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tables/table31.xml" ContentType="application/vnd.openxmlformats-officedocument.spreadsheetml.table+xml"/>
  <Override PartName="/xl/tables/table32.xml" ContentType="application/vnd.openxmlformats-officedocument.spreadsheetml.tab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tables/table33.xml" ContentType="application/vnd.openxmlformats-officedocument.spreadsheetml.tab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ml.chartshapes+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tables/table44.xml" ContentType="application/vnd.openxmlformats-officedocument.spreadsheetml.table+xml"/>
  <Override PartName="/xl/tables/table4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docs.live.net/5b8442055f85fd2e/Documents/CS6460 EdTech-LenovoLegion/"/>
    </mc:Choice>
  </mc:AlternateContent>
  <xr:revisionPtr revIDLastSave="787" documentId="8_{C5097AD9-2C03-4568-BDE8-53E79CB428E7}" xr6:coauthVersionLast="45" xr6:coauthVersionMax="45" xr10:uidLastSave="{06CE1B5D-1903-417D-A140-AEB412AB7D24}"/>
  <bookViews>
    <workbookView xWindow="810" yWindow="-120" windowWidth="28110" windowHeight="16440" activeTab="4" xr2:uid="{00000000-000D-0000-FFFF-FFFF00000000}"/>
  </bookViews>
  <sheets>
    <sheet name="Demographics" sheetId="9" r:id="rId1"/>
    <sheet name="Wealth" sheetId="13" r:id="rId2"/>
    <sheet name="Education" sheetId="5" r:id="rId3"/>
    <sheet name="Assessment" sheetId="14" r:id="rId4"/>
    <sheet name="Response Data" sheetId="1" r:id="rId5"/>
    <sheet name="Assessment Answers" sheetId="10" r:id="rId6"/>
  </sheets>
  <definedNames>
    <definedName name="_xlchart.v1.2" hidden="1">Demographics!$A$396:$A$402</definedName>
    <definedName name="_xlchart.v1.3" hidden="1">Demographics!$C$396:$C$402</definedName>
    <definedName name="_xlchart.v1.4" hidden="1">Demographics!$A$11:$A$18</definedName>
    <definedName name="_xlchart.v1.5" hidden="1">Demographics!$B$11:$B$18</definedName>
    <definedName name="_xlchart.v1.6" hidden="1">Demographics!$C$11:$C$18</definedName>
    <definedName name="_xlchart.v1.7" hidden="1">Demographics!$A$396:$A$402</definedName>
    <definedName name="_xlchart.v1.8" hidden="1">Demographics!$C$396:$C$402</definedName>
    <definedName name="_xlchart.v2.0" hidden="1">Demographics!$A$31:$A$38</definedName>
    <definedName name="_xlchart.v2.1" hidden="1">Demographics!$C$31:$C$38</definedName>
    <definedName name="_xlchart.v5.10" hidden="1">Demographics!$A$59:$A$249</definedName>
    <definedName name="_xlchart.v5.11" hidden="1">Demographics!$C$59:$C$249</definedName>
    <definedName name="_xlchart.v5.12" hidden="1">Demographics!$A$58</definedName>
    <definedName name="_xlchart.v5.13" hidden="1">Demographics!$A$59:$A$249</definedName>
    <definedName name="_xlchart.v5.14" hidden="1">Demographics!$C$58</definedName>
    <definedName name="_xlchart.v5.15" hidden="1">Demographics!$C$59:$C$249</definedName>
    <definedName name="_xlchart.v5.9" hidden="1">Demographics!$A$58</definedName>
  </definedNames>
  <calcPr calcId="191029"/>
  <pivotCaches>
    <pivotCache cacheId="26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9" i="14" l="1"/>
  <c r="I70" i="14"/>
  <c r="I71" i="14"/>
  <c r="I72" i="14"/>
  <c r="I73" i="14"/>
  <c r="I58" i="14"/>
  <c r="I59" i="14"/>
  <c r="I60" i="14"/>
  <c r="I61" i="14"/>
  <c r="I62" i="14"/>
  <c r="I63" i="14"/>
  <c r="I64" i="14"/>
  <c r="I65" i="14"/>
  <c r="I49" i="14"/>
  <c r="I50" i="14"/>
  <c r="I51" i="14"/>
  <c r="I52" i="14"/>
  <c r="I53" i="14"/>
  <c r="I54" i="14"/>
  <c r="I43" i="14"/>
  <c r="I44" i="14"/>
  <c r="I45" i="14"/>
  <c r="I32" i="14"/>
  <c r="I33" i="14"/>
  <c r="I34" i="14"/>
  <c r="I35" i="14"/>
  <c r="I36" i="14"/>
  <c r="I37" i="14"/>
  <c r="I38" i="14"/>
  <c r="I39" i="14"/>
  <c r="I20" i="14"/>
  <c r="I22" i="14"/>
  <c r="I21" i="14"/>
  <c r="I26" i="14"/>
  <c r="I27" i="14"/>
  <c r="I19" i="14"/>
  <c r="I24" i="14"/>
  <c r="I18" i="14"/>
  <c r="I23" i="14"/>
  <c r="I28" i="14"/>
  <c r="I25" i="14"/>
  <c r="I7" i="14"/>
  <c r="I8" i="14"/>
  <c r="I9" i="14"/>
  <c r="I10" i="14"/>
  <c r="I11" i="14"/>
  <c r="I12" i="14"/>
  <c r="I13" i="14"/>
  <c r="I14" i="14"/>
  <c r="I3" i="14"/>
  <c r="H73" i="14"/>
  <c r="H69" i="14"/>
  <c r="H70" i="14"/>
  <c r="H71" i="14"/>
  <c r="H72" i="14"/>
  <c r="H64" i="14"/>
  <c r="H65" i="14"/>
  <c r="H58" i="14"/>
  <c r="H59" i="14"/>
  <c r="H60" i="14"/>
  <c r="H61" i="14"/>
  <c r="H62" i="14"/>
  <c r="H63" i="14"/>
  <c r="H52" i="14"/>
  <c r="H53" i="14"/>
  <c r="H54" i="14"/>
  <c r="H49" i="14"/>
  <c r="H50" i="14"/>
  <c r="H51" i="14"/>
  <c r="H45" i="14"/>
  <c r="H44" i="14"/>
  <c r="H43" i="14"/>
  <c r="H39" i="14"/>
  <c r="H38" i="14"/>
  <c r="H37" i="14"/>
  <c r="H36" i="14"/>
  <c r="H35" i="14"/>
  <c r="H34" i="14"/>
  <c r="H33" i="14"/>
  <c r="H32" i="14"/>
  <c r="H20" i="14"/>
  <c r="H22" i="14"/>
  <c r="H21" i="14"/>
  <c r="H26" i="14"/>
  <c r="H27" i="14"/>
  <c r="H19" i="14"/>
  <c r="H24" i="14"/>
  <c r="H18" i="14"/>
  <c r="H23" i="14"/>
  <c r="H28" i="14"/>
  <c r="H25" i="14"/>
  <c r="H7" i="14"/>
  <c r="H8" i="14"/>
  <c r="H9" i="14"/>
  <c r="H10" i="14"/>
  <c r="H11" i="14"/>
  <c r="H12" i="14"/>
  <c r="H13" i="14"/>
  <c r="H14" i="14"/>
  <c r="C86" i="14"/>
  <c r="C79" i="14"/>
  <c r="C87" i="14"/>
  <c r="C88" i="14"/>
  <c r="C89" i="14"/>
  <c r="C90" i="14"/>
  <c r="C91" i="14"/>
  <c r="C92" i="14"/>
  <c r="C80" i="14"/>
  <c r="C93" i="14"/>
  <c r="C94" i="14"/>
  <c r="C95" i="14"/>
  <c r="C96" i="14"/>
  <c r="C97" i="14"/>
  <c r="C98" i="14"/>
  <c r="C99" i="14"/>
  <c r="C100" i="14"/>
  <c r="C101" i="14"/>
  <c r="C102" i="14"/>
  <c r="C77" i="14"/>
  <c r="C103" i="14"/>
  <c r="C104" i="14"/>
  <c r="C113" i="14"/>
  <c r="C138" i="14"/>
  <c r="C114" i="14"/>
  <c r="C139" i="14"/>
  <c r="C81" i="14"/>
  <c r="C140" i="14"/>
  <c r="C141" i="14"/>
  <c r="C142" i="14"/>
  <c r="C143" i="14"/>
  <c r="C82" i="14"/>
  <c r="C144" i="14"/>
  <c r="C145" i="14"/>
  <c r="C146" i="14"/>
  <c r="C115" i="14"/>
  <c r="C147" i="14"/>
  <c r="C116" i="14"/>
  <c r="C83" i="14"/>
  <c r="C148" i="14"/>
  <c r="C149" i="14"/>
  <c r="C150" i="14"/>
  <c r="C117" i="14"/>
  <c r="C118" i="14"/>
  <c r="C119" i="14"/>
  <c r="C151" i="14"/>
  <c r="C120" i="14"/>
  <c r="C121" i="14"/>
  <c r="C122" i="14"/>
  <c r="C152" i="14"/>
  <c r="C153" i="14"/>
  <c r="C123" i="14"/>
  <c r="C124" i="14"/>
  <c r="C125" i="14"/>
  <c r="C105" i="14"/>
  <c r="C126" i="14"/>
  <c r="C127" i="14"/>
  <c r="C154" i="14"/>
  <c r="C155" i="14"/>
  <c r="C128" i="14"/>
  <c r="C156" i="14"/>
  <c r="C129" i="14"/>
  <c r="C157" i="14"/>
  <c r="C158" i="14"/>
  <c r="C159" i="14"/>
  <c r="C160" i="14"/>
  <c r="C161" i="14"/>
  <c r="C130" i="14"/>
  <c r="C162" i="14"/>
  <c r="C163" i="14"/>
  <c r="C164" i="14"/>
  <c r="C165" i="14"/>
  <c r="C106" i="14"/>
  <c r="C166" i="14"/>
  <c r="C167" i="14"/>
  <c r="C131" i="14"/>
  <c r="C168" i="14"/>
  <c r="C169" i="14"/>
  <c r="C107" i="14"/>
  <c r="C170" i="14"/>
  <c r="C132" i="14"/>
  <c r="C171" i="14"/>
  <c r="C172" i="14"/>
  <c r="C133" i="14"/>
  <c r="C108" i="14"/>
  <c r="C109" i="14"/>
  <c r="C110" i="14"/>
  <c r="C173" i="14"/>
  <c r="C174" i="14"/>
  <c r="C175" i="14"/>
  <c r="C176" i="14"/>
  <c r="C111" i="14"/>
  <c r="C177" i="14"/>
  <c r="C178" i="14"/>
  <c r="C179" i="14"/>
  <c r="C134" i="14"/>
  <c r="C135" i="14"/>
  <c r="C180" i="14"/>
  <c r="C181" i="14"/>
  <c r="C84" i="14"/>
  <c r="C182" i="14"/>
  <c r="C183" i="14"/>
  <c r="C184" i="14"/>
  <c r="C136" i="14"/>
  <c r="C85" i="14"/>
  <c r="C185" i="14"/>
  <c r="C186" i="14"/>
  <c r="C187" i="14"/>
  <c r="C137" i="14"/>
  <c r="C112" i="14"/>
  <c r="C78" i="14"/>
  <c r="H3" i="14"/>
  <c r="L4" i="14"/>
  <c r="L5" i="14"/>
  <c r="L3" i="14"/>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N5" i="14"/>
  <c r="M5" i="14"/>
  <c r="O5" i="14" s="1"/>
  <c r="N4" i="14"/>
  <c r="M4" i="14"/>
  <c r="N3" i="14"/>
  <c r="M3" i="14"/>
  <c r="J30" i="5"/>
  <c r="J31" i="5"/>
  <c r="J32" i="5"/>
  <c r="J33" i="5"/>
  <c r="J34" i="5"/>
  <c r="J35" i="5"/>
  <c r="J36" i="5"/>
  <c r="J37" i="5"/>
  <c r="J38" i="5"/>
  <c r="J39" i="5"/>
  <c r="J40" i="5"/>
  <c r="C41" i="5"/>
  <c r="D41" i="5"/>
  <c r="E41" i="5"/>
  <c r="F41" i="5"/>
  <c r="G41" i="5"/>
  <c r="H41" i="5"/>
  <c r="I41" i="5"/>
  <c r="B41" i="5"/>
  <c r="AJ133" i="1"/>
  <c r="O4" i="14" l="1"/>
  <c r="O3" i="14"/>
  <c r="J41" i="5"/>
  <c r="J42" i="5" s="1"/>
  <c r="C42" i="5"/>
  <c r="B42" i="5"/>
  <c r="I42" i="5"/>
  <c r="H42" i="5"/>
  <c r="G42" i="5"/>
  <c r="F42" i="5"/>
  <c r="E42" i="5"/>
  <c r="D42" i="5"/>
  <c r="D133" i="1"/>
  <c r="AI133" i="1" s="1"/>
  <c r="I133" i="1"/>
  <c r="C133" i="1"/>
  <c r="AD133" i="1" l="1"/>
  <c r="AE133" i="1"/>
  <c r="AG133" i="1"/>
  <c r="AH133" i="1"/>
  <c r="AF133" i="1"/>
</calcChain>
</file>

<file path=xl/sharedStrings.xml><?xml version="1.0" encoding="utf-8"?>
<sst xmlns="http://schemas.openxmlformats.org/spreadsheetml/2006/main" count="4410" uniqueCount="681">
  <si>
    <t>Finished</t>
  </si>
  <si>
    <t>Recorded Date</t>
  </si>
  <si>
    <t>Response ID</t>
  </si>
  <si>
    <t>R_3qER0PEtfzhbf3c</t>
  </si>
  <si>
    <t>I consent, begin the study</t>
  </si>
  <si>
    <t>55 - 64</t>
  </si>
  <si>
    <t>White</t>
  </si>
  <si>
    <t>Graduate or specialist degree</t>
  </si>
  <si>
    <t>Married</t>
  </si>
  <si>
    <t>United States of America</t>
  </si>
  <si>
    <t>Homeowner</t>
  </si>
  <si>
    <t>Employed full time</t>
  </si>
  <si>
    <t>No</t>
  </si>
  <si>
    <t>Business and farm</t>
  </si>
  <si>
    <t>Female</t>
  </si>
  <si>
    <t>Yes</t>
  </si>
  <si>
    <t>720-799</t>
  </si>
  <si>
    <t>Excellent</t>
  </si>
  <si>
    <t>Lessons from family,Other financial education courses</t>
  </si>
  <si>
    <t>One to three years ago</t>
  </si>
  <si>
    <t>Never</t>
  </si>
  <si>
    <t>R_2sc0eGlVgqawYh7</t>
  </si>
  <si>
    <t>4 year degree</t>
  </si>
  <si>
    <t>Veteran</t>
  </si>
  <si>
    <t>Male</t>
  </si>
  <si>
    <t>800-850</t>
  </si>
  <si>
    <t>Good</t>
  </si>
  <si>
    <t>Books by Dave Ramsey and associated personalities,Other financial education courses</t>
  </si>
  <si>
    <t>More than three years ago</t>
  </si>
  <si>
    <t>4-6 times a week</t>
  </si>
  <si>
    <t>Less than today</t>
  </si>
  <si>
    <t>R_1Ovsw3M9AVP4YG6</t>
  </si>
  <si>
    <t>25 - 34</t>
  </si>
  <si>
    <t>Doctorate</t>
  </si>
  <si>
    <t>Lessons from family,Financial Peace University in a traditional setting,Books by Dave Ramsey and associated personalities,Online videos and podcasts by Dave Ramsey and associated personalities,Other online financial education materials (e.g., FIRE, Debt Avalanche)</t>
  </si>
  <si>
    <t>Average</t>
  </si>
  <si>
    <t>I am actively taking a course or consuming other materials</t>
  </si>
  <si>
    <t>R_b2gClgWnbmmkJqN</t>
  </si>
  <si>
    <t>690-719</t>
  </si>
  <si>
    <t>Lessons from family,Books by Dave Ramsey and associated personalities</t>
  </si>
  <si>
    <t>R_1N3SUuZ3sFDm4ou</t>
  </si>
  <si>
    <t>65 - 74</t>
  </si>
  <si>
    <t>Some college</t>
  </si>
  <si>
    <t>Divorced</t>
  </si>
  <si>
    <t>Retired</t>
  </si>
  <si>
    <t>R_2qBLYb3uScCroh8</t>
  </si>
  <si>
    <t>My children/dependents no longer live in my household</t>
  </si>
  <si>
    <t>Business</t>
  </si>
  <si>
    <t>Not sure</t>
  </si>
  <si>
    <t>Lessons from family</t>
  </si>
  <si>
    <t>I have not taken a course or consumed other materials</t>
  </si>
  <si>
    <t>R_2drT6kSABxk87KW</t>
  </si>
  <si>
    <t>Lessons from family,Other financial education books,Other online financial education materials (e.g., FIRE, Debt Avalanche)</t>
  </si>
  <si>
    <t>R_2Ce2P4v5S7L9Wlm</t>
  </si>
  <si>
    <t>35 - 44</t>
  </si>
  <si>
    <t>Professional degree</t>
  </si>
  <si>
    <t>R_1QbVCoc6xkjaoCb</t>
  </si>
  <si>
    <t>Lessons from family,Other financial education courses,Other financial education books,Other online financial education materials (e.g., FIRE, Debt Avalanche)</t>
  </si>
  <si>
    <t>2-3 times a week</t>
  </si>
  <si>
    <t>Once a week</t>
  </si>
  <si>
    <t>R_2OJ9PKyBJiwsLF6</t>
  </si>
  <si>
    <t>2 year degree</t>
  </si>
  <si>
    <t>Financial Peace University in a traditional setting,Books by Dave Ramsey and associated personalities</t>
  </si>
  <si>
    <t>Poor</t>
  </si>
  <si>
    <t>Daily</t>
  </si>
  <si>
    <t>More than today</t>
  </si>
  <si>
    <t>R_12rsdiZDE2AvPQW</t>
  </si>
  <si>
    <t>Never married</t>
  </si>
  <si>
    <t>Financial Peace University online,Books by Dave Ramsey and associated personalities,Online videos and podcasts by Dave Ramsey and associated personalities</t>
  </si>
  <si>
    <t>Less than one year ago</t>
  </si>
  <si>
    <t>R_2vdmbAGZye0jNbW</t>
  </si>
  <si>
    <t>45 - 54</t>
  </si>
  <si>
    <t>Lessons from family,Online videos and podcasts by Dave Ramsey and associated personalities</t>
  </si>
  <si>
    <t>R_Y4zxflWppqt8OYh</t>
  </si>
  <si>
    <t>R_22rEbssXSIte51u</t>
  </si>
  <si>
    <t>Lessons from family,Books by Dave Ramsey and associated personalities,Online videos and podcasts by Dave Ramsey and associated personalities,Other financial education books,Other online financial education materials (e.g., FIRE, Debt Avalanche)</t>
  </si>
  <si>
    <t>R_2q452QTqEHuDTru</t>
  </si>
  <si>
    <t>Lessons from family,Financial Peace University in a traditional setting,Books by Dave Ramsey and associated personalities,Online videos and podcasts by Dave Ramsey and associated personalities,Other financial education courses</t>
  </si>
  <si>
    <t>R_2EjkTfpdBPQmX34</t>
  </si>
  <si>
    <t>75 - 84</t>
  </si>
  <si>
    <t>Lessons from family,Books by Dave Ramsey and associated personalities,Online videos and podcasts by Dave Ramsey and associated personalities</t>
  </si>
  <si>
    <t>R_2vk3EXQmjQKhG9j</t>
  </si>
  <si>
    <t>R_28BflMquH21swou</t>
  </si>
  <si>
    <t>R_1i8JE0Zv0Z8Is1C</t>
  </si>
  <si>
    <t>Employed part time</t>
  </si>
  <si>
    <t>R_2e5dunyvRBrpbuq</t>
  </si>
  <si>
    <t>Lessons from family,Other financial education courses,Other financial education books</t>
  </si>
  <si>
    <t>R_1g11nHZYGjH7iPC</t>
  </si>
  <si>
    <t>R_2BgmfIrYKGxHhu1</t>
  </si>
  <si>
    <t>Living with parents / extended family</t>
  </si>
  <si>
    <t>R_30vgCwbAnQi5BOt</t>
  </si>
  <si>
    <t>Renter</t>
  </si>
  <si>
    <t>Books by Dave Ramsey and associated personalities,Other financial education courses,Other financial education books</t>
  </si>
  <si>
    <t>R_1MPXEpMnOCCqv1o</t>
  </si>
  <si>
    <t>Lessons from family,Online videos and podcasts by Dave Ramsey and associated personalities,Other financial education courses,Other financial education books,Other online financial education materials (e.g., FIRE, Debt Avalanche)</t>
  </si>
  <si>
    <t>R_2uZIGaGSgL77Udr</t>
  </si>
  <si>
    <t>Books by Dave Ramsey and associated personalities,Online videos and podcasts by Dave Ramsey and associated personalities</t>
  </si>
  <si>
    <t>Food and drinks</t>
  </si>
  <si>
    <t>I have additional money to spend or save at the end of the month.</t>
  </si>
  <si>
    <t>R_3G3SrAMTuBpT8L9</t>
  </si>
  <si>
    <t>Lessons from family,Financial Peace University in a traditional setting,Books by Dave Ramsey and associated personalities,Other financial education courses,Other financial education books</t>
  </si>
  <si>
    <t>R_beGECRLsWMSYK77</t>
  </si>
  <si>
    <t>Lessons from family,Books by Dave Ramsey and associated personalities,Other financial education books</t>
  </si>
  <si>
    <t>Terrible</t>
  </si>
  <si>
    <t>Bi-weekly</t>
  </si>
  <si>
    <t>Food and drinks,Luxury goods</t>
  </si>
  <si>
    <t>R_2YFAxcr8QQVw9E9</t>
  </si>
  <si>
    <t>Lessons from family,Other financial education books</t>
  </si>
  <si>
    <t>Travel</t>
  </si>
  <si>
    <t>R_1k2knrSkh95X5gT</t>
  </si>
  <si>
    <t>High school graduate</t>
  </si>
  <si>
    <t>Widowed</t>
  </si>
  <si>
    <t>Monthly</t>
  </si>
  <si>
    <t>I am living paycheck to paycheck but breaking even.</t>
  </si>
  <si>
    <t>R_3phI5XBbjSPmKW8</t>
  </si>
  <si>
    <t>Lessons from family,Financial Peace University in a traditional setting,Books by Dave Ramsey and associated personalities,Online videos and podcasts by Dave Ramsey and associated personalities,Other financial education courses,Other financial education books</t>
  </si>
  <si>
    <t>R_3phxUXjujYuNSOD</t>
  </si>
  <si>
    <t>Black or African American</t>
  </si>
  <si>
    <t>Financial Peace University in a traditional setting,Financial Peace University online</t>
  </si>
  <si>
    <t>R_3hgt0Gc4303MIj1</t>
  </si>
  <si>
    <t>Financial Peace University in a traditional setting,Books by Dave Ramsey and associated personalities,Online videos and podcasts by Dave Ramsey and associated personalities,Other financial education courses,Other financial education books,Other online financial education materials (e.g., FIRE, Debt Avalanche)</t>
  </si>
  <si>
    <t>Less than monthly</t>
  </si>
  <si>
    <t>Food and drinks,Entertainment</t>
  </si>
  <si>
    <t>R_3gT8Z9Fcv9doiFv</t>
  </si>
  <si>
    <t>Financial Peace University in a traditional setting,Financial Peace University online,Books by Dave Ramsey and associated personalities,Online videos and podcasts by Dave Ramsey and associated personalities,Other financial education courses,Other online financial education materials (e.g., FIRE, Debt Avalanche)</t>
  </si>
  <si>
    <t>R_3npYxQqJCfK1Hhq</t>
  </si>
  <si>
    <t>Lessons from family,Financial Peace University in a traditional setting,Books by Dave Ramsey and associated personalities</t>
  </si>
  <si>
    <t>Food and drinks,Entertainment,Clothing</t>
  </si>
  <si>
    <t>R_3MMr1pUP3fChj8d</t>
  </si>
  <si>
    <t>Asian</t>
  </si>
  <si>
    <t>Lessons from family,Books by Dave Ramsey and associated personalities,Online videos and podcasts by Dave Ramsey and associated personalities,Other financial education books</t>
  </si>
  <si>
    <t>Food and drinks,Entertainment,Travel</t>
  </si>
  <si>
    <t>R_2dtdRAMNSLMqaA7</t>
  </si>
  <si>
    <t>Financial Peace University in a traditional setting,Books by Dave Ramsey and associated personalities,Online videos and podcasts by Dave Ramsey and associated personalities,Other online financial education materials (e.g., FIRE, Debt Avalanche)</t>
  </si>
  <si>
    <t>R_245TdJtSW0wNELs</t>
  </si>
  <si>
    <t>Food and drinks,Travel</t>
  </si>
  <si>
    <t>R_ZjxnQov7KpFi4mJ</t>
  </si>
  <si>
    <t>Lessons from family,Online videos and podcasts by Dave Ramsey and associated personalities,Other financial education books,Other online financial education materials (e.g., FIRE, Debt Avalanche)</t>
  </si>
  <si>
    <t>R_2dm5JjMJVVSjMOs</t>
  </si>
  <si>
    <t>Lessons from family,Online videos and podcasts by Dave Ramsey and associated personalities,Other financial education courses,Other online financial education materials (e.g., FIRE, Debt Avalanche)</t>
  </si>
  <si>
    <t>R_2rAtd9SgTn9nKOe</t>
  </si>
  <si>
    <t>Other</t>
  </si>
  <si>
    <t>Farm</t>
  </si>
  <si>
    <t>Books by Dave Ramsey and associated personalities,Online videos and podcasts by Dave Ramsey and associated personalities,Other online financial education materials (e.g., FIRE, Debt Avalanche)</t>
  </si>
  <si>
    <t>Food and drinks,Clothing</t>
  </si>
  <si>
    <t>R_1GKcFTI6iA1QVSh</t>
  </si>
  <si>
    <t>4 or greater</t>
  </si>
  <si>
    <t>R_2YPxnMOjIVggAkN</t>
  </si>
  <si>
    <t>630-689</t>
  </si>
  <si>
    <t>R_1cZX3wIknPlZXmm</t>
  </si>
  <si>
    <t>Books by Dave Ramsey and associated personalities,Online videos and podcasts by Dave Ramsey and associated personalities,Other financial education books</t>
  </si>
  <si>
    <t>R_10ISNETRrzkFT53</t>
  </si>
  <si>
    <t>R_10oddwBjS1swT5X</t>
  </si>
  <si>
    <t>Unemployed not looking for work</t>
  </si>
  <si>
    <t>Lessons from family,Books by Dave Ramsey and associated personalities,Online videos and podcasts by Dave Ramsey and associated personalities,Other online financial education materials (e.g., FIRE, Debt Avalanche)</t>
  </si>
  <si>
    <t>R_3FXKYqSPkBql4PL</t>
  </si>
  <si>
    <t>India</t>
  </si>
  <si>
    <t>R_3243XCpYT01Siuf</t>
  </si>
  <si>
    <t>R_XTzgSdcJLFnk361</t>
  </si>
  <si>
    <t>Lessons from family,Financial Peace University in a traditional setting,Online videos and podcasts by Dave Ramsey and associated personalities</t>
  </si>
  <si>
    <t>R_3EAn1EOQDPaJ8H4</t>
  </si>
  <si>
    <t>Lessons from family,Online videos and podcasts by Dave Ramsey and associated personalities,Other financial education books</t>
  </si>
  <si>
    <t>R_AFC9k9Htsj5nM41</t>
  </si>
  <si>
    <t>Lessons from family,Books by Dave Ramsey and associated personalities,Online videos and podcasts by Dave Ramsey and associated personalities,Other financial education courses,Other financial education books,Other online financial education materials (e.g., FIRE, Debt Avalanche)</t>
  </si>
  <si>
    <t>R_1FJquN5FGnB2tzH</t>
  </si>
  <si>
    <t>Books by Dave Ramsey and associated personalities,Other financial education books</t>
  </si>
  <si>
    <t>R_1Iobw1JjulaWeiN</t>
  </si>
  <si>
    <t>Lessons from family,Financial Peace University in a traditional setting,Financial Peace University online</t>
  </si>
  <si>
    <t>R_6tJeqMLjhe412xP</t>
  </si>
  <si>
    <t>R_w6HvPQ0UKdkKGcN</t>
  </si>
  <si>
    <t>Lessons from family,Online videos and podcasts by Dave Ramsey and associated personalities,Other online financial education materials (e.g., FIRE, Debt Avalanche)</t>
  </si>
  <si>
    <t>Food and drinks,Entertainment,Housing</t>
  </si>
  <si>
    <t>R_OyhzEZnOUpWVeuZ</t>
  </si>
  <si>
    <t>Lessons from family,Financial Peace University in a traditional setting,Financial Peace University online,Books by Dave Ramsey and associated personalities,Online videos and podcasts by Dave Ramsey and associated personalities</t>
  </si>
  <si>
    <t>R_2rZymSgyi9DFH1V</t>
  </si>
  <si>
    <t>Lessons from family,Books by Dave Ramsey and associated personalities,Other financial education courses,Other online financial education materials (e.g., FIRE, Debt Avalanche)</t>
  </si>
  <si>
    <t>R_UbtDKbEmfvwdzyN</t>
  </si>
  <si>
    <t>Financial Peace University in a traditional setting,Books by Dave Ramsey and associated personalities,Online videos and podcasts by Dave Ramsey and associated personalities</t>
  </si>
  <si>
    <t>Entertainment</t>
  </si>
  <si>
    <t>Exactly the same as today</t>
  </si>
  <si>
    <t>R_2fJXLI6TZ08dLF8</t>
  </si>
  <si>
    <t>500-629</t>
  </si>
  <si>
    <t>R_2SjDemWD515XOLe</t>
  </si>
  <si>
    <t>Lessons from family,Financial Peace University in a traditional setting,Books by Dave Ramsey and associated personalities,Other financial education books,Other online financial education materials (e.g., FIRE, Debt Avalanche)</t>
  </si>
  <si>
    <t>R_2QXkZUJqkqW4m3U</t>
  </si>
  <si>
    <t>R_28U8qbmfyajf0IE</t>
  </si>
  <si>
    <t>R_2OJzwOt3ig8q1Al</t>
  </si>
  <si>
    <t>18 - 24</t>
  </si>
  <si>
    <t>Student</t>
  </si>
  <si>
    <t>Lessons from family,Online videos and podcasts by Dave Ramsey and associated personalities,Other financial education courses</t>
  </si>
  <si>
    <t>R_1eJfn0TXJiten83</t>
  </si>
  <si>
    <t>Other online financial education materials (e.g., FIRE, Debt Avalanche)</t>
  </si>
  <si>
    <t>R_DNMqCODHIBXT9Lj</t>
  </si>
  <si>
    <t>R_3qU71Pxsg7WapCe</t>
  </si>
  <si>
    <t>Entertainment,Luxury goods</t>
  </si>
  <si>
    <t>R_VX2FlE4i3xL73RT</t>
  </si>
  <si>
    <t>Netherlands</t>
  </si>
  <si>
    <t>Food and drinks,Entertainment,Luxury goods</t>
  </si>
  <si>
    <t>R_6R8YsoZUGlmlWVz</t>
  </si>
  <si>
    <t>Food and drinks,Transportation</t>
  </si>
  <si>
    <t>R_3irouhHXisdxiJk</t>
  </si>
  <si>
    <t>Books by Dave Ramsey and associated personalities,Online videos and podcasts by Dave Ramsey and associated personalities,Other financial education courses,Other financial education books,Other online financial education materials (e.g., FIRE, Debt Avalanche)</t>
  </si>
  <si>
    <t>R_DtQYyxziRBP6r9T</t>
  </si>
  <si>
    <t>R_2WYgZgU9qeJP98T</t>
  </si>
  <si>
    <t>R_2TZ8jzB4vp1AGkU</t>
  </si>
  <si>
    <t>R_tFpzmw5q0AROdJn</t>
  </si>
  <si>
    <t>Canada</t>
  </si>
  <si>
    <t>Active duty</t>
  </si>
  <si>
    <t>Luxury goods</t>
  </si>
  <si>
    <t>R_1dLjqLARQPfy9Ww</t>
  </si>
  <si>
    <t>Online videos and podcasts by Dave Ramsey and associated personalities,Other financial education courses,Other financial education books,Other online financial education materials (e.g., FIRE, Debt Avalanche)</t>
  </si>
  <si>
    <t>R_1laagwqusM7i0Yy</t>
  </si>
  <si>
    <t>R_e4CoZJnXW7LkHyp</t>
  </si>
  <si>
    <t>R_yEhi8jDfHB3eKCB</t>
  </si>
  <si>
    <t>R_2P5VQz3OhUtWVQE</t>
  </si>
  <si>
    <t>Books by Dave Ramsey and associated personalities,Online videos and podcasts by Dave Ramsey and associated personalities,Other financial education books,Other online financial education materials (e.g., FIRE, Debt Avalanche)</t>
  </si>
  <si>
    <t>Food and drinks,Entertainment,Transportation</t>
  </si>
  <si>
    <t>R_27VHH1Ee4OlAptM</t>
  </si>
  <si>
    <t>R_W9aiWoxuAxPWCQ1</t>
  </si>
  <si>
    <t>Lessons from family,Financial Peace University in a traditional setting,Books by Dave Ramsey and associated personalities,Online videos and podcasts by Dave Ramsey and associated personalities,Other financial education books,Other online financial education materials (e.g., FIRE, Debt Avalanche)</t>
  </si>
  <si>
    <t>R_9vsL7SqVfwsC9ah</t>
  </si>
  <si>
    <t>Lessons from family,Financial Peace University online,Online videos and podcasts by Dave Ramsey and associated personalities</t>
  </si>
  <si>
    <t>Housing</t>
  </si>
  <si>
    <t>R_3izlRNVe2d18RVU</t>
  </si>
  <si>
    <t>R_3oX91OXiUVPU87C</t>
  </si>
  <si>
    <t>Books by Dave Ramsey and associated personalities,Other financial education books,Other online financial education materials (e.g., FIRE, Debt Avalanche)</t>
  </si>
  <si>
    <t>R_ZkhKfz7wP0t6Eed</t>
  </si>
  <si>
    <t>Poland</t>
  </si>
  <si>
    <t>Online videos and podcasts by Dave Ramsey and associated personalities,Other online financial education materials (e.g., FIRE, Debt Avalanche)</t>
  </si>
  <si>
    <t>Transportation</t>
  </si>
  <si>
    <t>R_szn7dUC9jtoPBGF</t>
  </si>
  <si>
    <t>Lessons from family,Books by Dave Ramsey and associated personalities,Other financial education courses,Other financial education books,Other online financial education materials (e.g., FIRE, Debt Avalanche)</t>
  </si>
  <si>
    <t>R_RFDYeikGb9rppTP</t>
  </si>
  <si>
    <t>Financial Peace University in a traditional setting,Books by Dave Ramsey and associated personalities,Online videos and podcasts by Dave Ramsey and associated personalities,Other financial education books,Other online financial education materials (e.g., FIRE, Debt Avalanche)</t>
  </si>
  <si>
    <t>R_3F4HIukgR8uLaA2</t>
  </si>
  <si>
    <t>R_Xj3ffhkHUQlvxiV</t>
  </si>
  <si>
    <t>Other financial education courses,Other financial education books</t>
  </si>
  <si>
    <t>R_1C2RCxKmg3hbnT8</t>
  </si>
  <si>
    <t>Food and drinks,Housing</t>
  </si>
  <si>
    <t>R_3PbCY0rbVg37pAF</t>
  </si>
  <si>
    <t>Food and drinks,Luxury goods,Travel</t>
  </si>
  <si>
    <t>R_bjEsSX6dFr61JoR</t>
  </si>
  <si>
    <t>R_1gSWRl6UFBrJUvD</t>
  </si>
  <si>
    <t>R_1OuBDHWfYZu06Ea</t>
  </si>
  <si>
    <t>R_3RyHKEyynpnB02t</t>
  </si>
  <si>
    <t>R_2BeZht3R7hyTTf8</t>
  </si>
  <si>
    <t>R_3KDx6LBiFDQR1GE</t>
  </si>
  <si>
    <t>R_2P5t44BCXp75MNJ</t>
  </si>
  <si>
    <t>Lessons from family,Financial Peace University in a traditional setting,Books by Dave Ramsey and associated personalities,Online videos and podcasts by Dave Ramsey and associated personalities</t>
  </si>
  <si>
    <t>R_2y925VxzyiyRbzf</t>
  </si>
  <si>
    <t>R_29dhMT9b2JvQSFZ</t>
  </si>
  <si>
    <t>R_232eX8Hk0krnkE1</t>
  </si>
  <si>
    <t>R_qW4fNXmtKMsgR5D</t>
  </si>
  <si>
    <t>Food and drinks,Entertainment,Clothing,Luxury goods</t>
  </si>
  <si>
    <t>R_3rSValVeM729L9j</t>
  </si>
  <si>
    <t>Lessons from family,Financial Peace University in a traditional setting</t>
  </si>
  <si>
    <t>R_1oAwholOfotf6iD</t>
  </si>
  <si>
    <t>R_332aklXU41JQOCP</t>
  </si>
  <si>
    <t>Lessons from family,Books by Dave Ramsey and associated personalities,Other financial education books,Other online financial education materials (e.g., FIRE, Debt Avalanche)</t>
  </si>
  <si>
    <t>R_3rUG4LL7UlqjtaB</t>
  </si>
  <si>
    <t>Lessons from family,Financial Peace University online,Online videos and podcasts by Dave Ramsey and associated personalities,Other online financial education materials (e.g., FIRE, Debt Avalanche)</t>
  </si>
  <si>
    <t>R_3Ei0hTQqDRjoCRE</t>
  </si>
  <si>
    <t>R_WASsyZ7QSnhdy6J</t>
  </si>
  <si>
    <t>Not Sure</t>
  </si>
  <si>
    <t>R_2zx6m5qq5ovmADo</t>
  </si>
  <si>
    <t>Separated</t>
  </si>
  <si>
    <t>China</t>
  </si>
  <si>
    <t>I have more expenses than income.</t>
  </si>
  <si>
    <t>R_3FJ1GTNhyPgCO9Y</t>
  </si>
  <si>
    <t>R_1pPqWtsS7pTtcfA</t>
  </si>
  <si>
    <t>Guard / reserves</t>
  </si>
  <si>
    <t>Financial Peace University in a traditional setting,Financial Peace University online,Books by Dave Ramsey and associated personalities,Online videos and podcasts by Dave Ramsey and associated personalities</t>
  </si>
  <si>
    <t>R_svg8wEpFK3k53zP</t>
  </si>
  <si>
    <t>R_21pLgb66SIsarKL</t>
  </si>
  <si>
    <t>R_1ptjXGda7KxSuYx</t>
  </si>
  <si>
    <t>R_1IZbmaGU2yu9OOV</t>
  </si>
  <si>
    <t>R_1FS5PfIpK791wmT</t>
  </si>
  <si>
    <t>R_2TZ5E31YlYa8A3w</t>
  </si>
  <si>
    <t>United Kingdom</t>
  </si>
  <si>
    <t>R_21hv45sCKnyq7DR</t>
  </si>
  <si>
    <t>R_2YLlsKBgfD1XkTP</t>
  </si>
  <si>
    <t>R_1C291AKSjJtMVkj</t>
  </si>
  <si>
    <t>R_3jUPdG1L5SxtcUd</t>
  </si>
  <si>
    <t>R_3Op0GuxjWb3xTU3</t>
  </si>
  <si>
    <t>R_vP3DnhcYC1SSIMh</t>
  </si>
  <si>
    <t>R_dpejex6GuA3QbvP</t>
  </si>
  <si>
    <t>Online videos and podcasts by Dave Ramsey and associated personalities</t>
  </si>
  <si>
    <t>R_3dEyrgISdp7LAcr</t>
  </si>
  <si>
    <t>R_2ZK8VxOR6bgORDQ</t>
  </si>
  <si>
    <t>Lessons from family,Books by Dave Ramsey and associated personalities,Other online financial education materials (e.g., FIRE, Debt Avalanche)</t>
  </si>
  <si>
    <t>R_1XkF0Zocfr2Wo1z</t>
  </si>
  <si>
    <t>Unemployed looking for work</t>
  </si>
  <si>
    <t>Books by Dave Ramsey and associated personalities</t>
  </si>
  <si>
    <t>R_enyFJmmhwrdvWvf</t>
  </si>
  <si>
    <t>Consent</t>
  </si>
  <si>
    <t>Ethnicity</t>
  </si>
  <si>
    <t>Age</t>
  </si>
  <si>
    <t>Education</t>
  </si>
  <si>
    <t>Marital Status</t>
  </si>
  <si>
    <t>Dependents</t>
  </si>
  <si>
    <t>Citizenship</t>
  </si>
  <si>
    <t>Employment</t>
  </si>
  <si>
    <t>Military</t>
  </si>
  <si>
    <t>Business Ownership</t>
  </si>
  <si>
    <t>Gender</t>
  </si>
  <si>
    <t>Computer Access</t>
  </si>
  <si>
    <t>Internet Access</t>
  </si>
  <si>
    <t>Annual Household Income</t>
  </si>
  <si>
    <t>Net Worth</t>
  </si>
  <si>
    <t>FICO</t>
  </si>
  <si>
    <t>Financial Health</t>
  </si>
  <si>
    <t>Financial Education</t>
  </si>
  <si>
    <t>Prior Financial Health</t>
  </si>
  <si>
    <t>Time Since Financial Education</t>
  </si>
  <si>
    <t>Social Engagement</t>
  </si>
  <si>
    <t>Social Engagement After</t>
  </si>
  <si>
    <t>Budget Management</t>
  </si>
  <si>
    <t>Overspending</t>
  </si>
  <si>
    <t>Monthly Cash Flow</t>
  </si>
  <si>
    <t>Interest</t>
  </si>
  <si>
    <t>Inflation</t>
  </si>
  <si>
    <t>Investment Risk</t>
  </si>
  <si>
    <t>Insurance</t>
  </si>
  <si>
    <t>Student Loans</t>
  </si>
  <si>
    <t>Total</t>
  </si>
  <si>
    <t>Row Labels</t>
  </si>
  <si>
    <t>Grand Total</t>
  </si>
  <si>
    <t>Count of Education</t>
  </si>
  <si>
    <t>Column Labels</t>
  </si>
  <si>
    <t>Other financial education courses</t>
  </si>
  <si>
    <t>Financial Peace University in a traditional setting</t>
  </si>
  <si>
    <t>Other financial education books</t>
  </si>
  <si>
    <t>Financial Peace University online</t>
  </si>
  <si>
    <t>$100,000 - $149,999</t>
  </si>
  <si>
    <t>$500,000 â€“ 1 million</t>
  </si>
  <si>
    <t>More than $102</t>
  </si>
  <si>
    <t>More than $200,000</t>
  </si>
  <si>
    <t>More than $150,000</t>
  </si>
  <si>
    <t>$1-10 million</t>
  </si>
  <si>
    <t>$50,000-100,000</t>
  </si>
  <si>
    <t>$30,000 - $39,999</t>
  </si>
  <si>
    <t>Less than -$100,000</t>
  </si>
  <si>
    <t>$10,000 - $19,999</t>
  </si>
  <si>
    <t>-$50,000-0</t>
  </si>
  <si>
    <t>$70,000 - $79,999</t>
  </si>
  <si>
    <t>$80,000 - $89,999</t>
  </si>
  <si>
    <t>$0-50,000</t>
  </si>
  <si>
    <t>$60,000 - $69,999</t>
  </si>
  <si>
    <t>$90,000 - $99,999</t>
  </si>
  <si>
    <t>$250,000-500,000</t>
  </si>
  <si>
    <t>$100,000-250,000</t>
  </si>
  <si>
    <t>$50,000 - $59,999</t>
  </si>
  <si>
    <t>Exactly $102</t>
  </si>
  <si>
    <t>$40,000 - $49,999</t>
  </si>
  <si>
    <t>Purchase a $5,000 used car in cash</t>
  </si>
  <si>
    <t>Purchase a $10,000 used car with a $2,500 down payment and a $200 monthly payment</t>
  </si>
  <si>
    <t>$20,000 - $29,999</t>
  </si>
  <si>
    <t>Exactly $200,000</t>
  </si>
  <si>
    <t>Less than $102</t>
  </si>
  <si>
    <t>White,Asian</t>
  </si>
  <si>
    <t>White,Black or African American</t>
  </si>
  <si>
    <t>-$100,000-50,000</t>
  </si>
  <si>
    <t>Less than $200,000</t>
  </si>
  <si>
    <t>White,Other</t>
  </si>
  <si>
    <t>Purchase a $28,000 new car with a $2,500 down payment and a $350 monthly payment</t>
  </si>
  <si>
    <t>White,American Indian or Alaska Native</t>
  </si>
  <si>
    <t>R_WioqRxOEwDpk8lH</t>
  </si>
  <si>
    <t>R_OxT9AtJL4himIgh</t>
  </si>
  <si>
    <t>Food and drinks,Luxury goods,Transportation</t>
  </si>
  <si>
    <t>R_2Vl5Kg9nxCBqmBm</t>
  </si>
  <si>
    <t>Entertainment,Clothing</t>
  </si>
  <si>
    <t>R_xfQCuCbkmwNvqmt</t>
  </si>
  <si>
    <t>R_3kc8doEi5XZmTPP</t>
  </si>
  <si>
    <t>%</t>
  </si>
  <si>
    <t>Count</t>
  </si>
  <si>
    <t>85 or older</t>
  </si>
  <si>
    <t>Field</t>
  </si>
  <si>
    <t>Mean</t>
  </si>
  <si>
    <t>Std Deviation</t>
  </si>
  <si>
    <t>Variance</t>
  </si>
  <si>
    <t>Welcome to the research study!  
We are interested in understanding financial education technology. For this study, you will be presented with information relevant to financial education technology. Then, you will be asked to answer some questions about it. Your responses will be kept completely confidential.â€¨â€¨
The study should take you around 20 minutes to complete.â€¨â€¨ Your participation in this research is voluntary. You have the right to withdraw at any point during the study. The Principal Investigator of this study can be contacted at zack.white@gatech.edu.â€¨
By clicking the button below, you acknowledge:
Your participation in the study is voluntary. You are 18 years of age. You are aware that you may choose to terminate your participation at any time for any reason.</t>
  </si>
  <si>
    <t>Answer</t>
  </si>
  <si>
    <t>I do not consent, I do not wish to participate</t>
  </si>
  <si>
    <t>What is your age?</t>
  </si>
  <si>
    <t>American Indian or Alaska Native</t>
  </si>
  <si>
    <t>Native Hawaiian or Pacific Islander</t>
  </si>
  <si>
    <t>What is your highest degree or level of education you have completed?</t>
  </si>
  <si>
    <t>Less than high school</t>
  </si>
  <si>
    <t>What is your marital status?</t>
  </si>
  <si>
    <t>How many children/dependents live in your household?</t>
  </si>
  <si>
    <t>Where are you a citizen? (For participants with dual-citizenship, please select your country of primary residence.)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</si>
  <si>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</si>
  <si>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</si>
  <si>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</si>
  <si>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</si>
  <si>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</si>
  <si>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</si>
  <si>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</si>
  <si>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</si>
  <si>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</si>
  <si>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</si>
  <si>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</si>
  <si>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</si>
  <si>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</si>
  <si>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</si>
  <si>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</si>
  <si>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</si>
  <si>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</si>
  <si>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</si>
  <si>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</si>
  <si>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</si>
  <si>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</si>
  <si>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</si>
  <si>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</si>
  <si>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</si>
  <si>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</si>
  <si>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</si>
  <si>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</si>
  <si>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</si>
  <si>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Cambodia</t>
  </si>
  <si>
    <t>Cameroon</t>
  </si>
  <si>
    <t>Cape Verde</t>
  </si>
  <si>
    <t>Central African Republic</t>
  </si>
  <si>
    <t>Chad</t>
  </si>
  <si>
    <t>Chile</t>
  </si>
  <si>
    <t>Colombia</t>
  </si>
  <si>
    <t>Comoros</t>
  </si>
  <si>
    <t>Democratic Republic of the Congo</t>
  </si>
  <si>
    <t>Republic of the Congo</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</si>
  <si>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</si>
  <si>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</si>
  <si>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</si>
  <si>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</si>
  <si>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</si>
  <si>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</si>
  <si>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</si>
  <si>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</si>
  <si>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</si>
  <si>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</si>
  <si>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</si>
  <si>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</si>
  <si>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</si>
  <si>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</si>
  <si>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</si>
  <si>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</si>
  <si>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</si>
  <si>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</si>
  <si>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</si>
  <si>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</si>
  <si>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</si>
  <si>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</si>
  <si>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</si>
  <si>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</si>
  <si>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</si>
  <si>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</si>
  <si>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</si>
  <si>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</si>
  <si>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</si>
  <si>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</si>
  <si>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</si>
  <si>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</si>
  <si>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</si>
  <si>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</si>
  <si>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Indonesia</t>
  </si>
  <si>
    <t>Iran</t>
  </si>
  <si>
    <t>Iraq</t>
  </si>
  <si>
    <t>Ireland</t>
  </si>
  <si>
    <t>Israel</t>
  </si>
  <si>
    <t>Italy</t>
  </si>
  <si>
    <t>Jamaica</t>
  </si>
  <si>
    <t>Japan</t>
  </si>
  <si>
    <t>Jordan</t>
  </si>
  <si>
    <t>Kazakhstan</t>
  </si>
  <si>
    <t>Kenya</t>
  </si>
  <si>
    <t>Kiribati</t>
  </si>
  <si>
    <t>North Korea</t>
  </si>
  <si>
    <t>South Korea</t>
  </si>
  <si>
    <t>Kuwait</t>
  </si>
  <si>
    <t>Kyrgyzstan</t>
  </si>
  <si>
    <t>Laos</t>
  </si>
  <si>
    <t>Latvia</t>
  </si>
  <si>
    <t>Lebanon</t>
  </si>
  <si>
    <t>Lesotho</t>
  </si>
  <si>
    <t>Liberia</t>
  </si>
  <si>
    <t>Libya</t>
  </si>
  <si>
    <t>Liechtenstein</t>
  </si>
  <si>
    <t>Lithuania</t>
  </si>
  <si>
    <t>Luxembourg</t>
  </si>
  <si>
    <t>North 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</si>
  <si>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</si>
  <si>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</si>
  <si>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</si>
  <si>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</si>
  <si>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</si>
  <si>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</si>
  <si>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</si>
  <si>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</si>
  <si>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</si>
  <si>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</si>
  <si>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</si>
  <si>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</si>
  <si>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</si>
  <si>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</si>
  <si>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</si>
  <si>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</si>
  <si>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</si>
  <si>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</si>
  <si>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</si>
  <si>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</si>
  <si>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</si>
  <si>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New Zealand</t>
  </si>
  <si>
    <t>Nicaragua</t>
  </si>
  <si>
    <t>Niger</t>
  </si>
  <si>
    <t>Nigeria</t>
  </si>
  <si>
    <t>Norway</t>
  </si>
  <si>
    <t>Oman</t>
  </si>
  <si>
    <t>Pakistan</t>
  </si>
  <si>
    <t>Palau</t>
  </si>
  <si>
    <t>Panama</t>
  </si>
  <si>
    <t>Papua New Guinea</t>
  </si>
  <si>
    <t>Paraguay</t>
  </si>
  <si>
    <t>Peru</t>
  </si>
  <si>
    <t>Philippines</t>
  </si>
  <si>
    <t>Portugal</t>
  </si>
  <si>
    <t>Qatar</t>
  </si>
  <si>
    <t>Romania</t>
  </si>
  <si>
    <t>Russian Federation</t>
  </si>
  <si>
    <t>Rwanda</t>
  </si>
  <si>
    <t>Saint Kitts and Nevis</t>
  </si>
  <si>
    <t>Saint Lucia</t>
  </si>
  <si>
    <t>Saint Vincent and the Grenadines</t>
  </si>
  <si>
    <t>Samoa</t>
  </si>
  <si>
    <t>San Marino</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</si>
  <si>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</si>
  <si>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</si>
  <si>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</si>
  <si>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</si>
  <si>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</si>
  <si>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</si>
  <si>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</si>
  <si>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</si>
  <si>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</si>
  <si>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</si>
  <si>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</si>
  <si>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</si>
  <si>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</si>
  <si>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</si>
  <si>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</si>
  <si>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</si>
  <si>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</si>
  <si>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</si>
  <si>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</si>
  <si>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</si>
  <si>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</si>
  <si>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</si>
  <si>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</si>
  <si>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</si>
  <si>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</si>
  <si>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</si>
  <si>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</si>
  <si>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</si>
  <si>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</si>
  <si>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</si>
  <si>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</si>
  <si>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</si>
  <si>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</si>
  <si>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</si>
  <si>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Uruguay</t>
  </si>
  <si>
    <t>Uzbekistan</t>
  </si>
  <si>
    <t>Vanuatu</t>
  </si>
  <si>
    <t>Venezuela</t>
  </si>
  <si>
    <t>Vietnam</t>
  </si>
  <si>
    <t>Yemen</t>
  </si>
  <si>
    <t>Zambia</t>
  </si>
  <si>
    <t>Zimbabwe</t>
  </si>
  <si>
    <t>Describe your current housing.</t>
  </si>
  <si>
    <t>What is your current employment status?
Employed full-time
Employed part-time
Out of work and looking
Out of work and not looking
Homemaker
Student
Military
Retired
Unable to work</t>
  </si>
  <si>
    <t>Disabled</t>
  </si>
  <si>
    <t>Are you a military veteran or active duty member?</t>
  </si>
  <si>
    <t>Does anyone in your household own a business or farm?</t>
  </si>
  <si>
    <t>What gender do you identify as?</t>
  </si>
  <si>
    <t>Other/non-binary</t>
  </si>
  <si>
    <t>Do you own or have access to a computer, tablet, or smartphone?</t>
  </si>
  <si>
    <t>Do you have access to the internet in your home?</t>
  </si>
  <si>
    <t>What is your annual household income?</t>
  </si>
  <si>
    <t>Less than $10,000</t>
  </si>
  <si>
    <t>What is your household net worth in US dollars (total value of assets minus liabilities/debt)?</t>
  </si>
  <si>
    <t>Greater than $10 million</t>
  </si>
  <si>
    <t>What is your FICO credit score?</t>
  </si>
  <si>
    <t>300-499</t>
  </si>
  <si>
    <t>Zero</t>
  </si>
  <si>
    <t>How would you describe your current financial health?</t>
  </si>
  <si>
    <t>If applicable, how would you describe your financial health prior to consuming financial education materials?</t>
  </si>
  <si>
    <t>How long ago did you complete your financial education?</t>
  </si>
  <si>
    <t>Describe your participation in online personal finance communities on social media or within course software during your personal finance studies.</t>
  </si>
  <si>
    <t>Describe your participation in online personal finance communities on social media after completing your personal finance studies.</t>
  </si>
  <si>
    <t>How often do you manage a budget?</t>
  </si>
  <si>
    <t>Clothing</t>
  </si>
  <si>
    <t>Describe your monthly cash flow.</t>
  </si>
  <si>
    <t>Suppose you had $100 in a savings account and the interest rate was 2% 
per year. After five years, how much do you think you would have in the 
account if you left the money to grow?</t>
  </si>
  <si>
    <t>Imagine that the interest rate on your savings account was 1% per year 
and inflation was 2% per year. After one year, how much would you be 
able to buy with the money in this account?</t>
  </si>
  <si>
    <t>John is shopping for life insurance and earns an annual income of $50,000. John's wife, Diane, is a homemaker, and they own a home with a $200,000 mortgage. John and Diane have two adult children with families and homes of their own. What amount of life insurance should John purchase to ensure his family's well-being?</t>
  </si>
  <si>
    <t>Emily is a new college graduate and just received a job offer for $85,000 at a financial firm in New York City. She's been given a $5,000 signing bonus and needs dependable transportation to commute into the city from New Jersey. What is the best means of transportation for Emily?</t>
  </si>
  <si>
    <t>True or False: Student loans are a good way to afford a more prestigious school.</t>
  </si>
  <si>
    <t>What is your ethnicity?</t>
  </si>
  <si>
    <t>Children/Dependents</t>
  </si>
  <si>
    <t>Country</t>
  </si>
  <si>
    <t>Employment Status</t>
  </si>
  <si>
    <t>Technology Access</t>
  </si>
  <si>
    <t>Household Net Worth</t>
  </si>
  <si>
    <t>FICO Score</t>
  </si>
  <si>
    <t>Current Financial Health</t>
  </si>
  <si>
    <t>Describe your financial education journey.</t>
  </si>
  <si>
    <t>Education Method</t>
  </si>
  <si>
    <t>Time Since Last Financial Study</t>
  </si>
  <si>
    <t>Budget Management Frequency</t>
  </si>
  <si>
    <t>Overspending Category</t>
  </si>
  <si>
    <t>In which areas do you most overspend?</t>
  </si>
  <si>
    <t>Compounding Interest</t>
  </si>
  <si>
    <t>True or False: Buying a single company's stock usually provides a safer return than a stock mutual fund.</t>
  </si>
  <si>
    <t>Life Insurance</t>
  </si>
  <si>
    <t>Loans on Depreciating Assets</t>
  </si>
  <si>
    <t>Opportunity Costs and Lending</t>
  </si>
  <si>
    <t>*Financial assessment scores are based on best practices taught in the Financial Peace University curriculum</t>
  </si>
  <si>
    <t>Correct</t>
  </si>
  <si>
    <t>During Studies</t>
  </si>
  <si>
    <t>After Studies</t>
  </si>
  <si>
    <t>Online Social Interaction Frequency</t>
  </si>
  <si>
    <t>Assessment Score</t>
  </si>
  <si>
    <t>Question</t>
  </si>
  <si>
    <t>$500,000-1 million</t>
  </si>
  <si>
    <t>Income</t>
  </si>
  <si>
    <t>$10,000-$19,999</t>
  </si>
  <si>
    <t>$20,000-$29,999</t>
  </si>
  <si>
    <t>$30,000-$39,999</t>
  </si>
  <si>
    <t>$40,000-$49,999</t>
  </si>
  <si>
    <t>$50,000-$59,999</t>
  </si>
  <si>
    <t>$60,000-$69,999</t>
  </si>
  <si>
    <t>$70,000-$79,999</t>
  </si>
  <si>
    <t>$80,000-$89,999</t>
  </si>
  <si>
    <t>$90,000-$99,999</t>
  </si>
  <si>
    <t>$100,000-$149,999</t>
  </si>
  <si>
    <t>FICO 300-499</t>
  </si>
  <si>
    <t>FICO 500-629</t>
  </si>
  <si>
    <t>FICO 630-689</t>
  </si>
  <si>
    <t>FICO 690-719</t>
  </si>
  <si>
    <t>FICO 720-799</t>
  </si>
  <si>
    <t>FICO 800-850</t>
  </si>
  <si>
    <t>FICO Zero</t>
  </si>
  <si>
    <t>FICO Not sure</t>
  </si>
  <si>
    <t>PCT</t>
  </si>
  <si>
    <t>Subtotal</t>
  </si>
  <si>
    <t>Financial Literacy Scores</t>
  </si>
  <si>
    <t>Score</t>
  </si>
  <si>
    <t>Score by Education Method</t>
  </si>
  <si>
    <t>Score by Net Worth</t>
  </si>
  <si>
    <t>Score by Age</t>
  </si>
  <si>
    <t>Score by Financial Health</t>
  </si>
  <si>
    <t>Confidence Interval</t>
  </si>
  <si>
    <t>Confidence Min</t>
  </si>
  <si>
    <t>Confidence Max</t>
  </si>
  <si>
    <t>Assessment %</t>
  </si>
  <si>
    <t>Confidence Range</t>
  </si>
  <si>
    <t>Confidence Intervals: Sample Population</t>
  </si>
  <si>
    <t>Method</t>
  </si>
  <si>
    <t>Min</t>
  </si>
  <si>
    <t>Max</t>
  </si>
  <si>
    <t>Score by Gender</t>
  </si>
  <si>
    <t>Score by Ethnicity</t>
  </si>
  <si>
    <t>Score by Education</t>
  </si>
  <si>
    <t>Assessment Score Normal Distribution</t>
  </si>
  <si>
    <t>Normal Distribution</t>
  </si>
  <si>
    <t>*Confidence intervals marked with an asterisk are subject to the null hypothesis (uses Excel's CONFIDENCE.T function for Student's t-test instead of CONFIDENCE.NORM) and statistically insignificant</t>
  </si>
  <si>
    <t>Overpsending</t>
  </si>
  <si>
    <t>Category</t>
  </si>
  <si>
    <t>Budget/Net Worth Correlation</t>
  </si>
  <si>
    <t>Budgeting Frequency</t>
  </si>
  <si>
    <t>Financial Literacy Assessment Scaled Score (out of 100)</t>
  </si>
  <si>
    <t>α</t>
  </si>
  <si>
    <t>Financial Education Method and Net Worth**</t>
  </si>
  <si>
    <t>**Participants had the ability to choose more than one method to describe their financial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</si>
</sst>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7"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0" borderId="0" xfId="0" applyAlignment="1"/>
    <xf numFmtId="9" fontId="0" fillId="0" borderId="0" xfId="1" applyFont="1" applyAlignme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49" fontId="0" fillId="0" borderId="0" xfId="0" applyNumberFormat="1" applyAlignment="1"/>
    <xf numFmtId="9" fontId="0" fillId="0" borderId="0" xfId="1" applyFont="1"/>
    <xf numFmtId="14" fontId="0" fillId="0" borderId="0" xfId="0" applyNumberFormat="1" applyAlignment="1"/>
    <xf numFmtId="14" fontId="0" fillId="0" borderId="0" xfId="0" applyNumberFormat="1"/>
    <xf numFmtId="10" fontId="0" fillId="0" borderId="0" xfId="0" applyNumberFormat="1"/>
    <xf numFmtId="10" fontId="0" fillId="0" borderId="0" xfId="0" applyNumberFormat="1" applyAlignment="1"/>
    <xf numFmtId="9" fontId="0" fillId="0" borderId="0" xfId="0" applyNumberFormat="1" applyAlignment="1"/>
    <xf numFmtId="0" fontId="19" fillId="0" borderId="0" xfId="0" applyFont="1" applyAlignment="1"/>
    <xf numFmtId="9" fontId="0" fillId="0" borderId="0" xfId="0" applyNumberFormat="1" applyFont="1" applyAlignment="1"/>
    <xf numFmtId="0" fontId="0" fillId="0" borderId="0" xfId="0" applyFont="1" applyFill="1" applyBorder="1" applyAlignment="1"/>
    <xf numFmtId="49"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Alignment="1"/>
    <xf numFmtId="0" fontId="0" fillId="0" borderId="0" xfId="0" applyNumberFormat="1" applyFont="1" applyAlignment="1"/>
    <xf numFmtId="0" fontId="0" fillId="0" borderId="0" xfId="0" applyAlignment="1">
      <alignment horizontal="center"/>
    </xf>
    <xf numFmtId="0" fontId="16" fillId="0" borderId="0" xfId="0" applyFont="1"/>
    <xf numFmtId="0" fontId="0" fillId="0" borderId="0" xfId="0" applyBorder="1" applyAlignment="1">
      <alignment wrapText="1"/>
    </xf>
    <xf numFmtId="0" fontId="16" fillId="33" borderId="10" xfId="0" applyFont="1" applyFill="1" applyBorder="1"/>
    <xf numFmtId="9" fontId="16" fillId="33" borderId="11" xfId="1" applyFont="1" applyFill="1" applyBorder="1"/>
    <xf numFmtId="0" fontId="16" fillId="33" borderId="16" xfId="0" applyFont="1" applyFill="1" applyBorder="1" applyAlignment="1">
      <alignment wrapText="1"/>
    </xf>
    <xf numFmtId="0" fontId="16" fillId="0" borderId="13" xfId="0" applyFont="1" applyBorder="1" applyAlignment="1">
      <alignment wrapText="1"/>
    </xf>
    <xf numFmtId="0" fontId="16" fillId="33" borderId="12" xfId="0" applyFont="1" applyFill="1" applyBorder="1" applyAlignment="1">
      <alignment wrapText="1"/>
    </xf>
    <xf numFmtId="9" fontId="16" fillId="33" borderId="16" xfId="1" applyFont="1" applyFill="1" applyBorder="1"/>
    <xf numFmtId="0" fontId="16" fillId="33" borderId="15" xfId="0" applyFont="1" applyFill="1" applyBorder="1"/>
    <xf numFmtId="0" fontId="16" fillId="33" borderId="15" xfId="0" applyFont="1" applyFill="1" applyBorder="1" applyAlignment="1">
      <alignment wrapText="1"/>
    </xf>
    <xf numFmtId="0" fontId="16" fillId="33" borderId="17" xfId="0" applyFont="1" applyFill="1" applyBorder="1" applyAlignment="1">
      <alignment wrapText="1"/>
    </xf>
    <xf numFmtId="0" fontId="16" fillId="33" borderId="13" xfId="0" applyFont="1" applyFill="1" applyBorder="1" applyAlignment="1">
      <alignment wrapText="1"/>
    </xf>
    <xf numFmtId="0" fontId="16" fillId="33" borderId="14" xfId="0" applyFont="1" applyFill="1" applyBorder="1" applyAlignment="1">
      <alignment wrapText="1"/>
    </xf>
    <xf numFmtId="0" fontId="16" fillId="0" borderId="12" xfId="0" applyFont="1" applyBorder="1" applyAlignment="1">
      <alignment horizontal="center" wrapText="1"/>
    </xf>
    <xf numFmtId="0" fontId="16" fillId="0" borderId="13" xfId="0" applyFont="1" applyBorder="1" applyAlignment="1">
      <alignment horizontal="center" wrapText="1"/>
    </xf>
    <xf numFmtId="0" fontId="16" fillId="0" borderId="14" xfId="0" applyFont="1" applyBorder="1" applyAlignment="1">
      <alignment horizontal="center" wrapText="1"/>
    </xf>
    <xf numFmtId="2" fontId="0" fillId="0" borderId="0" xfId="0" applyNumberFormat="1"/>
    <xf numFmtId="0" fontId="16" fillId="0" borderId="0" xfId="0" applyFont="1" applyAlignment="1">
      <alignment horizontal="center"/>
    </xf>
    <xf numFmtId="0" fontId="16" fillId="0" borderId="0" xfId="0" applyFont="1" applyAlignment="1">
      <alignment horizontal="left"/>
    </xf>
    <xf numFmtId="0" fontId="16" fillId="0" borderId="0" xfId="0" applyFont="1" applyFill="1" applyBorder="1" applyAlignment="1"/>
    <xf numFmtId="9" fontId="16" fillId="0" borderId="0" xfId="1" applyNumberFormat="1" applyFont="1" applyFill="1" applyBorder="1" applyAlignment="1"/>
    <xf numFmtId="2" fontId="0" fillId="0" borderId="0" xfId="1" applyNumberFormat="1" applyFont="1" applyFill="1" applyBorder="1" applyAlignment="1"/>
    <xf numFmtId="0" fontId="19" fillId="34" borderId="0" xfId="0" applyFont="1" applyFill="1" applyAlignment="1">
      <alignment horizontal="left" wrapText="1"/>
    </xf>
    <xf numFmtId="164" fontId="0" fillId="0" borderId="0" xfId="0" applyNumberFormat="1" applyAlignment="1">
      <alignment horizontal="right"/>
    </xf>
    <xf numFmtId="164" fontId="16" fillId="0" borderId="0" xfId="0" applyNumberFormat="1" applyFont="1" applyAlignment="1">
      <alignment horizontal="right"/>
    </xf>
    <xf numFmtId="164" fontId="16" fillId="0" borderId="0" xfId="0" applyNumberFormat="1" applyFont="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67">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numFmt numFmtId="164" formatCode="0.0"/>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164" formatCode="0.0"/>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164" formatCode="0.0"/>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164"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4" formatCode="0.0"/>
      <alignment horizontal="right" vertical="bottom" textRotation="0" wrapText="0" indent="0" justifyLastLine="0" shrinkToFit="0" readingOrder="0"/>
    </dxf>
    <dxf>
      <alignment horizontal="left" vertical="bottom" textRotation="0" wrapText="0" indent="0" justifyLastLine="0" shrinkToFit="0" readingOrder="0"/>
    </dxf>
    <dxf>
      <numFmt numFmtId="164" formatCode="0.0"/>
      <alignment horizontal="right" vertical="bottom" textRotation="0" wrapText="0" indent="0" justifyLastLine="0" shrinkToFit="0" readingOrder="0"/>
    </dxf>
    <dxf>
      <numFmt numFmtId="0" formatCode="General"/>
      <alignment horizontal="left" vertical="bottom" textRotation="0" wrapText="0" indent="0" justifyLastLine="0" shrinkToFit="0" readingOrder="0"/>
    </dxf>
    <dxf>
      <numFmt numFmtId="164" formatCode="0.0"/>
      <alignment horizontal="right" vertical="bottom" textRotation="0" wrapText="0" indent="0" justifyLastLine="0" shrinkToFit="0" readingOrder="0"/>
    </dxf>
    <dxf>
      <numFmt numFmtId="164" formatCode="0.0"/>
      <alignment horizontal="right" vertical="bottom" textRotation="0" wrapText="0" indent="0" justifyLastLine="0" shrinkToFit="0" readingOrder="0"/>
    </dxf>
    <dxf>
      <numFmt numFmtId="0" formatCode="General"/>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font>
        <b/>
      </font>
    </dxf>
    <dxf>
      <font>
        <b/>
      </font>
      <numFmt numFmtId="0" formatCode="General"/>
      <fill>
        <patternFill patternType="solid">
          <fgColor indexed="64"/>
          <bgColor theme="0" tint="-4.9989318521683403E-2"/>
        </patternFill>
      </fill>
      <alignment horizontal="general" vertical="bottom" textRotation="0" wrapText="1" indent="0" justifyLastLine="0" shrinkToFit="0" readingOrder="0"/>
      <border diagonalUp="0" diagonalDown="0">
        <left style="medium">
          <color indexed="64"/>
        </left>
        <right style="medium">
          <color indexed="64"/>
        </right>
        <top/>
        <bottom/>
      </border>
    </dxf>
    <dxf>
      <font>
        <b/>
      </font>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font>
        <b/>
      </font>
      <fill>
        <patternFill patternType="solid">
          <fgColor indexed="64"/>
          <bgColor theme="0" tint="-4.9989318521683403E-2"/>
        </patternFill>
      </fill>
      <alignment horizontal="general" vertical="bottom" textRotation="0" wrapText="1" indent="0" justifyLastLine="0" shrinkToFit="0" readingOrder="0"/>
    </dxf>
    <dxf>
      <font>
        <b/>
      </font>
      <fill>
        <patternFill patternType="solid">
          <fgColor indexed="64"/>
          <bgColor theme="0" tint="-4.9989318521683403E-2"/>
        </patternFill>
      </fill>
      <alignment horizontal="general" vertical="bottom" textRotation="0" wrapText="1" indent="0" justifyLastLine="0" shrinkToFit="0" readingOrder="0"/>
      <border diagonalUp="0" diagonalDown="0">
        <left style="medium">
          <color indexed="64"/>
        </left>
        <right style="medium">
          <color indexed="64"/>
        </right>
      </border>
    </dxf>
    <dxf>
      <font>
        <b/>
      </font>
      <fill>
        <patternFill>
          <fgColor indexed="64"/>
          <bgColor theme="0" tint="-4.9989318521683403E-2"/>
        </patternFill>
      </fill>
      <alignment horizontal="general" vertical="bottom" textRotation="0" wrapText="1" indent="0" justifyLastLine="0" shrinkToFit="0" readingOrder="0"/>
      <border diagonalUp="0" diagonalDown="0" outline="0">
        <left/>
        <right/>
        <top/>
        <bottom/>
      </border>
    </dxf>
    <dxf>
      <border>
        <top style="medium">
          <color indexed="64"/>
        </top>
      </border>
    </dxf>
    <dxf>
      <font>
        <b/>
      </font>
    </dxf>
    <dxf>
      <border>
        <bottom style="medium">
          <color indexed="64"/>
        </bottom>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font>
        <b val="0"/>
      </font>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30" formatCode="@"/>
      <fill>
        <patternFill patternType="none">
          <fgColor theme="0" tint="-0.14999847407452621"/>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bgColor auto="1"/>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Demographics!$A$22:$A$27</c:f>
              <c:strCache>
                <c:ptCount val="6"/>
                <c:pt idx="0">
                  <c:v>White</c:v>
                </c:pt>
                <c:pt idx="1">
                  <c:v>Black or African American</c:v>
                </c:pt>
                <c:pt idx="2">
                  <c:v>American Indian or Alaska Native</c:v>
                </c:pt>
                <c:pt idx="3">
                  <c:v>Asian</c:v>
                </c:pt>
                <c:pt idx="4">
                  <c:v>Native Hawaiian or Pacific Islander</c:v>
                </c:pt>
                <c:pt idx="5">
                  <c:v>Other</c:v>
                </c:pt>
              </c:strCache>
            </c:strRef>
          </c:cat>
          <c:val>
            <c:numRef>
              <c:f>Demographics!$C$22:$C$27</c:f>
              <c:numCache>
                <c:formatCode>General</c:formatCode>
                <c:ptCount val="6"/>
                <c:pt idx="0">
                  <c:v>106</c:v>
                </c:pt>
                <c:pt idx="1">
                  <c:v>7</c:v>
                </c:pt>
                <c:pt idx="2">
                  <c:v>1</c:v>
                </c:pt>
                <c:pt idx="3">
                  <c:v>9</c:v>
                </c:pt>
                <c:pt idx="4">
                  <c:v>0</c:v>
                </c:pt>
                <c:pt idx="5">
                  <c:v>5</c:v>
                </c:pt>
              </c:numCache>
            </c:numRef>
          </c:val>
          <c:extLst>
            <c:ext xmlns:c16="http://schemas.microsoft.com/office/drawing/2014/chart" uri="{C3380CC4-5D6E-409C-BE32-E72D297353CC}">
              <c16:uniqueId val="{00000000-001F-44A2-98FB-2B2672779C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cat>
            <c:strRef>
              <c:f>Demographics!$A$341:$A$345</c:f>
              <c:strCache>
                <c:ptCount val="5"/>
                <c:pt idx="0">
                  <c:v>Excellent</c:v>
                </c:pt>
                <c:pt idx="1">
                  <c:v>Good</c:v>
                </c:pt>
                <c:pt idx="2">
                  <c:v>Average</c:v>
                </c:pt>
                <c:pt idx="3">
                  <c:v>Poor</c:v>
                </c:pt>
                <c:pt idx="4">
                  <c:v>Terrible</c:v>
                </c:pt>
              </c:strCache>
            </c:strRef>
          </c:cat>
          <c:val>
            <c:numRef>
              <c:f>Demographics!$C$341:$C$345</c:f>
              <c:numCache>
                <c:formatCode>General</c:formatCode>
                <c:ptCount val="5"/>
                <c:pt idx="0">
                  <c:v>32</c:v>
                </c:pt>
                <c:pt idx="1">
                  <c:v>51</c:v>
                </c:pt>
                <c:pt idx="2">
                  <c:v>35</c:v>
                </c:pt>
                <c:pt idx="3">
                  <c:v>3</c:v>
                </c:pt>
                <c:pt idx="4">
                  <c:v>0</c:v>
                </c:pt>
              </c:numCache>
            </c:numRef>
          </c:val>
          <c:extLst>
            <c:ext xmlns:c16="http://schemas.microsoft.com/office/drawing/2014/chart" uri="{C3380CC4-5D6E-409C-BE32-E72D297353CC}">
              <c16:uniqueId val="{00000000-C489-481E-B9A8-1FC65B9A36D2}"/>
            </c:ext>
          </c:extLst>
        </c:ser>
        <c:dLbls>
          <c:showLegendKey val="0"/>
          <c:showVal val="0"/>
          <c:showCatName val="0"/>
          <c:showSerName val="0"/>
          <c:showPercent val="0"/>
          <c:showBubbleSize val="0"/>
        </c:dLbls>
        <c:gapWidth val="150"/>
        <c:axId val="1057989904"/>
        <c:axId val="1057989584"/>
      </c:barChart>
      <c:valAx>
        <c:axId val="105798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989904"/>
        <c:crossBetween val="between"/>
      </c:valAx>
      <c:catAx>
        <c:axId val="10579899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989584"/>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Fiancial</a:t>
            </a:r>
            <a:r>
              <a:rPr lang="en-US" baseline="0"/>
              <a:t> </a:t>
            </a:r>
            <a:r>
              <a:rPr lang="en-US"/>
              <a:t>Education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Demographics!$A$349:$A$356</c:f>
              <c:strCache>
                <c:ptCount val="8"/>
                <c:pt idx="0">
                  <c:v>Lessons from family</c:v>
                </c:pt>
                <c:pt idx="1">
                  <c:v>Financial Peace University in a traditional setting</c:v>
                </c:pt>
                <c:pt idx="2">
                  <c:v>Financial Peace University online</c:v>
                </c:pt>
                <c:pt idx="3">
                  <c:v>Books by Dave Ramsey and associated personalities</c:v>
                </c:pt>
                <c:pt idx="4">
                  <c:v>Online videos and podcasts by Dave Ramsey and associated personalities</c:v>
                </c:pt>
                <c:pt idx="5">
                  <c:v>Other financial education courses</c:v>
                </c:pt>
                <c:pt idx="6">
                  <c:v>Other financial education books</c:v>
                </c:pt>
                <c:pt idx="7">
                  <c:v>Other online financial education materials (e.g., FIRE, Debt Avalanche)</c:v>
                </c:pt>
              </c:strCache>
            </c:strRef>
          </c:cat>
          <c:val>
            <c:numRef>
              <c:f>Demographics!$C$349:$C$356</c:f>
              <c:numCache>
                <c:formatCode>General</c:formatCode>
                <c:ptCount val="8"/>
                <c:pt idx="0">
                  <c:v>80</c:v>
                </c:pt>
                <c:pt idx="1">
                  <c:v>27</c:v>
                </c:pt>
                <c:pt idx="2">
                  <c:v>10</c:v>
                </c:pt>
                <c:pt idx="3">
                  <c:v>67</c:v>
                </c:pt>
                <c:pt idx="4">
                  <c:v>71</c:v>
                </c:pt>
                <c:pt idx="5">
                  <c:v>33</c:v>
                </c:pt>
                <c:pt idx="6">
                  <c:v>47</c:v>
                </c:pt>
                <c:pt idx="7">
                  <c:v>48</c:v>
                </c:pt>
              </c:numCache>
            </c:numRef>
          </c:val>
          <c:extLst>
            <c:ext xmlns:c16="http://schemas.microsoft.com/office/drawing/2014/chart" uri="{C3380CC4-5D6E-409C-BE32-E72D297353CC}">
              <c16:uniqueId val="{00000000-04EF-4CC3-8EF1-821B8BAAA64E}"/>
            </c:ext>
          </c:extLst>
        </c:ser>
        <c:dLbls>
          <c:showLegendKey val="0"/>
          <c:showVal val="0"/>
          <c:showCatName val="0"/>
          <c:showSerName val="0"/>
          <c:showPercent val="0"/>
          <c:showBubbleSize val="0"/>
        </c:dLbls>
        <c:axId val="714047056"/>
        <c:axId val="714048336"/>
      </c:radarChart>
      <c:catAx>
        <c:axId val="71404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48336"/>
        <c:crosses val="autoZero"/>
        <c:auto val="1"/>
        <c:lblAlgn val="ctr"/>
        <c:lblOffset val="100"/>
        <c:noMultiLvlLbl val="0"/>
      </c:catAx>
      <c:valAx>
        <c:axId val="71404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4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Online Social Interaction Frequency</a:t>
            </a:r>
            <a:r>
              <a:rPr lang="en-US" sz="1400" b="0" i="0" u="none" strike="noStrike" baseline="0"/>
              <a:t> </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Demographics!$B$376</c:f>
              <c:strCache>
                <c:ptCount val="1"/>
                <c:pt idx="0">
                  <c:v>During Studies</c:v>
                </c:pt>
              </c:strCache>
            </c:strRef>
          </c:tx>
          <c:spPr>
            <a:solidFill>
              <a:schemeClr val="accent1"/>
            </a:solidFill>
            <a:ln>
              <a:noFill/>
            </a:ln>
            <a:effectLst/>
          </c:spPr>
          <c:invertIfNegative val="0"/>
          <c:cat>
            <c:strRef>
              <c:f>Demographics!$A$377:$A$381</c:f>
              <c:strCache>
                <c:ptCount val="5"/>
                <c:pt idx="0">
                  <c:v>Daily</c:v>
                </c:pt>
                <c:pt idx="1">
                  <c:v>4-6 times a week</c:v>
                </c:pt>
                <c:pt idx="2">
                  <c:v>2-3 times a week</c:v>
                </c:pt>
                <c:pt idx="3">
                  <c:v>Once a week</c:v>
                </c:pt>
                <c:pt idx="4">
                  <c:v>Never</c:v>
                </c:pt>
              </c:strCache>
            </c:strRef>
          </c:cat>
          <c:val>
            <c:numRef>
              <c:f>Demographics!$B$377:$B$381</c:f>
              <c:numCache>
                <c:formatCode>General</c:formatCode>
                <c:ptCount val="5"/>
                <c:pt idx="0">
                  <c:v>22</c:v>
                </c:pt>
                <c:pt idx="1">
                  <c:v>20</c:v>
                </c:pt>
                <c:pt idx="2">
                  <c:v>20</c:v>
                </c:pt>
                <c:pt idx="3">
                  <c:v>21</c:v>
                </c:pt>
                <c:pt idx="4">
                  <c:v>33</c:v>
                </c:pt>
              </c:numCache>
            </c:numRef>
          </c:val>
          <c:extLst>
            <c:ext xmlns:c16="http://schemas.microsoft.com/office/drawing/2014/chart" uri="{C3380CC4-5D6E-409C-BE32-E72D297353CC}">
              <c16:uniqueId val="{00000000-453A-4798-84A8-CB478EA537DA}"/>
            </c:ext>
          </c:extLst>
        </c:ser>
        <c:ser>
          <c:idx val="1"/>
          <c:order val="1"/>
          <c:tx>
            <c:v>After Studies</c:v>
          </c:tx>
          <c:spPr>
            <a:solidFill>
              <a:schemeClr val="accent2"/>
            </a:solidFill>
            <a:ln>
              <a:noFill/>
            </a:ln>
            <a:effectLst/>
          </c:spPr>
          <c:invertIfNegative val="0"/>
          <c:cat>
            <c:strRef>
              <c:f>Demographics!$A$377:$A$381</c:f>
              <c:strCache>
                <c:ptCount val="5"/>
                <c:pt idx="0">
                  <c:v>Daily</c:v>
                </c:pt>
                <c:pt idx="1">
                  <c:v>4-6 times a week</c:v>
                </c:pt>
                <c:pt idx="2">
                  <c:v>2-3 times a week</c:v>
                </c:pt>
                <c:pt idx="3">
                  <c:v>Once a week</c:v>
                </c:pt>
                <c:pt idx="4">
                  <c:v>Never</c:v>
                </c:pt>
              </c:strCache>
            </c:strRef>
          </c:cat>
          <c:val>
            <c:numRef>
              <c:f>Demographics!$C$377:$C$381</c:f>
              <c:numCache>
                <c:formatCode>General</c:formatCode>
                <c:ptCount val="5"/>
                <c:pt idx="0">
                  <c:v>22</c:v>
                </c:pt>
                <c:pt idx="1">
                  <c:v>14</c:v>
                </c:pt>
                <c:pt idx="2">
                  <c:v>16</c:v>
                </c:pt>
                <c:pt idx="3">
                  <c:v>25</c:v>
                </c:pt>
                <c:pt idx="4">
                  <c:v>39</c:v>
                </c:pt>
              </c:numCache>
            </c:numRef>
          </c:val>
          <c:extLst>
            <c:ext xmlns:c16="http://schemas.microsoft.com/office/drawing/2014/chart" uri="{C3380CC4-5D6E-409C-BE32-E72D297353CC}">
              <c16:uniqueId val="{00000001-453A-4798-84A8-CB478EA537DA}"/>
            </c:ext>
          </c:extLst>
        </c:ser>
        <c:dLbls>
          <c:showLegendKey val="0"/>
          <c:showVal val="0"/>
          <c:showCatName val="0"/>
          <c:showSerName val="0"/>
          <c:showPercent val="0"/>
          <c:showBubbleSize val="0"/>
        </c:dLbls>
        <c:gapWidth val="182"/>
        <c:axId val="597168952"/>
        <c:axId val="597167032"/>
      </c:barChart>
      <c:catAx>
        <c:axId val="59716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67032"/>
        <c:crosses val="autoZero"/>
        <c:auto val="1"/>
        <c:lblAlgn val="ctr"/>
        <c:lblOffset val="100"/>
        <c:noMultiLvlLbl val="0"/>
      </c:catAx>
      <c:valAx>
        <c:axId val="597167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168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Budgeting Habits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Demographics!$A$386:$A$392</c:f>
              <c:strCache>
                <c:ptCount val="7"/>
                <c:pt idx="0">
                  <c:v>Daily</c:v>
                </c:pt>
                <c:pt idx="1">
                  <c:v>2-3 times a week</c:v>
                </c:pt>
                <c:pt idx="2">
                  <c:v>Once a week</c:v>
                </c:pt>
                <c:pt idx="3">
                  <c:v>Bi-weekly</c:v>
                </c:pt>
                <c:pt idx="4">
                  <c:v>Monthly</c:v>
                </c:pt>
                <c:pt idx="5">
                  <c:v>Less than monthly</c:v>
                </c:pt>
                <c:pt idx="6">
                  <c:v>Never</c:v>
                </c:pt>
              </c:strCache>
            </c:strRef>
          </c:cat>
          <c:val>
            <c:numRef>
              <c:f>Demographics!$C$386:$C$392</c:f>
              <c:numCache>
                <c:formatCode>General</c:formatCode>
                <c:ptCount val="7"/>
                <c:pt idx="0">
                  <c:v>25</c:v>
                </c:pt>
                <c:pt idx="1">
                  <c:v>19</c:v>
                </c:pt>
                <c:pt idx="2">
                  <c:v>14</c:v>
                </c:pt>
                <c:pt idx="3">
                  <c:v>10</c:v>
                </c:pt>
                <c:pt idx="4">
                  <c:v>13</c:v>
                </c:pt>
                <c:pt idx="5">
                  <c:v>2</c:v>
                </c:pt>
                <c:pt idx="6">
                  <c:v>9</c:v>
                </c:pt>
              </c:numCache>
            </c:numRef>
          </c:val>
          <c:extLst>
            <c:ext xmlns:c16="http://schemas.microsoft.com/office/drawing/2014/chart" uri="{C3380CC4-5D6E-409C-BE32-E72D297353CC}">
              <c16:uniqueId val="{00000000-2683-49F1-8945-482A0A8438C2}"/>
            </c:ext>
          </c:extLst>
        </c:ser>
        <c:dLbls>
          <c:showLegendKey val="0"/>
          <c:showVal val="0"/>
          <c:showCatName val="0"/>
          <c:showSerName val="0"/>
          <c:showPercent val="0"/>
          <c:showBubbleSize val="0"/>
        </c:dLbls>
        <c:gapWidth val="219"/>
        <c:overlap val="-27"/>
        <c:axId val="714043536"/>
        <c:axId val="714040336"/>
      </c:barChart>
      <c:catAx>
        <c:axId val="71404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40336"/>
        <c:crosses val="autoZero"/>
        <c:auto val="1"/>
        <c:lblAlgn val="ctr"/>
        <c:lblOffset val="100"/>
        <c:noMultiLvlLbl val="0"/>
      </c:catAx>
      <c:valAx>
        <c:axId val="7140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4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&amp; Net Worth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Wealth!$C$1:$C$2</c:f>
              <c:strCache>
                <c:ptCount val="2"/>
                <c:pt idx="0">
                  <c:v>Net Worth</c:v>
                </c:pt>
                <c:pt idx="1">
                  <c:v>Less than -$100,000</c:v>
                </c:pt>
              </c:strCache>
            </c:strRef>
          </c:tx>
          <c:spPr>
            <a:solidFill>
              <a:schemeClr val="accent1"/>
            </a:solidFill>
            <a:ln>
              <a:noFill/>
            </a:ln>
            <a:effectLst/>
          </c:spPr>
          <c:invertIfNegative val="0"/>
          <c:cat>
            <c:strRef>
              <c:f>Wealth!$A$3:$A$15</c:f>
              <c:strCache>
                <c:ptCount val="13"/>
                <c:pt idx="0">
                  <c:v>Less than $10,000</c:v>
                </c:pt>
                <c:pt idx="1">
                  <c:v>$10,000-$19,999</c:v>
                </c:pt>
                <c:pt idx="2">
                  <c:v>$20,000-$29,999</c:v>
                </c:pt>
                <c:pt idx="3">
                  <c:v>$30,000-$39,999</c:v>
                </c:pt>
                <c:pt idx="4">
                  <c:v>$40,000-$49,999</c:v>
                </c:pt>
                <c:pt idx="5">
                  <c:v>$50,000-$59,999</c:v>
                </c:pt>
                <c:pt idx="6">
                  <c:v>$60,000-$69,999</c:v>
                </c:pt>
                <c:pt idx="7">
                  <c:v>$70,000-$79,999</c:v>
                </c:pt>
                <c:pt idx="8">
                  <c:v>$80,000-$89,999</c:v>
                </c:pt>
                <c:pt idx="9">
                  <c:v>$90,000-$99,999</c:v>
                </c:pt>
                <c:pt idx="10">
                  <c:v>$100,000-$149,999</c:v>
                </c:pt>
                <c:pt idx="11">
                  <c:v>More than $150,000</c:v>
                </c:pt>
                <c:pt idx="12">
                  <c:v>Not Sure</c:v>
                </c:pt>
              </c:strCache>
            </c:strRef>
          </c:cat>
          <c:val>
            <c:numRef>
              <c:f>Wealth!$C$3:$C$15</c:f>
              <c:numCache>
                <c:formatCode>General</c:formatCode>
                <c:ptCount val="13"/>
                <c:pt idx="0">
                  <c:v>0</c:v>
                </c:pt>
                <c:pt idx="1">
                  <c:v>0</c:v>
                </c:pt>
                <c:pt idx="2">
                  <c:v>1</c:v>
                </c:pt>
                <c:pt idx="3">
                  <c:v>2</c:v>
                </c:pt>
                <c:pt idx="4">
                  <c:v>0</c:v>
                </c:pt>
                <c:pt idx="5">
                  <c:v>2</c:v>
                </c:pt>
                <c:pt idx="6">
                  <c:v>2</c:v>
                </c:pt>
                <c:pt idx="7">
                  <c:v>1</c:v>
                </c:pt>
                <c:pt idx="8">
                  <c:v>3</c:v>
                </c:pt>
                <c:pt idx="9">
                  <c:v>0</c:v>
                </c:pt>
                <c:pt idx="10">
                  <c:v>2</c:v>
                </c:pt>
                <c:pt idx="11">
                  <c:v>1</c:v>
                </c:pt>
                <c:pt idx="12">
                  <c:v>0</c:v>
                </c:pt>
              </c:numCache>
            </c:numRef>
          </c:val>
          <c:extLst>
            <c:ext xmlns:c16="http://schemas.microsoft.com/office/drawing/2014/chart" uri="{C3380CC4-5D6E-409C-BE32-E72D297353CC}">
              <c16:uniqueId val="{00000000-4E98-4D59-97E0-2712FF033459}"/>
            </c:ext>
          </c:extLst>
        </c:ser>
        <c:ser>
          <c:idx val="1"/>
          <c:order val="1"/>
          <c:tx>
            <c:strRef>
              <c:f>Wealth!$D$1:$D$2</c:f>
              <c:strCache>
                <c:ptCount val="2"/>
                <c:pt idx="0">
                  <c:v>Net Worth</c:v>
                </c:pt>
                <c:pt idx="1">
                  <c:v>-$100,000-50,000</c:v>
                </c:pt>
              </c:strCache>
            </c:strRef>
          </c:tx>
          <c:spPr>
            <a:solidFill>
              <a:schemeClr val="accent2"/>
            </a:solidFill>
            <a:ln>
              <a:noFill/>
            </a:ln>
            <a:effectLst/>
          </c:spPr>
          <c:invertIfNegative val="0"/>
          <c:cat>
            <c:strRef>
              <c:f>Wealth!$A$3:$A$15</c:f>
              <c:strCache>
                <c:ptCount val="13"/>
                <c:pt idx="0">
                  <c:v>Less than $10,000</c:v>
                </c:pt>
                <c:pt idx="1">
                  <c:v>$10,000-$19,999</c:v>
                </c:pt>
                <c:pt idx="2">
                  <c:v>$20,000-$29,999</c:v>
                </c:pt>
                <c:pt idx="3">
                  <c:v>$30,000-$39,999</c:v>
                </c:pt>
                <c:pt idx="4">
                  <c:v>$40,000-$49,999</c:v>
                </c:pt>
                <c:pt idx="5">
                  <c:v>$50,000-$59,999</c:v>
                </c:pt>
                <c:pt idx="6">
                  <c:v>$60,000-$69,999</c:v>
                </c:pt>
                <c:pt idx="7">
                  <c:v>$70,000-$79,999</c:v>
                </c:pt>
                <c:pt idx="8">
                  <c:v>$80,000-$89,999</c:v>
                </c:pt>
                <c:pt idx="9">
                  <c:v>$90,000-$99,999</c:v>
                </c:pt>
                <c:pt idx="10">
                  <c:v>$100,000-$149,999</c:v>
                </c:pt>
                <c:pt idx="11">
                  <c:v>More than $150,000</c:v>
                </c:pt>
                <c:pt idx="12">
                  <c:v>Not Sure</c:v>
                </c:pt>
              </c:strCache>
            </c:strRef>
          </c:cat>
          <c:val>
            <c:numRef>
              <c:f>Wealth!$D$3:$D$15</c:f>
              <c:numCache>
                <c:formatCode>General</c:formatCode>
                <c:ptCount val="13"/>
                <c:pt idx="0">
                  <c:v>0</c:v>
                </c:pt>
                <c:pt idx="1">
                  <c:v>0</c:v>
                </c:pt>
                <c:pt idx="2">
                  <c:v>0</c:v>
                </c:pt>
                <c:pt idx="3">
                  <c:v>0</c:v>
                </c:pt>
                <c:pt idx="4">
                  <c:v>1</c:v>
                </c:pt>
                <c:pt idx="5">
                  <c:v>0</c:v>
                </c:pt>
                <c:pt idx="6">
                  <c:v>0</c:v>
                </c:pt>
                <c:pt idx="7">
                  <c:v>0</c:v>
                </c:pt>
                <c:pt idx="8">
                  <c:v>0</c:v>
                </c:pt>
                <c:pt idx="9">
                  <c:v>2</c:v>
                </c:pt>
                <c:pt idx="10">
                  <c:v>1</c:v>
                </c:pt>
                <c:pt idx="11">
                  <c:v>0</c:v>
                </c:pt>
                <c:pt idx="12">
                  <c:v>0</c:v>
                </c:pt>
              </c:numCache>
            </c:numRef>
          </c:val>
          <c:extLst>
            <c:ext xmlns:c16="http://schemas.microsoft.com/office/drawing/2014/chart" uri="{C3380CC4-5D6E-409C-BE32-E72D297353CC}">
              <c16:uniqueId val="{00000001-4E98-4D59-97E0-2712FF033459}"/>
            </c:ext>
          </c:extLst>
        </c:ser>
        <c:ser>
          <c:idx val="2"/>
          <c:order val="2"/>
          <c:tx>
            <c:strRef>
              <c:f>Wealth!$E$1:$E$2</c:f>
              <c:strCache>
                <c:ptCount val="2"/>
                <c:pt idx="0">
                  <c:v>Net Worth</c:v>
                </c:pt>
                <c:pt idx="1">
                  <c:v>-$50,000-0</c:v>
                </c:pt>
              </c:strCache>
            </c:strRef>
          </c:tx>
          <c:spPr>
            <a:solidFill>
              <a:schemeClr val="accent3"/>
            </a:solidFill>
            <a:ln>
              <a:noFill/>
            </a:ln>
            <a:effectLst/>
          </c:spPr>
          <c:invertIfNegative val="0"/>
          <c:cat>
            <c:strRef>
              <c:f>Wealth!$A$3:$A$15</c:f>
              <c:strCache>
                <c:ptCount val="13"/>
                <c:pt idx="0">
                  <c:v>Less than $10,000</c:v>
                </c:pt>
                <c:pt idx="1">
                  <c:v>$10,000-$19,999</c:v>
                </c:pt>
                <c:pt idx="2">
                  <c:v>$20,000-$29,999</c:v>
                </c:pt>
                <c:pt idx="3">
                  <c:v>$30,000-$39,999</c:v>
                </c:pt>
                <c:pt idx="4">
                  <c:v>$40,000-$49,999</c:v>
                </c:pt>
                <c:pt idx="5">
                  <c:v>$50,000-$59,999</c:v>
                </c:pt>
                <c:pt idx="6">
                  <c:v>$60,000-$69,999</c:v>
                </c:pt>
                <c:pt idx="7">
                  <c:v>$70,000-$79,999</c:v>
                </c:pt>
                <c:pt idx="8">
                  <c:v>$80,000-$89,999</c:v>
                </c:pt>
                <c:pt idx="9">
                  <c:v>$90,000-$99,999</c:v>
                </c:pt>
                <c:pt idx="10">
                  <c:v>$100,000-$149,999</c:v>
                </c:pt>
                <c:pt idx="11">
                  <c:v>More than $150,000</c:v>
                </c:pt>
                <c:pt idx="12">
                  <c:v>Not Sure</c:v>
                </c:pt>
              </c:strCache>
            </c:strRef>
          </c:cat>
          <c:val>
            <c:numRef>
              <c:f>Wealth!$E$3:$E$15</c:f>
              <c:numCache>
                <c:formatCode>General</c:formatCode>
                <c:ptCount val="13"/>
                <c:pt idx="0">
                  <c:v>0</c:v>
                </c:pt>
                <c:pt idx="1">
                  <c:v>1</c:v>
                </c:pt>
                <c:pt idx="2">
                  <c:v>0</c:v>
                </c:pt>
                <c:pt idx="3">
                  <c:v>0</c:v>
                </c:pt>
                <c:pt idx="4">
                  <c:v>2</c:v>
                </c:pt>
                <c:pt idx="5">
                  <c:v>0</c:v>
                </c:pt>
                <c:pt idx="6">
                  <c:v>2</c:v>
                </c:pt>
                <c:pt idx="7">
                  <c:v>1</c:v>
                </c:pt>
                <c:pt idx="8">
                  <c:v>2</c:v>
                </c:pt>
                <c:pt idx="9">
                  <c:v>0</c:v>
                </c:pt>
                <c:pt idx="10">
                  <c:v>2</c:v>
                </c:pt>
                <c:pt idx="11">
                  <c:v>0</c:v>
                </c:pt>
                <c:pt idx="12">
                  <c:v>0</c:v>
                </c:pt>
              </c:numCache>
            </c:numRef>
          </c:val>
          <c:extLst>
            <c:ext xmlns:c16="http://schemas.microsoft.com/office/drawing/2014/chart" uri="{C3380CC4-5D6E-409C-BE32-E72D297353CC}">
              <c16:uniqueId val="{00000002-4E98-4D59-97E0-2712FF033459}"/>
            </c:ext>
          </c:extLst>
        </c:ser>
        <c:ser>
          <c:idx val="3"/>
          <c:order val="3"/>
          <c:tx>
            <c:strRef>
              <c:f>Wealth!$F$1:$F$2</c:f>
              <c:strCache>
                <c:ptCount val="2"/>
                <c:pt idx="0">
                  <c:v>Net Worth</c:v>
                </c:pt>
                <c:pt idx="1">
                  <c:v>$0-50,000</c:v>
                </c:pt>
              </c:strCache>
            </c:strRef>
          </c:tx>
          <c:spPr>
            <a:solidFill>
              <a:schemeClr val="accent4"/>
            </a:solidFill>
            <a:ln>
              <a:noFill/>
            </a:ln>
            <a:effectLst/>
          </c:spPr>
          <c:invertIfNegative val="0"/>
          <c:cat>
            <c:strRef>
              <c:f>Wealth!$A$3:$A$15</c:f>
              <c:strCache>
                <c:ptCount val="13"/>
                <c:pt idx="0">
                  <c:v>Less than $10,000</c:v>
                </c:pt>
                <c:pt idx="1">
                  <c:v>$10,000-$19,999</c:v>
                </c:pt>
                <c:pt idx="2">
                  <c:v>$20,000-$29,999</c:v>
                </c:pt>
                <c:pt idx="3">
                  <c:v>$30,000-$39,999</c:v>
                </c:pt>
                <c:pt idx="4">
                  <c:v>$40,000-$49,999</c:v>
                </c:pt>
                <c:pt idx="5">
                  <c:v>$50,000-$59,999</c:v>
                </c:pt>
                <c:pt idx="6">
                  <c:v>$60,000-$69,999</c:v>
                </c:pt>
                <c:pt idx="7">
                  <c:v>$70,000-$79,999</c:v>
                </c:pt>
                <c:pt idx="8">
                  <c:v>$80,000-$89,999</c:v>
                </c:pt>
                <c:pt idx="9">
                  <c:v>$90,000-$99,999</c:v>
                </c:pt>
                <c:pt idx="10">
                  <c:v>$100,000-$149,999</c:v>
                </c:pt>
                <c:pt idx="11">
                  <c:v>More than $150,000</c:v>
                </c:pt>
                <c:pt idx="12">
                  <c:v>Not Sure</c:v>
                </c:pt>
              </c:strCache>
            </c:strRef>
          </c:cat>
          <c:val>
            <c:numRef>
              <c:f>Wealth!$F$3:$F$15</c:f>
              <c:numCache>
                <c:formatCode>General</c:formatCode>
                <c:ptCount val="13"/>
                <c:pt idx="0">
                  <c:v>0</c:v>
                </c:pt>
                <c:pt idx="1">
                  <c:v>0</c:v>
                </c:pt>
                <c:pt idx="2">
                  <c:v>1</c:v>
                </c:pt>
                <c:pt idx="3">
                  <c:v>0</c:v>
                </c:pt>
                <c:pt idx="4">
                  <c:v>0</c:v>
                </c:pt>
                <c:pt idx="5">
                  <c:v>6</c:v>
                </c:pt>
                <c:pt idx="6">
                  <c:v>1</c:v>
                </c:pt>
                <c:pt idx="7">
                  <c:v>1</c:v>
                </c:pt>
                <c:pt idx="8">
                  <c:v>2</c:v>
                </c:pt>
                <c:pt idx="9">
                  <c:v>0</c:v>
                </c:pt>
                <c:pt idx="10">
                  <c:v>1</c:v>
                </c:pt>
                <c:pt idx="11">
                  <c:v>1</c:v>
                </c:pt>
                <c:pt idx="12">
                  <c:v>0</c:v>
                </c:pt>
              </c:numCache>
            </c:numRef>
          </c:val>
          <c:extLst>
            <c:ext xmlns:c16="http://schemas.microsoft.com/office/drawing/2014/chart" uri="{C3380CC4-5D6E-409C-BE32-E72D297353CC}">
              <c16:uniqueId val="{00000003-4E98-4D59-97E0-2712FF033459}"/>
            </c:ext>
          </c:extLst>
        </c:ser>
        <c:ser>
          <c:idx val="4"/>
          <c:order val="4"/>
          <c:tx>
            <c:strRef>
              <c:f>Wealth!$G$1:$G$2</c:f>
              <c:strCache>
                <c:ptCount val="2"/>
                <c:pt idx="0">
                  <c:v>Net Worth</c:v>
                </c:pt>
                <c:pt idx="1">
                  <c:v>$50,000-100,000</c:v>
                </c:pt>
              </c:strCache>
            </c:strRef>
          </c:tx>
          <c:spPr>
            <a:solidFill>
              <a:schemeClr val="accent5"/>
            </a:solidFill>
            <a:ln>
              <a:noFill/>
            </a:ln>
            <a:effectLst/>
          </c:spPr>
          <c:invertIfNegative val="0"/>
          <c:cat>
            <c:strRef>
              <c:f>Wealth!$A$3:$A$15</c:f>
              <c:strCache>
                <c:ptCount val="13"/>
                <c:pt idx="0">
                  <c:v>Less than $10,000</c:v>
                </c:pt>
                <c:pt idx="1">
                  <c:v>$10,000-$19,999</c:v>
                </c:pt>
                <c:pt idx="2">
                  <c:v>$20,000-$29,999</c:v>
                </c:pt>
                <c:pt idx="3">
                  <c:v>$30,000-$39,999</c:v>
                </c:pt>
                <c:pt idx="4">
                  <c:v>$40,000-$49,999</c:v>
                </c:pt>
                <c:pt idx="5">
                  <c:v>$50,000-$59,999</c:v>
                </c:pt>
                <c:pt idx="6">
                  <c:v>$60,000-$69,999</c:v>
                </c:pt>
                <c:pt idx="7">
                  <c:v>$70,000-$79,999</c:v>
                </c:pt>
                <c:pt idx="8">
                  <c:v>$80,000-$89,999</c:v>
                </c:pt>
                <c:pt idx="9">
                  <c:v>$90,000-$99,999</c:v>
                </c:pt>
                <c:pt idx="10">
                  <c:v>$100,000-$149,999</c:v>
                </c:pt>
                <c:pt idx="11">
                  <c:v>More than $150,000</c:v>
                </c:pt>
                <c:pt idx="12">
                  <c:v>Not Sure</c:v>
                </c:pt>
              </c:strCache>
            </c:strRef>
          </c:cat>
          <c:val>
            <c:numRef>
              <c:f>Wealth!$G$3:$G$15</c:f>
              <c:numCache>
                <c:formatCode>General</c:formatCode>
                <c:ptCount val="13"/>
                <c:pt idx="0">
                  <c:v>0</c:v>
                </c:pt>
                <c:pt idx="1">
                  <c:v>1</c:v>
                </c:pt>
                <c:pt idx="2">
                  <c:v>0</c:v>
                </c:pt>
                <c:pt idx="3">
                  <c:v>0</c:v>
                </c:pt>
                <c:pt idx="4">
                  <c:v>2</c:v>
                </c:pt>
                <c:pt idx="5">
                  <c:v>1</c:v>
                </c:pt>
                <c:pt idx="6">
                  <c:v>0</c:v>
                </c:pt>
                <c:pt idx="7">
                  <c:v>2</c:v>
                </c:pt>
                <c:pt idx="8">
                  <c:v>3</c:v>
                </c:pt>
                <c:pt idx="9">
                  <c:v>3</c:v>
                </c:pt>
                <c:pt idx="10">
                  <c:v>8</c:v>
                </c:pt>
                <c:pt idx="11">
                  <c:v>3</c:v>
                </c:pt>
                <c:pt idx="12">
                  <c:v>0</c:v>
                </c:pt>
              </c:numCache>
            </c:numRef>
          </c:val>
          <c:extLst>
            <c:ext xmlns:c16="http://schemas.microsoft.com/office/drawing/2014/chart" uri="{C3380CC4-5D6E-409C-BE32-E72D297353CC}">
              <c16:uniqueId val="{00000004-4E98-4D59-97E0-2712FF033459}"/>
            </c:ext>
          </c:extLst>
        </c:ser>
        <c:ser>
          <c:idx val="5"/>
          <c:order val="5"/>
          <c:tx>
            <c:strRef>
              <c:f>Wealth!$H$1:$H$2</c:f>
              <c:strCache>
                <c:ptCount val="2"/>
                <c:pt idx="0">
                  <c:v>Net Worth</c:v>
                </c:pt>
                <c:pt idx="1">
                  <c:v>$100,000-250,000</c:v>
                </c:pt>
              </c:strCache>
            </c:strRef>
          </c:tx>
          <c:spPr>
            <a:solidFill>
              <a:schemeClr val="accent6"/>
            </a:solidFill>
            <a:ln>
              <a:noFill/>
            </a:ln>
            <a:effectLst/>
          </c:spPr>
          <c:invertIfNegative val="0"/>
          <c:cat>
            <c:strRef>
              <c:f>Wealth!$A$3:$A$15</c:f>
              <c:strCache>
                <c:ptCount val="13"/>
                <c:pt idx="0">
                  <c:v>Less than $10,000</c:v>
                </c:pt>
                <c:pt idx="1">
                  <c:v>$10,000-$19,999</c:v>
                </c:pt>
                <c:pt idx="2">
                  <c:v>$20,000-$29,999</c:v>
                </c:pt>
                <c:pt idx="3">
                  <c:v>$30,000-$39,999</c:v>
                </c:pt>
                <c:pt idx="4">
                  <c:v>$40,000-$49,999</c:v>
                </c:pt>
                <c:pt idx="5">
                  <c:v>$50,000-$59,999</c:v>
                </c:pt>
                <c:pt idx="6">
                  <c:v>$60,000-$69,999</c:v>
                </c:pt>
                <c:pt idx="7">
                  <c:v>$70,000-$79,999</c:v>
                </c:pt>
                <c:pt idx="8">
                  <c:v>$80,000-$89,999</c:v>
                </c:pt>
                <c:pt idx="9">
                  <c:v>$90,000-$99,999</c:v>
                </c:pt>
                <c:pt idx="10">
                  <c:v>$100,000-$149,999</c:v>
                </c:pt>
                <c:pt idx="11">
                  <c:v>More than $150,000</c:v>
                </c:pt>
                <c:pt idx="12">
                  <c:v>Not Sure</c:v>
                </c:pt>
              </c:strCache>
            </c:strRef>
          </c:cat>
          <c:val>
            <c:numRef>
              <c:f>Wealth!$H$3:$H$15</c:f>
              <c:numCache>
                <c:formatCode>General</c:formatCode>
                <c:ptCount val="13"/>
                <c:pt idx="0">
                  <c:v>0</c:v>
                </c:pt>
                <c:pt idx="1">
                  <c:v>0</c:v>
                </c:pt>
                <c:pt idx="2">
                  <c:v>0</c:v>
                </c:pt>
                <c:pt idx="3">
                  <c:v>0</c:v>
                </c:pt>
                <c:pt idx="4">
                  <c:v>0</c:v>
                </c:pt>
                <c:pt idx="5">
                  <c:v>1</c:v>
                </c:pt>
                <c:pt idx="6">
                  <c:v>2</c:v>
                </c:pt>
                <c:pt idx="7">
                  <c:v>0</c:v>
                </c:pt>
                <c:pt idx="8">
                  <c:v>1</c:v>
                </c:pt>
                <c:pt idx="9">
                  <c:v>2</c:v>
                </c:pt>
                <c:pt idx="10">
                  <c:v>4</c:v>
                </c:pt>
                <c:pt idx="11">
                  <c:v>3</c:v>
                </c:pt>
                <c:pt idx="12">
                  <c:v>0</c:v>
                </c:pt>
              </c:numCache>
            </c:numRef>
          </c:val>
          <c:extLst>
            <c:ext xmlns:c16="http://schemas.microsoft.com/office/drawing/2014/chart" uri="{C3380CC4-5D6E-409C-BE32-E72D297353CC}">
              <c16:uniqueId val="{00000005-4E98-4D59-97E0-2712FF033459}"/>
            </c:ext>
          </c:extLst>
        </c:ser>
        <c:ser>
          <c:idx val="6"/>
          <c:order val="6"/>
          <c:tx>
            <c:strRef>
              <c:f>Wealth!$I$1:$I$2</c:f>
              <c:strCache>
                <c:ptCount val="2"/>
                <c:pt idx="0">
                  <c:v>Net Worth</c:v>
                </c:pt>
                <c:pt idx="1">
                  <c:v>$250,000-500,000</c:v>
                </c:pt>
              </c:strCache>
            </c:strRef>
          </c:tx>
          <c:spPr>
            <a:solidFill>
              <a:schemeClr val="accent1">
                <a:lumMod val="60000"/>
              </a:schemeClr>
            </a:solidFill>
            <a:ln>
              <a:noFill/>
            </a:ln>
            <a:effectLst/>
          </c:spPr>
          <c:invertIfNegative val="0"/>
          <c:cat>
            <c:strRef>
              <c:f>Wealth!$A$3:$A$15</c:f>
              <c:strCache>
                <c:ptCount val="13"/>
                <c:pt idx="0">
                  <c:v>Less than $10,000</c:v>
                </c:pt>
                <c:pt idx="1">
                  <c:v>$10,000-$19,999</c:v>
                </c:pt>
                <c:pt idx="2">
                  <c:v>$20,000-$29,999</c:v>
                </c:pt>
                <c:pt idx="3">
                  <c:v>$30,000-$39,999</c:v>
                </c:pt>
                <c:pt idx="4">
                  <c:v>$40,000-$49,999</c:v>
                </c:pt>
                <c:pt idx="5">
                  <c:v>$50,000-$59,999</c:v>
                </c:pt>
                <c:pt idx="6">
                  <c:v>$60,000-$69,999</c:v>
                </c:pt>
                <c:pt idx="7">
                  <c:v>$70,000-$79,999</c:v>
                </c:pt>
                <c:pt idx="8">
                  <c:v>$80,000-$89,999</c:v>
                </c:pt>
                <c:pt idx="9">
                  <c:v>$90,000-$99,999</c:v>
                </c:pt>
                <c:pt idx="10">
                  <c:v>$100,000-$149,999</c:v>
                </c:pt>
                <c:pt idx="11">
                  <c:v>More than $150,000</c:v>
                </c:pt>
                <c:pt idx="12">
                  <c:v>Not Sure</c:v>
                </c:pt>
              </c:strCache>
            </c:strRef>
          </c:cat>
          <c:val>
            <c:numRef>
              <c:f>Wealth!$I$3:$I$15</c:f>
              <c:numCache>
                <c:formatCode>General</c:formatCode>
                <c:ptCount val="13"/>
                <c:pt idx="0">
                  <c:v>0</c:v>
                </c:pt>
                <c:pt idx="1">
                  <c:v>0</c:v>
                </c:pt>
                <c:pt idx="2">
                  <c:v>0</c:v>
                </c:pt>
                <c:pt idx="3">
                  <c:v>0</c:v>
                </c:pt>
                <c:pt idx="4">
                  <c:v>0</c:v>
                </c:pt>
                <c:pt idx="5">
                  <c:v>0</c:v>
                </c:pt>
                <c:pt idx="6">
                  <c:v>1</c:v>
                </c:pt>
                <c:pt idx="7">
                  <c:v>0</c:v>
                </c:pt>
                <c:pt idx="8">
                  <c:v>0</c:v>
                </c:pt>
                <c:pt idx="9">
                  <c:v>1</c:v>
                </c:pt>
                <c:pt idx="10">
                  <c:v>3</c:v>
                </c:pt>
                <c:pt idx="11">
                  <c:v>7</c:v>
                </c:pt>
                <c:pt idx="12">
                  <c:v>0</c:v>
                </c:pt>
              </c:numCache>
            </c:numRef>
          </c:val>
          <c:extLst>
            <c:ext xmlns:c16="http://schemas.microsoft.com/office/drawing/2014/chart" uri="{C3380CC4-5D6E-409C-BE32-E72D297353CC}">
              <c16:uniqueId val="{00000006-4E98-4D59-97E0-2712FF033459}"/>
            </c:ext>
          </c:extLst>
        </c:ser>
        <c:ser>
          <c:idx val="7"/>
          <c:order val="7"/>
          <c:tx>
            <c:strRef>
              <c:f>Wealth!$J$1:$J$2</c:f>
              <c:strCache>
                <c:ptCount val="2"/>
                <c:pt idx="0">
                  <c:v>Net Worth</c:v>
                </c:pt>
                <c:pt idx="1">
                  <c:v>$500,000-1 million</c:v>
                </c:pt>
              </c:strCache>
            </c:strRef>
          </c:tx>
          <c:spPr>
            <a:solidFill>
              <a:schemeClr val="accent2">
                <a:lumMod val="60000"/>
              </a:schemeClr>
            </a:solidFill>
            <a:ln>
              <a:noFill/>
            </a:ln>
            <a:effectLst/>
          </c:spPr>
          <c:invertIfNegative val="0"/>
          <c:cat>
            <c:strRef>
              <c:f>Wealth!$A$3:$A$15</c:f>
              <c:strCache>
                <c:ptCount val="13"/>
                <c:pt idx="0">
                  <c:v>Less than $10,000</c:v>
                </c:pt>
                <c:pt idx="1">
                  <c:v>$10,000-$19,999</c:v>
                </c:pt>
                <c:pt idx="2">
                  <c:v>$20,000-$29,999</c:v>
                </c:pt>
                <c:pt idx="3">
                  <c:v>$30,000-$39,999</c:v>
                </c:pt>
                <c:pt idx="4">
                  <c:v>$40,000-$49,999</c:v>
                </c:pt>
                <c:pt idx="5">
                  <c:v>$50,000-$59,999</c:v>
                </c:pt>
                <c:pt idx="6">
                  <c:v>$60,000-$69,999</c:v>
                </c:pt>
                <c:pt idx="7">
                  <c:v>$70,000-$79,999</c:v>
                </c:pt>
                <c:pt idx="8">
                  <c:v>$80,000-$89,999</c:v>
                </c:pt>
                <c:pt idx="9">
                  <c:v>$90,000-$99,999</c:v>
                </c:pt>
                <c:pt idx="10">
                  <c:v>$100,000-$149,999</c:v>
                </c:pt>
                <c:pt idx="11">
                  <c:v>More than $150,000</c:v>
                </c:pt>
                <c:pt idx="12">
                  <c:v>Not Sure</c:v>
                </c:pt>
              </c:strCache>
            </c:strRef>
          </c:cat>
          <c:val>
            <c:numRef>
              <c:f>Wealth!$J$3:$J$15</c:f>
              <c:numCache>
                <c:formatCode>General</c:formatCode>
                <c:ptCount val="13"/>
                <c:pt idx="0">
                  <c:v>0</c:v>
                </c:pt>
                <c:pt idx="1">
                  <c:v>0</c:v>
                </c:pt>
                <c:pt idx="2">
                  <c:v>0</c:v>
                </c:pt>
                <c:pt idx="3">
                  <c:v>0</c:v>
                </c:pt>
                <c:pt idx="4">
                  <c:v>0</c:v>
                </c:pt>
                <c:pt idx="5">
                  <c:v>0</c:v>
                </c:pt>
                <c:pt idx="6">
                  <c:v>1</c:v>
                </c:pt>
                <c:pt idx="7">
                  <c:v>0</c:v>
                </c:pt>
                <c:pt idx="8">
                  <c:v>0</c:v>
                </c:pt>
                <c:pt idx="9">
                  <c:v>0</c:v>
                </c:pt>
                <c:pt idx="10">
                  <c:v>4</c:v>
                </c:pt>
                <c:pt idx="11">
                  <c:v>11</c:v>
                </c:pt>
                <c:pt idx="12">
                  <c:v>0</c:v>
                </c:pt>
              </c:numCache>
            </c:numRef>
          </c:val>
          <c:extLst>
            <c:ext xmlns:c16="http://schemas.microsoft.com/office/drawing/2014/chart" uri="{C3380CC4-5D6E-409C-BE32-E72D297353CC}">
              <c16:uniqueId val="{00000007-4E98-4D59-97E0-2712FF033459}"/>
            </c:ext>
          </c:extLst>
        </c:ser>
        <c:ser>
          <c:idx val="8"/>
          <c:order val="8"/>
          <c:tx>
            <c:strRef>
              <c:f>Wealth!$K$1:$K$2</c:f>
              <c:strCache>
                <c:ptCount val="2"/>
                <c:pt idx="0">
                  <c:v>Net Worth</c:v>
                </c:pt>
                <c:pt idx="1">
                  <c:v>$1-10 million</c:v>
                </c:pt>
              </c:strCache>
            </c:strRef>
          </c:tx>
          <c:spPr>
            <a:solidFill>
              <a:schemeClr val="accent3">
                <a:lumMod val="60000"/>
              </a:schemeClr>
            </a:solidFill>
            <a:ln>
              <a:noFill/>
            </a:ln>
            <a:effectLst/>
          </c:spPr>
          <c:invertIfNegative val="0"/>
          <c:cat>
            <c:strRef>
              <c:f>Wealth!$A$3:$A$15</c:f>
              <c:strCache>
                <c:ptCount val="13"/>
                <c:pt idx="0">
                  <c:v>Less than $10,000</c:v>
                </c:pt>
                <c:pt idx="1">
                  <c:v>$10,000-$19,999</c:v>
                </c:pt>
                <c:pt idx="2">
                  <c:v>$20,000-$29,999</c:v>
                </c:pt>
                <c:pt idx="3">
                  <c:v>$30,000-$39,999</c:v>
                </c:pt>
                <c:pt idx="4">
                  <c:v>$40,000-$49,999</c:v>
                </c:pt>
                <c:pt idx="5">
                  <c:v>$50,000-$59,999</c:v>
                </c:pt>
                <c:pt idx="6">
                  <c:v>$60,000-$69,999</c:v>
                </c:pt>
                <c:pt idx="7">
                  <c:v>$70,000-$79,999</c:v>
                </c:pt>
                <c:pt idx="8">
                  <c:v>$80,000-$89,999</c:v>
                </c:pt>
                <c:pt idx="9">
                  <c:v>$90,000-$99,999</c:v>
                </c:pt>
                <c:pt idx="10">
                  <c:v>$100,000-$149,999</c:v>
                </c:pt>
                <c:pt idx="11">
                  <c:v>More than $150,000</c:v>
                </c:pt>
                <c:pt idx="12">
                  <c:v>Not Sure</c:v>
                </c:pt>
              </c:strCache>
            </c:strRef>
          </c:cat>
          <c:val>
            <c:numRef>
              <c:f>Wealth!$K$3:$K$15</c:f>
              <c:numCache>
                <c:formatCode>General</c:formatCode>
                <c:ptCount val="13"/>
                <c:pt idx="0">
                  <c:v>0</c:v>
                </c:pt>
                <c:pt idx="1">
                  <c:v>0</c:v>
                </c:pt>
                <c:pt idx="2">
                  <c:v>0</c:v>
                </c:pt>
                <c:pt idx="3">
                  <c:v>0</c:v>
                </c:pt>
                <c:pt idx="4">
                  <c:v>0</c:v>
                </c:pt>
                <c:pt idx="5">
                  <c:v>0</c:v>
                </c:pt>
                <c:pt idx="6">
                  <c:v>0</c:v>
                </c:pt>
                <c:pt idx="7">
                  <c:v>1</c:v>
                </c:pt>
                <c:pt idx="8">
                  <c:v>0</c:v>
                </c:pt>
                <c:pt idx="9">
                  <c:v>0</c:v>
                </c:pt>
                <c:pt idx="10">
                  <c:v>1</c:v>
                </c:pt>
                <c:pt idx="11">
                  <c:v>10</c:v>
                </c:pt>
                <c:pt idx="12">
                  <c:v>0</c:v>
                </c:pt>
              </c:numCache>
            </c:numRef>
          </c:val>
          <c:extLst>
            <c:ext xmlns:c16="http://schemas.microsoft.com/office/drawing/2014/chart" uri="{C3380CC4-5D6E-409C-BE32-E72D297353CC}">
              <c16:uniqueId val="{00000008-4E98-4D59-97E0-2712FF033459}"/>
            </c:ext>
          </c:extLst>
        </c:ser>
        <c:ser>
          <c:idx val="9"/>
          <c:order val="9"/>
          <c:tx>
            <c:strRef>
              <c:f>Wealth!$L$1:$L$2</c:f>
              <c:strCache>
                <c:ptCount val="2"/>
                <c:pt idx="0">
                  <c:v>Net Worth</c:v>
                </c:pt>
                <c:pt idx="1">
                  <c:v>Greater than $10 million</c:v>
                </c:pt>
              </c:strCache>
            </c:strRef>
          </c:tx>
          <c:spPr>
            <a:solidFill>
              <a:schemeClr val="accent4">
                <a:lumMod val="60000"/>
              </a:schemeClr>
            </a:solidFill>
            <a:ln>
              <a:noFill/>
            </a:ln>
            <a:effectLst/>
          </c:spPr>
          <c:invertIfNegative val="0"/>
          <c:cat>
            <c:strRef>
              <c:f>Wealth!$A$3:$A$15</c:f>
              <c:strCache>
                <c:ptCount val="13"/>
                <c:pt idx="0">
                  <c:v>Less than $10,000</c:v>
                </c:pt>
                <c:pt idx="1">
                  <c:v>$10,000-$19,999</c:v>
                </c:pt>
                <c:pt idx="2">
                  <c:v>$20,000-$29,999</c:v>
                </c:pt>
                <c:pt idx="3">
                  <c:v>$30,000-$39,999</c:v>
                </c:pt>
                <c:pt idx="4">
                  <c:v>$40,000-$49,999</c:v>
                </c:pt>
                <c:pt idx="5">
                  <c:v>$50,000-$59,999</c:v>
                </c:pt>
                <c:pt idx="6">
                  <c:v>$60,000-$69,999</c:v>
                </c:pt>
                <c:pt idx="7">
                  <c:v>$70,000-$79,999</c:v>
                </c:pt>
                <c:pt idx="8">
                  <c:v>$80,000-$89,999</c:v>
                </c:pt>
                <c:pt idx="9">
                  <c:v>$90,000-$99,999</c:v>
                </c:pt>
                <c:pt idx="10">
                  <c:v>$100,000-$149,999</c:v>
                </c:pt>
                <c:pt idx="11">
                  <c:v>More than $150,000</c:v>
                </c:pt>
                <c:pt idx="12">
                  <c:v>Not Sure</c:v>
                </c:pt>
              </c:strCache>
            </c:strRef>
          </c:cat>
          <c:val>
            <c:numRef>
              <c:f>Wealth!$L$3:$L$15</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9-4E98-4D59-97E0-2712FF033459}"/>
            </c:ext>
          </c:extLst>
        </c:ser>
        <c:ser>
          <c:idx val="10"/>
          <c:order val="10"/>
          <c:tx>
            <c:strRef>
              <c:f>Wealth!$B$1:$B$2</c:f>
              <c:strCache>
                <c:ptCount val="2"/>
                <c:pt idx="0">
                  <c:v>Net Worth</c:v>
                </c:pt>
                <c:pt idx="1">
                  <c:v>Not sure</c:v>
                </c:pt>
              </c:strCache>
            </c:strRef>
          </c:tx>
          <c:spPr>
            <a:solidFill>
              <a:schemeClr val="accent5">
                <a:lumMod val="60000"/>
              </a:schemeClr>
            </a:solidFill>
            <a:ln>
              <a:noFill/>
            </a:ln>
            <a:effectLst/>
          </c:spPr>
          <c:invertIfNegative val="0"/>
          <c:cat>
            <c:strRef>
              <c:f>Wealth!$A$3:$A$15</c:f>
              <c:strCache>
                <c:ptCount val="13"/>
                <c:pt idx="0">
                  <c:v>Less than $10,000</c:v>
                </c:pt>
                <c:pt idx="1">
                  <c:v>$10,000-$19,999</c:v>
                </c:pt>
                <c:pt idx="2">
                  <c:v>$20,000-$29,999</c:v>
                </c:pt>
                <c:pt idx="3">
                  <c:v>$30,000-$39,999</c:v>
                </c:pt>
                <c:pt idx="4">
                  <c:v>$40,000-$49,999</c:v>
                </c:pt>
                <c:pt idx="5">
                  <c:v>$50,000-$59,999</c:v>
                </c:pt>
                <c:pt idx="6">
                  <c:v>$60,000-$69,999</c:v>
                </c:pt>
                <c:pt idx="7">
                  <c:v>$70,000-$79,999</c:v>
                </c:pt>
                <c:pt idx="8">
                  <c:v>$80,000-$89,999</c:v>
                </c:pt>
                <c:pt idx="9">
                  <c:v>$90,000-$99,999</c:v>
                </c:pt>
                <c:pt idx="10">
                  <c:v>$100,000-$149,999</c:v>
                </c:pt>
                <c:pt idx="11">
                  <c:v>More than $150,000</c:v>
                </c:pt>
                <c:pt idx="12">
                  <c:v>Not Sure</c:v>
                </c:pt>
              </c:strCache>
            </c:strRef>
          </c:cat>
          <c:val>
            <c:numRef>
              <c:f>Wealth!$B$3:$B$15</c:f>
              <c:numCache>
                <c:formatCode>General</c:formatCode>
                <c:ptCount val="13"/>
                <c:pt idx="0">
                  <c:v>0</c:v>
                </c:pt>
                <c:pt idx="1">
                  <c:v>0</c:v>
                </c:pt>
                <c:pt idx="2">
                  <c:v>0</c:v>
                </c:pt>
                <c:pt idx="3">
                  <c:v>0</c:v>
                </c:pt>
                <c:pt idx="4">
                  <c:v>0</c:v>
                </c:pt>
                <c:pt idx="5">
                  <c:v>0</c:v>
                </c:pt>
                <c:pt idx="6">
                  <c:v>0</c:v>
                </c:pt>
                <c:pt idx="7">
                  <c:v>0</c:v>
                </c:pt>
                <c:pt idx="8">
                  <c:v>1</c:v>
                </c:pt>
                <c:pt idx="9">
                  <c:v>0</c:v>
                </c:pt>
                <c:pt idx="10">
                  <c:v>1</c:v>
                </c:pt>
                <c:pt idx="11">
                  <c:v>0</c:v>
                </c:pt>
                <c:pt idx="12">
                  <c:v>2</c:v>
                </c:pt>
              </c:numCache>
            </c:numRef>
          </c:val>
          <c:extLst>
            <c:ext xmlns:c16="http://schemas.microsoft.com/office/drawing/2014/chart" uri="{C3380CC4-5D6E-409C-BE32-E72D297353CC}">
              <c16:uniqueId val="{0000000A-4E98-4D59-97E0-2712FF033459}"/>
            </c:ext>
          </c:extLst>
        </c:ser>
        <c:dLbls>
          <c:showLegendKey val="0"/>
          <c:showVal val="0"/>
          <c:showCatName val="0"/>
          <c:showSerName val="0"/>
          <c:showPercent val="0"/>
          <c:showBubbleSize val="0"/>
        </c:dLbls>
        <c:gapWidth val="150"/>
        <c:overlap val="100"/>
        <c:axId val="617755384"/>
        <c:axId val="617750584"/>
      </c:barChart>
      <c:catAx>
        <c:axId val="617755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 Househodl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50584"/>
        <c:crosses val="autoZero"/>
        <c:auto val="1"/>
        <c:lblAlgn val="ctr"/>
        <c:lblOffset val="100"/>
        <c:noMultiLvlLbl val="0"/>
      </c:catAx>
      <c:valAx>
        <c:axId val="617750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55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FICO Score &amp; Net Worth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Wealth!$A$24</c:f>
              <c:strCache>
                <c:ptCount val="1"/>
                <c:pt idx="0">
                  <c:v>FICO</c:v>
                </c:pt>
              </c:strCache>
            </c:strRef>
          </c:tx>
          <c:spPr>
            <a:solidFill>
              <a:schemeClr val="accent1"/>
            </a:solidFill>
            <a:ln>
              <a:noFill/>
            </a:ln>
            <a:effectLst/>
          </c:spPr>
          <c:invertIfNegative val="0"/>
          <c:cat>
            <c:strRef>
              <c:f>Wealth!$B$23:$L$23</c:f>
              <c:strCache>
                <c:ptCount val="1"/>
                <c:pt idx="0">
                  <c:v>Net Worth</c:v>
                </c:pt>
              </c:strCache>
            </c:strRef>
          </c:cat>
          <c:val>
            <c:numRef>
              <c:f>Wealth!$B$24:$L$24</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7C23-4AE7-A8EF-D282190139EF}"/>
            </c:ext>
          </c:extLst>
        </c:ser>
        <c:ser>
          <c:idx val="1"/>
          <c:order val="1"/>
          <c:tx>
            <c:strRef>
              <c:f>Wealth!$A$25</c:f>
              <c:strCache>
                <c:ptCount val="1"/>
                <c:pt idx="0">
                  <c:v>FICO 300-499</c:v>
                </c:pt>
              </c:strCache>
            </c:strRef>
          </c:tx>
          <c:spPr>
            <a:solidFill>
              <a:schemeClr val="accent2"/>
            </a:solidFill>
            <a:ln>
              <a:noFill/>
            </a:ln>
            <a:effectLst/>
          </c:spPr>
          <c:invertIfNegative val="0"/>
          <c:cat>
            <c:strRef>
              <c:f>Wealth!$B$23:$L$23</c:f>
              <c:strCache>
                <c:ptCount val="1"/>
                <c:pt idx="0">
                  <c:v>Net Worth</c:v>
                </c:pt>
              </c:strCache>
            </c:strRef>
          </c:cat>
          <c:val>
            <c:numRef>
              <c:f>Wealth!$B$25:$L$25</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7C23-4AE7-A8EF-D282190139EF}"/>
            </c:ext>
          </c:extLst>
        </c:ser>
        <c:ser>
          <c:idx val="2"/>
          <c:order val="2"/>
          <c:tx>
            <c:strRef>
              <c:f>Wealth!$A$26</c:f>
              <c:strCache>
                <c:ptCount val="1"/>
                <c:pt idx="0">
                  <c:v>FICO 500-629</c:v>
                </c:pt>
              </c:strCache>
            </c:strRef>
          </c:tx>
          <c:spPr>
            <a:solidFill>
              <a:schemeClr val="accent3"/>
            </a:solidFill>
            <a:ln>
              <a:noFill/>
            </a:ln>
            <a:effectLst/>
          </c:spPr>
          <c:invertIfNegative val="0"/>
          <c:cat>
            <c:strRef>
              <c:f>Wealth!$B$23:$L$23</c:f>
              <c:strCache>
                <c:ptCount val="1"/>
                <c:pt idx="0">
                  <c:v>Net Worth</c:v>
                </c:pt>
              </c:strCache>
            </c:strRef>
          </c:cat>
          <c:val>
            <c:numRef>
              <c:f>Wealth!$B$26:$L$26</c:f>
              <c:numCache>
                <c:formatCode>General</c:formatCode>
                <c:ptCount val="11"/>
                <c:pt idx="0">
                  <c:v>0</c:v>
                </c:pt>
                <c:pt idx="1">
                  <c:v>0</c:v>
                </c:pt>
                <c:pt idx="2">
                  <c:v>0</c:v>
                </c:pt>
                <c:pt idx="3">
                  <c:v>0</c:v>
                </c:pt>
                <c:pt idx="4">
                  <c:v>0</c:v>
                </c:pt>
                <c:pt idx="5">
                  <c:v>1</c:v>
                </c:pt>
                <c:pt idx="6">
                  <c:v>0</c:v>
                </c:pt>
                <c:pt idx="7">
                  <c:v>0</c:v>
                </c:pt>
                <c:pt idx="8">
                  <c:v>0</c:v>
                </c:pt>
                <c:pt idx="9">
                  <c:v>0</c:v>
                </c:pt>
                <c:pt idx="10">
                  <c:v>0</c:v>
                </c:pt>
              </c:numCache>
            </c:numRef>
          </c:val>
          <c:extLst>
            <c:ext xmlns:c16="http://schemas.microsoft.com/office/drawing/2014/chart" uri="{C3380CC4-5D6E-409C-BE32-E72D297353CC}">
              <c16:uniqueId val="{00000002-7C23-4AE7-A8EF-D282190139EF}"/>
            </c:ext>
          </c:extLst>
        </c:ser>
        <c:ser>
          <c:idx val="3"/>
          <c:order val="3"/>
          <c:tx>
            <c:strRef>
              <c:f>Wealth!$A$27</c:f>
              <c:strCache>
                <c:ptCount val="1"/>
                <c:pt idx="0">
                  <c:v>FICO 630-689</c:v>
                </c:pt>
              </c:strCache>
            </c:strRef>
          </c:tx>
          <c:spPr>
            <a:solidFill>
              <a:schemeClr val="accent4"/>
            </a:solidFill>
            <a:ln>
              <a:noFill/>
            </a:ln>
            <a:effectLst/>
          </c:spPr>
          <c:invertIfNegative val="0"/>
          <c:cat>
            <c:strRef>
              <c:f>Wealth!$B$23:$L$23</c:f>
              <c:strCache>
                <c:ptCount val="1"/>
                <c:pt idx="0">
                  <c:v>Net Worth</c:v>
                </c:pt>
              </c:strCache>
            </c:strRef>
          </c:cat>
          <c:val>
            <c:numRef>
              <c:f>Wealth!$B$27:$L$27</c:f>
              <c:numCache>
                <c:formatCode>General</c:formatCode>
                <c:ptCount val="11"/>
                <c:pt idx="0">
                  <c:v>0</c:v>
                </c:pt>
                <c:pt idx="1">
                  <c:v>0</c:v>
                </c:pt>
                <c:pt idx="2">
                  <c:v>2</c:v>
                </c:pt>
                <c:pt idx="3">
                  <c:v>2</c:v>
                </c:pt>
                <c:pt idx="4">
                  <c:v>1</c:v>
                </c:pt>
                <c:pt idx="5">
                  <c:v>1</c:v>
                </c:pt>
                <c:pt idx="6">
                  <c:v>0</c:v>
                </c:pt>
                <c:pt idx="7">
                  <c:v>0</c:v>
                </c:pt>
                <c:pt idx="8">
                  <c:v>0</c:v>
                </c:pt>
                <c:pt idx="9">
                  <c:v>0</c:v>
                </c:pt>
                <c:pt idx="10">
                  <c:v>0</c:v>
                </c:pt>
              </c:numCache>
            </c:numRef>
          </c:val>
          <c:extLst>
            <c:ext xmlns:c16="http://schemas.microsoft.com/office/drawing/2014/chart" uri="{C3380CC4-5D6E-409C-BE32-E72D297353CC}">
              <c16:uniqueId val="{00000003-7C23-4AE7-A8EF-D282190139EF}"/>
            </c:ext>
          </c:extLst>
        </c:ser>
        <c:ser>
          <c:idx val="4"/>
          <c:order val="4"/>
          <c:tx>
            <c:strRef>
              <c:f>Wealth!$A$28</c:f>
              <c:strCache>
                <c:ptCount val="1"/>
                <c:pt idx="0">
                  <c:v>FICO 690-719</c:v>
                </c:pt>
              </c:strCache>
            </c:strRef>
          </c:tx>
          <c:spPr>
            <a:solidFill>
              <a:schemeClr val="accent5"/>
            </a:solidFill>
            <a:ln>
              <a:noFill/>
            </a:ln>
            <a:effectLst/>
          </c:spPr>
          <c:invertIfNegative val="0"/>
          <c:cat>
            <c:strRef>
              <c:f>Wealth!$B$23:$L$23</c:f>
              <c:strCache>
                <c:ptCount val="1"/>
                <c:pt idx="0">
                  <c:v>Net Worth</c:v>
                </c:pt>
              </c:strCache>
            </c:strRef>
          </c:cat>
          <c:val>
            <c:numRef>
              <c:f>Wealth!$B$28:$L$28</c:f>
              <c:numCache>
                <c:formatCode>General</c:formatCode>
                <c:ptCount val="11"/>
                <c:pt idx="0">
                  <c:v>0</c:v>
                </c:pt>
                <c:pt idx="1">
                  <c:v>5</c:v>
                </c:pt>
                <c:pt idx="2">
                  <c:v>0</c:v>
                </c:pt>
                <c:pt idx="3">
                  <c:v>0</c:v>
                </c:pt>
                <c:pt idx="4">
                  <c:v>1</c:v>
                </c:pt>
                <c:pt idx="5">
                  <c:v>3</c:v>
                </c:pt>
                <c:pt idx="6">
                  <c:v>2</c:v>
                </c:pt>
                <c:pt idx="7">
                  <c:v>1</c:v>
                </c:pt>
                <c:pt idx="8">
                  <c:v>0</c:v>
                </c:pt>
                <c:pt idx="9">
                  <c:v>0</c:v>
                </c:pt>
                <c:pt idx="10">
                  <c:v>0</c:v>
                </c:pt>
              </c:numCache>
            </c:numRef>
          </c:val>
          <c:extLst>
            <c:ext xmlns:c16="http://schemas.microsoft.com/office/drawing/2014/chart" uri="{C3380CC4-5D6E-409C-BE32-E72D297353CC}">
              <c16:uniqueId val="{00000004-7C23-4AE7-A8EF-D282190139EF}"/>
            </c:ext>
          </c:extLst>
        </c:ser>
        <c:ser>
          <c:idx val="5"/>
          <c:order val="5"/>
          <c:tx>
            <c:strRef>
              <c:f>Wealth!$A$29</c:f>
              <c:strCache>
                <c:ptCount val="1"/>
                <c:pt idx="0">
                  <c:v>FICO 720-799</c:v>
                </c:pt>
              </c:strCache>
            </c:strRef>
          </c:tx>
          <c:spPr>
            <a:solidFill>
              <a:schemeClr val="accent6"/>
            </a:solidFill>
            <a:ln>
              <a:noFill/>
            </a:ln>
            <a:effectLst/>
          </c:spPr>
          <c:invertIfNegative val="0"/>
          <c:cat>
            <c:strRef>
              <c:f>Wealth!$B$23:$L$23</c:f>
              <c:strCache>
                <c:ptCount val="1"/>
                <c:pt idx="0">
                  <c:v>Net Worth</c:v>
                </c:pt>
              </c:strCache>
            </c:strRef>
          </c:cat>
          <c:val>
            <c:numRef>
              <c:f>Wealth!$B$29:$L$29</c:f>
              <c:numCache>
                <c:formatCode>General</c:formatCode>
                <c:ptCount val="11"/>
                <c:pt idx="0">
                  <c:v>2</c:v>
                </c:pt>
                <c:pt idx="1">
                  <c:v>5</c:v>
                </c:pt>
                <c:pt idx="2">
                  <c:v>1</c:v>
                </c:pt>
                <c:pt idx="3">
                  <c:v>7</c:v>
                </c:pt>
                <c:pt idx="4">
                  <c:v>4</c:v>
                </c:pt>
                <c:pt idx="5">
                  <c:v>9</c:v>
                </c:pt>
                <c:pt idx="6">
                  <c:v>2</c:v>
                </c:pt>
                <c:pt idx="7">
                  <c:v>4</c:v>
                </c:pt>
                <c:pt idx="8">
                  <c:v>6</c:v>
                </c:pt>
                <c:pt idx="9">
                  <c:v>4</c:v>
                </c:pt>
                <c:pt idx="10">
                  <c:v>0</c:v>
                </c:pt>
              </c:numCache>
            </c:numRef>
          </c:val>
          <c:extLst>
            <c:ext xmlns:c16="http://schemas.microsoft.com/office/drawing/2014/chart" uri="{C3380CC4-5D6E-409C-BE32-E72D297353CC}">
              <c16:uniqueId val="{00000005-7C23-4AE7-A8EF-D282190139EF}"/>
            </c:ext>
          </c:extLst>
        </c:ser>
        <c:ser>
          <c:idx val="6"/>
          <c:order val="6"/>
          <c:tx>
            <c:strRef>
              <c:f>Wealth!$A$30</c:f>
              <c:strCache>
                <c:ptCount val="1"/>
                <c:pt idx="0">
                  <c:v>FICO 800-850</c:v>
                </c:pt>
              </c:strCache>
            </c:strRef>
          </c:tx>
          <c:spPr>
            <a:solidFill>
              <a:schemeClr val="accent1">
                <a:lumMod val="60000"/>
              </a:schemeClr>
            </a:solidFill>
            <a:ln>
              <a:noFill/>
            </a:ln>
            <a:effectLst/>
          </c:spPr>
          <c:invertIfNegative val="0"/>
          <c:cat>
            <c:strRef>
              <c:f>Wealth!$B$23:$L$23</c:f>
              <c:strCache>
                <c:ptCount val="1"/>
                <c:pt idx="0">
                  <c:v>Net Worth</c:v>
                </c:pt>
              </c:strCache>
            </c:strRef>
          </c:cat>
          <c:val>
            <c:numRef>
              <c:f>Wealth!$B$30:$L$30</c:f>
              <c:numCache>
                <c:formatCode>General</c:formatCode>
                <c:ptCount val="11"/>
                <c:pt idx="0">
                  <c:v>1</c:v>
                </c:pt>
                <c:pt idx="1">
                  <c:v>2</c:v>
                </c:pt>
                <c:pt idx="2">
                  <c:v>1</c:v>
                </c:pt>
                <c:pt idx="3">
                  <c:v>0</c:v>
                </c:pt>
                <c:pt idx="4">
                  <c:v>4</c:v>
                </c:pt>
                <c:pt idx="5">
                  <c:v>5</c:v>
                </c:pt>
                <c:pt idx="6">
                  <c:v>8</c:v>
                </c:pt>
                <c:pt idx="7">
                  <c:v>6</c:v>
                </c:pt>
                <c:pt idx="8">
                  <c:v>6</c:v>
                </c:pt>
                <c:pt idx="9">
                  <c:v>6</c:v>
                </c:pt>
                <c:pt idx="10">
                  <c:v>0</c:v>
                </c:pt>
              </c:numCache>
            </c:numRef>
          </c:val>
          <c:extLst>
            <c:ext xmlns:c16="http://schemas.microsoft.com/office/drawing/2014/chart" uri="{C3380CC4-5D6E-409C-BE32-E72D297353CC}">
              <c16:uniqueId val="{00000006-7C23-4AE7-A8EF-D282190139EF}"/>
            </c:ext>
          </c:extLst>
        </c:ser>
        <c:ser>
          <c:idx val="7"/>
          <c:order val="7"/>
          <c:tx>
            <c:strRef>
              <c:f>Wealth!$A$31</c:f>
              <c:strCache>
                <c:ptCount val="1"/>
                <c:pt idx="0">
                  <c:v>FICO Zero</c:v>
                </c:pt>
              </c:strCache>
            </c:strRef>
          </c:tx>
          <c:spPr>
            <a:solidFill>
              <a:schemeClr val="accent2">
                <a:lumMod val="60000"/>
              </a:schemeClr>
            </a:solidFill>
            <a:ln>
              <a:noFill/>
            </a:ln>
            <a:effectLst/>
          </c:spPr>
          <c:invertIfNegative val="0"/>
          <c:cat>
            <c:strRef>
              <c:f>Wealth!$B$23:$L$23</c:f>
              <c:strCache>
                <c:ptCount val="1"/>
                <c:pt idx="0">
                  <c:v>Net Worth</c:v>
                </c:pt>
              </c:strCache>
            </c:strRef>
          </c:cat>
          <c:val>
            <c:numRef>
              <c:f>Wealth!$B$31:$L$31</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7-7C23-4AE7-A8EF-D282190139EF}"/>
            </c:ext>
          </c:extLst>
        </c:ser>
        <c:ser>
          <c:idx val="8"/>
          <c:order val="8"/>
          <c:tx>
            <c:strRef>
              <c:f>Wealth!$A$32</c:f>
              <c:strCache>
                <c:ptCount val="1"/>
                <c:pt idx="0">
                  <c:v>FICO Not sure</c:v>
                </c:pt>
              </c:strCache>
            </c:strRef>
          </c:tx>
          <c:spPr>
            <a:solidFill>
              <a:schemeClr val="accent3">
                <a:lumMod val="60000"/>
              </a:schemeClr>
            </a:solidFill>
            <a:ln>
              <a:noFill/>
            </a:ln>
            <a:effectLst/>
          </c:spPr>
          <c:invertIfNegative val="0"/>
          <c:cat>
            <c:strRef>
              <c:f>Wealth!$B$23:$L$23</c:f>
              <c:strCache>
                <c:ptCount val="1"/>
                <c:pt idx="0">
                  <c:v>Net Worth</c:v>
                </c:pt>
              </c:strCache>
            </c:strRef>
          </c:cat>
          <c:val>
            <c:numRef>
              <c:f>Wealth!$B$32:$L$32</c:f>
              <c:numCache>
                <c:formatCode>General</c:formatCode>
                <c:ptCount val="11"/>
                <c:pt idx="0">
                  <c:v>1</c:v>
                </c:pt>
                <c:pt idx="1">
                  <c:v>2</c:v>
                </c:pt>
                <c:pt idx="2">
                  <c:v>0</c:v>
                </c:pt>
                <c:pt idx="3">
                  <c:v>1</c:v>
                </c:pt>
                <c:pt idx="4">
                  <c:v>3</c:v>
                </c:pt>
                <c:pt idx="5">
                  <c:v>4</c:v>
                </c:pt>
                <c:pt idx="6">
                  <c:v>1</c:v>
                </c:pt>
                <c:pt idx="7">
                  <c:v>1</c:v>
                </c:pt>
                <c:pt idx="8">
                  <c:v>4</c:v>
                </c:pt>
                <c:pt idx="9">
                  <c:v>2</c:v>
                </c:pt>
                <c:pt idx="10">
                  <c:v>0</c:v>
                </c:pt>
              </c:numCache>
            </c:numRef>
          </c:val>
          <c:extLst>
            <c:ext xmlns:c16="http://schemas.microsoft.com/office/drawing/2014/chart" uri="{C3380CC4-5D6E-409C-BE32-E72D297353CC}">
              <c16:uniqueId val="{0000000A-7C23-4AE7-A8EF-D282190139EF}"/>
            </c:ext>
          </c:extLst>
        </c:ser>
        <c:dLbls>
          <c:dLblPos val="ctr"/>
          <c:showLegendKey val="0"/>
          <c:showVal val="0"/>
          <c:showCatName val="0"/>
          <c:showSerName val="0"/>
          <c:showPercent val="0"/>
          <c:showBubbleSize val="0"/>
        </c:dLbls>
        <c:gapWidth val="150"/>
        <c:overlap val="100"/>
        <c:axId val="553476144"/>
        <c:axId val="553476784"/>
      </c:barChart>
      <c:catAx>
        <c:axId val="55347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Net Worth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76784"/>
        <c:crosses val="autoZero"/>
        <c:auto val="1"/>
        <c:lblAlgn val="ctr"/>
        <c:lblOffset val="100"/>
        <c:noMultiLvlLbl val="0"/>
      </c:catAx>
      <c:valAx>
        <c:axId val="55347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47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[Georgia Tech 2020 Financial Education Technology Study - Primary Survey v2.xlsx]Education!PivotTable26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Participant</a:t>
            </a:r>
            <a:r>
              <a:rPr lang="en-US" baseline="0"/>
              <a:t> </a:t>
            </a:r>
            <a:r>
              <a:rPr lang="en-US"/>
              <a:t>Education and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Education!$B$1:$B$2</c:f>
              <c:strCache>
                <c:ptCount val="1"/>
                <c:pt idx="0">
                  <c:v>Employed full time</c:v>
                </c:pt>
              </c:strCache>
            </c:strRef>
          </c:tx>
          <c:spPr>
            <a:solidFill>
              <a:schemeClr val="accent1"/>
            </a:solidFill>
            <a:ln>
              <a:noFill/>
            </a:ln>
            <a:effectLst/>
          </c:spPr>
          <c:invertIfNegative val="0"/>
          <c:cat>
            <c:strRef>
              <c:f>Education!$A$3:$A$10</c:f>
              <c:strCache>
                <c:ptCount val="7"/>
                <c:pt idx="0">
                  <c:v>4 year degree</c:v>
                </c:pt>
                <c:pt idx="1">
                  <c:v>Graduate or specialist degree</c:v>
                </c:pt>
                <c:pt idx="2">
                  <c:v>2 year degree</c:v>
                </c:pt>
                <c:pt idx="3">
                  <c:v>Some college</c:v>
                </c:pt>
                <c:pt idx="4">
                  <c:v>Doctorate</c:v>
                </c:pt>
                <c:pt idx="5">
                  <c:v>Professional degree</c:v>
                </c:pt>
                <c:pt idx="6">
                  <c:v>High school graduate</c:v>
                </c:pt>
              </c:strCache>
            </c:strRef>
          </c:cat>
          <c:val>
            <c:numRef>
              <c:f>Education!$B$3:$B$10</c:f>
              <c:numCache>
                <c:formatCode>General</c:formatCode>
                <c:ptCount val="7"/>
                <c:pt idx="0">
                  <c:v>43</c:v>
                </c:pt>
                <c:pt idx="1">
                  <c:v>34</c:v>
                </c:pt>
                <c:pt idx="2">
                  <c:v>13</c:v>
                </c:pt>
                <c:pt idx="3">
                  <c:v>7</c:v>
                </c:pt>
                <c:pt idx="4">
                  <c:v>7</c:v>
                </c:pt>
                <c:pt idx="5">
                  <c:v>6</c:v>
                </c:pt>
              </c:numCache>
            </c:numRef>
          </c:val>
          <c:extLst>
            <c:ext xmlns:c16="http://schemas.microsoft.com/office/drawing/2014/chart" uri="{C3380CC4-5D6E-409C-BE32-E72D297353CC}">
              <c16:uniqueId val="{0000000E-2D41-4995-A80F-154AFD68B15F}"/>
            </c:ext>
          </c:extLst>
        </c:ser>
        <c:ser>
          <c:idx val="1"/>
          <c:order val="1"/>
          <c:tx>
            <c:strRef>
              <c:f>Education!$C$1:$C$2</c:f>
              <c:strCache>
                <c:ptCount val="1"/>
                <c:pt idx="0">
                  <c:v>Employed part time</c:v>
                </c:pt>
              </c:strCache>
            </c:strRef>
          </c:tx>
          <c:spPr>
            <a:solidFill>
              <a:schemeClr val="accent2"/>
            </a:solidFill>
            <a:ln>
              <a:noFill/>
            </a:ln>
            <a:effectLst/>
          </c:spPr>
          <c:invertIfNegative val="0"/>
          <c:cat>
            <c:strRef>
              <c:f>Education!$A$3:$A$10</c:f>
              <c:strCache>
                <c:ptCount val="7"/>
                <c:pt idx="0">
                  <c:v>4 year degree</c:v>
                </c:pt>
                <c:pt idx="1">
                  <c:v>Graduate or specialist degree</c:v>
                </c:pt>
                <c:pt idx="2">
                  <c:v>2 year degree</c:v>
                </c:pt>
                <c:pt idx="3">
                  <c:v>Some college</c:v>
                </c:pt>
                <c:pt idx="4">
                  <c:v>Doctorate</c:v>
                </c:pt>
                <c:pt idx="5">
                  <c:v>Professional degree</c:v>
                </c:pt>
                <c:pt idx="6">
                  <c:v>High school graduate</c:v>
                </c:pt>
              </c:strCache>
            </c:strRef>
          </c:cat>
          <c:val>
            <c:numRef>
              <c:f>Education!$C$3:$C$10</c:f>
              <c:numCache>
                <c:formatCode>General</c:formatCode>
                <c:ptCount val="7"/>
                <c:pt idx="0">
                  <c:v>2</c:v>
                </c:pt>
                <c:pt idx="5">
                  <c:v>1</c:v>
                </c:pt>
                <c:pt idx="6">
                  <c:v>1</c:v>
                </c:pt>
              </c:numCache>
            </c:numRef>
          </c:val>
          <c:extLst>
            <c:ext xmlns:c16="http://schemas.microsoft.com/office/drawing/2014/chart" uri="{C3380CC4-5D6E-409C-BE32-E72D297353CC}">
              <c16:uniqueId val="{0000000F-2D41-4995-A80F-154AFD68B15F}"/>
            </c:ext>
          </c:extLst>
        </c:ser>
        <c:ser>
          <c:idx val="2"/>
          <c:order val="2"/>
          <c:tx>
            <c:strRef>
              <c:f>Education!$D$1:$D$2</c:f>
              <c:strCache>
                <c:ptCount val="1"/>
                <c:pt idx="0">
                  <c:v>Retired</c:v>
                </c:pt>
              </c:strCache>
            </c:strRef>
          </c:tx>
          <c:spPr>
            <a:solidFill>
              <a:schemeClr val="accent3"/>
            </a:solidFill>
            <a:ln>
              <a:noFill/>
            </a:ln>
            <a:effectLst/>
          </c:spPr>
          <c:invertIfNegative val="0"/>
          <c:cat>
            <c:strRef>
              <c:f>Education!$A$3:$A$10</c:f>
              <c:strCache>
                <c:ptCount val="7"/>
                <c:pt idx="0">
                  <c:v>4 year degree</c:v>
                </c:pt>
                <c:pt idx="1">
                  <c:v>Graduate or specialist degree</c:v>
                </c:pt>
                <c:pt idx="2">
                  <c:v>2 year degree</c:v>
                </c:pt>
                <c:pt idx="3">
                  <c:v>Some college</c:v>
                </c:pt>
                <c:pt idx="4">
                  <c:v>Doctorate</c:v>
                </c:pt>
                <c:pt idx="5">
                  <c:v>Professional degree</c:v>
                </c:pt>
                <c:pt idx="6">
                  <c:v>High school graduate</c:v>
                </c:pt>
              </c:strCache>
            </c:strRef>
          </c:cat>
          <c:val>
            <c:numRef>
              <c:f>Education!$D$3:$D$10</c:f>
              <c:numCache>
                <c:formatCode>General</c:formatCode>
                <c:ptCount val="7"/>
                <c:pt idx="0">
                  <c:v>1</c:v>
                </c:pt>
                <c:pt idx="3">
                  <c:v>1</c:v>
                </c:pt>
                <c:pt idx="4">
                  <c:v>3</c:v>
                </c:pt>
              </c:numCache>
            </c:numRef>
          </c:val>
          <c:extLst>
            <c:ext xmlns:c16="http://schemas.microsoft.com/office/drawing/2014/chart" uri="{C3380CC4-5D6E-409C-BE32-E72D297353CC}">
              <c16:uniqueId val="{00000010-2D41-4995-A80F-154AFD68B15F}"/>
            </c:ext>
          </c:extLst>
        </c:ser>
        <c:ser>
          <c:idx val="3"/>
          <c:order val="3"/>
          <c:tx>
            <c:strRef>
              <c:f>Education!$E$1:$E$2</c:f>
              <c:strCache>
                <c:ptCount val="1"/>
                <c:pt idx="0">
                  <c:v>Student</c:v>
                </c:pt>
              </c:strCache>
            </c:strRef>
          </c:tx>
          <c:spPr>
            <a:solidFill>
              <a:schemeClr val="accent4"/>
            </a:solidFill>
            <a:ln>
              <a:noFill/>
            </a:ln>
            <a:effectLst/>
          </c:spPr>
          <c:invertIfNegative val="0"/>
          <c:cat>
            <c:strRef>
              <c:f>Education!$A$3:$A$10</c:f>
              <c:strCache>
                <c:ptCount val="7"/>
                <c:pt idx="0">
                  <c:v>4 year degree</c:v>
                </c:pt>
                <c:pt idx="1">
                  <c:v>Graduate or specialist degree</c:v>
                </c:pt>
                <c:pt idx="2">
                  <c:v>2 year degree</c:v>
                </c:pt>
                <c:pt idx="3">
                  <c:v>Some college</c:v>
                </c:pt>
                <c:pt idx="4">
                  <c:v>Doctorate</c:v>
                </c:pt>
                <c:pt idx="5">
                  <c:v>Professional degree</c:v>
                </c:pt>
                <c:pt idx="6">
                  <c:v>High school graduate</c:v>
                </c:pt>
              </c:strCache>
            </c:strRef>
          </c:cat>
          <c:val>
            <c:numRef>
              <c:f>Education!$E$3:$E$10</c:f>
              <c:numCache>
                <c:formatCode>General</c:formatCode>
                <c:ptCount val="7"/>
                <c:pt idx="0">
                  <c:v>2</c:v>
                </c:pt>
                <c:pt idx="3">
                  <c:v>1</c:v>
                </c:pt>
              </c:numCache>
            </c:numRef>
          </c:val>
          <c:extLst>
            <c:ext xmlns:c16="http://schemas.microsoft.com/office/drawing/2014/chart" uri="{C3380CC4-5D6E-409C-BE32-E72D297353CC}">
              <c16:uniqueId val="{00000011-2D41-4995-A80F-154AFD68B15F}"/>
            </c:ext>
          </c:extLst>
        </c:ser>
        <c:ser>
          <c:idx val="4"/>
          <c:order val="4"/>
          <c:tx>
            <c:strRef>
              <c:f>Education!$F$1:$F$2</c:f>
              <c:strCache>
                <c:ptCount val="1"/>
                <c:pt idx="0">
                  <c:v>Unemployed looking for work</c:v>
                </c:pt>
              </c:strCache>
            </c:strRef>
          </c:tx>
          <c:spPr>
            <a:solidFill>
              <a:schemeClr val="accent5"/>
            </a:solidFill>
            <a:ln>
              <a:noFill/>
            </a:ln>
            <a:effectLst/>
          </c:spPr>
          <c:invertIfNegative val="0"/>
          <c:cat>
            <c:strRef>
              <c:f>Education!$A$3:$A$10</c:f>
              <c:strCache>
                <c:ptCount val="7"/>
                <c:pt idx="0">
                  <c:v>4 year degree</c:v>
                </c:pt>
                <c:pt idx="1">
                  <c:v>Graduate or specialist degree</c:v>
                </c:pt>
                <c:pt idx="2">
                  <c:v>2 year degree</c:v>
                </c:pt>
                <c:pt idx="3">
                  <c:v>Some college</c:v>
                </c:pt>
                <c:pt idx="4">
                  <c:v>Doctorate</c:v>
                </c:pt>
                <c:pt idx="5">
                  <c:v>Professional degree</c:v>
                </c:pt>
                <c:pt idx="6">
                  <c:v>High school graduate</c:v>
                </c:pt>
              </c:strCache>
            </c:strRef>
          </c:cat>
          <c:val>
            <c:numRef>
              <c:f>Education!$F$3:$F$10</c:f>
              <c:numCache>
                <c:formatCode>General</c:formatCode>
                <c:ptCount val="7"/>
                <c:pt idx="1">
                  <c:v>1</c:v>
                </c:pt>
              </c:numCache>
            </c:numRef>
          </c:val>
          <c:extLst>
            <c:ext xmlns:c16="http://schemas.microsoft.com/office/drawing/2014/chart" uri="{C3380CC4-5D6E-409C-BE32-E72D297353CC}">
              <c16:uniqueId val="{00000012-2D41-4995-A80F-154AFD68B15F}"/>
            </c:ext>
          </c:extLst>
        </c:ser>
        <c:ser>
          <c:idx val="5"/>
          <c:order val="5"/>
          <c:tx>
            <c:strRef>
              <c:f>Education!$G$1:$G$2</c:f>
              <c:strCache>
                <c:ptCount val="1"/>
                <c:pt idx="0">
                  <c:v>Unemployed not looking for work</c:v>
                </c:pt>
              </c:strCache>
            </c:strRef>
          </c:tx>
          <c:spPr>
            <a:solidFill>
              <a:schemeClr val="accent6"/>
            </a:solidFill>
            <a:ln>
              <a:noFill/>
            </a:ln>
            <a:effectLst/>
          </c:spPr>
          <c:invertIfNegative val="0"/>
          <c:cat>
            <c:strRef>
              <c:f>Education!$A$3:$A$10</c:f>
              <c:strCache>
                <c:ptCount val="7"/>
                <c:pt idx="0">
                  <c:v>4 year degree</c:v>
                </c:pt>
                <c:pt idx="1">
                  <c:v>Graduate or specialist degree</c:v>
                </c:pt>
                <c:pt idx="2">
                  <c:v>2 year degree</c:v>
                </c:pt>
                <c:pt idx="3">
                  <c:v>Some college</c:v>
                </c:pt>
                <c:pt idx="4">
                  <c:v>Doctorate</c:v>
                </c:pt>
                <c:pt idx="5">
                  <c:v>Professional degree</c:v>
                </c:pt>
                <c:pt idx="6">
                  <c:v>High school graduate</c:v>
                </c:pt>
              </c:strCache>
            </c:strRef>
          </c:cat>
          <c:val>
            <c:numRef>
              <c:f>Education!$G$3:$G$10</c:f>
              <c:numCache>
                <c:formatCode>General</c:formatCode>
                <c:ptCount val="7"/>
                <c:pt idx="0">
                  <c:v>1</c:v>
                </c:pt>
                <c:pt idx="3">
                  <c:v>1</c:v>
                </c:pt>
              </c:numCache>
            </c:numRef>
          </c:val>
          <c:extLst>
            <c:ext xmlns:c16="http://schemas.microsoft.com/office/drawing/2014/chart" uri="{C3380CC4-5D6E-409C-BE32-E72D297353CC}">
              <c16:uniqueId val="{00000013-2D41-4995-A80F-154AFD68B15F}"/>
            </c:ext>
          </c:extLst>
        </c:ser>
        <c:dLbls>
          <c:showLegendKey val="0"/>
          <c:showVal val="0"/>
          <c:showCatName val="0"/>
          <c:showSerName val="0"/>
          <c:showPercent val="0"/>
          <c:showBubbleSize val="0"/>
        </c:dLbls>
        <c:gapWidth val="219"/>
        <c:axId val="732515536"/>
        <c:axId val="732514896"/>
      </c:barChart>
      <c:catAx>
        <c:axId val="73251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14896"/>
        <c:crosses val="autoZero"/>
        <c:auto val="1"/>
        <c:lblAlgn val="ctr"/>
        <c:lblOffset val="100"/>
        <c:noMultiLvlLbl val="0"/>
      </c:catAx>
      <c:valAx>
        <c:axId val="73251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1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Literacy Assessment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Assessment!$C$76</c:f>
              <c:strCache>
                <c:ptCount val="1"/>
                <c:pt idx="0">
                  <c:v>Normal Distribution</c:v>
                </c:pt>
              </c:strCache>
            </c:strRef>
          </c:tx>
          <c:spPr>
            <a:ln w="19050" cap="rnd">
              <a:solidFill>
                <a:schemeClr val="accent1"/>
              </a:solidFill>
              <a:round/>
            </a:ln>
            <a:effectLst/>
          </c:spPr>
          <c:marker>
            <c:symbol val="none"/>
          </c:marker>
          <c:xVal>
            <c:numRef>
              <c:f>Assessment!$B$77:$B$187</c:f>
              <c:numCache>
                <c:formatCode>0.00</c:formatCode>
                <c:ptCount val="111"/>
                <c:pt idx="0">
                  <c:v>2</c:v>
                </c:pt>
                <c:pt idx="1">
                  <c:v>3</c:v>
                </c:pt>
                <c:pt idx="2">
                  <c:v>3</c:v>
                </c:pt>
                <c:pt idx="3">
                  <c:v>3</c:v>
                </c:pt>
                <c:pt idx="4">
                  <c:v>3</c:v>
                </c:pt>
                <c:pt idx="5">
                  <c:v>3</c:v>
                </c:pt>
                <c:pt idx="6">
                  <c:v>3</c:v>
                </c:pt>
                <c:pt idx="7">
                  <c:v>3</c:v>
                </c:pt>
                <c:pt idx="8">
                  <c:v>3</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numCache>
            </c:numRef>
          </c:xVal>
          <c:yVal>
            <c:numRef>
              <c:f>Assessment!$C$77:$C$187</c:f>
              <c:numCache>
                <c:formatCode>0.00</c:formatCode>
                <c:ptCount val="111"/>
                <c:pt idx="0">
                  <c:v>4.9714461150619886E-3</c:v>
                </c:pt>
                <c:pt idx="1">
                  <c:v>5.448385263325501E-2</c:v>
                </c:pt>
                <c:pt idx="2">
                  <c:v>5.448385263325501E-2</c:v>
                </c:pt>
                <c:pt idx="3">
                  <c:v>5.448385263325501E-2</c:v>
                </c:pt>
                <c:pt idx="4">
                  <c:v>5.448385263325501E-2</c:v>
                </c:pt>
                <c:pt idx="5">
                  <c:v>5.448385263325501E-2</c:v>
                </c:pt>
                <c:pt idx="6">
                  <c:v>5.448385263325501E-2</c:v>
                </c:pt>
                <c:pt idx="7">
                  <c:v>5.448385263325501E-2</c:v>
                </c:pt>
                <c:pt idx="8">
                  <c:v>5.448385263325501E-2</c:v>
                </c:pt>
                <c:pt idx="9">
                  <c:v>0.23264229885078366</c:v>
                </c:pt>
                <c:pt idx="10">
                  <c:v>0.23264229885078366</c:v>
                </c:pt>
                <c:pt idx="11">
                  <c:v>0.23264229885078366</c:v>
                </c:pt>
                <c:pt idx="12">
                  <c:v>0.23264229885078366</c:v>
                </c:pt>
                <c:pt idx="13">
                  <c:v>0.23264229885078366</c:v>
                </c:pt>
                <c:pt idx="14">
                  <c:v>0.23264229885078366</c:v>
                </c:pt>
                <c:pt idx="15">
                  <c:v>0.23264229885078366</c:v>
                </c:pt>
                <c:pt idx="16">
                  <c:v>0.23264229885078366</c:v>
                </c:pt>
                <c:pt idx="17">
                  <c:v>0.23264229885078366</c:v>
                </c:pt>
                <c:pt idx="18">
                  <c:v>0.23264229885078366</c:v>
                </c:pt>
                <c:pt idx="19">
                  <c:v>0.23264229885078366</c:v>
                </c:pt>
                <c:pt idx="20">
                  <c:v>0.23264229885078366</c:v>
                </c:pt>
                <c:pt idx="21">
                  <c:v>0.23264229885078366</c:v>
                </c:pt>
                <c:pt idx="22">
                  <c:v>0.23264229885078366</c:v>
                </c:pt>
                <c:pt idx="23">
                  <c:v>0.23264229885078366</c:v>
                </c:pt>
                <c:pt idx="24">
                  <c:v>0.23264229885078366</c:v>
                </c:pt>
                <c:pt idx="25">
                  <c:v>0.23264229885078366</c:v>
                </c:pt>
                <c:pt idx="26">
                  <c:v>0.23264229885078366</c:v>
                </c:pt>
                <c:pt idx="27">
                  <c:v>0.23264229885078366</c:v>
                </c:pt>
                <c:pt idx="28">
                  <c:v>0.23264229885078366</c:v>
                </c:pt>
                <c:pt idx="29">
                  <c:v>0.23264229885078366</c:v>
                </c:pt>
                <c:pt idx="30">
                  <c:v>0.23264229885078366</c:v>
                </c:pt>
                <c:pt idx="31">
                  <c:v>0.23264229885078366</c:v>
                </c:pt>
                <c:pt idx="32">
                  <c:v>0.23264229885078366</c:v>
                </c:pt>
                <c:pt idx="33">
                  <c:v>0.23264229885078366</c:v>
                </c:pt>
                <c:pt idx="34">
                  <c:v>0.23264229885078366</c:v>
                </c:pt>
                <c:pt idx="35">
                  <c:v>0.23264229885078366</c:v>
                </c:pt>
                <c:pt idx="36">
                  <c:v>0.38703064146539196</c:v>
                </c:pt>
                <c:pt idx="37">
                  <c:v>0.38703064146539196</c:v>
                </c:pt>
                <c:pt idx="38">
                  <c:v>0.38703064146539196</c:v>
                </c:pt>
                <c:pt idx="39">
                  <c:v>0.38703064146539196</c:v>
                </c:pt>
                <c:pt idx="40">
                  <c:v>0.38703064146539196</c:v>
                </c:pt>
                <c:pt idx="41">
                  <c:v>0.38703064146539196</c:v>
                </c:pt>
                <c:pt idx="42">
                  <c:v>0.38703064146539196</c:v>
                </c:pt>
                <c:pt idx="43">
                  <c:v>0.38703064146539196</c:v>
                </c:pt>
                <c:pt idx="44">
                  <c:v>0.38703064146539196</c:v>
                </c:pt>
                <c:pt idx="45">
                  <c:v>0.38703064146539196</c:v>
                </c:pt>
                <c:pt idx="46">
                  <c:v>0.38703064146539196</c:v>
                </c:pt>
                <c:pt idx="47">
                  <c:v>0.38703064146539196</c:v>
                </c:pt>
                <c:pt idx="48">
                  <c:v>0.38703064146539196</c:v>
                </c:pt>
                <c:pt idx="49">
                  <c:v>0.38703064146539196</c:v>
                </c:pt>
                <c:pt idx="50">
                  <c:v>0.38703064146539196</c:v>
                </c:pt>
                <c:pt idx="51">
                  <c:v>0.38703064146539196</c:v>
                </c:pt>
                <c:pt idx="52">
                  <c:v>0.38703064146539196</c:v>
                </c:pt>
                <c:pt idx="53">
                  <c:v>0.38703064146539196</c:v>
                </c:pt>
                <c:pt idx="54">
                  <c:v>0.38703064146539196</c:v>
                </c:pt>
                <c:pt idx="55">
                  <c:v>0.38703064146539196</c:v>
                </c:pt>
                <c:pt idx="56">
                  <c:v>0.38703064146539196</c:v>
                </c:pt>
                <c:pt idx="57">
                  <c:v>0.38703064146539196</c:v>
                </c:pt>
                <c:pt idx="58">
                  <c:v>0.38703064146539196</c:v>
                </c:pt>
                <c:pt idx="59">
                  <c:v>0.38703064146539196</c:v>
                </c:pt>
                <c:pt idx="60">
                  <c:v>0.38703064146539196</c:v>
                </c:pt>
                <c:pt idx="61">
                  <c:v>0.25086369620111826</c:v>
                </c:pt>
                <c:pt idx="62">
                  <c:v>0.25086369620111826</c:v>
                </c:pt>
                <c:pt idx="63">
                  <c:v>0.25086369620111826</c:v>
                </c:pt>
                <c:pt idx="64">
                  <c:v>0.25086369620111826</c:v>
                </c:pt>
                <c:pt idx="65">
                  <c:v>0.25086369620111826</c:v>
                </c:pt>
                <c:pt idx="66">
                  <c:v>0.25086369620111826</c:v>
                </c:pt>
                <c:pt idx="67">
                  <c:v>0.25086369620111826</c:v>
                </c:pt>
                <c:pt idx="68">
                  <c:v>0.25086369620111826</c:v>
                </c:pt>
                <c:pt idx="69">
                  <c:v>0.25086369620111826</c:v>
                </c:pt>
                <c:pt idx="70">
                  <c:v>0.25086369620111826</c:v>
                </c:pt>
                <c:pt idx="71">
                  <c:v>0.25086369620111826</c:v>
                </c:pt>
                <c:pt idx="72">
                  <c:v>0.25086369620111826</c:v>
                </c:pt>
                <c:pt idx="73">
                  <c:v>0.25086369620111826</c:v>
                </c:pt>
                <c:pt idx="74">
                  <c:v>0.25086369620111826</c:v>
                </c:pt>
                <c:pt idx="75">
                  <c:v>0.25086369620111826</c:v>
                </c:pt>
                <c:pt idx="76">
                  <c:v>0.25086369620111826</c:v>
                </c:pt>
                <c:pt idx="77">
                  <c:v>0.25086369620111826</c:v>
                </c:pt>
                <c:pt idx="78">
                  <c:v>0.25086369620111826</c:v>
                </c:pt>
                <c:pt idx="79">
                  <c:v>0.25086369620111826</c:v>
                </c:pt>
                <c:pt idx="80">
                  <c:v>0.25086369620111826</c:v>
                </c:pt>
                <c:pt idx="81">
                  <c:v>0.25086369620111826</c:v>
                </c:pt>
                <c:pt idx="82">
                  <c:v>0.25086369620111826</c:v>
                </c:pt>
                <c:pt idx="83">
                  <c:v>0.25086369620111826</c:v>
                </c:pt>
                <c:pt idx="84">
                  <c:v>0.25086369620111826</c:v>
                </c:pt>
                <c:pt idx="85">
                  <c:v>0.25086369620111826</c:v>
                </c:pt>
                <c:pt idx="86">
                  <c:v>0.25086369620111826</c:v>
                </c:pt>
                <c:pt idx="87">
                  <c:v>0.25086369620111826</c:v>
                </c:pt>
                <c:pt idx="88">
                  <c:v>0.25086369620111826</c:v>
                </c:pt>
                <c:pt idx="89">
                  <c:v>0.25086369620111826</c:v>
                </c:pt>
                <c:pt idx="90">
                  <c:v>0.25086369620111826</c:v>
                </c:pt>
                <c:pt idx="91">
                  <c:v>0.25086369620111826</c:v>
                </c:pt>
                <c:pt idx="92">
                  <c:v>0.25086369620111826</c:v>
                </c:pt>
                <c:pt idx="93">
                  <c:v>0.25086369620111826</c:v>
                </c:pt>
                <c:pt idx="94">
                  <c:v>0.25086369620111826</c:v>
                </c:pt>
                <c:pt idx="95">
                  <c:v>0.25086369620111826</c:v>
                </c:pt>
                <c:pt idx="96">
                  <c:v>0.25086369620111826</c:v>
                </c:pt>
                <c:pt idx="97">
                  <c:v>0.25086369620111826</c:v>
                </c:pt>
                <c:pt idx="98">
                  <c:v>0.25086369620111826</c:v>
                </c:pt>
                <c:pt idx="99">
                  <c:v>0.25086369620111826</c:v>
                </c:pt>
                <c:pt idx="100">
                  <c:v>0.25086369620111826</c:v>
                </c:pt>
                <c:pt idx="101">
                  <c:v>0.25086369620111826</c:v>
                </c:pt>
                <c:pt idx="102">
                  <c:v>0.25086369620111826</c:v>
                </c:pt>
                <c:pt idx="103">
                  <c:v>0.25086369620111826</c:v>
                </c:pt>
                <c:pt idx="104">
                  <c:v>0.25086369620111826</c:v>
                </c:pt>
                <c:pt idx="105">
                  <c:v>0.25086369620111826</c:v>
                </c:pt>
                <c:pt idx="106">
                  <c:v>0.25086369620111826</c:v>
                </c:pt>
                <c:pt idx="107">
                  <c:v>0.25086369620111826</c:v>
                </c:pt>
                <c:pt idx="108">
                  <c:v>0.25086369620111826</c:v>
                </c:pt>
                <c:pt idx="109">
                  <c:v>0.25086369620111826</c:v>
                </c:pt>
                <c:pt idx="110">
                  <c:v>0.25086369620111826</c:v>
                </c:pt>
              </c:numCache>
            </c:numRef>
          </c:yVal>
          <c:smooth val="1"/>
          <c:extLst>
            <c:ext xmlns:c16="http://schemas.microsoft.com/office/drawing/2014/chart" uri="{C3380CC4-5D6E-409C-BE32-E72D297353CC}">
              <c16:uniqueId val="{00000000-60D6-4476-ABB4-4A88281301C3}"/>
            </c:ext>
          </c:extLst>
        </c:ser>
        <c:dLbls>
          <c:dLblPos val="t"/>
          <c:showLegendKey val="0"/>
          <c:showVal val="0"/>
          <c:showCatName val="0"/>
          <c:showSerName val="0"/>
          <c:showPercent val="0"/>
          <c:showBubbleSize val="0"/>
        </c:dLbls>
        <c:axId val="704378192"/>
        <c:axId val="704378512"/>
      </c:scatterChart>
      <c:valAx>
        <c:axId val="70437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Financial Literacy</a:t>
                </a:r>
                <a:r>
                  <a:rPr lang="en-US" baseline="0"/>
                  <a:t> Assessment </a:t>
                </a:r>
                <a:r>
                  <a:rPr lang="en-US"/>
                  <a:t>Score (Max:</a:t>
                </a:r>
                <a:r>
                  <a:rPr lang="en-US" baseline="0"/>
                  <a:t> 6)</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78512"/>
        <c:crosses val="autoZero"/>
        <c:crossBetween val="midCat"/>
      </c:valAx>
      <c:valAx>
        <c:axId val="7043785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a:t>
                </a:r>
                <a:r>
                  <a:rPr lang="en-US" baseline="0"/>
                  <a:t> Distribution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378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Slab" pitchFamily="2" charset="0"/>
                <a:ea typeface="Roboto Slab" pitchFamily="2" charset="0"/>
                <a:cs typeface="+mn-cs"/>
              </a:defRPr>
            </a:pPr>
            <a:r>
              <a:rPr lang="en-US"/>
              <a:t>Technology Integration in Personal</a:t>
            </a:r>
            <a:r>
              <a:rPr lang="en-US" baseline="0"/>
              <a:t> Finance Curricula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Slab" pitchFamily="2" charset="0"/>
              <a:ea typeface="Roboto Slab" pitchFamily="2" charset="0"/>
              <a:cs typeface="+mn-cs"/>
            </a:defRPr>
          </a:pPr>
          <a:endParaRPr lang="en-US"/>
        </a:p>
      </c:txPr>
    </c:title>
    <c:autoTitleDeleted val="0"/>
    <c:plotArea>
      <c:layout>
        <c:manualLayout>
          <c:layoutTarget val="inner"/>
          <c:xMode val="edge"/>
          <c:yMode val="edge"/>
          <c:x val="0.2043770663827259"/>
          <c:y val="0.19158777038246622"/>
          <c:w val="0.362815012853206"/>
          <c:h val="0.6219514547429531"/>
        </c:manualLayout>
      </c:layout>
      <c:radarChart>
        <c:radarStyle val="marker"/>
        <c:varyColors val="0"/>
        <c:ser>
          <c:idx val="0"/>
          <c:order val="0"/>
          <c:tx>
            <c:strRef>
              <c:f>Assessment!$I$6</c:f>
              <c:strCache>
                <c:ptCount val="1"/>
                <c:pt idx="0">
                  <c:v>Financial Literacy Assessment Scaled Score (out of 100)</c:v>
                </c:pt>
              </c:strCache>
            </c:strRef>
          </c:tx>
          <c:spPr>
            <a:ln w="28575" cap="rnd">
              <a:solidFill>
                <a:schemeClr val="dk1">
                  <a:tint val="88500"/>
                </a:schemeClr>
              </a:solidFill>
              <a:round/>
            </a:ln>
            <a:effectLst/>
          </c:spPr>
          <c:marker>
            <c:symbol val="none"/>
          </c:marker>
          <c:cat>
            <c:strRef>
              <c:f>Assessment!$A$7:$A$14</c:f>
              <c:strCache>
                <c:ptCount val="8"/>
                <c:pt idx="0">
                  <c:v>Lessons from family</c:v>
                </c:pt>
                <c:pt idx="1">
                  <c:v>Online videos and podcasts by Dave Ramsey and associated personalities</c:v>
                </c:pt>
                <c:pt idx="2">
                  <c:v>Books by Dave Ramsey and associated personalities</c:v>
                </c:pt>
                <c:pt idx="3">
                  <c:v>Other online financial education materials (e.g., FIRE, Debt Avalanche)</c:v>
                </c:pt>
                <c:pt idx="4">
                  <c:v>Other financial education books</c:v>
                </c:pt>
                <c:pt idx="5">
                  <c:v>Other financial education courses</c:v>
                </c:pt>
                <c:pt idx="6">
                  <c:v>Financial Peace University in a traditional setting</c:v>
                </c:pt>
                <c:pt idx="7">
                  <c:v>Financial Peace University online</c:v>
                </c:pt>
              </c:strCache>
            </c:strRef>
          </c:cat>
          <c:val>
            <c:numRef>
              <c:f>Assessment!$I$7:$I$14</c:f>
              <c:numCache>
                <c:formatCode>0.0</c:formatCode>
                <c:ptCount val="8"/>
                <c:pt idx="0">
                  <c:v>82.833333333333329</c:v>
                </c:pt>
                <c:pt idx="1">
                  <c:v>88.499999999999986</c:v>
                </c:pt>
                <c:pt idx="2">
                  <c:v>85.5</c:v>
                </c:pt>
                <c:pt idx="3">
                  <c:v>87.666666666666657</c:v>
                </c:pt>
                <c:pt idx="4">
                  <c:v>87.333333333333343</c:v>
                </c:pt>
                <c:pt idx="5">
                  <c:v>85.5</c:v>
                </c:pt>
                <c:pt idx="6">
                  <c:v>85.333333333333343</c:v>
                </c:pt>
                <c:pt idx="7">
                  <c:v>88.333333333333329</c:v>
                </c:pt>
              </c:numCache>
            </c:numRef>
          </c:val>
          <c:extLst>
            <c:ext xmlns:c16="http://schemas.microsoft.com/office/drawing/2014/chart" uri="{C3380CC4-5D6E-409C-BE32-E72D297353CC}">
              <c16:uniqueId val="{00000000-83A0-448B-BED3-D5A9F2102619}"/>
            </c:ext>
          </c:extLst>
        </c:ser>
        <c:dLbls>
          <c:showLegendKey val="0"/>
          <c:showVal val="0"/>
          <c:showCatName val="0"/>
          <c:showSerName val="0"/>
          <c:showPercent val="0"/>
          <c:showBubbleSize val="0"/>
        </c:dLbls>
        <c:axId val="607587512"/>
        <c:axId val="607585912"/>
      </c:radarChart>
      <c:catAx>
        <c:axId val="607587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Slab" pitchFamily="2" charset="0"/>
                <a:ea typeface="Roboto Slab" pitchFamily="2" charset="0"/>
                <a:cs typeface="+mn-cs"/>
              </a:defRPr>
            </a:pPr>
            <a:endParaRPr lang="en-US"/>
          </a:p>
        </c:txPr>
        <c:crossAx val="607585912"/>
        <c:crosses val="autoZero"/>
        <c:auto val="1"/>
        <c:lblAlgn val="ctr"/>
        <c:lblOffset val="100"/>
        <c:noMultiLvlLbl val="0"/>
      </c:catAx>
      <c:valAx>
        <c:axId val="607585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Slab" pitchFamily="2" charset="0"/>
                <a:ea typeface="Roboto Slab" pitchFamily="2" charset="0"/>
                <a:cs typeface="+mn-cs"/>
              </a:defRPr>
            </a:pPr>
            <a:endParaRPr lang="en-US"/>
          </a:p>
        </c:txPr>
        <c:crossAx val="607587512"/>
        <c:crosses val="autoZero"/>
        <c:crossBetween val="between"/>
      </c:valAx>
      <c:spPr>
        <a:noFill/>
        <a:ln>
          <a:noFill/>
        </a:ln>
        <a:effectLst/>
      </c:spPr>
    </c:plotArea>
    <c:legend>
      <c:legendPos val="r"/>
      <c:layout>
        <c:manualLayout>
          <c:xMode val="edge"/>
          <c:yMode val="edge"/>
          <c:x val="0.79198381743432267"/>
          <c:y val="0.47500210800363513"/>
          <c:w val="0.1916844451131455"/>
          <c:h val="0.15660979006488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Roboto Slab" pitchFamily="2" charset="0"/>
              <a:ea typeface="Roboto Slab"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Roboto Slab" pitchFamily="2" charset="0"/>
          <a:ea typeface="Roboto Slab" pitchFamily="2" charset="0"/>
        </a:defRPr>
      </a:pPr>
      <a:endParaRPr lang="en-US"/>
    </a:p>
  </c:txPr>
  <c:printSettings>
    <c:headerFooter/>
    <c:pageMargins b="0.75" l="0.7" r="0.7" t="0.75" header="0.3" footer="0.3"/>
    <c:pageSetup orientation="landscape"/>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Overspending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Assessment!$F$76</c:f>
              <c:strCache>
                <c:ptCount val="1"/>
                <c:pt idx="0">
                  <c:v>Count</c:v>
                </c:pt>
              </c:strCache>
            </c:strRef>
          </c:tx>
          <c:spPr>
            <a:solidFill>
              <a:schemeClr val="accent1"/>
            </a:solidFill>
            <a:ln>
              <a:noFill/>
            </a:ln>
            <a:effectLst/>
          </c:spPr>
          <c:invertIfNegative val="0"/>
          <c:cat>
            <c:strRef>
              <c:f>Assessment!$E$77:$E$83</c:f>
              <c:strCache>
                <c:ptCount val="7"/>
                <c:pt idx="0">
                  <c:v>Food and drinks</c:v>
                </c:pt>
                <c:pt idx="1">
                  <c:v>Entertainment</c:v>
                </c:pt>
                <c:pt idx="2">
                  <c:v>Travel</c:v>
                </c:pt>
                <c:pt idx="3">
                  <c:v>Luxury goods</c:v>
                </c:pt>
                <c:pt idx="4">
                  <c:v>Transportation</c:v>
                </c:pt>
                <c:pt idx="5">
                  <c:v>Housing</c:v>
                </c:pt>
                <c:pt idx="6">
                  <c:v>Clothing</c:v>
                </c:pt>
              </c:strCache>
            </c:strRef>
          </c:cat>
          <c:val>
            <c:numRef>
              <c:f>Assessment!$F$77:$F$83</c:f>
              <c:numCache>
                <c:formatCode>General</c:formatCode>
                <c:ptCount val="7"/>
                <c:pt idx="0">
                  <c:v>75</c:v>
                </c:pt>
                <c:pt idx="1">
                  <c:v>26</c:v>
                </c:pt>
                <c:pt idx="2">
                  <c:v>10</c:v>
                </c:pt>
                <c:pt idx="3">
                  <c:v>9</c:v>
                </c:pt>
                <c:pt idx="4">
                  <c:v>7</c:v>
                </c:pt>
                <c:pt idx="5">
                  <c:v>5</c:v>
                </c:pt>
                <c:pt idx="6">
                  <c:v>4</c:v>
                </c:pt>
              </c:numCache>
            </c:numRef>
          </c:val>
          <c:extLst>
            <c:ext xmlns:c16="http://schemas.microsoft.com/office/drawing/2014/chart" uri="{C3380CC4-5D6E-409C-BE32-E72D297353CC}">
              <c16:uniqueId val="{00000000-52B8-423F-933A-A41D80ABC385}"/>
            </c:ext>
          </c:extLst>
        </c:ser>
        <c:dLbls>
          <c:showLegendKey val="0"/>
          <c:showVal val="0"/>
          <c:showCatName val="0"/>
          <c:showSerName val="0"/>
          <c:showPercent val="0"/>
          <c:showBubbleSize val="0"/>
        </c:dLbls>
        <c:gapWidth val="182"/>
        <c:axId val="721187384"/>
        <c:axId val="721188664"/>
      </c:barChart>
      <c:catAx>
        <c:axId val="721187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88664"/>
        <c:crosses val="autoZero"/>
        <c:auto val="1"/>
        <c:lblAlgn val="ctr"/>
        <c:lblOffset val="100"/>
        <c:noMultiLvlLbl val="0"/>
      </c:catAx>
      <c:valAx>
        <c:axId val="721188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87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Demographics!$A$42:$A$46</c:f>
              <c:strCache>
                <c:ptCount val="5"/>
                <c:pt idx="0">
                  <c:v>Married</c:v>
                </c:pt>
                <c:pt idx="1">
                  <c:v>Widowed</c:v>
                </c:pt>
                <c:pt idx="2">
                  <c:v>Divorced</c:v>
                </c:pt>
                <c:pt idx="3">
                  <c:v>Separated</c:v>
                </c:pt>
                <c:pt idx="4">
                  <c:v>Never married</c:v>
                </c:pt>
              </c:strCache>
            </c:strRef>
          </c:cat>
          <c:val>
            <c:numRef>
              <c:f>Demographics!$C$42:$C$46</c:f>
              <c:numCache>
                <c:formatCode>General</c:formatCode>
                <c:ptCount val="5"/>
                <c:pt idx="0">
                  <c:v>86</c:v>
                </c:pt>
                <c:pt idx="1">
                  <c:v>1</c:v>
                </c:pt>
                <c:pt idx="2">
                  <c:v>9</c:v>
                </c:pt>
                <c:pt idx="3">
                  <c:v>2</c:v>
                </c:pt>
                <c:pt idx="4">
                  <c:v>27</c:v>
                </c:pt>
              </c:numCache>
            </c:numRef>
          </c:val>
          <c:extLst>
            <c:ext xmlns:c16="http://schemas.microsoft.com/office/drawing/2014/chart" uri="{C3380CC4-5D6E-409C-BE32-E72D297353CC}">
              <c16:uniqueId val="{00000000-61FA-4AAD-9C34-0273C41BD9E7}"/>
            </c:ext>
          </c:extLst>
        </c:ser>
        <c:dLbls>
          <c:showLegendKey val="0"/>
          <c:showVal val="0"/>
          <c:showCatName val="0"/>
          <c:showSerName val="0"/>
          <c:showPercent val="0"/>
          <c:showBubbleSize val="0"/>
        </c:dLbls>
        <c:gapWidth val="219"/>
        <c:overlap val="-27"/>
        <c:axId val="819896440"/>
        <c:axId val="819900600"/>
      </c:barChart>
      <c:catAx>
        <c:axId val="81989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00600"/>
        <c:crosses val="autoZero"/>
        <c:auto val="1"/>
        <c:lblAlgn val="ctr"/>
        <c:lblOffset val="100"/>
        <c:noMultiLvlLbl val="0"/>
      </c:catAx>
      <c:valAx>
        <c:axId val="81990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896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Children/Dependents in Household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Demographics!$A$50:$A$55</c:f>
              <c:strCache>
                <c:ptCount val="6"/>
                <c:pt idx="0">
                  <c:v>0</c:v>
                </c:pt>
                <c:pt idx="1">
                  <c:v>1</c:v>
                </c:pt>
                <c:pt idx="2">
                  <c:v>2</c:v>
                </c:pt>
                <c:pt idx="3">
                  <c:v>3</c:v>
                </c:pt>
                <c:pt idx="4">
                  <c:v>4 or greater</c:v>
                </c:pt>
                <c:pt idx="5">
                  <c:v>My children/dependents no longer live in my household</c:v>
                </c:pt>
              </c:strCache>
            </c:strRef>
          </c:cat>
          <c:val>
            <c:numRef>
              <c:f>Demographics!$C$50:$C$55</c:f>
              <c:numCache>
                <c:formatCode>General</c:formatCode>
                <c:ptCount val="6"/>
                <c:pt idx="0">
                  <c:v>62</c:v>
                </c:pt>
                <c:pt idx="1">
                  <c:v>22</c:v>
                </c:pt>
                <c:pt idx="2">
                  <c:v>29</c:v>
                </c:pt>
                <c:pt idx="3">
                  <c:v>5</c:v>
                </c:pt>
                <c:pt idx="4">
                  <c:v>4</c:v>
                </c:pt>
                <c:pt idx="5">
                  <c:v>3</c:v>
                </c:pt>
              </c:numCache>
            </c:numRef>
          </c:val>
          <c:extLst>
            <c:ext xmlns:c16="http://schemas.microsoft.com/office/drawing/2014/chart" uri="{C3380CC4-5D6E-409C-BE32-E72D297353CC}">
              <c16:uniqueId val="{00000000-385C-4272-B73A-C3E3A9D44CE1}"/>
            </c:ext>
          </c:extLst>
        </c:ser>
        <c:dLbls>
          <c:showLegendKey val="0"/>
          <c:showVal val="0"/>
          <c:showCatName val="0"/>
          <c:showSerName val="0"/>
          <c:showPercent val="0"/>
          <c:showBubbleSize val="0"/>
        </c:dLbls>
        <c:gapWidth val="219"/>
        <c:overlap val="-27"/>
        <c:axId val="819900280"/>
        <c:axId val="819900920"/>
      </c:barChart>
      <c:catAx>
        <c:axId val="81990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00920"/>
        <c:crosses val="autoZero"/>
        <c:auto val="1"/>
        <c:lblAlgn val="ctr"/>
        <c:lblOffset val="100"/>
        <c:noMultiLvlLbl val="0"/>
      </c:catAx>
      <c:valAx>
        <c:axId val="81990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00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Demographics!$A$253:$A$256</c:f>
              <c:strCache>
                <c:ptCount val="4"/>
                <c:pt idx="0">
                  <c:v>Homeowner</c:v>
                </c:pt>
                <c:pt idx="1">
                  <c:v>Renter</c:v>
                </c:pt>
                <c:pt idx="2">
                  <c:v>Living with parents / extended family</c:v>
                </c:pt>
                <c:pt idx="3">
                  <c:v>Other</c:v>
                </c:pt>
              </c:strCache>
            </c:strRef>
          </c:cat>
          <c:val>
            <c:numRef>
              <c:f>Demographics!$C$253:$C$256</c:f>
              <c:numCache>
                <c:formatCode>General</c:formatCode>
                <c:ptCount val="4"/>
                <c:pt idx="0">
                  <c:v>85</c:v>
                </c:pt>
                <c:pt idx="1">
                  <c:v>33</c:v>
                </c:pt>
                <c:pt idx="2">
                  <c:v>5</c:v>
                </c:pt>
                <c:pt idx="3">
                  <c:v>2</c:v>
                </c:pt>
              </c:numCache>
            </c:numRef>
          </c:val>
          <c:extLst>
            <c:ext xmlns:c16="http://schemas.microsoft.com/office/drawing/2014/chart" uri="{C3380CC4-5D6E-409C-BE32-E72D297353CC}">
              <c16:uniqueId val="{00000000-70B8-4C8A-A70B-ADD1939F0C88}"/>
            </c:ext>
          </c:extLst>
        </c:ser>
        <c:dLbls>
          <c:showLegendKey val="0"/>
          <c:showVal val="0"/>
          <c:showCatName val="0"/>
          <c:showSerName val="0"/>
          <c:showPercent val="0"/>
          <c:showBubbleSize val="0"/>
        </c:dLbls>
        <c:gapWidth val="182"/>
        <c:axId val="607598712"/>
        <c:axId val="607599672"/>
      </c:barChart>
      <c:catAx>
        <c:axId val="607598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99672"/>
        <c:crosses val="autoZero"/>
        <c:auto val="1"/>
        <c:lblAlgn val="ctr"/>
        <c:lblOffset val="100"/>
        <c:noMultiLvlLbl val="0"/>
      </c:catAx>
      <c:valAx>
        <c:axId val="607599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98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Demographics!$A$260:$A$266</c:f>
              <c:strCache>
                <c:ptCount val="7"/>
                <c:pt idx="0">
                  <c:v>Employed full time</c:v>
                </c:pt>
                <c:pt idx="1">
                  <c:v>Employed part time</c:v>
                </c:pt>
                <c:pt idx="2">
                  <c:v>Unemployed looking for work</c:v>
                </c:pt>
                <c:pt idx="3">
                  <c:v>Unemployed not looking for work</c:v>
                </c:pt>
                <c:pt idx="4">
                  <c:v>Retired</c:v>
                </c:pt>
                <c:pt idx="5">
                  <c:v>Student</c:v>
                </c:pt>
                <c:pt idx="6">
                  <c:v>Disabled</c:v>
                </c:pt>
              </c:strCache>
            </c:strRef>
          </c:cat>
          <c:val>
            <c:numRef>
              <c:f>Demographics!$C$260:$C$266</c:f>
              <c:numCache>
                <c:formatCode>General</c:formatCode>
                <c:ptCount val="7"/>
                <c:pt idx="0">
                  <c:v>110</c:v>
                </c:pt>
                <c:pt idx="1">
                  <c:v>4</c:v>
                </c:pt>
                <c:pt idx="2">
                  <c:v>1</c:v>
                </c:pt>
                <c:pt idx="3">
                  <c:v>2</c:v>
                </c:pt>
                <c:pt idx="4">
                  <c:v>5</c:v>
                </c:pt>
                <c:pt idx="5">
                  <c:v>3</c:v>
                </c:pt>
                <c:pt idx="6">
                  <c:v>0</c:v>
                </c:pt>
              </c:numCache>
            </c:numRef>
          </c:val>
          <c:extLst>
            <c:ext xmlns:c16="http://schemas.microsoft.com/office/drawing/2014/chart" uri="{C3380CC4-5D6E-409C-BE32-E72D297353CC}">
              <c16:uniqueId val="{00000000-B5EE-418B-BB58-A0734DA2E69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Demographics!$A$284:$A$286</c:f>
              <c:strCache>
                <c:ptCount val="3"/>
                <c:pt idx="0">
                  <c:v>Male</c:v>
                </c:pt>
                <c:pt idx="1">
                  <c:v>Female</c:v>
                </c:pt>
                <c:pt idx="2">
                  <c:v>Other/non-binary</c:v>
                </c:pt>
              </c:strCache>
            </c:strRef>
          </c:cat>
          <c:val>
            <c:numRef>
              <c:f>Demographics!$C$284:$C$286</c:f>
              <c:numCache>
                <c:formatCode>General</c:formatCode>
                <c:ptCount val="3"/>
                <c:pt idx="0">
                  <c:v>65</c:v>
                </c:pt>
                <c:pt idx="1">
                  <c:v>60</c:v>
                </c:pt>
                <c:pt idx="2">
                  <c:v>0</c:v>
                </c:pt>
              </c:numCache>
            </c:numRef>
          </c:val>
          <c:extLst>
            <c:ext xmlns:c16="http://schemas.microsoft.com/office/drawing/2014/chart" uri="{C3380CC4-5D6E-409C-BE32-E72D297353CC}">
              <c16:uniqueId val="{00000000-EFBD-4A86-A223-0E5BB4BAA973}"/>
            </c:ext>
          </c:extLst>
        </c:ser>
        <c:dLbls>
          <c:showLegendKey val="0"/>
          <c:showVal val="0"/>
          <c:showCatName val="0"/>
          <c:showSerName val="0"/>
          <c:showPercent val="0"/>
          <c:showBubbleSize val="0"/>
        </c:dLbls>
        <c:gapWidth val="219"/>
        <c:overlap val="-27"/>
        <c:axId val="704405072"/>
        <c:axId val="704403472"/>
      </c:barChart>
      <c:catAx>
        <c:axId val="70440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03472"/>
        <c:crosses val="autoZero"/>
        <c:auto val="1"/>
        <c:lblAlgn val="ctr"/>
        <c:lblOffset val="100"/>
        <c:noMultiLvlLbl val="0"/>
      </c:catAx>
      <c:valAx>
        <c:axId val="70440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0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Household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Demographics!$A$300:$A$312</c:f>
              <c:strCache>
                <c:ptCount val="13"/>
                <c:pt idx="0">
                  <c:v>Less than $10,000</c:v>
                </c:pt>
                <c:pt idx="1">
                  <c:v>$10,000 - $19,999</c:v>
                </c:pt>
                <c:pt idx="2">
                  <c:v>$20,000 - $29,999</c:v>
                </c:pt>
                <c:pt idx="3">
                  <c:v>$30,000 - $39,999</c:v>
                </c:pt>
                <c:pt idx="4">
                  <c:v>$40,000 - $49,999</c:v>
                </c:pt>
                <c:pt idx="5">
                  <c:v>$50,000 - $59,999</c:v>
                </c:pt>
                <c:pt idx="6">
                  <c:v>$60,000 - $69,999</c:v>
                </c:pt>
                <c:pt idx="7">
                  <c:v>$70,000 - $79,999</c:v>
                </c:pt>
                <c:pt idx="8">
                  <c:v>$80,000 - $89,999</c:v>
                </c:pt>
                <c:pt idx="9">
                  <c:v>$90,000 - $99,999</c:v>
                </c:pt>
                <c:pt idx="10">
                  <c:v>$100,000 - $149,999</c:v>
                </c:pt>
                <c:pt idx="11">
                  <c:v>More than $150,000</c:v>
                </c:pt>
                <c:pt idx="12">
                  <c:v>Not Sure</c:v>
                </c:pt>
              </c:strCache>
            </c:strRef>
          </c:cat>
          <c:val>
            <c:numRef>
              <c:f>Demographics!$C$300:$C$312</c:f>
              <c:numCache>
                <c:formatCode>General</c:formatCode>
                <c:ptCount val="13"/>
                <c:pt idx="0">
                  <c:v>0</c:v>
                </c:pt>
                <c:pt idx="1">
                  <c:v>2</c:v>
                </c:pt>
                <c:pt idx="2">
                  <c:v>2</c:v>
                </c:pt>
                <c:pt idx="3">
                  <c:v>2</c:v>
                </c:pt>
                <c:pt idx="4">
                  <c:v>5</c:v>
                </c:pt>
                <c:pt idx="5">
                  <c:v>10</c:v>
                </c:pt>
                <c:pt idx="6">
                  <c:v>9</c:v>
                </c:pt>
                <c:pt idx="7">
                  <c:v>6</c:v>
                </c:pt>
                <c:pt idx="8">
                  <c:v>12</c:v>
                </c:pt>
                <c:pt idx="9">
                  <c:v>8</c:v>
                </c:pt>
                <c:pt idx="10">
                  <c:v>27</c:v>
                </c:pt>
                <c:pt idx="11">
                  <c:v>36</c:v>
                </c:pt>
                <c:pt idx="12">
                  <c:v>2</c:v>
                </c:pt>
              </c:numCache>
            </c:numRef>
          </c:val>
          <c:extLst>
            <c:ext xmlns:c16="http://schemas.microsoft.com/office/drawing/2014/chart" uri="{C3380CC4-5D6E-409C-BE32-E72D297353CC}">
              <c16:uniqueId val="{00000000-E480-412B-A1D0-6C13686C8209}"/>
            </c:ext>
          </c:extLst>
        </c:ser>
        <c:dLbls>
          <c:showLegendKey val="0"/>
          <c:showVal val="0"/>
          <c:showCatName val="0"/>
          <c:showSerName val="0"/>
          <c:showPercent val="0"/>
          <c:showBubbleSize val="0"/>
        </c:dLbls>
        <c:gapWidth val="182"/>
        <c:axId val="704407952"/>
        <c:axId val="1057974864"/>
      </c:barChart>
      <c:catAx>
        <c:axId val="70440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974864"/>
        <c:crosses val="autoZero"/>
        <c:auto val="1"/>
        <c:lblAlgn val="ctr"/>
        <c:lblOffset val="100"/>
        <c:noMultiLvlLbl val="0"/>
      </c:catAx>
      <c:valAx>
        <c:axId val="1057974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0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Net Worth</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Demographics!$A$316:$A$326</c:f>
              <c:strCache>
                <c:ptCount val="11"/>
                <c:pt idx="0">
                  <c:v>Less than -$100,000</c:v>
                </c:pt>
                <c:pt idx="1">
                  <c:v>-$100,000-50,000</c:v>
                </c:pt>
                <c:pt idx="2">
                  <c:v>-$50,000-0</c:v>
                </c:pt>
                <c:pt idx="3">
                  <c:v>$0-50,000</c:v>
                </c:pt>
                <c:pt idx="4">
                  <c:v>$50,000-100,000</c:v>
                </c:pt>
                <c:pt idx="5">
                  <c:v>$100,000-250,000</c:v>
                </c:pt>
                <c:pt idx="6">
                  <c:v>$250,000-500,000</c:v>
                </c:pt>
                <c:pt idx="7">
                  <c:v>$500,000 â€“ 1 million</c:v>
                </c:pt>
                <c:pt idx="8">
                  <c:v>$1-10 million</c:v>
                </c:pt>
                <c:pt idx="9">
                  <c:v>Greater than $10 million</c:v>
                </c:pt>
                <c:pt idx="10">
                  <c:v>Not sure</c:v>
                </c:pt>
              </c:strCache>
            </c:strRef>
          </c:cat>
          <c:val>
            <c:numRef>
              <c:f>Demographics!$C$316:$C$326</c:f>
              <c:numCache>
                <c:formatCode>General</c:formatCode>
                <c:ptCount val="11"/>
                <c:pt idx="0">
                  <c:v>14</c:v>
                </c:pt>
                <c:pt idx="1">
                  <c:v>4</c:v>
                </c:pt>
                <c:pt idx="2">
                  <c:v>10</c:v>
                </c:pt>
                <c:pt idx="3">
                  <c:v>13</c:v>
                </c:pt>
                <c:pt idx="4">
                  <c:v>23</c:v>
                </c:pt>
                <c:pt idx="5">
                  <c:v>13</c:v>
                </c:pt>
                <c:pt idx="6">
                  <c:v>12</c:v>
                </c:pt>
                <c:pt idx="7">
                  <c:v>16</c:v>
                </c:pt>
                <c:pt idx="8">
                  <c:v>12</c:v>
                </c:pt>
                <c:pt idx="9">
                  <c:v>0</c:v>
                </c:pt>
                <c:pt idx="10">
                  <c:v>4</c:v>
                </c:pt>
              </c:numCache>
            </c:numRef>
          </c:val>
          <c:extLst>
            <c:ext xmlns:c16="http://schemas.microsoft.com/office/drawing/2014/chart" uri="{C3380CC4-5D6E-409C-BE32-E72D297353CC}">
              <c16:uniqueId val="{00000000-2953-4648-8AF6-A009BD3C6D4C}"/>
            </c:ext>
          </c:extLst>
        </c:ser>
        <c:dLbls>
          <c:showLegendKey val="0"/>
          <c:showVal val="1"/>
          <c:showCatName val="0"/>
          <c:showSerName val="0"/>
          <c:showPercent val="0"/>
          <c:showBubbleSize val="0"/>
        </c:dLbls>
        <c:gapWidth val="6"/>
        <c:axId val="1057980304"/>
        <c:axId val="1057981264"/>
      </c:barChart>
      <c:catAx>
        <c:axId val="105798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057981264"/>
        <c:crosses val="autoZero"/>
        <c:auto val="1"/>
        <c:lblAlgn val="ctr"/>
        <c:lblOffset val="100"/>
        <c:noMultiLvlLbl val="0"/>
      </c:catAx>
      <c:valAx>
        <c:axId val="1057981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5798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FICO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Demographics!$A$330:$A$337</c:f>
              <c:strCache>
                <c:ptCount val="8"/>
                <c:pt idx="0">
                  <c:v>300-499</c:v>
                </c:pt>
                <c:pt idx="1">
                  <c:v>500-629</c:v>
                </c:pt>
                <c:pt idx="2">
                  <c:v>630-689</c:v>
                </c:pt>
                <c:pt idx="3">
                  <c:v>690-719</c:v>
                </c:pt>
                <c:pt idx="4">
                  <c:v>720-799</c:v>
                </c:pt>
                <c:pt idx="5">
                  <c:v>800-850</c:v>
                </c:pt>
                <c:pt idx="6">
                  <c:v>Not sure</c:v>
                </c:pt>
                <c:pt idx="7">
                  <c:v>Zero</c:v>
                </c:pt>
              </c:strCache>
            </c:strRef>
          </c:cat>
          <c:val>
            <c:numRef>
              <c:f>Demographics!$C$330:$C$337</c:f>
              <c:numCache>
                <c:formatCode>General</c:formatCode>
                <c:ptCount val="8"/>
                <c:pt idx="0">
                  <c:v>0</c:v>
                </c:pt>
                <c:pt idx="1">
                  <c:v>1</c:v>
                </c:pt>
                <c:pt idx="2">
                  <c:v>6</c:v>
                </c:pt>
                <c:pt idx="3">
                  <c:v>12</c:v>
                </c:pt>
                <c:pt idx="4">
                  <c:v>44</c:v>
                </c:pt>
                <c:pt idx="5">
                  <c:v>39</c:v>
                </c:pt>
                <c:pt idx="6">
                  <c:v>19</c:v>
                </c:pt>
                <c:pt idx="7">
                  <c:v>0</c:v>
                </c:pt>
              </c:numCache>
            </c:numRef>
          </c:val>
          <c:extLst>
            <c:ext xmlns:c16="http://schemas.microsoft.com/office/drawing/2014/chart" uri="{C3380CC4-5D6E-409C-BE32-E72D297353CC}">
              <c16:uniqueId val="{00000000-2963-47C1-9C82-ED3DC9458ACE}"/>
            </c:ext>
          </c:extLst>
        </c:ser>
        <c:dLbls>
          <c:showLegendKey val="0"/>
          <c:showVal val="0"/>
          <c:showCatName val="0"/>
          <c:showSerName val="0"/>
          <c:showPercent val="0"/>
          <c:showBubbleSize val="0"/>
        </c:dLbls>
        <c:gapWidth val="182"/>
        <c:axId val="1057992464"/>
        <c:axId val="1057987664"/>
      </c:barChart>
      <c:catAx>
        <c:axId val="105799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987664"/>
        <c:crosses val="autoZero"/>
        <c:auto val="1"/>
        <c:lblAlgn val="ctr"/>
        <c:lblOffset val="100"/>
        <c:noMultiLvlLbl val="0"/>
      </c:catAx>
      <c:valAx>
        <c:axId val="105798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992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data id="1">
      <cx:strDim type="cat">
        <cx:f>_xlchart.v1.4</cx:f>
      </cx:strDim>
      <cx:numDim type="val">
        <cx:f>_xlchart.v1.6</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DD1FEEDF-05D8-4C14-9AA9-0D9AB9DD3BD3}" formatIdx="0">
          <cx:dataId val="0"/>
          <cx:layoutPr>
            <cx:aggregation/>
          </cx:layoutPr>
          <cx:axisId val="1"/>
        </cx:series>
        <cx:series layoutId="paretoLine" ownerIdx="0" uniqueId="{17B2B6B8-A315-457B-8FCA-8525E3996381}" formatIdx="1">
          <cx:axisId val="2"/>
        </cx:series>
        <cx:series layoutId="clusteredColumn" hidden="1" uniqueId="{5B6FD7CA-959B-432E-834C-631EB4AADFDB}" formatIdx="2">
          <cx:dataId val="1"/>
          <cx:layoutPr>
            <cx:aggregation/>
          </cx:layoutPr>
          <cx:axisId val="1"/>
        </cx:series>
        <cx:series layoutId="paretoLine" ownerIdx="2" uniqueId="{5F760E65-4729-4A89-A17D-C912D00494AE}" formatIdx="3">
          <cx:axisId val="2"/>
        </cx:series>
      </cx:plotAreaRegion>
      <cx:axis id="0">
        <cx:catScaling gapWidth="0"/>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Education Level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Education Level</a:t>
          </a:r>
        </a:p>
      </cx:txPr>
    </cx:title>
    <cx:plotArea>
      <cx:plotAreaRegion>
        <cx:series layoutId="funnel" uniqueId="{5835C4CA-F95F-4364-88AC-7F20A79A3361}">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strDim type="colorStr">
        <cx:f>_xlchart.v5.15</cx:f>
        <cx:nf>_xlchart.v5.14</cx:nf>
      </cx:strDim>
    </cx:data>
  </cx:chartData>
  <cx:chart>
    <cx:title pos="t" align="ctr" overlay="0">
      <cx:tx>
        <cx:txData>
          <cx:v>Citizenship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Citizenship</a:t>
          </a:r>
        </a:p>
      </cx:txPr>
    </cx:title>
    <cx:plotArea>
      <cx:plotAreaRegion>
        <cx:series layoutId="regionMap" uniqueId="{530335DE-5F68-42E1-8B7A-F3D0D6905D1D}">
          <cx:dataLabels pos="ctr">
            <cx:visibility seriesName="0" categoryName="0" value="1"/>
          </cx:dataLabels>
          <cx:dataId val="0"/>
          <cx:layoutPr>
            <cx:geography cultureLanguage="en-US" cultureRegion="US" attribution="Powered by Bing">
              <cx:geoCache provider="{E9337A44-BEBE-4D9F-B70C-5C5E7DAFC167}">
                <cx:binary>7J1rb9tItq7/ipFPewOHat4vg+kNWLJjJ3bSTuwk0/3FUGy1RFkSJequX3+eEkmJLJKRvM05InBm
MEB3V7nsxfVW1ap1/+fT6h9Pg047PFsNB6PpP55Wv7/rzWbjf/z22/Sp1xm2p42h/xQG0+DvWeMp
GP4W/P23/9T57TlsL/1R9zdd1czfnnrtcNZZvfuff/Lbup3gNnhqz/xg9GXeCddfO9P5YDb9xVzh
1NlTMB/NxPIuv+n3d82wvfEH7846o5k/Wz+sx53f32V+5N3Zb/Ivyv3RswF0zebPrFU0teE4lsH/
bVvXVM9w350NglE3mbeMhmp7hma7tqlqhu3oyR//3B7yCw4TtCWn/fwcdqbTs/if+3UZ4vfD/jRo
RV/eCgSdza/bD/sty9n/+ac0wKdKIynmy3w5NCXz/nz0HIRhO/n+tzPf1BuWaRmqYZimo9uWbWR4
rzUsx9Zdy7Nc3VM1VdWSPx2x/gh6inm/Wygxfzcuc//84vTcb/X8QSdhwNt5rxhWQzd0R9McT/M8
XXOlje9oDTFoapalO4bJCUn+eMT9g/QU8z5eJnE+HpX53ro9Pd+/jfxZ5/nsftaedaZnwd9n58NO
6D9VeAwMr2F6lqeptslp0HQYnb6BPLfhuZ7n6rZqeq5q2l4WiAyByVTRBikGRFouASPNygB9uz89
QPftYVAhGopmNGxddTXd1GzVsW07C4fm6A2uK0NnRtUsW8AVSaPoXBwkpxiGeJnE/nhUZvuPGrD9
ou//DOYzP/n6oh33OlmsaQ3HQATrQiaoupeVBkJYcFWpyGpH8xAX4JLm+zH0FLN+v1Li/n5CBuDi
4+n3fSsYBrzIEi68nf8KAPAIsuCw6+iGxm2U2fqm0TAsU9ccS/d0z3ZzEuEwQcUA7L5E4v9uXGb/
zafTs//8726vPfKns/aoOggMo+Eamma4tqa6hueaZgYB226ouonMtlXXdW3OQfKn4xfRcTQVo5D5
IAmJzJyMxvn706PxOQhnvbObIOxUKApMtcEh0EzPcdXtGyj7RNJ0p6E5huGohq0ZuqtxYaVvpCNp
KkYjs1hCIzMno3Fzd3o0zsOuYMSoQizEe1VDKBtIB93wdMvJgqHYVgPtzbMszzNsfkQcnTQaR9FU
jEVqqYREakbG4bwGGluzM/IrvJ28Bjqaipqs25rl2XYWAb1hwH5XY8JEVzNt6WF0kJhi5sfLJMbH
ozLTmzWQy+eDLgpChVtfdxsoYaqrOp6lu67qZl+kesNGXlum6oELt5Ajb/zD9BRzfvchEu934zL3
L/6qwdXDvdOdt8/ao+ezZjv8OX+uEAnNaagOKoHFbe85nulhDEqrajYvWM91VM/FZOSa/KR0B72O
uBJYin6JDFHRz8hwnV+dHq5We9w5+94JnzsJp97+jtWQBK7BUbAtFDU05yxIutDvTPF4MmzVsFDh
kj8dGzaOIqkYm/TnSJCkp2QkWt9Pj8T5qBsMKjwriiYEgu5pSAXXMXXbyV5bnCXL0V0DoyuXl+EJ
ZSMjrw/SUwxB8h0S+5NhmfXnf5ye9ZeTeXsWIDMGZ1dzf1TlExYbqu2oKo8itrvlZFVqbN9IaTQJ
VecVa+ck9qvoKkaj4FdIwBT8hIzR1ZfTY/RXe/izSqEuzEymLcwdHvh4uiNhg26BVDewzO7Ns+nj
cZieYkCSdRIKybDM+r/qoGkPfqJoV3g1mVpDQ4VwMahibfW2YjolxnUVl49poIW7riVMrvLNdJie
Yt6fJwsl5u/GZe6f18D+Hd1IStOfTtvz5IquQEjrDZU7B7+OjeeH95KWldKa2UCZwAyoeqppmZoq
+d2OJqsYCmm5BIg0K8Ny9eP099F5OES5q/JQqA3Meo6r4WxzhczOmp5M8EBIYxN3QcTVVcnYcQQ9
xUjsFkoY7MZl7p/X4Er61B6019Mq2c+jVMUZikqBgwHXg549DxrnwcFDBD5Ic3yikpJ3DEHF/N+v
lADYT8gIfPqzBvt/Pp2F7UGVECi6xZPU5Z1kY/223e2TNCUXNMPEAI7rAY+0rplb42xaJJ8fQ1Ix
CKmlEgqpGRmG82+nh+Hyad4mKqA6uaBo4k1q2TyLdPFoNY3sPaQ4bsNgDmuH7ZgF7tAjKCrGYLdQ
QmA3LvP/snV6/j/4OIGU28501qkQAxczBiqbjk1JJQaDGykjnHk0NTgcJn4IF2OgK2R3+iAcSVQx
DJnFEhSZORmOhxo8lrantco7yURLxqDkoiobLs8lS9LgTDwUIGC5nm2oOCSyQBxBTjEIu4USALtx
mfnnD6c/C+ebTviz7ferdMjhAuLKt01d3Vpet3I3JRKAB18D5m6UOBMQxKMpfRKOI6kEg9TnyDCk
pnJI1MAI+7k9DyvUFRS1geF7qwS4pudhtRMbPQWDhmPUM0zClVxTaNKy7+cgPcUIxMsk5sejMt8/
fz39CWi2e21iNZM9+HYtTTdxLnDp2Lh12N+qKtlSEcYqrglVNVSLuABep8nfjmypD70OVviDRBWz
P7NYAiEzJ0PRvK8FFGG7Suebju/f4+3vGI5BENg2+iJ1BCzOiI3mZpq4J7YRe1kkQOEQPcUo7BZK
COzGc9y/Pj33WwFxGWdfKw3T8xq8iXDqOMKQSiCSlrVnKy6yWHh9sFnYrmXl4vSOo6kYhPRaCYf0
lAxFqxZ30qg7aD93pr1kQ1ZwLREmo5ouETIoCmgC2VvJw5LhoEfrnoVgEDF6yV+OLqVm+xiKioFI
r5WASE/JQDQvTn8mvrdHuBmqFMs42rBUGBYPHxwMtiqMEqkrSUhlAskcMBKiIyccjiCoGITdQgmB
3bjM/u810JSFMxpVuULhjAdB2Ip0XTMc0yKQO6ulKZbXQJE2sWWAAiBZUrTYMRQVA7BfKSGwn5Ah
aDZPfwKanUE7nFeIAMkhIiDSw2iqaXHMUeoAELihWmhl+DjJb0BZlu6hw+SUsD9ZKHM/Gc8xvwYG
u7tOpSqBx95H3+XNb2muSshR1l6qOMJWZ7sut45juPngvEPkFHM+WiWxPRqUeX53efoNf+OH/k9y
nZJ993bJqzVc08UjI1Kh8BnrWcmraJYj2I4OJhzLOAkkfeAYgoo5v18pcX8/ISNw8+H0CHDldP35
sDoAeOez19n1TpwOktWE0dfwI8B6HXBMEQiZ/On47XOYnmL+7z5EYv9uXOZ+swb7H+L8TSfhQAW7
32noqGAWN75tY5o2ZBUAw6nqiHxBzxYpCrmX50F6Spm//Y4877fDOdbXwATU2nSeemdfO+P5z4H/
VB0EpkeSiEgDwTrNi3OblpYSuTxJDUMTFgnLMIXtWtr/W7J+baAthmC3UMJgNy6D0KoBCMJKclVx
4IqIW0G3dTQcZYSvWGb2AkIENPAcOKjARFiIxE4jAX9vEjpMUzEI6e+RcEhPyVBc1cFjHAyeg0U7
4cXb7yJMzxilyU+wdT1KT8goX7w9EcGm6RrY74QaLB2ET4fpKcZgt1ACYDcuc/9TDXTfZm9eaZ4O
0VkiEsLxCAX2DPH8zDAfCwR+SxxnKtvfFqkhCe6xFD5ITjHvk8+QWJ8My5xvPpz+AfRnhziV5Ovf
vuu5XTD0I4HJAUnS8VPXv3CXCduo65J/ICSwZPo5SE0x3+NlEtvjUZnrf9bh4RMM/MWvxdzrcjMV
zSb+xLQJe8AXQIKHlKuv2Lw8LYdSCjDfI0fESjCPd/xhgopZ30wWSszfjcvsb9YgoPciGPqjSo3P
QqoaXOjkFlCJAvMmUjW17xUyDwxePQ6XzlYbVqWNfwxFxQDsV0oI7CdkCC5qIG+bwZTwuG0ayHUn
3HS6waLSfDTi4UT0g2W6vERFJgjyNQUI0e0OM6QOEq/lks4s235eTV4xOmWfKWFV9mMycs3z00uM
uOTADXVlnoMqNWeDoBVDJIYQXLc1TmQQU8gvt1RqkAhfPvlrmFWzV9jxdBVDJa+XIJKnZWiumqeH
phnMpst2pWmduk5aJ6YKIkvx8RvbuNLUOSJZB1GOTMd8XXyODlNUDMf+WyQg9hMyBM0fp4cguXVH
/wbdWnMbpLURXIHPQPWQNZKQcXjWemQkkPEsglWxrmZPyOtoK4al6HdIABX9iAzVRQ1eAc1wPur4
ZxfC5zAlYLjCu8wECDyfCB+uKtQMg+dW6tSIaGEuMu66+LkmXWURZQl4Ra/yYnCSdRIgybAMQvPz
6c9Lcz7otitNx6UQCZEuqutg6sMSSMWeDO+JjRShekh8CsSIwkqy1+0Igkq4v1sp8383kUPg6vQI
tKiTFgZBhUqg1RD2J+Ly9LgSSdYLQeKhuMEQ9JSTwUgl+z2PIagYgf1KCYH9hIxAqw5v4Xn4wuP3
7H17Gvzq0L9OJYTNIigP9xsKn5FLSyeQ20Go46YgMJUIAcoCJH87VgmPpKoYimZmtQRHdlKGpPn+
9IcCCuej5wodcwrFeWz2OxeSSc4aWYPZW8lrEBwpbLa46AjHEEnR6UDVI+gpxSH6kDwE0XiO+zXw
ynFcfwbPVdpHxJ1DLqeLr1+3MXw7WfZjCGx4Gg8qLIYU98kV7jmGoGL+71dKAOwnZARurk+//1to
EVVWZrDR3kjnj/M5o6psqQeR4tkN0jnJ9jdN1RTFq6T9f5ieMvZH35FjfjQss751XgPWc+7JnDo7
/1uUMfx36BE2aVSWwy1EeAbVkzzhe0iBQX4tcZQi55kae6Sey9Harf8FgSXolP4mGa/SH8whWAPh
cdd+qbjumO5hPhRJDrpDxBIxM1nNz0YxVDW8eUmNSsmndwxBxQjtV0qI7CdkBO5uTn+GbjqjdTuR
oEX60+ueUsRuo1PjxhNVkzzktHiypk6M4TRc6jiIwofkXIkyxcnfjp5SB8kpZn68TOJ8PCqz/aYG
bo1Wr/2cfPnbuS5iBWwXszr+CnWbVJthOtYQG0lt8D9CiV1iyJI/HTH9EDHFPI9WSSyPBmWOP9TA
cUph3irNfQaigaIX5KyJQpO5ygsYMojuIFjYo7wq8X05KX2ImjKebz8ix/TtqMz1Vg2MFq1gEFRb
bgTbN15qqreRm4DMzb5OFYci54TKIIu3hfW2JYiRiFRYj7f6EfSUsH63Uub+biIHQA1Md5eznh+M
q1QQuEyIWCI9TXU0i7pIkm2VGtA2Rba53VGYdYIKQCiNwDEEFSOwXykhsJ+QEbisQdzARWcYPIXE
rj7tDN2i+PaMiKYW5fkrtGPg+MFnTVQrNqWosGo2oknUC7NEsWfq75FvQvhfFpotOWf/dfG19d/J
RJFsKkYns1gCKDNHVwOpsn9u4N9a/P8ed1x7TH3VX33j6149wmVt03YB4xFaM6FKWb4LYYBVScSx
ek5B+sJRFBVzPbVU4nlqRj4V9zWwpSbxlP+uo6A2XFHolmo79FsgfIbqU9k30Tbjx+QUGPQNEG0x
ku0QCYpX01eMT8mvkbAq+SkZt1YNcGuFAVdZhRqDSTVcMg0J9iAtOvYypBQGonVIhBadNTQkTj4v
/Qh6ipHZLZSw2I3L3L/+enptjUo2frJPi67mV15bIsXBsYn7E/knlIeWHlPkBCHoiYISVdQpZi+p
DYeIKeZ7tEpiejQoc/xTDepgtOY/K9zsOnXpiTQmwVwYIfi3rLdTlIQh+5D9vi0zmc9CP0RNMcuj
VRLLo0GZ5a1vp9/k91S6rdDHJgIt4TV5/wTS48GRqndiMBJBT56lbkt3UiwvOWCRIDhITTHP42US
0+NRmev3NdCPP1Hpwp/5VSYVKthHiYSxqGRONj/BSNlnERlWFpqxRqkwJHQ+x+Qoioq5n1oqIZCa
kVH4VIO931qPK83rpNAX3hqTBz+Zzao4AplXkKGL2oSY4piNQgCym/8wOcX8T9ZJzE+GZc63/jz9
rXPRGQ3b4Uvy/W+XrpbdoIp5Nmk89bDBTk1AvWVrhLegF2CxSP50dO8cQU8x73cLJebvxmXuX9TA
DH3VCYft0TphQQXcpzIqXb/IYePyFx1Gsp4bUTCYR6cnymDgCiASP/nTEfePoKeY+7uFEvd34znu
X55+71921+NZwoC3854CLzxd0K14O0a9CDOXDhKX0vPMsfu3QS0S7w9SU8z5eJnE93hU5vplDVSp
y8HZfXuwqLbqIEltNHKhpAseGCoyy9U3FRcHGOZTzaY3D9k8cnbDkTSVIJD+IBmH9JyMxv3305+B
K3ogVfjSd8RDHhMoYVtEmVLnKPv2IaYI+yknhE54PEq5hbif0mbSg+QUQxAvk5gfj8psv6pB+MQl
j85KWx0JXxg1XOitQ9aUqD6bVWoN9r+4mZC3cfpPlu9H0FPM+d1Cife7cZn7lzWwJ1xOZ0GltZct
vAME6xI0utemUo8eQkqRxg45CSa5V1Fd2vSuP4KeEu4nHyJzPxnPcb8GYve936/QmqOQqYNIxYzD
c8ekbIXwrad4rzniTqJDbfQeyrkkD1FTzPholcT1aFBm+fuPp7/l3/ujAQ11kjP/9rcO2YKiiAKG
SeIRRTxWluk8hXRCGEWQL0WXnVwdhSPoKeN7/CE51sfjOe5/qAH3w/boqVMd800bX6RGZ19EqOjV
JaVy0t4UbGicg3WTIC7EbfKno0f++4PklPA+XiezPh7Ocb4GF/1V+2eVcevUMaWyOEmD2+o5dL3R
Zf2KmGksO7iHEcEE+8i1Ew7SU8z5eJnE+HhU5vvV+el3/OH6EK802f+nZsXMD0avbfh+1QnCbqVe
K5HsR2UWanJxs4jQz4yspcEswYe4g/HDk+NPHGL25jmCnpIDkHyIfASS8dwhqME75yrsdKq89gkx
QZaSAYv+mpQDTD10SMTErkx4EK2vUXVVA5GcfmQeJqeE9/FnyKyPh3Ocr8G1f0cjtCpfOxbbXidH
hni3KPw8q9VqAEMhI7JkuPkpmCNXcT9MTjHnk3US55NhmfN3NfAbssmqzQsgL0O0U6ZeHRELGA20
7I0j6iageTkEXGHrpJSg/Ng5gqBi5u8WStzfjcvsv7qogdylQGxnSKpqcvTf/tLHsGB7mM3wVdGi
VGR4Z658hVI5eNMJ+OTSL+rGeHUMSSUQ7JfKIOxncjA81AGGipsAinJE5GxrZHWTTW9K7iwFsz6m
fJJiMOyTMqxbstw92JSwDIDoO3Lcj4ZzrK9B5O3VfF2pQRNHIjZ9soV57BD5Sa+U7PanRi+t3HHj
4mrHALctZ5eRugfpKWN99B051kfDOdb/efpdf+tTMXDWGdHKpsq6+ZSEEi1SuISw4BiE5WQtm6JG
Ml3PRPOUuKJUcvdF2u7RVBXjIC2X4JBmZVRua2B8uG4T3pCwpAJxQKgOGdnY9wl3JjxNkgaOaGZN
owlCTqjFkm9zdpCaYhTiZRL341GZ69c1kADXweh5HlbZyYOKECSnUpJXJF8gcU2J8y7eR2w91FOO
2/txTNIX0TEUlTB/9y0y/3cTOQhqIAmu5wQ8h+uEC2/f+uIiwoVI3zKhXEUl0lL6F1oA15SKdNbJ
UqVwBy/VDACH6Snhf7JQZn8ynuP+tzoIg59VJthRr5HcYFEGnLCqbaOajBgm1YsqBdv0eK8oXPbW
P0BNMefjZRLf41GZ67c1EMEfnqggX6Xmi50fE794UmLXFF7z1IZX4DoVA6mPhvrFI0l08Uhv+COI
KWb7bqHE+N24zPoP96ff8B+oBlGh2oU1xyRAWWx5nv1R+fsU7x2CSUj15VlkFDbMOkhNCeejj5D5
Ho3muF6DS57vDEadShu5YuQnQRchijeddwxpRV5m22OOaAjPFlFUHrV7c80TjyKplP3J1+QhSGZy
MNTA7vABH1By+N8uaAnPFG1PcLVEJWJFBabU3rfoDKHibKeIJlXE883iDhFTwvvtJ8hs3w7mOF4D
EycfOamQ4+SPYlUg3wHz8dalmOE4dn0Kw2LQJ/2xyMh2iJhSjvMJeY4zmOP4lxpc8GHFspXmMzhx
iQ+n2djWsqBlmK646L2YdKgJxMOeznGyQf/DYYLKGB9/SY738XiO/TXwpnyYhu3OoMItn+W2KMCX
ebwc/HMlvI3XyayNh3OcrYHN/sOsPahSTRL5U/gGSX4gDJBwTMIPUre3MOiL6AWDIEEas8o9lQ4S
U8L26BtkrkejOabXwEBwv+w8V1lXnfpJtHLmFS7uC2Ehzm5vUf3b4IInD4iYBZH5k93uh8kp5nuy
TmJ8Mixz/r4GF8lHOqxWW9rbpWAk2eVxIc+tCyq14RUC0DCWeZwH7PeYxAxJTzqCoGLm7xZK3N+N
y+z/WINahh/b40rfisRC4XUl22orQuVYKDrrocBGMZeke0qX/EFayvi+/YQc17ejOZ7fnf7p8jEI
K80tNAjjJpLVJdLD25Zjy/rDKRJDAwdUKBsrcEGZ4cPklPA9/gyZ8fFwjvM1qENy0960X3r0sq1Q
PTJ5GJLnsO9Nkk1us+krQ00G8tqKTQPHkVSMQHqthEJ6SkbipgatlO6D+ax3dkMBjHYi+irQVEnT
p3En1UWiql7iak9d/cQAknaCwT7KQczdP0fSVIxFZrEERmYuh0YN1Neb+RK/VHVAiPp3vG944bDt
t57YDBCirYyHAptERsndNQ6TU4xBsk5ifzKc4/yP08uCm3XYXW8qvpE0elURBe4iFShcK3fWppUn
vBf1wrDeFxhsjiOpBIHU58gopKZySFydHonbdqXNhOkXRnUjupsT+e2RYJWVydvKbMwSrY+PMN9T
+xAxxdyPVkl8jwZljt+e14Hjs0qbKpHr7BJ55sLPIrOZjvOEGHwhG4hbE+az5MKLQxPah8gp43q0
Lsf3aDjH+RqkGd52frZHVYbiGxjh6VJLnIHDoz4lcw0LTVeEAtLqKmkwljbsHEFJCdeTT5DZnozn
+N6swY7vTINZr9JiawTcYGlIehbK7KdtIX09XcoH2zpdVLehaln2HySojP3xwhz74/Ec+2vgFMRV
3Km0dwXvTdOhUTnN4lW6Q5Lsmdn8Cs8gTTgNiQRxRH8RqbrCEfSUcD/5EJn7yXiO+zV4ZN76s968
XW2ip2hPi4WNyiJbISq5xEW3I5GMiH2NpkiSteEocsrYv/uSHAC7mRwENTBz3s5XHUr1z8NuIvre
rnSJDsIUUjAIc6Xdl8h/y5wBu0FlcgN7m+guIvqHmMmfjqXuUSSV4JBaKwORmsoh8e30kuBzEKL/
fmo/dfCYVxmpYBKBT95z1BZhu+lT0pjKX6KTDnV2qCUv8oUkMF5BVTEiuV8gwZKbl7H5VIMyMJ9o
pdBtT5/aYbJV335KFJGVQvSIeCN5vFKpfZE5JiKJFFQIZXM4JVFMeVpQH0dTMSjptRIe6akcFDVQ
yijJ1176VcIg+rqQN0GhKXy5OqboDAxUquKdRCMw1yJ9XYRZJX87uq0O01MGQfQdOfZHwznW/zj9
DcWnPvuLzjRhwNvPgEYVMBG2T6UplYqoPJwyvKdqNiktSAserNty5cSZZI/AYYJKuR9/Sp7/8UQO
gRpoaSAwq9I6StkLQnSIhxW8z1VhI6KZahlUJ+SpRCFaZESO/b+mppT3Ylme8WI0x/UavJE+tcNp
rz0YnH2YiuDNCve/CFjGIUydX5ppi+Dx7N1DgX7CZkVXqaLMldeQVYaE/GE5UOQfyOFzXYd7aU61
nmr1CFEi0sIhTFIp7aB5p/IuSj2bREYXpX9xFZPvi9mUvC/5bBxDUxks+7U5QPZTOShqoNF96qz8
pwqtGehrODCpTYv4pX0CWrUMA6GIhPNzSCjXGRlVMxLiID0lEMTrZPbHwznW/6sGp8B/CpMQ1IgF
b5fPmE+FD1kXCGw1iCz76TrYEJUkubl4pdI0R1Ie3hNCQ4eBzvPZ/Yx/TEVR9U9HkVmMyqHfJ6F1
6MdlFN/XIPriUzBqV3mARGQowS3E4e7riqXuMYcq5txjFBkWwUlCFZGusYPkFCOVfIaESDIsc/5T
qwbnRzS9GFSqeHN8hGDnBYu1Aw+Dlrm8hMdHlOIzSMfjCtvWwM3cXUcQVMr9+FPy/I8ncgjUIFeA
3UF2aqcbVihARC9hdGjP0qk/lvNFoILjEeUBRuU94mVQsnPb/wiKSkHYrc3DsJvKAXFZh6MQBk9V
3kLEI4lqWARioG4QVypVZVJENTIKeIhMpcIOMJ+CgwSVgRAvzCEQj+fYf14H9m9on+pP5p1kN75d
kosqfHj2de4i18XzIMef4pWzqF2ztUNFzT2zV9ExFJVBsF+bQ2E/lQOiBiFJn8jlp/h2dShgbcUR
LZ6xOCBsXEBZfY8eqjR7tqllELdnk5WKw/SUYJAslAFIxnPcr8FT6H7pzzadsNp8SayqAKCTPbYP
s0i9h8R71iMo3hHRkVH2fPocHElSMQiZxRIQmTkZjFYNdGyMnf7PKh9HCgmUGv5nNGeS9eLuUykk
xH0lCqXTviqqCi15So8gqBiG3UIJgt24zP7PNRAJnzvjdoW5NSIIQFgtCIwh2QC9mXdPiveu0Lrp
IInKR3cjkVmcXIEwqfP7u4PUlHA++giZ79Fojus1CMv+3KEb3vYCqtDmR60y3eQRxJOTJl9RQawU
75HDmJs0glZVRwRpu3iF0lfQkTSVIZD6oBwOqbkcGjVIg/rcWZ791cH9U2X+vIKCTECe6HhhkZvA
v2W9cIRxUDKRHO/ICJgrH3QkUWVwpL4oB0dqLgdHDR5Hn8nRCdvdeTvZn29/pJJ6RkMelATS5lEI
HClaW3EtzOEaheREc5KCRJ2jSCqBYv81MhD7mRwMH06vLHz2u50KX6iIXfrZEYcN+21qOkmVzCih
IvJc6Z+KRdy1qXuQoB9LhkPUlHF/+xE5zm9Hc1yvgYa85XqVzyERtGeZ6GcWjk5colJ0MOVTPK4o
TNx0phKuUBylGakg+P5ren7BebGwiPdiPMf9GsQAEDOybK8TDrz93qGICiZsmq3tFODMc0jUk0A4
xDVd8yLgIDUlrI/XyZyPh3OMr0G21P02R+f877DS/EyF5BB0sn3MpFysnmsfRYAYbR6rwpotqQLH
UlUMQ3a1BEZ2Uobkr/PT3/9/0J+qupOA25PmR1gg7CRMMnMSiKfHfqSKcIAowFJ6nB4iphiBaJXE
+WhQ5vgfNbBL3PEEnVfHcgQu/ZDIQEMTpk7TtkpTSh8gSVBoBOSFE6cnnARa8qcjiXuQmmKex8sk
psejMtfvahB8dEfV0CHyKJJ6b7/zKY3FJsb8gMClMxVJIpmdrrgq5gnihHlm7qokpCXuYXrKGB99
R47z0XCO9TW4Yu7a43n7TGg6Vwfr1L6ubQCGf1Ezl45H+I8pSSEXL8YjQ64szZIIUPK4lmQH82so
K4ND/rYcMPIP5CCqwYvoLlLFKnwTKYRe6CbhqTpPI6GSSecD1z96ACZs9DWy1nLVFI+hqAySrVrJ
t+SgSCZyEPx5ekF81/MH/nhM5eUKjUWiSbBJaWO6IiF0MU1nLikOBtoaljyiVrcKseS9P5KkEhjS
3yMjkZ7LgVEDc/UdwfTzbpUmU5o72DgnefvQfBxfppTUoIgmVtsOhjgQCBXeypOMvDiCohIgditl
FHYTOQgeTn8eHtqjTbUxecJNjNOMzqhIbdEgNR+qjSChZJFJCViyS0RZujQEx1BUDMF+pQTBfkKG
4KEGJrov7Vml3ksLNz354Vw42CAoYYERIvVStXBuitLTZJLzlhVp5Fn2H6SmmPfxMonx8ajM9S81
eC59DVDJfm2Led0ryRTdCUWMKfmyUX/UDN9FFjOlvFAdUI+FdQ4hkd72R9BTzPndQon3u3GZ+19r
YKL4Op9SbXR0Fgf/0ZQp4cbbdQZ6mTjseh48iFwRLMcOTx0Az2sQWoFuzKNp69CUDkBE2q/IKcFh
+0m551Dy63IofDv95f91iZem/atPfd0RoC8tbmKaxXsk4QgPgJONRMWCRECFSh1GxG/RGThITwnr
43XyCYiHc6yvgaJ83/ZHs7MbfzabngECetvCr/JFSrE0+izx9CS52TRpFp85Awp17oRvk1NCmjPZ
DXIll/tX0VaMStHvkBAq+hEZrZsaxDxGaN3On6oUGBisafxpEdGIH43UHhWDaeqeUmza0XBPYVQ1
BYKWrFbDvIMUlSITr8zjEU/IKNy2Tn9dRSh89+kCytkRpwZf+FnUSapihQ6tmu4DhFR4hPxu8/8z
yIgAMUQ9Bj9LtFQR7re0LAeZ/x2VpXD96tflMfzVT8vAfq8FsCNSqkN/VGVIMe4gTCK0VuEeFO2M
s68AnNjkWtNvjhuQwvz8hAQhj5PDJJXglVorg5OakpG4r4HV/L49f/bPzsN2pVFkvH3p2U3AjEv1
KnJ0pQQ6zIdU9UFVKem5cixRZWikPymHR3oyh0gN9JR7EWtfpYmEfFFkCVWDqfwQvY+zYkfkkxJn
Ty4RQX2iRI2knx9BUAkQyZfIGCTjOfbXQPL/5Q9/tn8uO8nt8Hb1RFQUoMgtwWXEMxEkk6v1IPST
fWFnR9SmSQuXYygqBmC/UkJgPyFD8FcdnsqdsNLbSHgrhB2WvlsmeVXybYRz1aEBnTCc4MmmEKIs
GQ6SU8z9+3idxPtkWOb81/saPLg666deZzCo0laumFhoCdMjdFsUcxCp65n7x7K4fnj10qco6g8l
v62OoqkMgv335GDYT8lQ3NfhieR3wrB9dtsheTS5D95+F+FeJbEKdhNBHBVXzWChaGQEAYRoTERh
Abx7yZ+OvNr3RxJVgkZmtYxHZjKHSA0CXe8HwaL9UqVCSEViRxXBTRomlO2bNYOG6IxG/hs3k4HO
kStKdgw9JUDsvkQGYTeRA6AG5X7EB3eqNeHadEmmwC0VZOIwjiwAoncgAZdoDHQwtWm/IB2HIwgq
RyD6lAIEookcAh9qIB+CQTAMRtVX3KAAHyYRkVZCbL1o4GVL2hu2ERIfKPljxRXkJCSOJ6wEEPkX
yLjI8zl4mnWAZ9iuNFWaxDcsiZTqtvByEO4k6iKm7CLcX6pIG83X7LvH2XKAkjIc4oU5/sfjOb7X
wLlxv42/vJ8/VxnzR6KVKIlIwB/uO88mwjLDe4NKJ8TgEH1M9W4cH8LyntYajqSpDAVR9D3+oBwS
qbkcGvc1OAVjTO0JM97+ZDJhdJyaK1WtVKiDZZENQaKcibFWo15x8mfj59IhSkq4Hy2T+R6Nyhy/
rAPHQ//stj16qdCz5DRwKNkE+ok+GCQk2lmlgTBAm4RQ+vZQlxujulwf8f4Yikq4v18qI7CfkVG4
rcPziBpERCtWqC1gxRO7m8axuPDEbcMdk7r+FVQ3j7cRVX6oRCOKMUme1fsjKCoBYbdSxmA3IUNw
/7UGV8+yvfErzoTTEcJYUukhuG8NngKBGg5EwwqbtoFPSZTTyN5Bl9Nle+aP/GS06EIsxmC/UsJg
P5HDoAbRNffrAxk3r3NxU4GBMogkXpF/lTQASLMfjZowwKhpey4H5SAtxZyPl0lsj0dzPP/z9Pv+
od33X/xqm2MYgrPCIkTHUjRk3jmZyyeqwee4ooGyQ4yfXDX6OJKK+Z9eK4GQnpKRePhYAyR67Yov
IGJdRSy4qBBDsxKLeO8MDpTzbpAFQel0ClFuMyGSmyZ6Az0cQVAJCruVMga7iRwCNYhxfQi6FXo1
t/kQFOghK4LIScO1syKYiAFCm8hYp3QJx4DcdMlEcYiaEtZvv0Fm+3Ywx/KrGmx6SnJV+PZURD0Y
B1exRjhNktaZuvMp2sOZwDpKrGvUqZOrKa17PRyip4zr28/IsX07muN7DfTeBx6c/nP7eRua8RD8
bFe58ynlibMGzUpsfp6Wkv6rEPWnoxZgKnIcfM25JJRXElcCSdEXygAV/UwOrocaHJP5yK+05Ts5
cDRpEyXs9+//1DkhedrBsk3wN65PkZ0uPU0fDtNTgkqyUEYiGc9xvwaO5Yd5+NJZJxdF0TP8lQ9T
vMpYrj1ikE26jG/ji1PM591K0D0JKmSEuiKPTtLNDpNTxvvoM3Ksj4ZznK+BViY+ddhh78+qtM+R
eaJh9CHVKlK7pKhji2kEMwgQbIl2JpcGOJaochT2n1SAxX4yh0gNoo4e5ov2YF7dWSDNBzMQDyCe
oCS9EeOaVRZAokG4Ed2XTGL48oaKw/SUwRB9Rw6AaDjH+u+nFwLfutWGgCOFkb8UzsM9RjlVXXTI
Tl9DOtZTz6HRG1U0hKvAS1CP1IPD5BRzPlkncT4Zljn/rQav1G8vIYbpKs1zXDEZn1h204tuwwS0
6l4SeCSz/jA9JbxPFsrMT8Zz3D+vwb4f+aLitYh0PLsc+qL+9TTZim8XxqIgOsXQ8ZOJlCBhE82c
AosQPGZsNGjSVCjczXRaYfj2SuJKcCn8LTJIhT8kI3Z+WQPEwjllrCp8MSmGToA9jjRCkWxSp7eR
dqm7ShF1NMiRoAn0vktZBqbDFJUgkyyUwUjGZf5/+7MG/N/87FRt1KPplaisjTpAXHDc5jCFgG00
KLFHOMz2QUttH0s6J0eRVIJBaq0MQ2oqh0QNTNrfCZjdzDuDCm0cosUJG53caG4rQsGyUluxyeml
zAC5Dtj84gLd6ZNwFEXFOKSWSjCkZmQUvtfgPvrud2b415Id+XahoRF9RKF50fOQhB+aQGdBoJaP
SDBVAYdnVd7CfQQ9JQgkHyLzPxnPcb8G6vOhrhHR7nw7KP/prRGM/uefvz2t/tHtBLfBE87DYDTN
jXyZd8L11850PphtN1nqhw9NyfVD4sdP1IukutOFfk70AIKcKAKshHLshueSnk3eKump2w41orhZ
+oY7mqriMyYtl06aNCuft2/3p5f+D2TaNds9ijtV+UwWseBkzxHSQYtjERGeeSYrqOnYtEiWoJKE
sKzIFY6PJKoYksxiCZDMnAxHswZwNMP5qOMnW/Tt1xw5PzyF6S8juC1Sf3hppR5ivAkaonYNwX/U
nCMQR3IrHSanGINkncT+ZDjH+RoInpbo93L2XxdfW/9dHfsVSuriuRahY4SNoTm6Wb8e+iTZ2qSk
lHTeOJKoYhAyiyUkMnO/5a793MC/VTK0Np2nXqUB97RARj+nuNzWY7SN10jvetGlmiwUVaVqh+iI
woMsLROOoKeE48mHyNxOxuWN36qB1nFMuvnrXBb/SYA/8GqSn0ZJLZHKHrf/qZRS8l6VOV9UqKIq
FCjm/Z9aHQdOwi9UiwKoflX/oDLU/lMi4v+lVrgPMq0KQOX/v0haCbCUZs67LVLxLyhGdzma+bP1
0bMlS+OnUqFuEmH44fn3d6661W33fzzzwjrOypP8nk57Ovv9HUU26T9B5TuPto0iuxtdZdnZzhBD
SicdcvdwgsVZAiOqM/Z+fyfyzYgZYjjRcN6dTUUaz+/vKKcnvDSYBmhMiCfH8d4lX3wXDNbdrTkk
oj/+77PRfHgXUN9pymq+bxz9WEQmOeUkSFF1iXLSBEnaYv6p/dUfdflp7f+8zHvBdD1zw09Ty7Ba
y+5i0loqy+m1OTKV9y/qy7ew69xtxn3rZrpQb/1V+Hjlrc2XWyPQPwfm9K+x3ze+WauXa1vrfVqo
k88rJVzfhvb8Vp9a3RtnYGy+KMrkczeYGk1X6c4uFcOeNoPZ4+dh+KJ/3Di9H8FKs75srrXZ5trV
9SvXDnr/6hLX8HMW9tZXeqh+8VZL72rxGFg37iT8ORt3l58X4cS7Cje+0lyHm3HzkYlrbeOtWqPH
l+nnldn9Mdi0Zy/O+EYNtM37FOwFbBOpBRm2UaiQWgl04VbBwSH7LMu2/ngShvPJZPbHerDoXweP
4/VFrzt2mn1jrl4suqvgcz/sLt6bj1Zw1dvMw4tRz1i0HjfzG93rGt9enL56rQ5eRrf93mx9tZjY
/abb36yi4IhSdEWZb5lMh8KWVFeEUIP6o1kylY0z7LvOJPxjM9E/YGif3oXG8PvS872rtfryAz9H
96q76m8uXX/wt5haT5zpR9tdhK2J2r/oqb3RndZduC3PfFk07fnGbg76mttcmstxSzH8l4v+ZO5e
+EtXbbqhrdz80IbLxxsqbarNgfY4vZ6G/vBmslovmmFoB1cvdm/y9QAUaD25b6QVuigpDCaUCsl+
o+fRGmGwtqZ/hIPBWG3aq3+Zo+Hq02wzaW8GS/eCw6c1FX31eGFO7BtbmVn3a99eNAd6N3LLl7I7
tylQlEWhPyo10SxuG2uQPkue2Y83RT+YvFwtrfny0hnMVnd9bz1uecro+6rrP//66y3sgJmvx6VL
u1gRZyjMUlwm2a/XlLm5moWjxd1q9LJp2o+WdbMI+vaNtbRb+jx8rwWTwXdrbYbvR4oyfb9UX7o/
rP502VL0l5ZjLgffX4Lg8sEJtfBLf279cEyz+3E2XLfGfcf9w55OL2dLXfmgBmvterj+l6+MLrmn
lj+7l/3ZQv1pq8OnpaV4TUIwNpd94w/XGIybC1xnH/TAvX7ZTNyLzWD2bTObby5H4/Dl1nQXT8q6
t/w8e2QL+SPlbjrQbvvafPTRfOnPW+rKvHWWinGhKUp4646X1s16sfmmhurjh779Y/QyWl0oC1P/
slTU25493ny0Nov3k9XKPHDGDXljEZjA9QxvbcPhehZVgtJwKpvVxHB6jv9lbK5Xd97An19t7O79
THUulL5q3RvaYn1hLvrrO8rqzeG9c99feOM/FsPhuGW4408Lsz/4bm+CQUt59MyP2xtLtR4fm/o0
/NJbzycXi+VkcrOx7NvhY/gwGY9WP9bdx++qvbnwFac1co3g82xhKn6zu+j9WL/46oVi2vPmdg/F
0vUuLRSegjH5J93eLBKwu//8n6tOICJeplvT+n44+597a4oQyztjS6GMTmTSayaPE9GiABCmnxIR
3cQPGc53RmEh5LYVg7ayGA+7wBT/LVUIhWMLSCNZjEWLKCxqZVPsQ9ToFE2kYlmM253AoHQJkL0s
JoaFzA/qRxL/KxoBG6+RxUjv7H2NHCFSkmK5FK0kSAMrp3RfT7zNsufzdy6CpqoPV5fB4L43Hjqf
HufrP1zHmzSNpdm9dtXNoNVVRl+cgf608Zdec+lsglbfermZ6WPtarXwZs25Fuo3g82k9ej3/no0
QqM5tFaz92O/uXBX90roOtwRyrXrKvezx9ndYG1bF673lQI1yClj/dgcjnrNx41/s56O+017amrN
jaX8nBvh7LI7+qnPtY+rzeJiFCgzXgSPzoU9DQJOr3M/3cz0y0lgDC+WY3/WDHTjsemNl/2Wacyb
nJzHlq0P7aY10i+VpfvSdLTpD93r994PHl+aj5rzPaBUanM5nE0uZ5PRrBmu14+tF9X8w+j+NZp4
zcdZd3E5cBbPky8bsxe2ptPgw0T39evA6l8Z7vLxanZhLfuXmjN9Px1yytb27Hli9b+tw+ndcvRz
ac+1pmlcYmubNQ1Ln172lsElZrnHZs/QLmeB99FY+vPWdLHqt+ZL43ozny6am+HgwtNXHw1z876/
GH6f2bb/3p0at8HEuZyp5lW3p46bqxdj0PKWm49TVRtfmv31x26gTVqLzdOLHTT7ntvxHyfKxWIy
NVs9NWwuLrSZbzf9x+6H5Tj4IRAZDB7/NkfOurlYbfrNmel/DLvzx2bXWf5lujcize5SWXwfaZu/
/6UqM/O92p25rdGiOV0PL+fB8m9tZQ1bq3n4RzBG3Lv2qjnW75a92fK9PRk+XnrcqoF66cweJ1eT
3njSHA2GzelkvLr5PlzMppcjbTFtrZ3BxdpRHjarcN6aNOdjfXbhzC2ttV4GvaZjL3882uOvq+Dx
puf0EazqZtFyp6uH0XBz3fftWXPFDzZHivGwCkct15je9obrS3VutXuPL/NrM5x89NeI5Xm4uPHc
5aI1Xo2XTaev3BkrsKCpg385XnWbw25r6f1fjs5sO05eicJPxFogEMOtmHpwt4c4tpMblp38kdAE
QiCEnv6Uz2USt0ODVLX3t6vVA77QlEPDVuVtGOwTDeyeRiBh/OMUNCbRMo6NHxdExp2WvR35n3ko
4YHGkgxj+IpK+qiO+Gi2HRcP66S+ZpxLgtmT3ider6bwDTX73GjsaOMX1g5FVjx4Bv87StYettzF
FHSsNzVV9VCxkshM1jbdNdkjURK6vZWDjls2wr6TDP9Kh/IjgdXWjyYuSIgkKZP5M4n1RBb+Z0vO
x8H/ehCItcjoz6UUG+F6fE3YWpFyTCNYL+XDWCFFynyYWrrjqmUu8/XKmSLHNnYJlt/LKWzPlq2n
SBaqRuU+1fPxluB9rZfRZ30oZULY3rMMdr1EQ2jtFCPiGA7NHo9/DF5Zh7fREidi1EVH/udworxW
VUDX/PdRjNmD23Z/0Ztuh8Shu7HpSFCIqm464ibeTfoYT5eJz3EPJxsetWJpo+LCPGesW/NxelqW
Y2ozt/Nm0kmdrj55CIl+dqm2LZ65rrmUU73u7Kjtip+z3SwkQBlg0cQ7c6SvcX7sfaQZbmle/ojr
3ebp4+YCGYWpQM21YcK6VfM/YenwqI/kwXOe35GwRIXsHU4miFtnt2sUHfQ6leAWwrG/5rr8eaxG
NdmEv8YQ8KXEok2zCDcC7R9zpfNrHAZ8hZJvG4hKeJ2wPbqu6VaeYMGeF8fXB7NX/nLwpMEgmBqR
Zkszb1KQuLKowXS8RCJ6nqt5ugSXqMdqMR1DlPdIHX3JKZgCARdUFT6u1/APmySc58Q3Ktes0QPf
OrPflmkwBE+Gt3IVvI7YShs2I1PPm3g330tXjwYEXvRJ6RyIDvpqk4jk5b49DI7PBA6QqfUSthNX
exvncukMZnMt+NqPyfLKss7GueujST1M2zMe/NzBA0njqVZ8+G+HhKh2Ms3JjNeV4GoJdcmGLoGf
aNZivqOEFaeJlld74LnJ/axJlfiyDnP6UVaLhAUfhr4rcU6vlKtX+KpG0yXLpaigckuMTYNFXpeB
/Vkoiknsw/vOFyiAamrKEfbbTs+Tx4xk5Zi1bAnnNJsKgpMFE7dvtk7ldHRo+T1y4+qJpkefldt7
mEBKmcy2G45nWDSy3pay8cgg2NJVWseWym49lvd4n+EeVKYznG6Eae6hYcXtnKRv1OTjdVhtLUuG
b9D87pND88shv3S5q5oVcr/DAT0v+xhdFDzaGIpwKFVCcrWQ9GsuUtrbgMt+5wauIYr2mhq0nYtt
OsEZu49mG/InsEp/R9m61BfnEh51EW3qpobq0waH6mwaqmaINRGMQ2nI0PyoRpABoxFvxtqY0Cpj
V5OmJzvtW10damvwl0ObqAfYGzq441px+JPqq5mnz4nTH7LwRce36mqrpWxxJaFBQAHKwmHrje9x
OyhxQ0gXPcbT01bMK/jbtLG8PLoKThOsh+NovcX+S/WBy/VLVEvejF5mvdDqh0rs1PMi680QKLTe
/CBLOQkSrA1NiujD7Jb5PP2OYAFc98TVNJXq0QwG1wbFJz8dqN4q95wNVD1tle2LSiY9xSo02cH+
7M7ROonK//ISD3Uit0s6z6h3ejuhgRf9gtivYZldg2b/DP3NE5OutNXbCgsz3iJinVhb8Ks1tcw2
Qx530JHtJSTQhZO0eLAWNrAZl6YQ5uyT/b+ZM0m2o1hfg0lf9u83hONB9ZQuvl4m+xiPOLnpAhsS
5+yDb7aZWN5JaCnEVGYkiWT/wlCQcpe/HUoe3Ag9udAVbWc8XarZTTeVD40veXmBDw8UBLHEt1Yo
3iypZI1Bw58yUkcnt8JdB61NbfeJdprFdULRX6h3v5YhzlqrpqVeBpsQlDeoWPNmGMzJaPk2LVN2
NsbM14Iel2Tet/sO5KFPp2wl8Zomjc141mzUfiQ71OhpFL5WTuVNpF/msnSNT4M5s5j2ySizp9LL
hVRBDXAXeNpUDqHa+B1+3M6ynTVaCZsUr6stZbWQsP6mhdbzeN9diojITVbjKH4cUBKTdRJLG+Xh
vEUZOYQ3sM431YqjTvLtSQRBT9pWTeJA2Knvf94y9M8LuZ2rIz5t3HZRpv05K5Qk8L3UvluZMc2Q
mhI6L7OXJKpQx48cdEMoiDdx3hh5kalLyYCPV+eWo6PFweuJ1ce4HdDv0T+VpAbeoDm6LH7Wvjpa
VCoK7TgOjXDic0t9RDIeq47ybSNjPru28GgnJV1IYfdwcmoXbeAbh3qUnv38KLdRPYI4y4kWdqhj
fgo6EQ8+ld0cFvtQ0bg1OIywQfgtTseJODmypz3HdWG8aMaM2es0lV2pBLuEI5a9X7Ki3QyaiGEF
WOdNuq4sjhabAxqkW/9YiimRUVKPsTGEZ3KsE2M5mQuUkmhlBfzoXMtpVCQNhzuH+fWAPl/r4oSc
Fl2qQQz6xXdHMJLk3x1G+uyfifanHeAVXfLHalIEO3G3w/y1b5ls5dLk2+cuitDCFj9HKVuIL/B5
qFQBj+uj5LcwDsNpjHd4xEzDAqBTU41QWG3aSDYyaAmskVD01mU4R/DJGrL5zzB4dcJjdArA5lpd
wRvIhr2VJvyWyeiu/jU7zNDM3LC23PBzPiftXDLTlyETZB2P572IdpLzxtKRXyaKX+ixHp1lOLvM
25bDWP7+tUwzq1Mk9y5dK0FcrFuee1nH2i/tuDoyFSppBgCmjXHrx2KZIKleUbfzoq4mPIJ6KS0B
y3jydj4xX56jMXM1Oraq21le3USvHR0aaWffcmqetJ7Gp8TavM7VsTYACS4qKvXFT8iSlSYHYRR0
6FiC8JpKdBupaiMrebf6sgXKsPSTWF0dbDQ+qIqeI4Y5UUyAb5IbdGSESAGngjQb048bDmkXu7Et
wlLUCRqyfqZibxZkae9hxS14Pmo3znWcHlUTpzOtgxuPelDsHkoP/NeUNRwLhcni1u1GuSCVDt2R
xrYdygJWR2F+LwNXZJDLUI9ldUcuQvWC5qVWsNR0UYQHVx60F4n6g4tw8SpPCN/Hqd36VFoFLXRQ
jdVHE61z0rhDaEKz6MeIp/eBiq2NqzCRsIkvbn1zYFhAcb4WtVBFm65gw7gz/UaXnwrHuqPlDtjZ
p4IY8AVNmArTgB0Tc1EP7sQRetSZoP1gD1B/ZXItlGtNMPtLCFWN8OrJalBS88VLIqv1fSlLRfac
fW5LCpoElqPSJjqteGTg/VjWruX6qqbYnyv9lC92OoH+aixLYF+gaG3UKwbT0WQBg/bMq7v37HnO
q0CYXUriIncfo86N1d4q8PQkHOaVS9j3Wl2wp+9omcZawMfw2zwFD0yZJyqWqhGxfIyzxoB8akoU
tn4tQdzCWafgYkt1Soa8z0VqyabGn9XM4Inbqd5R8TfCRoO8dI1LjoqkUvwq3NoMNPxg7vhYh4mS
ZL4deu6AFz7AzBwUzvCaVcNbyY+l3tj6Aqdog7uLYPG49HLk6Qytt6Jk0PdKYELzISMam3dLUw+c
Iurznfd2S2R9HNPQLg3ls+iwA5ktth8jHNJau3iPm2NjVZ0qTru9BP8FGFmkLGugLA11JKu2hF7I
ZXqRJWWwT4uEUBqFRqZFw8rjYygX3iC7g76WGLZ82R6++T53tAUY+qaq9Q0OLgAcsafhAoLxPG2T
rg1g7ClKEJmnamwUnz5XHnkitc+bKj1nXm2A6SOgcQpaSuJ/zuFICUQhcEOdes9L8QJl52N3D2yv
YpLsDnjqhOHdjdUpdsVlKtUf2EJguGYLhkFK8i3oT///6YnvA7ANWKpjvG31iAQAh3Gab6WD9ieL
0dV22+AVUM/AnOu85mJuz26r1ENkd1P7uJKnyFVgDMeKJJ6BMRk91I4dsGoVyqq202sWgyFnZbET
P9gbIDDCE6fuwxitsGezj3gbl7Oa7N+kNBlRHCCQ3efTrhfW2VWjEwQBP6Cw9NhluB+PmYgh4Gc7
r6K3C3CpKlItBEPTK/QCd/8PKXcXdD+e1qkRkkc3XIpW79Q/JBu/RvzVDdXajlOiITuxmKQO3mYR
Tf3Ks8c4BzvIZImbmboFXp89x5Xu5ZK6Zt3UX8gEtjoZx8u0oGaNUt+wfQXVO+hmVeZ5MlZfWLU+
28HpNlbiOd3VU1WKqUUr3IEdOgtnydjuW0JbM0MRi1oI0uSJmqPR+2pJMaQlgYMhf82iUqcIlFsX
Y7mRDVX/zfma1iFZptp7Tttjccmlcn9HUZX3ECUnLARQ8uxmHXTAkI6/h+Vo4DX0QW76JrZAPBpH
WD78VYHDIzsF83SwW5Lw+4DRz0gXUcNE9TNY1G8hxFBhNhBCoKO3uROAbOo8QE2JeVERjfiND76R
CtE6psnUZfvRwx5ZeQLF8ZCyniP9SnXyzznTDSuIJTH1ICSvC3j6sLlfsDtUGzJz2eEfhMriWi5Y
kSkkwNE+i2MAGiVMR5M1fxTiOntOhEvyduHFW4mW02JkzZLUAfx5BGvYwHksLTs8qitLyTSEWldO
1xI58BNZO2H3nA5D1mU8mqCmnTOGWL2kUI8yWQIZK4t61ucpnpdmXFs8qZEsydZOpWj2vbbIvvB8
A6e6wuIMS+OYfjiic1DHcM6A1/nFNXSXSx2ZxDaonE5TCkZ8zN4GNV9KAI+nQth3u1aKgHI1J6pn
Xiu6FbWqGOgEQGBcKlwflINlj6X+ttEUONx3s0m0AJhSPoOBZfcsA4SS7evS5RN9KsdxusM3nV3l
puTjHi3Pcl7bI0/yWxikJQgU9DXH4RyjOVwTSNqQmDq639JRlbXZIErF/JIcICTh1y31GPBeK7im
6+YrWMrK9etWxbUfirXGYYOHNy5fm7Ch8yU0JVmgz2JQ/gf2rLY8QJawm6yBKdq7W0Xazkvm290O
vl25joDtpe6ijuORc8UJGlVRBzlMNwC2lNiEJVA6tCQ+3j8LMzw5zaPOAtwFJKxW4twIohy0SWHz
T2a0e5DrtfTV2qC3eVZ5bXP/uG8GfgtOFSwHpxqeI7ApRzlcZPEGeNvdEGYfCsESxSh6zsBc1Umm
nhJoi3CdZY2BTXccwc3fMg6FGHiJ2MDeHiE/CW9pkylYEU7QWxnfNh+mqz6qNyDKC1kdwDc5RzXc
XHYeUXKb8tjCmlsaDH2QpMU8nlSiwKTYu4JPhrVjGC5wm/LHBK4ybBR1xUJN58II1lrvn1CRq0t1
hNPo4g2SHKnbAF2ikRm0K2RLsB/ZfpVGQBmmqOoWng6NNh6aK7enZWCACGk+Eu1D0UFWA7Eqhkea
Cwu6GZbTfY7olTlgHB52R+/L5HNy6oHC5TSwxH7Ai4emyig4jP0oa5lhRI7I43Zc0j5Xa/gdWXWP
F/XD5CK6RVQCRV1Yjast7gLPXhxzQIErVxCj+kXgqouDyYEnma0FdHwtitnecaZezfoTBoAhiSii
6+Si8TQqCHzhY4wnrYbrAR/MaJIxX5qhqoiYp4zMVNE2iM/DrTsR44ya0RyiRtCBCcNzV4YyXENC
O3hD9hbHILBhCmLsOciW9ii2HeDrUru0mm9DtuI2oEsaJcfT4JPmSIFD5oO/YBdYjQKCLgaurc73
klTjUJLIsbcyWSGcmPx5l3Z7GqYMHN2Ka6unpwqURD26bK7zFTcyL0FNQ6C3oQOTUlJOcAqwzI6Q
fgQ8PCMfP5vnJdv2cwSskGuPCYp1aMKO4H7G9DJHyd/K7q8leGK5p/8iEDtqCPsNZ+g3KnLVzKEp
Blddl2/T6gw8fTPhW1FIdzkW/xV588LhW0oaxSIQpXCyVb9k0cuxUhCdSzLWOTCfzqIPrfnWHF4B
3cs9axUHFPJ96AsZFmFbpF+RjqtznD5R5EFipOgMsxtQij0QtuWoajmu4SaT7BSPQTTK6bL1/BWm
UuLzEz5ABoPNemTL+CIVvToIrGuVunsCpree5+JDze6fBXpLsJSmAZgOTQzoQHaM9pxSkdY6kggK
EedN6VZAZyMbT8nMaBOyAO4xxOyy6HxsdlyWLbjoOhKck0nan75IfL2Dv11Uelv27WUcRtQhge9o
GcYmKyDEXrIj+3Z6cTcLmXQIvS9ePC9uI0M655dSTr/LdAc5NgNshL4XuqUqL7McxlO6BmImHj3k
FANB2g3U57DWQS89SDkHpW/NTjgfgKiCujhK/QIzCgTvKG3hfCXbztacoMr9J1d0ddllzBEjrBp4
GxgoNzjHwTW7CCAJcfkBEAoMYCKIMmXRj3u8QtxFWGBJXxl4u7Yx65G3WCxpvaV/RKmiM/w/mU5F
n1eXRULAAV+LNgLdr/QJZ3Q5mZ3/pol0V1fMlxwEDfTE6g+3hTyB5rk5tc69yqcR/MgM6k/CSpfj
fp8REwCFy6Gr5py1iAPcjBIB/d8I1s0aGiGEWjfN1qug43yme2VgU8RdlojkrVr/brGqwPAOS5NS
Eo0w/VFiObTc0c8xAi+vgT/6iXwTtSKTZEUCSAgnMWgZ8ChkHP/58Jcnf+z0VZS/7fEL9JJQ95y+
m1UXNS+Bwmk7Q/9c4NqrSPRCvhdwtP0y0LJJ08BBt4KJ9YjjhzgO75pCYjCmSbfg5a/VFBGsqqiZ
MA0EdtrPqYL9Hcu8PVy0Aq1NZnjrsKWn7wEVm6bdotBD5WLRwzSIo+uVFv6U6PyzsO7PjPVvj9et
Ljb0kYeUd//BxMPjdhzLjVcppBda09pHLAcq5ubTssy/kjHsz5X4mDWf6iihwIRm6U9o1P1Bo+JS
TGPL52QA3o6+QsowgaqX9mqRPcj634mPl27cCzAe/m+5gmhWebo/SD7MEIYuDtzBnHaQjkDp3pm6
+XFutwO9w4qDjrUUK6kW/ot/AuYhi8XPFCV/AN3Bfch+Hxt/p5sjFfeeMOh5iYfLc0NyyQMtzgHu
CJ0m+QDlpJ7AFPzYDOt0Mf7QSPEHywy9bAszdUWjOwB0yF4o/YmkuB5xFiBAYf8My3WP7VZP3hq4
QJc0LApxX5j1v2mxL6nI7hpPP7lbYVrIHjPkjlWr4AswL6lRL1KbDeoK/Qd8/BWkcdpNGqKZMoPK
Flx1sluZQg+Yb/AenyMQyM2G0k7pAig1PaAIR6KzY7Vc1xyCLyC+VGT6D4W4cRLzg/eDuWAJ6A8+
4AKs69HNGAC+yNs0skkNkuu0w3wMNNChztYKoASghS3ef67VUdzgYxm6BdcPUi+elpsbM8AR0YBb
Fwz4T/wlZXAQ5szHVQqIcbWCslZF/mX1cDt2lNW51LDvrEIQirEDaGC7q1K+amCsr97mLyuqTvob
aSC2jzBBhbMr3JRm8Qv+EQG5uMIRJb3Ux1FPNm4yn1XtZKGN+RFjkpnPrRLF84DoDqEaWLMll/Je
yPgmi1ddZPRmlVgua9CPIirj88Smm9tAbHMMXbJNNtcMzpBhACaiPBTC3wBbHpJJ9dmakAl+6waj
ffv4lsMd3MBa5HrtJJv7gakvth8EMtkz84AJITTyt8JawD9DW/APKd8UUGKDXtiWPkBm0EzpSwZQ
GGb9VITIZhRwhpmRFe+kYiBZdkr4UUBQ+Sbol01hH4Hg/e6EMySxCaT0aidqeRz0rz3/PUWCUC3u
MMPRJ1T88PBQXZqfwgJsGRrpKTB0iZLop0r3Ot5FbSKOui2G3G4ZAI8mBwwbCYjLCfwQI/heuKRz
3DzBUNUBOy1AO8MN9Ohfusz/VdpNRBT9998lkK3vgBXt9Gz1eF7l2myxuTFv70W1mhpITn+kAVKM
/1aYmCtlRspBkt39rQ4NUauB9AMwPUQ4KczE8TJ+tp6RyKJvHfI6pU+5xv0soHxm9M9x/DNpDnfi
n9W/JQAtXsHEBp36yX1w9xAfUxMzILtUUAIHAJ4lQFkU/dbT8IGRbOzBYTKPAip7SwBPwzhF68UF
piN2J2ruEYnmtGUlTJFoWReAb4Qua7GzOgwxFNKBwFKpI5z2toBsomyZ+IO2y6xay8ozrNcnf9C3
oxz7qhzbY+J3O4M9jABFApGkbYzgkYLJWd4ziCtX/aGrnawQvphEn2Nr62I+iNCQ2Jh/m/HNtp4Q
cm8HgzXOm4NLsBv5BSKlDh/oDeI4Dm4W4hPIeShbOreh5hCiywvfTTSuJ+NfGRLvCaYWgJo6gLdI
ciSwd2dA98PTET+neiYqPTGarv1sYEbrO4i2UF+q/XkF2JPZXwskGYyxek4fj9SAARyuafY9dTpA
RZPAAJMuo/cBwbMDA5D8zNfyO9G5CDT3y/Ohn4HbP6XzXUQwtwB55WyulXtNESziFe7qdNLpL7zP
ZNcfpXlWBW+3YmlkZPrYhH7LX/YlqmNQIwVcX0RZj+e9DeMNPqX6JCDSABNBKoCOUTY0cfI9fQdA
1wQy6emciD8raC/Y012GP/G+kM1BIFzEPzYKbwEo4XpxSdVGyUesa5hHAvC/N3ZHd6Hn2iXyIeeB
ZJUmI/8J0Uc77jtJYGwiVzEJ67/vqCAHwk2xJbF1P0EAQxIJjyOt7YJPeSWu06HAZJpaDrd9ehkd
+7OBIYEXve6bJ2MkrkLrK8ycMPQrSeDlkGSU7ZS8gInbR0lgQrBmM0zesPV5TsE8quGmMpr9sNAT
X/UQvcZGLPdZlzBIaAVclke3GdbIBkeSnu0qZSOsnltlquUsN3c8AwBzcN/X9CyEfOD5Pt4zUY1n
w10f3JcaGoR/D/QzKPt/SBC2uc6q86E1YBUYSJj7OE7InMgrWkBJmH2YaiDecLneMBjmjR9AMUGi
ACeFtDbJfo/eQ74Vi48JUFM9UtDYmMZQ3FcMjIWVz1FFAbMHmDXKJ9/OwwSAoxpIBAsmj7d/ReCP
OwD0jhqw44FNzWxKfvmev91gpIZN9Gp/Su/+ChnOfvlMNaz0qmxUav5sLoFyA2uFLBGFxoR+6iW5
jsrOZOOobOQ+dDmUW2gy0CDS4Js5OTruxWc0QyQLE99oD0fLeAZs1nzIwfWDUoQLfVZ5dN7RlhE2
YiCq6qoKMFD8KWUbcBjRDPqnfC8DflmOPINpM/dQ6RUCv1WAQylIloN7iyCsIPFQQlPPCFgmVfS2
qmo6hrSBwITYIn2GNO+8p2ntgQvBZ3575qLz6It3X1CYNxgjyIzRLVLXBWTvHrMTWNiveWGkrA5S
iASWkr+6Ye42dly2Cjf5vH9ZAMWe2+tRqie7+P/cBYLYN5g+fcuV7YHkTWSHMQQPYwGgDBT7chVI
3W3EPYQxYDWznNCl8C3bfvqy7PFETzCHARQZt2viFclc8gDJuwaF+Z0PVTcICr7nn0DheQi/UC+L
sqMMNfBYSVnALMz8vlnZFIc/z1EEylY+gy6/J2Ae8PyVrTC0cRSfZob95lUGd3EHBccC8Cj9a1Uc
hsZUk5fJ3VL+PBW8U+bA9bRtYBIrfWbp+jMLrAsYlhZs9OywXczTv7H6nMbpE4X8K/72o3sBMGlt
Zemz2k3YdmyIP3wGIyBFbhpFJ5iijx4w9OC0Gq4Fgx1hhu1hG11yg/EJyL3X3ZBZZu86Kn8Yk9wM
29arXGAeY5JPoziqPixgogsLlTKCR7nFtRmTd7Us9ioZy2uD20MA/9zBcLuUdrHVCMqa+MD0qHWO
HpWUydv/ODqP7baVIIh+Ec5BDlskRiWKVPAGR8Ee5DDI+Pp3+RYOC5uSwAndVbeadYv6k151T7GP
U0m9qI+YSHD0dlR6E+89jZgy5a7vND3NwAR3MUFNlSgHsSetKG24y+b60o+HSj+gQQaWuhPuFmC2
hqv3sqAAKsV2zdWe17D7i6kYb0aip8duzoZzXbcPpZF1Ud4li68kbBOZW3loembjpwWLwwiLjFO1
PFfoN71ZPNkZhNC8HmbNwfk3g1n2oVqBhPG1u/ndMtvQNYtdkuUvxvpt6DWGuxIvpeMbHBWzAzTt
VHNclrq/LPahkx/9R5ZdVPlQQtoLJbCNwGq2YLSx1rwAT2dtjwzHifXh3dn2/eSFw9LBvOU7F8xI
jA/r9JnDfwsKsNJRY93CZs633aR9ussEzUUF8WelNJSmPfu5vlwMdcNbUMM71taXTjC6y25G+qWJ
TCg9w6xq7fNY5bgSYt2vpe5h0KvRbCd4LEn1M+JIlHIxaE7s8ti1o+dvOSVh338puvNWJir5h8KX
K3WrMoj2uGCDR+YqHutS+Ha9HEU/BV4truVWPChNo6DOle6xWYsfDSAzMjqVtWJnj3XXf7bJagdz
bT3a7LejdBQ30DtriarFC6tRO89l/ug6xvMqrYvXl1eRbDu56g8OBFDdbBjfQ3bSk87ejfmfxm2O
qJ+fOpU2qRLb7Hem6gYma8vl/VUHv7e3a7upQdqXu7R81kdnD4D1cG8+k8ei+W7682IFWjPEQANo
adw9H2VKrT8lxzVzY9Md4nkZLg0+GZf5pjmv5nDLtYG7NAsVSr1+9vZJdpV3MK7+p47JUyG2SLOV
sLD1oCpoXrU1bNDuJmWLtglw0dx2a1tHdveqKvLBw98bNPPWcquuWfVQoJYF7Uzp1fwsWR+hcMae
+9xMJ2Vyn7IagCNHmx+/W4wEqox4S5pQ2zA7hxbs9WNgyZXiYivP9bTsVGuI1WXF+kLm2FLu1WHf
Thh5N09VoqyTwYxCrmc2nqDcZdPKxfm2bVWkDjs506mAfzbjTm9fOal8WZQ46UuoCiukDp3FuDMV
sXOMu1BuQMOl+5WiQqa5T4nPayT+AOs1ZTT1U+K3NSLKMofDpoT2hgwh98XcRTOLBPMzkHAG9F5O
vBQS1DKSY9RBAUJQzRkOByW6dG6iO3cYS/fiC2657o19rRaH3Cl8ytYgzeVzO5VPwn5A6cd/6M+u
KvfQz1G62TuBXdmWh8l0XienC6AyIxu7NkF6q9IKW0TZDd1ntuILgod29t8q0+JVmYKhxjHb1JLG
udiOOGdRWRQPOEU2LjXFaWWB55Tm31JZjv3yRH2MSlWfTeFlVF5emGe0bpu6+n1Ca8mXbNtL6S3x
OLePTa5BBudRVnMybtprMeYmzMbUhe4MUVkPlp+l8ilPEWmzn4y7szW6sO9gHbyHfHsWMJe+aT0M
9hr1dcHuLqOq8IKuvosRxs5p5uguSxfNKXW9uJimUNbDvp+Hh06+rxauzwRXm3Z3oTM9alsRzYnc
e7ll+LOVraEuxlM+ApK3yeyrhtTOSgO/y8X5WxaUDG3+WFruNTGUM51GyDzVJ8eL+hIIQRdHKtWF
XBJRiq8ycW4eRppvURynUuPb/Kp0oCPDbZ4Lj2LVhSTpWr/ttdCDscxlAtwkwrZ+Rvnes7mIxJ0L
SXVRz/8yCV/d0PImxLLOTV+z3SR1QJ1j160i6vs84yXlX1NPf9piuygeK23TsKpbB8djb+Xuv7Tt
CXPNXpwq6VtiGjVc8sfWKU9TUnxsWnMAVwiWHMFAya3jvPRyb/bdS0qqrk2x2Fn6YrLxfKb+0sPe
RCK72RNNm3AUDuTV7cJNOypja8W6CmqbMSLCn/QKXY/Q27RheSZq7HrFq5CwkV717k1/vPLDSfGC
YU0KD/FvPnNaxyuIYudyr/eBJTBxCvlR5E7UYU/q6Vu/piEA8AMM2h0lc5TnEd9hr6d6G5UqnOk6
anDYw0OF0pz08lSJ/lq66AqqbGQ4dD/GOFbHfqZsXFM/73tBS+Yd8nz7nkyTEy8zRyTF/KXY3N90
eLO21vQXW7lsRRUozlernrsGalLDuVp/gfpZ8ea9d1NC6XQ7zdDf9B4R2m3/aIUSFWa3N7EgbJnj
xP0sjnErq2JnbSWOw5zHjfd3zlKFU3+gwNQeHeEgx8ZDUmDVCR46uCxG3wPiuoCZ8fZaUUSrtuy0
2XktNPG9TqciT9Q9jNixS7tQ5nSV5VLu9Cku1+wJHwhDGNbRncV5S1Znn3nrs6IWq0/5JE6Kxkod
iuMmNFp7lSNsmffuZO6cPrlJTzHDglc2a9ozNVUeDKCaUbGrXcMRga2pXzlvP8SSUPckGorprDy3
A12ZBYU1DGZASYRSkp7mZjjV9ab73Uy8SFiFn7ftAy3GQa+aS2emEA394vd9ta9c9VMxTNpm7acc
uPCTMQVflx/qXT8pl9iwtJOb9k9ZYWzR8pjV80EI/XUZ132qrjuja+OsgQjYdBin7AT27HejETow
NvBSn/Xavc9dGYmBOKTirKG1tNdxqw+GwRoztB85DDtnMG78ovIZ61gTdoTZGOLpHXucHV/TgVsa
u4G9dLpvfZ7KE0jsZfDUyG0pb5L04KrZn81zLX/NrSs189nefl07S0JXkU9kep60IjF9IjfPvK07
O1fDbJvOGwBoXOBgqGsn+K8D17GBpzQvjfqEc37SrDqwcu8s0/ZzSrcVfKU9IZlcRVoijjpPQ6UR
RLGf2nY61TDGjXmXX1tcCpw5rysolg+zAgCyDN7LNhO9mc1LVnzDA4S5syBbiuLX3/RhV5uwn80Y
ognFVNmPYMGQWr1xEi6nq2VNJXi4crIn46WqmrNuebs8+y1aGTVYBVJ9W8Gkp0EPHJ23n4ZRTUPd
tKPRbF8bVV62dn5csJhNGufBSy52p/lgoaSIwkWM8WDWoZkt+9yrgk7TgrJLLgbF2EKqTpHfQFLT
dPXsKtjsOZa6S3dB2VhYX26VQlgADa5DYGw8QOvdQAGqEIQNReDt9347PRjjOW/LwLBF6KXCd4zs
1CjpsTfZkPyXIwxFT2mZ3CahPnpi3vVcH4V+dh1MvKBQEr/LrEOPqdsay4F65tlYjfNgsl6lOsRZ
gaSHopTLaKzanZvwRZ3sSRBsVBq5G6Y+krNxbQ0XpMC8pJDk6aIesvSWQ8QFnAaDc8yoRFoVIoHA
U1L/6wbrcUMNWu9lpG1eiBuOkbY1h2x9KzPzIAbN2a21tTe17y0hmbLOaHGW2x/zmtMqjYUw7bg2
rJOip9ep7O9YKRZlPaXXEujcF0n2oohmDfMX1S0+c+qCKW1e9Xn40MbsrBEXjNtxK1+2lRjEklxW
7BahkoxOvKsolDBxkBVWkNnUVCPxmiwASjnWi7lK0rt2EeUY+4lykuOPOihxMn0AHMUezoGWKrsm
cWN7mYOx5n6y+7DK+t0oSTVB/27b8OVUXeVDNh7Z1Yg8Wbunlz7Z+RSDog1h54pTjaLnCP24mlZy
Spa18e12+PAGO87ADPvK2qEpDLuBfzJJ6o7BiGdvXD7K0T2OQ3JfjDU4+ULdRir90Kp2gkhbHZXl
tt0l0/7HI+Di0QnZbn5OStC/tjhVlXXpvPQ49eUlfUun7OQl7+3S0J+RcBGErRatvre+My31rP8M
HvgC0ayD3OzWr2cvGrWUJBR/p7omXbVZoz8nLCnvZHoAk2HSRu2yPlBmdoDVwGj4fk5cj4oSCse9
sUaK5NnUqA5amK0osYZoVDzFd3SkqcFBkLT0w6Bpuzqr7wGKDF1uE5HndK9OetfCCnjI6XdezcBM
yu20Wt6xzycW8Ggcx835Xl3xU7V5aCgVhCY33qDbbaSBn8DPUjlC/m0TRsoSeWX64DUYSnyqPOIt
h7vrnHkm+BvJ69JoVmBoY2hC8BRF+qHpEIqbXfbUyqDs5bbTlragWy7GQ1raj9R0MGV2AG4b1Jrc
V1V2F0NYhkodGAJCSTfHyNHEEjltF+pEUyLDoNvD/A3HbThag71c3La7OdlyK1zwiGyLqBBS+lRo
+KQv6dvarYsSc7smgJWOvYT6AgLIp4d+c37cppzwVftnsd1oSmi+qj7O8nSXpfM9h+w3xAODVSm/
weBVeLTYcJXIGR0a4bzlkulxot30V0IC4rZ91k3zZFlj6CYCPDtlm6wU495TjdWszy1CGXVKa+pn
w/YuiSL2TrVbxGt6rKri6JXeQ28ScKKcTPThZbVQzwzLR4a5tbb+uBbX3plfkwGxXy6+1lDqT0kw
zW28DupJwwZeu+zWzjfphK29HIRrPc+WiL06f3OVtcLCcvem0p9lqT2Ni/ZUUGv0Rupg/Xaxy3nk
iG/LfEgbjSb1b+5mQVbK3aL/LarjCsFtu7jqJtbJfFPABCS201xOAZMkAtr0js7eLtUgUzJEIeSp
esuizCvMIFclbK5xzQ15K/TqM6m8s443ozb6Q2GCcY8dNkXaFZGbj4/dqhFCSt5EebFn5+AURciF
eUj75LfJQR0cLTRG/DGjeKX7B8jJr7PSj36TlUugTKQk8Fx2VSdhndQHrbd3BUGh6SVV3GOXL399
94nAKBzYar8ryEOzbDwMyzteb50VR86oZc1Trxr7hD6ssZqrarbHtc/2S2e92lqx83JIzdQQJCS6
DaDb3g+Dg27RNeJO0lRhSYDO1IxT7i6JX2vffBAJ1HMJTJQOTTxoWWhVVbhZ5llz85OoNKJT1ZuY
EShUvXjE339HMz3bvfVV9cOdgY+GQb0kahXNKRIqHTcHzl4bSrxUuwdWKUVYofhwp0ag4TGt7oNI
JFcnRJnh/KQa7SVB/Vc1SXalvhxIF+0tap1e+XIyVhMHEwv+aWYIw2gj8c5YFWwNrX5DZWThl9es
E5T9SRoZtBOCzmyxpljrHaTezzJdvwu50zeNU65LfxBuDr1RPlD+/5MJPUCWVpZf3kXZIbn2WvMy
dUOgtP2/Kd8e+CDfywo8CJSxa3XlulBajLmyU9uMS6c56csWVNqnIQgMdW52yLX6KHKT6lxM+4S5
J0Ca3TdE8BegRmxJzD2LOICS0ewqk3FBOdFlexRZ+acv580fi+51KbjMKqzBYq7/irH4SNryr+k2
/9xFfpoJscW+d4hgcJT34jGfsUH6S5pu+EoYXBmxw0qg3hP30Mkk3aXzStuPGcJs2rxXlnLMyhl+
lvcJubeqLZoA3fLnXNkr5AnCvNZ2ip0BOPTsGtfTHgcx/1sT+9vASuqnO0jdqK8K/IUcEF6K5Gw6
+kdijj2y+PqZFc15xQCcM3msiccRGObBw7HnQ7gZhp9x3RDyDmZumBzhLbWCxXuvmuVIxo+MLs1v
udHCFuop0S1oN80hOaanL84d4IW9lDxjw4A+AWsRwmFfIUpjJzREGNdrScWXNodk4u4Rv7qDO9wc
JafDnH1tSKC9QokOkyd8tSrVsHGH1tel8evYyOqWWtWh/epprRrOhgwcgyOWIlb2RQj3f0YXeEMW
DOREvagLomN6MLnIg0rDFIn+qzPg3rx9JRRfKcu9imjStMqLw8SN3M13XblG2EeXwqlu8BuvRaPG
9UrMbK7h1uu4wWuT5kAr7bhh23QXWRQvmrK+FwdXtkMw9t1DvuSHzPkhXXlszeTSmmkZ6XdLqeG2
FsorBMx+a4iQpemURqvVgcnLnZPon13KmkJh2FurEYEQFr5WWafO2VtN+0Nq5ZHcGrRK2X7RV702
3thEg7gX1VYfSC/5kVLs8zZ52cbfHrwgnGtPo7BGufI6dibJLq/2bn02PaxpGSxTUwWknuFjs+QX
ljjQxu3TKZKvHlnNarF+oMZfyCZLst4JOR/TAOEyjAdCTedsdf86yBbkNAFn7cQ7OfVbTTXcecuu
szwRVG731ts5Cl4e6O6tVT/H1Lg7YWxOlrJwmn3v6R+6bcGqY90qRR0N1vKSztYTAflj4YHBrHUg
R4w2E8VCDGmkuestGaNq0rGRCb1sZnNbLLC6Xk+ZN5FZILgd8Z0twZha3KtO5UNO3fnoMC7Kiq1o
Z/+fpr/D+lN7FZh+9+x17YHL6kvPnTgtSorQ5tHN6ghQ4tBVQJCt2FO6SU0BVhtvJMwurYNeY5Tr
0e3dmzBuiZI/eZtT+RWc84BLaDXfbosHBv5Z6Ru9hRY7aDlU0nO8dGevnF9NLQ0nt9nVFbdjOYeV
7IIR/rfWk2tGr0G0+NXNhwci7URUeraBAYsllVgMSgLDBe6rqefNEI+yhHVUMoojwtbGS6ZTmpkt
inDi50RihQmeT752XynFsbZzg1hJ8UdV/mRI151V7TLjC2/vtMxz6KJ7AB8dS48UqjB54PLFlmBP
hvN0L8NM1e8gxT1ne0dYlhKBe8sPY8pTXKtjQs3bqi7ir6VGJSdb5tSPbYpP5479d6akQWo4eCn9
NeOd7dU0sFv71XF5hWw9V/pbt72ShwhUbERpgUEoylXo/NCW+Yt/6fOeuzFRWqKHVR9QhuJulADZ
epxKM1Az1ydmQjBuAC0vVZzvDGubU6kb88B1tFfF+GgN/dpwsgHFhB35l7JEutXX/JBud3kUQK8a
47V0PwePJ12PF9LhcZNWYZIrIqxFHmYlkZ/hsaxLFJkcYxLfZ/NMlOm1fVHHNprJc6coz8lIJdr2
RWC5ZRdk13LOD5pOb9+sV6Kd30NtxzPgbr5kT5s2vDTiyJ2LUl89q6g9tjlBKCyRsFzwHw8VHS5O
Yz6Flx46AokJqIG19awlB3Z+9NW4qKo3i/AI1h9ST/KgkE/os4pMNBltsz/OjXeZtJd+ezYtfT+P
xkmHo1IeRu+3rJRALh7lmYyd+4gCBWUAuMKQAL4lgeXVxRiVO1vrCBQ7X1I3uDBeslbeLEP9GDcU
YjsZd137mZaJv97hVLMd0T/nMxMEjtQnRVjmzj5fyquBjD3a02VMjlrzbFX6xRqMiE9dC+UdEU+J
1OswlDrvs7vFYzU+LhLqwXpUDPvAAJIfbOa4GpDYKclNwBGzKo9ZNz13Le3QxoSLljkO8u8woBrn
GBlVu55zo43Nu4daimttwtXP5Llpyo1FH30NeS1YVWeHSffVqLav0KMZjnqmQnjNCEX6aJhfLgW0
htHZZx9bpQVji947LsK7g8RfAJAanVowD9MjWG4alLmNYkrOYlXCLq3jnNpKUzEh1imqyya8J8v6
Pj2vqq3uTCul0TMzJDNx2UbnoVyqa7Mqn5qJKS/nU5JoV4UW1BOP2VYdipo03vozSvOjt6zzAiGX
CxcDvbDeOp1jv5SM0cATId2349rZjy5gvJ2cavso2lvLVTEmEl+iDhsHk1s3TtM0BEOvEGI093IF
oFxn72YMGadtd1opNdLGiIh77G0lzlRwkGTNYwGooldnWXT/OlN59wxcmIJCRcxH29z2I61XIarU
zyh3VikfOKyDwUWyL5Ih1Lz1NiTpH7Nan1v0C4VNk+rVU8mF2PTKofBa/LPpkCYTIjT1UzuXWA6J
/aIjZiYCbTVvEKq6bZqhNpQhMt0yQcSAkVlUdyd0fb+QWKHXJcWuLfsZsKHM7Jd5eqk1wh5F7yGQ
lmfJwWj0RORLEkbgsObMMqzX51Qpv0hTfmxryuCA+4+GVrTWGyvKNv/YY0WceVc1q7+UOG5DnOPI
rq2GHi7qh15Rzq4pfM34lOLD66hl8urL0+9TIMaTXNswU/Vdh0TNGbV917b2tPZevFQRaHfQaOdk
nuIKubPUSz+z3V+pkokl0Zb6tau9ZP0GSN8jq8hxn9hlrDtlGji5RrKg8x5ZIhMHQY9Hb/wxFNUI
khaKIE/3iTphFxUWRrGVRQW2unila4hlSZ3bJM/qpOxTWtdCaBSMmvtaptVOyRmuM7lc6/dxIcqK
StWjJb1XS/4yJCTmoY0IN7Sk0/X+B81z89f7uByc3/sBXJnVg6vsRgRgJTUf2mU4Ej85wpfuXfCB
tBxZwt1z4v6FW0MAL0NCOxSVrr9SXLmDn40E2MwQe3XAy1vVf9oK1Z9kZzmYbAaPvl/sVe3dNReC
NvBT+Q4pF7IIOKoMkhQ3vrgDmeJ5QWbvQAd86RlveWeHVGCWfEt56a055+VPldycfI+98TejZKqL
5lWl7s2y7SCqepcv1ZO6Pedrfyym9FdRjADgNJjH4UOY8kjCU18hYuraYiyJSk1yBwxrlfFY63PR
eI9FkYeL2d7cbg06LkFFAS0X+h+xyog9fx6NNrKzT9EfF3KeCVdcTXKYGE6aW0G1Xh1KpQr9CBV/
2mGTUAJO/kqCY2qU4JKRd4dzCxA4Im8qjvZiB1llngaBpdD3xxVq2p3qQ6axmbC7kuRvWY07b6zA
pX5VMk2VuDjy34J0apWZnxOmt7Rj4W4vrjc9qzLS7WYvkn/eOHLNOmjT3L19bExfc/7leEUk2VZo
LsIWoFpEJXKN13s1p09lVQIh+33HCSObP0apMvjnoqXdzS7u9ab1pBQE+Yp93ktGToA/aiU71LQ8
mjvvYECT+OmsPvaZCspcRbXK2WWWzvycL2SljbQ6Tk4d4made9eMnHoKVUmELXvkITLIAebI+4OB
8Vgtb2rxILiSlXskmJ1hF68KgNBsznQmKFgMPcytKWJEwT6fr/dTMHP8IFXWwFDyF6f85YInRLFs
+3X+VzX1TsHqnap/nb7AB7Th0hRXo312chKt/zL8Tt1YoFVOTX0ZaL1z9du194w6CFLzdbDqneZJ
JhRyi2dXO3nJAcy5nQItb0I7vc0mutD6RM2t48TKTsSSWwgsVpfIA7CMhqyKuJyZXdil5F6muv8G
LvwUo82/lO5Oz+xX7ptgeOkt/PMsJzdftut7Xk//mNrp+MRWxpDxJ2XgolrsjfKHzksUwUSmAjUC
rhWfbRj+6FNu3ebFfWRqwW4i0sbIO8KD86g+pk3z0o2N7Xui+5BTaofCqty3qVt/tU4sYMakxJLM
C22NLBujbQ6u9VSMVvJKImMkh8Gz5bOhP7dy+5szaCZVBl5QoRrrSSmhPKY7WetgHU7dRDWb13Yz
DWnHKg+1rtmHBYEMQWX6UQmZ+/aq9nunuTBPqH2uyitu+xpjUQLMdlLd621fMVvhZnG4rsn3zAHI
1IrG+UGbbrY/ctor3V+9uDbVYQa/rrybDqS41rTDSRXzCU+BhnyReI5fq/9K/WNc6xi1TDJNktlA
tneQNmPDipipI1b7tXHwT9gqKwQtdSQLso8cRulsMQAVlvAAmtmYgI08dmGfhPVBOtHN93rOJI7u
yWa+RIII2bzMrGbFUA6r5caavmsxCDiESoY0ol2lA4xTExPmpVB6kTPq4FNPY99Zf2GKzRzrnli4
Pd0gRT04V0ZM6MUWbDAS5q0m4GcnB1kzWEkwCWKOehv+XP7NwUOyTe4IjwaW908qY9wx9qCAmata
rKyedft3qUV4n2Fm782UXa7G0qHGhYOTkNn3jlZwHIP5LN7ffH7Q09swUupkxzb9HeSzwqxF0/1e
5iifXgvUYDIlRySj3AMC1BgK4CZ8b9dEnrqkZIaBGTTbpR0NAAUVAeYk5oPL+VvJI+mVcO4fckI2
49r5w+O4PafT3047eX+nlYZXO7JTAiU/NO1H1UoQrOxc4+Q1fX4a5OOE9pOM7zUYmr76aj5xijLS
qIvrib2FFEmv7ndMU0jUdwbi+U77KclyKmtYlWePstvMunhAt7fSKURsCe4sgYZTbdPqNvalZbRn
AzoufRXNXxePZfI4tl7oaZ+MPGAojC/Y8ThlZAzdEUibpkXPYYLaYPj6f+UgZiQzyUK12WkVVYN7
D5Tv7W6C7TKYThs5WRMS6JyROoeG4Lx2sa0/onfD2dzdx6duBfuAC8nbnmgkGJPXGmdb25n2S/Fq
kkbsJIAOBciWHxlwRDZh484P8jE/KNzSmIce4WPCV3jkTMvBY4TrsuD8jupG2JtHUxGtWUlv9xvs
gVeFeq6HDo+maD7se4A3uXoL4i9CmqAezZv3Rl/Az/+UBukGykSZvqTOuVb7s9PTw3WclUqQTp8D
T9nkktI5pFr+nMnqjc6LsEi6Nkz6cvxR7Q8uMFHdvoP5obm4w+MEQV5ZX5ACicoN0VF1zkwSy0j5
EvAomAExdzsdRT+b48zeJVSRnbnvWwwnGBiaREavEbGzWQwvw3xLGEwgmaNWtb91Mx5KYgaz9Udm
R7iX/Wzle7H1/tYBmwCOwsMwAUUwoSSL+cD34r5gzNBlSGbR7PlwZUZu8HWtL4en1up52K5fquSH
2i61NH3GGch+3I/mbeJOXnLWzPQPTBPSBAQXkwkfqOa4yrFI7QnWGqdSx0Y1xoJxLIxAXBlRNByd
iZGL+PjM6C2wXj2oWdeiveYkYfIyjB99IgbzSpVGqEhHlE5T0hHQbV5zbdL6KrX7uiZWatUUIVqh
BlMN/odbw75W+RYK5VqnjBSaRYHB7qaIV/r4PSg2A0HW7XnWEQybcEO/bDF32rFhqO2rxTwv7IiY
8i6TkZe05FC6pGZCErBlNRomI52I6tSFDBtP3pVIBNckBTEw02WM8+E+a2OtjF2XF0Si+EFxCUKl
PMx1puw6IZ7NrA7lrHrhguSTirqO4LHnd2ZZEvjsf5qypW5XujZsCit7zEb1LXlNWmPE2sjVN1H0
UH95eR1ps06WM70a0MgzIwfvw1RyG+XSxuGFmgUOsORMwfpeWClEsMa9lyMcITrDc0+bwmC/s5Y/
1ZMJlO/sDN7YEQ+Ong+pqA1Wd4mYWnXYMKw4TEAhp1NavrTTx0iQMdEfjeaXZJwvHsbkDRL9qKYF
c1D6Q4KKY8CGcdVFrokKyxxqX7Wqd0NjMkjlpMX5/98MjN5imbSTSQOn4ZJ7BvljtTH/Fc3ch7UN
ISxUmTLZUPsWTNKOrQ4LSSRMQLJm78KHflLdZ/LXo+Xzx7oPF02fXu7lGfbALheTGhgDkzOUjmkl
TBcO0qLJYqNLnx2joCrPPwsbzqI1CToSviPBPBoRy3h8qDwUJEcq5p+c6VUyo+JxwmIhDiKarX2V
dYLJw83hkHsaHKSz57XFMFIlG3BA3XRW0gIqY6WcezShWzks+moN5sZisOFE3HGr39Mt+ZiH9dxU
+u/M8n1TyG4yRU7sVrvMTkrbPudFb7473VxFpsKg35wZW9VuZj3lAD5k/hlLeB9puW4lqPNxHIkF
qSS3+vA/5s6kOXIj29L/5a0LZYDD4QAWvYkBMTPI4JBJbmDJITHPM359f5Cqu6XUeyqrXZvJ0jRk
KkAE4O733nO+0yDV4h12zemUSIPGGytyES4I50fotvcV53JL8t11Z0MH0oaSVA+d78BvDGw6xnrW
sm4N+fjxJ6OtO32+1XlyybPAge3YvE/+SVXjWztBCU79h9DsLrnFd1mlDBttpoWO+4Vyp10FiO2K
xDxXZqgWzMk1teQLhtGHisJOsjQMBYxK49JzYmj5oSz65w1KgBEFNl4SHfJbqA+vY9+8CytGKtuu
J6GvJVYPjNHIFZjE8LAG2XASvfUIERzq448GUWVV8a97Nn46hY32VcvuoafGHvGKtzjec3YM9mm6
xl9Z/EMrbpN+i9o7v468VFdsZMHBKJ9y+71DYVg5xSHVe2/KD/gczOCxwtSA429jhTF4QbFusouR
MJtAR10GCLEKhkTINstNacYrlx+ospKHiE0a5xTEi+eU3qI70dDTmU+FSBJbBEY7zngFi/wienfy
70ND97/tXkzta5Tf5oCLAoCk9O8tcsw4lxQ3n7zlxyI0kavlu5eM2mZKjF2Nm8Sqo+dsqr0pHrze
/8yTapu1nFWmJPaWc3/o+UHjxaF1qNjt8nS6M0EmrIrB9GRq/Yijm2lQg7I/BiggRYmCIaE93iXz
fmRbHSZMtRMgIggl1dQeU13f1tzZebR3Xco0bdat18geb/lY7klvjzjp+R9Fmx+Trn+KbWtV1RcG
mpse7VLpxC+FOBkVXVDqBAmReWTmWCHmq14n/7Uu8tdeH9e2lj3WPqQahyEf5h66RJv8IcMtn5rB
2k2i9UwjtJTq1lOOMzOFQfswN9DikrY6+hhQa+MliuvvkQWfS02rlsXbBotRvbtZsClEfq0KdYRj
sy4SKk4OrBptLzPCRex0dBR6Dg02CuYArzAihMGm6d57QXQItf4aJ3Dwpo3uU1wIeVfTzJKM5SUO
Tye4Uw1LlzFs8wRXbbepA+3FZ/IhqnJfUBCHAKhcZW9s9BSdRmuBck+ne4dSOoWxQ4jBJZIPVt7s
ZoOZU7dJ+UsLr1DnYet6Xa7xqIC7bfD0NS0HKuO1xzFXNAPejp3V0mwCqdmwtwurf+vltI538CnY
tvtN6toQfKlLhI9TGPluruRLwheQU8Za9QJMYuSruWttnpD29rtEjy8mRThlkhaoTZbV275uXjji
u1rILTllouGxao/L/D3uGUIK2s99z0kh9XEnNGBl8MHMn9P0xTTzmOg+yo+LbvT76OfPMDb5w+wE
zTMMgm2YMWAvzHOGlLSUp1AT0HR52JCRpH25DYNPCyT8lNMZg0o1xc+s/6vGCS4oxV/b+HFIOYKg
Y8T7ce9Tsygx3nd0B2SiHuC9brUQ253yMadzXp8Khq4oMmp2x87X0IYwLRXJ6yJ76nTjoGx/O2rl
2Y/z+8U+mfgPJYTHgrVsqI0DEtqNM4N60n/kycTnItLVtfkp6lkO5uEImu+7wVEo1tBMmIwzddur
RLbLXQ1LeXMbIcyxp1Sju6LdRJukYcBlhvTs9NOiktbD9xGKgOqpbcLqwQGT0U/AesyHAmMAHoXD
DgDhxh27jzCvH5ejlYHgZB363aHCf+NqHerwMlihut8IoY4j5v8cFIAWnwRy3TZwDiwuPDcAEzWf
P53x/vcnGDqXhnc4h0Voh6fCQhwEGaVw5CGrrJ2Fnpkas+7qnxqCwbhtTokwHhtqgcm/BPnVgeQ6
6umPcs49+TmGV9m0B2fs7vIc1iH2JIykA28cXA1mNujCxHTQLe0m+/HEnO3cYK5ImwqimFiZftxy
8i4O+bBn07oSKHFtdQraDgDp+GjO4BGS3vkKKWKj7puyatbKxIMN9YyPYh8hlGgbb6QxalFEKvdT
kyW8JyaX2o2eXu6aXi7K53iY9sNHYdo7GwMQNtyDEi63Opn2jQITadevnUsvZmZa8zLqe5eaJJPV
KTQKaBymF0H+H51v8VRcKtNdyeX7gYssnaPlvPgcK0djvtqLU2aZ6fB6OPS3mJrkWnvVnGGTOt/D
Yifnr3TKvJ5phQqBMMTZV9zlTyYPv4a7gRePo/pB16GkoI0OQdwkU0MKxYyGujsaLQKtVvuAqXoP
UKnVwkctwRAmh6PRoaEBg2n00b6XiGr79K5N1d5gGB0gW8UAcinoU6oCVS5T75j7U3lmqD2FAwAi
q9+RFoAdDEuQTJHlh2sjv886eoZN6mFBYs4FH+FosAmYX8Gw4CVWJqW50vxtEj/jIXRMe5+UEIrw
qNh++OQO7q7pq7u+/HBqOlkhrz7lQQVvp08Ogv5XwInWbG9tWV2BN1ONdlvVwEQxjFVqTtfMiL/3
87WmUV+Ir7p7TkIFryZZdAisqTsRlsdWtnDjSjQKIwJZ9mv0vHpS7nPqkqQMPoOckzWHHzebvwXz
nZ3pX1btAb7epdGMOuzF6iXAchTL7wg0AAj593PagXv2P2PoJ0X9mmfvEdM37MkhesQ+yq8hfNIT
Hfp9G2TruEJ371FI5Xigo/JlMB6ASwFYZVyD+kgEr/a0FFzBVr1rSbvrgP7o6MqCtNtZEZ9tvHHk
e6s4o2N8xOADPRzvY06rM6MfSh+bmR9b0V0x0/TVphXKvUy2NLffEglbL3sTBb7S2P6m25A0p++1
/9XkxqalcPbbvdu8J+W40zoO1bp+45RqMGiCw32w1TeEWl5dMOZ30RBz7C2Sc1E/zHZ609Tj4Gg/
NHWfjt2Wwf0q6BDG2D+T3DpDqlnhriyr4EeOTFZ08VYvNWDCgLW1YTWxSPnzT8E2P6YHa0S7A7SH
4/aukj+nUMN1qh0UNrpMPJvFE8BKKH4aSlgfPCPDWtCOMImQFxaHnjoU7hrq89hbxvM9ThC3ults
bsowtiaLWYh2Oc1yz5ng0TXxj1BAo8+GWxbEa8tGWMQAQis9f2CkMGGvU49Nzu7m3Jup9bD4lvIK
SSoz9xEkhF40nhVVezAwx/HLLwFVdoA3orHZBFgSOqve6MjoVgwj4c5IDynXIQl0Wn3DRwQog1oP
L3LtJigLQZRDFNzH/UWXh/qZQYvGATTd9w9cqT/rp/FuxBVsx/dR+oAQHPmpVlm0Y1788Br3gPA+
dTpugUfPdnCfwv46z7shOUchfreN/eYWC4zrtUCY19XMPUW11YgvEUfohQeTlUb9FKPrSebrEoJ/
w47lTOfe6NYKxHLf8Gxdw2gZ1ruPKqchNSZnppdTHZ8q6e7A752chn6S9YkcgIcH/b3L8UAzV31N
U7JRD7xTnI973qtwR7oADZrmKvufuaaj2rhI9jSYWNQe5nNohP1qqK9EKrRBc7LZ0KsRq+ywFtq1
DUtvbLU75xS3zwqIRyKeA/qaU2Yf0Orb2RHg4ibODEZHp5qRY8ZI1Llr+fSxHj90M9N2ViiaazG+
ZQGcM20M7pBJ5BsNVJnqanfVDvGpn2pxjMIu5vuhSsmR40Hv4tRuI0iYUmuro2Dpp6l9CbgSvLW0
5yFDTd2mpzUEJwgdRxJnYm8M+ZPtoh3Wq2gzJ3V+nYNGf0BVt/HnGvYGlputFZfuNkgMSInSkYxk
6Y80BrSrBJf4xkFSgH5lrbn51m1QcGephd8fNtYEeOtZL3d4XlsA4KwIjWOL42gEd50CPzZCaWPJ
1mREklL1o0V5x+Q9+y4Mf/Ya6wBbJ/L80PzJTOhH1+XxJYdKzYIfHHXw6GcfkiLDO5eqEeA66oZj
BODr1IJPQyJelpdQszJyKJqUsQ5lrun3wTdL9rAA4RLtfvvHxgY5FrklytDlv+IN2BvxZN7Ibsie
0LUrTvYN4pmPuEALYBD9cgX9pE5JK9FEaznvj0UfzFoiO+w2f0ioUw74YnTnGBqlujoJNK62nWMv
t2bEyqowNnM7O7ticulg5I51ogX8GckJepzpvBmkNHC8Gpwt2T/aqSlDIIjJHKwr0ijgixkxLJTK
eh/qVD+1jJZObtH9zAFlek2nZ5vOiBGPzgMuT2hNuL/ccV+XVBGTmJv9MDHLG93e2rt2du+OU8WH
WjBKncD3egskf1ehSBGoGwmtTTkVlxWq2zo5qSYucTqUNp0XUzumXafxA/YPtTkWXtb0mygE8Bgu
vTndAa2atpM4Bmmu9jU4uiTT1MnGuzB1kJML2zplyGR5DJv7Kg8LzL74JzmPgp6JhivQYefY1nS/
fX2MOHsIucvCIDqH0Z01zMap6F4iR5VnEIyii1DNmGaHv5U+mZEDxbaNiL6DPyN966rqkAd7aHK4
gTAbeTJv3tyoB6/KhqtisJEyiOq1Q8jUWmcWeT93D9w466TX6zGK6sPMAwyhE6K+cGg8o3pK09y6
WPpP+CYsYkX5isx8RgFDrBHwTY6AAZO9Tjj72WYbwhx0mTHtzGSrGf7HqJdwMFtqybAcjqFMWMrL
4i1CanWpNZ88szo7BKr4GiY68ui1IQb50akZtaOyMfkpvyq2sZDbHPbqllKVtpqWJrs2649sbY8t
RBzNh5kR6ozOwj4JTwz2YN6AwXFN/6WbCtycSUddS+jUqusmF1XUbvY7f9+S9NQX8lTNFmx7XG9M
4gmBg/nNyWBECAGub5yTRVYI1SCs00OIRwbb13DBJ43hiZqhOtQpfTCZL+32CLPhYGPsSF0diwiT
+KkY5xVYJ12ffKwv14BZ5d4W4Hcy+7VdKN7OYmGUc/VkadWC0unN3Vg1z46JmS3Oyit0P8YGxajD
Oc7l2cqfG+jYh14h3KTBuCtS2msF+MWqAKMXyEva6dO+tOggmT2kWDjw5Cawi5JwwVqVSeavGoDU
eeZUpDogESOAU2imHrM3cKhTONK1M5CBRmjJK1SZvvTrb4oDzV4Prc2wGGGjjmIvyaIl1IPR7RIG
J9JFBMOSrIdd6NmD6K592PRXZMUfso6TwwyaI8jFJavhuGT9FGGlQuUVsWU56f3Mw7BCp+WusxkZ
bxPBFXQL58MSrOhJaCyVY8BRKSNMJ7OhVQMfYiSrltUhfaq77AVsG5NNbPNV2I6eIwb893ZIeIc2
fBNhrGC2J7rndk9lRIafGUZfMpHRTsdbiqpVszdNZwFkS2hU6AUQgC6y9xPGlecE86FrD/NGaAVu
00jdXI0hmrm0LFr3JWpqtRWy+6zSnnl0rxOms0f8mq3NxLA2OtKxPMO/D6os8kZSPzg7uby+Wadt
9VT7JLGBdoHASwisIkJZjyClmXSAsD5Etsl0vouuxS4EZPzgK7yxtPpW8VEDynWmkb6pOwY4bg7k
ULbiWYYKV4Y7jCtLHz+NyIQYF+UKNXf+PFOEpTRqoRrxXeVBvdPmi5FRrg0lUj0oTbiwyf0xOxcb
fgmd9Demfd5VpzIcfziNnWIapzypTeSr2WIOnYvhc+iC4sKsubjExs8xGJ2jb4xqV872vTEmydFW
oGy1Lj5rdUUfyDC3E/DwVTTD8u0ZwHEyxsXdTcMBGuRpoul1rhAj+KhD/EZ/DGl9H9w2WdclBvcS
UM9KvmNeclbLM175w2eiGR9aYRzNALyw06jyQBbbJkErFCTWI9IPK4FPHtqYgZQ23RCVyQe3epsC
saePJzF/wnwLRmq2LjTUKhb1FifWAPWx9rfVYl4PRramLtsZZquA3elHvjN96+p5unHos7dVceeX
Fap1NpetzfhcmNQuYdYRcwWPORqQBUM9kxQCdX8MFeyLDNGaHc+uF6QubHip4SgHHGMmSUFOwtis
o2RYhao4Lg/53WyB7dJobKFKa3D/3SrNDPYaija7BO5fJCy+qXZGDfrq2CWt5dRdz0GZXmhF9mvT
vUaulZ4qw2cgORHIpghQCmsdVoL2TY3ymOWFg93KZi8I2h2YZkoBrdu60+CDnMtKqtrawSDSQdm0
BWV4gbbJtfX2kLpoBdu3trTlRRbk1DQo1ny7vKscEeNW5mDG/lRsGEBl9OODYJtqpXbM/OjVMnqc
vikrZ6QtdrFCwMdjlFOP7VvYtj9Ty+YEnUuAwHmz1ydOFhoOpC3I9USAI2vc5pgFqLSNoIm2LvW+
zMPQ0031VQb2t7gWW/5zuGbNd3a+juotzQxcnIxncZG+prUznObWuSHAs7CvwRtVjgti3eJd6nqF
DxEFoFvx71vGl5NTsnniZCTxUq2qZARXAY0DnwpuecdpqP/C6pOG0kOSLgClMbD2XYZ1LdFKCXPB
Lukp4nANIZB+TLC3Fk9NnSGRDJPhvu/Kdhcm4qkpE+uSE6kA4gYhLLxsnZYQM8Z7dPkX0Nbmsx8w
eR0sAMhdI99hUhmHosFdPs6Be5kXGfZA8WD1Yp+WvnmyUOnEfMa5RHmylvx+4lqmdj+xbyJLzl6A
EmZeBfMXR1pw1SvIj3My89WU8HRF86672vcg7jnWQABURVWjh6APWVejV5n4N+IWUSR9CyDTnQMk
P4IqTM3c9FZ7Y+pwMAjEwsLkHsMYAL8ZQfui3Ac9S+m4qTI1wFceNa92rAXeZp51NCFMWtsV1Bgq
ads4cAsRn7WMye0oAhKZqXCjRh/Ha8LTA+wXA6C8GvRPVlEaJQt+NvOM9FpXpXyuHZhsBLBuIqHF
24njz/dEfwutcXylda+RKrDRC+RnddpXxzZHLSGFeMEU8FhxrrzOSXS0qB3uAOPfMfnpPY5qz6jl
SXIT6LCKhisqJ9ubFWoAwNxA85Td8GopZgDNpTeL82xhp5jAr65tXRnUoqmJKlqjH+vP5htM1R/j
9K1vR3VpY7vdcHYvK/GZj5l+mRAxGBbjS0sPLtAjmpMFkctQFXLrQgH9oDCIxuhiOwwfrdQ9Gbr2
6o+o9igy6SUaiyHBfZ66bGkRDtAVp+RGm4fGpl6dbeXDRYQXB2zdPZaBfug16hZ0yN1WpOxEQ2Ke
xrFNrkxa15Xmv5aQ1dHjbGcFS2+ATrXqXQ2dM3G793DY3N6lW0Eq3r099yjco+B1GPzs7E4PJBMG
6EiWYBSbTlNGQR4nrtjIusU5q4X9IXLSjQSJhc7rjFkAjo/Rv2KAP0xRanqNP33mumbt7OjUk3KV
SwY5rWOuOksxVs+7n8Sr4GmJ6DL16HxzhWQn6lD+8vUBhxDVOYO5infSH9aJWb8NjqTAKHxAZ8Gb
cKZn9s5dQzG+VxNr19CBRDNbwt9EHiE+b+GXih6D69CU2qVmapiPyQjjWh3SemLFQtSrO/OjMgr3
mo1iAy7RZgOfAPG2NPMBlhD5xKklyGtETHCtEPimh6xzFm1E9Bp2gXm1ETiVWgiwrTamPd41CCXm
8FK2mDIjCVwmX3SOjjEenBjwbu5kw56ZxGer09BHIAKmOjbUJsHcY4TNjQkg0CRAkfuBLxoPftbY
7dn2O8+MuFzCBy6yE6R+dlaM2tdFQhOX017LfANbp8nAxOLMx6NM+Jpu7vIu9krxiNodBQka2FVS
Je8IxZnQay4Rc5l7ra3kMayRqZosMptQpUQX1DrIwBECoLDrbue41qewatqYYQ6/vXLPpGPb5Ncl
m2oU82ZUxD3QzTwFZlu+RmjyEreqKQLSAhGAey80DS/8YdQwObQtOJiZTKaxRlFIJ3YT8T6vsnwh
VyXhT1KOYJfEiJRmG2bviBt3GJqdje6uMuVdOTYveqCR7lOGD0qiTUwCycAZzW5rj8M3B9J+Cwd2
CJinUASRa2E0I3arcPDQSmPvzetz06FfEao5GLP6WUNw2wQzrnYaO5vA7XuyLClVxrFbjW4lttQz
yDjj0zC1sHfC4g4opA9kYZdMFiYXPJs43T/I7nJhGRYnnhPT+4dOZgEZP32wDY2bodnnEnsi1rlN
jcFoY88tupjoKOtu8AZWyX2BvKyB0r4JJoSU8GbaDTrkcZ3O7v4fRRoLoDpyJvyYU3jjcqgobSDW
Fphyhf4WR2pro5ZOotdcu5U+wpQiagggFE+ur4b9f57Nut/etn8OYv0t/fTj/2S5/o/hrUSk/r/f
dHn0nn79vywRsf/3d/x/ku6qyET9n+NdX7+yr/y//hUU+1u46/L7f09at+Q/URCZOkm9pIQgHiQo
9vd0Vyn+aZiurtuWckzLNW3iuv+V7mq4/9R1wbJAs0k5ulLERze/J60b/Cnh6kQEuoalKFqN/yTd
1fhz0rptmsw2LHpJgth2Sba7+nOcsIO6AdP0YCM0YRwHoaAjmEcFO2qV6LK0HUKKtmnJwZQ+dLeS
I8r2D7fqXzm/fwx7N5aP+D3+d7lVv18CgT80i1CXYSYx/3wJfjP86xIcbLR9pamNEYTAkXo7YYYO
tskETjdnWLojdgxvjsq70c4iemVtsRN5rm1j3zm4eg98wbB/f9R5xIKv4r+5OhJ2//bifsnxrnKA
nlQ8NuUaFoCZl/zo2nUCvwUFUglNGDaM1T3M7nD9N7dl+bH/fFuEMrC3CixDBsPTJWP748eNTbn5
X/9l/CMQ/kivGAlQ1FNBi8aP4Ln1cLkjNGGy5XCZ4EwpxukOknF1iZzPSbOib1DwE7a72V///fWI
JTz+1+vBU08MsKMLYchfroc4OifMekxaQUI1QizFbSJsbm3BlkJNIpb4umQ6zUFwSqq5vlCZ4vEj
2Giq9J9WVFbfUvR5ja6DcsEksgn5ktddzz4G34yBmKXDv7LNQ2ZrlFQFvIiBR+depvL89z+I8Uuc
MY/88k5ZpsntdU2llq/8DzcWX4jTpxOLNZ/5NDh5vC2TqAfJUGWemPpg7xpMxfpGdYfYQQow5iiG
oEn+m8v4c5D38thzGUonUNkWrAHWL2+exg3ondB1wdS1p1YHuisojuOstfc0PO9a+H72GKcHnyAL
D0GzXwOpzwMgl//5hbDKWCxDyjQl3+6f70eq6gG7nUHbHq9e45YJiSAg8mK8Hp7mJv6lj41zl07f
yI0j3gxLHMVIsESGFO7j31+L+OtyJC3LsFnXFPRS+9flqNNavRkMGgWJ4J0n82pdOKCWynGsroyM
EamQXpQTKuHlDWLlYY4x8NbGV2IOGqLUjvickXCyqV40XgowbUXuDSdVZb7P1IJ+/G/eCuuvb4VU
SkgdvzNLqXCXt/gPD1NXMssZWodCG3wLYi2hn6RpXYeZeGpZDeMZ0TqexLY8SUuUp/7ebefxCQLX
wXJLyr6RTmQXjdl9GSl3ZwkalNBzAI7I/vbblGUKkZgNoCGYiiLKjRdFyAAkwJ5T574Kmrs+Hstd
wgh6W7pOeRnJ9EHY08EwcCv7NLYtBjQUck7agIIbGOuUbZ+TrjF8dVptn5vMOI9aQOaQ7KAIgmeN
BwGa1BL3si4idFfq5FTD1zz6aI9cJ76mSUT3K8A0iFhBMakBSPz3j4H8y101ls3A5mF0pGSn++Xd
6FLDoXveIbggH4OyzTzLshRenpArYwx0huqspFPbT82ij9POU4YLsRb2ucckR0slpNgTR52CxXOU
jaWs0QktYsCNRKcfH6bprupc2jfxbB9C5Byy03FpF9rP1nwiUngZ4buASCftpXXRKfScXgdgDKSf
f8u0cPTKIIBh085HYWXNYUZrHX1aBIo+W2ONJ14Dbu+EaXCUQ3Uu4+bl72+PsWw6f1qKiWEXjpLC
4ehgO8aytPzhoWOmJIYsRJ4n8VKH5GPfNS23osMusnZ7x3ya6vnDbYS5IYiBm9gilzZM2Z5kZT8U
pSTMM1Hm4e+vagmj//WqhFTs4IYSuqvULxtEKUBI9wMTjl7W4dXG0UofpttCCoTm7hpiO5LU4s3l
K/1a/Ufdt/k2Gk0vwHp4UXVBF2zKj+CmcKEkd5pDjEyiw4Ov+Nt1ZA/9Vl+MfxpdrbMtl8JO109D
M54cKvkrKK7XwKJnl/oOhbofMRPLbQE/dnSgPSAW7Ov5oRrqZwSRpCATnWbVp7+/A3/dWQxTKJf1
y3ak4Sj3l+8FbGxddSNYFjfOPok7K44+/nJSfpyazpSv9pjr5DVSudgNE269dmiTPUFF8785tPw3
DwhrEi8PuzR7tS1+ObVE3B9GAQTc9OFJxz0FlmhCtOd2Z3yfABdTJz1E+Uj+cFWKVaqT7sQMc7Ym
68kya/1gUwz+/b0RUv7lnMdGR+iIsJUuuKrfXvo/PLW+lfZ6Te9oNbkqf3Ak4vCymTB+CfIWaS9T
9ICCrqEUr6cyDXaVXZcokAjGmRoTFk47YMu0++9WyLi7sBPlmUQa2We7Ropfap194wzo9alWXFtt
th+g+mnnaCBtsisviCi6u3Qu91ncl14Zag8q7Edm0x1YCyTdEzkNtwj1/TQ5HY1juu0zoIpnenP7
qXJzjCRKbPIU0r4BIzfyy0/TlwWuc4BweVdYG4fqnnFf39w5Fgs1nW66i4P6TkPqNuH1+IkUtAx/
TI10PlQTRbQia+1oW9izcQ8/TUS7WMx7jomWXIg9VkyLeZfSOCCCYsl9ALeO34jIUvBOKJGXn5eQ
F1OSAKjT/wgTaAARksR12hcgjWuzudT2d1H34IYqDAGJnxKvW/eHyiUDSE1udl9IiAUWY8VGM8Jr
VaGrLME7bSwTx8xgXiu4J12YVRD5MtYSQ39ZpixMUW8tbsHvDGqtVEZ3wVgiGVJJemhIei8H/LLM
F5gxJ8ajD2dgaRiJrL6EMkeViJRxw1wAOSyuKPzjgPKaOH9Sqoi3g/Fk+DK+t+2i3mOYxV7ZGQqv
CHmaUUT/2kQmBtliwnfRWJ+oDn7LQTdWde+8l/4oT9Bizd7GSDdl4X1saM02zdLxoIp203Lt1MLc
OwOBQzHC/ck/Cvr2u5pOvcS9D568KgiRz6OH1J2iBycGshuH/c7MfLl3zLJ4wfSSrQt/tI462YsB
MyM8EIigSE8ZDgUqToBlwiBHhYkaWbL6pVfBVxvX2t6lV8iIO+hvWVR2t7hB0WaEabsrQsEQnJDN
sZD1Xcz2JaPLb7/YM7PTznE/CzfWkDu7YFX8RkF+Te9rQwZfVe5fbN5EwnKb/Kotpn9bNK+ZtF86
YlvMNPJfktxgLE35tNZhSkKKC19TLXsmKCt+yrTW5fE5uCYGIg6IHSYrPz/bEXi00rTyU5I5r05m
Ln/WDt+BiJD2ddZcC3rLgJcr6eWHgHBzsjVZnx1cw3NZRmeyfycmMMmIWekAdkYeYj1Bpz0Ihyak
W6/dkffTIQLD9wmArBCsg+/VJehZ7WnC4XmiTrYXK4C+metcHm0xP2iUDSesKEdLr5UHPMN4CnAv
nGgGOeeqXlRLZXXCO9/TUAEWIgujO9IaNQ9xPjyRX1XcBfVA/YRSBrUeT0Y24Msk5jTyphE4kVOF
Gj8/1E+E92fgfmrrMmfAVcOVmUnKgRSPyXYie/VYq+HW2BXwSg0TCgNPKJ9juo9qZzq6S3qXXqZq
M3aOdSzdT9HyliKxm1e2biT4+5cPCuHf9YGLbpQWkIvYGi2k8zZI0ls539kA0EyD9Ga5JOVyAXIk
1FME6bAdTRul5mCRrErkO4k0BNhCCGcO1IkbqtY5Ut9iDFVnnpDo0V6eGqPe17TbV4g5y6fBN1sU
N/nFH9tnPSznD1LCX1XgBs84BgfDL+4HFuem1cYb56x2ZSTZuAvywLy4ZcUv1CEEfiwqCuLq0YfQ
WeWodEkrB1R5kt5LHbk0c4VmDYMKsV6CaINTlbj77RfdLEBtL7F+qJSgJ5PNPXNEgddImqSNAkCO
57Hs7vAT4ZmJWCMjqYePiV3cmXXMGdmGLleEzjnrUWvKDsGF+VVa8eLXBqgHoCV7jUi5TlrTeRek
cK/1BsVBDI65nTAPiK6uTrzn+iGJm4E0gYfI7sIz7sPW6+3RvU0JCuMCZ0No5f27MXR7x3106qr/
GYNIS0EoAnb3UWyxKbUGn6vq8D6NW3RdYado/znnMqnfocyYDwHUqplXY8zRJ1Fbtix2YNzdFLCL
+MqIwTkUJtPsLAumG2SbdxHmWAJ1Nr0u0H9EaK9eGh8cjDB9yIdhxVyWzZvpBKmYJXqdUzx27jp3
ACy0SXRnS+SswZILrGSXnyJhDVtzQGUD7q4gv25q9iJQ0EDc+QTvn4lD2LseRgR70yk9vYlFDj84
dKJTqV0KjAUwTQnR6JPxYpBxZFW8BjmPHM4YrfW0Wm45v1snh5QHQn+VBYDLfMOcgal+kdL3EQYo
S4xA4Hz0nXMedidLg0Xpxo7XlMZ92RTQc5bXjwAiFPNd8wFx8G1OCUKHitHYuHRbUrWcx7JMDETQ
rCMDMTlOUDzSn0ZrD0aQmVu6nqMfqsLEL3Jm03HuPDhmPKFrn/XHZL52OqOHsSzixUJboUV3JP5c
PE3FkMZPIVAmh4CyTrfsg8WTvtIgGzD6TxovE4R/dgET9WCIx3Xe5zNauZC1ccRrVJpz5zUiam5O
LPdl6tXKzD9TK37LYuR2PAS3xgTkogu0zCREnQxp4APWvoIKJQO5UBDUq/kb/gTfs8lH83zMCxWt
cYqr1H9qNf0p8x9h5diPHY3ec+siiWF4tAXtVu5wVsw7VeH6dCxseIWEmlXOAmk4+ZO8CO16HEKk
oznR7hyukOj9b/LOY8lxJcu2X4QywOFQkzeg1owIhp7A8mZGQmvAIb7+LTCrOrOu1eu2Hr8JLUiA
oAjQ4X7O3msHVvaz6xqPXldxclxV7KwWZwJnHMwBoxTPKCN8zZKnLsieo5olmAoTH5gsM1WuMQPS
U3+CxN9W18Qz2lWp+Q6ZD5oCXxNXbwALPmvR1ot6op9M/wtcnG8za1fAc4OCKFnw43JthaCUzClB
gurRxOwV0LaWf5A0iQHXzYqg16HctDTi8YLhUu4sfHYogKUT1xsRUq9PYSxXoYn+dqZXDWFenWuy
I1Jb1E+Z7u2Dvs0eZdY728Tg5+PRdi/COHiOkwLD6yRAZSSaQZxMhq3TdsTDrIhSTvA8o+RbgIag
cXeyDMproehX5gkxsAjCgmVJSeeDCAZq7m21a5m77e7jk9YzPWmw71Ivwt9DioD+dL9xVL7uddde
tkxZsUCCw0G8YyGE1OphbeROenYK2l6GJl/7lBNDNCFGHKhpe6hotqK1GyN4uSGKGW5uOIe91MFD
HFvbZIpcJlWNewZMSHu7Wjgrw6TljBVgD4rdwcjE4tawetg+IjuHkzQP+oCkwxelu6rSBstI3Dy6
iYf/gSRP0+HaLBw8qjggfEaaEnI2ibpny+wwthfptMkoRRxcf3RXBvZ2TYnsaicV9lX8Fh+pGcJz
xDonmDxspNZFL/WoAZvF4QWHB3OCaIX7OB6oJ5t73wm8kxwcVmvuZxCU6taFo7MORRFuUR5/aB7/
hdZXT90UmO8I2B4jG6AeGkWUIa3QbnTKCigko9iPdvGikUV0AImeWIxDuFFJY2mlY21lYZ9jbRr2
qZiRjwOIa7uTPwzNdM7mfIN1R21L3QE3vvPNQD9qVnCEO4UMdGKCszCYnqwbC0pZPoEyU7XrcHmH
oa43SBe0iFyeBrQewk51Tf7rJmv9EQBOUVJ0OhhhHV//uEkhKcUFDqxKh1A+tLq/Gbu6Oeet0Zxx
o9F3bh5tzX5Jjc49Gm1D0p2P/AVm6cP8hzt63iovkw67Zx7CDfLR22hhBnEd9mvnmnPqIHlwLqwl
+CKAUiPO1lVVJ/KEEaEJdfPRxhSzypOE3E14bo+UBl5J0abrRs4Ohhx8tfkU5hjagcGDWrQJTUgF
cxDQL5zekf0JRpxG5+gsyMx+V4gpT1UsrL0fGSBgIW+hf2VIin54sR++0mFuN87MVKzG7qRSmxJX
7UYoj22MWrK5kJxULJSetk/ViPfUjQCvKzQZLpwfTqLyAanUkgt1crnfG3QrWDmqD/iX2cYuKlhQ
tLPEoBJor1eMIXTxIMa45re4RC4HkTPean4FpkAgeusa+Dltat1ghTPauFG1sn13RCPN5EQP+Hos
I7jZvp+c2iH/6VrWcIiacXzUuwy1qSUvXVtOjykaKRTd5UDNx1vn3mTT0WVpROeZNJbcVdc2DbKr
1ljpsuncfh/aDiTe0brWg64hytLtB62nOdjk2aF1vPzqcwZ3uL/PmoWUvfRGcVTIzZMU020ctPlu
cl11qkm5IX0AP72qjfNQIgDvN9pg6mSscBV1WiSMntcFS+pR8dHLEx8Lm/VKLueid2KY/sFsuvLx
wjJy4sxPKKjSJu+2GpDGstOLSy3lWs9bsujIucfDZl2ZKMOokD6tD+87Uz39hQUVXHXL3/eDHh/d
1CUvzsBFjAuLxKNJsqSoLW8lyVPYDVTc0Z+VUPyzIDghIxKLupLToY6Y/iFNB3SD+uDEIIEeZYqB
aXNx2piirm45Uir4XCD3NCb3wuicjVkU5rHA3caqwCQPjhqpDHzE0cUXBtAIBYoTnPxOKx6YqmFT
8eIQWiMiDSXzFErXmEKps6dbKgztGsLSG7OfunIhjJm9/SiKdty3EVb5OEntxxQjoNKkfh3cVuzc
irpBJYvkUc/YjfRgIDQDswDV1u78sftbAiHNQad1rUhANgZpX+4LnpD64UGDXj3YJipqZDZAbRou
nKz9ZGVuiO6zHgHBmscSK46r6cUuK1KiYbuaRX6Nwdpu8+ns+gQtzUHXeDMQ9Tlap0O6y7In9Hz+
gzZ8EWliP4/zjUeqaGB4t/udQARPOh2yi2GE9nNjURcVpU2yx3zXaYWH62CMt/e7nTHO1xe/QWfD
cWzdIiSjwL95P1Lp2O7V9dITlXz7+f6Eeqaf6/2vO2gnLt1QNNf73qNDdXlKmgChIMcKOvTlDNLd
9n73/pc1myvvB/u13/yMoOpJRk9FT/Ggtk8MSOHersWpz4VYjh6pDJ4CqzJSfV/WkgqgLpzP0QK/
RH0IhYnnmku3PCEf04D1jNpzC74jCav+8f7Q4GsgYdV0vt+jjoIDq0zzw/2uo6UWcyVZb+93fbeB
TyNGKjHz0SIXIg3LC4D883E7gbGbH9PP+0bdzbSHaEx29233hzBGUvWYnu93hsw+UPOuHn7tjWxn
MeJ0//U+nZDatnD0en/fmimvXvdpYIBP4oUqj4t+ExZqdd9axj6XqLKHwjVvJTs9vdjZ+Hb/sAZG
mqcU3bzCxKaWcxSub1f17f5MP9cf0HXlWL74OBAzO2Yu/nS8H8dv5/K+mQ8kkLM1oe0EQ73V1vet
fWGyQRBUet8qmkE/BoU+J4bxHlgE5Vez6n59OCtTzW1O27hv+7U/4TN95cZP94ciTbzprZdc7ttC
XeOjOLZxuG9sSJBYVSpDWD+/D6fWjY0GrvDX++hg2uz5/+Ehm7emUk1EhkKQuD+XXKX6QQAvum/M
Kl/nBKf4IqpLbEO5KxIhzr9vtIy1rS9Ybk5Ibf72+P3ugBBsRwL9ezgvg+/7/223RpsEfCWLNUpl
oz382z6+lp8qFIr7++P3o/w+wDBExgFv5vb3Q+680v59txmDfO2yNF+q+9F/H+B+vFpQyCvravx1
hD/2AbxSnxXBrfMn/v2ekn6WMFGfCLeTJPrp9yv93sf22mqvT9Qn9abY9fZw8TxQgBrActaTXZud
3PsNHESYIvOmMEjYHtlQveklAtv51z73v+43913uO/++e/+rbsOLHVoUMueD3B/6+8vZ91cyzRiD
V2et7/v88RZ+H/qPtxjblYmMC+Derwf/00v/fu/3Q8ox/EbCr7b5j8e+7/L7pRXt+uOEM3r+rP/x
HfzxKSDWsbqa8yj+OPQf2w0svbiYYuSDTfGDyVp/9snIe2lK5phRRD0u9NvsJRvAUWiFTm943low
W8KXl9QIZrnbaiA+gxSI+X3nZGKFUs2Tcq/Oc1hspr/PAVEv7zubYG1OVQYU6r5VtIa6FK3+en8q
Fl7CjiNcjfMzxyL1b0q93J93v5nDElRSqNv9Xp+kh7BXxsOvI03qQ6o2vtyP1HqlWhhNLI+/DjWL
0U2yr//5ARqL/JWMEiRSmOwFHrq2rlN0a/fjcgkGqN2hwbw/tzJGtSduSf36AIpUm+M0l+uhWJ4H
u2+e/QJFQgNx7DFEIL7DVOTu8sbWH8yhRqONZuuvgbW5Rt3yyxq1r7R0mpe+N5jLi3o85mZan/VK
IdmelP0GNebxvqts6kPcm9OHTe1h1eejceFH2ZIolXoQIjLrhqkCG3I8FF9Rdyg6K/tha8QY9Emb
PHlM5Lc2fYV9ZvUgDGSIxbirxm/GiCd8fiuG8r+VQRq8OoFC0CagXQdN7J5sM6Q63dXZG3qy5/vh
KUbu8skrPr2eimxIP+2akupwsJM23+LKyG5QM/vF/bD+93ieq01l+2iSULZLMitZNnqWFMtmbK7M
UuS5KSfyeVPP3fkuYBhKGiSIT7n1UCSSuk+pBTcVGdE+oRa0uO9MRyG8YWt9yo2xOmfK759q/exo
/JvtISVkV0NsT05OtEOCkb1DenscJVOp2tDNR6fwHu8P27gld4bXi/X9bk+IE1iLPrwErtBelCmp
9/NsYXbOoRzhdxR2bjEX7k3/WTak7JRy74yN/+hxlcPHTOR2q5VHx077t8GPO4Kncnff1b581DC2
gHMr8++yokQbeOJtwJaxQXEaHNJgmB6DJED4PR8DoN5eGLn3ppdWvuEikxzSyGofI12ONMs4Rkp3
own0ajt4JBInjeWWq27I/E3iNz8dAyn1rdEp94oyNejeWAWdK22mhDn5A1bF9vj7hgtLC3mloAJ2
fxAE7r/+pHJY7Atm0AJj3WEGdrMG6k++8nDxDGU132LgPoWzr20q2mHXtfXlvs/9hsV2f7r/dd9N
ZAYJj45uvmYTmYv3Z903/DrU7/v3p8BHKTahPUAA++P1fh+yJd92Z2bqR6hPdGad8abnQXkrgW4l
LE3eFDlIZz8vcNE4cfhm6R3nbOqF67Yqg7c4aoaVZ5qEsArnmBijg/lMQoYu9Kl89ENqembbn6v5
3tBjRQKphnRU6jaBFGTFwYD1HjIcYVca/T8to0qirVc4l8ikSRDMIJZorhDcb3ITnb+myqe2VVT5
Uy/a1LKsDqPTQhCtw56cCLdX26yFCKYcqo0jxeJFH07WMoR7sY+rzlqmYeMda0SiXIr7k9ZLZDoT
kSQkN+gfcT3zRgaQlHHKTDgdq+dytMnxEaR0G/yoSPiAYZBpO6H8N1La+5UXK/8VFcUpc1v7r96O
d0WWX8LIh6Ntix1EQXXoSMFalgqXEvl2aPSreHzTbSg6QafvS52relr0MH07MgyG5xLBej4oIK06
oHMDeooKoo09SqgyFrpooUDQ5R0JOgptcAgKGMjMLbZR2piNTJiTh/EqCV/zNi3IRYV1ZtjUp9XA
D88ptPdesV70MjPYM4KhnmJ9PheywIYE/YI1irV3cgCyuMjspNMPyVCienZ0qPk5KL/RwNXuYrfK
NFk991ai7zB3FZjyN40ysjPOBrWIujDYQc797o7de4CJ7dFk0bRm4PtqmUiuMyvMUKkPI6BMGyJB
rEOk7og3BqI2kRjC0v8jReK/MmdPXFKlzl6U7VcdshgvO7UfioNysCKCKwSaVtEbtvKyIPAFK2VU
t/UMMdnQe4SkJ9offag2oarj94Bg5FAZn13U9TdzKL/GQj00QgZPgZ6up0yOD/4UvXiW9mV6WbvJ
APtkfM5dTYMQVbWoVi96NGhLw2WZQe3vxbQwaSKGW9hu9tL52RaPKkMr9eyQb9QFCIRTyds75ori
RfRuYqER8uyF0B/ClryQvNc3Vs9wVBUJtALGpni8Sf7tCTVZTRbPVAjAtw9msaJahYbEZKjQt7Gs
bobVleT59gfdQkNjm+RE55kL/zzVd1RqLv1sTjNEfBChkW5k1J2NuHXXpWBlEVAkhM9Tbw2XUMTY
ImieVErqnSvRxANDeTUtk4LTLKzh1TF3J2e5XVtWwc/Jc5kllj51Kw2kiGX7wSrBc1zazk9p0KzE
luuW6EwnfnI7qX2mUj6OJMNxwad5jTA9AyJzKp32Q9S7kYD4C+QDYJZ8TlPm2RZk1JsIqo+EM20d
jwKstlF9TCUBAa2yv5Q0qJ7/1w39w5ewJEsyDrQN4l0HiV383nTZt6lNYxJM59QCINvr3OqgTtB3
ohNP0G8DwicGOe1HjDhgwecsECCnWD8XQciUmkovpkjISxT0ibaXGKKJNNoikopoydgaS0adwEcF
Cr6nXBUgqFoGFuS5oH81roMm935qEV3LQDm6kBtZxnK4aElAM9+oIwxMcUbGf1bShzFA6INKH7ZO
oztLE7elxM9vZBczGr1dGrhrkTDli2Bf5jRbM13/YVXBE+nRf+WJxLWKhG9duvapzt1NFfUYWo1H
ME/5ch9HUPAozD0zgb6BWSf1eoLNn+jWvhBYLjypXwqkNcSSxbsGDdqi61gG4M0GX1I4O91wd5YC
ul6MuMVj+7HiaosxuyrJWxLrpK/xSTv+NsftsLStgtT0sXyvdPnlZe/Kqrd6Zl9SCWFJMyu0PKH/
wXmJJzptDlY2Hds5DYTfxiaagBtWfoC4j/oTIqdtWFTBqan7j97Jj6IW3Q6j27ufl+qQ6VjUVHoe
KGCAvtZXsPjjrdDs77XJSalcqnuu+BHB2N11pJfYEbs5mne2ZHEZsspdSx86YyU47YU5lszLtvXg
wJ2EfLibsButGnCYmzLXv/JhfOGX2O81RydwJcidfdtTp08ifrtR5cuVRdLqlh8HycjwkCAv9j+V
ODgdTiMh+BP3UEO6egwub0cU17vSGdj0wd6ATLpgF/qG8vh7FoiPKI3HhW/mX1k+xmenS8I1Oclf
+LuBIH0LNA1udH4gCWHF5DRZN0Y7PGceJvw287YdPXFLI9SEAf25mRlkaUyeZG7BgXSyyYRYLX7Y
pgUfzi1gANVMy+zY/msKdFiVVXlMcuB9Iu8FIyc9R/8v0zw2vS7O8TgmdDYbQbu4mrHLYfys0enw
sSFf4JBcjAIjjqfNfcLOGrko/HSwOqcXZH7RURQlwCwzYP4JrIa0X9C7WLrchDTKwmpIP/AFIfMR
3ZxIUsMup3OZzSGJU9yvofhcJ1ypAdOIi5OIdGkJ+1zi+qQn7Q9rtxuqVdA4ak1oSQvCxn2vJU3G
wpM/XRKiMBya6whbP3mTkjG5La6jx+UVBe0ZQm6zJ3AInldhWkcru1VMSN/WZszCVK9g9NRG/YgF
+TMs0DhbMjJ3WkzCpnBG5AqNdisNf6XlKV5tSclwEs5b72Em7tr2UiRpe1NdXmBPGa9KivYBahhr
kZRpumHBhWv1dFlQHDkVchweepokFxqUMizS1zzqvLXtJR+1RE4dCsMiQ6OItlVmaMChLEbM2IRs
nX5NRmxuGI1Bz3bTsuEPrN2Rs0Ww9NkFLdTlAiCd0NtiJVU8Plj1zBqOXHlw4wKHZdtt/crdYzMc
H9ugEEv4T3IvAWvT+42OEcSgMmEZJ/0QB6aTQTbmAnJoCAXtJqN/sN16eMj78CuehgKkVsXcNtev
hN3bxzoEfQQL8QUo50884c+WAGBiSZzCgyyvTuIW16ltKF9EQ02gpKs2dCbWIMf8o46Sfk0GPGHx
fOV7jPgjoFjAagxFGKGBHmpZ/l1/M5kCXQpE9ajZWwM1BIydgHr3PozoVYsqGs+1S4pU3JfrLHfF
ltY9NvVZb4HOND3XcpUG48YRHowQs/NpnDf+1k2zn45ySfkMyrckY3kxNYRYTi5YFpKn4Gk3IFJM
0H57CVzc7RhLvA7R5uRkp5L68WoYhLZskQUcIzDoZfI11OmwVsn3Rh+m71JmRyxFG03l5DYR3gqs
8NS7lQHDvOrP8OpfcvMoSSS81fWcgJQEx0Iqc9WY4L75RXs7cxJPmoqSJ9Q7oaDYQJCONeRXjCZA
1PmPHCt0N3m3cmCUkF/3XHTtYtCy6TBJ58ek+vwUxLC4ASQzpWji72mn3EtfEDmCazp2BQCaHNV/
rwZaJK1/qp0ZqqJG6J+dGbwlknllidyD3SYmJxPApcg39W1nDd2uljWJoQNePMJYgTkfiSKSfMt4
8Q0CzrZGNY4rEpj1/ZQT6mppQUV/OS22Y9/TahnJ0Ry1Uy+15hI4Z9k05VMxp3fWZcZVlrg7ygiI
+gv7ISzBy410MAAKGVi7U6PZAowJlgABPV6HNFbDsUzyJINdOboXk1yA52RefsgsuvaoX+GHRANT
ckIvHQXsry7afkMxPj7S1Ue4puG+7FC9bOo+Vg9KUM02K0RHVnOrmbl80qC0V/hn5apx1fOkwnDf
1sWj1/XjBWcLgxIavl1oxMvMj+2rGlriobvmNlYkjFaqPJuG9qplhXmYhgE7LSYfDPqiPuV9ey1C
4L2B5x3mkEKy0PLo5Bt9vx+EB51PuuZBct2OIKWu4gQcKPb1eq21dN8zbP1r5HTfq0GPdoHq5sJ8
TRJFH0drzfYPvUtEuLKtXWNa36dKDDvSb5snZISYJlS2lHNuemPvpzrRbq0eeGvLs86InAxwWSgS
yHw0Tq0+fQ+YdtMZpfkCyTaDWNV0t6zk3A3aZZLL7na/sW0CXwHNGlDN46wCiN4y8NqaOBlNeYEF
InalufURby2arjdRsIcPbRND/rGTK8ojHHsOYuBOyurhfmM3UFfa3kSAwBac5vPC2uwE3EozWWWd
UWPtq9V6LI182WtFue46g+/LNB9jKG7hYtRSYwnyPnOsHeuOljY8GNVhC5GiBuvEzZhkJjAAN1jX
meU/wtUeRBKtWploCH+NDtJ0lROsFIZrC81iXJnBi9QlVLC00EloLJ7aOFuP0WS8Kq6EULubdURM
5rbJhHi53w2QBDIPITAYgHzwwUwIRHr1wqLDOrcmILE8hrhBTAtCHToveaKKZ01LQeFZuH274TXv
a5g+KxBL/aYqYv9IfMQ7gvqlar1mp/TiOHghy8jaeGgLC0QW1EWLVjoYINYIYxMuDKcvyA0xX5XW
fofOGG1bmkYRNc6DFf3V9gCf+wEpTk9sSTZSJm3RAzioZlhc2s55GGxSCTqXtHMBJyYvxmHXDJDS
w4aWDw6Jra5x4W+cSGwnRC2LIPDQCnSjcxmaKyRIhIM4FDacIH/FaWjuBkn0mJazjmIsA2ya+gZE
LDwsk4SJbzFDoqBys2N3DhDuxN72yuyU14idvCASuyYFF2Wy2H7wYBtsKgMkqDMwg2nLGq3SoO2H
JEIkAopg0Zldua1TrNsByPf/Xik9WwX/1NFLU4cUbeu2REivS0f+zY8Tc/L2lYfZ3jJFd9IFcVSJ
jHcx5HmmVRAWW/2H0jrvmGrptmnNaNf3/VsEVzKUe4Vy+GjGPY7aiPN2EcdAJ2Qlh4diFOHZn/km
lmOe24qckQKo2s6JwgnZSEtGh1Fewsy/+rmHPI3Y6/vzRpl/GhncxbjRP+08emiJBz7SXPki+MzY
9p0I97EDcGzSm1er8/QVZSbv5AUT+W4e8Vd1S3BCbjYEENHsigOWiB1e375CUjXFwVOVSUUemY1o
Y57RVICbFqwTumNG8G4V5/quBHm2UFZKFU1p7//91/13X9v8dXvCFZZho5U2WLf8u5kiYtIvNaNA
KlXPAgqIFhlWG8hAzFBUF2fLtJPkN0G/guHqZku3jWjmz4zY2rDkMfK8S13U0dawhLln0o6Vss/B
7JesuKRTRvTUc7mocXFvq4H0j2wilD15bIqgD/8HT5nA/Pn3c8d2WKwKR8c4Iw37b8L/PKhMkpDB
aN/1seQ4vGYWIs1UesFZZMDRE6aO6/svwh3T42hOxRGll3ER8r2aG0HZ0Pobb+rKI8Qb5LvVPzkx
kGwr8qnPBo3q0whDys+Ef23dml/oLMWt/coDNBHbW4zUdOFk4cCpoaA0hlSkDDCMTwrHUDNxrS7H
4S+FiJspX4BCcMSk3pekEeSW/ojQbdOX1rcegMs7C+DBhdnQhPEVKwh8Hqxo0YqSf/8Q1NHK081P
bxL+3utmbkBk6Js0ELjxGReJKQCbxuCg9nfhHDGkYiHjxmQelCUETWCTaqfJQ5wB/lL65rmp6uaa
/ZyMZdDLd5Jbkf6aXbS1zOSNSpXz6z/ctykgewC3l64anutRxnulZAQUhVqxk7bDQ1AyXQ3gVRSF
kt8K5BqGWwIFGOJGvJf+CvMIlNq2bhfCleVHU2qA9WT0RO2JaIeRRB9kg85BA3dXNFmElQCPA9rA
fUfpCjg5k0ms/+2nDd0YmmpXND9oS7iwObJjZTOjadsenN+IYt/T23Xs2dO6bz2B/LX9q7Sy+JBD
D+wopp5SaRwT0yC+RRBIghMDzz9zdZK+LWz1DEEhP1xEK58qYxown+CpidiAkfVAZqlYxagZFg7O
pwV2FJOS+PQA++UvPmC5kiPZcwKhx7pya8HUPfMxNpqvrA++qEfWh1KQ2lI1JZinSv+uIuYAsoH3
VJB1c9RQGLMuSN8Z/4eniFhppWfPo2P1701d77m6gZGvQn8e8KF+8p403mi5FpC4jx516LqlSlEo
EKRJdQuUF5YLJKDNQ9rRBKoTAmnnd5xh+Ti5MUmEnEtzNct/1C0FnkOzbp6WIDk2rYKAiirb2uHw
477kqlLo9K2GrEe9DBwNpic//5AVl+l1JENaE1m7k/FR6EOHkxUjSaERBdEgIw6qE703FkoAZos6
fINfMn6qmPPFH8Z9Pdjy0OkiehfwpVAAnqBKdA9N5BvnUGhr+mfPKPHCmzMM6C0lOtdewzDY1+mG
9WX5mG7h81lwMxzzhUv5d/1IqBov0DM1NOehKKmb8mOkQXvMRy+6DDg4otx8cjUzx3FlEWCapto6
Mrz0OFCbSPzJP4pU++Z7mvo1Vs3m/d/Oatz7fzPz/3n3//x/xRAwLAxx/2+GwLmoi+/fiz8pAvdn
/KIIaPo/8F1jq8NxAEvA0C3p/IsjoBnOP3gA/zxUACxf0sKE+k+QgGn9wxNCEhKMSxVmgI0p658g
AaH/w0FLZKA8dtBBWq79vwIJWN6/uxJxIs4mdY/Fg0CpY0ET+PcLKT7HotK86gsFFBZRclxoEfmT
s5rSkszGdYqWC0vA5Cqv+24E/qyb1EsX+NRKJ79bys3gGoHxNJIgZZySzOjqoxJwTPauxxrzlugJ
isiFMxCFi2Qr8UlvQqEaXbJA2iZzHvpEkEF8F40VhRsITLjLzJo+iT7NKa2gxsq5xlVTLrQTKMt0
tj1tlVEyQCRqTBRLtD6uymwT2PQ08yTM5tzhvrVPY9Jak73NZyMElZt2CihcZw7at69YK63xwSvr
FC9FE+DpWgS2RD+a9O6W0kmy9/NkINyC/92VDG8H4rtBUliSoftUVvAF/5soTohu7YMT1s7Wk7n5
XEUD8HCUP/7Kwslx1igVbGzU6Ms69zwGkmbcFWjSd7C1+sMYMrmNB7jNQW2VR6LQ+p3pJERXODrL
pIJiyqI3inSjQ/XbWA5yX0L6zDUrRsqXqLYI7I29FdEZzauWThRlRzFshrFx0N+7uPF9oz0NVlPB
IW+4mLsZWMIpC5NbmeLTK3IdnbZoWjBgdp/s6px22UT1A7JyI6nfUw6YL8ZXVHIAdLOIWBZDmelD
mrrTKVB2TkNLqEsagGBKutbYlYOrHYMu0LZMcVloI6Hb9aY1PbRcJ/csO7p9VgjGysgFFG5mpEE1
TeYZC3ukpoEfedjTRAqJBTTKz8GzwbnZcXHxEkeVSys2CINkPrcz6NbuM5bR66b1Zwh00PRnWHQp
wY2w1QxgiTByS/PZsXRIYHFo3IzMpJIWh3G1bfoYExgeg9eROOM9Wrmc3Ks+xb9Cl8lLQNdFCSad
to7z7hvqyGkz2rn+PkyNshdTOpTih1dX+peUToB5fUB9Rz0ky4oXk9pR9Fz3pcK17FQ20i+BWe3B
YGo1PjVBgnrWivCkLwrLDY8yIBI5yBQaIJSmoqZqhSAIAkMYwU8gZe9E6gTg/bRvEYPaqdOyLi1x
bTDYRzelNzbgmtwSHxY/oY/SsaejzqbraLYtq2RTFX+NgZthqRJZAP/WS7jeepVKN3RBpp99AeZp
qdsmYatG0tBjJV191FeZnRY/sqLEmR8jejA+6igqX6w+NKk2mo1IhyspzIlrLBkFtHqpiZHOkgIm
CoUafDlSGUvZ0Vp4Je2JiW/jbaJClWx8eke3oYqVWBkjAQxkbpnk67RJRnVgVEwxk0kRglcElbWx
7BYTOJZHwgY0fkGL0lX9tCQMjMgL1OwJ2kSnb16o6U+faWYREmZIQkW3Ru8axTUaWuqWSWU64yca
QecbC6hDFFv9PpDteIAVGqzs2JrWXT7FZ9ZY6RrMCuhDMoeai1d20M6brHhDgkZk2US8w+hLd9u6
7TO5P/kKqWSwtalQAzK0r2FhvfWG/pz3RMMY8xRn8k28HZ677LPSXMVxYX1y/nqEs6TvoRX8zHr9
07FoC8nayw+8wLBoaiw1GmzVJz0l9r1VsU/MkPWSAnDa+SkmRlauztnvTdQTnbNqO4lVcAq7vWk4
8prmlbWOmvjVTCEdL2wFf6Ebcm8JAQVXmF0SbW/6G4LkWN/4lIXtMUsuXh4SS4IG/yXUSnPvjZPY
ukDvkIXCEMNv3nxUpIKyist6cIxM7ipmf0VHUxhu46sQzkWLA9YfpveNEbMk1qEHpufb7TG0jOYU
5HOAOSfBSuvs+lB5NVBqvAULqIR4yOOYwKo+zTNQ3ijBmfgRq23g9vCedQeFBkVZc2K9BUFrneBT
JkvA2HbzXLsB2k8S1gMWW9J3QiT1Wh98Y0bkL6OSoZAEBb4fmzSLmfJewIyjwr1INbpeBa48L38l
VnzXC/+VjINDp+LvnARf+CkpuHdiM4bIGTVjW0TFyaNIIcrwO7ajkyaNAxWmjT/ZHzhqsgUOMcSF
7q5LiwJPVYmvx4BFklZK+1GnNYQ82ic7hORb5VkHAYtLABxNm/FMffqkepCK+tygaE+ScIw8NkCU
o2GdSdJ1snKsBBQsdahWXMj2ehS1+Z43mQ48Nuvhyap0m4dxPgcJEKgTG5nD4oRrh6Q7VrkLzpdN
X4+02DBTqQQgm+ehvxjj8YBrzFgoEaMUbG0Fw6VlVWFdrWqCoKvtu5gqaK22BKzcTD3CvIvww6Up
HKUouoImeRLluM5j/csu2/H/UncmPa4jWZb+K4XeM8DZyEUvSqRmyV0+DxtCPjzO82Akf31/jIiu
ei8ykdGFBgrdCCAXCTyXxMHs2r3nfOfZiJP6AVgxWQx1DfomcJptWNXBxhiZEzDFKh8SJlfEkTCN
qWa5arT2oLi0X20t0D4wb1/FcuknmwZVOhTla0GzaXnsbLC4+CFJRSoFvAwShztGSZ9Z6grSq6rY
YieoCuJQQrq49vgRpfPrlCbqTaGn77pG/0ktrdvAke2B3jGwWtTh1sBSgzQuUfWnQjPJb7Va9WBX
JSfjScthLWpp8loNQBDBEB+GufDd+iUhBksFQNBrfE8csY2Wb1V0RCt04iVHsDS09wY5FYO7amwm
K/CtbSODrqe/oExzMVzHxedA8oWt/KD3HmqvJc3+MLBI9E22LhHZrT35lhbtXZLiysx+DwUkawJe
qI08pqlnvda2WfQUNNcsfS/b1xrFJcozVht0X2Bpn2PmwtpyX0wToUjuq3bIB5O7aBGnExdr3H7b
CSwuj/2aB3edRpB7o4RIMsloun/uLVK2e4NXZHxDjrbHUrLXy/lRjoJ8ZeU5HcmNm4NdCB3VQLWT
E+PdqOtxtPxAIs+qUIQhkgJgUXTRJnMPQpcvqOe2QM7emLptJf3tSS44PhUtxHCqM4R0BnGmzlPC
upI086PGvNl0tIOUYCvFs5J8/U4CMdrNIB9LxXhzmxZq7RtHewxf8KNBKpb2NZnDLX4jmjjO2nUy
bKQx068Qkpqyzg0SqUh1Y3+7B5IMi9m6E5jmVaEezGXwp5brPA03bsy+U/NTq2bGC69xlVRFJZJv
WptRCCLX2JWqUWOca6wuIW0vTA5lXbJBuHgI7ePMZGAK0HaTE6Ud6hoTcsEcKbLPgzyadvLC/Gdn
VLgADGSKdUcsrD2/zKYKPZQ2uBWeGHnt2Bq81uzW0VR7+kD4o8jRG1wnCeDHmn0zIUVJ/ZjHbJ1h
NXOlP+PqjjTDJ7DvpFmZLwHQcDCevy3MQOR3XxxIJx47KX0cjG+rYfpOROCPQ3hW0hQPKKFQU3XX
iv6R1E8uj9DAPdqV62nTPu7eZfc8BoeZSahGgJ7aXChUVy6bisnZW6tNZPrN1U5fRnqtGlP7vvUt
3uVS22nZcNF6oo4Nwq/FZajunHledbgTHYDy9NbXNXEBTUpMRPykUUu0FHUW1mmjfKXBCk/+3SHx
emgk9+kJihfEl/s0eWaPeOp6FcMJsXzVOe0xnoITo/rt6J1SRKwS5BxJfOv2QD1EgwDR9I3K2Q29
cueUOFqsmxY0VCCuMrbWDJTXIVlPfOtjRUpTtqg/1GBV4+nU40NcfrHNrgB4Qpd6UJH59rVyY8YX
JZpXDFjP6XTQtfrO7cAn8nLZH+hRPKyyTCrO9KS9MXef536vWc8RXWtVHz38ap7uMMNTjRuZ7yqL
xNGaNrpzGMEDKomydkYOQhOogQzVcUFYKbUi2YW+tPU1nn6Wdntt5UwjwprXAELXPJyCCUgyWsw4
UVG1sM7Rd4C5LqCzXHEGeDZvbgCHaL6tFeSO5Eox48sTlllQBpj4dmFMMKdNlKiu7wRKcMXcVHHM
FnKOsdDZI6LA7iMND64pT5aQvt3d0X3aauHRGp4Vkk0ZVS54rhXlHiVBRXM+p2X2JSH8Q2IInafU
RnoXufwUMtU4ZXAoIC7iVudpbvk1oxNSWp0lSUVWnG9TR9xjIkeK6/A6zvC8gELh9+3iieHYVZ1Z
Oug/B9Enj8lq1i0Cqm91OJg2X952ngKkOibyktzN4Ud+wXRC+RB4CBnlbBDUAf+5Lz3JwDjC+xmi
R3DpiUXJvYLSLzZI6+1pYxZPRfWlhy3pqgp/qrmbNI7AGK1s8zXKj7OkWLRQ57H4OsVigMKSK15V
VIEZ42xcm8q1Vd7ivPBSOJKVOq1nkKVRZjIDpWzreL4/NULai6baV/wRtTz1AWY650UiUwvsx9hE
/1NQ4PQ46GklGimCIcbdv6uuuid9uPTj8gRx4zLxoRjDMSMyhydjNUf6Idcvv8eswjJQJoSUPIIU
gitboNxM3krnSREvLtzpDC1SwhISSrJ1YtQVUUziJIEsfY8RBUWN66Qb0J4r0RobmPbQXXtPiBcz
cNEevqtEco71hvQ2zhFYt7ioQXYLi6AlFqYXH5P7bbvvfTd5Tpoxyfpq4jPQEpQXt0kCyJO8I3gt
nj4qdymcEJ3bVvbjJnK0Wxl86u4nJRsI+1VTCdRn0WMVaubODvWNrmqnyvaDYPgMKwOjHXgcChbC
8zyngTpxK8QjQ4tVEX+0wXtRI0K4dNFZH1FFLrOiDHtuJ9dKmj3mlLTLkw50yA8QMxVR58m6uAiz
PDsc0KqWVO40IxZrX9YMadTXonwG3klqk0Lc0jjeZQYIADtzsJ7VBm5labk0Oqp7p7d+dE1QIHdg
z2rr/gyDFuqRbIxtrMbzO6DJrYDLOnVdRPeRy1tzrt13mavRo26R3+lJ6IdmTwgtZAuf8xrcZ8EL
Ucroc7Sr2YuhkXgcOJ0dKQwXewpfU9fwwyxd97K/YWoFJ8xqM48kymHN/MR+ZpZQPdZpYJzSAYBG
WkbiSVOV5No1/Sltesq5Vmnwm1CLem7XUhtPI9tzoT9DtTmr5PKt8LLfsnQjuIE3noCs7wr3LRwY
DdKKfKhCJd6lAW99qxIbLhQCdfqWOiaR462ez3eRAWdVCaBVx9n4leCw+u6lZTwGbjqelAThhqlW
uywgy7wZi42tzv02pypcmZN8alVuBrwCX0nqJ4LIbwY3XyNpfHYq65AYZArOrf0CzYMn34iYLw5X
c+ar6mO7UtXuiFX/XBPJ5uJKi1wGa2I4GAEDOyefv8nsQQlutYQP0YGGc6AjKLT0nHDIhqy5euwP
cehKIt/c92meiX/NoM648sEuRb4xaHej33Vfwly5DyA0sRnEm6q2PtV2eu3VkFcjuHULqo5J7OvZ
9iaKwmwCF9GZ9WvUaUuSW+5D/K69OeBjbbf9pr+0TRwVVog5rDjhkl9W0n6AFYNSB5O5Z5rGxXKM
l4ooFpyirEG29oMxDcejaVxz1nzQG/OHzK5izoHxDEB9jAG4exOUW9mSrVhZD2WSv7lZ8lYXefHm
9gpreWMTfYHJqrsJLRkTu50HOXNBUq+g+lDPSUfPNqQ6sNyGFampTH02CQjOo9bnZJnVACIDeHCk
zJjofvvWOCTom89joZDkVuYzmdfoCZfWHFDptmIITOAuRxxcwu5jAgqfrhIWdQKFI8mpMTvohoXY
i0MGOgZnAjqB03+jAh7qzRHBAnrjGDNvPu6SlPOI6kZvFpESJ2to641tVMZL3EzyYFs05BO6HBc0
zS/60DTHoDFQIU554xcJ2Oxcx0HfVJX51jvJfO4pBzECbahlmzXcRzwZaUt3praK+eKW7hsZlg7w
K/UHLSuQzvXv5JEl/72OtjTdcg+MQBEDKu7vJrK3SPsjVd408pKATN04Zl3kEoELoEpxqMl5+e1N
vBxu1R6RujtVR+S1WNvbYe+U5nwOeuJ5Q52wTtDIFcLK2trJOrmqdq99qfhsm4zMPzXAXExbzpv6
5ay87LjxTJnHy5r22lYNOH4wNMoLyneUuwKGAI+3H+fDsvqVpMnWe0EEYR9H0J2WrqiieUNlHQfi
BZS4qRGw9G8FvIjSzXc6Yr1woGxuar/t7S24v3cwKg5902A8IimstkMX4F8zvaKRW8UCSAhpJjfH
PYaU94Ehy0UUBJRm47GM0M0IX1G/pIWqH/y7JgzkqJHXKW86O6pIn3LnbKRPrfbSU0TrUl6TXt/F
hbzrerGzWYRREtBoTKNtkE8H8pZfXRO0npcO9lPaaigYGiLgem/xcKodjkjYrU3YfujwzD282cO+
MLtLOhsPst83jKvYRe9yWmfVwhwC0ScDbWX04ymo0vsYC2EzD76Rz3CqMkkJWx9HUXp1XN6ITBwr
sz7oYDrzPN6ERDTYBLGFsvX6DukDVkk3ljc8i4aiPzoc+AXimJVe5++iAX3dd+16amsfQ/64JsEI
e3VFQQAG9QKpe13n/QFh+a6xif4ZZl4YyoxZvptm/OzSkCri+G6wVLRohLORB/pQxtiIQ+N5uQeJ
zjnR0E4N06eGTgEiBaMK7jlU3KTDwxQm/piK5a4W61LBCTxau4ydN2SZa8ZYPWoVchVVR5d6VwDS
rgN69IH2o9LA8TcJyRiF3AQpAZBpV57KTlxGw1o3aXKynRYb21L1USrbBHWlI+u2ilaboIceCSh0
CVxNS5Je6pFv4fWqvRYFDF0KHvKhkIEAmyQjTtc5mSci3eqdfKyn0cvdcvI0zr4VnTfR3QZadMrj
/EOZCMZrI1LfH2Nhrzsue0JGSFkmfj+463piLdGy/GEmmQQVcOy5VlVuh4VCkPf8gjiLVCIDObk3
+TDvMVq8CxOeZEgIOcNy0Kd+y0HIhIdvZMPezbMzBdkmgNWiFg3qP6Bm42PvNI/VkPsOyX1Kqq2H
KFtFM8YzO//IZ2vw0ia8XegpS2u2qlsyXzp7FTnoOGODvI1WPg5Jx41LqJCnsH5vnOM46Le2iMOI
Jh656AhhZBN7uUFikaflKbhyNZUxCnk57cNppGqvot5k5MAhc2gMXn3b8kWjIwHmcFB1GnfDqKWO
IcCCRL/oUhKjQNePtEyuRSiXBVHojCDQMSWOmXerUgWOeqxsJck2Qx6KT3UW2ks+MejibFRNtXVT
uy5rQqsM6aBBK9C6/LaD0UMQqjWZJA4lbk6HEIPZmO8NKvRw4yQ2QMa5KIL4qs+QbVL0wsokWj8f
WISRCgqAEHu0XYnNtWXSsJFugkJhZJ6TcL6yCDRfVUHM2AC5ZOCwVkWk4BHqXKPsJ5GxaEKiThl9
cW4KO1P5gF7jSLYUnp07W3M5FWWRMjrNqizDuD4ANBozgLoskJhqrSC9V9IID5GWtzbc53aypPJu
xMLAVTGaluS4NsuxZ4tuamS25yFQDAsJE31CHm9EXE1nbMM+QOrk1lMOvmuI8PT6KrzK4KVRpNqf
SEXOzMcUChV4kjmAulEi78/akagiSnr4KtAF+6zwR7Iu+oOjTlI5dk6hjn42BKl7UUxBofXTuPPy
B770Fw64ygTzJ+ETITT8eNNAvmLYji1AEf86QCTxikJlCK86DeWJNBWpOg9RFaOeCbDkRLeWMpf2
FxoBLJNxXo9k9Xg0X7myYIlzpmWnJCrNoKZlVTlGDLAgBLNoYkAgY0KlIgkuQa1qLqyIdDarah+g
S0kZvrW4gFCzKlrb3FWKNWnjM8IRpnl+I7VeYCNjwuPelLlMTfWo6lIn/7puIZOOAp1fmOnddqqr
lCBty3T6kJIhqc1k9roYLRUj0AHHVsJINCDWstgEdGY6sowN0sxoRFsdh72ylma6QzxofyVo3L5a
HV6Ir6o9SQGrQZOd/hUyNCxuCr4RcO+2U+i84rMRxM91qmoC19ayggCVMaj0/jEAJEdCXWJNvI0T
oWGWJyNKog+F15T4MrsTABxWeeRK+WVaE0f+FdQNREpxjZHvoTH74D0duphkXEmU2VeAGiIlTMoN
mwEjE0ta/RV3gaRnFDjVlNOqEjDuWdON6mw1GqPeAiloe6wk6RE+Jy5BA473dmMrjvtRxY1a+rqi
Mmkg0AUExUOj6iyvSt0WKRIWJDbnULHn5ElNFUtemzChfOn6qFHWNulo4Q3vEp9nzPzVma5lXGDy
bw2p7q1QGNElx9BZnIgYkvQrm1iraQH2boXlqu/sjY6ADlOLXgbwsXCCsJNa5EmBEqp7Jf8RDEbl
hpBg+kn/WFrE7WszzDTc7a4ikOX3J/+/Rwrx/2Jawk8vvn/trn8GI9xc8+//+T/+nWSQsL/+27X4
+rfVtfnov64/ax70/52boNjab7ZlL/kHRBOAjV1yAf4ITlBs/TeD6CTY7QZqCAY4yOD+FDyghaCh
pwlXtTXHYbQLpfhPwYNm/+YaMHHh4lq6RfLCf0nw8Fe5A3oJoYJMt6wlucDUDL7ezxDmPomcnKjD
yZ+2ANEPyWk6ZCfYmbfVCVHZbXrDI3iDyYD/6hvanqfwOO7jo9jlu/JQHqxjfyZI2G/P2W19rs/R
bXlWbvJzeu6O8bk5NkdzX+2CDf/twj30oX1+mg/lKbqpT+0puWEVPxU38mR4wWo6wZPcy322G7dE
Ru6Kg3nMDt1ZP6a31bk6x7fFObyFyXJMztHZ2tdHY18ep+1P9/GfLOB/0X8sF0SjW7XIwHjRUZX8
ekGyUcG9WeqjPxO8l+rJRhaz/3/3EQuC+ieEsGaMU2IgTvAFaTaomtCn/e029Ct7fNHBkISx/Ah4
pwht9L98RmBwrjLifPStuL1Vi6+0y+nKMtyJ2GZtPMlWfM0RgrDlblD1X7pFJxnne6v7jNyCh/0/
NED/J9d00fOQG8IEly8G7OrXH0yPR28LJ539UBI0laUIWKy/oVb/w+/lI6g7UABp7L1oin/9CKKq
bdksntkcbMLcFRvmsEz6nc2//iWavmzff2z7S84HF5ZXD/kZ1iMHNrW7vJk/3zz8QoyxwH/5xiy+
CrulW1Y/WEZxMWfqcvUmlBRF9E5v0tT6sl22VE5XqxIgFiaRSyfc50zET8HUbYnhPViBQbzExhyZ
UZPHU62Sif8pCnNTROFHLRH4RHZ+xN9HC0UhqL6ARImtcvarNPJTFc4OQGYUKjSTQvfZZmLIcRYF
rCClvtPGd74ONej8Osb8Xa3GeGHLPY//Tb3IyZ27xhwLVDflGeEVR/ugoKGZmliRqMIwEK2UxvgR
OAK1kTK/0xT/6Oxp6TrzfRNz3GWatQLLAUfoYNrhm5KByhHNQ1zgdamD9JZI5mZFn5n+y0Pfs/tz
1l4hujzU0THMC1B6iktF2N1GSvNGtd964ZQyLzNXEwpcqlrjS2fhXAckfzsmR2uZkmdkEeKJpL6/
gaIBa8FhYoz6mZYzdLGE/0cu/DHadAw+0A8k9F4zZu5knPBv4YtxyPBcBUNfRacTUziNPaNQ8VoM
6mfHIAzrb+UFtnlXU487XYVRJe/WA8/2yoaoVA/ob4ymQDtjPoACfXDz+Kkc8LCLxjyauXOTz7hm
dFpz//rh+8dnXNc0Xh8knTR0dPUvjx6IYlHWaUlMqlK/WRPRs6ihUlG9/euP0Zd35ddH/NfP+UsF
24RpERIryOcg13Xz5JpjVolM+1L28a6vk33rNMDFo10fzSck5N7Aq+1mpZ8STjFab1a51QAVlIF1
oXRf0ce9otc50PHb/+tv+iuLfXkX+aKCRUXovI8oCn99F8tsyPOOo4efqDHjzpYJmPo0MnQKhfp3
eSv/sC/wWabBTs6OrZq2udycnxZtHRhzn7uG9MuE3HiFII9ueIk6tA1a+o2A2lOgwQyEWA+5dRAy
vCHz+KFpVWRQxd/coH/2VSyH5CSKBkT/xnJZfvoqoxqRCIk+0dcblxKaaGmp/83PRWT/Tx4C1JHo
8El4cTFT/Poh5RxCt6Bk/X0DMZzmlgwJ0PIcfXv3YaRbDKzkHKYRCA/AhMvFlzLZx5IY67S+DxHz
irD4nrn/rKhPY7AcOIV1aYd3S/Qb7Ku0Xl0vqMXaHttdGCn3c/5uB9nVGrUTN5tJUzWVkO58x0Uv
01tYVMx+Xg8dYpvYpWVhZo8684u8bo5oI0GPwUyB1mYP6QYL2mHutSc8zQUz99HkG7lk0Am80kH2
XVm1F9BKKLL0ipTooGZgehcm1zQy7HZ9eprHkgVjbMO9CjsTiO1GxQTLIuH3me439Ennoj+m0HuB
heqEB+EiDNE7pNfKiFAeot4RLzPQsFJzOHWXbx3duHBS/FHEn0FMpC9N8XQQqxTcI1bFCnBDdF+G
52yK98j8tssVZ7i+Tirtae7ivYruEzUJLhhd2YYE+Mb9vSvVp8G2wbYrHRxCc/J5Di9Nal8wJSHj
1nZwaY+hFe062z0jONlaQXWfyvwQT83S/mHdxDqtd+1tTRRITRoVXYfXuCQMcFMNoz84oAfwAq5M
CMk9Pq3VECyI4x7Uu5W/T2bl50q9HkDvtp16iif9KXfr92y6qZTiIGlF0IYv3uYp3DOTdbF+Fcgv
RwoqWyMkS4s/l6e3JWx6ThmvSihB3MuUwxq5LWVZbZJavrRiQmGjP9lhcSh07ZNUqDOKGg/ktx8n
zznpKNWoPOhlriCQ6V+CsT5Kx2H26ZzHvj0iUbzP1GxTyejewIivqienUM6uFu5TTFARdAQQEsTX
1NyD8JHX9bqsr2rvXGQdndu7it2id2/bvjsqFd79Lnlz8Fg4JdcjqQb/SZPxvmCQwoXcuBjWsHee
aCyeIiv31EUBkkdQ6GKEadV9EoOFpRfEGf+xS5kZK9zbIXxsEejgHckORRXepEyRLY10aN042MNg
rQLG2jAsXmpmovLaTdFeZ3tZaQ3jKJKF/KGHJYNVgHn2BTLcU2bOp4I7qVTvUzef2NGfkpCONafX
NC3ox7nEetM5C1S0EZUGNADVxKPClKqj7wvlpFugLNzQFIelYnFxLNQLtj+rQBwmkg0zvFoajYzV
zPkyc3gGph2glodlvVdbQajl8O0MZJTG3e87Bd5VzEPlA4qlO7UaoWx3zdF24n0FlRx1/3ZIJZOI
5sjcEY5ABvIO80sq0u+4Yg8a1VM/qE+JNhxwhtRyAIh5ihBHqzyMHIWzg5k360i2x0ZLDp2TfwLK
/xLtq2lm1zToMAvDBF7epal+cHswKUhlEautYW9f6H2CHCJqmu8aqs1L0/UvJeFF3cBJhLfamtD/
2TLay6h8M9AnOsauAwldzdrJiMzLPNIe6OUpuc9wGQfk1JcmVBozayGQTNV92BZbJ7jW5lPH5DM2
z0VkTEs/H9M/Vbkbdy8QgX3y1hHeAdINMkzh0dKXdPM3My1ogncvolFPQZYeKNB8ofeXoEu2y7+w
5XQiO/qihPmhKcvDxJdx4/kUs2RNTn1Eyn3UUSSSEbtT0mJL1+pDw+6UZOxMSnMrmuzTHbqjbD6q
kmmFBS6LXX6M84MTN7emIDir6F6UEG2aW/ltjD3W3gaR/twp2olYYZAZmYvZsHtBAPwYUpFg3N6a
SYQNur4VevI9lO0xTSvCF3jLWqgkkr+74Ni5uJh0SmqpAMN9tukoJyzeB7qit8yc11n4587539Oj
+MX08f9J5COHop9Kqn9oY5y+2xJd1c+ti9//xR92Dd39zbQ5tbm6oI/5e7LjH60LXfyGu5OCSwPj
pTqGS+H1Z+dC0Z3f6HfQdlOFEFQpDtXjn60LxVB/s0my5gxoG1gUTeO/5NXQxHJu/M9C1aES1myV
MggNjenC2frLoQ/W0RRaaMKRkc+ojPNK98cZz6ht2wqaqpijR7dwRgOL+JzF02Ylb0mHMLECXB4I
HzaQuplrcZ21mFNxXiubLIoe9FqvMNOhkiVDYdfEPSEwrXozu/Xe0XVmkwEhtWWNimaUjBCVzjzR
vY/3g53ctqVLog99QQ8hG5LSdh9FpJUNqnwBz+H4bhiN62myz3pp1MxvYOXHjSg24QChY1IzuVKB
4WFYby9EAdNedwE9B5070iTITFKMhz0o9q3eMHd03qRas9El6JSMwj2oemusUMrj2jbce7fQHroi
IM6jGBib9oCn0/pJi4BbwXNjNoO3ea16QIdUL2iltkFLNW5w0BEQe19HMVujs2c3BK5RdsqKeSwY
3QoFb4CeEnLQkGzoc9tYT96nqrMvxENRRaVLwc+4DgqhvtTJ+SF30uHE1NZzBxGSC9R9EEnUbift
LgMZsO5Ru0T2fG8XJQpL8BayT+8aXXmTDRypQHUuTqU/WV2fn5pSudMptQhV8xXQ0ytmHzdurb2g
3cmIUoM9w1EwW4ZN01y9SOFXGde+5luuaiFH7IwRolmGMhznLFXm+0aFoGW5A58cN09KD9tdRrB6
mdZQ81TlzugAsJMzEZJH1BOsWH1W7RAgdcoxz/m284Drzvb1QQ38Ukl3srRJh18CYgxO2yqxfm1E
WoA72GtlLG1EjkqPvhJVV5VEq8AK5FYUrNA549ygjOl/DdnNCMtmpXo97mi/iQgXQWt/1UOd4jGN
A68ekg9mHuuRE+CztbK1MjpXHNSh9DAJq0DoGqN6qAgKSfLxmEzOKcxneakSi7K6zE5DQ2hJGTLp
nwOmjMvY2+7JI+IgaV6Yt4fc2RVgDNrqZuZ4ld4dbaNfq62FQgoVDnuaRhlut99RN7X+0tjxegv5
+YhAJIrbF2O+Cd2527iZKzCEmMwpqAbrwf6RZm7ApH7aqK36YxKuPzSMrlKylryCiZDQCfVuNBBR
iyHHJNQS/W/4qRiS+Zao3XVaKC6s7v5GUad+aysI0JwhBDibX+K+PRhT1oCQIa3EnFRPKxBvalqc
IGa00cD1yqEPAM63KMIYf2YhLRTrDQ/YY050TdLTN5pivViFFclayth51bTIVKLeORMnyWtpwQTs
coD/5KamyRvp6xPJQvHOdkwqoxhcBToEA9TK2MgvSzdbDy3pk+vYyXrWpQW8gWxsOnVgbpzxreHv
4J9hUBuki7wpj94LOd/PpsGbOT8nWZl7TLhI7dYZouctzgAyWfbJaL4XehAdlKk/WAy4w5dZy0A0
xPS7dEPaWwziD6UxPYbUqk3pcg5l5CthAODAeM1xpe0yUEVlZMPtmKj8MBE9gRAcjvPQhcQ7DJ+k
O5Wrpt5jduU3CAtIgL4kaADjJINvpPAZFZ83YFy3ZvUC8D4i/3rXNO6hMR0UZ4Jstokjj23KbVPr
D7Z6jtL8ebIedHCcCDBWRhcwjMyBqBg0xyYnIq2LERZK92odjqy+XRifOofRStO9ZKiexOjgXYot
puuOzLZkWDJqH+odGARMu2G0b/SUWWKUvGoyVw+WHb+b5VztlXL4sjWxUct2rSTdsQuVT1GlJ3so
OTQuBtL6IBQ1hWDnfhO4rg5gYs2bivN8nY7qVouViNtosRJVCJ7UOXzvK+hcE2EpnGfFSeU5GsdY
9/lFId6/8Y5J9IvszILUQnrkutZ7SZ2m+9ECrBw6H66pZAh6tfHkJv2dGlvGKkBBtqHVxYGrIxsb
nZKnBM5m0o0veB0YxK0s9TrDvXSZKS9BI/2kxlNHjg528XCCz+fwIlRJs+w1l75NpYePBTE6u9Wq
NpneWzE8vURsxZhPK9ZS4rTsatPq3SaLF4PxGPuQK771nliLFmUAuTPGkOSvZj3CVQKhsQsrue5F
Gq4Yi1R7wV0b2/imNOk32oyAPVErKMvPqjS+EGEnvgaqdEMb6x7YAMfM1i4xhafnZoa51HQi36LW
ZizFO9hw1kKpO9STXKMdHYyCvAEr/Qh4KFJR5B/jYrfUtkgtPhS5SNzRprFZd/IQpp8VoTfrdopR
1Fb6W1Yh8WtrJs56615J+ApXBa1KrwuOVVm4u0YXgCeUV2hGeVTd5IJ3yKoaz3SUgsPkli6e4dd2
i/Akhxj9ZLQpAKK6braVnYY3C72EoX0Ery37tBry1zQ46LrmoF7jHOzEFuC/GQJQGUFgUwxu/VzD
i9PGhy4JaALrcjMraBOtVjDetfA4jA/mhLo7bxu/Nd3ggTfRM9PSBtfSvxqahOU15Ds3flQrw1yD
wLk4GWFzRkvtLEuwAp126PD6m8mLZk97Fk+m7Rr+C2mYcpN9BI1GeRSIeq1KfRs6e4b2+smy+jUS
B0zW+OjAmoBKVrN7klWQkOBq8BeCyb5zrO+yTcs1dBUkAczrIQ/EKNkdjAVmsxejmNdwrBvSerK9
a6KgIy6sJKmDIiHsQoTQdkuoSAmUhWSqlgQqSVijCe+UzkL5bbIorayRA44+1wMZDpM3cATT1LXt
TFhkAxQbY/lc9M7R5MrjEkx7v66T966bHpdXqSvlN2XYkisHm14pIXqSRgHBwBP8/ZUpiLWo+/Za
YXxb97q4RsCoCKQhLcpcG1PyJsZy3iI38y2n2aN09GOhr+VceGOWfCmzHeMKRd8u7XlTh/aAEoNQ
Ci3dVyiZVDejMSRkc5QawpbWQH7KBqm7SKhUjawNzWdVJOO60b60GfQzHFZFUMwBDXM38C1O5pyV
HKZpBjG4wJYIlCM2by0sOVwHGGTdnF1V1J4KwMqVaMRN43T3AVQgJJcIXfKeuUPrvllJfddGRrbT
W+Aes2SvspzgZJGhddtbpEoMCbowySoNnssdnZ7tp0m4vKOnZBJOVu6+h4MjDw4IwlK9N3IBtQl/
nLqQXBsEq1M3/ShnlPc4hTSyKLWnoB/GTUMwSloRLRR05lH03TNEPq/OjV0G0n9Vy8eokcOOZOFr
MlgAzCyUpIODqhIv88XszHs3k2fDBERh2pOAN2c+h+i4IxwnAww6d1vXses3uSZWWfPDGDE3QMz2
kHfdZHX6NCUIvqWCjJaADMcLcrEB9SuceFW28V1SgR8XHS+DutjeXNi7TXOI3SanJLPm1dQrezc2
HnFlnUI3tz3X69zkFITdYzWhlO3s6jC0FRP2ytqpXJZisIJVDp2gj17RJHAXNVxJ9fl/sXdey3Ej
27b9otwBZMK+VhXKF73oXhAkRcF7j68/A+xjJHVHK+77fdgKqWNLLJPIXLnWnGOOkUtQQvHs16wH
m0xDjla5NoYeFtws31BPfRhVe0FCDExuQjYWao3HdFfbTIN2af1y32rRttOu4qG5uG5gEOMnP7GV
rlVH+cVhcJ4b/xwbBuTCiVm/Xj1Bi7gtVfZqAsQFBecQylbWN13YrbAz/rDGp9r3GWC64L+qYoSX
QKIAAlwvSfBwDRp/svUcKx4WhRxjAtlGZhTq6zR3Hummfzia3hx1P/nRt2rVZj37PFpSoI06a6eq
v7sYD06Da50yZyxWIz2wVbAlbu0tpM+4RlXyMffT97RgfhURcgE59MoKtF3kFLgcbF/bd337Cgsk
x6vjnFDdko/NqbUzquzTb44dPEO/td/bfjpGWEinpo62Cuvl6Jz8Utu3mfkmGxRhURTzXHcKMYQV
X2n6gBHQwMASZnHgTe5dIAwSxnq/JjTL9FIx3BYNOOu+mL7HOG2bWG1qiRU+ghzLVyteaoxydnnj
aNW05lIFRjg0diFkunXe4MbRAOL4ksi35UqzyUfKKImByDVK6qZCvQRaxQduYFN3cntl2nntoWy9
SBScdQW+OSpg5hd5eW+2GTmxtvvQk2K6NmQfbbHh3vRjanqFzGlj63urOZYBetAZcSIoS1qmiy8D
f9sOcrS9yuZ71Wj3QUfXM+wKwijpLq78mAIjvTA1YXIlGZaPw0Mk/Rd093TFaBIr33mCoIQfGlsw
3632TsYEB1vspYit1pkEVmRMBBzRZp93isNnnT46efDhF8iOHfrBWp+6h8KO8euGl1n1PzQt2dU+
yuWXxuU4HWOLlauRhYxsl9rzW+AjeexxX2RuD+MQWTr6FY6Kov1gcIYPGHRCet3JRbZF2bJG3AWJ
r7yHUco41D452h0W0udsKmjFdfD0pZVtJq50HZdloeXvcZwaN4Ip+M5M/W2Lvo6gM4ObdkA3n8kG
Nlf3Myd0kIGoDYQ+fNGrGYtbFlwXaCI3PiHbrVHIC6YOrCilFxkRFrIkJaQGwrBHfir7QCfOFjv8
brIZmNaRjVXIgvUSDpwF1SSSh7yj0Qo14BSI6gwi9n3y7eJi6Nn0UBAl19im8rQ4cDc2oY3ke+Y3
QF/pSjcna+AxGlQ/7ZyWrgSN+8c8FGKt9Z8li44Fy3SDDfYc5eN4wKc/HXo/LDfxFJbrhoOMeyc+
uajw6saPrhF1aV2P3Q8NWUJfYtdfkK9el8F0EsIxkPWRE8UM2VrFdeyNaM8uE1tIm7VvQ4qpga7O
uo3HbyIRx5kAp2NER3hCTljlD80IYkwE7wIhOXplEuqoTvIYI4gedHeqiL8P7oyQpM+JwYDJrKTd
oaBKdwmvH/9uMK7JETgzYENAyFkJxILt3QrtZ/dT2vEN+cQRX665Y6rjxcp+IkhJW21C90y994Zx
7ns4UqSYJGwxszV2fmndVqHsPMtCI4dqeKX0Jkc8aj2l+aDWJb2rba+n0WU0cuEF3SIbDjiIpiit
6YOQUac6/Y6OLtyv71rFtQRVm7ON7fqqTfo9UrdTG0K+HbMECW4SHtOwuu80rPGNT0knO2jBUfpJ
ABlZTMoWp3q46AX2j/w2UM63HCIEcbzGKUMN2+ZduUom86PV8aqXrvioXMMEcJlxR12iQM0Wu1Xk
Hsa5vUbdwTXctz3ggHwd5cNAKtegpMZwERt7GNXbfBn7K8bFp7is/XtqZoiXQdbEZ5Li5CYtpqcx
CF6psD5ap7eO3Fg3E3iTdVMwWMtZHoMOfUe2xX1tEdDskx2c1eMIUXmYVrY22edhKoqDovGUOZbc
cq3/qOXMv4/bRIOFuJqn3GtcogkvGm45TFbmXV0zfCoCgWMMMUE1DkgNy+acFe6RttauzIEqgqPY
jOqqtxtS1nomWEHMA037vN5OGjYf1XFTqJudAknLyppQ3hEMKZqpPoC1xb9lck+Ix43FUGoT+GW9
Ct3srSyz/aAb/FCFQy0LTgATlvBw3dgUKjDWX53S/99LRu/Q1tPdZ0B20s+d4UU79r+qn7+1knef
dfaWT7//hb86ybr5H40nzXZtZGsLxud/RHDmfxzkcUhmbRRw6JU0fsZ/d5JN/o6F2oHxsGTsAB7i
fxvJhv0faZu2YytTmTp/3/x/aSTLX0fdtoY8itPBMHhd7G2mWubtP83TaSBnpWpnKJoGXSs/leG2
t2yq+7LryR914FaQZLiBwlteZheoRpw6BllgeX4T6BpTX/T9sWwiOl7WRVV+tOfZDc+60Cu8NrjA
v/5oR36y62gNJQzLr+eK4Wk7WC0YO3X46YO/+asB/rMG+avv/X998a83ZGsoA2iMo+1Txm99cUAg
SSwC9ra8tN++MHnuQo80S5dhevdMZDWcQ0i+p0kKEnVIp6TwLcjkmBNt1dtx7zlptAcsdI6boH/Q
imK69qvm3IZ5iqnSN3bMDCGBzqSMknPpnEHYO2fL0Iiw/sjKfRVy3detYLhkEdsNdq1dSODszb+/
TftXncryNpWUSCdBQ8EIdL7GAz99bwVQX6Nn6LV2YWufqrKiCBmL7HsNyX0XRS21i5GsMa+IE0p3
Y2dWU7nW3UCRVWAjaOjTs8qz8dKO4V4npPAqMohopqQ6g0K5pu2s7ymvxpsY8vMGDy15eOGYZ4d0
AYqZPncROgOHzsHboUVaCJVul3O8Sj+4RgQi9gkKmJM7MW0jp/mz7AP9paV7ifW6z/fDCH7YyvOr
5iq2Lfyyg1uwBULk6GwFLFm2/alJc4TH9QK9YGiL2dGCygs3wkyD4Bn+jkX6Qkys2vLHMUf7XILd
J30jd07OQGxBOndrSUv4kCjrqYu0Uq4gtcA1seCUAGZdizYVKCGM5GwCxPjrl0hv/qBb+hIb/roe
lUQxoxSTJGh96jf9X2s0JYA8qAyjarMteZHJOSUvGwIBI1ZH7ElVAb6exfJSW3bq6XEMu0eQ+JFQ
4e/DaXyjRUEAhCxQoeLa2jr9pN1pfqUufWNdMIgDWVnWQCSQIpAaxTxedhHZA/j0HPwFJztRM1xD
J938+xqUv6EqlzXIuuZaz6QMedCXluqnNVgO5TD3AvV3qpG+bCgwH6sRKvcQEQsQVrp5AvVl70bD
znxAMCTOBhmqSz1U1lE0aMtKuCn4FCPa28XiwJY8LJYjqXdD/0rD+3keZZOeXZLQ//2l6//w0tFO
cW7j18SroH5TT/UMAyoq13hdutlGVKN16I04fRyKQuFYd05li+HeNXEROhNuJnOJDQaX9dcx+gtA
7+fN6ndy6fIJ2mzwBuGBzBNN+7fdtxmHEXhBnKyHunJ3bUpcqjGl9IEGRAst4nfqc0LJlt9NWg6x
Ki+fwqi0+crte9e8DZntHwuqoOPX70Yz9P/6XWDZoHl7MhKYpNRnvab86S2+n64ZaMhwCP7prfzT
J2pYFm/JtJZ55G8asSYnMk+WOvMQAXakHZOehIe7JiUX7+sP3fJQf/1uLgrC7LmOkm3AGvm/X+aZ
PWOK4cJUy2zw66xI68ATNJpyA7xK3iR/2Ef/aSHwxHPu6bbB6zZ/WwhlR8Y8qkv8UUDWcxE0q8zU
kw1xGIkX9ORLpEH8Pat1OAW+IHfY+KGJ5A9nlv7rLPdrM6c6kMtGzhowft/Mx1nrrFRVtPxK32Qo
G3yYTqJvZG6ZGP2gfLqBxLcYkVsPmBzKHPe5PzwQy/v8dZsygA8qSY3CLoWH59c6AFFp1o1Jna6T
NDVPod4qSs60uERMA3UIGCeSI96tmCCUyRUB8QA0qtRwy1AM201U3o/0mi8kya5lFfQnDSoXgxu3
Sy5/eJ1//6gMzVY2Ke64xBi2L8vwpz0HCDFUo5JWaig6VviS/lzrcj7KZlkjXXWu7J7AWohY5zC7
rws9PP77K/j6JH79pFgn/GjTNBaHwu8bui30JK8Yha/neq/DI7ofuYmGhvaYII1+seJcYuofKpAF
zTeGb9KzJiEPdJ3Rg2U6AQI0fRMH+ZC/QJpbBwyQoWToaf5YeC67LF5xk9za1rrTmtr2DNs1DtJs
2q1pbkGx0DHvuWX4U0n2+HKgZz0dRLw9TxI0/0qzZuNK1rYgY75JvK9teMTN9gfNufz7FwF6kDKL
foqG6lz/betKHC0oCMgu1k58DAELQ1dCk3cVNrZ2pez24oINpmex6HoarKqW9qDXufqm64T9pXV6
tIFkrLio9FsOgeCitYjBo5GElTbVFn6B+4eDmIr5twVua0rnFMbgAOLy99c7T5oREk383wVTW6Ga
tQYZnGvCTnkP7jOYSJTRAGPTuv/x72tm8U38umT42fxIUogW5cdSzf+8aK3MN0gWWfgixHvsVLyw
vWclAhoYXfbAS+Zhwo35p2f6H96yTuFhuV/KaYCjv/7Y1tfHIsqD5ccKtW7e8o7+XVCCQB+X/LnC
QldV51m1MSYQjZ1Cawia6BSl0L7rsFqrrMmOCfqSzQjvaLmP3IMAT+v6D6fxPxQSNgIXjHUuNxCK
pd/OjjZvgnYkf4f+t9TehxI9S4h+RXbWt5iA5S30+rtkzJrbWODOHpQGRVNAJOuJU1tpdYGJkP4B
87z5vbSqBOljnV13CUI0QnHbew1s5WLP/sPn++Vm/OVrZadE7YOeh/1AGuBXf/laYXb1zNMBH+Rx
1D+4ub2bDHd+IxSZkXk4nYqaPF8tttyTyJjU6bP1NptBv58qq7sdNPu+hfHy3IpR7hLpIHjoBW3J
WTsZraOdJC3so2hJahelduKKdm/WQruraoHowqmLC1JtBB5VCDwDMImgkY88NTFu8oAZYF7g1y1V
+mjGJIgF4+CcyzlkEJKP18LoyIfX9Grft3ZzXdreXyVa1OL1DeTigjem5HbwiR+qYFIQYTrO3r8/
EupvzwRfuAXOlpQRafz9nqaKxG0nHK+M7yqLB1DYHn1W99g4ucuUHWt5okEImevNRMLy2qSbtUV8
8+JbxXSsEz/wFMPktIuCLVRIPFw8Wxw+EbP4hJCnYFgjgjIOcQkILx59B17lFWu6K8pyUw1Ze2t2
lbFy9HHnQlU/qSKlFh8gyeFUJqQTufI8h85t1UGycRQQ8X9//1gZf98UILw72nKNW84TksN+XT39
GM1ODBxgHaVCX4nC0m+wMoIrFeETJnO1IkBHv0fim8PhnYfnOg0/B3qQ3hzRgdfSqOJGg+iHDKNk
8iwUG1elk09XCURDL9bpaanOLG66Gu3HcpOb62q66fQjY6JmL8yguQ0tfpGNE66MgutRsmAx7Kp4
w9/xTvrWM5PQhgCOBmVZPZC7Y0q8JjL+NrgIMvrWIbmltUC4Q3Wbp0J/QBVpbTu+EtLpMWLD6m8O
Coj+PcFr9wMIgI2lYoFulGgKANXkG9hlcKymGVttSuiDqKf2yhpWdlUTur78xW7wk1WJXhMCPOLL
rtSPRgkBVLfcfJ+1Eb1Mv9WuLSaMh7E3kToVOS1pkLPLDan3Bhvkx9wx+p1LAIiZI9+jPHavzbT1
XEkKEN7RY1ZDw6p0rlCmGt1tawSvhRH+kH3vIGpgYk1UU7MBUEnXV9JG+KqLyJBINjM7EBxxoXNZ
0fWrWsOPWuPjD4G8Pi/E22W7B/5jEhA+B3u/66KrQTg3oz9ZHpthcUVcsra2kuF9ahO0QcijoG+p
7lSAxjt//TLmln7OXO0OoFP4wos7hhbG15UavvlcLDdDisjqq89RLfFJRQt/TV7hijX3AMQ55ITp
vpFG79J9VXC+alVviNSQJQ+nFyz7bddlxABW9gVlRngVNQvDSDbXgxqczRCax5p6BKbDDHHAavKb
sJcTDHbj3S4Ge02QerCdBqMmNRo42jTquxYnCN4Fld7O9cekl8RxQ69xluB7KQOkLBWh9LRuQeQU
VXiLbf8pKqIEjQrJE2HDZKMeEpLLgqbdRWVWXRyLGHGNq+CqUfVDMlckbrEpbApEWsRiLyIKtpAk
Hq+qsTbvZ0KBaP4TP1KDxZXET36zmtFGEmxWmzmEkmiquTmQF5TfND3Uh7LR401to1jTZG8SIBFW
RNzB3iPgIWHwUCXbf3/4/7b3cWxIw5A2Vw9Gv78XsZXukCrpE+GpMqS/X6IzK0ovGALwq6PyI6ec
z/7ff+bf75qWRp/I5bZOoc9ptbyonyrnzo7JjOXwXSWVTpmvv3RV1x4TOd66EA0jBwJnxvANmKuz
dtIg2RjooMGFQpZ1UGHlTnrTavH91ATvLqQbLibhZs78Z5Ww6ls+7c6P1kxbQUKAICWrzPzDlmlR
Lv2+Z1pS11xFu8E0qDvt3wopQAw1VpzQwX9Hx2FyjNt6TMqdQ9Q3Mj5uik7ow4wGsEMSwqUHBzUZ
Ir7rt8YItC0g64gIH09T8OUMcAk4EMgzmX14T30ZOptq8oniNa11CN5wG+XpTdkqBsQwezaD0+db
Pahv4Z0ZK7NHx1Do7oWOzKHXc5BHhvhEagvXcQlZEsbCZztxxt3lQLrvGgN+vyMdJFwm49NDEYtj
ooMsbXwm1+0kW0+mPtFK/WMtCOrIZ5BUpkSYqzXhjivHikn1FaTcBo7Scw8+eZmNkKvauzyk5azW
C2JyMEjlSslJaNzhW14v9MQy/GxKtS0Qua5yujUkMqCHQYr5wxq4z9pxfg2Yz2jcCWulOA2lOOfV
N8dvmvtbmoClhxcIqwAa9zWGTGRzgb6hGoDGIeGwOPR0N6n7FmgLw4D70qbXLPMIZWgfGhDuipw5
cTNYz5JDzmtaVl9se5ke54eUH1sT2HwiaOGG1MzyPl+nlwFNza3tx/Y6UGhuhWyewO4EZDxZjZfU
YouiadsV0U0R23IN5LRY6X7FHMkQaLl0dAtFRmBRd9tYAykiy6wprX2i7nIdWZDUOkC1VFnoHDsu
Txn9xrb3hDs+xdn0PoZgDYcMiY7I44GvlvrcfiPqy6OQg0qemDnzufnIgAuDwmiqbXNEaFCdpBRX
Y5pIYEdoXBTAyQmfpzfl4iMZoAG1xXgd6Ol0gVkM9GN6x/ESQWsneRUu7wqtzqrDCoWMFyRmRs5U
Fwukx/lb63Pln8Tsb8qsY1zph4dmjK47UtZXTkJPh24CbXouxKumbpxj2RHapRnbpELiQDgVGXQJ
Cpj6OQnVuG2E+72zqux6LCkrVVYmO9Z/t4kdhM6dPNaBjkwUwGLoqk83de5IwaXESvJTdyKrjjlt
Mt0Wda9fApd/oM3HW9maX1Co95Bpkzn6A3DQT8ucUJRJWDJpEiZbeH4d8WzGUxXk5qruyCc3mOIx
8swPC8spyVARpu1Gy01YjzPpJZkC+M3ptTehfwQG4zHgu+Ymy8sPTLURmB8wTjJN+3WO3B74npts
dT7tI4pC4hCDmlRP/pko7dz1NAq4WGP+AWN+7wZxuyr1TO6YphNfwlMu6WiBhWLCKUhg3/ntjPwx
5xCs6sTw2hbyWES1XkenZsHLuVCBvc4zm1Du4cXtqhmBU2kn9x2Fu4cGUW3SQyYZcIiktHZEih/q
ZGw3YIL7fTQiEdOQ/G5Iu6JKGlzqqK4nxx39MqGK34HWEA3DRDCE3svpjhOYIWjCShtl+IhMAfux
VXCAmyYeFdtFPaARc5uh+AEZ34DvJ6qntvRgNbnaPcZec6ms9fWsy2KThamOYgZtkvGBqr4C5fad
KZO+RpDzQICYAAdILZhkibV3EsqxSPfXfco3A7zlHh1ZvIsTWzs484umk2Gq4vzd4q3J0ghIiDNG
ykG5jmt4WI7R+B5tiocwn8JTQkadFekaa1RPPH86qCJE1SOqrcsQYDUqNW0HDRyhNOJFgbDIBjWf
KBO9/e7Suy6RKyxaa5xI+U3tJqQGpA+yOERh8JIpfyBa1C5YZghBc03b1AKuMX4dZPzpJqZZ6oHi
qzZg3pp1a6SPPir4OCzVcw3ZkgfNXNQZZ811on2BMKNddoqCx3MO2kMyAsAS4wB/m4GTF03l21TG
xFyXQ0cwu/VqAnjdhsP8GoY/wkUYkCTRtK4a9GQJ6qGbqRE3WY0RvdKqHKxlLFb2KF4ct9o7BaJz
q+yqdZxygEhXm851KA8lU+YjbeFx1Zpxx7kQ3TU6DqgcoYJVm89tPNlkmWrsgzM+5ZCBFnDwZ23I
gVcNL2nbWLdlWkAcZZ4On47oqhEMZ+eQPz5QbM0SrZzUF2ovZDDfJBgmTe+ERRRPTHjYahbJvdbW
PReo9DUDebx1GIRxzwwf6GN8ZtwfbsfGPLd+vW/MSN/afSU92aXIv2qyl1zQdRhS0HAXOUgwTDdo
okdK1rSw5caaUfQFyKuJ4ZLzpjHSp968Ve4IyxESsJEaeM3s5lAX3VLwNyvDJQicKD7u/GZyP0LD
XtsVsozYT0BfdcEHKljEMH3W7Qr71RSwPsMGFox15laAQEjK+tgUpu8FRFCZ5GRSHzNPSr+DaFe3
TIYYR3GlnqborVyWRoXDkxMdnlKnmS9hoBipS3x4OryOOK63ygyuOCoPtQ+Wl3p8bQ7Bc6jXMaID
NQDcBnNk5JfMGsyza0Mzxzy/6bqk3qAHOKZ1Y50bU7tim8ruGhJRK8nrqksiqWR9LjPxFDr+A23a
A/K8iP+bvQXWsWkTwNIk7+3hps3r2iA0PhkI3lOQ38qIbglJVfscCvqBWdNFT81say0qs0RY56QD
6agjTdhAGdipQPvIa27FLvXaqEgLzmBTrcIifmonUotqh//OXvGmF9q11EmbxIcBLjTgLp6/5cbU
H9pCdOu0mmFcrYa6JIFyIYg3zeDBY6q3WaZzA5+J9yRLbavbhP0FYRGyzCeJ0E30nmHJj6mr59Uw
4mbOJtveS4aMPMjYXbKe9HAepXOUFsDaljWqTZK0lOJNih9p2zvrrGk4mIA9eoNIHa6nacPU0Lmj
QL3Mus+52rZrAloBfS6vMu3M7Ba2CYrdcxlJ9cKJl3p5H1NGVICU7ZhnAeI6WQ0uCQHIysiCwL+c
Vl6pkFqnAoqnZdinhyHO8ve6L+5z+mArzYHwlHY288mqCrzgWJTpc670+yTRBuhgO5zFlCPBrPZ1
bx1MDIGRIfcmeUxB823UiDMN1X4qyTpsJkffZK7hZYR+r0127ZU0b6LI37Qht+E+yYAvMGAEb882
ryUnS5PaukeGWiNjgZfk32GZJ5AtRq9ktftqZAVPuRveyAp9Vsz6Jw+xJwx92LWN4646ahI3TGDo
6XLagwIlKgzDSYvrbaPibB/AT4a9WeNQ8M/Uaa/xkCnPasoLMTwvPZJOphLpIagrdOsFtWltBhBA
+U4bUlSh41N3tpusmp86glqGEsyaPrY/OmN+J4fFpkQVJ3MAxTq8+VmSLHi2hD5U63GMoQBXw02O
recsytAbS/varTSImUN4X3fa3sHvZMX4jjKT6DVB1OIT/cUHiScm6UZ1KpVFQp9m7YbZi+30JXOB
rWW5WsDJ8UXRb8s0u7vYjf+Ctd7epVK/YjPNd0kk5lVpBpJ7UXuD6wmwbm3d5W7g3BFa/M2IQMvl
1B1SajdDPDubziRFsHbyk0bP6gSQA94YMvlozyYr6GGp6U7HU7KdIm3YTMVN5jTuIZaKu5Nh+kfb
oPoswl0MtD0jreVeEJLdRAIqQIppojNil1Rq8ZJgyLhelJEdjrWgn9OzRddilbCZZMyv4DtmPzo6
vWOa8XSE+6K6ipu034TgQhC82sU9t91d0Zbb+oZxoVy1kUAnqrfbgf+NWp1tbDE/DIbxPuriWsUl
5qr6VLXdwVf47Joho75jm9eb9geGbEuLPxt2axJS8sTkWkM9KDtjl5LNVEjtnBBgxK3kxnAWYOGD
GQe4kIiXTelI5PDUrXg6DZn+yjRlqdDeXN3oVsmj6u3bCdW93pM2IBkEdG1JBa/E3RSFFwgVOBvr
dDMtjONCn69KU7o7dwGuGNhM/Ny6pdKJbqFHr5aUvWPjt09cSohOTbbQ1lCTBgBPxsE/9sqdT31G
Ch6ptMKCKEdBD/g2bF5r0lxZRxMWSFWsGaI+DOYxNVMFwhH5pWpifGb5cPIbnJSZ70iaUDNiYV5p
AToCib3a9zLcYObT1o7p83r9Asqsv7UmeRdK/ZzHO40YztSQiy66XBfkgYaFQqKL/xGnJFBvnX5R
rutQKHHV+eYLMh2D1E26ZL0Zfhv6jbTofoHYJQq2AioqjE+UYe+aNqIH03y1Ih6chFuBgdLNL9x8
4NSR+OPB9rrNzOgMNaT3ZgPPYJM/pYn/jScjJXxEe4ls593oTPhP8tngk82oxMIM/k7ix4AIfDpY
beRp0U1D6c/ktNiHYOJ2Fp3c4Im7JRb5126eXqKyvG1bspu7uqb7A+yUON0Wrw2HaQJsbo7mx9Q1
nrJEXqrSprcoCYQ0KjPwDHW060q/oCIFXG7oBx2Xkio7kPSEqa5yvWk4La+JO+fwS0XIWCyqd3NF
ElCdl5j3JFydItWOQqLGF7pOt0I8NszwzW2E5vfQ9doDVs5joQ/u2grwVWoy/JFH/rQRxfw4SVLO
nSzeOdK9Q2yOYRMbuROW54zb3ZEzF7NDQ5ctp81picDa5BR95JMgW3WJ2SnTtwrOO4i92Mta4zMW
akmeyDbsc35hPCVu+GELPlfO66vJJtyBegR9DTq9yucqIMBApGNR8qoFszM32mXqHjhLA0XfuldJ
fOgImVpb4dIuVHw1dkBAMnzEcp3PFDpZoxGDHt3hZ3qLUMBiGerxGWI8Dw5lMb7KWKcNtDQ0Q5SJ
eS0gfCNIF+GrEFm1DyW2vV75ggtfi8WgqQ+Yne6qDHQBdjuz3C/sFI9bJx9eAho/OPkhoRplEG6L
qQUFZeuLoj66cxIaSoG07yfUSHsrYm492WAwqwbbrskmk01E0fhgXp8Mow5RvqbBdmnFeJYPPMlc
ZMhk9yAyTsSGXXOJwzBn/v0VHXkHNXhGs7XCPVfAVkgsOexlAuB4yCN45cRBrRqH1KjJ5E6b5uA7
Sn+Ztor+xuj3oRlqmzGL5pN/iGwDCyVYV3LOPVtxPIZk+WE/7A9NbwA2pn1optFrJdtPv6ZaMnzt
uhsMlmn4VI9E+VDxL7QXfnENH+9man8WSeVBdmEeuCuRzhOEC3rZIRLBVZAELAdRrAvc0xnQU49p
d5sU/THERLvDuH0Ypm6TmBNBQpaenrQqq/GKsoxEHoD6jZW/hx7wI9XrkX6wtQkcrgtEOjPKCY0X
I6a5OuNYIOfzsWJ4uyYlyvCGpEBGn6LLZqFYATY9ajgsGBZxyH3abZ28tY/+1GztbHAPqiOPvms+
RqTEcQmOux71gc9dWjuwpTcERwF/tsk/4stZRUI+Rcmg7USJs6AbBBOJ705dwb4fjHDbJAooBIza
Q52J7STs8IwY5VmMAGc0AwObYwZ3TmU4DxUYJR92CLKz9wmmIKz+AucB3iuvaQjf6W0OtxG9fFfj
G0rEoVp6SHk7XMIso5/hENNg0mUZSHxWcX9Oo3jbG+KuyUk9ZWc/pgNN43S5drqLm4NmH7aMVwW5
pk8l7qPU+p43qN0GZmlAQ4LbKg4e09GJ1gi32cxGDqrMTjTsa92r8Ds2Iv0wWdNuMYaygzyGc3vp
inTn9DYhgXSVDKylUZk8lnl1arOUb6fjK1Thk6OjaWECcB5ekSJx/TXzYheKwitr2EKhpTcU2SU5
O2xStlvkG7L8DrFTvtMzOARtTh/FhnKHQpFDVCyC8lokXl05/lqZfCD+0G0jk9ly2hGaUbApYqsn
i6FgwIpajoteSTpJMCPETMFmz5mnEm7CZpnD0FzuDjUtUhmVWz0TUFKH+Tha4KHnAcR8MjdyW3Hn
YES6I1YRVfZYCi80MCYVPqZeHWK6ovuXmiLba8Q4rkoq0t7XmOkFrP3EBAo+d3CQlYDhrN9DOA+O
kbRydDdQSjTI8dST8+Nghz+w02L1pXI15asrB6w4LpFQql/YuLrAwmgy5omy72nQ7xyLxp09TAPE
8jCn+0g7VIYfRWd8sqcyAZz40tB5ymsi8rhEaO4K5A5XnuqxG4rbPEfpw/JwXVJugJkZFI7mncTW
l4ZNc8j9fleFxl2U+59iwllWp4vfRQbbWnQYuGR7zCeHQiegytHoW6Qqw9idjSgSawK7lywmHnb6
AUbHJInpwzh2d4MOFN7VqwclovzIVS849VPq1aW5dNNbfz0Z3alndLWhhQ36OsXGHUXi2hovkbRp
IqVZ5sV+hIk0xzjSihmeEwXMgNGGpcbCbIfmUAjak0MDmRljfyLcu4VGVE3FHYT58jBGL3UehuS0
NZ7VVjs5Zj4bBJFrs86QLBFPbvJkVQ/dhE42nY1bW4dNRad/LszikA3jE9LQfO3XU4FdQgCKUodI
4XDzg/qZO2W8tnoG0G1Vf6ugJURDSLUetpfZF++qCTCWDJjFWw174QD8IW7Ic4wCG6n/WOxTGw/R
wqoxEUJVqv1WcRsrTaK87IKB2+KusXPospXU6J9UEuDCk2u42hG3H2aYYkNUCM2eTjvAc+NS6fq7
VLNKDl6UcI4fXxjHJGtS5MJ1asurtmyfVB1+Z+zfAyIX5IJVyjpEEPBIWIzOCvLOzLBMZM194YNv
clHGxvM3ooYvrmSClfqQAGY8T+ugGMPtAGLCaYyrxtZHT2X+TLeO2ZRpo3UrrPIjn6Zw76wIVfFN
NImQ9lakvvRVsjHxVa3SysjPHW4tilpG+zquxvS/uDqv3caVaNt+EQHm8CoqB8ty7n4hnJo5FEMV
ya+/g9q4OAfnRZDsDrZEVq1aa84xHYYFFeapQp87kHPD2TX/jDbTRAgF/ariA9oW1Xztq6Ujid2i
p1YQJVLuuaxxfGEgChu5FEwCfnoRFOzFQn7ol6iI2HhjxiglUOaEvAR0BGgcqGVOGrZKnJlxmCgW
Ig7lSMMCHO2ZTcpQN8C9ptXjiGLD6sLRu6ywyqeoanKiBHQqhVWChR66iHyll0WYWetM2Nkxwci5
/NYS/itR9TfNRrhRm0Rn1WUBnR5ic6hduRWpk+A1WFy/vur9Hca3cmN3RhCmX1M5/9R8AqEw0DAI
n04tTqZgZTvjwZzVrlbzi1drtINkf7AjJrKF5Kow4yhezybTvyXhpO+JP6j1TzOqZnqCRsTtlJ1o
Y1IjVWzATFHX2lQxjbDot46NfIqBIesEs+5lPvqbqcbRRnu8ZQSluGU7rD8F3UToxsUucwka0NBq
Id3sANwX9c7T1ZcWdPEuTeajZXJNTR5+wJFc6I3h+j8crFitbevSFpm2y4LxB4FTCYDfWcdMaMMO
kMYinyWUI3fMN5JVJmmGROr2YZxH44Zurn9gAPs0CMygbVEc28DFgOd9s4nQSZBoVDwz/glU+ypB
7h5SU1tASkgghpKp0q/re7Ql63fbpy5OoreuzX46DZj5REyBRuDq1u1O0+gNu5hfgzcSvazdw4oA
tELjLuMTs5cokqai8Vc7FqBpg0ZXPFHCATiTDBmHuAIpAQfbkURuGXMSjubobpAOflaCUwIpqKPL
FaeGNCQaxn6xpoj7dyofBgMBqU9gmbKfXM4iIZS5XPYvcya3SZIHZAh7Oy1N/sXAz4jRRAZVcQz0
I9Ng4tH9tppx6YCLbZVmvaaiP4pZPzcVH1BhCtQjCGijZP4B6Oa1JWkTBf7RuQQeE+vlBhvVOzcS
9UDxGy8HttEU1AUxG1+CYH1t+Iuac1s4CxiR5PdVG4A8N1pwE+NAlVmxIrFV9zK6VAGowC7rw2hw
fya6EVGTLc1Q6zIP+WNjtc2WTKFdRZoRhzqajq1Fu6+vHTI+xq3exsHZlmhmDMGPXo3vshcMEPuE
WDH4MgSkAqm0hm6rS2+DwOKn0Jq3EuttHmTxizvGR+uqm4cx+PFEw+8RvdDaeUYqVm8jZTxFg/0x
YI7aMIhf0W08Tly3WNCAteI9zSodk6uyHvQRU2tNeJuh2SsVYHKXm4AIeisZPwkA5DfXQysgIYCZ
8y41pu+F6b4lN3TV+PZbbzoPJjmaRwYZh4i7IcxqJPJ5th+9LD6nbYmNcilVW8BvJeBzrtBFmaL+
+RaLFCEUHamD/RMuw0Ij2bjM5Hvfcn+7SCpVkrwkIN1XE48hEQOLeoDYLuVzZPKyLoSfRHjAmOfI
U8pgzaiUlLiSwMCggzTj0ur0k2vgCifkU82YSqitYRcaOQidvRaZ/9xAjU+cQG3Av4I9MArihyOE
JzKBuahi60mfevOs2M+I4OMtUJW+ccruPdqZXfKXoDsFKp+EEQBHwFhSWABdVD6L0SLij3ZXqDjr
GWMeha7TvFm5V4aBW7IF1JhEBTb8Vf5ltgFFUcNio02onIph3HFUnFapKGHGgRmy0cxyfbrD1gmI
xYnoXVHQtI+ViWWwt/QobN3ynY6rvTO9mOao4+UbgwM4bJ6fgp7xvqNpvFIc0FYmlJi5Z8iC/9xM
aYlnNZder8mr52reevJoXpbYZTg26Fz+lfnpUdJBTWnZcAPKFRY3sncm+eEo1nzpac5a10h3nJke
OA109q4p8UZ7i/zLZ0PmcDzHTEsZy+HgNE9NyZyqgFJOyIsMZTyIEwGENuPGPGZW7ScbQ4AHRmNy
5EP/nrrigAeIeOiMo9CQrZMYYIxjAUIqInhAM83iXiG9KBaSsSFCvyS+iOTrf8o2zU1RYIIe3L1Z
B4dhVO2mTehaZdgJOc6CTpQr81gqVRHbpPhrqmCIAXfC1jyMvh0DnG7aCvykMTZ5FHrJeiqyI7oZ
Br9WfmU5WOc4dUO9nvH2elyVHdIAD7QfrYA9oH/TiYNd62jvdtd/O3SbaRIEMyNO7SPmWFL6/tug
RVe/igbUs/q2rLt6g4CeimohMghCScKiGZgXBagdaq8/J2y38BHrPefKE+kMDzQTpxV5M4jRaPO7
TbZOp+F7ZJpMGlKoph+jZxVpITetSPhk4MbRtrWsZZZ9MYsYFoEOsELM4qOeh7cos05+m/7LAvPd
m3BVD2b95gZCHYikMUJNVGs1GuVakAqmorYOvQSZl5N6oaiTgw5SE1wIl9DgHbD84F5FAme6BHQS
dh32MuN2qQkzirPunRb0zWrN60hvfKWrt8iOx3XEYhzqLQp0MVInlFGwoQ0a7PyOxKix/nbx9SII
4FYHYpOhC6XxNO0Gv3+WFJ5VwS4+yzzY0Pj486n7S1jSaO/8vKxhQ0hcYHr2ktbRbXLFJ2QW6koC
N0jRCzx0qwM6b9u8MbpzoSH4nJswLvMMV3aSzB/OVHJUqv1veD94XEkaGWXwI2QP7ql7x8NsbAiI
+WhYRTZmz5oUiegqInOdcYyOjVtRtP5achDPjJrjodxTF8dp8R51ZXP0638tZ/9wFi96OSM6z6pX
XQqk4L5z1g33xQi0DwTWx0aaJBs5LMxVR4Ndji7lZzneprq7mK3u7vOBVp0sxkvJJSPFiyyoTpjx
4rrKsbnxdobESK5y+0aTyz1GMdniUwyXBfDlGhQ5CX7QBnJ/+O0nYLJ9FjyZGV0zqygJBpVgAsoe
ajF3uNLK58xsf/041tdMCDatB3dg8S93nS62Zc7lVtPuRSlN0I5LztfouDQkM7ZocwasOt88LPZE
ueTuxlSfTm6WG11DYYjAaxXk1Kc1uJM6728ywvvb8VltNSIoIcgUYTfdjzYxOXvkLHb0WD2LXGpG
cYgGpvbZQHCbF3+dqt33XfXalfmaUwdZp2N0mvDchEHL++en1B5tTVdnmUmtBsINDk0p3zxmArSK
SvKYK8VyyHGAPJaYSFJ5wEGZvtS6vtOJokpEdYs6Rk6GIT5JH6a7XSFtdkBUOSnS4ao2ppUy528z
+ZGMOvZQxYjAJNp3aJ4zV26aDJlHyUGAeJRQM54gbO0zer1UGi5l38i40NfPkmOeM7FrDFr6k+PP
XtFVYFvIiVLCd/Q4d7dm5ATkehengqaUI8AFnCDslgygcdglg7cLEl1sht7dzzqzkomCiySej6zp
ODHStwpsoDoKwMWmsA6V8P4OBuez1pg/HfSXUfsNPBE0gdFna1JgzshjxjWnTpLBM/rZhTa9xu2k
b3MGh0IGpF/2DTs1bglbKx/y0TtZMQHSHfN8QuSCVR/lF4d2yd520yMADI4LiJ63NVPbzGoQQ7W7
zOJHq6Xswy5H2cP/11TxCWDrLgc/hJJDvMnUhaC64FT0MJ/ZIBzgyTKW3rFrflLYwjUVFrML542q
MNlU2MOJonIOIwk7XDS6j5yOnzmHneJExIcSnUJoqJQoOboWbbdjb+uovbn2CLcvgg+IgYs3GWAi
ieXuQNeuqz+nPjOY+rCOgbx4HVypHdmD83WLrdKgkSbpfLddaV0mjfvMoTPSFD6OMP/FhCWcG0+G
qnuWlp5LDpRbUo/Wjunxb5JE5LO46oOQGv4V9vaO8+R2YdM8laVPqeZZT82kkQlL8ltRdR9SH15n
lSGDeNMFh7CAQ4TEqalt9bmAKtJV1WZoOA4P0dmM6JlBEfJa394XwUSNY2lhKqAiJJCMNimazrkc
/pYWMtWJ6cxK9P1XrJAjIQvjcv3xJC0hsFj2A3roFWEyZzdRRwpxnf2rh2hSpG+keH/GRDOuCGL/
VeQ9rxxFdu7sx/96mFK4JhHEoXtmEWM7JbIq2sI3+piM7FcfUMV4vb2KRYVGEZoOvR5XFk9Cz475
SP1n++zjZI1sax+RwhxUNFiYfq4I2vszeNXNNuTWlVm6GQTjgxxmcuXY0UYCp/b9tSuQ67pNsXMk
igojJnsA0Ra3GCd1k0gjvHfmr07mwUdO0N606SKbWCnNfk4n1p+0jtfSGd6GrCDDm/KBucFLk88a
GiS8NSMGavoxdGwpLxLXi3dQPC1vKra+m//1RiQlKR09egxvuk8AEuuWvjY9ls2y1cIuq5YwcKPl
36CtUDOJp9iCp9aYxb610m+nevytUW9CaUDH7CCFGyyiqa0CofgGG8x4inqDmIzEA7MciHeUwMi6
o6pYa26JnhAhgVkSwpeBNGg4Ri23yL8mbT6MHD35nA2PwJWghuTzLhfyeRTKWI+WBL+YcwdUWsfn
2N30sYGmuSxgAJDXfj38RoHH/BFBD7R9a0fAECskUrI1KZd/SDw9kdBw9vlhABCVMBAy789gmc1u
aKaj7js7Y/zxa9shMjD6ErM97KqgFmsigh/i0vI3Snr+Suuo62VbPplTS/U3fUOjsOip88FJmpKj
D8SSXZmUW4/waWhzoWoWmA6pFuE44Dyg4f5lJNEy8Zg+le664Yy8Et1xsGXfhKFjUl9hlETW3MnH
Sd5qve03VgSxFf/et9GLN734St2xCy1XDqx4ExIG1dO/YS5V1mjsMiQDNaL5dJhX6TLBoxGXngzg
YDu8nBh4hLWbHD7UzKmrZYDubgKrOcSB+aUZfX7sdH9+rNxKf5RWcqsN483X/eQ8Fap6Hp35Bd13
wQhMt1FtqiMYNu1gBLjaEpVdjcDp6ASj0Ikzxjxl2R1FS8d2jKzrkKjnXIfTXs3aHz3pb3WR7Agk
b8gFyZl04ZONnEQ8zHl7Tk32b+kEf/wlgVlPG2R5HGq2LeH2eisSOuPWthTOcMDFwhg3QFnsEHM+
+gAeq1aKXaxXQMlU6V5HOL2r1LgZGr1RO56gwDWie6v5YDGsd+c5mx7QK+e3jpw4BtYn+Ln2KQng
F6V6Rv06v2uClhneHKBFExKtyKUvG43zr0dZPmbac1LnZ0lgvSBvGpRYah11J0PU43mXalZaWKdI
MHLHeSpGgGhoz4Fp0c2XU9weZq9rEM3NZUjjxmXzBoPl2+N19Ka/xWBcRhOr+5DN750KxNlnlB8q
cj/71PxqPUJNIKHtXV871YIOq5WBssX8+unoGKw9hG2hUPHTQFMYSNCGCx85YHUG5pOGLKDJyc6/
pWSBF15xJVvJZg2GDEcp1q9bGr7mI8rPaEOD8DBbCy7yOlISHw0/7Y9OI4kY9H3SlxeOapxaa4Cp
1uTwG2aspCq6GlqGDpxIePogyRog2nCpxv6C0hu9i12uKi/Y1clUb2unwgRu77tcXnS/AsM2i72j
vFs/NFR9uZUf9bbdGv18BeCun9KpJL6Fjjx1ZXQsm9FbRylz9UZsLNpeNBQI+EXtGDxn0d+RvMRj
uS/b9qCn8YvogyeLLWlV90Qj+4w92mHeizlGLTAR5GqR4W72BwP91ZRNV9+W2yjqph1ubnEINPpm
fe68lzT/V7lbo7nTihzD0zJ2YO8r/WFTNqn1apgClYpXJf/yZmu7wwdtyxLwe+CfgBfN0AvKfypI
CejLsNyb6E5WdqklwBbFYzsKc29o6baCQ78hIQJdCqXVurQ58cEc3DY4cZiXIUwOnOh7nOfjMJXJ
Yw1AiNsicffDtPN4Z39hrj35rb1Ko7l7Mhj6Pg1Wn3GBwcm/v7TY48mXRyruRLUG+FxH7F2T3NDm
cAWaMgI857ndpdET8n0b43FYHv77uuU9Nt4wnVrLx9BpS4ehczOcszrbxzM4eKL6kmcHuPlz0IOo
LV0z3QnPc/ZUUImx8syyfmhqjj5GMgVbZ3npjXq81STdPxYgzeRWg+zuBwsG07Ee7g+9R7PIt2Pa
3gyCzs3wWpFegwUt6a5jmoK4ma3mCQ16Yyu8EqMP6D/y5zdMzJ+gwqKH+6sC8Z6Myvimeh1SKIbK
PFJXNnD7IaVX8uKrJmfdJn72/s3UjqtD5lzMyg4oalvnuXdnnEY2AwtexA1bcynyB8J6wJyZ5pNl
RcaT3hQnO3ZqSGtJcYighoZJ2dm7Cn0GYlVnfGyfy5ZpqEoJo+s9Kuspqf7QBn+RitjaoYlITyd/
hz64TWoGy/+BfZ/29p2Pglwt284OyT6VaMZTt8w07w+5mphuisY5ZGT23L38+mK2uTtu7i/vD+Vg
X3RvZuSlD/QGsyp0Syc4Bj0UjNXddiyExhjai74bNbU38w+xaPkNJnB7c/wg2GUKw7D5ZzJ1MtFp
paLn/xgbcoUoDYajSvL0IyWBvvN7iU6jSwi38SFoO2O3dUm0PDkW80Irab5UZecPAmcHMbzt17C8
8qY5WI8uODV7VpyaveStZK5wkrUfISf33Rt67eU79wfRdUSfFcM76twfHRXbyzTQpDGwYb6JIgU9
zejvsYAdtnM7/TWKcY9JH7kdvtR6a9MUWJoWb4A60Zhhvw7HEbzqqoVtOQfXiobCle6BfbWvnlEH
V2zW/YZDUEUvQ7dO+IKtk5u01ml0hx8/sWghOzQuPFO8pFNSPxheWz90wDWrYAhOZXvouxh15pQk
W3DK3dP9AXDosRobetSwup7GLsLV46ebMuod3L+a/aeodnjIp7/Yy7VtBQXhvy/n1HceijFH02+t
UZjAFWlGBSNUTokiGqoh9xT6rD60hM0FgxGDwGSvffVrD25u7vRvRGMhXsiRy8x5iHo8PpPdnX8E
0dHHg3zQa1G8ZUScHiTGmSdtJs4uQEw6lxoDFW9sDoWrtiJwsifNi7xtMkDmBR1D9ciQlD0BKQ2a
UPxVSfduOFXwjz5tq6BmK504FUpMeVrKghXmoZk2kauuuXB/aVYApbPB+SmjglO63GnUW84zzZPC
NoZnLyMIpW5GMFuDcSJGlDHf/en9wcptMCZTgekhy4PdGL1riW8+c8pPXs3RBxCiR9e6NqotpDS5
KXy4F0q11sGurklCOqYwAWLh1N14HakTC35PX6Ku847qEM+gZZ6n4aUM3GHxqFDKe73Ymi1GU1s5
2dkc+13p2Y8dO+pjPrrWjn+v29uDGp5RBq60xNwWdkCAzfKQT1Xy37OqVj+1ju3AxWBGtJhIv/Bm
oStlbX0qrcw4yn7sKM6t+LGgg8h0/BMAvfejBxVLKW2dZxdZ4s41dLmDpZDt7+swoWDlMcY1tmr1
grA0sCEbLY0fgEI7T07Xx48o+H9HxCsPKumDTRwkWw0B38nrWKH1QLqcJ7wdlSrZ0MSnhekoUbzW
erS7Lw5qWRVIAET+4yVbANtbByjmGndGe/OcNg/lSEw8oBn0pVn7ZhLc+TAFFPR1naYfkZ6kW5EI
8I2uTD+81P/jwPPeOh3B9U4zdWSfNd3JWp4lIt0C6c0fY477zKqbP56X9Dvk9vY28NAedhP8qZzI
mvXQKx29olU+3R8sz37XUMee7q/wEXE7x8k6Y+n77w/gYph3vvbdReTeIEGHm97s1GJ3tqOCoKRU
8/dRbv82ojpqZf1dkn7M2DpNX/tkXOg58qnV4nFl8ldOGvCWNeDYkeqAxpBqdOtLt5koeIXx48QI
6Ks0R8Qu7PHRzpv5QU5MZvSg/uskU0s82Cg3IrP/Qf0r1olkoBiS9NSFUV9Q6Xot5kUDfWPbRHTY
GdptO/Z3ernWQ6NL/VItD2ZOr2p1f22rKtli0bP+exmUQ7Vlrukiyoi7q5wbaJUc0o7SWUxXXvOE
KS1DgyOinWZxuq1a2Ml33tOIE+PZRAi9IuiC8duCs5CTmZ7uf0QOXnFOXVQqXA61+07v9L32ze6r
9uuX2jhlDAEurjUkz5YtjD0EwCIMvMhdWQiNNrNDV+e+yqGZQE/RboMGHXOTPJl9Vexxr7v7tA0W
0A+BV173qJJiOtEoVz1tE9Wd/3uqRrnNjRFIYZGgPxty4630JuKdkm5cGzU1uREZ2oYYKtrthWO8
FZrPSsu6mVuUWBWEzqDznhhMZLjAmB1WJe3SLvCYFRWMjlMHDqQ03eeJNs0D6r9LELXNjvXaDmMz
Hx6heh6Vzo4ge7UvpAMTutaSjaX/0bN2eHjsuTEeXPactd+0X1lPRhXg0jEUvj+cQWSCd3d00OYc
cbxgfLMCUe3zAjSHYRavCEI0pT1m2mSTfDiRLTBiNS85cG6sCsBHwO33OAzGm9Y59HfxGnPRDUhk
ukQcS0b6yqAkrpX5a4O92CSupZ9Qw+ungnFHZ9jlg9RG4gpnKpMcSLpJjMLKJbl1V8dDer4/mFp1
kkk67jKWGIY7UbedJDD5omWXQwu3EBiRwkS6caoaGus6s0otsTcF1qeQpem3xVmzm1V6zQDZHwrH
uc6kdyHe0k6N1P1VVxTRptVRp5uwrG6TX+0sXV2oV8ed5SrM6l11yT2bj451zkKdqwYje23znjwO
3/hTxI4KNd1Dh8eY1xvRIipCjDbAQ5oLHgH9UI+Qikkc6B6EJITAKab8JVFLK42QxgdM6xjstfG9
ojXyVdnmf0+Wr2g1TdA0xqqBsc/YzmgA96i7gpciGZ8G7GeI1dFK9rMqwGrhzPOkH6+60jRfA5ff
QeTRMyL57fTROk3zQdS1ceo4TYdu0ywWcP0gsYsmqJBmTJ3A/NvMex9iWgOcAkYYss24m9N2WMHJ
Dw6lsdzEfeE8j8bIDonb3em0p7zz3mxsY5wgvWcgoSUNG2YRpSGaR2x6f7qM3mdKiFXvmv216fHB
cRU+3x9wq9xUrtknSH8++sIYQfb/KR7vFeT9a0gmPQQHv0IazQ03J27ENC+/c+nv3TxdouVUv7Vg
yivXSd+SRVkcGLzLbCLROe0Nz9omJrgidzkASJaLh1zvv0yj5mNdYDf3h2hizj4R6mJJS13HqXW3
mc0hKCAP/lGD3bYJavNkGF5yaidP7mM3a8OKvh7zpbLfT8uSZWjVcGH9czAwHBO9P6sB1OWKOdpD
EifGJUCjE0Ec+5vN3T5p+Vg2zFy6fdFVE8hjPforDOPgFnnwCjJ0PlRD+lU59cXM2IV1KY2r6WsM
rxMaGFk/PeCBDXbTSNDOWJn6pnCHKYz8lB3QE/HhXlk2WjJeM3A53GyK/3igB+iij38ED9Q/+KqL
VrFBJVgiOzr0Oq1WcwB30M6YfMg9pQRbMHo51580Entfaihnu1qvoWeL+uIIsdVtMR3vr4x8OAZ6
kV8m8UyLxnvMBjO6aZ72PCLeNlOyRzRjZpDoZMZjWybxJsgHEliWl/evBZItQ8nFlDwtpMaiEcZp
yHqeclz5bMyp2tkMtM73h9p166PiJ0jgQRN6edUSQXGHGuM0Db2B6skx0LL64yloGMCSlkpwYTRY
BzRDXPtNNHarZpiqd94e5uH19DfNgFI7RVEdIqkYhroMkxX5k2v+JwcRbO+9ZK46A1LhnexMEz2F
pLdSIBUCGRlfUj3P1Mrvk+Tiwa4sO5X+qVrcFbpRIdbUy11vKJ/IA7d7boBBr7C5mmunQSAEL708
p419HPHcMZP0z/3sghugPZhs027ETFOp8jp3pwjn5JslsHYXcvrbWZi74oacgcQZ7ZvbBK8ptlWY
NXOAmXlwH97LIEA0YTgMHmeHnGF6xg9Tn2JXh15R7PPI+0WRWG0HoPYnDG0fCJGQbBSkCSFi47hK
BAAN0VlfTXYkDt2AVbz1C5yshmW629J5CIZ4/rULh+n3GKcPvCs943Gh77HAPlaeHV8MEVXbOTLg
p6DLIEC38E4ChwmtmgD89/LmW8DFOZ5awzVnInX1ZPZkq2H4rJuIUNm8+esYxM/iQLOfRgj127wg
06+KaE1EvkOOwoSAJekbfQfkA+2OCobr/RlcN3lNgvkFG5o61oJ2p+dmMAGWda+bTXUu248oze0H
QQtw77jyH4nw9n+9gPvXpdKdXZKQWMPUWDCTQ86k18yluYZgRKHyqTqMev//W5qSwUYHtoWz3TOP
NkK8O1NLW1aY+zMrteQOEsNbtxCg/+dhls3/ftnlDofIAe7bf38kRR3VBKJb3dsU9x/t/pMCWdHC
JEFsc//GkFIMGsaUnZSITqKe5V/DYp3KMVgx7MnTXUxoxikiqus8uC0jftw8KKCm21xE462cxboW
Q3KNetmk4fxZi17cYpPvj5bDW6kR1bH8QSdRDlcwiSWOZ+ZHH3wpiI5HwaD+XC8PaeUhivuf1yUK
wMAtrhpm+E9jSTD2Rdvd+oDu5ig7kistFFhzMm8Auf7ohv1CdhHvANvoNjXVwYezg04Gs76NNgWI
jRdmNtZ4K9tyObNKB6RbCjNNtzQPDpprPWf8lHF8G8xEvnTa+DdlRNG3ESpBsY3Z0C4krX0wbtd2
RID1jWdfAjeLd+Dw/NA21wPj6rAhK2lfFqPxMpkS3xsDZFHaKOPGwt2qpj5zvllKsYxjWV7NB0Px
zvt2/VdVI8RBzh37uO8RlLutsRrj/quOCvVUZYMT4m056Gbhb8JSQ1CNcgekPxOAk15TLQY+Ymg9
naOzBZGSnIiW43aZw4zlFUKqPYbbt8hDagJ5ylmrlMJVqeaYt/Fj02EVb4xEW5v0/RIxzKcGY125
5BoIRJX6CIWh9ZJuYzf+VbgznLRaWwXe/O47jAMdi/lg1h5ps/2zdAbadtGTDNLHb01ZGKz543rq
BzSU5DmAmB4Fg/925Ejhbnt7BOpieeCkka329ONCjK9mSIQiLGmqG6ToCd5yjYF2Vhzhfde0wDBz
JRVYIKM8JR1dytIsu01jin0V51/e0D2Se9SDYrnGlnhPcQjf9K689IG8+I7wQunSs2ILww9B6Iig
+QBIAK3SEK3aCcc+snSJaktXr8MyQrG7JeeaOmoN16U5Z7NzZHo6r2IEgsthPSRuQL1wcHyMYbIu
3TM66rp6tmvmKK2RYubRAr3fj1Qf8Xh2MlRMWFD9UzqzYzkEFJktLJ95Ae6robAuefre1uWbmH36
EkQlhUJ3Nl2qnys3jp+EWFJxmd7QTjrRh74OEX4BcmpJACnZznHJwAWe7A1L93J1kk+U9HIduT2k
90jqG1Ebv8LZuQ5SsrHrrXNdVodZVIy0ISVuPL157Eok0VrcX6Ku/SaO41PD3hgOsar2TuIQ20nL
AMHymIZd636NWYpZQRJQISfV4j8j0jxPtyiASciLyPKcg9PQEH2Ga5HTaEw2kpUgCyhzrsYZQJfv
/3Pl9MsGT8vAdH6bT1H6HyNdMrxQ9N5b8vYKXaXrPEJGhfmV3cieMWuJjCOxy0+p/4lj6Bk4BR4H
BiZo58u/QKMnFJ5qMxozRX7cjiGCouiAYGWjieFHDHpzY3jKPzhNJ5QfIWWSjxlAMCcSc3dcrqBK
y46aaL3DwoQKCRE5tdz+qG1jB9yCIkGPPJ0E7/bAuMQQMJhzY0IzjihkcSq/+sq8jble7aZU/JHV
lIWWAXTE7qNhjUaX9IJhW5m+/wB1l9nj4OLpMgPQRvp30NPSYDTM+UoV8JjB2WO9L7dznG+G1oAE
VhsbrUyy0AcqgtsCnsLgdJ+5AGSLjB3Ny/zemvWuKxfv45usnGKPzjBAZNTYm2Conh3ldAfSNh5y
KSCqyGZcdzYjco8435l+KgF8NuuifDbMyCLg113X0fhh98OJVKOdauuD7EikqvrSQAMiW8JEMKZG
aAiyAPWX7qsJHoGm3eKD3SflLiV3gJHkOIPZTP5F2KWOSKaq9dBhGPbVAv7XrUOuI+/g0LahQWdt
Y9XDk+ix9RbWSzLOGvNRd2vWLQqae3LAKDG/kl7spiQJ28FFSm3njiWTul6lNIaiR9EQooTrx0H2
xsSE0+rD5L9oEVXxM6QNHOsBwfVx8DapoVzFFV4vX7mhGwx/A53jWRecbNfu93GHAbhmBs6dzSae
aj06UZcYgng+Ais7FAppgWHAnRg9yo+xrXSAAQkKpQmFtxM4Jz9Sn4hmctS7NhEwTRirOGDW1ONC
MJnZ4SqJiIv0rwXBPZui7Di5YgsYkF8RK4NMyhLZvjCtAucZCyIqLwSA+JYzZAMsY6wYVJduCuy8
5ILwOJNwkyzZzVPcn/reuUzgvy9kCm2zydjE5vAmA4t+oMZvazdgIkT9EOXKXhueQ5hkZVbwnQgf
u7f0Zc1sqOgsnN6KSa5b9JyQGdyFLBd4PKgn0FbilQP137lxfkxkI84M7z6A5J2mKtK2Wt98+sxi
RMVat+yJ65wWt4bblDl2S0hjozg8/ynz7JYn+NCGmWQ0MX/1tssApyFQzmuGr0ihvC6n6sTUnDTa
7tny06NNgu5aOrbYTv0RpymKUkIvCAUSwSloh5e89D7qKQFCLV+aTiRIXRyURIXHmKhvbv48Q6XT
mEbJsvlXRMUmy7RokxvSZKFbC40swbzFaEFLaF9WEAf+H2Nnstw4km3bXynL8UM9OHqY3awBSbCn
RPUKTWBq0fc9vv4uIKJCEaq0rDtIJtGQIYmEw/2cvdemWcycbpiaIyxzssC8rDuzxT1ZyGsrmnQU
oQHUQRHirCOPXWgYVcago2ka9mtTV3AxaOHGzgQ+WIZlFvcSdyWcnp7HYiAtHKVw44MI3gYVJQ7R
UxdtKlnXgogroq4w3I4yW8Y5YeRdBZ1QDzb8eyQimPrxZa4HfUAIx4Q5tVnjlIhak5qWqoaiHnl+
qTq54T3EPhpaz7oLJGalPbUzLhO335ESSWW1XlQ93dLMl55KktlAkOAM1iL1nYyeOL7I/d49hQem
usZS9n3E3wDbuP1dVwXx7dDrEbvoDvAwRGBQvmUKMjQC0JsHVkF0ReI3TiCKXZR1RFe7gsJ4DMJH
6h4yvSgfKiW9hdB24zcS7ewWNHwqqXhGvUs/ESN3suHQpCiY9ZAeOsFKp1RL8hPzUR0fo13tQMbh
GtI3aHWnZumL2oVMOSDsAO5oXKb82Usuj/lVITDo1WEL88MLaAGkFDLjNHHaaX2sEtN8zgzLqQX6
eF3pX+xAXEd1fdHqldh5av9UQslvIlvdmr54Mm4UsGhns7dRPRiwjFiTcucRVyNy85VZ6FdSpCwI
TtRpy4KoCI5KPkb7wuM7RUqSM5M4Y1efHPXYK/1GPsNm2ebPtVFKl9yMcV/qsAD8kSQgwbIgL40N
qnOUb2dg4MoK2TIjhXuf191hKExtT8JAsUxE9cql9NZGj5FVE8wsgcb3OgAKpCVcxIg4scotQ7dt
uBgqHMAKxd4kK+laR85om/FKoG1eaVZDQlPeE19HMbTr7A8llR6SCu9/qVXDstfcCftEO6jVKdHi
dbRXjdJgp6kqAq0D6KBG02KWaz9IL5EOMVqmXG0BCMh03zsPPbtUobBq1H1WK5sxlW86nWHKcF1r
ggGZToApHj8/8zXVKvHeiKUaIStDma1uJIR5ttGjSIYwhiItJeUz1Q65Fj4Lidsn2J5xYImiyY+1
AuYi1C7d0L/HER2u9QnOI2sV6L6IlDsDIZlBU0jDrCbpGL2GtZbYgIgza08RU2AM7JZa7JXrYDAC
lFD+frC5r9YYI5Ysfl/z0UJ6UdJhDizlGbmgIBuzuZQH38SABSXXIDsi7hwrpBcpyWiD+/a6i7ky
jWQQhJbqFuyCwL6z9SV3qpzJMaJA/7mNdaTMYXvfkQucJlm/i7P2yarqZQkH3qOls2R5VfCDoDl3
E22H9CdZUIolqyB2v+XNN0vGxZtjz6Bf7VIRaZVDWsEnKgnt1CXEnWDTRsbhTCXYZXR3bTDeoH9B
dBfYj6ElfYBAzNZhYIGfIS+BDB1lm4fWt8GIWHIl1ySKTyraAPNXFO9KNb5s7eqD4u6dz+iJGdF1
18WBaF7pWBigJ+L8GzEL21Yft/aU8U6JWSyTnJmH3F+3OTG0VZLt4yAZMD0GG1IIxBoLQIJ9D6FI
hB7I9I3nAJXhKibMfKm3d80I2Dr3YEQ2zJuYtfr6cUTE6uUlFpgyho4/ZM+xioGzw+7fwUDJfbIX
7kZk+emAMHGQ9la6kwqLJFozU/CJZA+DKa4KPCMt2kpIttEj7D3SFhUamfYwlgul0PkoRYZHDu8c
VfpxpTyNkPu4FyJKtiI+I58o2ja9LCQDK4uR3zGHWbtSTefNtLhs+eSctL+DnNVNvL5ndALKtRa0
L56Eg1c2kVEGKgM4I+Qubo0SYAIUSnmaExPapl6ZqfXNqhKUidVlkNSU75Pa3WSSSQ8jlp+M/k2m
rhwK4yEU2F9V23ops3wFsH1mW912RTNpZb1bS3T1DrchzYMOS9hoTJdC5VQtS1QwwDtLHm4AKCzA
pJ9d7rXLcFIddjXB1YZ3o+MgRs4FSFBEiKhZqeQ1EsXBTcJVp3b6OmPSHJtQTzQPnWvZlpsm5gIc
B/wOSE/xFIY4SUiTf2s9H+l2bX6I0doPTXzT5ApWlkq/aFAXCKqKWKBJzESyxX2uNY4GUZPtuqHb
tAi5yYHAYHUo6czxbZS+StZgnc+0dStYxDRRVjgeIZ54yW8kC4cd9jK67yj6SmqzzNxk+AQCCZOi
Qi3JyATnznU0wrZbWQmSfwy/iQ11RHKxsnb9AevKik//W2DDn+mb8Flqio3rQRc0MaTRWLijKUhu
Jwu6NkBBnY8vrHDrheuOvL6M9waFXhKg+ECWFjp9CfetHjx3Nb6TKNj7VflUF6xXTKlClBpHrxB+
oKFCnMsL/8Kuj1zcG7PJvikNzi26qGR6x882ieILUaOWbcb1WCJyp1fxkvQF8avNsSJ0iyjY9gQF
gzmyUtyMkuZoUoZ2XLQPHm6UxRC6H8HYbyOfsclS+LLgMyaXYmGa+UNnayeXlMWFL4g+Hvpj02re
WuuqaWx+Nf3AafPjKN3IJaUiMsWZ1CMq76PrvLOPseruxxZYp95kt5Vu3icVYp+xZ+o6/dRFXN8Z
ABESyknBK+VxA2mSAvVJyu7znmVNoRH6XeM5zCiXKHK3EXZb0eloN6BDaBl5NXGmMMh6+h+Wkl77
w9CtuD/syZxwCm1nM0/y+HRXMiIGcjLHe5GU6VrmPol3T02uBvp1XPlOXrTJYpgGEMgwIVMFbaGW
cgq7Dw1DjrMeph0MNjnGWpfqd5KP85MS2sKuIb4WjNjHBqylmsI1NGVmaUNBZTKZPGEx1s6TJtX1
gqltuay9nMKzmZ97Gy1qUTTPuS89UBUo1m7Wy/Rc1TfDvEWxD3Cg4VPCeCGcabRIYY8ROuGVywbv
3GSjSlHp+lq1pZx6iZ7obRLdeBAl1qlKFqYkIXE0iRlmvqEgnsDIWPbG/dg0t+g7AKaZ6a0pkmPs
u5dewf3IlF9U/wOkbbhqSornfuJfRLSBgZA80r3ulkl40SnNEY7FnSpLRJn2xlIxuZwwHE31GftV
KjFxhiV+txJ3McRzhQalBX2OnpwpDL72IrhS8QBRW+g21iC/aEZ92+N2IPdNCqkZk5J+7XuwU8h2
RLWbQtiQy+TFkip726U6OGldvEgBrZmIjvNKH/hN7U57owxDvKKKi8gNy0WTEDln0qfhq2TzZ8g6
7jfMQFPp2k+5CaLRyRyV5cBCiJEQiAAzYrtMailAI+w+KjIOBa/EMJObuuMit75k3riP0/bUFtpW
SshLImXRMqmd5923pJQvFWSSK+SSF+AszirByVSWbjUbZxywYv4m8K5zvcXqCOsYuCgcQMUCgd6C
DllWBk1KI0WqVavK+k2BxehYKlSYIka53Ax6sWGaqYzIT0xRknIMUsz0mu0QM3tnDjngZc7tpRie
JsSMakxp6j1KRiaPt6OXvmFUoTgatpjPYsEEh/5+DaBLg/XFZCx+10f9WcT1LYs6WAyEQ8MtPbpl
hcFYwsljsPjDq0vGssu3XqJMu0gSLjMZ3NJQufpFzKIoo38BYC0XKn99k2zEgjTryLHxdpxjWfoY
0+sIguWm0xAXW+SOopZglZdL4VWIhGCwaooERrso9EFbVal6NvP0lWZBvtJb/8ZDvugRacEgFDj1
6HsL2/LUXQVnJazMh7KJnnL0ewMNzVViKicx0GxuUNl0pwDLbtcBEoKvZDtlBvrGQqYk9+iBA+zY
IOYgQg459HXNv61sXVvKKRdi1k4hnsa1oui+UzZQGnwruA/cNDrUmZ6v7QA+qNyZVBOLy8B224Xq
JYMTjXwhY4KgOhdHxwCAJC2kVzqgOW+/lXx9m9q1fyr0hI/E5X4cuN0Kmh4dm4Hs5c51+pFrjgnD
brQ9+kmSRc8wah7kJPOOqKlAWDF7gTQoJt6P3ivaoqBVXprS2UB5sEdmPaEpK0bxJrCXqn0fUJFy
wJmki2zi9RT2N79EdsvCgVJ2r7+j4h8XJnfXFVf7GoURMeokakp5Tnb4SLFztDGWt3STAE4ITi3t
Z01GHRFkZ1I7CsziKKaB20K0xL7nMMbDy0F0GrtJAAeNez0+rK0i2m2BC2kZmS4ma/k4Wsp1CjRh
4Rn2xkdTwY9tdmiK1HYKslmk0BkgSDBpRuzD0GdY2kmvuodEZSLfJGjeMYNgyo6oBQwBpa3Cst8Q
PYGFKcoDq9F0n2TDLYW/nJqocgS9+y1PB9rb5S4XQ3vOwM534lRw7cSVpRPoLMO2my7XqrH7vdyo
ji4a7jeNf+/Je1er77qeb38ZF9O398JXknvdB5NWV2aJHFmGXRkF1gmPT7sQOJMcJl/3WU3ubQ2h
UjfGR09TqCwY7rpt9GtTeGj7yE1qE1CgltwS5ykfJKu8SKVWX9gy/eNwYMklU6UOOiwZA1PsAWsz
0W7+OTFIh21ZUzNc7bkE0IJqzUk02bUiK9kxab0ta/NkQQngUhThs64WdMakesLiXGFPyKeftqbQ
uY+QKji17cl8WU3CeI34Av6xj7lZeilT5ja25SBGsrnhBou+FICxYJnqw11nWjXYeuhILCpCaDCr
SmGS18QeA7URaiu90U8G7gLgmhl1ZOO2vJPCdPLzWD3w6uQoNyiBpKblq+b1TmnrdHd7wjI8E/BJ
EsXbMK7X039lFV2EhaWcIkz6qzGK0B4jU8HcrlwhDiOJOeqfCNjR6T+uQYA5qa/1TCW5thWdRmVP
0ZKSCeNppMdOV5eUXCTIXUXF4sSN1qzdNuhpz/oofaRhRs4vSE9uNiH+O3NqIviHxPpWp1KwKyuQ
X6B8ForkQQc1Udirvn1CDe/TWOaTpiS6Vgx8ErKRYvlMZP5ylpxejVrrL0lcGJnB4ufOfYoRplew
6G7Qs2OoUNctyXzuWF8M+KT0VM5Bi1UPGakkjhtM0iJpX9fmQel7xyv5JWUZC0IopHFfVCr6UmVj
mbV3ZVksF4uAKVbIvf5Z09XL3mtY5LZX4KjLna9aB2ma9QJGH9ctFvOFVHdnuw9iZ6y0LV6k5iLg
qxUWVNbbGpK3J/s7Mk8/hhF5jSDduZfkmrtqfvTkmiKRAU3YptKg1Mso896MynBh4IFM0bjeVyTs
viAHoTgX0sAaD5pm6fsGK7XlpWdhqw8TUJpoQE1w11E1s1/WFz7hhEudh81Yi21bRfeV5cmPzAA9
PBjuuTSU5oJlfHdMbWbmcRnd09SVT5HVW3t7Aghp3Y2q589Jh/2zL98g1ehIA6pLGMJ0O2Swl4Hn
e0eteVRiIR01vzgBjDY2YeXTVchzBm8lcuSIIdgecGGYI5axKEA6E8JdHx6zluaNXxHsF6LsXYmc
LnuqZqf0Wq7raJeSgVHT02FlC3YI1ey46Qclc2QiHhlXlr5HZFvVA2WA4nnI4vJdTdsUW0nnTywl
HJMQ/RxLtm8DWCdVQeyzr0nlVrZwTqAqceyOmV2raTd5oG0CzbTXRR9sbMqO+ZDplzGkjhuuLcCx
1WMpoWSOKZgKR0EpaWfvPcO+IlO60IWgE0j4BZ7LBmFk2jO+urSRC0+nEwpqAOTuS9QU93lrn9T2
xczliwqzszcUyaMBuo3lGFkxKy1r6XMX47PqUVnQgjVIpWGp1G1POaTdKzCED5F+Twx5uNe9zFgW
YFeI5vbwtVARAe8a4xAF5EFeszNgjakpNVm5cIKqdPqBYUQePHMlfP9KD8MbMOTGpjQQevYYIuKa
gqbp4a0uyvLB6Cp/xZ+TeWeUH6Ri0rbmhyr0tZvOg4swOWs0OXSIx/wgimNnsKhzlPFY0R3aZIp5
mZX2RedREBbtoB6CVht3AE2oD4O2gbrggSqry9u+1ph/1lG46S7tUU13bZZ962LZEaJTLrAwKyt5
Rl3qzO1a8CwYlVYMV6Bg8TRt8gpniZcU58husnsolU/eSqiAM1kGIYClyOzlI3eG5s43bWyGfKNY
Z7+Q1p6wkmBx7TNU+oIcNkPxTwLA+bI2u6WyJ0mRxcUAIszAxFHT40eFF1wGOhMHvRTekpv3e2SY
T24RniORpeuBZgQc1eJWUHlD5BAv4R7sPJkeG3MAlj2qAt7FdiRm7NRl+j0NEqO8Nd0JKjBgU4AA
AF2mQpI/rPR60HCtA7aQlGjda+WtEb9bRaddUldrkFkGIwHRCAeyUydbZ4SzR10NinWVvuWyra+r
ZpLSMJQkTPMw8jGa6VlGNyXOqQO757Crn3pP3KXE96walr5xZB4l/GgeQNOiol/ae5SqmQ+BiKRH
wdi40qsnJCs4xFHjr7qufWuA+ThKEt8jtO3B/nB5KW10NxpcEhbltRiXZ5/H2yLrWryszJi9Id7W
TXwZGpbslPkktUJWAuK5iRhQ1Iq/UIBuhdlxTpB6uOvASyV65eKOMW7zrlnR339iIfLqNUxhx8qo
17IybMqqAH3Tw5tQ6VuYtX7RVwE4if5Bm/SNVWG/kij0rk1iC1ODXltSA5FLuaW0A5uC+c9HNpY3
LYFEpUl5JY/hT8PDCSAEfqDTxyrYWONCcHc0ZWmd0XE0NO1M2GYmF8FG15iiW/lTgrZqCckp56IZ
kvwZnfwrktV1OYAilfll5VJYxPmQPa1I1m2viW9JK72JQtsHtl6f2n6T5t61afZbzr6UWHWsUjeE
gaYEvYNO95TDf+dbo0twI2hceEK6BTljL0epX1slJpWuJQU0l9dYdI5oUDA60+BC455QCoPI3KJE
UOv0I+mmsk+NVMBSP9xWfWvluxLeXEvzY22UoL39ytZWaYfZu5TEmx0hoJUttPmFOvareJS7HeHg
pf0eJtf4Ep4iNa4o7xyyjiatFZPYXmAUpIoECqxncaAxx+tl4wT4tkXsWpTjHpKFTJuHHI40enRj
g1ITQ/YCQM5HLyHhVZMuWiJpvzUD+VGj9YLgQbs04pCbN13y0Adlii3FJz9i6DcgYcjkXqKfufTV
aFnkH5m5hYsdrEUZvZL0S0u5aJBSjGbp2LVe0ABkgW1B0ac47i+HiiDuMWIN3AAKkQwNfUU63MmR
fGjRMI8U5je+jSVNAcriIe9GVBe80fQ6YA/FIi/J0pLUn9eCZEMAmvjMvJo9TDXBvtwIOB15D32o
bKaSrmauw6Rjfuo/lIZ1TTzEehwsf6fU+WWKwqTlvKXp0iX1ABYYWcEVGPpP3Pd7voQj8hDW6NAA
OwaDEDCaZd8DEa6Ors8ILkrhrl1bO4uCSYZStgfFJoTBCorLEavIOphyd2ys9YaUr+TWZ/glkUaN
zWdZv0LVuk/M/mEIkPNlWC8WAa0V+uZFCSIb7cfGN4uV54VABw2oFMipgVFGkP6mRlhDsNQ0BBwV
KzxgOa7T8IPhtKUd7Og134Gw6dSNr2E1TQPgWlXMwl7F/dz440rvIFe7LISg8U86uPalAlyb4pDh
Nu4+RSkeCxONsEKI3r71Viz/baeu+RGNFiuMq37EskcWQDHcSw1/xALpOIChO1v0+FuzMqUHlPGG
1rCtu+hsxkwbWxQnfTcgSfRo2qLoXnnYUo5DH2/NZpsLO6I3oC6qPAKvFDWyw0rPQw4hvqEhxUIY
1PUqisna84niOWSudjZQCgUdrqBaVd/cnAoXft6TKlxp2434z1QzkVfmkHZXlLHqMjtYaAiNUHmL
6OM2nrelatMvTCqQu0GFXEh/Z297Ql+qpq+zLsj4ncSNG8YXTY5iNudnT8WAmKhRn1StuBqaTnFS
PKXnkcBYmBk7P1XHfTzqsqMNUOdwX9dCvs1dr2G67nfroS+eC69KtgHyQoPUug3T6hfVJadAnrT6
VXpJy7bYj0H2bAMyxp2ebizffsc2/ziCOw1D9XWQ1WFrDrCUBN+Dro0sWgDjShjDVam0oMMoEWSF
Hh0qPdm5F5UcW1dKNx66UvdOOtYuB6NrvCrzuDnkuX4NH7q61ibIz2CW3A7HljJ5Z0xLZsQFTDqP
mW7D+hGatrZEqjiykNNDmZHSKWEcTFNGErwHySbTNX3TM03JE2k5emhYRnBw69yfvPJMnjZ9gePb
trpx1VWtvsoVyWY9XR10hai/FhezI/F1X6jSNGPS9hPSjlwH5QDIF9gEZsdlHaDJr+V8A1TfXiA8
Ti+6Ch9gtefvZi8lSeE4tbAlkzok9mq7Je/thlGfDjw9Dl0r5V2KenlhGQJ6HjivyKVPlaXBvlBZ
gskIvhYaDNDGV55KfkinlSniSiIQByGhs1LGSCcWTlq7Qd6uRuaNfCYXflS5ByOI7sOq34dJRMEp
AQkL2IFojeA2tmgc9mHyAsls3bfthvyu6wDJuuVLW3LbskWj99mlVUBXsv1lZ3Bpw5jCSW13wxrI
Gljgnhp2qsF3MfqPKtZOYQlnu0U2WLppsHHd+KrLQNjJXAcrEVjvwsuPnearMKnjna5mzxl48KVF
pRp3Hs1vE/WDUotX01U6kFkR5ZB6HYjcRBreKk7fmOAbc+/DitKbeKRLVk5NdZWpjt7b97YfvLg6
UTiqQF1n91wVqRyS79MEKF0Yb4hvAFgW8mlCXKcnztAYSQIDJWsVCX0NRsItgQXAptpQZ6CQT5XK
0MZkG6RLKVOUNgh1woF57LzhptMCXEL+s+2h2R2jBKam7/gEJm1MJvDkaxorF9VtbQjE+INl7LsI
13gl+pOcFQdIiahz0Kc2tIznELD//1vidPWv/2H7NcuHkm97/WXzX1vn2vmf6RU/z/j9/H9t3rOL
5+S9+tuTTjfr268n/Pam/LM/fqzVc/3828YEGa+Hq+a9HK7fqyau5x/Ae8+mM/+vB//xPr/L7ZC/
//nHa9ak9fRuXpClf/w4tHv78w+0vfNf6PsfaHr/Hwen3/DPP+7SoH5/+8dN/Vy/V//xuvfnqv7z
D8kw/mmbsmpjhLQV1LKkk3bv0xHkIv/UbJZ+BpITgtUM4sgIx6z9P/8wxT9VXTNVQ1UsVHd//KPK
mmm/sP5pk/cnKOYpprBNxfzj37/8+Xu06PePiz/Gj+1f88NVMUW4fkaQaobFu8u0xFTFNOwpQOz3
ULdYhGUquohCI0tjahrqXV/ECtWP0d6I1lDuOryPq2Qs7c18FJqV+H5UKUnjnY/G2CC+H/2r185v
NZ/8V68V9nPgZf4KJ05xmB8scGk5E6d/b3OxFQdzeviyL/RGplTfd0rV0UjrfutpI22Wnw8IZ37d
pNwMHSHaIktSH7w8To6qYXvwxNgsBqB6XeebG8UotAfFrAEc1fjAiX5lTetkZhmSKI4zQ6dfktbC
fsCgAgwvhPq5wDut0QMf8RMOSLnnZ9Rk3UPqekYJzZUj83bkCnXPGIBASoY4YzIHq0s19FbcJcSh
x6BQrIVmicO87RsNGmxXfsmjINwOoZaigPWzYzw9+G5vLmM515ZfDsyb84MRlNkxyiPETfNTwOse
iYTzsbjvJcfzuX953tCugQVaRD6ULQG/rkUMM8/GHukbZT9Yk/i9KrW6R58pnes4i3B/wuIFYYpP
Z3pwp+BjaPvIjfK0QwPReYTYagnM+rzwbFYG9YXwqMvO/niRBZWDRhvo8eTk9T28SV5e3QHspPrv
y3p7HeEt2PfUWgy9um4mGzS/R7tNAxK95n3zw3StwJ0Lvd28iTrau/67F81vFOtQz8CUTkvArIAb
B7igs6JfH+Z9uWL2vxyY97Uad9Xvn7mlXgwhSTOiiy+B4fg3rotFvtIMIto0w7/pKzq2bcdUMVQ6
gr6iWsWVpDT7nGnr1hJFcIE10HBS6FTXuJDVpS5F/kMUAzgk1qY9wPuWV5nSA/7qqvB+fhb/fFZ1
UvB93+czU1UUirK+4WC+C5bCTNFg+S5rkHmbWbC+8RLbwyIEHr4d/QKODZkotIRT1iFtsfV6hG15
hZq0lZLwze87py785ImkbsFMVApOeq24Rw9H9QoJJ1quhkw+9FQIiFQKngu+9Nk6jxWiSSe7u2xi
d2eelV0UJiYEmOn5ej5QWgOGq/mw5Nd0iIv8FanlCd3dk8IKBoKHXUj7aTMln8NfcnOU9mqTPXF5
8gv93CxTrbyqUPOrY3IYdQTqVDWxe1MFjLwVqXNAczo0IvPO78fDSrwYOaUfkyQLB4mdsWxaKbQ2
uvRKYHKPl9BVLxKwNRbpL+N9i7Z0wWrcY6ll4UZYCHzIC0TIw9keQTfMD6m24hXBr3u83oKxUxIK
p3FqH/eotCgpxKQtXGUu2hbYQYAUO2/bh03/gD/6wkyLTTSNFvMDo56Li4BxZN5M5sHkc5sP8NId
gcOapQiPdSuSk19q5orbDd0MujhGpRhvPioibdSDh4QJJsgFN8T0USanwLZ/nNqm4zHUkuzhl1vh
X9xdhFC/3F1s2VY0Wzc02yBEXJG/BIjTwQ4aJIoW1awg3gV2xLpasYN8j3A829cYF5DnT0+/bn89
9Zft/3j69bXVALlAqnuUFOoo3zUFsn196C/R54d3NO1dUsnpOg+uE08f8/wgDELvXYT2xxQ3wLwr
ofqIKHw6xZpe0UulC1WZ8z5f9vMVn/t1ZcRXOL/iv/8bRVqeihSa0mCVNLbarLsKlLI8gjqCIWcw
ZfWidu/1qnefwJvZaZabrL3Syp/bA/TS6Bl9VoWlJsNfGUfVPekbKMrB5Iz1Te+N6Vkyav0asefJ
w/X7OOjoZ0fD0ByBOf6RAiz6tLLyL6mDedvSM9FLTg0kuxz8pxbSzTKR5f7Ysq69SaLizHIJ3KzV
+w52G3dXBHr6MNJFn/c3dkhEbh0iQUf+/CTqS9Aj5qNLrOIWHr/mzLu9VtthBw7uPNtCFK2NACo7
L3hSUfX//bfP/D0kV2PGpapkqpP2KjQEgOaUBfv6DFjfq5hH/b/eJ1MCEIf0FoTyTQ0I9soyw/AE
xK8l7igap4EEFY9qXTFgBpMT98d+i/3Vz/0tumHWl8A2pvN7M7B/OX/er3rma+xC8rSvfwGmfHGS
zRAVUOuFEwbkZdh+JUNW+Wk0m8+2Jo/r/Gw+kWtKWxiqBoJl3vn9zS0BJL8YyR6RMkm7KeIoR31l
p4c5u5g2lbxBxx+s5k2Z1N2rGuz4vJVNN1vVpXMd9El2CPSnkf4vNlf9EBe0XjplQm1Ojt0CglII
3Oop4ebqfJ5h6G+uvq9ay9iZKq77WsDkX35u5+p/GUP031PO509xmiLTyZfB8qhfP0VsnxncddV6
kzys2EiOxZQVOM09M7GJG0W6nTeiaNvpOei7wMgg4z23iUm+UojnDx24jx3rx2buUpbifup+P2oH
ZnllewPZodJWHwsIJUhLtyAZlaM+PVOnffOzed/nUcyO0ubzvPlZF3TXIh2DY2eyrDU1pV/X+OYu
Z6zC/DAfyGhgM5X0fhyYTyGQk3vadCDXCZJalNPrxLRzfpv57PlEO6Ke//dXivGfV4rJlFKziHbG
VM9K4PcrxdPbgEK0r77pKVEjVRCII8v4Hw9Unfimzts1Cb3krniOWgfVtNIXx3lXkfLBxAFpemMw
MRAmi2ZEwF6o+qAHh0a7gE3/Y38QarFDCCpi+N8PzK/qyYutke46dWNL9S4bAzO+kLMWnrCSPNJA
E2i79eqS7JTqUp2eTfsJF8LqMp8bhVp0qTURldVWuUOMap9NMziUXa7eqdFgnadjM17o5zEod8qd
pk0usnigtSzRkO7y8DA/Czs8gvOz+Oezz6OfzzwyAA+RAq3z7z8bBO9f76GmqTJv01QIGoBa7C/D
2BiqFu08I3gLBfAzYmWhPUyjlyaPBmRlhZVP7qrXSMxZkODOlWNEItjHwNlVg4peS3qgPaqsoXuC
nI7d6FiqcnRM8vLHs3kfw9MZT6SH3O+3/fO5fUM5ZjGf93k4NIpzqZbcN/7i7eZ9gOeo9zVXpq5l
FFia7ijXiU5UlEWqFUFnj1Q/Ls1piqK7+rkwNPlhPlUh+vn7qe2o/HJqZsbmG2PBOcwT8WC4wFcF
zskVlRoPm7ikSWOenq2m2zGxWHehBqR7egbkBiElheAfz34/+vU8qQ/WfZTxit/Pw/4v9kqJJGwe
pueh+/PBzsUuVI1y97lrfvZ5buTm8nHeNPTsWBOOsg1wyTSLz1M+XzvvQy2EdC1G+zm99PPtvr4s
sWWSM5Ru1RNP4I7xcMsSIFwKS5SPBv7xRVBb3YuXE5US0VJfhFE9hb+gb0pA5ta6XV6LABWRpKd3
IuzDS8WXlbufW0idyDcIijulTSauI1vTsXlLYb79eeb/6XXj9C/8fJfPf8/jX5i3fh77/PemY59b
P38yHYXSLsoD6BcT/sbKyT/r9SmpeHKyz/vmZ58P0XzAizW0xf2P8/7qZNw17va/XMnqf97KLNMy
NLydsk05SJN/H2ZRqdC2HOTyLULHXyFGzrGo+oN0iq3inEt9u5u3vu8yBSEvZYpY0cONh+Zs3p7O
no+HpATvO7PcDaklndSEnMbNYGe/vM18YD43MBT6ARlYHFogONeyUfpGCfo6y2k2LyiQgIzi/556
7pW0eOrcHDNYjQFE9scedLTkIsOSw50SpMXOMnxMsnzdHEHKzo2apCENLt97mt7Rj0yQMuVRc73o
2iJmYqNJUGXrrkheIVdtCLAdHoM2cXF7md1exIZ7ns+IS6O7iENQtPV845luNL3WyEdzvvt0EMRw
Onvxuvl55PNEgqnIKvZaFMGdWl3ZPUa5iTeoTbxBpQPcENhWtZ73/Tyj7gnHgcJ9jR2uvNJHKtWK
i4WmmjbnfUFsJpDMGDXNecUJWvnH9kyymk+c90l2SK6SCKur+cDneyXzwjVFBSgqqd5rBRKk2kon
/Tzr4enZd/ChnuoHQf7rl/3zGfl0cHrlfOrni/QJkVL+++CX/fMmjd3vbzuf+uXlv79tZWf/5dtu
/ceXXVcMdEKASnWDyZv65bZVGxBThyh1X8GZrYCxQOGE5MkKXWaZbggrOcybhe6icSnDESYoC8HF
fPjLiaHlY03/fvp8Uj+9x3zm5+nzW86b81taORIbRU3WM34l0FR4wrUbNxf5Yd4zdupwEc27zRxG
qdfRiY+Zniv/S9l5LceNNN32iRABb27J9oZNNr1uECOJgvceT39WVetTS5z5Z+LcIFAGLUpiF6oy
c699cx0nagtbFODxetai6e4y/PNTcEiGn1YjsiuCZVm7VPJLDo4WFxVaSKWrD/LSKKm/xwZWNlRR
Bf7b5Ou0SYyEquvtlXRJuTQfJ7sut9SispV0DJKvTVoc4WdPVOdS2+cQe0OBTZ+8WMLH8UbeuoNz
KNWp3tohQLJL33Vi6LU/P0H2eSWwx/9Y7sxPh39HtTzVZOPC+Z8VynA/LXeBN8cW/oTK1wRWVUvs
wrihYrmCudWNC7nbu+4K3d4b79wvsiOiUAGDRLE7nDIDc4uZsgA5X/bJO7w/x7v+GyuJ+FSx37x8
1p+ff/lDo9j54aA2TsasecjEpXfOITCc+8vuXxwBOIJfewKKv+/LmNIzYZ3HciCJSp5CYrhBwLIO
fA/w4GzHe7vSq995Szxg+qwD8gEirkKsC0MeMd5anlKod++gebnFRjYpLkKInmL/pIoDDSYWP0dl
5P06KiPvclQVkz89q6Fwfy6yIaPYc/zhT3p2LyyELhcl6L/PZaJtZZcc7Ny0x0G4/oEyMaf+G0Qz
JtqoT26yIu9WMdlqctfZt5iqPuozJ+sET7gD/odah3qZ4EtDCXnth8bbPPvk66ti7Y8dxiVlHT72
lQFdKQE8Ro3CSXaNlJdyJC0xtLVi3nEii+y1AjmnRP2tJSCaFelYyue5o1IpuCGaQg7v18CIn90R
KBCKE6Zd++WHdPAifhsgVkiNoqpwbIh8E4feuiK6kXAui8viXlXsb+3kjG9TT1WVo1nT2i7hbPld
cbI7dzgjbPiPhdAhh/N7hsUhKqaapmpamkPaxrA/xcC6wXdrtZrHr2NNpJ8q3pFyEtscrSMnrofC
wkqJ5KT5w+hDbz/HKnp/J282kGdBOommvPTlkw2N4SwbesTvjek4/ko2Qy23KEa2HmSrw5/isY/8
H0ladXu9V8o7Yqs/o1bThKf0MCD/FHGtS6wKEHEI/g+s+3WeIaNYXofpt2ctFFCA4jiVeZx5kzLF
CVOcmYo/m97kZYvWwe3R0a2jkRaPMrgvL2WSgXKvyzvZ8vkvwN4B78JLNiCu7et8nCoQpHOu3Jnx
aCzkXWaPOHtONclRTjiy35wSk/Sq7z61LpnfP/uNAeDlFCMaGzQ18P/rTGaJrBiHv6DIRU7Q5P/U
dkzbUG3PNQ2T+OafOzm30pt2auziazMNLnVUfr1ts+4uhi8NpDgPxyNFISMVSdwhhG22dt3cEZlp
oJeIyaJJ4WsMRsk4p5R7H70iQmrseeGuVYbs6MSzvXQgvD3yZsFpJYqyv5xs3CddSYFtTe2h0yf6
d8xxwJGomF8REzwSxM85G7oTeSV2JNiRuSiH0imH7ES+25nXXYZwJezh0H3oZDZBI4QggsSr53qx
QfkcXHG59vWYQqraGNw4whAIg9qgPRcY0ud+vcn00Xg1qCdcUIplIepXjNfWdg++7pXgxqfhHLf+
niWQCmDn5DhzcuBHSQ7yTl7cGf7fTdy3+6JJtY3sq6kkXup6oK4vATAST09pSbWePAbJcJiMqF2b
sk+em37NvUwTMTbqkZY+PPXtFeEk7yTHKUtBgmetvjGMoMRb7Rfq6dJ2KEtFHjVvAbmbp9keFl2e
VUdDtGQXel+S7u14lC3WmJ/9fQHEZ4qpSL72ySnkcL5oHQVPAzFekI+GmlOwOtpbI7cJpJRT8J4Z
uUGFejTtKbDLXykvuPQXmOZtpzCOl5xpw3cDPsxNZmveycwwL9dMNHui3yLUuUq80V/nCoiPAkMd
gAl+NWrTHnWX/UgldPTcFit5ZMMDUTbkycsM3VCMyEYqpuE+f50WUIMcU5v577sFQyWl/ekrxdro
6Lbj6uwcbFt85X6P1hpDXnr5bHzF+KvZokp3D/KCNjReVRMVqdc+MwRqAcum/jknT1P1wDfP+vWU
nPupKedbKhACBK9wPar2MVTmaRcLCoe8TAi8oWCOd9cucB7Q1Co931R6YV6mhYadrGy1cW9lnzFQ
4mvhjb5SQdjdCm3kVhsr76myFXVpGyUZXdEsZ6BlSetiZiea8ZSTDyxKqupEs3Mt7dSr5lG2knAu
nqiSlQ15yex+48excx940bdYzfJ9ZhOu6cyRWklxZsGrhO3Nn32q6Ev+rz7FInN9ybV9eq4z3Glv
DTriXiV472DhvjRgICCOhrxSpsA/2jMVrqmVADGFS6FqWA/+OTVxePuYYqpVYdgB6g5NYR0KO7g+
vHPFBbJScYBnfBtGaXhnWxXgIzkq24M73nHYM7dKrafqjezzeiu8qxXk3EY4gWS8PlcpurNOUSIe
KjxCT8bcfplxMXiJMfncmxlhbtmEk2gifQvzpWw2OswYwx389WUyKvZbPe1rYJc8GyjVm2OF3ckO
au2Fmqdb17A+ID6RTLQM6xHtX3Qsbe1NvsVkF7k5ytGz6OQUnnMIEvN8AdzLA5mWQeZDGwqBRBze
Ph3L5KheEQH+NKD4arEdqXHaeVhlDYu2m+IdBLxtCKfwJtZdUu6wkCUQWaKRZXMukoLVzltcu67c
ZDlDNuVFbWEU+77WrMm6I1EOOhewBYBbCWS2iwIfwHmaj8kQ+C/edAodwMyqb/l7SEf4yoim7mXm
wrHVbCubuAjtoQb757iO3/3G/gsyk7MIbH/ceWGRPbdhuq8FFlH2R6Jfh0TxT/0O0ahdpCAyl+nQ
0QYGIZsyJyqzoXLgmja99nVzuylndas0qnGELF2sePnBeRHN6wWfxp9NX7XQ7VVmtJajAbGP6TK7
rvT4OEdbv6yMY+zFlBSPZo5O1XCPI8fwm2AYqncCB1jghba/x2XOfy47ny878CnIdOY61pFKQWcs
3yvdPEa82R9Bu3qXx2cx7dPjKIoWsp+tkrm0ovgQVbjJXcsfDCGkiTPH2Mk+dgLaqZk1/h8omphy
B5kS2NaV2wXJyengTfo413Aq53BAsnExRpBd+pjQr+yzbI3Yn/OM3OGPabn1lgycfG7CUvEezOk8
E6bHUdIDq53oRrSyDBDOqldB4J/Olah98Hv79O9vCM36FAjn3aC5lEhR4W9YNrymT1kKJ1Pyqs/7
8kvpm+iB2X/tVSyt0XdFmlAiy3vbt6x9T5n6rR7aJuZnYugyQQ5dLrVVruOBMn6Sn9W6z3K88sQJ
rBRNqKDpUh65fKyVQTg06VIeyGwYTJfRuM+KB4+vqqxfkPUM8q5ruufa6aLttf9aCjH8b1DOlzUR
12meOjzDmj0XOG+Bgo6ek3hcOn02v+kalndhlCmEuOrpzRso1MYCDfk3kFo5TZmd/pjBa7/QK9ld
qCvfwkpX7obkJui6E5K7pmvzOvnTdupTUz4hJ/OeQkH6K1MpN2Agaw6tEbsnb2zvZEQ/i4YHTUmG
V7O2qqWJSBDIfuIdlGAKl4oSZ2+NgVq6IVXXyVRPHrTB2eddeqOViHZNi73voKs73trTm0Fp76aZ
ajJ/oimn6ZQyHUoNGA7OexUJqjG7v/4uB1P23Jejurv8Mht2OW6MjDOunCIvrfjFD+3iuRsKdXft
v86Vn3n50ihWcfm8uIBjg9Nejfw2Tc7klMBNNJbgfeJ5IC96Fn2ZM3Pay5Y/aO69n7zJhnwmpAZ1
a7QeUFvxzD99zoht5n9ssSxRNfjHFkunmNAjKkORkSHCcp9OLcmYNJkfFuWXFnHs7mozMDZoOBIO
H8hwBCD1kwvBdVgOtKX13jRmuZcHzdY7dXbQn2UjqesGnpYbrmVTGTvtqPrj+XLITRL1oyowlOhr
19pMmoUhszADXcSoQhdGVRaLAdjgpoq7V9Sn47KIQOdQ6u2dLHOA3NvNxqubm+gfRJ8t3TegDx9U
v1rL1ozLvai1o7Zp6EtWwKJowKIjWHhwYZXKHwr4gGBM2OFSnpb9ogsfSAHd2kUwPMoZtZmSis3T
YiublQNLahCBHtlEAYaoO4mGdWrO+aGEr9myW7oD7TrdzVVLnFELVUi/HXAaDINzeyGHGkX94pWu
uZm8YIZ3B3WqmPIe4MionUOnobia4M45SCaUQ+IuFn2Fj6hWkdt2J9E83pERSag0vLdCnQSouDQi
Uyz7OfTdyxYk6CUZIA8BQOLcz0r/LpcOXK3Qk5ZKtgahFOy7Fn+wMPcf2nRsjrJkrdXzZIsUxafs
gCVdXpTMf0gSp7mA+q8zZMmbfOrXZ8j5UTBOqESp7Lmui3Kx07UmPLb+90/dsun0SOQIVcnGdcmU
66Mc87vv18VS3lXmsW/c2r4TL6sSX4+DQdZ9x7mRYpjYGo6qhmtE4KYj8b4w4h/Vil+6EAxt1lYF
kMsW9rnp/7Dbr6AhwTIoGAUVVBB+b1rtS257+XuQoA/NSXjsSp0Dta4YznHSY+cYO61zjKym2OZa
8kDJOE7LoeiTA7n7aKOPZTeviAP4GIDB7/VgfQ3NCXR0ARGV34IHNwjNb79u0iC+9FBKfh2CjA4z
u0/2NuKGoxI2GLoNNaHFzlJqjiJ0epqwe65av1zlgxM9RECAdiU2PEAoWgSDjUCkK2riXWxmWH3q
BzytMDtYV9SvHa7rn8O/BhpA1oTL0tc35zZ0laWjUWY54F/4xHycF83uaxcJGJRGssfCeG0HvdRY
VjU5JKxEb+SMotOiRVvXyTHrOucOS2IYA5WjbxW34KXrehZmzLm9r8VFNq+XulLXg5GiXRLT5KWz
k2FtULcOLKZuujUB7yXBt/AOG2nzfqQm5R51NTDQcUZh4ZhQfApX+LlXNi58YtgUE6MxjDl5BJQq
VPHajVIkYb2Bi1GKeEwDbHJIk1ZbdZByH3rThAJi+c5r5VgYbFn5RwlDxfEo48NVetpAKB2/JgpZ
SL2Dzz4RFMfFtqgfcXm48XTdfkgbt3os4i5CXYw0Xg4aUeucfCC1clB2BcLapiUguZVNRU2HvRVY
HPCHpMVSeEif09hIj3NV5gvIQ0azqhq85HHKgcWbklxBlkIORd7KTnlJxPDlTtUt/DVzki/XObLJ
cmuvXXNUdjiyAflBFQrzKIrfxmL0Tn6VeSfgzgRq9Qh8SFJOSzkwJMW48Ws0u5xeHLQlEcuKO05v
uk7mbHReEdn6e5hKzS1sL0FjjucX0HIqv7h6fJaXQHnu8Ci+Vwg6n1srBy011V+u49jpYrlYjkBJ
xDO62kCxHGM2Cs4gxHkoKachgNJnZTbCM+AKEXLnO7Dawy2/Kdm3f5hRBip+FqX5ZnA8OwfEPw0O
Gc+yFVvBby0xxk6D4hExs8Ao5NoSY5NtJx8ZQdx9WnTxfUfN3OX7VmEVsB6JhF6267LwOG/6Pe6d
K76kGWB3TXkRkt+6nvsnX2n6s6rlkOAL5cXMrfFQGTDO4K8q+C0NzjquwhLyI6PYuwpYXkl1cUkx
kPxovUjTe61F2ie2/vLSD32xrv34508QBwZU+wCHjiZxjcM46+cuczC/yifAAr1NqhfkPdZw4kK+
9G4sC2vZ+s3JkiVodUOGLMQTYildGC6d6WQV614nleoHMa8wG214pCf5fQmlkFJYZTjF4Vb2XLuv
U0PNyu7lQAp2R0xVHcVb9yXaiE1UqOhyQgOQE0DAj4ayDK3wP9CgR2QI2vbZSj1K9rVuPoylhr+T
gpT2lk2iAhWdcj0jjXaePffPauDUqPrc3/rN0YiPxVx8zYLMOPPyuVVTw3uSkRZcxW5Bxpdn2Yp9
503rff8Sl9EJggJ6r4qdHOwDcOEk4lIsQ4nhRIbdojLGhkB+mj3V087RsXG3APuteg1TGx3B5GL2
YR2oJpmVGvDSzeC34Ve+ew+9lgTPpsELrNQzY6VGRXWcRIaL0/Qad83ou5NC1mIJ7h7h2UNwhKm1
oZ6wP6ez293IKTFgA6o71C/poAjFVkjZh571/xEDN/9hM+mojoPBmMlvk6F9Oo2h4csDzSvTLxFI
FruvunsNzyHwnADmyyapsE6v27PsKx20XKAiu7VsyoEZJ85PT42KtpkKsAKPkP0h8t+6kAOSGxPm
3P9uqK3IHgw10JdEoygJcIy22cuLn1kV3pHqXzMk130e4ER2ozt6s1fFRU6RTTNveU7eXh/+7Rn5
OXiKvP/H6VUWdxS/pQx0h/cQ6h/qoE1qUj//ezW1CrciM4Z3vc8zKIoYehliP6GJi7yDgyh8WtX2
XEdOvJV9kdhUDJXFAHmAZu0oBhbHohOkDDAb3XAOSe9wBMKxVHVs7fTpDtNn/dI3/rr7/5836PWq
RZu/lnlKi4JgYBcE1uSxWDYDM0728gwtm4k5oqUWR+rr6HXy9dm26F1M4P+YfG0GTc0flCr+rTpq
OPYWRXFyp+TiYiatzIjXG7eZZxhrArAhwj1oYLYDp1FXq691MuFcT03jAzoNSJkJh8jQNRPOBQb2
3mNvf4cW3fC//d1OOgVpNU5NJd7bmO805Y07pvlbMLHk48yirWUzH50nBa+8h1wnGUed7Z3hGdlb
lBbQA6HhLS/NeJ5v7MGfjsDnphcjR8o+529Dmud7wwQsLz8LpUG0KFy1QUHJ6IRZohfmNaVW6shx
gp9AfpiaRfhgip/g0jS9p8Lt84fOy6tz0wOghrG5tKw42naUyMKRc6x9lpb+fRSL6jLhGseX4z1y
C+PRUGMDnIYWrrBxqb+4zleldcKvnx70O+3133//dVtk+3///SdEZetI7nULwJHpyuKo3+L7s8Gq
qXh29mKP7EVeTM01V00Y29MKYTWWyf4eGwh/H/bVQxgEJuZvtGQ/mTXo2tc2ahoi7xR0bobBzLYT
KKMbeEIF/AW9w0sUf9Ot0VsjsH67BCAMGqJOp7PsygvcwHolbxeyKQdM3Xu0647SX/GQgzjn0ITz
s2zJy+hrJeIuoio9xXLLWEe3JGgz66LzZ3SuFD2zycQnVW3Tg0UxwusYUZXgZtMzNbHBtoqheSLr
t1pRDjXf6qbjLuSX+PKVl1/lCGKCadb7oFP1G5C4GUCPGbM5kl6XS5lgBIF1S/rbAGYpzUk+4Ygn
5OS8tL9qQKpvS69EH9cHHckpL6n27a+7Wo7INolecBqu63wbS49SSTFRGdW7VrXvP8UBZPPah0/p
TBXbQfYUwl7lGlGAY1rhluKbcNnycIcCRHkJ8N81WftPstW1p9Qs3OdM97MH1QlPpJ2UF70Lx72q
IjKurU55QaQUrVHILpuBOvMzApz8zFodP0ALW4SJaj0qMZcqHKBglXG1l31ZiY9km03wccsew1dc
OpQCCLqX6i7gkl9teXed44rZssmx7y4kyKz32ri5HOIwxFR3oV8+yzIKWTgh78yww6248KjRnEoO
ewGh5Os8q0AB1ijxzPZAM09aZFm3EDBgiIumvKhtYJ1ys3wQtfm7qYbIf9P2iX+sYdF/mhZX7XRz
Uceps2/uk6YOT/KSj3Vy5073skE0kLAzkeWXotOxppqHzLyRI3gpknwyNcK24lGPX6a928ZHVpwY
l1EH6uqQ3ssWYn5Ux8QhZUtespQU14y+iu0F8+XFLEP28qV7i51EeMzr6Xvj98Yz2nNXtjC1MJ5j
Zf6tRc7t0pImaEni/zbWI4paEHrNFkFpzzsrjOEYibt2GOfLnexDh4kRLsD/m6hLq51jueXOKDSf
dJvTgSa+3GsmOsUMrhGG6b2+datp2o5Zl4KQ8NHjYV15B1hpXuLKEJwLrJoXJmz559yqMDEbyFuM
ffQBdjn+ZglXNiAb1M6CKTf7iENHU9dgi4IMRGvaHbJKcb/aYfMDqw/3Db9478Ystey5QCW28F3E
SP++oP5NuetC2VY5PLKospgy/Km8KgH2nA9V4zyHra/eyHftUGIelOJVs5Ph61FBqVqqarqTr145
mkXNz1FVAzglR6/PylHdGredXpQP//T89YFQRytg1bU+4S+MEU3eAjH8VEsL9TaCadBjh30JYrmx
NxxMPWpuOS8Pz1iW17eBZw/PJof2jmJXiAYn04zK19mN5t3oFCIjS5NIobqENzSxSNK0Axwu/Kqt
juDHilcLW79qqtJ1Zwm/0jaE5uA21drClxEktXWWB0EQs1gQIF14jAfL2jSBijl8GzvPSm+cI6RS
m8DCOc2Azqs2Rf6OO4yK2VugHU0jh8rg4WHhFXYPKNd+kVHuX1PxDPg51el97TIV393XYigVgEu6
czRdZMkLzM+Xalx0+9YL2dN1U+AedVKwR6MdMF7L5rPNl/KralQfTjja70YJg8rL/PkV1RqSSNvu
n0eH8uXM07vHNMaNruoIUqhK2y/dKjRPOXjCFYXB4Z1fY7E1dmZ7sAF7bnRl9HYeXk47Q4Fd7gyD
uscLoNhMNmJALyqidTeWzl0ZW8oS95b5XqcsmBTg0OGBVEA/iVwwpDXQBZwphhcWLnh92ai9Rfh2
UjUxKF+ceX7jb1J/YwNwdObK+bCGbGV2RbgLSNpsKqhPN72Zp6epmKoH3CDhDhrauxaY6qIJtGqX
NAghNSDesj8bW2ddU9u2GgNHfQ8DaxMCan8autPIlxsKJzSgEqk0GgPgKCS1km+geG7CKuk+psoN
ME7ryufIx4NWtxRj31Z5cHQDK1umahW8JoP9Mnhz96Ek8arrLGBVRQyogTMNWMykO2eFb6yMTu33
DtWsLIhBuerqsHxsspjlMjSyr1Y1r7SybvdJEUFIS0p3T+If0zRxkU2bIzl7ECtcyD7N0cCey1s1
i7mVky63nnjcaGdQbNFvHyMnuxF2R45apFs4IhhGDGp956uRvuvsXF8FVC0+UfCY88Ix8w8jfB/w
5/oGCj2QXigPejXnGyU23Y2pBPo9Bsh89Sqn+toE9a18JscKqNPV4rnMzGTV8au3twyU2YqWw3XT
QC4Wfq3yWoyzHavhYyR3H+JiiF2K7K+7+ZHKz59d136yko+yNfg68qY0ai6f8X/2yQ+Rf8LYp2+Z
QZmAHbnWAtlf8NT1VXPXZu69rsThk+yyrXbXkEw+qaLLFWhwixrktRwEYJdRTkYyQDY9Hd/Dwl6b
jgobvcFvAWHKnZHO7clulfaxDaN9kCaEsTCy21SaZSx7EdVCOo1Fie41p8owuke9C36b1k1UWmbe
q5E406YkTJd5A1W8euXWh9Gidk1eZDNLJv7/LCuHt2Ub975WBPdYcCLNJV4pu5TB+mKA2PvZN9t8
0SkDqJZylF1Guf/39wlxhj836C7SL5cqT1KrfDk1Tf1UgFMZeTYXca4/k/8kGbNirS13w4yrN3G3
h0q8yGeM3pFt/myJsWtLjMmZbabrz+MfM//+nJzZiM/89Sf8ei5KFHys8J668XufdIrfDaRXvIPa
9NRMuvZ0J3vkZaJYaq3EKSiCPwcabMa2l0Cx64JF8up8FyYWSgaRcuMLTv1F7W9kS17MJrLWLBQw
BbHLw6O6xaGr99xpHeba7UzdEuqZzjs5U+TvIiN+iPLYO8kueadEpGtwV1R4Y/xvgOhWvcqzYLqL
Qe+a2azfB2LXOmUQzOxEqSg7ya3HUIvVPfuH5GbK9K81cd6nSHM/cEQIn2utB6OU+9pO8yHxmCZE
Wz0Nmm2Jb+KSaBQ6zNY6O2VWPiZlvk4yu3i18yE+WB2xQdkEXqezallwWse8fJ1mPcLec2cXZXen
YLeyICalU39f2HzNB6vACHw5aw0lo42ibNlKtMs+Qz62nub5L+Q1EH2TvoXeH7nPXamfDZKt37Ke
FMpYIAmhNMjegFvl5fr3GcQvi0Xra/oaSR5+uWVLUkPPsiNn4BJfFjV74V32HaGI/6Hr712LoVyK
stjc+A4eRbpZWkRvUusedwltFxMpWSK6sN7UUlmFo5V905T05wx+enUn5KO4SJK+akoTqmeWsAUX
Jb+E1LvbtOasrJe4jlNzCkR32F9K5PywCw4RPP1RDSrg2WRRWqVBSdUA70mmQf8RaOYdYebkKyx1
SOGUwr66WIEDnU6Tp6mPtAXWDOp9GnntKqd0/GiF2bQZW0pZpqjH03G0ig022O6RcGO6imuQAPyP
AWUwSChPQYZLBXvw+WhUE9oIvTDAPSrTWzLyDihHj5i5Xx9H9Ac3sh8zinlhhDAN5cI1Qsa7TlOT
ClieWMGUCSOkorV+TksSJN6J94NXe/Jq8k8IRKF+D8AdYFHrhoc2ruq7FE8t4I6d/lWDPBKo9rdI
xZxhbhOSsIGn75q2jvhh9eo1KbK7zE7sb1mafuTKAIKyqsr/2vpan5QFLFWeZpi6RjhNtUyEq3/W
CrZjojlpV4DQszLvXJsvrtGx8ILL2Fk9+DlsRav3LIox0FXa7tQPlfEw6hpoDfqTORFWeYsQHcat
UY7JVh5EZDNqrN+bctQu2n0VlQ/e7KYHX4uGVViP5RmibX07Eu14N7L5IZJ1uZ67LS2n+tHY5V8G
APhX+OD+bTZo2Zbkz4+2bSBIqw3Jmw5f2tDJzw3EoMda9IcU4y8C05i+9Icq9ovToBJ6lyd6TM/U
1TCDIJTnfRkXIME1HiO9tDAhdsx2bRWYglWWEa+dtGdnieSSXKWb1z+D6c6gLaiW7g9OnAdskNRx
OMi2HxTDIRitjqzEGH8ekFNszKrYbYuJrVePy8wdnzEFu5fVhbL2EH1oehBdCqKBh7DE9r2YXcH1
19Wj62BV5qjiMKSqJQiQaPzeRmjQ9cD64bjVOfZd5Q2ggAXTutbuZ2SerP8asbhfj0c+NWPycf7l
Lo+DtjV/ANs8z8YUnDrTHzZONOanBlkBuEY7f6vrqMVJAVKbUjf5W+jY751vDvdRNUePHgJ42T15
ubsBngDiRzwECtC5MfXahzistq9Qy0zDz95AFtt7ssT1rWyOCiYsc3mSVs157d85sVU94ZaX7gfN
6BeyP8iDE0V11ZPRTovcm7UbNS1XZtuyBWcnf6B4/PfLtU91wIaZBd5Hcsp1QDapFB2WaJYAeA7N
tBihpD4A2/aWbDdUXpRRv47irDoE1VRsE7aFu4zKhb3BF3RjxF0HIyTDGDTo0VLEc7acsniEE+n5
t6WbN89JWwCH1LTuDTgcjMJ4Mv7SfZEDLouPusTbPfH9EAc27C2pRYVVCZo4CfBUUQuSML7TfuuC
6NGAeBr/6Cmm2MqM2diQF8As8wH7SrT7mMb5rG8PcoyMzmXMEHLSX2MyJ/f357ykDhf9AJgvKAEg
eGaEbW/hhRtZgYnKHQerMkScJWgHLdBZDFHSklJXfiO7R08Ntmzjgx8oFbehX0TvxEI0FooxuUu9
1NipoG1WWaw7j25NFjsCzfIR48joIj6uNcCOs45ThavNEE7ZDOzgaLp3QcV+s9LT6b2ogn3kpe2x
URNj7RDJuyHwGfyg5DTLTeOHUrbvBcnlV6dLSqj43XwynHLazIZebnHfMFeJkoZ7SCnRKg0bbW/U
WnRU2ypdUvSVvBpD+oKCtvugymXVJWb415TA7cBXOrxHGMFKU+XhJqh7LInCJORYrFtfneELW2bk
BhCwh2MkZQrgc4e9yE8OQqUgB6Zfd6bgPrZWMd+ok2Xf90P7Xpfe+Na707RycpNYoyjEajVzoXaK
9zSlQ3VA1xTdqq0ZvXVFTLkavx4b2fTm+ojL5HCu/baF25c86mKWVxjpJmsnoDSiSfCOyKcSfsut
obsjn8A/RYkY6VokNUeTQ6Y5Ipb/q9hq6vqFAnLqJLuc3Ik2Ne4R5AqMfZqMCC4Cx1ubJahJyJDK
otE6/AjtEfR73Q9fsHx5iPntCG6ggMOtB/mZx+V+MvrgaztrIDqCyHxW57vLxkBJvrFQv/itabyW
LVZ4HXaES9n08EQHyMg37TLKX2vIA/vu3/fp9t/efbZhECDWqeDXPPVvrAZtmIEd2JXyNHi5Rm2T
YdxO1dyf1CFLds1Q+yvkksUTdoCkzvTM+Y73xm3Q8iW+zp3QNW6n5I5tAdOjMn/CwwinqMKwr9Mz
bHkuH50icN1d5oqPtoSapBHGHBfkQj53lNSn6b4l4vtRt9pu7IrkS9vgaRK1cX5vJrW+KTh3bIJC
i+8DVKO3GLYHXzLYCgGbcvlQPzgJUVDqNGbqJnSxEpQA5p8cmIq6yM6HAK+ecEO4kcoEOfarNSXz
5zHxHFUuzn9gZSiZ+3xQQnFiQCNRKadTgRJ8KqMjfOOblBM6Twap3UXSTUn5mmIsQokZFipIg/au
OqDNlLc1rM59Ky6XEbyHvVvZOaQNmUjYvLdBht2nas9HWeIiy2Hk3aeamE/NYbAmODCtbW4QS8EG
6gAHj+TTHh0Np+/c7TsQnpVzaBO7XzZAcp4R+Qc34hT0kWH87RTWd/lQpkQ85MDdVQ3O/PKhBk+h
pRq6xrOTlmz105Oul+H3bsA3T8d0EPsx/LkmimFQ9/3ltPb85mktLr4oP87qlCCLTSL72GIAvkF/
qG4TNQmPOAIVK3MelJ0Xmi+hT0AtpcjmQIgOo1ARhFGyeXjK0cTxrhymD6CmMRT3j5p6POo9+hgX
L1jrkVf/fIhAeHR5iGNr9euhSVYK1KC66lSPLg/F4k8Sx6bLn+TryvCkYuaJz0+UrnvTy5Y5hZ3R
y9wGf2mWqx0GI4l3cxkDwRZRxsZnL9uMY7AxRQyyMlQ8GqvJu8Qghf2zKEx6xhhgMajUbyqKZr+V
PfhS6tzbrh1XNfEUfD9iR3RXRlzcB2byljmZDx4NrW7T6K9gDP072SUvsulluKHjPnv41G82un7b
ZQP+nNM56YxpHwr2IRkQxMTi7nqRfUnQl5skP7BCuT3nNvUxT0TBMS5UB01kax2belrdze2D3tv6
sxydOtU61N4jHs7NVs8S4zWZvRVJOvtRHZ3woQ6Hx1SIwAoTHygN7j+0Y91YKh0kjaKs881A/H0h
v7WaO+Ubb3K7S1OOZna59bVpbZXtD0sczUYK9VeEcWy6aCoxNjDUf5794rsxOcqh8SbnKDe4obaK
HLU6Xva8umvj82X2ei/8fNnOJNDdsHuHntaEVFfDbuSUGSzAFYSHMg6zR+v/0XZey5Hb3Nq+IlYx
h9POQa08o5FPWDMeD3MOIHn1/0O0LGrLn7391a7/hEUAC2ArNEms9YYp/tg/sesbcit7muOtLvNe
Tf0mHUH4496af8HPDhP2+RNFWXnk1d/dCKNXD/Zk8QeYfUGztnUvbRIWXxRsOeQ+c8y78piRH16L
RO+exiEs96VrYHs5Fwr9BBOpLDG9m4Rf2Use36NAP34FffZ8BcGA9cJQxVDUHe/GzinzO+Xi9i3b
y7itvlltch/Muc4+Lk92lluvIhligOJedFf5kX/0lKbZR4FnPuLYqK9csCo/sTw0k+ZXDtfhNS8e
SQbjDPJ+oiifez4O5aAXsCP5EJNXrfOqQu6TJQewL3ONCClwWVTIG0pGeqQFOznaQ5OsivEH/pz5
yF7d58+5hkrQ3qJzndx0VoHtstM4r11Wb5sUtd6sQMLW05LpAUucESCg7e7SSHhfsrZ/lhF46rFh
jdIvbZlW+87No6OWdtVjNyffZISD8ERp9eOl5J6GVDzKQfV8ECpkGhVD242LpD37ejum07HxHOyc
+Es2RLeGnlb38uFT0GJCeS//jeexpdUawYfW+zzf5x/xn5/+nur89fk/w22o/GgU6v6qamZYSqME
6jA+T96pVjTRHaMMTJLnmf2mL2L7LIkR8izofDZAJhynTdzg2STa3t91OQJekFPg4ZObOFfm4FI9
V58TBwcum1vVfjTbeGf7OVnhGVosQcbxrFbVYlCFFzXiMciTnW3urF8d0/uau4l+J1tqMGCzFz8n
EVkbzc79E/fteoOnt/UK4/qnA1DuofQa5TaZ+mGVwTC7HT0Fj9xkeAjbHmfEsPtpoVT7WpNZA7vQ
jy+xgfd7VKf3yRiI2yKGhR65bnFbe45/iDXRHGt2pxl7yO3YVf3ToKvTTRp1v2mT3j+NVa5jLd9j
O+RRVUCpO/rp2Q0GgqCNEi1WMOhrf4w1CkqZmZX8PvC0EJpXf9f4tud66byYOFPsoQPne7squwes
sS8pUN5X/N82sq6ktiiMjaII7524ehBKGB+HIbLPfg4XRR54fIJQLCqEimae0Myr6n8JnectFZqo
8r6FhY/QpqHWZ9cZ2ztKYjxKu2jcGtZQ7erEN+9q7k5rjMvcnStAFKxgbaO/1iXOo+urdwYwuO8a
gJlVUeLx7TtlyYYHtyPVfQmtvP/hushuVwIvwBgT1b1dq9qaO4B48WxcdGsz7H8PoMPXQSXCVWc8
97np/bJ63OPt/IC+vrsZHRgLY6Kv21ZDhz0L3X1itt65GJrhYLvKyZ+KfKuNsNhTVMVV0NUvU94N
ux5c3K7wO3bgeXunl+D3GkCHP7pE3LsUW/+g5ETOxvHWgR+6O4S/2lMKLEay/Qj4kxaIQH4PbSG9
GYIwfpCHqlK1s5IA4Zu7EkXBJjRzrW1pFdpFOCP8A1F+G9zyvrLz8hlU7rNWe+kdcmjql0LRvhaB
5tzqcdlcRqu+hwgApD+LY7Zwf8Rql9+oUfDowes+Bk6GzHcdFeaNQgLa206hnb0Km6xx2an1TjaV
0b5zS7aHtt6L285GKzxQ8vzVVOJoU6tdeNY9XMDazgX/nGlXrb/Q46xCfS0pw2CfjeKtX3JsEpKY
pGvmENn2wuY3xSnyTe+PX6iMYGibxl94O2luxwEtcV6ftJMQTf9VdblTAw3P9iRJfvLcFQ+Z2xuX
YXAOVmpiEY40Hgk9Ewj6PKiOvnjoB8c54Yr9gxojEQKFhKMXoTB4bUco4mIrqKcrH1/ILd6b1Vde
Y7ot0Hsea3PTNvAMUT2tO+boM+8iD6cQ0TYK8i+2kZ+vp47ZsU3ijctF/J3eJOAB5erKOhS3pQi9
U96M99UYW3du1u7ZfW5Nz/hZCI03vLj9IUyrv59avG/1wq13dfQ61QB9Y3Y6Yxc3v4T5JFxHfGmS
0LupcOxaOVUKrSLpIJHE3NIRv/IPqoiyVcnX+T5TuvI+n88cU7vPuOmfZZcc7Ism2wthBGvZBNyU
3Spa/SOhJFw0jvVcY3Z5FI1do39P04mCicxb8j1WcvsZbWHxmHXFGhMRbGYKGJtRgNX3oA7K7Bio
8B6ev52lidHv8Vn9vnQtYUusB6OY0gZXf5/p2M0ZFO+vyi/d01A18dHtfA9K6ID1gqkFFxFF2GvU
RnJLKXHcGaWBY4dbO1svQ9pDiODe48l8wOUsO6NH3J5Cvv6HLircGwOl1J0+qtPdULUFTmeR+thN
CdLTplCfy/ShrnE5T90pe0DXOj70Zl0f48Br70Zsx8l7pfWr7ucXteKbnqRgC7S8+S2uO2MNUi+7
Nyi7HgBSqYe+7HBXKXTodmRRj5rNasJS5keGwBvbMbTvNhsLXa3tP9wye9J4h1g3ZAXvhaFsERcp
f5mQykLuha9BzycUYVLc44jcHeqxvXX5Ku0T3RX7wQIrozouuQV0+V9Uq/mh21n8K7cvoDQRWODL
fG9Te351QqPEMFhrHpF76XZV2hY37lCfvZiaoB8ozT0Mo26dN1QCqmJYh0Wd/qGGbLO8nHcSXBHz
HfTC4jxNhnXRwZFsQk9o30wxXsiBuBQqPY1b9q5R7ep7FFrTVrg4BpKmdB7zRmBrkHCjpGrPjrix
H7Kmi89GFKDJmfXjLX6QbF8s60eslQG0jHY8aGHb7W385b8gWfTQgdL93QMmt9LybHwcM1OAMK/V
HZ4R3QvpCQokRETzi7NbFRnGGU0BDqA5qE6QHp3Js4/aFBc3/C2T/ai29p1nVrhkiVmuaoi9w6hH
401eAscfMNp8tkyzuXfq4ZTATBWGWBkV5d5gaNNLhJTmngpyu5XgroDf5cYWUXWU0K8OYXOQIm6L
qBXQrwaz6A41wGdV7XFswy3dKFvrbNV9ujbMXhy7Tgu2E/4crxAx/qDqMtxXHtSOwgh/RvM910ow
W+qVch3p5GFxsLfxU+/H/dAn+WOgC498Zdf8bns4pkad9odCyaJSI+dLpZrTFsf6V3esy02RG959
Nh8g2IuVHvOP6tuKrmB32mibqXbKbejX3r0M9Dzb3Lux6a2WPpTd4LdY3FjmVWRYag32vXtd+7pY
ik1oAKqhF9PLqATh1i3K/KIEJADhB/L+3OM85sXeb05ieJfIYH8dNk+TYURrfdKRevRgudf+yfFc
7VJCUMEYLESWoEUU30sb/Zj36XhXzofokI9ZvmNzHB1Kdgob0+70F4QCvxv1MPyiPjeBVJ69i+Iv
tZJmq6b1iq0g983tMg2mk5JyozYV62HgPnJQR2zWU2xOv9hx4Bz8RMGHKcv5vmrpNzAz6WZyG164
1HK8mXzQI5lh4VFkGwN6QAmW7ero3BRV12H003ZPVuFkB9m3HLTG/TOkcXXyag7wL95G0BZtmhe3
wX0zd8zoa4+o+6bPLAPLtpAtKlgI8Nz72JigCEBIAN+DpKvQK7GaovYiaoMtIBmqp4w60wpS9nCU
fVpmYJQ04ecJg+s+NiLnD2pRuCCsWz9wH/F2I8Wuq99VRRlPIE+nk6nANFn5aCdH45yaqBTBi2Dy
TcEr7FWoIYB14EAzcNklAR6eQKX3CKBhiYy5Ub21wdBbYURBMsiiG7Uc8mM05XwfSlXZVM6kU9rz
/MfREY+BHVzgRgc4dccKCZak2/taXTyQT4OSrGC6qWgttHGbtyYotfUXuxjjy0Beg1RIW39JysK9
9RLzmf8fHIhH2DzQwf9kiDuzWsxCBavYxW2qngKwJIjLgbhq/Nu2/F027DBUt4Ujko3j1NN9gjTW
arZIgZlgTPfXPtQ+9nrqgr2YQ+QAuwU0UhQ0YOgpBbY0qpXzAjyrpg2eU910Xfp2lhplskUA1kLm
SzT4Ps0x11PuRPxfpWq/QzIfXUQL8VhFhdqdaZ5/kQf+DbxjB9PKQFvkYtU2D4AsfmgrJeHrz22R
N1jnQZsGxFH4zRyt2nIeZF/rFicd59RDEbt4xpswu7rUpgo/oAan5miqVOMtVSfjXh1HLJT8MHgI
+dT70cGITmFrWenBBBttnFMIdyBYN72lmjymQW56pQ4XJzZfe0h9l7D/ORoFhVasKHeeS+K2jBLn
1PgN72LzmZYgn3PtlG15aJ1bqrzjru/whyVtSomihAkplPTVT8LkN8wEZkUUpf3K/V5bt7EfPIFF
ibZmXPt3tso/RZR8Z3NFAb6rAe93Fo+WuSkPwtNB1WKEhJqiHNIHxz7lYqOIVL83msfIbCA2qjbS
Kz6/YCQR0BxVvTo9+raO0+SkKdG6nMgHmJi6bqJJMR7kocInesPbVrfTAvWtr267joKNXh2HtDav
cULTbino2TeYynq7Mp5x4o5mntqITIuH+uuzFtrNo2jESkXO+tl0+q2XqMrD/KLud432YoBYvSFB
4F+bVpll63gU8S7TS4zI8x4HjBL5/z0STCm12OJ3148LnAOEOPFdi9gxm8ODhZLGevTSaW95vntO
auVrGBfJo4AhaXZ184x3Wf1cgEYqjVa7LQOlfvYMYa171F25w9LEhcXfaz2pGb/1b60CUBXULf82
j+2f2jTFL0GG73Gk4itfeUHyYsOW2ZqiiQ5yFEYE2p2hWYJeYRSbCfSqE+UJr1H1kecHMBa6B6eH
txgW9spmo3l2lAnAYG8ZB8vAVRwVERvGVNIg2AR6DB64/SUjlYB/hatuyOszOqravix4vCuJY5Fi
CdHvBCa6lXN1rw/2pVZ22+vcDtAZT3vyfHMwb3jNrphAxsvRpCf3Z2JHe20C0+KBNQ7qTgbnIqW+
OZjIGc7XVXEP3+LiXe6vc4fB3zgUtPcy2OhbfVPjwn0dTe2mQ98iqw7XuZGg8NZTEpI/QjKFypoK
a7LHjOdgOV5/1yN9v8uiqbxxkzPok+hZada9popnBRPF56wevsKi8i6FmQ+Hqoe8qRiDuOtaJOii
3oM7pET2ta/VvlcTemrXrh6xgluTYrOvlihWx+yYAZqHJ1e44k6ukddRiuYJflVuPqwzJxe84uHo
Bnw6PWOGqj3Cevs9Jzn1vSxDfQXKw7rLfCs+RLjktu2U3XdW8qVTk+AFPrJ+wtcCjXpvCF7qpG13
5NrHnRwFPIBXa5V6JzlamPVT1hT9fRC5xtfue1NlwUEPC3VTCqtGMcSuNw281X0TU+TE0wIZJK/E
HWQbW86fp+l8ampZpa8/BHw4NTOt3CUj6YPAevQhYX61+fEoyALjHbzgq8F/24Of4u4wtxRLmHdx
MD7KVjzlSKDm4nfZqvmhoW9HFeXWKvw61WgHuQM1Orlq3E7GzgeZsoltxbgbffXtYCpHRxEBlp9/
dvPCX55SP/gig5b+1Oy0bThSKf40UAS4rVc+bIElWIaQj2Cvg46ZeL+c37NhtGpN+wIffheJdnx1
sQvfTC2g5lHL1Yuqk+4CO71x0XqB/16H62h2QZGHajZFkWepYbl8vXOe4Q7OKLJPez9LC8wHhx5C
yacBGSxHRacEH0Yh+2C/YouGrAS51+uqTeOu0mYCuNdBKibBMk75Cbmwt0PMq8IpnQ/ybBlY4paB
T3H/ImRZfgIQn6zk+ss82Vxiliv9i5BPSy1z//ZT/u3Vlk+whHxavglmYN6n4U9XWpZZPsynZZaQ
/+738bfL/POV5DT5KXFIrnZdGD0uP4LsX5p/e4m/DVkGPv0i/vullh/j01LLL+y/utqnT/Bfzf3n
38vfLvXPnxR5h5q3Q6NYIxDCq100fw3l4R/aH4YoRTErT923Wdd2ZybFdZVr+zrhw7T/eAXZKZf6
OOvvP9Fy1SVGpe48bZeRjyv9X6/PZoattzBj3s6XK15XvV5nue7H3v/rda9X/PiTyKu3cCCsSvS7
5arLp/rUtzQ/f9C/nSIHPnz0ZQk5ks5/8k99cuBf9P2LkP9+KTD13WbE4QeLy7G57YbQ2dYg4vEJ
phn2s2SAmTcgd2iC0bLWauX6G8VtCn2fNpj6NbXHG+U8LAOHMQATB3jlBpJ6fdILPJs2cjjAT9pM
vQuYXxh0squfvPRcebwFlnqp7/URA2uTohKu7RW+72TUy9mu7WrmJn3dpKUbnD0kPeWpNUwJtsnv
Rm+68zZx6Vqs4HzfiFE5btLvftQoRxPJ53WeZcmemhT5KDUrHkFlHswqb28RW8ofFbIvN5bX3ssx
GVXxzd15dj1soIXnjzJMT7ASC0m2nGSI7qu8IuW8mrKqDEjLAgyXGQMWnC8iB/7l1XW3v3cs3SeJ
+h+u7I0oL+n+jyA3yMDlrrhMILGwgEb74yLbmE2G6yH13oaXAfM9xDYVQoqBkEK8TZNz5UHGee+r
WFUS7goT8q5Wwmgx6pgqgDyVB7KEiJQu7Q9BieteQF+O+w9zQJ7+Gf6htwi11F0PhiqQ6UPDH5c3
+7bXIudWnqW40PR93l0+9fNCFG14P+V/6NOEoQ1v+iRAreHPNWSEPJRsb1GBsvv90ifPwtTpD9Ag
//jULxcpG/eMH719koOyy0nFLlNHcaw0YYGZpE6IBYrFrwg7Wrv2rv1yUPbLs+UAvM4+y+YkRe/k
qUsxxa/jt7lyWmNG/iYyaoxss2zYAQHo11E86R7m5l5zv6o0kiTYgSj81wKhJm1nD7vYK9p7Eajt
fY077snp3WfZtfQjv/VsZa3LXoNQeciAI+9sM+jX4zxT9l2vIVdaOuV1XCcYr9eRA2o5fcuKutlL
mq48Qwfq4Y2v+4m6iwifV66uY9dzydmV7F1kYUE7tBsPXc6QGu5JxSk7Rde8ypqTUik2576i1v/j
vNWMWl3LcL+t++Hcarq9Cpo+2zSx8cadTpTOc8luwI5eDkbZINZJNl92fQj5zLyW40HsQsf+EGoo
vpDTJREb+YJVhM4/xmnkrE0DonSTuvY5nEEROESqv2UF6kCzk8YSEdqahmgwduH68RPoJ8kAn+9k
pzO7hcJ/tUiAbIp3bBCaRufcDqgczRlAvimPEVVUhCuRxZMHBNkzfOXa/iqaV0o96TmupRp2jQNq
IbaonjRIx5XNw6xQsIvaOt7ggY3PFkjBHDhIFm+E79UPpRjrB9mnzX0dpG7Mw8jR7mRbDn9aZ1Dj
u6bzg2NvN+KmV63+xhNUiFeyHaNCf3b126IrhnxzHSD5BB5gcLofITZVFO71Hv3loNwsK3R5/LbW
p75wXs/Xbz9122qk7BV9eOjeHx4fnitvLqK1j3u4CVdoeZzIs394Il0fMsKP1HUA6GkNww99XIWK
aZZGLwJe2D6f7ZjkIX0/G6Ud09KWw71IrjM+9csmO+h+D/L/WyM6d1qR+IQ15UFizsxIuSyH3G/e
mmbQrjpgIjdyUPZf5/awcdbBVE/bZRpZdX/Tl5W2vqrdmgNp4wh0+gZbqygCBKxVW8VpXo2xy4JT
mzviJo9zNqZRUx3jKa2OiZG66qOwyB2og5uvZUw9ByaSqjB6IKM7qm5nfbiVXW6oF2teRgXyII2m
ZmtPt9ErHpzpwGNOu4PMqt/JswwfUH2KusvSr2N6dJPpFtpFhHoqoNqVNpTW3uFjQ/GjczmQ1uMn
AfW9iRRvrgzMw5HpIVX5fjXZ18yXHAqFkgxXWz5AWOfNTd+Y16t96M/TCnQMjlJi0o9TGlVofOC7
43UZQpWKb//UsfMIu0z8cNtcrGtI/ff+e2xkONOnWOF8q7lMWqGnHGiUALoGcbTUa0gn5cHBQK9J
XIcrOyIjCdLhra+AWFUMFQ4784zrZLmOCOekXhW6q2YeqdEx0zZyRXsIDzLk85R5bai1EarvzJCj
hVVtUt1xBvsOzHq+dRuEhvnT2T/tEJ6IllTfQztG18Nq0ruqTvD+xQZsZ8FzeZaxUq7lf8aq/WRR
pgH6oOi1snI0HkmSM9DgegAZJqE5w4hVA101OSrZBnLUcQE6yFE5t+ioQ6qeYXr12medtUmdfFXP
Lgfk68nAV+CnlqYcrWZPOTmaFbjK1CaApkZD5dfrVqafNncIlcDgmc+WgaUvnEdBcGh7O4atIOPk
QaDGfB2Au/FzosI3CUERdZkgL/FpJXmJEbUTFKFZWAYv107nDwX6qrlUwJoMxyy39ggcL7KH+BUe
FHYw6mvAL4BiYYTUsOi018rSAFmV49NYCPh5SpJSCQ+0VydXHYqfqn8J0knFOox/2Hm6XDVv8/o4
kO/9d6v6g442hqLg78PL49ESrrXX/B5mNvisFfph/U2kR8FLWE7HoCLb37rx9FxUxXqYhdHgzxW3
eodtVDBHQVrk3dnGY0aOeole8aOwpByVS8LKEzdyNDLVD0vmY06hmDXctvhJSSGlwuAVIOid7lFF
cPzYuaG9w+zK/qpM0a18Di8RKcDPYxk51i5sLESXTdSpxKqerGov35OnODLOppOvP70rQ6rkDXxS
VeNsxW+jb31yJGrqDyPjwONndX1Vp+BzMIrmKZmNz4w0RUXHbE6tKhRx+96kKBpc5GHKnSPk6PJi
KzhTslBxaDQ3epQHD4BHmYDFky20LfRLZbZnozcxgMnGbNhnnei5yTJh4vv/6GRpu579t/YFUnSY
xLTqqWw75yJDRt0Xt7Y77ZcJuj0lB+6gsOrlBF8trHWLfPo15nrdKbkriyK8LmIg73gXjhQ+5adw
gOFj2+5bKxkrD6Cm0w3YJrEz5+UnxS3XA64IT0q6UWOMU4quEU9jUOvrSGB8K/sGELc3oKJ+erPe
q+yqChOpoEy9OHOXAJ2+S2qbt8i5WbLpezSsb3JMhpsxPFIvg7LTqr55GjP/Fe0QcfaCQJxHfwCF
Lk/lgdu7ouBr8R7wOap6H5ExsukXbVCtZBups2irW1N/XXOJyYp49NfLbLmuVY9vn+O6hGyXmfOs
ijrYfwqxG5UnauB9Ca0aJ5XOM09ur0RgByeVU3lY2nJcRsphB6mst0jZtpfI65AMpSAxrrUAnREZ
JNeQZ8sl8SZQjPV/vJqMZI8aojoIMlHVm+HOQWBwEw9aspXN3gvp643hrncnZyXQoNh9GvBF+jOk
3nL83F8Mp7DMtHOd16mNnQqLDO6TPpbiNtCDFnBS5uw8dpYPiNrXK7+exFE25SHp3EfV7OMb2ari
WHvorGGTYyB0V8wtzwyCB4iZy5QKFY5L11kHf2ymaO11LSoDXvZdg/4drdF4mfiK6Ij9yenzhQcz
FLsmysApVfUaeI94qB01fIIIAK7Sf5IHI7ZbEESWf0rnPrcBqDpNCuYuc5NqfXeXB/qpMr23CXoP
hMHCSFB2QUXLts7UIxs7x4O9zW/6wvm1xEMNBN5l4243B1R9Na6DPhwPsjm1ZQcYzY7Wsqm4qfGY
l1+zJH27GqpIFelL2zkaaZuAuikMkjbu7FuGlmjMTxYHGyTWi4vsiwoLEPHSNo8GRDm0+meLs3mS
jJJNeTAiOwZHUwSbTwNLE+8WcxdaNhjBr4bm4pMzGgFWKS7FpgEdewvg46YVzbSjCo90vRuFD2rk
ruKxzP4yKueaWPLI2NRwgyc5H3L/5/kyIkSc9hqxXOH9+nJwWQNQMFq+gNA9pP53VoiGV1Jjobey
Ie9cXKXdwswIEBKwxO91GweneMZYr2R0Z0fOegyN4V4eWlRTL6XfIGvfjve5Dckji/1sLz8TEtNY
Mlj1zbXlUkZrFGtYJfLX8T4qP132H0ZTUmIf5nbzXDH/6nI1sQ7UqgMYTinUm6SsT8AF0ZYCAPs4
hOs0mgv+c0+hxt7JHvJfcugaVPvdNq3caLvMCUSRrsY+eFtHDiBm/P9xneXaw//+ebp+UteGhUJZ
lVrGTdHo+z7WrWPrG7xvpX1v3IwVy/DqlRo3qW3EpwEKMLaQxo3sEnL0GiPDK0g5W6314JLMU2Sk
XFs2lQH3iE0VIPjUJtW4lZ1y+HpFGT5AQtpCvqpXkRslb3fpcgTnsypNYzzgibHF/S4y1yQ1zFNU
ZRbQbe75bcAjD4sJ2p68v8txcjmjuy2rtj28vdf4Q3Qky6fc8gUJ7twudXdD0RpoHf/Zp84D+N/B
zKn1a3+O8g6253MI3r/fet0qj3K+7JITNP59NvynIIsyz5cDos/cG1sflV2cDfA5RHkDVqK6mTSr
vPlPTTkgQ0ZUre16glr7v8fKldIo+O7YKKLV9lOpGMpanpmAVq5n+dxXpgrmf++j/xyHH6wCKphk
pptuP2ljyaYOjFfJIwCz83uc7JKHOuyDDwa2KdCC1DeQbcuCi+YEkM+oL5tmBsZ5MA0AzPGTMXf7
WZecRvbSa9m0Kqj3aCQpAJin4kXXSMKTBUJwdA7mjf66xsQ7zX3shE8BZKUXDglfW5P3GBwu7Ay/
t31ROo+Nb+NctjQhhxz7AEGTvdJ419EAsbKH2DatGyTCh/sJmRRrNLozImjjvW9yaCIFFewq0jdO
X3LzGmI7uZnctwlyljy4RnqdKlty/mAl8dYBSrMp3Sol19mN+0KLjIcSotW2K8mTmZaFpd7c5ytm
uy4Lu7mGyIGRBVYos+WnUh//6AJLO5EaNh4QNT2pcahetK51o3XxMsIVe2jnobFrlYtmD4fWcLxo
zS10PCWK/usaaULWAp1uFmt5zeXDpAFa3zGwmBIM+1n2p63XrissPvbXpZYPI4flB4yd9PpBluWK
F81LnGMe6wGCCWzsjHk/6UZKfwDqD29LYUu/Wjq1cQJ3K/eLMhzMN5GI1l9jliWWgaVvWQa3n3g1
8T3FJXr4SgrtBUKl8twWo7UvOrM8tFmdPqPk90MH+Pj7/wwYIgwv6oC0jJQCGlV4MgZCXlIMUA1t
Y2NX2cemOTdlsByVwUtTjn6aW9jA01sw1mvRWcYlS8ADDb77DXyr5p8CDbl0SDyofNWlMpKmic0L
uV3jIqObod0ktSHORfsrLSzzFCLxdIZJyp+qUvCphBla1IiI0esaFJVICcnRcQ6RZ/JQN5CkriOf
23bUGie7/x1LMxte9Bwnl5NtkkgdVOjqFI8Bcu1B0mfQoDkYkxYqh6EiYT/xHFn3VpW7v9LUzM6g
gUtSn1GWnRsQUevE8bW1nNS4qbeNug5WHChYxbzg1QxrXYwwAFXyq3MT1ajxzgv9LlxjbHUdtdS+
fpiwBrhAwHth11l867J4WmlF5L90HXAkrS/GF7+KrJXXNvmL72A7WBSBh4tCo6wUC85uZ8Boomzg
nTTcaa88bTOO/WtTk1IPqNV8aC6jklf3b+emaRCtHcGWvJ3Zn0YHPMaoI413Bc+52LPaCeUzUOwj
NcOzCKqt7BuAXE6b6/A8JesLbVvPK5gQuraeptdbt1bKA/Ip7jaBtvuqJ/HXBorBg9pX+p3IqnQl
+/OsNzeZCozcm0G90J95NdO++VPVnvgFNDiVZMkr7LZm1QSefwsWcHoslfZB9gd6Vu1S37RIjHGR
qGl3nQmcqEVn8yX6zQjj4aeYAuwKuK099GU7HXA/qQ6qmQWPbAfB0Nu5/TP6TW/RP5GRyJuND3aM
LMzbmzV6kzCf8HTcIGGRwoFKyRrVM4dPdkI1SLfj6KQX0HjOXV4pyloJLJ5m72dBTqpU9kXvZ8vo
9SweikuXI44VBfZDyNvrkf9F41YeILGbt1bs49qIc+Dq04BsjrH/UJaZe5SxSwQ672TCLDCnfRo8
Iu6XP2l1Gm99Fdh/0UAci5WyXFu9k/7eDvF6MsfhtwB3se1UJx8jmrlE8o8RUicqjaN1FoW4iQYK
hI8cqc096jYZ3yJFDe/8ecPRhJ6zsVQ0wa4myqHcnDiL53IAv0GJrLOHZmi38eYBOeqlLl+atL6M
SllDCpn3NB+mzWtTAx7OTX1pZ6tdvSfha1Re+TgCTDwKV9F3w1QqX8lgXSMMSD+rbER4yI6hROXU
h7VZbx0jue+UnrUzyrrtIzqK4y3a5wcj52Ov1WIsdtaoi42MlQdDTb8jYaedZavqoglOZX9Az725
Z3O57qeasqSPmZs0ym0b8nCFQXZkatrxi6PnG0mBRh6V7TB2KhvJcnZ1R1u5tq1eICiu01DrlafI
H8ctqvuFDVMGWVx5CG1VPSnWfABrnnEX4RRsralDKeh+ZNwbqRTMIzJ85rT/3WkeYAJZQ4eF91qN
w0M0368R+7Ko4aQW23qIC/kfk9/mu8XScwJ3i7tfhVfg6Bxk/2fXTxmSx8ZwTsfQXE2ocGxkoBxY
lpJnQdLs4/elPoUl7p3iaVkT7ZFc0eNNm1mbtrXze6tM2WiaSbyv9TbdNHrETlNNIc53Kj6jZv1D
lJm303t1wooAf2rpXS37Wq+f1oMyNA9y4G/71HkuDD+oqUuMnJLWjVh346BtZOFxEYi+li0/1DFD
3It2vhBfZNXyOnzVjv7r+bW8aRpY0l01p7uis3d90X1xow3ilytLH9KLGPs+3CYKVE8n/0szmVnG
uSBDl/btXrbeQ9v5PiZvZu/9ckXZkv0y4j1e9puzQdJ7vLykDPV+sysEmMpZtVoeitK3t01fT6ul
T57N+pkXvfCQsZUxlosuIXz9t3mtKyAFyUiRVMFlEImzLarkY8yyYovw2p5q1E+cD+xTVVm319+H
bKJ6BS2aX8DyE1Flu4bJLjd3uJ+/T7025cinPjK+3/2grlaaLtRt03Jnk+oCZWP8BFDf3wVAi8Gw
aiupQdAEVXZjmuiEyig5yQl61BdmhYK/Tmqb5PJWKtEiDadvM4fuViYjHlLYMK+S0h4ush1gj7Pr
R0qJsk+ZYz4GwrrecrdyrrPlMDlhjcoi+Tew1wbCQ/EfJpW3o5KPxr08TG3vbBzRBNulr4ZeRwlR
DVZZrppsi7FqF7NJmDyQrUZvtSbnnQ/+/2PtypYj1ZXtFxEBYn6t0TW7bLfd7Reiu3dvxDwIAeLr
71Li7XJ79zk3bsR9IVAqJcplCqTMlWuBwVELh3EvsyFG/UoOH8yytzagsy2WZLvNgZgccE/C9+c5
qMMrrfDEYiw19aXk+/WAAso30+QMnzuw5viJ1Gu/u03ehPgZ1I7EzReyOzAogRJGi7aC1LC92qxC
nbXvXEQJgVeIQ7ZX7UAmcqBD6n80kaseCLCyOw/8fa7b9L/Pparua5ik1j5gfOF77puKTGpVULy3
Ivmma9NVIEViU+jspJl3D31fhPd9wXWMCloyQwx91ciE99xG4Aq5+NJ68/ZRjnNfYSvz2ft2PRph
6vnJppwxvB8xP7Vkbb0kBX8Zs8S/jgOWe01m8x01qXQnnPwDqtDEiWp4ijSMr6l1oAY5cTDTo5bR
eUp03Q/Z4R1tsx6oqdZFMdhSQjpvZQn8cmgE+aAC+e1St6n0pXwEcSG7jQ9jdRW/Ri3q/PQcJiqv
jgMuU4Q6s2VG5SY2OUAWwOnf86I/t1OuDmSiQw1Wpy1EsRnIHOGGyCO45FP4ma5Uh8zwm30zOqkP
JWHIbt/RViKjVxyd0gEcjtGqsyxrQdsUstG2hM5uttuITzaawEHWb2EGlVxzFIACMgS+sA+kYSgW
9XetmUOZQdOJodz1jTqsUu3adRkoMnuIC24M1E9uWp0gnbK62KDMINs0Opt661Ux+zlaQNAgpZcs
Uafkrz/B5KlJvTVSjnPvDSZPcHpkafk89lPHPJXuzSbcydA2RHQLVUTQNHqeajB1RRYY/YPecp8j
yV4hyFReqFN2bAGSPPbUFG34oBjfkpkXEOKzB9ThjizxnsfKFLvSrLMV9bqxMNZxmCKPpi8QQft4
vsA85eh/ugCSiR8ukAQi2IDKFKhXlLl0R5dnSzQRdqFm4QLQpyy2zLN+DwLP4CgjlayEmyQ/GhRy
TAz8pxCCczYDqzyQWlTZl9For+QAAKUPsovYvtxGQh6Q/2gsbILDyPmaT4W7gbgLbisXrPX5WIAf
JsFt12uwy+1AtnJElDcNy+3NHibtsGkAlEScC+Jgn4ZS0yAwpR6LOl3oRb1PrB7SBDeTK+O2Xkit
T0EHr5IIVNFpmwKC1enDrZtsaor5ahoQCKKOz1PM89QtEsWIQq9s1nrH22GQvdj3NaBL7/YYaKSj
PYJob/XPKUoO+0l88Km6ZNxmXfijj8fqDK5kdmqNDTVADc1RgqF1ncneFFuyk4XOOj1myAQ7YW1z
M8cQlASnHZKsv036Yb6b/bdJYwhi9aVIAn/JUDml9xS0AXGjwNuOY/ZKptvh0/4DhcJfIfoFPK0e
CXwZ2yTpiGixbt58fT1bw5PXeQdEvfN+pm+GFQBOwSG1iwYhnbJ9FDkK+ExjQjFK0fjgEW78J+Wh
Mh2ENX9Dwi74YuH5iRieFR2ntG0PzAYQEvpF9iO+82HBjc78y+gupPOlx7gNexsTWUZ0FHECae6s
UmtrUEtVVNgVI6L92uH5vOhB4nJpRQ86DzPG7osX06vwwf0Avki1zAW4HP1BVStkVNILoMfjzguU
sWW+qK6BFTbY+aAOyw5Bt6zJw1Qy3I+9YF8/DbK61gDbqlNduxa8B4Fi/s4ZQlVAdQILSNQHtf4m
c0v7OWvHc66C/GdmZ6ikxOrtAfyaLWpM4cEN035uh/5M8bM/ebzP8R89UMQWLEtUAa8CmX0BL0Vx
T0AHuTaR3Xp2lWhRAMafCFBRcdPbj+DYmmEORW0D6gk1jI09gr1Kgm93W9tlv6wqB2rbGgmRlsk8
KY3vVjSpAlqSJiUMBQo7/XlSaSm5TiFaAmgxlimmP9zHZlMeoW2AHQjEyeYmidQTb6wFE2InYFjR
yx2ya1ObmuWRpnifh0wQ9Fz6qWHhawZ9vwfQIwqvQPIRHyePZRehhfQk5+VPyYGY6sLwVU1mtMqx
0Zo93M7sFxwgnRBIu40nUhRQvcdTQQcgLlWdW+iAjJyi+OnN6IIHGzKXBrYuNBpJm2bBwPmgX8ix
t6rGCeE1VRSXogaXKOmayyYdAaj6d0frGdhL6I4YEbV5RNaHuIt1R5zWzpHZ4CE+jQhVFZUwxeNb
fGew/WIzIkFNenerqFfm9y57gVJo8RORPnOZhGo6W8A3HVHADoqwN4eyT9ZtbgDPZ6TBVnVy45qd
f/BU5PorhEuyTQkiRaCMoDFP3YnB/EOCvwf0Q9CrzFF6t8sZitjpLwPMem0D/f8iRzB93Ozgxlk7
ecZf/uDvaTtLwgrIRgEusgr0HnnW4leqY5LUNoO4XSBt7ELQDrGLsLbGheMVHSRjG/tFIPPSdghC
Ijhw5q2sF8SyCZ4VUFoZ4DukpuM5/31QYzkA55XqhCBVBfpbfTDAUwl4IfQzuukfm+5IIVMGRZgB
sCfTWyuwG9dW0BxTodSV60M5umtRV2B31y06APDvJAKLTm0JC2leJHLF1AKlI/g4gOyDJHJ8uJnS
sS0OQ29+IxMdPBlWu8Bk3TxSJC3fla37CxI98gDuT8gYyTHrIQ5aySWI0F3kmIYa8XZtpB7ypLPZ
ndpOXPwqc9MEXiYbj9gyWetm6ocFYS2tAdU3WJejh9rkQ2d0AEsaeAuy480M+t5ULmop3wa0AhLb
zWReMuZDysjoQh/PZIPhm5NttFZNHKzSzFZPoueIo7rhlZnAcvGxBnuoZxkH6pwG00RBJYTWqTcA
/dMdRKujJfUGeNWcPOV/R2WxenLBBf0IOYCqbVu5rFrj0gzgFiPPykV1dqNKc0fzsBY/HeEOak29
TMhhb6HeFWyY+ETAcaT3Kav3NC15AAkJwj6jeaBWUoKIElvO5kizIWYlQWLfKNBoedAbdaCH51o9
tmETZ18iFLMi4ZGAJgpKpHcDbuSdDRrdE6qy8Whu4/qpATnGwhygzFbhS4sQ8IkhFyRWZpyOdzIu
AbjQMVVsp61lkvAGrHhoFqzi9gJohuyElxL4WmoHxTaG46/SLrWWeVT85sh9iABETbExywYqwDoF
Z+gUXKRTczliQGE/dmcyUacnQGBjhs6wIQ/q8CSInGg82W6TWK4ERreQZ7KbwhggSQPNLNTrW8dW
NuVdzaNrNBkOqL+I0iouGIisLHCkTlH6s8C7HOQquoeLEKfQgsk2HrSDF2QEdzPc6XR2BXVluZYS
aSnIU6/C8IVXnbrcQgDKcFAWECXGHQUOqCMRzgghbNGu8IC176kjZwI578p6AUFGvverqsSDL2Rb
p5Dhue6ga1C4CQQVomlamq2fvnRDUC38qYi+N0FzHgYE5Bfj9Fpjw4dvtepQQdI3vzKneHaHrHyV
Bv61qF9WX7AfKFa8zMVV9hUCAo5rnQI+Tncq9uW+McMBqrzsX1euRufjlV19ZYPX51pViLNU+SuS
9h+v3MvsOa0Lc5mWTn+ZknIDEjOwcU+OsXUqZXy3B9znocwYyLDbYA2K//CImv9+jzw6RAWH1LzP
QGi29EVTf3WFfNGgbYz/G9RGyHRO2XfDMsyXuPezFcOP/j7OI2OL+u10n2SpOI1dOq3dcKqefB6B
MJo71g8Iabx9DAsfw4ji+Ie0EQT89DHUFP7rYyROUP32MVosbE421slLOeL33AyQr0ASongCFWx1
tTs8VnTLCU0cgOUrfVWeyYTVlliFwpZbatJwPgGrRM3OHufhqOv2xVIPRWEAasxBiuxPTrLqbe4+
RpVVXLHVAjChcx+hJ+A+9rEOwkAE6UC2No416ldzXYHk+BEIo+LqRW/DIQmGfGLiIprgSPMoO+ft
IPRZBvi7Z/RAl+qWl/QTYiu5jcCp7gE5D1R7LHNngqVyRboOjoXoAlIg0xFssNDUM3+SGeqikIrR
XqRTQ17lpNSxbswr1i3RMqlr8GGqwWmPvWZQoQPr+h7rY5BBJ6B/3N06II0Ab/PdW43tuuqiO8h1
yqWN+NmOknd5Bu4rMEwEIEMFzpp6wXkd7ijxV7AJcrwB6GW9KFrPwIFp4HwRRUOwrRKrtVek925p
IzQVgi0Ju5NYPJ1RLwOL26LTvU0H7IwcOqiugyTsMnH7iRFLrW4pz3wiClvq061bn/Y03z1/HweB
4dmztlsbhWSAhUWDq9ZZBw4lWgLOq0EyjkkNnRC9WKRUOR1mb6ezUeWL1PztECpDrVWN1e/AvbvU
MWyAFBL1CmDXqs7D7EUlbY1SP9iJmzZLQjBZNPlsD5RmGAsi9artN3+LOb+wfBvwDEPsZdSM7XTo
MoZqkUEmCLfBduuNtV/hdxPADrRbLPOCn2MLL66uG1BpofzxaxhG8Wq0C7an7I5f3U+TEi+fvAY/
1bnFfY4d/NXAP03aHhIXQeI7q6DkSHA2eo9vi/HaKPxLKa3RM+zZKL022oZ/zR3TfgTLztrA+waa
Ka48Gjn2a6RUw3ILyznGUUSkdWwg+1ICms7FgXq73N0r0FY8xDF3aA4y95AWPfICc9CUNuJgwCNl
xaLgVQYFK8kfa9U0oN8BUKmxE/5YgbgfZC3BchrBPrts7B6ahlHkbxrHe+vNsK2moWT603jtQZ0+
CuzWLjRpUDvQ+l2t/xQxE5j7ldMc8aeImbPcdHl7pN5JZ8apF9lxOHPwm9966ddETe6zj2P/5Ey/
NTzVsuNwKBN/XJZeaDwZsfrXmRrZm214P/vkZ6TQch9FO25FmdkHPgYg3dE3LXAQD6oe1aPbd/ah
liqHqiFuzhZ03zZ2Lx/sdDNH//gPKbhAp74aPHNdez4CRCAxOUyCs4NinbeCJLy9INut409NxBJY
s6Bxt267nLxVx6GQ/anD0vPneOOuusCGxJdh8Qsdiip/Qv2qD8TjPyY6A69buASnfL6uSC+TjHUq
QJviBaBA+9074QC7596Pm9lWcXK7QuFXb1fwXWC3NGtcuGQxz9c04ubsGcVjPBQ7wwDLJqqX0kVT
jOmmg8ontOQCtusmszmbOtNr8CI8mBIQA53pxZtWPAjEnCCz0EC3VXtQRyGcnYUasnkQyovlSkDc
TFlTdIYcabcw8rD+1tVIR7qs4Ici6usX6JHN9lZBpQiCRM66ydrmW421qmVV1YNdRmArKhSQxtre
6+GogIpvwxtIrj7GnnyGyEW1gvZe9jiYCLfQGdkGbVPaRmf/P35GhfBCaYK6fBy5tQztCXT7+onm
bqdedV8dxtVBmcAskzXLC2s5Dnii1NyGfsVaTiDBDiHCY4Agb9OK1NqS0MXk22fXqsyHrBiz+0Sw
v8hMXkESmNvScdRX7WWG/tYugIepDOcRa83yYLl4CCAf7z6SreJ8NaLI8Wq7tvuYQqh55QN1vSUP
GuAohDu1AOwj2fSA3gN76xwHCFicAMSXrcHazV8Al253Ud+yNdehLx92t3M/2itsi161/5/sw5RD
fbaJFnzk8pyVQ7DJWF+tq5IXX0BjaN9BlzJc8qgrvgy8RdGyH/sLI0QznSIEJWrQY5KzZYPPpy+G
M3VmdTo9ZCAhi7F0GqCztSriij0xOSTXwe+Guz7zAhNhOK/b13hZ5ovBiqOdY28tV4j+L+owKtBd
HQo2dvvZHbJ90JuBCBXQUw1YWKZ6PDtJJV+6lTc6w4tpiA6CU2O+oGZcS80waUAGVvdClbSGuAJK
WahZjFAwi93hEZnp8BpI70RmfLtgKIoBcq+zFlMGUEErIARzR72+pV4jR3WbLMf+7va6RXQkV4sE
ERJoAXx4DdPb9vbyjca1Lur94EB9nBRY0DlB5mV+V9NAhhh0AjKkowN2d+whrWHT6yxbIcfuIZmi
TSd5fCGTNAPoHfP2L+oj023Qzfb7oG6cmoMlh7/I//86KJFAi4HtAR9NigBxUn+8hGkMqEctBrv5
odr4YKRYbT6WUVc9lVn0t6VXXY3fJosAi8kT6ATtuen93qTemzMiVuJ0aw4ZKs6sPG5WobGLHF1Z
PNrBdI9WTHXG/R9btl+WiyH3mgdAQtjSLTi7BsxSG8hKt0cQwfX7QUAsJ/QDcUF82V4ZAEx8mRoI
aaiqaX8EDd8JC3jbRQU4N/gJIBRa2D+gvMO/esxnywzptnnK3tC0j375NuUwAbAkB/dtSpSUH2Pc
u0knhq9GxXpQM+JMoQZvAZ2D4WspcE06G7Ttj36VPYEmNgRh6XLsCr4hbbAIYZWT54PiogFx8pqa
rWwhFA5FTlIKI82wumD+6d1O0mIeAhh4GWcp1oKnoIRs8AInToT3zwJSHfPJx67/4mMC8LPvp8Te
xNKWKz750S4JQ/XVh5y1HKr6WVhVesrBEL0YoevxldySJDN24AiGzqbjL2rWh3dpxqItR7HiCoXJ
zjoZavyv63ySK7vKoftBbdU5ErQijrMeISoEXVBvWtumvwWW6a/IVfGOeOsBuuoudPZuv5nIPrnW
7E8U92RyNWBkhB1v1XhHdjJR5/9q/zQ/7vEPn+f3+elzhoToeJ97YO4mRFXbxjI8BzfkP4ceRLaK
yYssM/C+N0OA1EWZ/mhtP8rWwLYj/tNKkIzoAbOPPaUQekl9qMKkeEr/e6qb5X26eXgKSl9vLKAQ
rtUQnMrVd5Gol6EV5BuykXaCBPPpecjNhd0z8GLjVWo7sbVDatSccWNDkDsLVwTy5INl/kvS2G8v
4LR+c5thZNot7Cp5AmuI9yX7x23qxn/N9rsbDa+iGP9iD3e/PWFjDAWmS1e70KS3G/+aiMS5Au05
oH4YN3plHvMOzBbkKRy7u/M8OwBXIsOmRPu3UwKqQ96C65Z8lOF6i1YATceQY5l99BXAvux+uIK5
mt3zIZqOoI24J2+adgzx3LLn5JApxv3oA7XiREZxl0MH89mskZKI/Cg+URNUf9u26JJHA4p0j4Wy
V0rXuGa5zVD1JKoFNafJsu9AxmzOvfnIAYQZy/KOemlKDsGNEzX1lCoHJx9NWYJeJ5dxd3LjCLQo
RohgBV8yipvog2gLwMQhB3ekWIqM6wmaeEm8oaaV8eHATGgW9Q0vn2LkjR6dfA6lkEPbgPL5NlyI
xlyGvlxbnQ2VwjgNr2ODUjWm1ULroQfthN8BaCx7sD/822MIukM74lX/yQPIKYTFdcrjD3P42L+v
xsSGPjzWLAVbA4mDkIpnOzhOmna/T40NEenPtrkfpPog2W9asMC6pWFt3cZBVoKB1RR5sOboUxMp
k7lJCBvC1PDBnU03TM37IELrkNe7iVrk+j6QoRzhyGOUUqesusg8O0B+0H8ENNh/9Bl7RhlXewJJ
rA/J8iZYI749rqmz843wpBCy6nQnmcoyP1d+zsBKi9FZ4qZrlNS3GxoemMLCTrT9MY/WgyClsQW8
P7knkxn0WFSB+HlLn2DsA3ng0ANeUC/NwZCDK03WX8k01AYqiAY/u6OPAHXtZu8yzwQA5J9PBNIf
qH4ZD2TpzAKqT9OPKE36HQXgBAhyt1Mj6zmANyR2d8aL9kqddJMhGwvR95Rf6QbjWYeyj9+Hi6Ku
V9xjoG8us2CX4D0A7G6w68KmeHJZWj4VWCfZYzZe4sbGPe4yZ+kyLu6oEwjp6c4GUcKSBrwPx/Oq
AImr8teBV6Vn234k0ATDS2gFSO8E9h3w3WcNksrtMCY/QIP73ZPQ9wHRSLgrONQY/Ty3XjGQ+mmg
qo1g5aYAzZQrw0zZztUQfMto1B3S4paGXogr8sLuIqrbfBOAtWCADNJXmSU22E5zZDByrSSlpVy0
Hcha9sH+uz9yhicWtlzuULo8AsKaAamgI3+fYoC1n9RLO0FC49bxIVjYUiTQH8CqWSZ4hvd9BS6N
IbpCxSu6ehayLFgeh9seMrZXcAQg5u+h9GsIwiN5sCi17kf5fVKumy7zkHuaPvxX5A9eunQ1O3Cr
pyRfmoOmdJsWmn36Ck3PELyVUO+OehS96Z0dnkseZPzibkfNlpkrDlbYLwl2Hli2/NuNXhW9CwXt
sOj+6Nbo2QjI/O6m9zHzbGSnixrSEbeL0myyB6Nynw0ATkCYbNtNWXaALlh+KCzD2SqgEC58qABj
r6zgUUYIXTfMrb6xhH9L+FD/alLo3WX+yBf2CAh0y6tfMmy+KYOX34qmTCGNk/mPiuHHXBs8v0Cg
4u0qjTV+vIrnJOkaebAW9MevjW2+scZAaXo4ALNFHDEfzNCGnGll/mSjQZqCI4gtSGyEwTpH7O0R
IjHV3kXKBsI8rvNItlh87QanfxgsvA5CF7LD7QQurJs/pK8AaRQmVqmt1V7nw0vfTRAtrZx7V43e
3taLVQ/YjY2VqRRp7ElckGwfgXb93TiLx5PR1p7p2tmPIgj+qjLzaILl5Hbie9ZsCf85+c2nSkP1
nHTNK62RabVMC2XVQ2xeROaO7EMYXLgdAPuQT99kDNmBW3iXwsDa7jCInTtevKHKAzU81zGUKiAV
Ya0S5BkhOZdOZzsS5pIc3PA56xpnyUsUq7cizpdiMuPNlLjO2QDidj5YIePHUDjrvogQ3qIOchkg
t7Qs8SPbkK1H/d/KdJMYwnRSXPoBdCGdm42bqhT4/prKQABSqD0WjeoraHJ9SFS6xl7qJmObJhz9
lxrkNQc3gHof16L3VjH5SylA4T/5RgkmrPpXrWzjVZ8EWf12YoEfNxMQBHEtZBdLK7eem6DrVlwK
5zJY0BbI2qTYI2EARodoCtc1gypCakXlMq9BvhNrebpSn8kAaG8AedA2LST90tG01v/ZhxzpkKZg
O+Ha+zYZnfHie1l2IbZb9pG2nH3Fp3tmTEeSIctSpu51H+0wqa9luFv05vS977+NAx8KWO5H57WF
LMMCxEf8kdtRsFEBMDYDaAxPLA2TtWyE9VwZ8ntRjVAzT8CDh1XdT9A924tRDzLYP4MAvh1PKOhJ
waxpmM/TOM6DIKs6D2orBLQANzGiPjskjWss82lIl4g5ZYc4GkHSTj1dlKq3U+qaMhMBFLeY9vaI
BFqpyyorA4XgiQXhdWiBJccwAoOGUYj2wXDSelnVgr+qYrj4Lmq9Fv3wvRdB9wslU3/zwA2e/dwG
D3MwOpfMNzPoPgm+xzdbnzJls7VwAv+RpeIlieLtpPNHdBgqFQJbw1E3Tu3cRro4c8e9RRmoDz7v
3Tzgak+tzoTifKfCaUuQoGqETnnfIqI3I4Q0fAiULH+2CQ8MFCRKTc7kN76PJdQRzUd+/3E+t8Ua
Pci6I/g3UJ5i+sbqFmHpHfMJLOnA3OggTekAFFi5HqjKNDpaH2hQBG2n9c02peHZMl4bbLv3SRDW
2CWbxojvMF7NzXEovIsaihSVu0mIcAGIkxJ9oA4w2UUL2y359oM3VsurVuX96ebs+prYO6sfP7hB
yD1Zj27Rggv8BQQx4UlUtWsvOsQDdqEdvdSMRWclsG9ZAX6/8WwwkM0uqLmaFmkSGXi6qGIFPBFE
DW7Pp5HlNcis1/Rg6sjuKOmcy7wrVoN2pp4oRwZuYQoABFMxO396+NHsBbMtkC2iLF2zHXqaHjFm
Jeoy6dQk4sNbFxkHK3WA6gM2Qw8hDbwPfry3Kr4iRzexUB5k1769Y84w2+YZbFXftZBpc/iiqAvI
TViWc59kU3PnJl2+K21XXSYIQUIjLm2+jZB79I3Y+BUMzZ1XMf+184txSYMKL23uhtwC80go1cXG
lPOgwvRO9ERwyu4OMSJvHhQB13YfpmrNoNC3KHSlgqcrFehQj80SQavwZDuDBVyN3tqDa4OD/gql
ByBkfPPDrgnMJaJugDdHyGfxPtiskmELfTTIGyOdcwFmeLwU2dCcmAeFesEKD+I7oEAxk1btq9C8
UsvTJjoDb0l+Jz1dnqCH0iTUURpxtjFrwO/8qC3fZgnzvFsxiUhqYgVRsi4dbDTHjIGQ8HYp5Jbw
aYCguaPZRpXeRWkqzgKkCusgGJI1/aIq/bMyk/IRSm7sSK02CrtT2Ujw/qGPDmFjDmsPiIt1WoVv
NlSuXqPKCObfIqpqy1M92Rfyp58iyOPFOuZDs75NNETi3oZs8YnmQXAY9BvKTxFkAqVKrfmvrCz5
Wwypf+/2EO8WEVjryS48119arcUObVyOX1jKt50KrG/5YEHJumzVltwypNBzCxv7durZ/j9NOzGj
XngDaLho2iIayr1NsMDWkPYdqgajdeFO3YZYyKiZIrb+ocl1kyjLzLaJ1rfeaEBQwiz/jvFa+NJD
U2gvMvyV1HQ4ouWVF6AQQfemruaI5DVwibpppsAeCk3TT02kDJJTVnfZ3IzVYJ7i2vg1z4SMxzmN
y+/UioXrnvvOfPanafrSlaK7GNARoz5u2fy+zcMz9Y1ALt63ygZnAK4IRo3migXWXQSClS+JMRnA
FKkN9RU9sx48EAbSOOnK9lF1yZL66ilOnrzi7xp33nZIgXWXUdk/DkWZgZYr7w+eJncCbNi+S5lT
Q0sHfFGzC6ppGtt1r9RKy5wBA5hYG2r2FjDcZRaeqUWDSizQFwgQ9Adq0pR+IK9+lj4pTXuS9232
YOiobVlzZ4sFRg+5G17vRtTun8kFSRl+hgbF7jagK4S5RSEAEBR6EjrIIhHzJHHR9Dsb0OUFGCZC
pLJrb5E2IdDMteMYC2a4HCJbIlw5coru67yK7lEtmd8lkDdamOTTMJTZlbU8Uy8dyFntyzD27men
rMXDpcU9MM+bhWBKMt0svrsNul2r1JexUlDYhlnprlBwBQxJGJvs4OLLeV8LFEMCtDa1P7z9x0Tl
a+kjCF535jaVeX/noVroMebuXzydip+lGSJz4FdfCtCl/ckha/0voarq2QEv3v6uVth06RlybJYe
fPDILBIPmvalFdcnPzfsFyY2U1QkL3UzNucxiYHT1mZZDnybATi+QTLKfrkNemtitZ4ikjVN1WF+
M44sxG8k4RXK+yCP9OEgIwDeeK+g8ouOVr9b6Qwy7/4ZG57EHsMVWULGsM7Jqmob5SXU8FwnhKxr
LtauYOkXUWApmHRx91eFWJXBHOdvgTRW7av0m9shqJEDn42dtsT2EMvvvVW3KLbTwyOI3czDp8Bs
vyDl0a/THKv9VmMhPI2PEK2D16Uvz9TyTbApTF0mlpaygO/QvTIY3nrjGOXyjVsBMaWHvo8Pg7Hc
mCEYTBNQWCMWgEL4Xteo5DZoVfADeUTePgBXFPYCvc/MVzk8UX8EbrcVs8PpQANzPbCj4pZpfGry
RO19XVbRdEF5dvUZNWMvwu806o/WBK1tsHCAn7GphiO5kcdkxNW2kyCL3QF8JJeBWzTIeCpjrg2I
8rRaJJY53Ft9UJ+BfTGAZkXq1BvqCvdnrcVJ/xlhx1l4BSEgOMxz56cvAnGgl5Nsk/AMGbRtx/Gm
X7Ys7jdg0mtXt6WeHuANeXcg0wCavo0Z2ABJIzwqUm98jfJ6B+Id45flWkcIl07fBJgFlj7q/S/g
zTLuXGn2dygvBWpTD/Jd1C2mZrObRl5dpsgpF5kq+SnXValZAnj0AEmgufVud4VbilUxFPvSBpfi
jWQGsFDo+hjSB7uqWe6pI8ftta5yBzl+FkHJVZrq1IAh7UX+XQ+WfInZGIMjF6xoYRPaLwL8X5vU
GsYNOYG19W0M8xrnxfrpxPnd0JTJVTY2f2SFDWB8boK+qk2Tx1xU7RFPnG/UOXFen0BRfSpHLz/a
KstXUMaFwKJuhhJvwAWd0iEyUjzCdI8aM/T4EO7UQj3emoy9+wOQuPzqKL8558CPLro+NL/ydjRW
VcPKHTUzZCygjjl8ySy9BQPOdsHBDPM1SpsR2Aoz2Pk8SA+oOvWWWA4tZCbE81TE/GQaKgSBLmAA
EJLtVkYVxPtKN7Wb0G5m3PAT4pXQRItbJMOAwlqByobvqfnuZunZABYDNxqBCqb2Byo7wLBVV99D
DzF1HTFPzXYA0koG5zEsqyMq4rzVuwdSEigBSIdh6WmPqAOlPHlAk6j6Hjdvc5CHAcU5cBGBIxkP
JPOhQzJtPTWoARmrxnpAKb31kItw0yJKeSGPIkltIA7CcYHoFHh2/dSbFnjaqB05OzYKs4VqgbnC
UBrR6jkRjmzXTjVMxbL2jM3Yu98YNLV2GeiYFp1mhnGnqD5QEyI19hdXirdmPKpkk6BUeTU2wrur
SwiG0V7dw199J6ohWdFGnnqpSbv1m7PTDdEBQZ10QVmtzulAFZyW/SZpAwMg5ULuhWMHBxOorTk7
lkWg5BqRYaUBZKfUWavGZKuAAZpnug34PCciRVAlXGUcyx6WA+jGiz67DzO80cbJvzZRCRMwBIeR
Ba83U596kERwimEZd7lMlz4vxCo1umwzt+t40pzlib2b21aEl29TlWeaoiq87F6NEvtDPRh4u3n+
HCW2IKkb93lyKOIhO2K183aYghRgn89tXtX9oWgPZKcRXRTaoFE1iWrGPvsabD71EQSDfdRS2pHB
FmRzdQf+/dWyBChqfaMBoTOE0ZFGBdKOJ8Xj5Cr3aRSAyajkIoXhPpHFNqYd6CPkvdCm3jabRVpL
/0AeJTISq1ZACa01Wg8rKpRKigYcUjSUQ0p2j2KscEFNlMRa5//lSr7dyPsEEJcWWfhQ5i4qpaem
OHT6kIw22lLxApihqTjQGXVXjhxBTmyP4G18HxOTO/WTZz3V4PP5fEr9Rts3a0hpJVsnj7MV6Ybv
Cl0dVuM+WbHWHE4SAPyTm+fZKjeZfRi96peIMnm0Bvl2iFNHHsnmBeDXc538QJ2T9pBga0Ac7d2F
ekZU0IHSGbxqhXG9pamm3ucHUzXfxHtluYM0A5koTUUHowNFpfaiFrnSwOl/WPuyHrl5ZMu/0ujn
EUYbSWkwdx5SuW+1V9l+EVwuWzu1i5J+/RyF6rPK/tzduMAFCoIYDFKZWZkSGXHinLCZB84Zrb/m
Wqb/dS6y/7ziMpf51xVpZlNK64RabNw+cTMqE1TeEoLX+dnEdsd8ihvcVpZeLCc+NqkXCfEwNauL
zTR16c3aP+DRdmzMGIgdss2nDgAqh9gwjmSjg+QF6pmnA8oMQFL6EjbYQYC3qxbDkwb4vRNrL0VT
5q/Scl4cfBFeQQU9nwBPOp/80qX7vXiGVMZx6pbTyP8wxf+4DyTAUOUF/u4Naxk7lz23V0T0kIVp
uK2gUzuzQ1gCyi5FobNrg7f8bDqP0WhaL38a5DtmNbND/H1QHxfWS2DZ0VlJFF+2mdbf0qGJRAqt
TG+xjAjE3fJoWpAn4ST6qk9slrIwdkaEPSpXxvBhaNp6ml/m/jxlZ4CrQ++noMR0hSmmd1v6obFL
fBDBks1GhnJVNUKCGlQWmw419Qdf1OnzoI07WZoAtU523Urcxa6C/N0uwNh2KIGve2Y59pA/7Yv/
r/a8RP0aZa/mxNeUvQLlJTSZhzlZVoK29ty61eOSP0s7s9x1zOm9JX+mkMJEFDZytktSrLWDz2lg
9ycyzfbQy31UlFHObdT85BxaxeNy6RY3nF1ZhoO3TFP53cepqWMw0nlqmkgHlfNty01vNFAhWPMR
gcEUkJRrWnDuaVWdoQ6g969zD+5QwwF1LU/ZZCO/yvShoAgEyY5mmMfSBD9nUWD3QUHTNOnPA5an
80yLaZmzjJIdnjfiRJ3Agd3HLG3PHcr4130msOKeFjLzygMPvmKwkZqdTA54pvd5OoCqa2rScoXJ
ALk25ScnsnEHBAcAhd9Q5+w2zcuRCt8uNmn+WKbVBufjtDTI1RDMilWdYB+FZRBN24HRmjrp0Pyc
1q+xVRgKrKr6RmOHosHKjtYzTgAcBDVpPUNN7nQKhUhITSxN6kUtG34vydkJsOvpUEG88/vxq9tg
SxQIvTuDUBxrPGqLyUhndIh8CYnYpNrRUB8s63hsTEOovczg5yD4t7rq/jf7PPOHiwypG62EI9UW
IY7u0IvgwbQ7/YuAEKvrs+hb1sadV/Wxc4Xgb3MGjQfKCYfc/WqUF3JgUCX2cgFO+bIviouEjsia
OvjOgsbUK5SdyzUvVXRxwyC7hiOwB0htRd+4+dgVxvjVQlH6Gjq2clo2+zukiBF7qCHciWfu8CXT
7XoVJVZwKyW3r9SBLQBqK6YODSV2c0ehgX/ZN1FH0ZdHYYSgVmQTBKqv1T3ZVMOAshu64b5EZHBr
BZq68dPQvDEq/a6eFrUxUknUUo0WbjUw5kMRGCKPgRDmEVGVAxW1LIUu1IS6MzuC/HzuJH+y02FA
aunIIr7/3T5NC3Zo7Zgbzf6D/2SnCySjFp5QkDN3/jYc1bvIH+tqfnlLvQ25ARIpT2OR7pZpTWDq
L7GjvFKr+wvnSOj0wOTfdD4e1yg0i+7rxAXsN4diQ1+50jNso3gRdYUyPlWlXxwHKACl5Dc3AXmS
5O2P1pbrJMkE9EPvkQyKsUtJa69wLf8HUmeAcafJax+9oUavfLLbdtiEuDWeS13mJwPZ1e3o2FhU
gnxgFWRO880yA08b0+wHOLifWzbYL67WI7iPyPuVa7p+yG2U7gvsye5i6XSeanTjy2B3B8WN9Icu
xmM7uOUXgDYh0AX2Q9HWq1B144Nuynjn22VyLEWd3NhOGKwNt1NfgKTfDUWSfteH8FObxsNzp/oB
u09Dnl2jtc/4Zecb0Yn8RbQIB06uVjMeIuGEp7KKmFcEcQsKbFafIscYH5raeABPB/sCjWaoOfl2
c4Z+WHEPmrZXsuPNICrTleoiQVt3V9UhgNSRs9ZcFNeBADO4apmMLqURYrNvWd1rxTY8juQ3gGsg
kzU5mDUfdqihDDexmchbFL/I29xHgRcCDgXi9Sy7NaC95qyKDK94TG/IhBouDZlp5VrhqtfyfaA1
8VZNoA/8q7U700mjFcLG6mhNz725w0e1wOjnt9QKuZ9fMjO8LIPSHE/9IYxA4vlzIomE8Ro/pnir
EUQEC+r3iclHhEa9ypzqG5G9jRMfZ5G0w6nJVpJNlG8z8dt8JB86fGgXfTCeamBdW8M5QsJmxThY
PPLUus6YhRHSGAgOxFvCOATSrC8o0HimTjLx0LiYVvfuXwPhjjRZwE5a5TCP6CjsvPqUR7ZxbyJo
dv6DvSvlR3tsNp9YWr/7lwAAecRege/NJ9ePzfs+QDXVHMmSfle/87siCXIWHNyghEmgUrUM/AtN
1YB7wrdv8cHkTx0kmfYNSri3zWAZn0bceINWhK94hIE+pU6089Cy8QYq1Q6IMlCQPI1ETjd/6qeR
dY7AUMCLeSQ5MB9FYDTSAqLipo0hOi7+GknX1AUgijSShY7+qQb4iByw0kPtRbDJgsq+B0I83uKf
4Z5VEoFvGOLVe6u2CuQFQgtq4a0OPWoL9KqWmXyDdNF2KMQYoCYx3ICjy/gW26gsBGI2fmajrtau
qcybXAXarhu75sjLZjgjzw7xcZGX9yVu8yjP6+RnLCMe/QTg3lV4P7YVGMMKUUyqIvbnWtOl96fX
NrbW315bUOgfXlukaRDZnWq/qHQr7OvMq62wOc7FWVMTqPnmSGVftando46kPhQqSdQKkVVQyFG4
zqlEubEiMAbMRo607cbpQ22FNLbErrUR2x5iZl7Y+/jUyVjnEZ7RATuPk4pXPx1kq4ttHUDsXBT9
zuqFPGqAhFwUb/sLndGhjXMwlPmcr5eOsvRfo1r3V1kl+q0VB9bBEUV47wxTSdsAql8gT84o8Sxe
yGOwLRP5TesJ1T/Kgx57cOxxK7GWtP6HGP98Sk4jnCgFIOKIbVUfYtsPNroBwV0mHNSg+OmmnGDF
tVU3K6MBMrADLOiRM0Ck7WT8RG6+DppTVhSIwHXYa0RR01ybya0LUMs3Df+TW49f/k4CiggZK9E+
VVm2Qyk38nr45W1NFo67bGqqtPBi6Ia8JLLUj4nJITuujfpnnfXfh9h1bpFo7m/Apo2K9cnfMlzu
1a1A5mqaNmvljvyHWLxPmyNuvB8zVLaDWhsMu1sHmDEP2cXoQFtbahZ6HB/mje/Ui4qN6EMTsczo
EJc6MtElqksdAq4GEetWhtGxjStd/cwI7YqHRMe3KM+4fb8i1GlOQYM4TTqazRlFJqCXyEBUfYZA
p29ugwJF5bno1Zb66aCJ6GvMC3PXS7NFDQsOkQy6S16XOUr5UwYGGYf3KzJGef3uY/G29Yq6RvZ3
8qaOVgQ9+C+htJAUSN5Ca729tMoHmBD6Ul6TQ6JRJUDzI3WPU6y8mi0Y35qVg9BkvyJjNfXQmQOk
zCEvxc1iLwwT1B9zb2utjQJAwx4rA4bH+KmmHxp+QuGlSWz85ug0dB4KK42hcIa4OR2Qo0oVQrp/
tRvwC0nw+pPlw0hqj0lkQLPco7mWMRASQih+OpiZsDZ2n/L0CnqwZquDC/xaGL510dsnY4J70YHM
dDaGyvJ4PMhNhJWKwB7Ed85jkHnkkpBtcGUF/Z7Q3iwzVJH+hN1JCJo+p5UrDapkR3c60FmQsEaC
SYHDiP2cuyFrM1Y24LuTFxM2lM7rYU8+ZLJZ/tdomnJpkw818zxjtrf0cEPka4NDULJSSBgpGb0f
YkQjK9TLo532TgnCoeD7bEuph9xZJfJtl2k/KAL5IUiZRBFUfkKQpzdAs5+xd/wYzfwtuEmDHRY8
aZH2DBS0dTE18AMqKxygFD/El3JIJbiXWu0ORWimVzahiRhPGqzAGCnf+iDZAKQogf2IIFzD/PB7
G5evecCbT9WAvL3GQ/0eCx4H3JO1jv9jnhzw0OrAglOhml8kG46HK34PTOKziNVwnk81q9WORoU1
lUxKVBJNPXTgCsisAbR4PXaDTWSiaA90GJ8BvLyDWGf14IyFe0axYOWRXWtBvphXYXmT+NZ467Ie
65dpQAiuAGSMcnayUV/86OSQ01W6fArysVr1YOQ702FQWnbWp8Nio2ar2tpjqbnNRwDClawvNQ/y
Jxco2Pva8T3drELgWtYVl+kT65v8CZFXwBuL9p4cgzy9AiXl3FCriqu3XpbDPAn06kCrmob4HU5z
5tOGFjcidaBmOrJxDSyQvaNm4xRIDyLAvaXmEPk1dmOVs7ami4IrNDogu2F51ItMvHYsc9BbUK/D
u+jSNFihUq/em9UNQgZ31Imla7Qq2KDvM02zRrAtJxUKMqpjg8UBQklZ4l/w3fIvdKap4hP4stXe
NHI2rszS7xCAH8AEb2TYGGZQZp7O6BBAFeDoRzgszT/5LcNoBLnQsKX5359queRvU/32CpZr/OZH
HaJW7aEzHvwQIssaVELyFZ0uBxB/sHVuFf0KQgnpaekQESjpyzz7awi1l25nmnFp0tnvF0gbZCQN
AZbDfz9NWP58YXQVeiWzcbkqGXlV2vmK28bd2EbYu00vYhlCzdmFTmlIUcQvUN4sD5oV5bcNpCEZ
UkFnOTF20qEYGFAgml94g2m92xSdxclWg6jRZZh+AcBGt/W2ahPUSvwcSyPyGGi5XpiXxT7qqN0e
U9yJ6KpLxwB6HcVVcpVOiJV5G3Z8kxSR681X/DkxolQo3AaHt6Jrp63ELrk04vU8FQ0O28+pUOHN
PFXaGsUmjLRydnE192qBhGgHhon2yFu9Pc5nIu3ez/5gI5fesUWKHzbG0UH+PFtsfJpmmZU6FlsJ
llAvtvGLB72be190AtxUIZjUqemzxL1vTUhoq8S8CSePEvJq+7BhnUedpe249zniLVmp9Ms8SLVQ
CkQRDyJfgIjKtpY3jmVdQZNSvhUju2pcL97sVlxDgRMJi+PH9VlEKbiZXN0/iKp/IkA6wdCDCYuO
SMBsX0zkQfasHG9QZb7SB2wIUhbfgkDPvoujWFxxQ9pQiw7aCDbn1GreuiFIkOlrgMgr3LL2HO6D
xUBkwalK7Wk/X/LPzc+zJDbebXTWpTb/HIZDutLzTHyee4OdbrgPSdsmd4yx5A681/xcN+OJTBCH
SO4aAPFvfNzLoJrXBx65dd1dCDKmW/KiQ1PV+8TK1YVafRQnd5XMX3IhwaQxzUymvgZnBdfM4LDY
utyqPCfWkx25UEfaZii6yFHEQzaaMywhJxo0drJerhqI1tolPRiol/kCKzUPwuiB1zIcvOA4H52T
zZs7GkZvCbiIEkqlxYfZjRI0vPH8Epa3kGBHqcD+dV1M0q9ue1eE5+WVtcKPVgZoElGTig+MfGte
+StN4+LDuypNHzBSE3RV5EIHdwQHSG3UxvyuaFLRuRDdy7LWWy6rN9LZayVw68s77apOO+qO+rR8
cAiQgve/TQ/Lq+slc2/y4DPNNf8P3b6Yoq7DzdwcC/sIhg01FdOogzAhkqDlWf81rptHM82SxxiS
jUeh60DoTnbo2Vla3lxHrMMB/nTqbQMqo4OTFfZTC6I7ctK5aXgN16tLZDFtrbE8W7UQ4HvoeuNZ
NYO8qKnFC3fcAisC5uTSNR4q3le3DkivGicxHsjUGaD2CrIgOpGt74Jin0W57s0DmBk89MbWb1sD
TJyA6GFd3cUHmhycuMkRURFjRU0a4OLLonGjvyNTNyKUmPZdtaPJUW2SnWNLfqdOerlaZJyQwg1u
5qs3lgLaLOIbmswRibrqdnElfzq4cfw1T4RxplaP5eHOF2YHOhG8oVHrgzsgVdbUSaYcEpkru/L7
IzWTsbD2IkKwjlzoJShUxunjAxk0AY0Xtxz1Pb0A0Hrox6DtsZXEnkpFL3pkdXejLdrbYlRvvnLd
T5B2HzZQBBz2QY9m2GprkG4Boxm77rmoMijwoYL6E3gKbVDiZs2p6CJA18y72dxBga8tS/CFIEbj
ve+4QaG2n3F6CzY/Qerj1Mli9QGoZ8U1xMQN617Dyy4C/4Xy14EuX9u6zR8LJNn2bQ2JH0Rp3cfJ
gVLbWAO+2vUXDUHO15gBAJko+0dipTdNOpif27gZoAdqyjtuRd3OKc3+6Jc8QZwi0cEaaPePyQBl
XAmBzm/TcGiU2j8iDBcZgsH4ivpb30rx1Uh1lCRMdeSRo4HZwkhQfJaG/TM0KsDlDPvipqbq89QV
SCMioDa7cdTekxuqI95nGya3ZbYo/uYT0QEkjwfQfKO8Q1tlw1smQqBLXfMFssMlQIlGtq/7Jnku
O/ssCiN8RT1P6hWAR19bYeqX3BiQWrOG6PXnSJVCjIJG5jwAbNuy9LUWx0gQBTJ9pjMZ8GQ+U3+w
/ckv0A0d980i/ZBn07g1nMAMtv+Q1ZtzbGx40NjID5Rem3sFsmQbppUoM/mZoyNnmiUt6z3Z+zhd
yRGJ3WvRFcWOg37gxcyKmc+Kp46xSSynOgCFBHHeNJ/5rLCWhj1uQKBtutrz5O8gToYqNcAU2JCD
R9kslLmZsPNeyF3wYJdh8i/ayovblR+1/slNIDsCqEySX7ORIeFiqDV1IE+YXyNoCFrreOzXwFD5
p8XNH1i4HYJUeL2Nak4FoMapzbruMVSm3IClrN/OzRFEbDav8JJM0T22yhhB4JqeqZMOSoAwDEVd
d9Si2frEeJ/NNtT7bIGlBduulQ0iXo6ZrIgzC/JDZ+UY1ZVatZ7W+9jNKo+adECQF8ScQX21SxeA
zcmjBoGYZ09SImT7wxyzxzTg1zn+dBWrhPZr0YF7Mhzs4kFLjBNxM/hQJ90nqLXa9NOPAhp90RSL
VjclRLsfbDWedIi/bnBzFKewDkKvcUb7XCe59ayDLn2mrWtlfgQLZbEOgJr7RG5+WtpnQw92jpl3
KKrnr/SLqWsIV5SIWdw1ut6cmqBz1nqQRK9tdslLy/3SJaBdHZsxOupZKh+mgdRfJTk0dEzAhawo
4YckxTy8NvlbgIBPGDbqFdlS5XW2G94mjmFAzHUEy6iVjxBRTt59GRRZWsgxyrWB5GkHhl5wf9j6
uqczC1tVJVsH4QKczb3TmRV+ZU0PFXcHZULTAaSYbbCrAejdscZGUrbFnajBMgL8/mLcubjP3JUC
qfWJL23+Z4TNsK45gq70v0zDLr6DstykwXXLXJ19ScG1CzFF9cUce91rk1hBSy9Q+4Z32l5HpvNG
oSTcQ15u/Fz2/Zk4tF0J9s4oV1/0MoUcJOovNBVnjxKl9yjdxllQFZANxS35UYvbd9vSS2dS1+uN
khWYgWzcKFGikR3pJfs8Tc+8rL7Or3h6K7wA2Rd5ZGG7h2JB/ORmxTnPNfcxBuHTEXeU6Veohi+T
PdXxtDDD0D5yAaqUX+0jEhmr3KjLPW5//QUL/v4yMq6gD23nu8QsolWp9xAhoB4RRuOqKVm4y9UA
XTMNOgiOOwW1puZiE0k67IFtq+666VCDWB/ZC9ioSR2LLa9FvS19s/MI5UZ4N+yB74TN/QPh2xa7
JuJxpwM7vEqJpnVRtnKt6g65tXojW9w9As0wb2TCtE00nQV8eD8j2596ASwFfQ6wkrsY356jg9TB
th5F8VRV8s1ClPEtKustAnHqi5H5yRr4qeHaOg4ie0Zeb2UquGfKUVv5TmacHWJEoEAxtRkicljn
BEcy0UFMUWQ6Q5oCWq7FCCFagFe3sWhRrTwV3BGIi2wgAID+jcUvCOTkV3e6/crW/GyOjb6PbYZb
cqH1ycHWNTwlygQa6F0d2BDTMeI3H78Kx+Tsa+GG8dpgLLu6ie6cwjGvN30rW9R6o14cap5vdp39
GPKueXTCqNn5fp4dgoxBKW2ajDxGC4rrUc2+IrQfr30xyrXQnWEPCkHCqNPBlbLc+IKZG2oqFO/d
83cH22I7nmWAiw/Nwyh9lPYnUXZATgMFhlB4uIMyyLutFBfNjw8y5Js/aVb4Fh61U+c4peKFDPU1
IItKe0B0DZ+CioJiTbX/CVJXe+R6TTzCoPIEIsXqLkQwZrZRkzqAbm/2lqcJECB0dmc+oQy8O9pm
MXFTOwgfVpCGWJocBIr4XK1LbAVASDvc9ZKJYRxSrc+8roIHwZr03A2J7xGjN//L3uZWes6tSZ4J
EfgNuHxTiBIWK/xsjVfwbbTA/JvprWj5AK4X/CNSFnUPulOBcGi61Q7hu28XgtHYMtvwPjRAXt36
SGRhbzh+sXUo8/Tt8AK5mHc7ATHAkTnbyX+Usb8JtBE1Bk2T7G0VhVskOZDXc0bcF5ErB7sNikKS
NN0bSdZ8Io+wiexdDHG+FRZbmTdTzzea3u/+2CbieeTLUCXDHHdvclDDhbyG+hl9pG31sUm9iPir
A33+ZaT+1vvb2MW5m6YqHa3djcF4VAOSrpBCL089IgBbWRnWgwQkDDLHcnzL/ZuiV/53ayx/WMxx
ntrUwM4y6P0zUODVPKbNCm0jB1Qq0e9NH+xqF2thjtjTtAZqpwWPmg6pO1qern9daqaXuuoCZBKH
rIS4j43Ka8WzGgLFQ/teib34QZMBa/Mue7L1Wsf3VFXgpsmsbcoALo6SsrigCF5uAHsqnythfKPS
Ro1/w20reVvG6NEYrjWffW45/plUtQaEcbldmm7dl1vII4fbVATBmQ0ovWL9C6Hf87yDNF3oD1fH
dtTZbLGRiUrf+Fons4PVP+i9sUK2oARCBD+JHCtMhIXt4kwyNNnUZFOTeq0OtZ3Ui72i+US9fxqb
8BCZi0yCQFWTVywTsK6EAK1Z9s6pbHUsNSe7qjgIA4bmc9k6ufWjTYRzDz3aNRhug+wuDKYChjY6
g6mb2d8kaojXoNWwb7QCqn+DJpKnIM2rDZSkxgtKvtIjLxK+G4vcurXignkd4+HnzpT3WZrbP1DY
D3yj276F5V/DRdgCvtElJoj88awAP4KLUIybnVnT+UAP9M/08ye7aUu+E0U1qw+5g5ndorb7JCWE
kRZBoqwImx1rQ5DhjhAkWjqMwobgh3YLBhswURVA7SO4sipZpE7UbIb8vUmlh3g6fOwdfm1Sb6yj
POxfjs1HYHRKma1BbXtmtZAHd1pgAY0IRTanzMILtekwufj5KA9xIqKzgcUn8RnErfruszy85aq3
7/UxuRIZgiWVtQNsNN6S15CN31GlF9xibTt7kdkcLHj1KbymlevPucBfMXvJuuDb1qmtDSKUAAj3
lf4SWeCGw+/av5NhDT5u3PwvqJFBDsrvQgRdlHUZARWHOGJt3Td53Xi5IftPsWt97VyRfDfLBsOn
PBRLS2yV9OSNuxBa7QOmQ5AtwG86qMGNogakSTojuviG9jXVfHteUHaJkZ3zOPxKyzTaIDiocl05
VpccabHm2vgOohi+2BCbF/F6tb2fXrQKj4qJ+YvsTd+itGOy28rxFleyQ6YzxYPBLVcg7B13KJrJ
XgTkxaXhhK+ZjzJoAS62a5yG6uqggBpQgyZ8jSENwHRwb5gi8ne/jkyMaLyVmfUisbK5gIJJXrDq
lRfsQOI967Vnx4qikxVH28DMyoc0jbtbnggAWhSUQXvEXLzK1/U99Woda85B4HyZe/WBv9Uo/jhh
cYRdC7c1SF4iQka+dABx3ZYpqd1QKypdvv7nP/73//u/3/r/E3zPbwEjDXL5D9lmt3kkm/q//sn1
f/6jmM2Ht//6p+06lsOYDQ4L5oJ9hHMH/d++3iMJDm/jf4UN+MagRmQ+2HVePzTmGgIE2Vss/QC1
aUGJ0K1r7y13YlVAJf19kwwow21b8YbUOdLn8lunred9bKDC5ISKlV1CKyzFWLcH1IylVz6G2c4h
XjnIpdqrcCij3awymETNL23UEV9DAGGWZUacsHiNbEwGgRAwE9EhSPyPNnIus3St4zt+hDwx0LPT
gcmsv1jToY+bapvjpgdGpr9606r9BDL9bM86HSt2lvEKeCSnm11oLDnTBFBT0Ff//qO3zb9/9Jzb
HN8sxpCD5vavHz3o8XJN1YI/NCoa9kgCB0BNGeMms7Xyc5UgaTItJ9SIOujSsatb8uCoeUKptg6Y
2J+9Kulrxyx0Psyj9Ilmw+pbiBVrR8bq8HMaVeY6thJ1EZDEPJUFeDIG5KaeR5A+4+Plb5Mr+KeB
8Z5cdR9KI0E6nOlnZlTDTRvG1tG2TdxzUdIg/sP30rV+/3BsHVFffDo2oCGccfbrh6OcpHQAnZcP
8yKdFwx1+bn9jAxFfgdF2e4OpfpPdDuMaqlt6ZZHzckLcC15NxTQKjZD9ytiwO2Gs0yCNQ03plDW
EGtgrPlkttVFTGtEPBTvZaznL0wrIBlUKLgOuX2qxW2o5dUtgPZbJOzZQz6x6ZfgtgXdQeKfyAbK
sGTXFOB/pF4aUEX9lk28/IiaQbW2imzU7VmZh+BUfBiFBGu/L1Hy2PvgzLBUUnm1jyrCsHmAdj17
+M3XNm5rbh4cKHf8trQnhTmzZe5x6iT5ubELUJ2kEPTA8lc/G3b0vVJu9thMB0QKi4rFIABDI4t4
t+pQenjM3EI+mq1RbTVjzDfUS6OVSufROch7b+Z4o12Y+sa0m+QDuXzXiOmubDRb6ihNPfwP3wjb
/eUbwXTdMfDHoJgtUIYsrOnn9OFOhTuLOYBKJnhgeERBPk7vr8oAvTLVGUbls+HW5ldahNla158D
5vdXLXSxRNMqSEHGyYVUZWeVWBKPneVh6bRyi6JYNZPaWwQQILR3yhjiMkl5okHUQc1/aZsnC/TE
39W1A5TNYDnpXqjROOm2Y5zozO4Tq1zJaADaCokifW878WHp/pvPbLCrdvcf7j2/3vanDxMEUNzW
ueOaIKJz+a8fZhJWupFmun8v+npAKjZzVwbqF27NSHMB+s6MTZe68nOusw2tdcmjqkJU6SlbgeEW
xLNIIxYOao+7Yl8jzzDdZ6vp7vrhgCKjS9dCvA0OZIbGB4JORohwWjBKr0oM0LuaenZnuEm0omAL
deiZ9t6B7EyEKAFo3TW7lV5cFOCy8d30jgPn8u8/FfoKLQ9Dhsws7oQ2vlsWd20d7V8/FTWMfVSN
LNkPPtC+zLPAy92NUFsUuBbWEOJejQqaahPmULXJLfKe1fPi4Wv2iBCB2a9U4EO4xwSaLep7sPmH
4BhM2zxAIUAePjA9K49q6qUmHQLEAgfeB+fQ1iFX8HO8VCxBqYhhvOrq9O/frjk9YH59u7ZuOQKF
orYpBGC5v75doO2yAcGMYD/DeC2IxpIUMrZ3LjRkJWJXv+gbk70bJGDNk4p7wkHkE7QduFl0gZ1L
YFq7AXR+Ib4yqN740F76CRbsVN6/fyf4J1nTA+HDm2G6iXfiupaJh7ztOL8vZHQIu+UiCutd2ib2
sYVipIdkEZKYigWfoswFCwqwR46oAJa3AVEiO5JAYgs6HsQgIxl+cvU8Bd8941cD286nDKExcpM5
k6cgxJOXmjkDM2EdKx28PlEMOGRTHBE0eUW+Lf6RFVeXTdpJMrAQlPCdzxPbnIfFYXtv+2mzzfSy
PDdpJ46II6pdU9njLcpzgrUJPc2XaZ6u8aMf4/g+j6mB7IcjnlQUVyMIubECiVB3Bdbq4gRJfjRt
LC6mFUILEoKgvYzaU4XSyyt5kZmaQ1uOexTAfCU7maiTDkNX+mujYdybr0DGepqyNvpu1UoZ7Mj2
4WKOaHbtENenD7ask9m50cs1UyUkh2gIXYoB/7sz0yr7aCMfjVX5JIPR4Zn191cNNULcFhzd3Uko
XR0CHUQ4KcDDEPIxANF3UrkG4Ntk5xhUzacyMXwwpbRad6J27uSB1wRGtHGsYZP6NYewxpgMHjj0
or3gTfYg2lBcRtu/4XaI1mRqU99Y1Y3OQBfNMmzhA/uk2dmPxUMx/Qd4EKGq3doJID0YiViMODQC
Sns0hztNBO5M1K217EIedlome2yPsAeZOslmJfYGq5fwdr5S5g7bbBjG9TxHVB78eIxvRLWL6gRk
IdM4s3bkxnANsZlnyP3yzoLE0TKpMMZoDax/saNZ7bHwr1EaHB2ms9wDIhykxIU/7FN9vk4T+PYZ
7N0v5E7z9IjsrhpwKR2p6YeOPQE3kdqfXgIdygAllSk3zzQqcAJtXxX4n9CrIptlApGGcOeV/CM7
Qn2mb4Rr+myG3v9i5XV0dkAPAg31bmuGtn0Prh/73hrBhgBKYXfTcBZKKMsnK5B2Z3fkgjCzBRQz
BKki08w3Zmw3O7cDoRzkXlOVptt+tKODrZnFczr6ewP0s1+RBK/XvMnNE4Sn+nut616N0k++IjUW
QOmvMa5O4CY3pj/yFXVI3v/oSqHdRX6enMe6Sdd0AWyOTs6U0c674Qq2FjCZ9vhX0EVS/zFHoRAI
uPp0lxbK3dW2VnyC+qI36JW/NdMa1QUudvJac1Jxie1ni/Wgh7tLfDDAXIcyG3xkWHzqq6KP9NLz
cRPzjUDeUa/Bo27NIy3YUTPUXKS0oL01T1XhO1ziMX113FZ/ACdytPVNrOWoWcpKvwGqfT/7Nj1K
dMAWm2/92vpGs4lCaDvorLGprs94MDWEJTLrRH2zRQIMlyHpOb9UR2vkkVkt2LanV26lI24TbvX/
KTuPJbeRaE0/ESLgzZYEbZEs77RBSGoJCe/t08+HZHVT07fjxswGgbRAkUVk4pzfgBxtWDTZkn/d
87ItjonX7OR9dIVqngwz/7rnwXbvQZTk13te/h220NuKjbxqagFimjE3lyV5FXnfvHIM1/v63+5Z
Dhob5X/cc5jUaLYSerlv83E7KIm162rvUBKeAYbclcT2lb4AsbycTmlXg1zgtbiMHGvvyRZXKQCs
5ynOHteeLbi+2HJDjDuW1MAycABUsw0i9x0rcLwEZZ2KwpQ4ydNrbdnr6opsa5AriS8iFgAjeY6b
CkhfjdAHW5D0Geh9+lxlmBIN3qPsQNzY2KigaTeyWKqJ/sRg2VEOwQTC9Qcx5FtZ17jEC7tojRvW
dCj6dP01jHkb0ZKa6bDwjfQ+fcaitr2fNHt365FVU8ef2RV7OVc3t96ZTwRP1qos72Q/ObQORxw5
1LE5yLp8VIfTZMafczV3B9eoUp/Nfbwz29E6qkmencOxbtbEEIK8PLhJgcOBmmerVJTTLzFj8e00
v6d0/jmgGPfmFrxfxnWQAwtC+2RuTGen6W34OAZQifNez77pmku4kEFgJnY8EfTvsWWgxdrO2ZO8
8jgV1jGOR/uAOsyudG0Y5vrsYOMsfhmDXhEpU9A3sl3rHLFqbM0y1ABU45o4JZW3VgPC3kqzqUy4
mSmB9u9uqF5QUVwiYOqDcEc+5JhYsYj04i+lC39WmHt92KOarM1hCp4bJIp8lHhVkH/z17UhcpXH
f1036kL3EUgcyGkhhjeAInBcNILK/9f1cGkE0l005dabSkQsEcDc1tBA/SBFRT3vNQfQQq99B5u9
Cnq9+fQa2FYC4ZC9ipjTm2faxypbZq09be3OaN0bY6/d51HC67wcCYElENX0HHhaeXTwE9zIAVm+
m/XY/Qa6MEUjfWgOILXcl9mzH2T7bMds67VquIiSNzQA7lheLlfKvBCtB9N54WfXHkZVYL6u18G3
oN5eBxpuv9G7uThqagciSdQf1xsBOLFScj64BHOMs84r/LpYJiR3dSyiLn+bXTHtddhA26ztus+k
nFayg2IA0ca+JbuDf189eS7+A/JSjQV/BwaY9RASBj/ZiCD5skGxmq3HU/O9c7EedlGr2olkVN4L
k29+uSYqJ5U/CzclikfSB5u86vpxFXhrrkh5hE+2gkh5sPjIyRF1TNJnIuLSzna4G+ey3iNEPb3N
BVLbywedZFDr0EDKzvaseGRhY301syS9Eq94rSZEnCNCyvsiTHCOuMY+CYBa0OeAQ9tErxYusGzQ
QudZGfFnWlbTWomtp3I5uCl7u8qIlY1cPiOvp8H9KeyxuS6oZRbNuwLq91oOkr16ABwT28mzLNlj
5yG8PLAMF4W+Y5urHQHRrhwSI6+pqSiPSVjeSUvm0Sn4cMD7k9nHr7muNTJdajZuZKudhamvEL05
yFbABL/T0lUvsrTMqBNIf82XGVEoQVuTKayK6/7NF0oFlkPgAk/AD9xTZ/XsTvtq1PeD093rSwNw
Z3DEfzQrY7nnoW8f5jLGxoTUnHsKLP3v00nYCK3P41+h9m0wQ/Qeuz5b4zpvJGvhiHbtskbuUKQ2
kzWOPDu9d41LA+Twaa5VcTYy9f6rc64Q8xm7zL+WdSJugPSrFrHzZbImx4pKjR/TyEufiI6Gd5bw
fnV2SpveudlGbxv+zeSFGrP42ZWttgGMpG6AvBiIMdjxexoq9iZTPPzql2I1oMoZiKQ8yeJo6HvS
kOyiisB6zudyU0x58h6KOjkbi68DG+nkHcFcd1erwVdrnI6JD2l/OsjWXnW+m4Wo7+VQJdzMhgpo
La3KB3TOXuV1stysjvKmsmV+WEP/fVOyNau1600piDyxWUiqXYAN9kkm+q8p/6WYEwNdBbzJXPli
ssuVSfYHOCBUgvHayZF8sttE105yzmjpZGXZ7FdtuOGVHnUPL34mFTC/GgCekhaCiCypQ8EWDUFO
WXI142DManItpeV0MlAxeJBtQevdI9ng3suSHqrPFepC1xKJ9fdudLSLbMvD7IcmrOgqHImrcrio
sw3n6yXUOl3x2whOUh4Sja16lXsTOYHl5oKugLampe6dbM1Z51daZpIVk61YgPKbwtvc7UL11Xa8
dJ2p59aukwPRkeJltp14lyiq5stimKrt2a2DD0e1I/6LsaoKJwQnZKPacqnCaLxj3ijFCxbNxTaP
x2YjW4fAyE7NxBPtOraFKuumL7JrlqNWqXshG/floqIb+g2ivykBWCbyIOEdAYCl9dBcUgN12TTJ
NJ8Qa3OxKqzeyMtwGgvC7BOivdtrZSU8mqpGe4iz3jwQephwBVnmUMkFZEb2UQ/igGQVGilJkD9r
3pBdqkhcVFxgC/ACMy9smoGi/NJqRU17F0wkHTEfLp5lHV4H3yzMfk+yKvIGfEOXF6FJTjBpANf0
ouHpy/hRI3sWCPx9ZFGO0MutSHr1SdZogr3eZKXJVraJKRkeCINcu8sew4jnYVcSSZJFV7Q92q39
0+yM32BLtydZ3SpktvkH7Y+yGDaVCdgUxJgsysNQ6y9Gm6ZneSVvBmEXsXqBWuVG5UG1fOSXff5R
0ofBHNWNoWIbzpOm2uZt4fhyYF9oytPw6/rXNpU3+xN8IzKzzDLHhn6fpPFOF1P+LLtbObE5XZ31
r9t3Q5N3IOvdS7AcWEMZgJIVrhH3R9yRYNpD4izgHMU93qrkWTI6W5K541mWrlVoLq+8chx3cCq+
hiP1aoAemvo1ZLeDKEdnk5pA3SaAEA997GbXQ9C4i+ZucPS6AqZx1qB4Mo75Vz/D64Zt5+Dt4oky
8ock1M6ENDGWQcfHT8ZU/AwO7VBlP2/tqtn/r+1yPEtzxstfWmyzfnL8KiIv0LXQs6RB5q0oedS3
omRZF0tnkOp0Zvv9emuVYxsy837tqePBHUvvvjG035IgbLsClY66tndWyTaMXdt5Qov2qWUXKnsF
sfM6DUjWhdngba8y+rr22ndR++iZXoUvUPomkyFlHLpbpyy9bcfSCUB7Ndkg6+GZFLub1EKq1NlJ
8NqSJJEoSQT93UXKLCSjqHzY0ONmGopkWjle/oD0TXyQObJrncyU2WPb+Fd/D2wfyRGUIyKYtury
oaGlJ2YT1EYOdhLpF+NVtuIygccd0r5pMoTbMSROVyoDgkqaXqhnkXgbrW6nB9xMp4cJAuRDmJU/
Jr1OjrIk691O/xoq6+RBtZXRn3hpu7cM5O4i9AnvJqfpX6ykazZtJZrtsBRNRXMOdhxGa9lamLF3
X9XmUTbKqrLvfc9QtUdZQjIdhbYpK+6w4fxzNlXbRmFtP2KW2D4pybnT8+FRWxwwh2yuD17QqivZ
JuvsUMHJIBoICC39ZZ2XnNu60099nF1uA+1pVFey+K+BRm5hfMcgIMEDYYr560pyQJzlwb7QXTe9
5OwT4N1phLBCZ68ouX6XB4P9P87Y4W81JyAB2BI9IpJGlGIBotXW81D11kmWulGx7tBG/i5L8gDq
a1rHmF3ujGxAq7F3w6eeeOoyWE4TRK2y/Loxn24ShBeXGVthWadhUMSTLciTpTk2QPObLv+kGGVD
3xS2iwoWH588xHV9lxqGcpalaYBKMQ7amyzVztCf6sKdd2ltqKcoFJgKLYfknzMr8rpdm1Sfskeq
VV89ZHFK07VlljHONGaLChk40BnXspWHYOJlqFLvHv95aOlLQ2GCZ0ATDKZWMXj38E2+RkB4+D2X
OohNKz30bdQ+GdpsPpoIIM1685TlXfvk8GjfNyVhFNlB1g0LH1wBDnEd1BSK+eh429w529a4thM9
Ai+Tmxd5GLwRJw5s1LAamLjppUG4C9ZlWlpMIOyjQUhN9pOt5Jdfeow59lJcIfdsVLFt905qK3ga
Mqsr2SDLSyum6D9J+0PBEsjJ596gP9/OQmUSfrnUKSGtZuL92XrrNxbWCb3zH2IYqk+Cs6RD+Pov
nhbpT1XpPcr6GhtSwmZNuVfHqPoUvCZlY2m/9R0bHlSYeOVe6m/Dc4TK72rQOQ+tDmkZB/rwnRcJ
NDCXs3qpk2eyTrbKfkNfi3+3ut7wNbaog3rtDULfKbMBTroV8OQRYz1OJYSkpepWL88Kuw3PnWs2
O89K5hczDc4KOs1/LSdkzQd5gi/otcapMXO7ulEGfBNd3ImjUmsPacA7RCS/OXnaeDN67e40ECDh
O7WXg2wwZl0cvb9HuPyllysa1EG7e0+Wcfb1Ymx3g1tpL3yVym5Iw9yXxbQBbGIRtlnJYjMmvKax
UwjrSMcwXdG3wxDHj7LRI8m9qvjl3Smtob3Iieu4IrC6FIXNxF5OrD0gwotU3OQ+oDGxKYU+XrwF
H5qMuESpVuj3AF/T0g9a03hHNAJVmyQr15qXmu+KnROtVfIKqHNlvNdl8zlZRvoQEv98+Y9Bijap
uNfr9jnHWVFR4oS9kh+GJN75xfiRPBlmnxXL3tuGbW0zRc93EzAf4uNYWcui0Zi8WS2Lryy2WGqt
50xUj9OUmkc99ZQ1SgDThwpvft13VnYi5NK/k5aUZrqylyhNBcSxhyW5i24bnP/sZPSK7CUH/1cv
QwEOmGu2IBqS9O+mcpYzlG33dVlZ/Ndl6dWkQ7GtlEHzyR/ikfzPITaQBCnV860m01jHV/WIxXdt
lSfZgMB0foH/1J1UtN0+8ozfMuvMK0YR9j6bKmubkPn86OvGT5s6+hE76NiGZeueYsTA7sce18t4
aVhGBnWcvKZV+zVSC7LrSNkh/WdkpWfGdSSGUuIHLkOPU9HuI+SKvzf5bkSz4HeNGdGqKnv7FQn4
ZlP0Q3SuKyW5q5VR33qWXTwTaSG35fTmz27uVnJUUkyfnZij95ZgvJ+jc3YRJqlVzSJ+Bw8ieYqb
QKzDLK1+RIML0Y/MWRKwoipl8zFHXgVttxHYKzj9wa2LTzb9mV+NJrEotPeh/E/uNzacwCq66Pei
dZ0AfP7MM81ZB4UVPWhtoO9dN7H3haGRJAKChVPbMH6adoGSOWsrHq2fHQtCp1neJai04qUHRbYu
kYnea15RvKikqkD8e/O6NEX5MuBIcN9imMNPtniRPazR3YfzlD7IKrv2mnXsuuIg+89hb+2qTEt9
2UoQv72gkPEoLyWrXDH6qK13j7LUCsMDcoqUtZw7impla2OrhzoYN2OHRgEOovwm+45FVl+yyIL0
EykGeupR9kLo6tKnefHNiIDJmLC6j7XrAq+YwfXhmPptCiYEnTqTfwrknD9K9YfsrmhutBtdNvay
CDXPKdrhszC6ao+5SrOV1VhZ+a0ZZ8DpMv1Q6KLayEl7xToW/Bhf7LwFlW2Yh7IukqekMJFuN8H3
NE6PRUHRByyFFWs10eSnsi3SezH14HzzIVnbYd3tEXJQSJAu5f/Hwdeplqv95wRaiBFU3BYQcBfS
Xgu5C0rja4zWxLnTSmsl63NtnP0yHIxrtzof/+jWuumf3Ww2SweVffJ5iqQrJEnEv6Kk9VaNoyGZ
287mu4r5Wo4k4JuqeuLetiuxmpeHKPuDfucBz9vIol1Z5OEJFJxkMTBe+9Bu34RRm5cxCxPSmEzW
2xZ8kg6Vm7hf2eT8f0Jo8lU9JziB0tpdrHneN9PAUAT3HPUJvm6/HZNWuQu8qruD3+NujahUHuMJ
zQ8Bzeeb1XcXXY6fE5QAhqj+q8xRKR6ddkCkC/u5MvDyi1NO3QElw2kfB017n00KwnKoUb+RIPqV
YZn8O1TxPDS4j0rTX93UHREk57enLDjjOK60HeCw7tiKGcOuPsdsF/mnF3V5UPD2Pv5Q7AY5Q2Ji
WAb1+8RQg/2k1KHfNrrxmketuy8rghCyOBk8ARMlia9FfK6Mve41ybU4hPxKM9wvfLWIzddUHcmW
G3nO+kqxteKRol1cOzukq/cVXjrXVrsO271DROg6VhQO+7xU4DazjC1tsifNpOEAtNwVCM8M5xCl
v7ZmFlyCzlURIlpaPa+M9qGmTNfW1AuUXdhrGNgurXMaBztS7ODxlplrh0QIrpDGtdXSMPuzdDQn
ZWcRqcZObZHSkkXWNm03dw3MtWVsPg7zTrcCdLOXmbVeH3c4eIDWnZpD45btPpjyV+Tnx3EF0L45
ywNf79dZbNw7zTye/t1DdhOwHlYk8tKdLDYlPnO5sNDNXxyEMlN3z97crkEOBfcsvoYDP9aOtlWI
/pWslP3kISziH05kaQdZko22ggRRlw3beBl/6xqnxKLSmFzYrU6etbr6oue4Wt3mbjDnunOFdWyi
gBVPdgtiaBcVdGlfTqxlPHxWEQSiDKLN3e1iQYECdaUUDwkv5H9cHxRfA889jzey7+1ijp4cLLcp
T7f6LlSyI/KFb/LKt7mjXHfXBMa06xzOc+BosAUWxW15UCLEtoWHUeK0AIv/rk5TYbUrWdZRS/7n
1CKVBoUX1pmhZL4KwOJ0PZVd2zJVVqLFkkW2/C/TtWm004OQ1MJyyWmZxw473opk2ZwUF5app2+0
2GVvhhSaN2jeoQr5L5dF20oc3ptEcVYtL3yrsfGQ9droGoeqVtnGAr760BrQwPZi0CzKznzNiAbI
+iTzxsMsRvDhcnKU2cmRALYnBsKGViMVIA9lG3unejnIYtta1VYN4ArJuqGqSFKT4y9Xqq6aRKZi
5xw7rXNO0sbvPGO+YxE2iY0tDXbg9Pi8EvW3k5x9tuwoW7QI556lt1jG3urlmRdoX8Nk8Tq2Dq2j
WSC7xd6o2U2TrpyANKSumZ3lYTIjNAuWgzyTdREJIx8923r9rwbUJsGgL2Nl51jpd5NaFsd/1cse
cihp8mBbs12+XvG/LibHarX3gwDiEpkj9It19LRVF4ecmwer9GotpYdOCrIQA2V1U8virc9ghOpa
9ZRhpzdOjNaZFeEpWIcHp8zS3SDC9C0KkkeJKpybIObfYrGX/qeHh/TV/94jUKrWn+YWhTAPESmv
awletWF+0lVnYxrYrd2qnDSGH3cr30bUetLtjaI6g5DMTrL+2tmZVMfvM0xNrK5rH5AbBdxoIto8
EjvxSPfVzh5ngmJVTVb7cK0s82YHoG/R8qKuWA5NnUYb3rFVX05zbdAcJMQTBBVndVHyX+T9R2VS
12kadOtbXewKx7mWCynff2vSNBS1VnKkrPyjXZabBjrkv6b7z47jcgeyRR7kjLbmftXdivzqWNhl
HzfHShVlazDIvkfGZVyV4VSeRwx5yOwUlXpXxQHimIKibOmCRu98dLWA1/Mtb2WlXduLLvRkxH5S
I39lDM1TFak8S/TIObheQrhkqJNH3f2QbbKmQnN07xB5XN/qbAsp5ygHUK0lVv0kwAo8FU+yuzyk
hse2XXWd6zVknSnUGN4oVst64Q57TJbBwGRZeiYYl54bYh97ARGwCgoN323N5ShbZB+wnO260Xqk
/JbesgH4vLYtegPViCzVj4WV9M1LkOH5ZlW4oXhu+JxZ0fipZWC8aytryUNX+JKkIQCJHBPUqYJX
xcYxfEBLCY8eBRB+wqvzasjM6S+4VmvHW0g8aTeANTI8MEsmnLI06l6UgCReb9SwNx3UF9U0iQ/K
su9Si6rYGOM0vpQNjP7IRlxVc5PDdSa8rgiuBGj+dPz80iy/BHOGjlZb3hmWTh7XmdKS7NDfZXkm
D03UFHuzMeD7h+HZ/udAaA3608hjLYtcfae6zadsvNX/q+88VmLBtv3nHLehInH7I7YsGzn3rV6e
3erm0o1OEcqJyx3860q3OnkzyYz6nosRzT9d3dyMdpWdo7UQWs0ZbTC8Sp3Q2I5u1mzqeC58XLU9
Byy/UrTuS5nrDyUK/PcqidSXptPm1ey06V0/ZN7LHHSNT9zF4TOg1WwGe2uw/d/oS9Fb7NRmBQiO
nCnuaw3pcPFdNlqwxZ8Cfi7suU91YpU4cYT81LHf5BgsimZkoMAyyLI8RSlzOIJobe+scfReswCr
x3QcLrIEmv85y9Xh/loSJoEtd3y4lmxnn82F+ihLXkKExIY6lhvOu6oXMEeGdr6XBx0g7CYPDBWI
AnV5ZX411CAqUd123U2rWp0NyWtpgVe7CnlC7W8zVFDF7uNQ7PI0wo/0n5nhR3mb3AB96eHD5IM/
NDfIT9gPLaCbB7Nw4v1kOvqq6UugJcvBICpyznAf1QPeRtiVUtcZIWLs88j2lJLsG0emvqrtCMYS
Cu8PHbr5sTKe1Gga/IzI1g+I2JVm/6gRW/HVJNNPhlI6l6knrSYbKghHWDepn/1gAeOfMZrNFHc3
NW1xzNDrRQfmdhoDzz6S1m3mdRzqxbHVbOwbRiU4oOpLzBlMvW3V5YvogYGzwtcHgnvlS8YGZ1fj
hujL1swZrXM9ZG8Eo9N23Q3zyu2i5qlckqoQjeeV5WDk04ceurC93qMs3eXqsdGC+XpI8uHP4g9l
tjO03pTwjqhQeCfPgrkQfxRlw7/q0mVE6ea4kMkh2txueLZY+5o81CgEGY8pExtHqDXEiCh+1Ky6
X4mqqX40vf3ijarxknSjuU8cM9imZR+8KxnqW0BpflQzqlN5P7WXWM2M80i2c13VY34/RkJtdmEY
olIOygtK5BActCbBLqjRgwd9OfDWVF0Gw/SrmHD/Bgwsm/RmQDicRtmNJfoX4ev4KOeQB2FHgMDD
LcwEcGnCnLG3RM3GNKZvRlkitkQiHWOALt5FPYjwoLfEJYbKdykqgexXE9hEIijeGsRSzMwW6JOB
Dv+tQbGt6qwA3HSqHPG0vHE+jDBAbk/Uzp0Nt+R96H7YS3WADcChW4KDZAmqFQjmcK9Bd0AEYVAw
yLKVE/wRczOEGYmfpUHWyVZL4zUXvU76AIet1sjQrBScse+9FoS465jRD3VKn5qqUl5KoF37Zjb1
bVrlykeOO7PsMGGy6HdVYp7kyCAHqiPVt1Gafso0lfzulxpwa2EDriXGfWxb+j0RyWEbZgoi0v/U
ybM6FhVanF69nbypTzYJb0b9NLr8YzJWHqw61S9e8SILRsEDYpUB+juMhfOXU09dsmHfnW7M1s38
26hqGR8aZb9qpsDZyQZ5KwHYB1TcQ3RGF2NEBzaW0jXibcL2874vtXBFQp+Acz1PO6dqnI3s5gak
CGzTY91dWv+/R1l9VL126O8rht4/wE/vH2AjwPY0sMojk3S61XdRTqJ4nl1eB+kmG5JUVU+EWLEz
/ns4fy+8v3ZYQlyOcU+2mwj74NrvqqV+SF517O2gnjm/lLBBwVVzyzenUWy/98DXGaFoDw2mAXuQ
Wca9VTZfo/lEP0AP/zbC7hfTheer1IsUgXEWdrKwEPKPAjydbuowsqHtcdFNE9XXUw0wcOOepRu1
FCWIe30XqpF7liVZv1TJXt4sgt018YsbMoA/0xbP5aQHj0r2BEgYystymFHl9+NqjLayCFx0cdKr
pl0Vz2gbud2p0drp3poztIzIuq9dkIAH2Rg547TFiC/fyFYsz8a7LEeKXbbWGaIOEzgu2SirYFoA
tTWne1myAmIMQXMKeL3JdX+xHEwXReUeQKmfAkhfy+LNsvCqdS7L49KnqZR2LW0NVccdD/WoTc+u
i3KTruBlxZZ3flZg9fAyMb5OS0lWqbr+hlJYepb9G/5ldziFsuosPVxgRI+9MAngM5kHmQKeJUgx
HSV1PbrgkMAWcOTpU6aPk2qzezSjM3kp1eeGhkeUTXQ2tiuem49j3ZeAK/VkPWUTlitKj1Bs9xG2
lveQHG0eNo+OYT2n00S2Nc2cnUl0fes6nr01i/SjjEsFkL6trAXpyT3p2ANacNGjF/Bw1wY0XFwC
3WaLSB+K1gY0R3O8yDPFAm5UlWj46DZfa6wMGQ6e5aJ7562JP7FKE4olcsaSPKgBhndNYPpuoRPF
TRYk+d4ZHydv2RF5qLuFXB8W5FQcDb2e1696FNy5MCiP/P7HFTC2nwUqK0+laoSH0M0+vT78LuLQ
2wWR5u2TQCG2xeswq2TEf9H8akVTurMXNIPbjIe4LvlboVC7EU51prWaUBR4KCvD2wqYb0kA+rzS
XjpD++ZpurtSQYT5ZhcQ7VScVW2QIFIngD9D2K37gV8PUYIc24EW5wZoo+qD56koYJInxIVVQAAi
EbEB9Owox7IcG59Mx2YYOtZlNY3vRmCLK1G0545wfEjE/q/EylEZq4x2ExZatS1bJVsNJgBTPe3X
SAsBdIo+Nbubv7dVt8PC5tDM1r1R1uqd14BtZXHqN15U5ystmn4H3fc6R4CPd99fqCHyWTSfCM3s
Yi9/7zPAJHrZbY2peNJBq62GGn9RXXkP82Rt1RXLStXiQCHM72n+gfTD1uCTyT18U0an+aWyTfAt
8w02QHUEcszbCXrfKzPuCRkoyrDW5zwFYGV90yN9BvDNntKLCrGmw6dlWJsyZ4GdMvwGqjK5RDbI
6jkkb2clyNSORbcDLfpdGfL8pQt+V6io7WCivSpER9knzJdyJICURYvmwJiyeMyOD8P9Ah6Tv2Su
IOYTXgAiOfxK47C+aJOBH0b60vW99mo4xx4E5VoJxIsGL8QvYCD7I88AIp7mAYfJizmPx0KomDEk
2WVokf3XoMhs5oQvg0Rvv4vAkx6j8OBV7cbR8c8JihqVdHN47LSoZvPZVrvIRnem77sHoB++WU8D
KGTzqBWuslKjKANp1z07c0HCcirmxQm6Pop4ONQd2FzY9qRmga8rnbofBjhmhZkDfAXXhXIp2f7I
QUW7JE3UdhiG9AjzRoF9cR1gzgini66yd20XIZ8UqWsbBKRAb2c/z/AYTFTgV1qQa0dey9310Cls
3YP6QAx7ZWJQAYpDPcaeaI7sIiJ9U01Vc+wStDPv5WkF7y1d/dE26yoVeWH3u0btDkVJoAt0JKPk
LJpsvk4QIhMfB/oqG+dhB9kjPw61Wa9w+xz9MZ+bo/AifWt16r2ql9URIPnMLyxyUczm/dhvJkAm
nT79Yq2yocnM3mMjFkFRdgYrVr/waOvbBEe8dVA62BCk7l9PSPp/xi4vcPitRqtc/6HbzrMIupVO
Tu8QGh0icXH/s2z4eoQ3P5SmjYZbiXwfGfgiX3QSe+++TpMICTm8t2zxkkdztUk7gMh19ytzoK0C
1HVQzirLzaxE7n1fB4dsdpXnAI23YIruNKN7za222EJe/WzzVNk4QcOXh7YPBPD+rNqiJ4VPolpr
iucm6r+FtdkiZhPZu8QmoVIO3Tbo63zN/SZ3WTbuvIgPJCuh7eqZ1Z+rgg9LS8VLNpDX1yteXQLM
ouNsOxNQ3tuiOWVZAbs7KV6HUl2LRR4cqyKcArDNIKOZbNsiONUlduUJP0ZV6x/KQPuIdIdQTVPf
qbxvrLu57zcwF62joiuCmH1iHlKB0UndVr+FVhQrbAkNtf4NUTtejWaMO2WT4pkVPra5oe0RaavD
zvIRwSuc5llNxVtlqtHKM0Zefd3sEjl2uK2NAYm5EGxq7WUHXWOTkLjJR1t786pL3GntNKeyTVeu
Pdkr4eV4fmaluy1I91w6IIt12LSX3OqI5mblFj0NeFitUJElarpXYvrxSvTWh1GEMLIIOd0L1dsP
6bolQn8slOmX5yCBYHmf1pDhAGUMh5zM0yoSpItZnMf1ZAHnK3TPXROGHve8eaVk1yA0p1l1Fw8t
z2B3NLfoJ+urbjF7MlLtLU3LEexqfTIn1/Pjskc+OYGcKob4Th56YcV3ZEfv0qyGdwSdEBhv/+wm
ECyILK0yW0EdtP4dG9abNUw/a70lBxaZJ8DYdyUsRGcijmjabuUbQf3e4De1cfL0BWVJ6zKy3K/a
Oq33ZdhkD9kEDk+JukfRzSuzy9JNxqbO1yFmoYsQY/KgDWBpM3vdaZjrVbow4IS7yb7O3PCEMnkA
4duI7mYvsw4BO7WjiBLtGA8GDM0on++KOBn2OTp4J6Dhxk4TYjr3URaymYXWCjym2vYD3jjkmrRN
GSfOQ9aG0Sasz1UHrccUNslUPICekCXI/bzC6iZC/229oCDXbaKSNzeBxFtCWC+24eEYM4vqtWn2
vWIjOZvH7mtL0n5dO1aH4GqEzFwHDMiYUOVHJVV9nyvenLSqLz6Uipyol7TjobRMy4fyitE3j8uP
0Vrs2eC1fEArbgEng30Ap4rxSyeMDxYwzHWgan2Mdtdh4yZU7JUsJJSJi3yEVga+uZiHD+LpvLAl
Vf+hebhWZ6CkPjwLNrw1u/VHiI80Dllp9QGFbERXEZWPUDGOeM7oFySIPAISTuDLYixm/ZIrsIjG
6AMj9HINL8kE0x2228ocWWRN8xjZvBMHodlfcEkdLg1/693o1lsAZ7wrswD5pZdBtUz/D1tn1tyq
jrXhX0QV83ALxnOc2Bn22eeG2tNBzCBmfv33QLo7XV3fjcoSmDg2SEtrvYNjPRFrk1HyXpRFKm9d
xlc2msFg8ynrKM1Qc5xGZPK0LOxjY82C9oA0UVALzBgTFXsytcAGMr5XVaVFO7v94Q45JeZ2gMOg
Vq/UdOb9kMbdDqSQHWCIYPiDZuTPjTU6/iwyI8xIAfuGNRz0CiPzidVvv9S3IWvmY9+m0W3hf1FS
+wpm8T1PIvFCIrX3kSVgyZKK+owaJqIu5fJimzMLdiXngEQC6DrEGylMsZNVh7QPIDN0e2P1werL
NIARnz3bY1+dvAWzLdR9kOGul7+rvkJquloODcYs4Vx7H4CDd70cU4gvPP/RAuJ3blzBv2KDDcFz
rltAazt2GGVJ7Ec5idZWDjNTPmSsNIUyJCJkHrQxf7GV7KavU3eck7iyi17ueuSjFKQ4WLgFxAcS
AshxRVbQe4Xjq0VFIZLloUsj+zHWHkl1q9i3vVH7Y0VSo/Jid5fhAeK3VJbDNqkx3nblcDYs235K
hYZraraAW2hJl2kmE2pJCP3sVOm1NBpAusZ1Rp0kRHgovcDtaA4E/haf7BnpjOaozdlNKG106XhU
fSeuf5nO0uPFIazjoBrXJElJIc+OFnZdVB2qWOSBmb63tta8xPOk+2TU/mb2psI8ivlcWv4wD7Wf
tLHybNdtf5vsSfFLyvVPrRgFHtEJ/7jqnRPUl8uKNE/WyRey3YAbeoA/lUSEqLTwUHQ0DXFSZI98
dMlcVctu0Bv33BLTrWupNuKk453jyMU0q3Cf0PI8DLGS+4OrPpskdELDnmdf65Rz51XvQtjOteyU
P3Lih5oszXgy66YM2zn73RrgdyS6koinv1S9TK/5ME6+ks6OPyE027HuowrBsqLaxRkvxyicIwTk
xQBTuo8ifDfqYicc5Y85mePFjIBvTXUSJP1kBa3gPulrvTgrYoACapAYnafq5M4D4tBu1VzNUbup
ki2VAVTEwBVHR3UZsCwRmSjsi5zw0e4mgidNDu0Bkm2YTAqUtUYsx8LKW6CV9VvXVndFBfCGxmJ7
cNr2u4YHcWBIzeQJy3n4PPN56SdYckt8cmOE69ecaD8kWYgiIBF8rM07ld1H7SXiDEdJpXq1/N22
Blg5woIdDwUcCqw2g2WaEKDvve95VJrYjg3kOrr9OOXIA7b2M6XS6TYBMiyZYPe5G384eRGHk6dj
aCXycJlim83wwBc0DGJvx5EaCif/QBN+2jWkzEJUt9QwT0ATVkp8Wwq9vpZTsoRtxBJV2KbhO6iC
7JUUO9muSLtARMmBHFx+zlBfs1XdvhDjX/E76lCyTF8MTVMONQ+SH80vOQCOsUjFvWU/G1sUmg2X
uomAV9I1LTtWVepE+uzsaiOeDkVta7sUgI0vXBTF0udYTBbhTTsEBQjJneVk98QTF9tyZdihkkbd
ulD3A3S84+KoHozfBlWgrIZKM2TFvkf7c+ntap9QefZjJDX30ayGreNKH7pyvo88i5kkEnHYpd13
DQXAsOnb8VUrSAsVsG8aXcftwfOwrTJsck9ROu3w/3nlp3LJsbg/SH/me6EgdjwbOycHIxOTlAOt
70hErWW6m/SoAOYziY+E/Aw810ABGwiovZPBQEixR08P0jhKEKDDq+7R5FC4DAqBHjV/OYGgzydz
9lUiabPHHYL55ycyC+NFpPkdk+QlGFQtehKt8d02qcMvQ31O+0ycypnp2lSAc1VUM2rn4rDLhHp6
wX5tp2FEEjSNpjLvRVDnInBKWXvu9BKQ15Qj6xNjRY/G1kFV2LMMjSU/G2sBBWFWBer4tnWPvGzZ
w9FEDzmDkNovCjv1qUgBAnjNCdej/jyNYjhvr76a2Db7c5ECnYJTw0rtkG4H336Yy9w98OPWZyNX
a4z9THvfLdVtRu/tLBoWhrRg0+bBSwq2q7kdxYA+nw4NBUZkaC5kL1yfVP9NaJ48Z035Id2CBEpp
jvK4JAVbZA9Ws5vPKNP183k0euQsnRY7NFsrCt+yUGfRS/M0KKsnSn2Y5qU8s4qUbIKmKLT66sNO
QAV0Q1xxfVItLVZrhVkFSlIl7KXc6Lw1hK/EoUl2s0i77yNFleellwczH62DZDo8SzUDu5gQlvqN
rN7SrPvVdmX/+V1tr7avKVks5C/naHFRfunFIVoNibZ9xvbKXburOwu/907WJebja2NP0Xi243dI
TTUTXaih9srugqqs56QfRhmXWtCqTXbquoWC+7LTxuyuKV6KoSn/GMU3CyUilCCI4Ns2igImqfUD
NHgnt7dMYbpARS1Isjkq/ESNosOSN8exbRBWKDHGSZPT2MFLVAjWgMFOxnn7BIh5UBd2lnfKdjWS
xYa7BNvLVktqtr+R4ScdIEqkQqB/v1Wlx9ZqNMnX4ElwBuignwUc86B24LE1P90l/0nexeWbjSbu
XN1y2R3TxwYBJ6xEnLbfqtan6izXZutujYmYB7f5+lP+f4cjvEj/6+zR8dr9PAqSi+VBq/HFHezv
bE76oDVz3Q5txURgpMyOQ1N4FHU4Ia6xgKzcFL3M2ZeeBJ8pnAbIHc0A4m8//xbIClMBnDSlu0Z5
n5xypUDR87nHKWbfJ8O9jOprxjxwRigRk4y6+DEXU0yivIWm1WMztujPLfKgpMMVN3QyqfgAoykn
xOnyiJqiZO5eir02xneHqlhUvGK9+S5V1zgMa5pAtazijC2nP0mpX2YNdfMDRATntZc8w97ggpcs
qjdvo0GiQFvGECmH8aRUdsaj4843MSeI0jhKS9REntFDvKEZ8nOkCqQZO4WwCjLWha8G6/BIsfyF
qrOvTIC0XEP3My82X1E8Kus6O3vV8psfG4lyQKsncyyxV9LTbpdQItPHzruNYjEOJJVrWGNByhZi
Z8m2elYLSI1YqkMrzuvU7/O4erZSKs5VVaLbWh4g2i87qjAeZ6H5Z0yImyFzrrtL9heof3mJytQM
cMUrd62yNNcM4QxDq5SPmml270zSPeVI09+xT6ImbS3drykTB2fpsB/tzFfHEdWBR6A8RuTRP6oy
QjEhVX70kVkHKJQNIEZFflNU9j2tN4R1nogfcZ28k0kKMGE0vw+xuNtoP/8pBPk01gW9VOznPCJ8
KeO08aWKc4fZ2j/JzLvkApijHLXrjyRLHpQG4bj0DUQrsiW7Km6zk47o6M4pzOXYY/h9WCgd7EBp
GjvMv9uQ8HFX1WN6UJs13+GRkSrJtHait28A/XGsEcOjhE9ipFXyPVJqGyY4xQT9NavVaiWvJKFq
2MujHdXvXav9VY5dg0AlhEmq/dRhkOtO3dRDB2gsd8juZXeRZgXk1mxmkgq7ucgvTVGPF2vN3s1A
fUdDNkdvkMo77oeh8AxSqjD2dlGfh1Ocxu8gBX8KvAaeTKkrb4ZqKSgoq2Po9gXIRqtK9rmc3O+S
/LX0XLD1bTRfSHzGu9xETmmggnxElHXnIub5o/VGI3AyR3tmB2CcZJ20hxbu2WtidrDeqYT/kSjI
WV76W+JJRzytGXevyutVfto8esYg7kYTkdpQRPkrr/8gK5BQI01qf5G29wraONrHiQNhuFmwWViy
5ZkUw+9Z707LLLrXse3ce4+wRVKCZ8ZrUB4Qg2Q62urfOR/2vNW8M2ppuf/V/zy8nbkNbv2t2U7/
evfX2P97ie2wjVvzOs8jVqacYjKfsD9WX7vPl9WI493W315t682QqJy09f/r5dfxr9O3sa35n7Ht
OtvYrHXlzlDryWdvl6P9VpY1i+r6UnUIYUin/nvUGEwCgvV4rgDZDbHk+Ff/862frZgpAyqWso8z
0Zy3pl6X2dGsEB/b+mY7/7uPgCFR5JBeq1mPH5am8ji4hREAIoof21hd2MzuqTketrGtUeGmq8kY
XT+HCjt7iZnGvt6EFqR3MhF0/RzbDpTtIqnvsOH/fNf6F5gf2tXFVT19jbHjDNAzNZ4rM9fCxK3j
g1WjNlkpjXVTa1O9RYWXsPRN3Q/pah8Y1656RMp0XiJRhDYa9PdqXtg+xbOPxFv1PQFxcUjxADpS
GIG1DDsRn5WdpnvDbpA5uZSofLKrob2aaX5wWWMvmDkRIi1ZfoI5dsjY8l9K6bQHxF3eS5k7N+iH
aqiw7WJaie2nsZtSInz1KZu6M2IoxQUDN4GqOkBuUFRLaHiaje51gX5ctfwQjhEHfNHeKwn9p7KT
6nf01sqdGO0yVBfthXJzzxazrwNkCKegTZryYMqKSo+KIJOmQ5Qj9N5lw6C+N84IYLTLVjYFmaQc
iwBcCGLjr7T+bbR9y04ZQGMfWx/LaNaY1XvdI08QKain6ie5/PmyDclY729eXpy23tZAFI73LdTv
3Xb+Ntb1+rtnDfK69Qb8rakwTVhQzh44tU7sqiIbH6WISmiwyRgq8Tg+trGkItgFHHXbeh7GTJek
Kf4gQ/OvE5bJcpDDGMCgrNfYmkL/Jxktcd8u49UYA6u41/hfJww9ir+mIvPTNtbw3F47Jbp5LTX8
udqhlxi/aEuh4uOUzXvHjdf0BNP2NhZbyb0oqaBuQ1Y1gLrNq1/bvL4NJeMyB2qt6Yetm85t9ZjJ
in9eocQFUQeotGFeN5ArcNCXtE6dY9oyvyLZ8m/Q7ecp7UJ8rkXfvsb/9zxS/CVwSEPfb9f7OnHQ
kteJahw7G2ynUXCqnpAMNE/GtOrnNMnkb2NbM1RqhW0wTZwqwDn1eVk1n6Dm/OfA18latjjHWldf
voa2V3OOe/3XmJsWf1RPEv3IxPNd2aZPlU7JWODX9vnqa8xWOkAE0jtvZyhUmD5PK+MmPyo6YJhO
xxY5rU30sNWie49JBIURMcN+62qiKhDE7eFdO1b7LqJoBfmsucL15GQUxTEVAlD12h1FX2MaB84E
qSb2XsJ+N7wcfFtlkmFeuyZF9aPegtzvxt5+n0o5HoVCxLYdzac2O3aynnexCVd+6HANjiRBiZ2R
nVMVTSCSlttvuLWzBfPEx9azCi17XesEWy9xI/vNMC1Ukrrivg1VfUw0UdTLdeuCmDIDbHy+N+g8
7PSp8d6sZFCQBEuU0PI8900jNDqqJUHd1q2QekF/jSBnO9lguniBwXDZDkYgOt6+6dzWQzDOBs9V
Xb+o60WzjnC387zyup2IMx0x3dwjjo93jb+Njaw8oWhRofLY33tJPUCiYcmbtoVtW5tc3YlId65l
nG6ALhIYtr4cnbzdC2fIwX7GyaFELeQtHu91LYu9p+ANmI+r7uWI4vRKlzTgpIQVqKx3JRvITuXq
tz7OWN3nsni3tGkmzmeWQzc8JxY3nMuSQHdGRzR/H5SJYosXfTR5jwrzZFR3rzcPW6+pR/nmGCdm
xyS0sTNyQAWdHV33oG9l2nEqI/HeTmSy8oaSFDQa/aiVsRMIagJrls8JBpAuYZKb/Z401pobcwnn
i9cZz/vA1Iv46Ok7xEexO18lwbdGz4+GqTwbpfzW6wpq7G4zP/OhkeGoJvLVOXsXxYAWmVI8DmK7
hmqooyGIalb1oyuHlyhq1DfMbDbEjS9NL3otyGtlDbG6qjR8P7MGumhttldijTHsynyKyzj/HNKm
KDnjuvpI2/xXbbvGsUXJ+CYs9OFmQtxL0RR/EXu3v1xT3Iap0P6gtLzPvNZis/TczovPgltSw+46
4BJW5ns66lPxir8WpfRj5JHfzbQ9JQB5f2kFwnDKS46S9UO3q4vU1HJfaeRpSyUtQ3dMa4reyTeC
vuYwuBAZROcJP4LZ9WIOlSQRYCe/pPihxot98FptReeX7m5WyRGWqajwTnRJ2qogY+1Fvy/pWL6N
fbqyC3Nx3rp5g94ooIkrzHv7Jepn6lD92MDVMKaXRJorvyxt96CC02PboBFiKeURxX90fHNbHkn6
ydBcaeXszI0HoT9/fqEGSYFiBwgqTBUK/RS1cj/Vu4Tkje2b+h3jmUe8MAMZTLX7ONIrDB9LUF+K
Vr/rTodTQFHeLXZr78Piaveu1ffbMaRPvUuPjaI/2b97Jud3Uzjea1HjHIpK8vtgGTNGivjwrccm
hODINWNstfZU9BYfzUDmfu0NFIsfJWZsWw894PrRetleRLX13lUNfmtlcdiO9Z6l3p1IHj97tdnc
u3E5mWqmImuhH7MmX27F2nTqeFnSTiddQ6/u22E/uIqNlpFu3yZdc9jzzoVPRmf1kF8HjbVJLdaY
eS4uhS7tmzpqHI3mbgnNJBkQrF3726GtoYCJ0v9w2zqflyqa1qKoWpFGLUZxHIeCtGQr8MxwLSkg
DKEctnWr9Q9QBLB59wp7pmoBnIju1OmcvbjqcurF/PbZ3Y5osh7OiZXdinz4y6zS6lSQ8boNQ/Ov
BgVMJ8RapAn+58CoetOTzkf5OrczHM3wURlvfADkSIusV0k6kkGTniIYYEbxs5G5014MkCm1XI2f
eZIgCdjDgus58KptbDvPRR3+eeu6jfkC444sw/r+r/GlaZEvkraCLmMsCeUibSfmSMA4pSnTrgRg
DMVyzGuKyOtYYjJ7IgQUA+ewu7fCKt/rqBG3red5c7RCKzGlXA+OXaoclNFO2UiX/Ztql/qTXTvf
QIx0gF44owGWyub4desISY2pkNly3bpaB5QDMl5+2Lr1XKanaMSPfusi41k8L2Py+Ye3Iduag0Tm
8WPrWcVIinVEE2XrJth/hjYm7futK2yrPsPFsP2tm+uO9SKh4G697fN1sX7M7UK+bJ+9WHFek5Uq
WCqtn3sFFs06js5bt8ZflFsTo9Wt69kFMkgpQlDrudvVkmh4yWtSvBSWKa1ZWqkGStPKs02xgETy
3DBXm1V7VG0qQzH+T3iuV7OfxrHzAwDxRfIKWxKep9Za/iFv8TGTCf1e99BFKMqLV6weWeoJDX1s
muobCI78WFd2dO6MRVyiSEmO1CHLY4WI57NepB858my/u9l5mDOWnY6LKXNR2bjuZdNZq/G1c1PQ
N+R+kt8nCvEtGXw2Blrsprd8KlOQOHF8oUR6SKflzV5Kw0eOE/hGndtP3dJXOB43Grc3T+qQF89b
o9h2/kw2FIns6IeDwmMwZDDQ3bGhnhY3A4AroOdw6FQ0NntYLF43XQDLLyfZNj9xTlJOllbMb1bf
cNtNLxqWoB9Yb/wqFzegQP80zHW0F7b40/RF9pykCbq1uaPsoemrH7WVagSt3V5zdftd2AdKYvk3
Y1nGvaEkaegq+SVWvF+E6+rZlMkfM6l+9pMwKe80zlEDMUqVzcU7AaGxSaY5CkyQHzxhZH+PFIny
2XKBIjUUKx0e7KyZvJ0uKC81AAEeVXUgI59S8sP3sivT17xDnZgqgfatWWLvaHlUPgG+52EjkMc0
HcBKOBgc2naIrtbfLqzv21hqD0NtzxDRG58qVLxXKzJiFnKXJF4m8r0qsbl0jOdp+lvvCJLuVWe7
x7nokT+cAChLrJ4L5agp1NXgNDV7uPM68iCRcf4F1EO95WTAdugr2bvSLlcrseXE8ojEph1/bwpX
vi46izZD+rND4R5wN2bO0doo5oSts5f+mkt8d6YR7Vzcdv5ZoMHUne5hCIMtrzWI7k7xVjtYjSXO
sVWSlU9qdxeXqvEB8vPnaKX1PyYqmNSC/iR930D+FiTrqxpxiLHrfRWRuhPmLeNDrbTkpQGlsvW2
prE6bQ9xnuTYesbWRLUO0mXyLhFklQcyKhqwv/QINiJM8Xp/HjRTfZ0prYaeTq1761oIKd6K1Hva
esPqtTwakLEne7huQwbsgwNOxs2udbEm9gajA+UJgGjtbUPa6pzcdFjbbm9YV5+TwcpM7JIcKy1a
1T7r/nWOgLSaSX3fetgSxGHuRuV+607sbKhXd+et5+la/5ooOQgBB0n6bUyfPe00eKUNi4arbQ1B
yZ5HA4ep9Q2xq8xh1uDt+/kGB+fxXqf6sB5U1mYaSfwpkAZO2xmkusdzVKEC9XXJ2M3PiK9mn5+5
SMYqSLz5dU5Jd8yWpr+2Ee4YpRTnvBCsdFWX/mN3NrrSxE4PR9iPfPyNWbXxRk4zmA1rerBOGG/1
VP8SGUIT2zFStGqAOKV3BDFqvtkaljbKgI/5dm5p6PG5qSoK6evRUaXSgwOndYjMF9b7GjCMnIuz
J4ggoKIlj61BHKUKmyyqwuw/Y/qc4JDaeIh323rymOMJlFfkof1tHnKRGK9u1Ruv2aIw6YNpOW3d
VPH6k7YAD9lO0UbbeGUBm50i+Ty/xCcimFBpPdrr25tY7oG7Rwiiw21rlN55bE2Wtsx27TidnDh1
Hh3a6LcpVaCZ6wDQKjOGHV0s5HnWd5ARFHe05NjTRF0ZgPptQ76gKQTY/K/ryf6fqlCiEGY/wCh9
Vh5w6XRcTtr+s7uNdabcSY31bOvhY1UdlgaA3WdXj3jXUhwigBvP29BkLJTz+lQNDL2JX7exeYnO
WsmDsfVkpwzHzpIVZ/BHt2aw5+cacMjT5xAsyNNI/O8bTpm8OC6PeYd2lj3rpk9tl0qxMcaPrfFU
cVArY7ltvSly21si3UOl50kWLO2aBZaN429Hq4RVPrewBUduK91/jRle9sdTVRa9oW7vWgKr7I+D
vdTUqo+t4T5CwWOgWv01Fpnju0zU6Yqij/rAXTa9Ss3+6+uEjH0Kyhtte/gaczG57KbPi7bDiGAF
MkKBNdnzVU/Sl27yihtrYHGjhH4eIEGctx5eSbbqby+9XDy0zuxO/zW2vc1qq5+yi+KdVjcFIJ/S
uW+NK8kSOhACYKgzVqsKIF1qMXLcZXBUX2Ua1a9RVpNe89LksI0VSUmuMgViLsqqDuYmUn3u/ei0
nWwa2HRVqBQbJvCfWrW7MGeaDeM+ka9yqR8dicIn9F7la5UhcmsKJQpU6KB4PYwXpzcHvgAOCuBT
OwqpIKU0W76qs0yf29Q9bQe3Ic01NJL3rXfS5rG+zeZ0saUY+D1H4701x/rsTbIHFTTHxZOM67Cs
Q0Ud613bOnKnWfEC8CjCbVUxnKchg6KRDlF2LUw1tOzmW2tEFXz44RrVw5M1xCi2C2pS8BJ+Rn26
twSCB5nFTqciAvBqrTlOif17cUsQbPKkDjHMCUWA6VYHfdcRgwQt0Ufp/d2meuEvoISDKVEgkkas
5lu1D3wM7HoTDLqqjGcQE++adJJDzIJAglsFkg5IeRj0i7qgNddpikFxAXaSqxzySf9g38VkA3ph
VxvqrejzE36EyrXpa+ixw+ieigECnGG8p+2Ysv1z2SeD9iwG4b4uhaWh2q6cyXd0JBONyi/KuYMz
5asTZmqoE1O+nXED8Ooh83FsfmnYDD+pw10TrfeyivDNkBjsuTHhPcbG1WxTda9gjOJXyceyLG9U
hHZJp9X7yu7cy1DgBkMigJdfzTyiAG8bzQXRsm8gLKZTpHbDvnYEVl66Ht2G8jeXEWfkVgwf3ecx
cEyDym2laNeCWLWwJvVu5Fx5bIrlYiE4GwtAIoWC685qOw4B9dhqozzLPpIhDkLjrnWc+Jq7ctmp
nf4tnvAPADHVh/ECRUNd6rsF/OPe6Oa7kibNsUCt8YpMIrgS1pQwb53uWlcVWRJ9hL+1REHczMMV
IMGxlwgydjILSlkfvGLyTqUxN7ucuIGtlSl8I4EbIYf+aDUrIjDutdAc7WwPQPgnUk0/Vj+po0mV
PODbGgLgcH2AOhsZPO4bu1WA62Vdd9Fo0UkAroWWBDv23mC1N2zYNurPJtNneHWmvIwADU7KmvAw
2vsWUWtrWE2Iwm3UUwfJBcIsZYZkRDJ26rte/Bhs5Zbn8HwRRwny9A56+Z/FNZoz9TeVlTCTaK6p
57lqtIcJw8Pktqfca8sxA3/jNIFRiuTal018jicijELj+Z0Fvjx5XyO3N653b12QsnIGNCmc5B2v
NgLMjByq3Uh5EPb80zVV9zq5WReQCuwEqdBPsEMLwU0OtnOKB4EjRAyZRitfEIeSa6bkG0SAMhjT
5Hdb1BglJuaRtXzIQKwgbyX3fKH/yByLmIk0PNUHTDm6xnohMaL7KeiyXZS2r57bwjFzW4OH2KhO
QjIPpooZLOPQBnVPTkCWL2iaqtchSbRrtzaOOVuU6qF2lL7Q4yg0e5B6QtPZoShOz9xrtWGcZW4A
KGufVPFvhcoDSgwJikKkMn4N1lh/dMias2gf+zLC98SF06TH1EDUCXqqR3j8FLcAeZY7O5IuoO7Z
1OYNZ8vCxw3gPU9VwZ93rBVCvZshFz9PHgl2qfczVeH4gbAKy2fXgFCK1B4cvpleJ5CXvqjBZpGM
BTCuwuExO5LXSx7vbW9Vn22G37EbFQiUGcAbXT0HxIAjc1lFB7E46O1DmPd7DSpT92eENJgA+w1b
DziftB2yzg5mV50aIDRdhWrVg1DuFQxYNFVBPhK9mDiOKCzU7uvczI9J2O2VVGMRLP2MKFrRPcNe
fpBpbn0LPfmTN+ugQPXIOjm2e1aiwTsrWeSerRWn06T9j9b1rnXCNGu2CtNY3jTHBYUlXLT+HgGi
Hpq+/xvvAwNOsB2HSp3NTyNeRVeH5HG1EojjXH/NHfcC/mEmyp4ivsHx74ldO9mNGPhSmoa60Ud+
W0GiKNKGREUXm1TdauvYuE3lW5ndHYCuV4DiPAvQDYvBHjLz2SkpSukVmltIx77WVu+S5am0XZam
h3ruzMMgG++v3HuDy9SrXfRrseUOzjtrqbdCZJRfiTEEpVXEZx1P2EBv1HbHTt07DgDPDhY4UHAn
lKSUiM1bD+HesSqSHqq5IwJ88iZrfMlHNIoceojJZGFnxm9lodiXr6YZK+ezaxP5n2wJRQybr5sV
ETt6owWO0S0Aejaet4/iyAuEh/qaxtQXsGX2dTXmUYxM47LIlLIp0cfvvNTDMs7mM9atxx6hqLuW
xn+s1SEKqs4V3eLtZmR3xkK8Nqt4jllO2lU1ZXcfh26+dek6c9Pz6ri7y4RQt5H5oY4dVQS5w88I
JuykdOw/+iEn8rCSjyzX0Tk0qxfLmOz9VCbsv9cmcp8Wr4eH1mlp2Pb33Gmzs2B7cM4jJ9kZFQQA
2NjJxbLNux4bsDe8iTuqC6wRxBX5vTQcFTzq9YjkGjkY7n8EzrTiuGHA7LUiDVUYWKJprV5XIDD/
0yg99SKslo+Vh12GIZDUimqQGlPhdaRZ8GtwkD1fCwHKood6dFYaDLfgSPRh5sGxjgfQWHM8zuw4
sYpHgZrZx1NP3KjVpTXnF1UsE9SOyN5NqNIE89pFpmDGdpwfy8xdgGaOyOGV9EhPLhroIs+sLiAy
juMMIwW40q03+7vS4f9Ummm20/umXIINMydWAr8F/ix0sK6FU7C4tynXNELBvnj2KM2d07b5WIAb
veO1Adqw+iHGJH9XS1xivO63W0Xc3FuWwFlTBXLR2enk3FCO52pPWzOzhAGw8pRdtJ2NBjj2avXW
KoA9I5ACsyzN83YZ/IXfEhmXpyKtmbKn3tnh2Qg8hJICILhqCSoU0xKnsnku7MBkynsaNSi9EqAA
/mvjPmv5e0iORE8pCdZjtogPgRQc4qP7GWu5neNMENxXvBEA7V2m8eui/5srqG/Jf9jXdJduLA5y
kiyToAIzB1dDNYMk1MHjlPLkiO9VWRvfkJBHkXN66FlsHfNReSwkAVZ6q3pozNV4IP1b7Y1j6k2C
av3OSxfvJBLrllJKC3IdWaVOLRH+M0CM2xfX1Oerlqdvk8ouFRtYZBQFlOHVpKmJ0LXJWv4eUKCP
TwWIuJD93qbgDZartj+FI/L5n350tFdguy7S2MrMRsBkntZWXH2ZD+2uym3vBRaA86zObwsIvhcD
MIJdxu2+SbNvNYEB8pUJ0MqaYurWXXK9IObDgzYtFeWQ9a4gfjJy4C/Wrox7I2jqajjCjqjeelO2
xwm2SLB19cxpwRtLyxet0j4RLvP/dL290+v492wr86FK8+WC8MfLsAD2Nl07e46RcnmOW01SGUYK
0xmcPLSk3RxqaOBGDDtDyZCYK/h4K1PDHZEKdgRFxir2nWUqQnbRzwZ5DmbxXVHg1QpY7Edpv2Fa
1p2KFTNTr7g6AcLiZDrPyYoblcasngBGiBVJujWznnwoihGF6X+GtvHt9GJ97P6PsfNakhTZ0vUT
YYYWt6EjUldmyRusuroLrTVPPx+L3pucPN3H5sbNFRABjuPiF/WtDLivXgudbpcVKaEAPRsd5LRW
V8HBP02qwcAwfIsbkAL+69gE6SmAzmu3BtyiYXxFqBx1QzzvVl0NwQgJbigzmTC4sYOS9yK4IQWd
n0KSHP+Y3Ca4gcuy5iODVX6JROWNtiq4ZBeJJjMrSLCw+HtDXYD2dVsdBaFSOU8LpJCxbHYreuDW
QYPXg79LFG1ZRyA3AIt1ZFflu6Pkh0QNnJfpT7MfQDEvN65ZziixDZ9oa4k6HwWqKJnjnE3ZRWpG
TsudQRYx+Pv4djmJ1NJCddrZDubF8isTtKbZgEX4bHH1OweNehaFEcfbQ3IfrmA4f3XL8xvNyLnk
qFHLHrAEidx/icZMkdnSwvhOkllWncNS0fGfWX5TDu4zwDvjIpeUn+EFT2FUDYiT9NURL9Q/5bh0
DOCYL49xfcKSKXip3GfXxVpIo1veWOrdGakVPJkAfazYX2kN0G7ZoR6ndDyqev1T8MASDMCouxp+
HeupSI5k1WBjRlQ5KX282xxl03vFeYVq8KOHuXj0mpAnaiMhemqT5lWevZ24TwPrPqe5NujWrSFC
b4+hO9tbxS11mP61IZpt20MDO6wDoW6CgzwueRoSK/H4THYSlVZghbrPvnK384o+v+Hr6IE+k+gS
QESgbSjnSmMWhb5gMgNEAOacMqOZj++icrSDIwVIZNfIb2t0TnvQUHZ0keuNTcMadXOI2+TrPOo3
uXPrXYJauiusdDrIvZa7krQF8/9WQ3xlwQDIM5EjJCZ5a3OQtARGimNI04VANBF9HLpP8uDXpim3
ZmsNUlKz8rmrwLAf5FbIj9T7mvvTBoW+ZwWdUa5V/dEutiHIXa7318ydfgZ4ZZwyRgO0uletyluY
tuEpnyE6t/r0SV+6DvlsZ7HtnOdgBgmMHd9Ohc6JEm6DnpCV5MX/c+F3v0Gi2F5BdtdDfa25Pj3U
ZHAo7Q39IF2AfN875MYvNoCs8VMKl3e9uSuc4t1b8w5U8fEOGmzjFRGsybk5GWGOS3fshj+ULlOP
2x2mE7zpjgule+tc1P45w8TyJL+l96un1J7VExqN/bxvsvC+HXQFmMfSDy2vtRwpsX/N87pyRjgg
TA7SEvo4PTGEYeqyNAR9RNrJhGO9NZ+lgl3NVDD1/YAE20Va8NhZw2XKLaYl1TF3BoyP8FFnKeXf
fotdpFc/BCvs5QZwhQWQsrW9OX5w9QXAaBR2vcjb0L0t3bK0JElueQWrP0uPZOmzc/SdagCzkj47
gUIfKfUl2N7Wd010jUr5XHnDxWvMvbSE9RBsBc7Kl7Zhg0D6QibszRmF7uv2hm9tWfIkGSytUO37
UwNI7xw60UnKTGnsUmM7/mMTlLQ8NYmtx0h6jX4ol+SHvLXZlpVt/931YCvHBn9qXgO4crsUeEyR
AnLrbRDOy4dD9yCaBjoT1Uk/4UPBPj3jAnnig61jDOo85XP74jA2YH54r7NiMavFroU6kQNKGeru
zlqwqvNYvuSD251Mc2Yo0ejqQQ0K1m56BGZ2bPCehHcw4Uue7sx5qA9BVD45mBdvD16uKsn1ddrS
krk1kw+HFEPaXnrsB6UxSlAv3bXE9AT6khnDeZK7LycpwDNOYFZodr0PrX4vbwmsdnIl+i53cI1v
uYWIksxbJlyDj5DqvtvCpQi5YV2spFfWwaGGxAu+YUz0z1EP3B0Zk6PcYwnkscfL8AShXObIU/pH
Puk3LzaykzqPd4lZIlDmdRfpZDR67RbObol67iEsgvULYLR/QsrPrnJCefISo6dvFzaMHQ1/zoP3
jFmcu2KW/cR+9fE8O+XSIrbOQNVU58px2+/T21E79BPE++0ulplDT5osn5nMzayDb0EXElIJvIBv
4JINRuIe8qNShb01KCcGuiijZh1XHTMZbIHXrc6T61wngDns556hR6JRHNn7DMewdXS1zqIiLSjY
c9O1tROGS/1YG4lxkvPL7/LtaLy2+tNs5O1JNY0Xearbo5VY3nW/YmOKdmNRoPQPhfzvCdrWcSjy
7Zf0OrBjelriSMP0AYz/UcvsHHZ+mw8PCLKbF6Bp1U1YO0PUVTfawu8yzLL1+cqT2PqY7cHwgf4r
hZ5pTl59sCBII4vhGDicFLwELj34AYXAY8ktkycjzTpQWXu0gAf7Bb4h/+1ApcLWo29Pcm3QS3+/
3YStVGJS5f9/KsZqI+ylh62rlx8jyXUsvqUltmbOEbYfDGgRZpCBrtLZFxWPRakil12HXBLFYZNX
bY2yr/03rH79UMrvfDfKWI8tc3cPLOCeDUHsMfjQy/iVzRGWruU1mQvkYPbBZP5Aa4X15LBPLkUT
hupRqq9Rf/mCRoBBuiBdx3HSUmVEtwVb3jRnbDloKEVqwMSWQZj8nS1YUZKSfjeWXX99OY8wcR7G
Al23nngDPP1ks0s179HrLdiE+sOVH2LWN93V1asMy2RQJzEJ1lMvw0JJshGE5nUAAWSrLFW2pMS2
YHuMW952jQ/HRvnnDqEO+jD6TOk4O4AA+UXS8uZxxxOm8Uv5+uPnUit2kTKo74aR8gjXljf/DCDa
X6W5RijpAppenkHYdUhuSEv556gcvXZVgHKai1umh49UkACmyDaF+8AJEYKHlG4F2xxQCiTY6kly
8H8NWp1f11+/tOSV7LG9M+t4Zm3Mkuvpecf+yX/fO4mttST6MS0HrWd9V+vjBT4epWhsbLT2mzYj
NSv9yjZ6kGP/KW+rIqXrOFuiWyDPY0tKTI7717O+m85Iban44VL/lPfhrB+uFCwdPkZzdRfC6Fte
cTyc2auo5nWuKi+8BCylQM6ERsTkfVlm24Itb87wBIV+R52qNYiulaS7lZNvVd+VSNQ3AxBCbMGv
LVpeFnlPtpdle6n+NW87TN47qfdPef/XU/lzvpD7ixi033hwcWhjWLuMheXDtQXrTHZLv1ur+Kfq
H/LW+cRy2vUKcp4PddYrDIl3rynDb7Xzwr10DTIHldj2jZY+ZEtKbBuQbZU/5H1ISj2/RzCg/6XV
SCIkhQ2Rj5eTvXeGt9KE16jkSnpmKZtpdVZlJ90rXrfuHTAVtPEtrcwLjVzS0vMzFgpYUbIyy12X
jvzAaue9dA+s/iPJ2qAM/Dddbe00bJU1BOldinKGhIn42+GfututKTgy6d/qbM1gy/vQXCQppWPQ
pCxZuDC9BnU2D52jp/Ne5r8JAAOWi5LxLWiH6LS+8XJTtmDtVre03K5/TUrB9upKMmAh5e/uW9If
ziB5c5aAndASXqOts18H1mu5PJ/tyAavEiZv2dViYcRYVkjezRy3anKsBDIw2JIS+1BPOtEt790f
l5IPhwxepRxn4wFU4HMNlQLXAKnBSrmhgeRYPlwljnjtq3RdfpZk2UXuTJn0eXaZVWfXZBi6y8u+
PdH13X+3mPluqLBVlZg83qjoWdFbK62LXLmD6IkRR8ik6GhlD7NXsh2Dmos2Pcoruq5TSgsYZz1u
vsmL/PeqVq0GR6yz2Tpp2BzM8+yaIBEMSxzSmgR1w27lbkv7VqCgfxZau3LRHXZmCwMyOuRt5cPS
teBs6v6dcLYtNgAiFe0auavyXOoMKpNeFW9lDM9E+OT68oDnFtGddl3P/HD75aa+e0Tr1HW96zJn
kej6mkdsTs6eOR3lLstlt0B+wJaUG/shb53VSclHMudWU4q3v6SHob63sdbbYWOIVVyQ+1+6Ih7P
BkKARx3GLEmoZwiQFld8Jim1dPbODAeZnqXU84B56kmCd1MdvEZadtaWc6hJnT2UQd3upNbcZeNF
mUvzoPYZIL1hKHZNxKsugZe55t72AHhqYIru08Q9qVFo5UckgzBcZmZ/ZFUS1PDkXBs9aJ7gZLHX
jGgsxPPMwb0oVu9Tf3xbEO2fAmRgP8G/qQ+oxo2ocpCUvAzBoyxhe6IeUYGI7Sr9FHsOyoJm9zDF
aCE4wBZOOnv7Z8/y5+e0an7Bd7z0plZ+GXMTV63U/5GXDMlrfOBvfqCCFM+at96brZ8eq/Xs7PoB
Gw5aizrOMOyCpq6/1jOYXqbk5WddTe09ijrAqyJku9RisQUwWUqec6tCv0lVkTKK2WRqSnDcGDFW
j+NSwlISZgIDjgJhop2bwi4f5ympHiUmQVYUDrpneY6wMIvwVhEHh7JCfsifhu8mm2fnVl2k/DK1
MrAjQYnjsCwA71yfmVtcxKheqxA+DR8jURUFw0ObFWCCvHZgPtwU7g2kBttrHovtLapfUz9Fz8MS
QHSJnn01+YGspnKVrDLDpBvdRVS5CoTPDIvdGid4blDDflbZCX1OFU3bT+MYMIOgILY9oFWpzb3M
sRTFQ3Y3DUP3qCWd9zQvQZ0B27NpW7CrqbEVhHqW7rXSwRVtYHfGnDCbG0cdXRj/rymJ5sc1BZoD
5V+HNrcdX0WW94TKTLSvwnaH7qlxdDTLPExTk6PxBpi+MDTzZjtAnYG1agfd1pN2hxU8Mhg4gJde
WN5XUO3umyXYkrTPc1KwhjogbWTDTSv1Wz6bqbHXTEO7SVBMwX8yi75S9pMHy90LUxabETV4630A
o6499t+TIf9msJUOLhy6P++WCZ8ZZCJohaJCJaaf/2K782uYJ/r3qUlAKyCI8xaMGbBrdLCeZo29
ZGtKrLvKzfub3sftJU3j4pFHoEH5b9VPzajQuLLUfFCN/q1GNejBjZKnwa4aqK9K/Snu2ThyEHs8
SlIK2Ar9jPx6fqzHXY9xx25aqsdaiilfDJZrOY4dbLIcBdotfcbh3cFW/sNJZ/NOTlU3pvboeOEF
chhOnRmyaCc+ONVh+wVtkPwOwzlZz1sbc/vUdO0xV5G12ftYLPdB9opR4cyifdEwV7bNO4gWzSe4
5/0jS8dXSWG0237CtA4yVDYi1rTUkDzHKD8elLhvqoseF66BALWh/bBisUQVGHT36Kf19/XAsnKZ
onYiBQ5KFldkMBPQbNwK3VTaM2Kb2l6ScnuyVF0+VQ6YsOX+2OMI0KVaBnrx2R5/r38nTXL/bBc1
nLPl/qE6DSIvmzz86Wkz42CinCJRCapghuG+paW1jS0Sku8ypVhKOsgdh+EJ4AwIvGDYgevCUqGs
6JT0+ltdB+Glt4cAjfew+lGWJymPh7A+pTqqTdWsOCxYKy5u4awHXpsgCu67JRgSdE9cwz+/K+j7
FDuZL4Fvx0coDPFdOWZ4GC6BxCTPZJaNZYONolqsRQ1+g/9SUQ5Za29HdyPmgP+XQ1J3AF+haueP
p2m7ApHbl/GxVFkN3H/4dVJbLjIVpd7cp+3Co2Db0bRaGLAoUj5ES5AjMPEgycn3USyM/AHyuhqz
uL4UlyrK5butksRw0Lvjw9exj8zBscuqSlhWHp4Yk6LcnC8WUHyUpaT0w6GSlAu3qI5eHITA10Pl
au+OyHTz2JUAND4WLL9qKmPIji9zYX9LsScFuTS76V07VemdO0YATjSUN7uMfUaV3YpjUoTaq1qG
w72r13/koaa+Dnahvuph/djRwT6yNw3TBdFBvn69gf6XU7f6nQ205IubcSo2c8qHFDWDL1GlfIWP
HDxJoVkGD34R289SBlL4mEKo+5QvNcf6SzJo5pvmR8VnLblKFb452avaNNAvH8M6ne77QEsfxiVA
3E8fdmZSE7WbeUefDRpvSUodiKZs5PjuX2oy4F7qsnYJcyn9knk1Otqa0e4lafTNcDFwTT2UpoUi
/s62uv4TNlZIF1mjfowgVH5pemwRVPh654Vf+QUoWHmwM9+8jFhmPpf2+AaEpvtulT9nt3G/Worb
3rIyQjrJ1rvvzQyQQnWs/BkRHbR0w/534NjtdyBb+mGOcRG3G/9NA3yGhm07gPckFoftccYaFr7w
f7KgRf5d+CFPtxxQsdl8Xw5efcSvrURhzineMsWyb03aTWhu98WbDmP6E9bvOylUgLG9gcD4CpNX
fZAs22/YX3CH8izJETWJq+ZNyV6SdeyazzO7dJKSM3aD+qCi9abDiL4LphlcQmGFxl2NVgy06NpH
hc3OH1h0j7sDWDxkPZGWPVb+4NykpG9972hqg0W7w+1k9ul5EIyJvvRq1e/h+EQ3STqRagNTiPo7
SdoYEeEDqfv3kpyV6afLN/9RUlOfPdNf589GDL7HH4NLGA3KS5q16kPkQyMOfeyqhrx6BuhzRHai
fym99nMSt+odYIXhRddbXpUYVfkqce+lguSji3gqlTp7lCwJTFSOIhsCQ93pGK4WuMdmdvAi1WPo
aM+5+dI0xcnt3ArDwvqIjHl5Z09OcRd1kOUWseDyTlEJmq5ykZlVp0Ps9YiO21HzFGoOVuCT9YZC
WPpdtSrviG5meZEkHB0g9XrxpTRHJCmNHizBUk3rJ3+Hph+omnzEXVltAYpX6XdQ1NkZOr5z0tn7
+G5bxl3uKtarGWbOQ5lYACyWau2k/jWBlrzyadMeGNZpuBERc5dg1lJ/zwpeA373P3lbFYlZSvtX
1eva+Z+O11sAMJ0dP9Xj3DyOSgVcunCRvgPVZfIl+itX/c/mONhfGmdEHyjXi/ssNGyUjasURNww
f+0r90WqjkZ6X0eG961ucvXg1rH1kJYeBix1jVoKurCfoSP9UhC/OsbF3gU2dK+WvFTuGP/sNABi
luE2T57ZBTfFdpJzlIbqK6oq9U5O78zf1NJrfnXsGwEjMmN0GCfjwpptiepuab14NprjvO4OwpZa
vkuyukAZF42q+5I+9d4uw0Pv6/GtRpz874K1jhSXWy48EsDPyPgf1DlQ44OUh+Ae7+VsseOSaVfQ
CSvHvK5JKdY9LRlPvNrRWjPQ9BfLTKyzag9wt7dTWI55ZwMvvzmhpRxTrdCxpRqciwXe94rXTXOv
GaZzspNsep7wcTn0rdp85m1Ugf64zg/Gzi9o8yi/G+/NHRKGpGNhnV5e7bYwf8FJRCzSpJ+n9fHS
ZokDSSWYj3VV1Y+x3tYX06iGW+S2Fu6+foktQeegjwVYlY4PZqZeIovl9/73OBg/J5Gp/KWAtFwv
lOUaUnGF9eeUDj9DRXG+aXaToXasza+hjTY4Q5TgCQq1e84WUXFV8dO7Po2tM8sB6ZMLFQiMc2Ox
fkZHZvtz+J0O+AfkQ+VPPcAHGXQSI2wG4Ungmn9lKCPrXf8WYM3RtJ/6DswyOsXNm9cyJ+z6SnsC
t9EBz8FhCd6Vc2Bxzfcvum7gQTU6i6SBmuIWp3XZncQcp2YLEAmEhy5B1gX/mk+aM3hveep906ZY
eTB7z+MeIN9bh2l9k2RnoDyXO3F31eMeYSqNcdm1K4G6FY3rfQ4gpO+qIVQf+qr0P0f1/F23Av1R
UvOCAHd060mqeppzF2mW/yypsA/ObVqmn8xC9z/7M3uJhdW8lobjfPbPo58532M+led2VNuz0w7B
j0I/10Nt/yhBZGGZU9WXIRiKb9jc7Xsrcj8xj7zH5KF4rH0F8fwA8kbXh9puzVsKooIdZ5x1FybL
eEbsaOIlQnjNiIy/xO7QQkwtdILu81ahMWrjUNmddRqwFHzsloCGMR0avJEPkpQCNmyLx2bGbQvL
6jvATlw56CrQDRiO7li7Kx6NJbCR4r1zFeMhd6r5E6sA37oymn5M0QL0aOFzoAOF5F6qf4vnYfox
1pG1H5f8aMn/3/VdJJe2+r7rcx7gafsmcBF8+8/5t/x/O///ri/X1asB5rZnHs3civcDE/aXcpjq
F90x9bO95CGXUb9IQc7kd82TKghFNi/lkvfhWL6cyFkp3jnW+SZKYC1sS69q1BMtI/s7T8U+2svN
01ZNCsfY83Z1Dd8gKJ+UrLUgTML5GrV6CI4O7/qhR8fmkI1a8STBaPK8iv6LvtOa6qiHiXofVBDx
6KQkgUK7et8ugSRtQ4F0v6az6tAzXUPr8T+lkr8l5QjJQ9vuLo8AtG1Z65m2dEqnN4/uU8nt+tlj
/4Eimfc9gc9Eoyrzq+fDJdVH59Nk995PAwE6Vgu94clyXQxHE/RWilSN2H2FTQzx+NqUysnQvfkr
igzDueOsInj6BVrWVa4RZsD5+qq1HnDC9h79TmOjazk35hVPOnftM7gRC9cBwzjpTTve9DpEs3sx
3BFHndVcxwoLyLlMvqRAgh6t7qMLyAomeu9czdQsEddp/ZfMSZQXBKK7g37xsBFL5hlNFwPtGETI
HXPHEAReTDzWZ6XK+jOTP2Txjd+V2f5AYmT4GsU4wSdd2z9FTa9d1LjNrv6Ymo9hoOOJoZTzlzRM
fwM6zH5zcIgd/E0xTdSxsP59wU/mbIxd8FgVTfNSLIGhMjwMC+QSlwqGvlCRGiAbVls+aim8eCST
1ePgFd2j1JdqGDwdMY2cMEBDnCZZPNmBzOMl2ycvAWId+Ko16TOiQxhEWBijGZ06nvBBqx+toEvO
FdSahySDVGGM5nzvuCCLYcfbd042RNcCKeM7z4ysK8sexc2b5uGWVeN4VdSovMuMAmMfv4/uk8ZH
4mlw3PuknPB6rVkkibrEP8Vtq+LAoNYn1ytGiK6ILiMA1T+zP1Ee09jpXnzUntANBjtIjwMaqOr7
17nD6gdz5/EtspBH7sxd34UsSgWF+rlhD3ofjqrxZXRdtLzRPf2K90y/q6JpfPDxoUKCOk8P1RRG
KGGhH8e3CcKHn85/JI179PEj+8budYOuTbRw7efoFSzp78hW5z+UxPiDhV/o5VbAQnng6qes5ePs
D+a5X87gxvh3gAMrsXgYmVDZEyKdQEz+KMAl6p350wNrwBQwG+7QRh2fa4zUFzX+GdG1+sGzpg4p
ZN4AZkblJWs0hGQQ7xsfY9RaGJSPl9xUojdf8ZxHR4NNK0bwodlDubP84dKnw/TNtJk7aVrw5ha8
KdqUF8gGqOO3CADgMSiH/iJH6XFyrY1Bu+WONhxYSyxuMIJipqoLMtjyMOTw292aZU4IIkoVib3L
tJcSyfxYslUfM9En5ALbeSSvqlx4aGzg7TMcAx+tssXKsVW6Lx0GlrfRVzPkK7glGXrbrFsOMD2W
JIp23nFqC3wul6RuTpCWTKu4StJPa20HOzHeYfIASc52mBQsgZ6H+D2V5lTejV5S4WBBTIKtjsQk
D6dxajc6EKUhB431fzhuRjCqhKD+v84tyXeXdvARuDIS2r3L2w6R649ROd+y9FszheEbfa6/K2LH
uuo+3Io+N15Vz/HPxhAq+znnMTteET/bVXGRlBxkGt5r22Xeg2UpF6SL5keva6AUtnn7tR+damcM
TvCzDZQ3CEXen6amnXKX7gAd8H2g5XpEBUR5uyz+zWLGE+og8R9VVMd8dpr222J3v0+srnxgnftO
RcT9AaJA9ZBrVXhCznTeJaZaPWwFUsoA6+96JpY8Revs1e4LEBmcm5czyCFScUv29ujsnKFmz/K/
F/lwamVM4Avp/pcUjCqCmctFthNIMh3UC5tf8e3gDopz340BBkRYh+L4ovQhFBLdeTZRcnxO7aX3
1QoQBmbornkwfbFUSt2Lw1LBg6NiXBKrSP2vySUPp+7hIVoCyQOCqR3xRWMXZCndCqSe5FW1mp3M
AVcASba2kR8jZGEOXTyxvF/Vf0QQF7xCrb9rwQT9rS+nL07JpL2eGv81n/P+AFSsf9G7GDVMZ8ye
XANRlRgRt4fJ6odLAaoWBccIzD62VVcr9dAEWXrxwVGjxzxVq1PGXPdZRWuXFQNWr1OrVlhYL7LP
/Lpwz5q3+zWxUUCxZtP8gafoN79J7V+l5d9UFjIDlHDgNSV1wlD6c1G2NvJ9LDKwodH9Hifv3s/z
4pfRxD8Vk1VqeksA9KCGLKvHDctEasFC0jObs+GzXw8NmuZMIKR0dMLyLsygAkppjoXnvd/PzU5K
4zTM8LxEU05Kp9ZOH2vF/JEsZ2LHI39K6+pVymLTZc0JoSXG5NFT2arKY4yTEPHAmqMniUmgZsH3
WVer65YlMdxQw0OMj8961FaqOplzjtmI2kme04TITboNvFPEQfdbve066pA9NGZh3/xZp+4c40oF
E+l1TLySLSKfzRMt1e48t9PuVHhUcNYj7ZzOSMVIgQSji2rQXlnq1IoyVaftGM1XfpVzibLdf0/z
rorlxHDI5OTb2XpsOva9M5WH9bxS7Kcxl3hXc7YVZY8dlnkwbA8i2HJ6ZaihCMJgfXegFKyXlB8Y
Zqp/8kzzy5pnyC/YLj55CU3Qdzr12oTt4R//01b77/Nqf2YBug3rb1jugsTe/djlx62/SUrWi3Zl
9hQj7ApV/Gy1rnpXLNWkgm/WLPNIVEokmOT2S9R0O6Qbhj88doQelG44MdrATm1sHpokqvY1BhZB
BNUsaPKfVtFMaOiBaezVqx3689nxur+A5U6HFGFFNfrV6wnWkaaNH4WHPpg3dNcwbf+sM987MWa6
c5EwjSo9Omj2tEjZer9sBYvsuNspNR05QrMmcviuxxpjg7uVWydfmGdeIOF9Npve2/W8duh6TG+1
XwEu7j5rwcjJoPmhiJ089mpz78TwLytQTyzoHFNWtwpT/xkWw73CrudUYIk4IcFQLht+hcKmQwLf
9wKPmGmql9xFivZSt4nyrMZMeUv8jJ4r/85kLIK93JI1jD00qTR5WPM0TFx2czFk1+2ogJW8Q1Yj
uYRvqvIsBXDQfrYzjKuq7aFyzq9N9dqk5vA8MBBqnRot9Jwp+TADGUG8LOaHBJ+VEpMVHHKwPag6
B2WHdtyNUE1ND7yhlT722ogD2BJMqf9SD/D4s+LOCQYL1D9BwWrxHo7ZeNILtMYkL0eB4TzjssaC
6X/yupmBBJKm+rnCRa9wLf8pWwLkKLzSqZ5bG7mmtEUXZ2QM8zwvQZQa5cWdnGknSXoQ4zlGjQLC
ULNmbfmNbX6NrNa4SZarVDq6ZOOMXWhTHCVPAkP3dbaJ0GyUKu8KUMwzpma9sGRbesH+7lTkV7mw
5PnhsLO91ji0U82O9fIjpTBK1PzOshEgXLIsltUfHUc5DEEYvxTlsYAQ/NxqWvTCnvnvMar866AZ
DwiRp/cjZlXPErgzWv/IWlmnLS+d+hwTN5T5E1WJFSiNvoHndXdLrMR6ZrHfWo/tIvs4Fz7uR2Hb
4KLlMmnzUzyGZqt0z2sah6TqVBepuQfnS3lYWvrdMniOG/dp9hgd9HPFXlHVmc+elyhPVnQXLAkj
iv8ORqv+3rFqeZvMdJkWwvfB/Q9gxlZvTFA5Sme6XjmRoxY23hXRM4Z33WNZTIe1Rc1lFIA1bneo
IjdPRZ0FLyaLZC96XLyWfjDeSTUJGJLpO2yByoskpa6GyvrBqkCOy1GSB6MihZKQPDCHG/eeGnjP
aW54z+hyzzfD6H4Efo1KyJKvO1mPk1S882MX5r9UQwHzys59+CA1GPk9q5Fm3EUz7a+YovaiBJ79
DFnUecZBrDpqoYuXwTg7z1KgtYh7qiWbM5KUAgRTzMcqZcCI84aCcmzYspVsGPs+ov9Neut+qxuy
doqZWeOcU72KT+4EYgI5y/ClhA1xwJ4lORoOymh7p638k+EZKIej3/KC1HP0YrYN3FAjYf1gZD3U
NVJMhRYvEwkYu8y4ZeHmqc8jo40ywA5PwSzEX5T6fISH/44tSfT1vuYtXn54a3jg7xZrFR9z6JvE
sGvO2L++tQtLqFsgjBKTYBCg5BIwqQU4KZlI13ZnT2fHe4wRfCmmt3AFXi04b5Vhd/1N1WeWWVpm
sQvxYQsYI0N1kHQmrIfezL6aC/GoW5g09fIT8CaCeWQL/8iqEHZDDZJFAXR3bxLoVTvOGBzVi/7G
f6N66v2KEh0NjCZH9lGK+36GISrRGNkZJP+TmG0OhPPZtENlb71j7oQFSYLOSOzabCHKXVyLEXu5
W1ZlzmifYHcAwwz6gnlUJkOBYtf9NXXmnz5qEWlRnUfsvw6W9hrg63gruv6bw229i7ADO7Wa+SOc
TO84LqjahNMU3h09TnaU/7vdbYnJE2APKzyaAfdKwSXtTu30Q50E5qXFqO1mG0V5tZkkJFVc7xS1
Ow+m/TnlX1vWCEMfUofKE6YJaDVjchdB+lmxDnENiXkhpeUL4tpZHpbEMkQbjhWyIHx3e+3WoGwR
VDYbXUaJEl+SjvfvbgwUZe6b7TVIKDraXlEyn/V+Ftyq0PplZqFyNKz7YqjHWxPawxoYZjTefH25
c9n0I9P06gblt7p5eYXouERz1+u1o0TFelViEiSOX4F28lDDWLDzxWLHUhoVBB0GHf/YsErPya9R
hhDAwhFd/qYE8oe3ZJcZKMto+Gb6C4dpXjCKcjsK4ZxKtJ1Z8MozZzpsT0ba6ZaUmKcN2FtB4KXz
LtAJJDAW2N8WWJ0ZnjvTuksW7L20AwmiJTmwxXGao+ZeskrfwtwhcBmNiK1BL44GttLzfPui+JRq
TY37qJHDAVtYY2vU6fThmiDyBUmee7roQ1QmNgYSSDKOUCHWIuV3zZByuMMYst3NjdPjiqLE453j
FgcDm662GKddkGGtG+JPfVDdilmMrvpn1n7+9NLxTSsXYV3GI/jGFhjOQaWf2Do/6lkPbzR5yIoq
3KFRxkbpXIb3NliYh8Dv9uy3N7thyh4zjU9E7lXWwUNl9U6t2j1dRskWOiuLZdVdkRtYpraz+gL7
Xr/MAw5CtosnrfO1rdv8ZLIJA4q96/FiaYJT1GJEaeY7pc/YHwEmeOCDS6cRP5m6Zu8nbVKOvtJi
C9PrJ7T/kaebPxtmes3LkvU7LImixvxeDRWehVN6Qn4pOloQ/Yq2uw+DWt3xcYSZHBbFoYGQEXb3
CL+CJ4nZ0lVUtl6DmEUVuFR7RNmi01AtHtGtAQqXJQo2p/dzqQ/4G7vNoUSionFZa+zH343DjXF7
D6sUjp977z6YkngfYbDl57GKrikWpZHGcnWvInxrxKjjY5pZ9b9jH0a2CpJqP86We/bRulHK9tLq
ITcBHbrItLnTZghXvBlMcDHDF89dli4xgmQ81vzp8Ole+hZNQzvGsa95cjaUCSKwAt6/G5QzI4p5
z/7jDwbP4dGd4O+Xip2gTQRMx50Ze5pwc1zk0YBv8seD3JsuifsyIoF0YcdTvQdMi3uGiwODmvOg
S1i6cOa7AMFgN3BVvLY6E80pWE+h8rv18Zapx4elBemx3T6k4fyXReE+b/hQVkyyFcd/LPTuV5Wh
jqTziu61ocesaRrYbwwdHHPU2DywIHpfJA0OuDY8MRjch5TlhP/h6ryWWwW6bf1EVBGaBm4BJUuy
nNMN5bTIOTU8/f7kf+/zV52bVcuyLNkImtljjvkNSzAUvuZ6EcjhihSBtewrc3iNuF+EUF59cpnJ
By1p4bi8l2y9FCbEOgW4chaIXvZ5bLVtGffR/QJxfW3dr6YgVS/W489l0raDy0ZwNqbwWgBO0kqO
eOW2tpf8aHBY/VqRTWyo9c1rESwQIA3t1yEiEa6RlR4sAyXPy/R7iAtuYC1FGCXT02K4W4JwsY8k
WLE0odNtZYek5d95a4zbtVVjuCRFs9Xcl0SrKt/OymjTFRX6zFRtbanVpzXhBecBZTA1jEussgE0
5XIY9U92/kngLc60GbvHPieqtSOvCz1/I73m3Rgm8CwAklyL0ONhesGRawE7ypKAFM/Spxo0ghX+
qu8RmOoPiyr9zEn2ttB0fwLZJTPxAkisFZgkwXwV1EetHlYZ6SsuxFDdGPeGFdt8b3mNvekzitsO
qFP9k61vq5kDXyuSb8y5Zdibz0QoPk/4Jem6QEudjx7I1GtvY1CjG6K1qWV0kMwwAcvI/Id8A8JE
vmezfVsrmvaFdxImTyuN+WzpVP+s6dlmInV4aPpTtI4EyFbLjnheSbpsleyXL5Kz0auf8mr8MEYC
5fVhuRMZlf+4XnG9NUIg0eg0+gQrdAVkcsQzDNgw5pwIunoECJZ9Thwkv2sIBdYs7dAoiqxEGG0w
7Dj2elg4CP5EChytZtuVdnRPtuGwobWTBap1nqUqQ6saWQg0MLRF8UbGfREaHg3vvhtSv+/LV/yi
DDkO7KFVnpKXhHtTdgQJX3NicUarTa8VL8D870GnuX7/OkkIdG2aM3c/H9zU/Km1/KdMze++tQgL
7CDz6+yhULh31TwuW7ekWZAaeNndAh9RssRvBiqoKoH9zUv9qGftbXsVqqrl2oj9tXqH6IWZXzjB
KttPwod7122UJq/jzs1lSjI/rSVqydWo28bqUBvcFEo8QhJ4H6wXVk0ZB5lx6Mr04mDE8Juivi3z
+l9pOYe2lZ99ysZLibvELcpQ6MUeowp6UDSQ1zJHzNW7881AmlkMqjpscaBvRiuDyDNPeSg10uhN
bVh8za5UGFnatwvZKIkmjOiptRGESpmDI3eL6p6IeaMNXYodKsDOXlEyk+q5UvpWkOq9dROJfxjP
Smpzmmn1m6fX2c0UxIl7ZYg9TFYCbbx4WdahCOHPPCXd+l0r+WrWy/0kA7OU7VbG6ryC5swl5Lme
/ElDynMNxtqteziDtUlHTfSHPIqwacvdnGqhm5J1/76kzYcXF0+yGU9K4mnU55dkKPY9HpxccU5k
Q78FyQaaZjolgAMxtAFG6wo7zBt24FoXWh3XJ1R5u9i3fT0j4i4w4+BDAw0guyK2P5ZBfZBNXfpO
oT33LiCbITXf+zL/nsHpWa16Z77sF9suvlhrt07pYRTl08IYeVDo9UMzAi9P4TBNOY5qjsejIERs
V9MGwPNnoR31644GJDC1/hCP4z2ZRmQIuujj8+D89qIHTcEdloxtot4rAfIXgLKviZnIS70C21Sc
zKG6z0Hz+MY62xvheTslvcN72QPogzZ0qJU9wNvPMcsv2CMScjRJYz8SilHfMjeMhc8Bm25yRTYR
yg6q8GB/6+VwyvX5beSXYuv3mmLCgPRZvHiddmTle8Rc1vjj6HDo41uDZPraNndDNu9VHW37fT9X
257DwiLBzp/eofLp7aXU/zMoYKe5TVGp9gN5anpPsJjyTnkN63O0cvop1XZOuXpnN/otCiKUc/xp
lepe5TicTG+4G90iIM/hvhniD7tk38gIGdENc/HuMFMPn7SeAlozpDwIoj9Xzg06AmDjK8qGzpip
aNTGtXQMxuNOsM84eOyW6/KW6NGOOiDV0aq4XMZXOSAqr4WrfDg8lyJTvd86EAF1geHIKuOnWha/
zaA6vxyKOWy9kcRIhg67RD9MuvfgWBSRSwI5u4qno9VTZTdj9DEOXHfraG4lMG+nn84W6h3klDwE
cSe1gm5oG4ESxTsFcvcVBiFGpxgJzUI77CaLg+xwGIk8WVnQjTIcTcdj4N91/Smby7B87EsYUVOu
6VvTgtnQd+kDAfBDBNueGxyV5L33o6txPBmAyNiN2Xs3Gp40sYDd9MYPMUAaX7QU38v40fXeNp5A
ivYpGcVe7oUFEkFHg6PAGB9WusbFQxHWiixoYxSBUddLFOt8X66TeyBk8tVJgfdwBx+n5scYqI2X
mcuzhq+TpSeh1STMzTAUM06XNn0wWH5CppNwNZHfs6btKU7rf4SMJr4wRtpK1nPUuwSVVF8G5Dp3
7ZiSMEgEi1KXfM7qPMbtUVIsxkN1O3k0DckXAXV1ZoDohVr7xaVpEdjxNSvCVN+LzQ4gdyd163rc
auQS5u54TRjkbi4JkMp6OKrta262XB1zILtVv9hTqSjGi9wXLjWYLPBtxOm/CT17ONr1lZBlK3hv
an6263ljmLaisCI0I3VgO8jxTptVc0i1/M6KKcjJpK1Mu9pZKFNtu84UtMm0Y0jb6mUZIgg9yyT+
gm8FOzXHs5cYLVcAJ432D9HvM63zQyQtRTLwQLfytmzAmIG4F36B23a/2nEX9hAxvTkLstU+d6OH
N3X8tbUbopZPKcGsFSI0wEe8d3mzYZTxLpuE2OpV+w5k4WasVojP9RXR/NEKgquVZzCsXyfPjXCo
hPBAuYgEfqvH1J11CmYSC3rl7jAt2URDOnOQSYZ75MJUiP2ZjSAgp3khs12aW2EtT6YuT23GFZhw
hHNBqARdyV/biaawGCAOl5vEkLtUqo9V3eCceS5wpPrkgrSb0uA4ESV+yyQGtpGV/bpkVmlYrhK8
/apB5rt62wLoIW9mf9SMrSTwyPds7VHUYjsBuL0uUrUPB5VRqAUD9e5KlyP9I2dh06wj6MD3KbG+
TKkt28icgCUzQgrRkO1pUYC3oyK0Pc7+WmN2gMKE2MSE+RVq/CFNYCTl1j9LDpUvFXK/DTWJdRMJ
0QYvaOr3qaubUOWcMCfl1Nc8zhLHNj8RXH7JUG6OU07X2qRxvxBVlJvGA8C+MsQqwwClZYR6XtvX
H9ikaMShadLYd/OdsOHSGkrtHWNyqQOyJgA110NPGd4yowVHPRy1lLOt7oTfF81zVlSMI8kbwJjh
WlM/z4NHqi8ihS+LZDeTOA61c72VWNgb8bMY3ndTrlmIka3hNB3vnWp+d/r5G5Lofl2WQJrGR61S
G1ryDKKX4YtIdTZ8krkK6IPojXiccud+7F3GMrLyPLkjDZRWp5HtvWf2QKJ9aT1Fw8ModFDdMERJ
ECNxR3eiUCXVubDFSRiSSzceyHOij9HpzqVh1zHV1RwmqX5H4MizOZGK6Y3VNk6WhySyJ7yAzj0N
FQJcsghm8/rmeg+u1DCJmFcWXzmoYBgyCmwKTPB1cZiZdbhAsSXm3J+6kX5DstOa6lwVz2DzPJqd
0Z5zMuiaxNqozGAnNhk81UyrjWZKK3Bv+hhgJ6If3gWywb0Rz0nlbOZWf9OKglbLaO4iBXNPRYTh
FWDQWmcM4mn4Tlqs97Z1oL7oq4ICY3Z8m6qS3dd80fMDlbQNdbggpSr1AqOeJG9DHkLhaUGEN7dq
LSNw3exncZK3hD7lsoxloE2wATPPXA7O8lqLtNhE5q4QNKQr5lCZQY03khyYWoxveRVfFWp2/lHG
p+bJLuCGQK+kM1BayavTdhlDpIvMn5Xi7m2T6r1tZkqOSQ60CXvawwkh0Z7jwVD+aSIyMvKkuR3i
ZGsRJLL1FnVscvOr0BjYTTLI71feUDt840h6piFebzU8Kn7LFb/xNIe9ocelNM/9bbVsPSjAy4Lc
jp+rDaM8hs5WMxbYMolQ0NXKemb/iggtJE1/6qg46Y4G1DxrSBaKbFpPab9PAGz4mJYcv6vNn9kC
O1U8G9KpdnFtfDiGtndWhX7i4eaxmp+6BnUKr/sH3swnFfW8bc3kdgU5DNk3zwPSYKEQrJcuIcL1
TnE35VJk4LD6xBKD9Xv6R77lbeQRsZyyRhkEnZeT8+IZ6rh0wEjgzJElb3WXqROfFR8WSJT7NPfM
nXaNXE6a5VTYOtT3tBq3aco+Taf2b5r5hWsUGwim+utyKDddvOz4ObrgYwz4NjkQK/ScG6YWkoC1
e2GQNPLnNsI99OOp19a1XtG2n5xypNrEmGqvOM6IrmZ04ljkHttUlqjIouDl2sRki9bbdthr3nVp
frQGXqoSzwSC7UPNwfOr2brXihzJUFhvE31LI56nkPSfK0/Fi0+JLZ7iVe6NggJdxITysTpRAUDa
Yw/rmrBb29HCaAxJGMHqzkvi++aXhTei8zMzWamS6b4Q7NRkxzxNNhOLIvS3pCOoYTFr8qDmJwCk
xRYP113mTCfaCgz6acWtKOIhZBN4mq/k1sV6ND7jyv10xv6l1zkxc/uF7ItHU1ahiMkpJAIYCjhB
sstN33G1MNaFQ3zfW/rbONhfmjOhK+N06y2y6zIdMSbj/u+sqcXExHRox9u8hQPOAoAN7gpvNt6j
6+bV1eLTCqkQpPYpN+WKcNd/N63ato72UhBJ7DuJNQdzTeGt27gZIs4Wqpixqj1GxYXu26K4qaPh
qxKMUCTjCpQS+1M3PjqFOFql7ANTG6mpKuz3OoBqlWlaKK75vKNnbBgFJ4o+q7+TMtkDrrjp0mSr
5/ZP4nboVB1dQJJUiVJMd+bS3OaSQNGuLQ7NRGTqqDcbXOGfudFjFzVJ6LbTTZbTeM4G/G9RBTjY
3vArHMfk4qQVJuH5VGkGfCdpJD5Dj9FsPUQDIxRR9G+ttCeTKCEl6+RJyz9gJlb2agZarOPGms3b
BfZYaA3GtzMOB9NLH+uZzjoTgD9DdD3YSfGxGNNrXjFXTdoC9Kuavzmdb5d8PtcZ9rwo/qSE+CRY
NfGdetrazfIxNte5PJ0buVZ6OALXGva4iduO2vyqVKodXbwktBakWT01CYA3UROSD88mkSLvq1NZ
EKdU2w+lOws66Nr7Gs8nvQUh7VVnkyVcOO5uqGs3KGcgd9WwSef0LS06Efxr7ebbtoqvqGnwWpr1
fQmtcXBKFhfZkbZkD+Dxjms1byLy43E5MattNEfmjB5NbcKczuQvUxb7ZQZLmJANmmU6ot5YTZyN
eM5XYYU6PVUYXDGzINUc6MGwqoykxDTfrrFzZILyU4r2o1jXywTni7aaPHOFvMocWps2hl5V48F0
453ZZYEzjxiONdKisvWW4aUbqLXrrrWtjQ3egPuPQR5lEbgmV9e06tOeTAco+tjAlTsCWeePaizv
QTmINw56im9R0XEWV2ereBlFHhKgetclw1sy0QK/noLrQsQUxhJ9G0tOFOYnbtci2qGIv0XOcIty
e4kA5bNLYA6taI0NKUTHQpSPQ2K+l0oKNnoJZS3zVK4H5UkM3Bir9PHPKhDriDKIx82e3dgjodpv
zZB9s/t9Ygp0OIDNJ1N5jULmXt7s5tQ10TvlAX6MhBIlQqg/aTRyOoOwlXGx841bmntcRsh62WJR
MrQx+ZDaqXYa7Za95qsq0XbX0dmSl12FtS1n9vTK25YrKJpVFPm+6s5VrdEg4AU2bq59s+/1F2Yh
RBq5e7VqzE2WICsJyYqVG99M6cymEXICvX0taDKb2OLF3i19adxoBR2slkkEOhEOGzU30RnPMHbL
4rUHxuNSv1vIYFKGVT5oSw803sn73d+X/3kMDH3GddkXUegwwgGIvzG5Vw2EjTtlTZbBNf1Jvbki
BcZNgIV01BK03nKoHUbSGXL6kOjIhsB/6lijtufv2a4GheooIpQ+IPZsbV7Wout3ExV6N3MPmzoE
yHR4JF/4cxyK62QXd59Vmw/CmLydE/1zyOwMlsL4xEfGvabH7pbpIibnuHjXRoCqtUVpL2fjN6pc
Lhoq7DKKvqxMjAESkRuCDRCeBcRZr/ibJMuS296k87VkS7Rj4uDhi5zvxDO/px779sIiHI3RARIz
gHQUq8EzX70c6Le9bRbt3F7fLr12YCyJfWqGfO+5L/DzwB5WJEusVTAt2WnV5UPZXJpMTH5WzI9V
TPe5cN1D1wgkTeeSm0yTO+5Pp2wg/nF7t9jFfXZtHXhaiWyouqPQ4znoO4srwiMFnqmyG/IxqrCN
W0UPfwgprmcua+tQTYJAHZvd296KEwFsAmeHLiESGE4DEzW3HAiNcbfJ7ObSZdObKq9BiyqbdpFV
/pvTtT8PkDZi5G3dZqdsxR432MWiP2BZGy/R39LFOXvxP7O36Ml25KG5bDib1K1YHrPHcn6JrBS6
kMseLYmt2GfE2lcDLAdVq8D1MvbOjj379FR3Waobr7nHag07lt0tEosqyYcy0qMYUV/kJG7ZYz9J
vXztS7fYaJ1IMVrEbzBGGGF3zR3TTHqA0YNl8Go6dIgdQjlEpBqDq+y5mUyG1U0+Y/PabV01giHt
PN8RZMpPmUeLXthWd+XnyiR/OSNVRhPNFRAqjLjTcZ8HxR5OI3fJrQo3yKU0mGianowCIKBugXyZ
6gZbFYKV3fzkWQv7pZr3xYLObBS2dzDFYSiH0V9iGlP9ivjkOPnniMjH3abW/ArTQ1/UySHOpmsB
bb7bjLj4qJUxuBPV3ellSWPFtL/qa+sp+mhRWAIj16hdh1OPZolNtruJGQ0cKUbuI8lZWdWInaPO
3Ml0OzFfF+BRaTZeZUNJX2h7yGtizdii+KXrONMv44SBjJDvugRKBeWdr7p8vG/JTA974o2uQP4j
uvw5ttugGNFtFEQNY0bWpJZqDtnUQvzgjpC0IgraMdXPw6xvS2pKf3GYnE5XEsuFfvEaYe2EPrZb
CJGHtc0cX+bVJjEJbFljbg5xLPrjjN6euxjcs1y9yAqTqT480zXj869WrD8oslHaZzdFjazOvhVO
bSaJXpm2sBigSLRVehoc+qdth2jfWEpjKBYeZOGVm3WwuBnP/RuInk1lX+vPmtG4dTrYOStpkdYv
lVytvWPWuJlFvdyI/toT6rDTEL+Bh8/JO+ragjxxZjc2IuG00GbBAHaPEMiFxjZL2i9l0ZWBY1RR
AHKlwsvJ1GuTBUS2VQCgrpfkpVC8Rb5wCVtFZwdCiGueQnuyRfY6SI5tZAxyn6U5BiYue8Z8XjrJ
X9zavCXzRCgxsWRZoyUj3enV9myMxXl5AvWpjnF9ryOhcEZVfsSnsknyHtx337Hd472NZtkSNDLR
dabKcuj1bKTb1EEWT3vBxp144ZKI1VFUO5rFFoyYrTed64TwFmZlP3UphofSjDZTtrxaM1OXkzM9
9xGzntiAul1FEA1L9HBR6cqTtH+ClCBknfirseQYOu54E9NDRTj0TMAo8YJsLpsf+M0coiW7m/RR
I3zaZQJmcondqBhMaBv8tCYKnUnYyEjCZsWZbEfg1riQmPpvzmIZWG5UZR4AldQrZYXNOSca40fF
9qdu/pvU+gN6hnALQOF2e7f2UoeME6FDR5/At/hpYcqtXjBBQcsQek3PkAm6hzZPtzM9ZkmKT5ZM
mz7R3r1OuJvR6AhcS/P6TOfP2RSrSzqeoKdD2yvQDSod9jkM91Kxsq/dAfYRAUyMPOS2fcisaLmR
kU5vg62PqLDkOHGtthoseHzIj4NW6NvOvYNxQWGoLy+TMvZrr6MKq+55mOiIyHkIzLjqAzV7BoVi
sfLbx+ekH94LSYvM+mdO6Z3Lbp9NMHfFaVJYjdgOjIoGdOJp1Oz7jrnxS0weiVYTZk24Uzj32k9X
T+9WTK5XEZ3zEW+lGH9mF0G/yZDgcVc+DYgC5L15cH8rifhhPU8R28MMesOGAZ1P7Tq9ljjLUTlE
F5RZdq+JBnq+vXDKrU3t11hRQmNiz+dcmfh9U/3q1vw1TDoVi5z3BmvP7grdnuviC+8G6ZXQT+n3
sjM2ne6BvyjjrEoy5Be72CUgcDEbhrmW7UudQOcusu7a3stu6p5z22rDmIPsL42HPZAmuNF69iYZ
5vm2cTcW7tnQVYK0jfFzWeoLd9iMKtjyRcP4XFdX+ECa7ZJdB3YH9h2EtmGQX5ufjCErtgrZo6l7
UZC0SK9Jbaf8D+GkiOvxUkkmc7VvtPb5Q4v3dF910E7idupps62q+nacK5tFsDXqeox1E5+Koa+7
2Fv7S3r9x0Z9K3HS3vw9JIuWKCOUhyaX/LX9NYImUvsS+yOeXJO1lGB1V/Og+HfTEjYt63DUGE/Z
mGacB/prD14iNEzTCWJr70pph2L1XuM0EUy5oWnXfTlvuoiNTDkzB5H5narbQ6v6p8lp1p2ZWelm
6opbhWWM3jHdOasr2h0XD8HG7pjDEVb0aunEUcKxxjKlD6YCdXhjdf14OzXuQ1FxQKu18MvG6G4H
b2jI8N663PTdBibLQHsD6tilixZEfmTGIVFf82hAEXdoy2ej8WJJnIVN/9G0kFyY6KIUKjde51xK
OmJhs4o+oGjdRIwOTrRYYeZcgzbm36xbwkhOA/GFN3k3qi3gb5yL0a23xudYsldhW7bNzSYJZi1H
jzHmG4P8AYoc9cuSCzzKce8Mq7tvxxwZRsYvxUL/U3BfiiFId9ryT5EfnEWWcZva1hQOVRlvtYJk
hNZw/zk2Hs1yeFHDFPkCDHLgLHrg9Avrs7X+COXuO4uY7OyfIzlB17L4bhWztbozUPtphBhVS3yc
rea5yzFTDJxcZv/EHMfR63D4xFGyidIOisdo+o4nvq8TJxTi0El6z7SCyHROJs7rgv7LZorlwcPy
c8Og4rNxjRmPG41ue80BcMRPXzBsyRxRjfi6VZEL1CYrnjxJn9p0yCiCBXIj6+UyWXQPbBG9J3c4
UFhVgmheN6OJdX/qzsuYFztsGYdlii7EhTD6ghaRGwqrjsNrxsvyWlb2b7eqsxDjhSoVbHFyzCOe
wdmpYQjqt7kYObuv1Rl9lIvMEkE525coJ9a+tYeDochBL9WjtqzGecQLZOID3tbpvuwocQfP+jVz
a/Qr2b9q9bCic+XcDDhuJpOZLaanzk2OA700NLdPUwzDySAsNkvcZasNgxf2ax14IuFsSe8LyAxB
zFpfdzuwSgc8k9zKc91kvr/5KCRxYpGySJzWfmN7/MxF/jV0ycrZb+7mls9FpIQXkre+lWv/EVuI
kFl2HafP6KBZZDyZtRsHAkQZCgMdW5vDPHXTFuMTK+xNNmTPfP4PzlfXdF4Yoxcg0yL6957uazPb
Kjv+Vb166E3ntymGV3fpH+lCRIGZaXDyHYKzPIhSbcR2QBhX9w59VI3UYCmwZBN54PpjubZs+XW6
zk5kHQGlfRnR7AZthU/s2s2qBsbz2akVIbE7h0lJ4A83i7XsHK6gKq53JQt3JLU3a0z/ATerUJ5b
tat1bG2Mvyfdb+X0r+RMoUZX9aUVWyPizsmaDl3Z25dign5cfZm5izddbUY3xVKni4ZcBuZOm2v8
jLZgsIuMH8f8paHpbpLVOyssaWFlgEbAep22Op5eL7lR9mr4WZqcm1ojtdIqT5Jptbxqy92w2PoG
25xNdTEHYyV3xqxiaGNNSwRL+2DywhDWuPxzcdOxKY2Z6CTdMWHw2msHVvjd0mS/Sd1eoVPDwao0
/m5SOYVExaG8ZRN2zUBb5hdjTbwjykagerLHXTs1NsqpnpKmu7NGgiDAVPNrpOFc4nV1UcuZ97bP
Mmcr1NIuD9JFJ7jKyk8w9e6xfwP9Uw0dK0UTQxHuhHNq1w5as5mby7DqxrEqp+1caXHY5hRlTb+v
K4O6FU04rVI+PVVt3GQ9pyULUJS01UZvhpvYJbg91oldwHFkeFq/8QqNceXprVDdppt6SoAhvtMM
iv65qn9iGnptRhilF2tpqC3mpxzai9CHfekVy2YwqHeLIZfoQRbDQgVElmi+G2LrqxHH2GLVJCfQ
oR32z8PjUAubMffJ+yUj5RPxS7TuCx2UnSIGjpmWo8WmNIkpI1RsXhhYuSSzfknnEbeHcWjiotwa
yAOylHfK9K5WHsrRpiVIccHr2nTma6/SJxyWlKNwqOxhYlCjkrfVaj1GVvYgWFO2rjPu8m7deY1x
E3EnZ1g0GGsaZERTbrIMNZLEziztfLNVVoiNkq/cmGKnwRfTl6jmzHKndbJbJmPrDANVCWKjR2aB
32jFSajuJ8qmn7ynV5GtvtE+FO04ctEw8hfVb2Yif1Jl/45TDa/fDC29aHbA7+mXLYAVWnbtMvlC
kqVh31Qd4pl2ser1KbGdl8xRe920Dm1CqaoN5gn8DuMeAo/OyA3R7t3RP/0zhLZp9YYbBmiIyRNb
u+UOq89fXQU2MP8SliCHLT8g6t5LByWuGOrXNfLCblnFLhmMZ48c1rb13pPx6ohPk5M2Y6TAaEcK
RKlOdknuaW0icJfusw7FbYzqC8CjCefV9NhOaDFDzDBs7cgzg2ME2kXNQ8kgg++ty6kavTBdbVKU
eAodk5MFJ4U2q7u13e7BssvPrierTNMdWPsY0vTpyRPIy5bHWIHtPs6DQcFmhyy5dKBhJGDDFc85
AZ2Mm4AXs63us9LHUMOl2pIaqlLzIg2HzFC4gRma+9hE++stj77A61rlti+Sitl0Rn2i1r5vrf7W
7pQb0Gtk201ona+11l0xyn5T4emZXZyPajiaI93gmHZKp31DciDqEW3VnzsIkvhSTYePdqZfXhQG
+1LngATP2pgaDfe1dTca40upI4FBRbpOpO80Brt7T1KUUCjOTKtc24DwpFKwE3q8IA5Q/Ub9R+sa
27ETp9Fx4KE0JEPmrNkALZwaQXMcznMjhrNRp+MZAWKlrTdre+wjs99rjTqUvWgeMqHlD2yrr///
e6DumX+EU8RtU0awIKMkNoLO1vvd/36bJ2pq2hBr2F7+HsIOQB/CFu//fZFsjjPWcVdt7LVvHtBh
2gfsYo+NDrzj7yGLeNfb1tP3/3nC9VkFAaZbftsk/O8LIaQzpT+b2uHveZit1b1qia+/vurfP8yW
7BMGKmlb85v9PdbLfghw2NlgXP7vsSJ1AwOoz+XvGbC7FtwuGYK2nc8Xoab//Ye93b0rqvnm/3tc
UBuA0plpaP3f841WQrEQJ/qk5u1/Hy6IVruNcRj9vejf40W9ED2V2HfsRbaN2UZ3GZmeT22Ecapu
5uHm70vp1fk1A27dpCobn7wuLo5mi5ZYxfPInWNw78lACArGb4agctR51ll8/3506bw+iDHrHf6+
zAov2zHYIML/vHAczSeyChHNrm/bFVDncuM/T/17K9drXum6iPPfO80pkY1r5MYIEjx9Httyz3Za
C/6+TJk8Pc+e+Vy2Gr+Hrl+s1ugf/17H4CeRMrr29PdCdoWpr628aPv33SGzgwVPL1M1RX3/949d
tN0277i0QGUlSTDKGtbFXPbB37dxNNf3vGG678hgZhW/PqdM1wTXFU2t/75O3i+K/UC1Q6Qwt8Ng
pRck9mRbz6q4owV/dQ40zT2IOies43R6yEFqhj1Uhcela2UQMX3zRO3VBfEsi5cB9Y3rzp5fkxWe
nVPYzlul7MovtLH+EF3zS6gs45Jd9epOWfmtmoqxwcz6qVaM7IVb/xsUFUVJT4UORx1MesPCsep3
kaKi8bsTahWW3BIKjZAZ9gOiiSl3Jp691ruEXsgvjYijNaztT9E59w4O/690zt7dKuk+dfYEVG+9
927Su/XzrFi2aRMTjeIZ7T1h8nA1C4cl6Bq4/PdYnDeMVK4axc/Utvd/3zBiw2GRiJrN35d/3+hS
xKEsLjTKHV7qP89rYrWRWMzCvy+H6wvUjuluJuVC1Pt/70HWc419mj6aPbd1Eqydo281y4BCfH3O
3+t79AR3qrWn//yqf9+o+mjcVT09rb+n/L2+0nR8/lNCv79u8bMxkb5fp5y4SFqgF9KCyv3Y2hmR
oE1y5jLTNoOmskcgBmnQGfbwURbarWk3c0yP+H51o+RfW9qfGLy911maLhHIA2Ozs1OgqnjtUatq
6+iYs7tl8zpx/ZcmfXFrepuj6c2uQbkk9obpAT6gNV/vK6eR7//D2Xktx41k6/pVJvr6YDYSHid2
z0X5Illk0Yu6QVASG957PP35kFSLVI3MieYFotIAqAKBROZavxksLV/6fj/duCLMN66VIreT1t0Z
6H5ni2uzd4Wtab3Sy1h9AFEYIZgUHEs1vskmTbvUixShBd3qSU2QC2zjoLzkxiFR5OfxZczSaauj
tXCIYyPZtiUqKUlGgiuN+/EQm3qz1TNQBZlB8r81RHoQ7ahtUbbxD8LVrC0Pin0RxxABcgZcnrKz
DNDJtoDav9PNKLhmNsKUTtjWZz85Q1fC+tKwDl/UjT/eyK6hOSlEZf7uOnT1SVcdmvONisf3tmtM
Rt82vgU9FV3gfbbtPbRNUVsmnCHrCHhuu7Log3WPXeiqqFSyfl5/nWo1zsqRN621cOqv5QZ7WXup
IyexkUUx9xMdTFxfL8xtwdCGcXdELBtVH3+vheXwul8QEVR2NK86Iwn+ZcLND6EqIv1g/Y9N4SJ7
A0+J1aCzy3FRAWPZQwaGl3Ctoyq8ArQzrGVdnzveNbN7MPoobpITop+ss3t91Y/IM8lSH3jpJRJl
O1mSB4Kf5u4i3POAM3MMuTEN08O4mWforQ48Z0Uq19L27bd+5D9WGtJ2V7KqcJ0MSbdql1dYqA9J
0qxUrQddQQCl2SiRwf8OO8hgDRsRPqYyxcSytPrK5rUAEGCuJDYZL1/LdVkhwEcc97WnLCKcT6hp
3rwdQjbkpt9cWaTU0Zx2kIHp6yvhjepOBu4zJeFLcGP+pNI3LXWnCEL8ckfZUW5kAzxU0sHzztNU
AB+PXWvvzwvQMqj0y474z5WflsBaUA38SNSwJslj5ketQKjCnODj5C0JR93OXjItd69DH+KNWxJP
l/Wp7d4i96HeuvN0tyyhxShBS/8sP88LVKHMEbdpb8zKtaxvA1ZEfVs8ksWxEScasFeNSF2mJpaz
IuiV89rmblrIj82Ic2k2dEiZm8q5rKqimFZZfv0oa9/aOxfiWpIqf53Uy+JJnak5Yp+W8bp3iKHi
ezWeB9r4daOq9XXY8lsnA7x4GtjmBxFBPlCLuPhI0u6LaRTWs2JnD40Qzd6wdGPriChYu6mO6gca
8A9GLkifwfDINIfx1BfoMlVJ+IjjJabGDJigMpR1rY/nDipb3hjpK1DhjH/ZcDmWZfoyFoh6trX2
wTdrFQRp7rBi75Wz/nGniQ5ZUZXU/ULtdX/npRlL6wZql6Olz4UrnvAnV24QzM7PMw2ZwdCeACQM
7aZMi+SxU0mijUoiNgoUro+Wt+QA6bp97Cq/OBNllWxUCGL7vPXTB2cc9wQjs2fR6zmsJ887T4Mu
uvEM/y95uklz+A+WQ35l52l36flkGYZ5h/l7gKAkpxWBDcws39giJ/kpQpL0IDd6NrSH0miB15oO
EgcKq/QSgORB10JjWMg+cDnnj8C04cAZ51+L3w4hu6dF8ZimSb57O3SiAws2lK5ZtyXUgGGY9ui2
uJeylMUQ0OwO2XtZjCpQLMBT971TX9okBJt9TQQEdJgaLvNSqR7HjrxqlBnlkz2Rtw6HpH7Ok/QR
mEf/GYvmQ8t89KXuLChZmY+DfT4tcgeawEJhIT+Ho10ffks6gJBxfGOm26fwxBt4yrO4XG6XKMxp
oliEWEtvZfGtIU6UFB9kcJYd4e6r8EHpsBHXEaS+cKygdDd1AcS3H6x6H+jtmSzJjexizv1ksZzZ
RUbvEy9r7OtwUJV95sDrSmGps0rvEFHQIF+twrlZ9qkUT10mCTHRyjTpw2v1M0t65ex1F00ky0rz
zavXzvyfLgXOEmZl2tcQhjjIt3O87t97acWdxTlqIAXnQ9H0m2UDDvvGj9PsxpuXHKFagdX5VufU
bbOKCYEB3UESDuaKdqxUx7kotai6gMvyyJrYvFOhVaE3Zh2L2kZSNgJPbnMjXshGE1X7FTiQYqcW
4ASbTi+2mQ3eNWl0/z70cntddIgjaNEAjwp6J+Y5HVS3IbXupgSUjZv7ysuG/Jr3knVMSfWqMe9S
jrUGIBtfDKYerIoogUAEUuCWaOZ64FhH3dTN26nyCJzaGitMSHaszRF1140mWshWWyfTOTa2d0F6
HoHRMEwui9qqLm0Qa6TQq/BTaadnVRaZD5Ve2HAqfORApjR8LBQCCHMH+/s9yaXWBNWd4BN4kdc9
LUasZTHW2pHcEhF3u0zu+gSGEgKe4XXkeehGiSYnRZLY2360tPOIdwRwmLQlox3lF4xvzXZMVfvS
4Pqs7TjWr/ME+7tQVey7YZYsQo93UZaGs61bbxoX6ezB0NqjOJDqTAhcoro1V2Ug+A/FvHnt11RG
jreF8nUP2dKMIw7JveFhQQi5nRz3GkRie2PpbXBbWGhWhAi9rWVRbuhg2FZ7w8x+ZgEhPPTWQdbR
QRiEA4mA9HvPbQ2caTv/3MqS6tAHfbqO06R50MLos/xXC/2v0OyDLxH3KsH0EaOLeR8HqaJzY94n
sYkpVJFRP0z6nD7ovRcje90ncxOx0Jz06z6lBS4lTrJzKFXuuWhG95yUJ/mtXiMhUUaZv4l5N1S4
YdOUyabTj0yC9ZXShptkKNMWkwIDHh+uuouaX4/KMz7qo48Iw8JUHbbZXPG2aZIQA2BQr3cTRNp1
O+C4XoeDfpFnWrwOzUh5hCR/1XMXfjHD7mjUvf4IbyEjLV7/V1cvba/k1NUIhmPhhl+7nhzVmFQ8
1vMyJoz4rFWZfq96VXHnd+8KYfcsOkt7bRHuu5bTfQq36Ld15QFCmcoOZ/FaHXjHwvgnIaoaa/kx
FggChPOmcCMUJp0rFd2u8yqe12vyY4YGrYKn6ve1sowyfHU26YSs3VE5y0z/HMqIsU1IFZ+RlVfO
ZD3Ed4KnslKkg4Mu8tybpJ+bLWSv1hKtuZMdalkrP8pN6Zjkyuw2WhQoZ3ztL1tG4X9s3So4Hxnn
jz6Pxi4ZCMyJtMyOXiayo/zELPShIZl69lY/eL7YOTqJe7nr931Bm37t26Ddu0DjoEV22PEPcmMi
9Ml9lBpru0zRLmlauN/y41ufeiTdcdpHNluqiVhLh7FMCMzQv1MQfz/PskYlPj1/1BQQX/KT3NQ+
7y7gScHira7TnLE8vJVja4o3UYqOmdwZiiNKTSfHIVxJkqauLYYrhxzZu2MwcbKX2Tio4GsKuFrI
9XVueETIIDv6apAdy2S04Yh7+sodtfR9w67pEPB7qy103V6RadVXcke5QVo5O9a7au4pK+oefJjF
lGMLTyPFaeZxIt14wAyhXMgiVKZ8W+soLcmiZkAZVeBqXshiaIUrXpDaXeFq2jFOjTtZ3YdotzYG
HnLRmI2PtSDVyxLC3stWxVSvcNKcrjHKNm7rbHo9tJsY7XkftQV6SuxExmNcoyvEenT+WiJBTTA3
Ff2yx1fpUfNwJvnvb2vM35ZpWLAhkzQ8vn1beciYb5vWCDSXsPS3Ugk95XWxaXIfXPQslv6qjj7r
qb8VyzqAieYCoZGtsmEaEkZ2WU7U7CkRSbaTpTEtzxkqofgkYu1GzHWhBYbhEW23YVUTz14PtT0C
ZQrSpYdQwWXOVAjrJM8k/VAhnyV7v+5o6wHY6dKZfT3Co6nU4RG8mc/Sor+O8b+4QED+vFUG51HV
OP3oDrCOXPdYdvF9PVdnLjybKiad3rSx8zg0erQkEB9eyNbGivDEGOMHX4CebgwsdoZecR4rSGOb
rIqGjdxL03rCkW0UXbpK4j5M0YU8paN06gVKr2QA51N5UUQit8qUrSyO8fg04TuLhlVd3NW+t5an
dBtyY2LC+brtEu3BgDUWh86hSXQyHqoKuRgjqwNO2fahL01yL5GwPHChxu04JgZyQ9+aBwUMw9su
0zSNDKJI7Ju8WnUT1knQ3fpB291itEToMAEc6vkUkbzBQKYfn996iNa77yM9Ocj+uJ7UW72DaCmL
1XzAOYs7H0vu01epuURTxN26urlt2rG6GjL49kwAgNpXCk+rikhmq1v+l+C6Dbr8Cx5OKThBf/Ya
MGDbTo0D0b+P7k2r/uTqSvYl9jTgL1b5QdfMct2gTHhBNNI6FJMo8UBy7Y+RUq5k19Ihz6f1qnMz
JXjDjWrIm8Ss+pupcLuFPJ8FSTHprPLZK4AqKuXAZEyJzfMaUuU6Dy3nEeDAQXZtIu2pc1Q4iJol
+FJEdORvyL2+XNqso/7+DTFrqNffkKfMqeRvqGAN3YdZ+Qn4brfxytjYJGo87QAHpCsNYY97Weyq
OFtpgardG039tXVyff1dUY21ckfSKN3AdiZPoivRg4pP+kod1eoSMHy/L0Vc75BNRkdUCZOVjW7e
h3HsHoFAG3859XmdKNNLUzJMIEIeQShn78n1qsuaeGbeIrjQ69lzn5bBFr2sFPm7pC8uiMxhGTV/
Oim2iDxjM2w0S9YB9C7LfoQdgQ2016TWZSL0tTco4QVpI2eZEHddy/rS0cACQXTOLnQzX+dNj2WE
37KH7oYYv7iD83qAfq/bBq5aYrbXs231wjDAgs6lMvJB8eTV+NrYVYFYV1WHIsHcILvIVrfT8nMS
CKjoRySoUALbJJVvHgzimwdr3shikPTW+YS5pCzJetlDpOSPSPrYKFNnEdT3ed8+x+MoMNNNgOvN
Ugqww3S9LxD6vw19AJO1AGchhdDtqb63XCe+JZ0evNYXib1shVZ/RG0Dtnn3BbVx3mHAX679wvB2
PtJBWydIstu4J8nRKGr3Re/VJQLQ7bOKatMKGUdxiXQqDmhtEm6GUqkfKlXc+1XcI6mDUdaYuY9m
hIdKJOz4oi3KHg8QfUS1f/SPrDEgY2f+NbTy/kLXGuvanDeGBm7RzK/HKLRmRbH2AATzHP4fWMvK
iKu9NjGteOvf1nW4URuWbLJO7tYFoPDHsE23sigb1LB6QbbePHvrZoOksus8vYK8aV0npVdfOZ2y
fOuAsgxTs2j8/HaYWrfLbTNB6pM7yYa2DYdVnAQelAsOJOtEkw2YXYfpXha73LM2WViAhlDxxnF9
89FhSXfeu4AAZLEex2CNUo26k0U7zu8b0l1HyFTeLQz1Td205mMx+hDY3BsxRMaB1AUS/L76FzAs
dRtVBUsaWSc3YZjVF3CuoC3TV51yfeNNVbFvuuwJLDDUc9fTVkJ1opt+zMyjoX1qiS1AnMGuYo+M
GZTXuTGv8vhGNUJ1pZIdWsu61waveNJHTZzLElKK5tHNPsnusiY0hbpn0vr+OFGSq6AiGmVd2V0H
kbSpn3w4VK/HYHEBXLucniC/OMvKJTMdkfoX8wAUovd6+1byvNeSHKsGVC7e2rrvSt/2k4Pct55y
P3JO/a3Wk6ueB8BvPV/PN7fNgjs/2M8dfNCPfr/3+zE+wGyMD2bs3bTp2O2QY4kPb/Xy02tdOZAw
60E20P2tOqsY6ReyXE/d58QHmI8/w8FLzfwgP8lNXY5oqmhJi4HY3w2eUMPhXdmww12u+ulZ1OND
+XqYtyN0tTKuRTRr983Hlxt5LCYF3eKPf/3Pf/738/B//Zf8mCejn2f/gq14zNHTqv/8wxJ//Kt4
rd5/+fMPG3Sja7mGo+mqConUFBbtn59vwsynt/g/mdoEXjQU7mc10kzr4+AN8BXmpVe3qspGvTfB
dd+PEND4LBdrxMXc4UqzYpjiQC+evHnKHMzT6HSeUEMzu3MJ/Z3Fcq6daV3HCwZ4rewiN05aOsus
Au9bLpSwd5moYBKQbPwoNi6rydRfN+kkLg2G1jNyw1xr1JKMS1D5xVYRfrt46ycbyLlhoJmHSCYX
IUFRM9uVmdMfzCwdDvKT/u3T3APllIxpHLjTgKXJwdPEvgnb/LoIgdJ6xviu5Gbq3gzccfPrK2+6
p1feNnTLMhzX1B1b0x3n+ysfmiM4Pj+0v1TYuB4sLc0v+1ZNLnG3mD/D3q7Jb8w15doccSYDtjEg
HTJvvlZHlYtsYFl7B4Xk5io1VBPBm6G+dkO7QkKBusGzTOCkahfA6vu7XLTV5zKpWtxngocSuP5V
SDb8QdUekrhp73VIUzcxWG5Z67RNdBAeFENZTARJlUFXEM+f9zHhHqz9pK4g77fmA1iLZDnZWXIu
W7M8fnf8oXh3fEVX931bQbT0BK6nntcg1lF3B6LPv77Qrv5fF9oSKve5bTgCypdhfH+hWydzmLD6
2QsRkR69GK6fvMJ+6nJRTaQsIPahliev8VtznyOLWmfZ2Wu/oG5hCqMjehYYU3VBWAc+bMwNl1pj
i2nmXNk5M35YfvQ8Y/5oa197Fab10pXMu0q/cPdoVunrzmmm56ZZjDXx8AmDmI2aau2+TQ3nzvTE
UbanrHKImGsFTE7PuqyQN17WnTM9e3V8NxBjvmMMODlgAvzgRnV1gIbLIUG3dDKHY2fbwUXbFwdZ
QiRwPH6t7474PKPA1xWZt+h0lB+Buegrz3jrwq6Nkb3uqilGtZqYn+zyCJRHgHQIEvbhcKN65d04
CIHBW0csyWnm3+IrH2x7Pbam+qSi/r8DLGS9Fq0xvMzgsN7qDiZBYW6mGKay94+OOu9e6Wgh/ObW
sL+7NUxVdfB3goyB5rsmVJ7H72+NIYkMP2sS6wZadXzQ4b2tjF7E8HXmvJ3Mv6HhEEFHuMbNNuGF
GAwHuQlzBOP8eSOLQinh5juNtZINnj2aa3ewmlVdReSnTBAUZaCPH3LTtJd9QazQLIrxQ+Rv7baw
H9961ZbXr2wVrL90uyk8kPc+qso7WXy1wXH4P+HJ9V91sp90xXntPPeTdWPtVOe+oTxVcwwapsNk
3BpzANrT/AglAwthirklLKdqTxgU2N3c+q63i5odryPDvQiA0NZJN34USVrgmsPiI4Nf82Gux6zU
Wupeaetr6OyO9dHRHWRx0P/qalbS8v1RdC5+1vO6eg79zW39WIy3SXOmlCgf8pwilNcL5IyrqLhs
m7C5QZvMO3dS+wNA5uZGViHkhT+WPoYbWZQNInH3MDqef32PaKZ6epPwpDguQ4ftmoZhOnP7u1ck
kS78UUa9vAkC5CWaNnuUofWst3inD5bK2rQKLxh8+5UMrRc2SHoV4moRIakUQ1RnWWKFd9/v6Vad
egz68cJNgW4OjVAeUA+uwB857UEWHSQrAjRQSePb1e3oZ5tQC/1HYLT5AXbVPB5TFDYBCce2bMZj
immlIz3mmMNOFs3M/3pIWZz8cY1YDaKsOnc53i/qTeghWhtOs7dRXoqbbt5EYbdBjrq6kj0QOZn2
CWEgMvw5aoEM+TgrVqbYy84E3vIrDxK+3F/uAUSlXrd9isHmfAq5GbN+I7AYju0nyA/ttaW5PkKU
yDEM5NKe9FZDoAcFowsFM5874Zd7LyjEU6EXzaafBC5dczcQoMjewAbtGydFe7QAujvXEwl7fjus
7sONlLvLwxZoGu1jsIx1a0yHvAb9NZYd4phhDmfCqM3nyq73I+gQfzEo6Nrmefgl00HAA8T27uNu
0laegqtaVvv9DpMnbS+PZBKoeHeknhTAjVsMFwmobSS+EIr0EEywSqSBnHkj680KKkFtorUsrOlr
nWyQ/Zh/LZmq6a/HcEKgJhmLHX/SUSFr049xgmqyyL2XJkLwaJiQbMGsZhnZY3BEgMPa2Q2D7ICB
3lFoqEJrnpN+dELUg73sXrH7+ApNA/t6TIdlakQ+C/G8u4Pp71+Cicjv8nRW366LDiMgihZiZXsi
bCmkKooC5M2xxj4ravX8mvCUWOVqYt9gF59cqaW9FSO2UrJqCL1m5WneBEuaOs3ALxg/A9nmkV66
1IhmJpOJf5raXAV6Yu2luxlGbTigzXXNYE9IsajnqJ3ioTaSL1YycR1WJtoNeb3Xvar8C+H+Z3jx
zqOT1N4yn4RxRBIDOf6kVs6KZEouAAP1m4Kp3c2PjpPEe8Lp5TZG2m5dIlaAzGNxU+hddgyh+R0D
Ru4joPJuEfCS5pGiTm7MXrz2tSZGKScsZ9rN+MFBpHUa8/E+ioM53mmh6akq4wdgqcaq63MWImhz
fDATrCVGJNb6qql0gihdH2Mqjd11LVT32kXmcas7RXgep/mISAUKso1T2LeWRsYLrQbn06QEJHd8
4y+/dc870PMf5e5BULjXLETDbWQU029mrPrp25KArKHqcI9Ni4gIY8r3A2FMQrnRBgU+3kg6GoWn
1t9Ko65KzEIhrdiJ3A3RBJitvbq63AdNdzc1iA2WuqvsMfoRBBGyHqxymX7OuSutPjaIjv/dgzmL
vyxU8IX2PAU2501bC3+ZQERflw0gnHaevslPSX2D98jSryGiyOCJPvNrW1TNL9ug0Y6yQSW3cfz1
C0F8P3E3yV9Yhqkyb5j/LMs6eR/Yw1Awn1DbyymtTNYwNtxW+QSrWm6t8xa6Eu55LFneHnoWiytj
0MvTwUDuUSTkXeXTHxRoyoU5cmG//srG96s8U7UFU1+H/xzzX0IQ1skUWGeOLbIujC49WKbK7eTZ
1bIZ/fBjJQhquuNHW01hdrieCifjtVq+4yuh/qjaR0zutbcKw+SjAUN+nhHI3nWEipwZkmRnMVKq
DsBU2w3vNXOdJ1gsj0GtLPoedFWGJd2N4qM8KT+Ncx3wn+Am8wUe9fOnt35ZDplWXpT/+W7tW8u1
8Oe8GKvQD5qT4n8Ot5u7/533+Nbj+/7/2a1v1r/ssH3JL5/Tl/q003cH5bRfv9bquXn+rrDOmMGM
1+1LNd681G3S/L14n3v+/zb+60Ue5W4sXv7843PeAobjaLy+sj++Ns2LfU3nTv4WHJiP/7Vx/gF/
/nH3nE3PWcj06PVo33Z5ea6bP/8w1H8bhmUYLpqGtmMKk6e/f5lbNPffzF8QuASdqGqm7nL3ZSje
Bn/+oaj/dl3XNNmwi6ZZjsqgUkPPnhuF+Dd7mIJGoTuGZtt//P3rv4YuXv9fPw5lzPfwWyRD0YRh
G5YjxLz8ezc9K0tNi7wck4QIS3k4uhGC/00R/uYRmse2Hx1d+/7oEXzYPq4A6RRmu1VAqS9CH6au
WoJ+EUVz9+6Kf/1N78MxP/sN8/P77jdUo2q0OWAgRAHgM3V+2dy1jtDu/9nRTwYsvR5Q5utQU0h1
DA2b0kmekI/Lb3999O+HxW/XX53r3313gCuN2SlkvE2AX1nYrxvDPTccZe9Uw3ashvPAiHHXnVa/
Pp0wf/wfUU/iJrYSYolr8Wu0oXsxHLwbosGpEMTjLd34QXkROA0z8AkA0YqM3vSs9Fm4idFSXCUa
alawtZGMwGrtWKiVsf71t/rJbTLf5e8vQjK1XhVAtpxvE5KfrJx9RrUVAC5cf8ffvIF+dpK5/t2V
hmHY9o4yQqmpS2uXgWbCJ4QJio1sLqxPK9//+sf85G5U5yv/7jxtYtdJbKOJoadNdjX6MawzD4r9
r4/+/Wzi7X6Zz/ru6LClwnAYonTBwHFnQzpfRcyZhWpeI95wm8bEr//ZiU4GBrNNeX0jy4w+iLrM
IuvW9lx7BVDwc+7C3e+G9jdPgObOT9IPRgn1ZJQIAxyMbIFMnNFM+otidebR5NQob0FzitoBi2vc
RROWKgtEddulZtXXaqF8KvUuRVkNOh8iNl7yAe8WRHAL8xOSPumGeWiADYOHrPzSU0eo2TWJEB4t
lE74EE3tsAsiyPaaCiUo1JJoMyEWC5orIGLLWo+1OELLbVJb6iITeNOoA9ytEKAXYRsA1YlPBs9r
c4RdGniwYYSxiQbpB9B+aK+zHjgbGuv+epolLMmZAZoG90V0BPJJgSzeKiDpvxkJssCoJJUH4qza
aUriA/vXsg8u9MPz1o/w4iEKrAV6jB1QpH6wwLYsemYiZ3Hc4346JkvRWv0t1L1HbxR/wcbAwsvB
nTVjHtnBdfQUJV8ypaqQdvMQnAhNhHki4jQmtEjd7Np7V69h6xXJi47szJpoYLtQkctYG8homWl8
64zkGxmZ8DfUTGzmB8/AFc8QWxY1H8PC+RQVE9IIkDTxM6qtjaEP+HDF9V3sI9cjnPRBYD69ghB6
pnpdtUJ6/Qp7aaj1WoFQjMsq3VeMHS+H8cnx0i9VUD65ug2XtLKb2yhqrEM68SC1kSougzhtNsYE
11qb/5HIoWHWgvzVFn6PIJnnkkiNgPzlDfBc3FePdug2WJMSK3MTPLcm/coZhs9BZYDa1mZJ4sjH
nXUCP6EWIzCYCqxt4tvV3hhRpBeGqi70MuO8oYNbLO6uqVeqHxOByqbHfHObdk37KexIT0edraLh
Uwq0fnp4wZYX8KACTdKKqPucjy2Wjn74yajg/+ptNT6Dy/Rr/kHqbDTVPmPpkSxqA6UrJpNuiq5t
fa0MAax0bpVDNAUOSlwo1bjQIhZ6Yd0ZXR2QoiHFHPXsVSDfvYjK9NPo4maVO1hkOEOAcg8+N9wX
AkQcnhtjBVkmdbxyBc0NbogSmfsWyZSLKQ0MPo2gFWJ0KGsEaYiGCBRlUfRaJgXqI2pFHs4tr9VK
G9aickgom4V4UBvWtLgvYhuRjOBm0RRY2sqk7kRWQj1Q2w44T/oiWv0zS4JoI+Y7KGq1egWFF9QH
82Am4eGmSxNWiwH7FBH5z74p8xUsFpawigvAtyifMAhA+qZqtb3hZsEiw7plQVKdnLOOOogyddC1
UfNe5IrifRiiqdkqahKsysRtkPpNkmCpjROqX0GICL3FLThafroeMVhYNp6HXj5fY4H2SLfLm8jZ
aEn3NOLauHJgaRwmC859p+MAnylpjIKA5uyFFn2ydZ/nQ4MrS4ZrWnaZB0am1jXUqpR4Y2cdMGNh
I5ZYpWemPs2eRGiUlaYxbqywRfeoqIlKOcbe8KsOP3R0AH0STzulwD8H6YeG05vB0SmRMjKNwHsM
YhRgQ/NudPlnWVGXA5XiB5FtxMOIdbOnWh+N2Eard5aBx/U3AA1suEs3wYJNc3EqQMkrRJVAcVb8
Hmvzz14aJzMxRCFLk6uLHpQFswMhkus6mW6J8z/WjaWuEer5h2+nk0mZquvqhDgY6vSqrfNgtE8C
TKtvovoZEm8i3Bdv/8lPUt2TCRoyGIiep8hOEF89R4J7lWOAd8ZsM2WI7wLUFer2H57qZG42dWDj
CqvCNkprr8H2tssyF1e1M13NFgpRhj7Ar3/TfMD/fuHiqvv9JGJGXPWoQzHp94EO9mn4yXcDyMMl
6pJ6fx5HRPysPv3Nz/rxxIs86fdn6+quA/oCQ1C4AncHHQ6Q7YfQM5s8vRmKUfxm4jV/+x/9qpOJ
1xQPmhmm3O5erPkrDM9uoHQerYbn2SYmyz+wPPv19ZuP+KMznUzCSNq5iiCjDfrGUsjkpy9B2p9F
EUCpX59An2dZPzrDyewrRrgjimzu714LM+UwesOUICISoLq2xzebYCDTdg99IZMxA87dhO5sxHOH
apVSzL4IUbvDiD56zoPOtR9itdanc+SO+3aN/V2HB4OhKGgSWBO6R32hFQ0jmjolm9JEb25f5Hrq
b2egqwJ/JEZIrccvyrhsAQgS/naQyEbJxhbjQa/NNVGt26irz9QJN5vzIik08/Dr6/CzG/VkZsho
HY9TgFKWiI2bvKvR9LX5otlTpI2b3EBcwxC/ueQ/+5+eDF19phWFn4MfTppoejJj4j2zoErHr1KC
y1//nJ89CSejFjEWjZEJ1XZ8kjzoljk6qB1IYDBtlZ5c/fokc3ziR/eOczJiRYUwtLaarRRyN3BX
mVlme2wDIG2rKtZzjqbuUADjourgKlkyTCpU6kRvzmAylSMKsmpwjHut4n7DZ+1TE8dTvAMLlUIX
GbnZF+gGVJ+En6qb1vUsXJj8RLy4XuOvK4iH3SIJS6VZJPAV73M/VjC27A2/RkbMS/Y1pnqrwCcE
PTiDOmvQoOzkkqfD3MfstMupTfCWLlIdwk5t3lde3HurzrY8c/nryzM/oz94sk6BAwJcYpWRKV6U
4Lz2Sez1kC6KfzgyOCcjK8JPo4NvK+5cJRYO4DKTfZl72nIWVv7NTfSTZ8I5GU7xReixLW6Lhc8z
vYXEc+S5vsF0LFjkqoKcYYmUuJ4UvxnrZCToRxdsfmDerTjbHGx/hjnFggwPOsVqd4wLyAyjOeQ7
eN0J8zMoQlqMoS7qL8vRTvQF+k47rRnUpdOFd7/+v/1kdHdOxlzdQ5MrTViFtSALhsk5ALmagAhM
F9bkIxSipL95jfxkIHBOhl5sknHbxpJ+wcrMvkya3rZBw4geCtkw2ulvbsOfDAXOycjW2lnbD21Y
wjLs22PoBh9UWCOPdZecNeAk/9k1OxnTmPujba3yUwpB+M3ly0eVcnATpFS6qvoQ6/XHX59I/HgJ
r55meU3FaLGuYs2AAHY76yXtcxODCAXWU427KbpyUPZd68xsRYyzxe/+Vz8Z6uyToc7VK/SEZy8H
zUuZNkXVl/klAWOWxe9wVlWoGA+kEuzY/81bQhjGT25E+2SWlpR5bgV4PjGr9lIb+nUSIbzjxPa0
scNRaT6kMYt7uEId+GY0eOu96Qw4fU2IuujWIlX61FsV0GDzC92AEvxo1TEomgzbxvbOqplJPGnp
0Bs7y4ii+ijcyR6K5fzfQ53RAtKwmHDss4GAawNrnbbX8fVq4tQpFhUglPTayLq4hMBmM667Iuke
RI7fDjrWkWkf2sTt/XUbtYj5+ihGuID8I5JoStqhtdK1TCseo0qP2+EMQ0lbx9SXlXF4RO6iS28J
EwDFM7LCQgyuscCG6yo4KKGpt1quTY92h5dNihGKEjG41nEFud2Npg9xqhhns/r5EolkVBM6/Chr
9MuVBP1hUzC7zry0RI28H1vWhYmiGKt40soYfdjRNlGOifFmsAvbREpfsBRi7dhl+q3pFK21VJuc
BfDU5hbqy+gBQiDrMxxWTREM1jrpCFztDERax/PG9VIVyTyHDG5bcJp1p4iuXUWoY/BMpCnrZNzH
wnpLoATHGLVzdCZhbdPhZIcgcPz/uDuvHbmVLIv+ULNBBskIxmt6V5XlZV4IlQy99/z6WazbwEil
gTTzOg1c4Up9JWXSRJw4Z++1k/bQJ3FO0o9C4b8jQqQfQaBNDdRwM41ielhF7Da0dtqk38Z4/ldd
wo0Lam+vQntcIwp98if/G3Qof0Ma18gMmVASegRr1WGm9GmFQduH1mWH+aFtNONuYdcnk2z18zTm
RMuNvXejSBa44I5znxHIhzueoC/Yo7/LVH0PgvwbXIeSXTe5Yrl9CjGmOtn0nR4NTSsrAOiJnBmk
vfjuBwvMUpmvKXVszpZ/BE1ycAMSVTq8bcyAr8zFeKI6vDzWJe3HOy28qwE7YlOM8SUduUgMDW9S
dEe7asjR9ofzt9Apoa8ZTPeqsCWQdnaoK6eDnYI64oX9xiiXuFtLcxMGz1nhHiYLviicFWSFHUkN
DTen3tO5Cw9J7Toro1UfyeOp9wD0FgSycecZ7n04xmLFRPQjRbjD4kyzLvPcRxo9T4GYDhANPs1m
jABYuuSrA11Yo4H/OFZNg85aAUypWpoaQfWie7mvTPM7vppqUxRJfyUEtmcVs77G45Af7JrT+q4e
iAff1HlB8W3wWh0ab8hfXKcvObUX3ZaGwnHI4ycvJ4+qtuUVJO5Bt2TtZOQ96gk8YSAdaCatGRAi
4mAXk9tKOIuj4lkY+qlq3Jua4oE+Ghz3WOO3c/pv5hDHgCwmosZ9yHcGAT878kqBY/deQYUGorlv
ZjpgabCe+3CmI4nvHNDeWgyYETbSNnS7KeZS0OT0M8s7BhFM8XkIjPuR9/kHbA9kIalrR6RudrVB
oFxmDu6qVwNNnDnP9W3IYL062FDJPzPeconqJLObuHvaFk9toxC9mg3HVhcoR0LWtcc9bYrcgEGo
myuxqqi29VDsvaYiGiMejLWq4YLbtreybPsS+/CLp9D9MWov3MQ5pCibHJ+btut45yeEso1diXWY
CTQ71nOMfa13cvfkAh2loWHAwRwwMoy5ORyLxHtxpxy6TpXOlJDZABbWv1cJ84vJKEO2W3mDE2cP
l2M/AORZw6jdNn4m17NL8U9+GL7sgEtuKABUoUfKjCUCsVEzSBru0B5V6g9LLdfZtb66RRZt2E7j
neOnDh9hPsmEnh/z7fuqB/3lM6XFWgcUIjXnNZE+/jHy1dYtkpFNeZy2IOoNrgmZ1DWUlJWy6FLF
Th0fOSf0CKHyx750uD2evjOJkrTZP/fOkG/nfn4umnDaxXT5IJnqfi2Jg9jqGelGad/Uwv46JPl3
3yutnU+Y70rXLhzIofwOq+NSw/ZGaqm2ZFLvCyL9hqq8yaR6MaLCXkBoZJrxEIZxvinHyVvHfghF
yXNvTUkKxWzQ6nTHYR+NhEzMAVCg2Q4fskrD0GxdPFYEciJOJv20mbbjvJwJ0vQ153jIE6vO8zgd
/NJ9aXmd117eyENvF6+0ae/cAcOxq66uTSN1FjYzAPcHmqOt3dtftRYJDd1iJIqSbO+4v4+BmBSj
/Wj0ag8C92PueXdFSZcha6vbEAhZVcHeBDMYrE0uezE099AfYS9GxB2MIFDWZeWOqA79j5OOCqII
lve+Uhw4kWNao/wIaXevVX2pox5M5PQlIouBhAaWNkA36dY2+xFSWpF8mLgAQyJvdA6dPF/ExxO2
G1x0MAY7eW799qBL0r+G/iwGttomHy4YRO3rnITXNgnvjLH7YKbxViGHifxmsdV8ZWBbb6IWapaT
BJQXw6cOUiIv4tnRmVyBiP/cF81Tly2pcENyhDdLChv9cHgRGyucT3XYPQ7QfBbDD0gE5W0y2L69
VeVoyHV621qMAhsODHWUkavud91OJ0UH90/gJpJd+KnDSH9rG8o9dTINnnI3J2oHENISiNFgXxT1
8IG1B1yGDDfGwFKCq/uhNYoVteznQepd1McXj/ybMm/v0wyHaRV9q/3xNk5DzNpp8mmMvbMbKKJP
SlgffQUBTl6bcnjgGLhWgdqSKeCc4i74FLbutUmaU5Qhrwo/J/Tiw9nYdMZwFZO/60uCh8yO4Iya
uLj6PpbAzw2hSdx272fjyTPCK4DLY2pbBboJdqXCUaDb6ZvkzV0RjFd7xjXn7sEzfsrY+JucARgk
gnXckogi0Eze5gYPcT+np4GIh1RC9Zb419t45yfWvjWNjSndHZGMZG6k+zyckAMnu2kI4Fece55M
yE5SDauRXBRqxGeyMI5JMx5Hw8YvDxO7uKPKQWGYrp0yecR3eS7VbWEip6MC3IwCuGOT3yJUydfk
3t5oA5eQ+uFnzVFmxp7Njafi2M2CWCJ9tKb4WFo4eQDlgpGjrY8aqIw3DITQIPY8UdWGvY5kAL1h
JQDAA9g890knBkxFQLgI9J2MSLMiyealzTDGBoHsSWQxzpqo4pWO2vMIejAhOplGtK+QWgX1LaXL
ysxRtGp3F6b9PvXrQwk1xJTEisn8Oa4k9kvqpqLYEuemiULKSLhS0HIKjefaTIlwPhgEagML2Zcy
vmfGt7Nm0NTdKwjJjyQXrTHmcorpViU4h15gbJhtXmT2xDAi4TCOPlhltB2na5VdJoFDCLYme1RZ
qY1XDbdWmjy6LVkADdkchPjkEENGfYZ9c4zUbceK3VjMHxSIn/4+pXvhEVgrlYdO4oWMBrGJtSFK
qiIGJwtswAjWVBjutIHK5dgsAO785BMxCKKl9U3COh3SPD9YzVhNR9/wjuBqH0vDo0wRPtt47M7b
1DSnXWXkzQ0mv+Guc40eV64PTFs/JGF/a5TyNRTqi+TVLCsTCWIElc3iSVPmcyONVVoPoLsIDN2G
RaJ2UY3ewmjiYUsOD6EPqR/Sc8I94s3jgCQTBJFqSiC8TNP8vLpTc3YB7vKkPB0Rn2FDoUZNduyG
vF4rAXoVjkEKERtWPRbIS4lKdcnhC8cGjmxzdtT8OTTMD9Si92lIfWWa4mBk7hEYQrnNHMyfaWWx
XoE8zeo8/KRF+t2xRfmiBmgwvTUGK2a20Mmg6ZIPjIPHA/OqSwIELdN4jb0yOJh4mXCfqrOyKcid
1N3XY8pfNcOa9GNSR/Kp804Yk6sbYmeI/kTuyUObQxfIy+ED4T4voOAvmTCeurK6s4Ye+5l/8gui
t3X0VXjye2L2H3L41esRrC/5xhYjxiRVOH8HgHo23WQvx77akFGzzsKBEnJRLkxJWx9C1Szg+PIV
OvUWG3V0TJWNQ75PzB3oRrpoVmzvysBQm86mn1saaMdlFPFIpthgAV8zCZs1cUTqzg5Dqs+FpDEe
8ip+1Lip4TOxqNXIz+EHrV3OGVDAvxhtfQ5nmJmJzm6oM+qNHwBBn3rQF2H+2sdAYAujusS9c2Wo
9Fgn6ckZx20uum9tZ5xkbl0Iz34pM/fiuDghg2Lbc/UQvCSffe1cvaWI1Zb/GqgAErjjXttpqLdF
hUm9GLPvUYP5tVNLCAehHtK7o1T7yp9EJUuk5qr0/KeoJ8Q3kZCJkT0+kxQdbup2MW+Z7MZmlEUn
04iJ1jSXPzwv2yvhsJQ1dWWsKzO1TmbXFK9zmBKSEeafRGU9xoa75sywlqqHiRfeDxH3SSeHgTyU
0CtRAo6bOcxunQlqd0Cg0mLNYsPHp7KxhxLNOFbKwbl2ZrVJDQniwIGCLLYV+RVFBzyfKwQniwgk
1iwuLiUrm3hCgoyzCzUuDJNY+goFbOodMoPcAM8/yDqlenBWdZG9VnFPaZQECUrlAYGCyF8RuVgr
yH+P0OrcTVq4P/yQET/7zLIWl45tn1NqRk7/h9AOQNNH9k3bt8869Jn29iTHw2ZRirDBVg5gU1mr
e3LjfBuyAbWqMeIbWAjc7beFR5s3+MESvW5VsTfrbl/00amKxkOQfpM+iS/WTVQJ0uULAgrHU16N
H1r7OuWfW+QwMnhsAxYa/8SOtvhwbj0Li2BfUcfx1SUhVCQuOj1CCfdKg4kS6EVBv68UJe+EZr4Y
Lst21AvzG8dVDlUtjGkJJn9Qx7kDWDsON3VBnqrHEVxDnzXqc6yLnZuaJDvnD93E9DwOVjVV/ODN
69jwb6taE0suxcpy712b6AVieSH8xiQ8MNKA7JpvoySnKurUS2sS7U0m9fzDLwcOLeS9DB9D81va
s0GPya7H/h5YzQGz6UpCJ2EMfzsGhIpJQiU/25zjNknPQYsSNi1ajmukN4J/mPZlkD27gQ0zKHY9
IkHNHSnOt00av+0/dtBtyGFajS48xMYyErC6hOC5xXRnONFTVY0PrVTOJnPIyCvj6UswKdQetM4P
ehDuBXWVe+AGwJ32SSnG5HyoJRiEmtJvhbT0kXHyJYnLJzRGG/qe575iJhJ790lUvuZ2ZxKmK1+M
kHwNxz75dGG1LDd5M71OBpiEQMCRNF+TVJBCZ+4j092jB/tSuvOuksFd2yNK6b0ackP3MnYzJyEJ
eduztont8184x6LovtVmeVdW9L9GK+hJRFmq/Jb2MDHPHw2Mm4mZMe1GyrPjpo+3oSfCT5Y58IaD
Cz86vY9jHKX8k/TA1rtOXp9LN6bY9MhV8HC3ExAqsl3tEy6WBpyc3TxNnz0iGO8LWxNJMAFYgz5C
F2yKyRjIXer75MXnPNoScJNCnA+j+qS88bKIIGZL7wZVHmgarUd+wyIy1ppstVCfkCeeWxnt3diK
tkFPNGim0RC0RLrZlr2jgXnr1O7HzOUeKRmaq37Kj5Flim8C2BKKXTrf0Vrw7MTbMSCD5EfT1Mjj
hEDwsO5GU0xX3nKnPTRm7BArwaCegBoCVfFE1cDdjt7kBISWALLO8L1jb3pMRD21pxTTfvxcdqEF
9VYzbzRIOfVxmxo7h0MDT0YZ6uAgLTh/WzvnmvDXDY7HwdoyKIPsMLOeiInv2AEjQozt0+iYLQS/
EiTLWO58sLONtUvnevanz702YR7tfDU2WM9EmDeeRUcQYwPn+GaW2UoA7p1XqaxD4nUblKzAD0lI
HUyFl2awq/oF+rMh77hhjvVM/iyRcUHdiNdMpQ07ZuCGdfcYj3m+M1ByH+bWcnaJytIjswOSghEa
OktPojGHrZGMT40lFJXzPIjyLMPB0pBO+Gbrpgvq8eJVZvMpjjiCcGSI2+jqxpMVPpnaHOUxg/Nc
cs002ioeeJjNs5g9saWFASu+Tc3WAl49ArNB3xLHw8E0sPMfGtsuogfhJRBPdM3Lx29WVfjANuo2
N5ERafWsp7QTn+ZMEX+UJXGEwkGmNdkcRCaQBkfWGY1PI4e0kxGhJSBXQsYmRkmK5Mg/cgk8NXX6
TPiYUW/TQlH3A9V2p+/zZNHLijTElpXRQel9TpFEDrtk5m/ZQEvLJwAb4Vo5RK4RD2bdalsXDqIo
6K5H6doEtq3w9DguGjYYvQ1UItUPdKtCEd8VfTglpI0Xnj1+HTzabew4SuPBZznU8ZmUz0lzIGi7
QAPZgbOQLA1ZbspK2KLJHkxEDj6jiiDo5yczgKW5TYZYx86KbK0kbtYY+7iZG9mas5+hFuQcWq+x
0NDiWDXu6NOwHfPKoUs7TpZIyERrfS+iP1Ta4V4hfKMUMAO2YJ+/Pq/La2xzlU8c38gHFvG8tFF7
zqocqkizHNMyc9ZmxhhsVZK9g0+XXItubQ5pxDmxdLHFIbSOxwcYuUP/GHZhaN8VieFJCmC/J9KL
Q7e7dRYlzwFGfeI+dhmd1ycaVPa4C9xM3WSEIOtzQdCn+qEjg2C90prJUlsFjt/eOZKG1SadoFBA
Zuc89LU0MfIxIG2L/EIjMZy+6tmE7ZbaZoxdoI7ImJeVKhmOzQOV+1xYeP56IrEuDZnkR9jAbL/o
//mmsb8j07FFftfmFHF12hx7JIywlMtmRxcB18RIW5SlmkF+1mD5DizyEjGufSh7C6BN0QwkR5Ke
zqkUi13XYRtNkga+nV2V3+dwyii4R7v291VBNb1KJpfAKMvQ0bWJjRhUMZEI3YcuN6crxUdI/1L5
Fot7VEuQhQ7xstu465q9F/expPj1iPBLyVj85FjN9DGc6MGQLz/CTw0wqX4so4k+jDfx2ItaQYuT
PRGNumkOaT2D2gwl2fCrynSHMxqFkawX37PuUpVXLo1QzTmuynh9wqqPP/gOgcpruxcZbFhfhd/6
sOoI4Ybm0Esb1mE+eReA3+Nnm3jXYhX0NJQILZIKfH01c2lbQ9zGncOxHlaXBBCkE/0cl6qwN0po
ytZqzOgWt9IoR1RdBMG/xmgzh88wOPABYytssRpWUhXevYAbl2+rrkSQlnhO+BgLYEvgV3oCZ7PC
ysYdpGp0rLNjMgkvrDzAXDiOnru2HSeqt5B4qOpYQdi8cwFehON8JZHc0ntA4ehXyF/9CJLQqtKj
E54H9O3pIc8gHSEvBYe3/heBt0wmllfYi6KNxlfIRD06+bo90yUK1/8qELXVLKBEyZktw1n3ozTE
V5ZI+h7Wo1Var6pvd//CmDPSJuYPzoGSD+xkcG3rtkBQE28LqqR/pej23NYci1Wbp9vEir8ZHHcx
57jlyaWVs1dVzETHnH+0dbx/my3+nxwn/58MJfg1/uAn2UV5+iX/9rOdZPkN/7hJbOvfrictsg1M
qSTrELPrf9wklv43KEKmbgK3F2arRR3wHzeJMv+N9spcXChKsfyZ/F//8ZK4+t+e5Srb4x14s6fI
/4uVRCxj5f9WCuDskoLP5TqeLbWyXPFOMTCE6WTZ/SAoyJBJvyGYYwLeMKiyTb6ZsOPC7be9E6cv
xIteEt27B7lAP0x/2ZZFi2ClSVjvDJvllRLhxk6aDXBsSMgLl0J1B4c50+6nC3z3zwf82T5i/yoJ
efvcFiGvHiZOV7ngd35VOkzZwIg6ivncccpm5o0h7eGgukBB1HuzERZTPzPexm1X3Lm06TvMtH1x
GyTkgCLQ3RSQYtehbyTkTzBv9XP3TC4STjbDPs0o2okhLI5VRHMqoNPlTmF7EqXDtBII0XlmRrE1
IKpvTDS9xOKhZQ61uvM7jvlDS1OH2/rw528sFi3Dr3cK5B6PBJ48D8uw904gkGe4JqPadDe9Ie2j
p2hCAEw58osfwyIvUBDRM2oaC/1pvhzjVMyF0Oq28hQB9ZF5NLzxxYrgQBJiEx9arAIM1NyLS3PD
KOkTex1i4Hy6D0uv/4ty4n94zJgQCQ/HFMZyR4h3g3ikDFYts9ndzPTVC/yUh6mLL3Hu6jW5N902
92mG+nErgL/mFDQIGsVs2MfJxDHBdkFBu/B3GmE8QEcKoIAgIY+d8AjS/qL9Jtt69Rx++ssl//3l
4FPbFi0clx9wQ/76kPWjIAW37PnUjNW3s0wdrjmt2YCo2U1Q1vMxZkrKgg5Lvwn2g2zKS5I6DwPg
FzpfRGF37bB+g5VV8tSEvdwKS9LOh/e8vBs0Y9q/iR2WB/+Xx0RIZWuPQAOskJ4n31/pjk0hdpxw
m0FmPVaud+e487gmzJUuvzt9aLEqbGrHWRtm9RwbhJX5E0FsVUDEAJxttjeH7ku3PGN/uZq/ijB4
ZYUiZce0XSYOwuLnv17NjjZ6WI/YeX0zPrntMN7b4XDNDFirDa4mhpXn0aY3b7cvnauLzxYTi9iH
+2jwJUxiJE+2ke2GarxJywCsUEpcc2/6N4VNx7Qbx3Y91BXPfNcwOWmI92YWfzFJxwBLyjD8z9/G
/lXS9fZtlGXDEWIxFjYL0a/fRo5G19dmESGUNk5W43SXnoDzzDWeSSaYP9iqMFcoRO44uyXTqq54
ObM+NR4z/OKMGrNNWfT+uV5+yLX9dc4Mb2+UrbpaTKjvpa7JrvfrF+20RCz5ZXHndPvMJH62D5uv
RlzKZ4gKOa6wjWeM1WHoOdvHNGARDRblyusCk4H+HG6hJeV7izMoXocpXf35KliL9OnXp41dSNgA
VlzOmdhuf70KhH+gYEE2AnhnyA5hPV2GqEPfb9XuudCNTX2R6T1+YPc8cIRaBdK4V1Q+txNTir/s
CdZvryu+SpwmC+9FSdsV72RnXsTBIikwy5TONN69PVBu4OZ3OoP3husIajGMpI7mgo93Ig4LvW8N
ZHB/vibvzOPLk0EYtcQe6gg2cC7Kr9eEA9RoQ4hI2ATKaM/A3iIGMBzJEA8hyvfDRRvmdLSrmF5/
ae+srD9g3Hsq1XSX9nXyMDlG/GBYkbvryXVJ52g/Odo/Q+OmSZuOI7GtOGRAFUgMt0wteV1l334O
pfGlVaPc1IQn016lhJ68Qu050nz1onw+c0B9UCjTN0Vmzs+OL+7c2Hz885cXv4rK/vnyVC18b8/l
jX3vWbRL0xE8j3z5hlMEGp7hpJz8aKLXeaz5dKsud5OX2htAAI30SVTgkmNhg6Y3+9MCAF5NIb4n
f+j0rScdScumpH2YNcRJevFtW+n6n1r1F3P0z6WEtzyjvz7DlFqWaVuu5/Iwv79fWVHFY8ZMfEuF
Zu6CicxmoydkTZqlpIvWfycEbTUpI3mBmTLB7yPxMj1LNScX9g69WXbtFeEg5nVAkIVjxbvKUZxJ
zU4uJrE660QY1lOTpR/FRHIcwwFxMq1EEN3LvqaMPjnYCC0gT/opJjg0KbcZwPVzToy1bXEb7aFw
9gBs5jtYz7GX3cX2eAwKLz3AVOVpVsM6yXr/SL4brU37e9r07rnvOvesxiheJ3PQXIFgYgMTTK2y
RvXrfIBChYBhxWiw3DdWITdpKYctMbMNPdvmHj9Ndjc7NhRvLsbZmmM40ERJFsurhQGMQS6mrjcw
A+mbZ2LZCiHdjyS0Bqsh8hkj5tUlwgaP1i7Zp4PjXiTDsyFc+EtyiEhvjvnKhda8qcU8XhwGQX9Z
nezfFwRNxe2ZeK41NaL5bkGoKrOjA2AGW93Tn7YtWlpJax3oenushlhp0cwXl1LXaEmQVC8fSwFG
Mqe5xcnXwpYg43w/o1snGDN6aEXWPENzu8TN+LkTKToNUY2LO0fcF4xRRUlb2+yNcm3WzPWDcq5+
ECuZMhQLhVWe6879i4bT/n23B2VnWviwLLqiMA9+XWugQdL6DVoQGb5kw7Fm1W6sDGS26F/pzSJP
6d1bXSmG92B4yJkumaA0zDOK9qDgGq1yw2uP2UhUqSphQ8dtb74uy/1qQBrRzbH9qNJ2vJuBJTCz
DJd0DmJS33YrLxL3bmZuyMHInnSfJVcYlN6G6J+ZrnRCqHdD7LiF8xINYfv054Xm952HMBHHYrnX
cM5Y7N+tsgHneiC/FdHEHsvlKNS+N5NoHxDcTrvJIYvHE4w/ZiKfJlPpQymwY85BddJ29jdJ6xtY
7f0Swt6jqbz4R76na6FkKiMBPmuLqC8kw5YlGfJ5uKeygZeiI/AqjVj7I3Ya85SXGpZoW18Z6kUs
Nc3FjsPsMpsZoOPleMHF06fecUakiAUZ0CZD6ow4BRtkE3JJAxgVJLG15c3eEoiyZK9n+toE05OX
icfWa1+nThkHj2gTbChOc/DaU1JYxpak8mwnVYIMU8rwWIJuo2aIxUEujz7xce2+iJwt0R/2X15F
57dF1uWky5/PxAQMoHg7IPykTNdNMTXkKWFoG211qe2i3ECYay9B1D2Q53pIMNhCJh/ccz7GIxVP
KNBLUD/UyX0/tTelzkjA9TtFPluhDrzuxj40/RRSjRs/kV/4LTD9YD+PjPe6tmlPQxsSO9vnRDEw
zHrsTIXlzMo3aSDsTVyr4QjeDRg8ydGEMIhqy0znUz6x4wqKYyft0dhgBvQ26EKcAx2/lzaXPypH
uc9IQv78MDu/aqLZNaUpLZ5nKgY6BZbzrmiPTEF7cgmktIE8cCwFk54yiJf1lDxYKAVofJM2bZfC
XvUxM/C3HwbT+fJ23EUJNR1rgEIkkpX5ukS+sMtULnYpMi2aU/qD7/cJmbCWOFZQ8uzRcq5DMvfb
PKPHGdC43kT9TBnhNOWOTiXmS7ZvUowN5uRxg8lsvBVG4++JhtWsAIVYhdPJDosG5C8atLfugKPJ
tVAYoJD338mBjzoXEwG1af/EaqjvPCtv16EBR/DPF++d2UGZQlrEtdpaWIuEmbrj1zWwj+wqomg2
0UANYt0FpN3MGiQB7o51YpQBMXP5t4EXlHN78ewZ4uNb1ceYxF1HHgrJP38e8XtNTOHjsixTAznO
b7sOAfFjQW5rsKWvo080MRDMzhVJeYAF14pD8DkvWo/IAfCdNeliIiTdyU/s+WLodJ80dXjluBxe
mXjczf+AZQqRb5OIF58ojvicGBGDgKz/y4X8Hz+4MpX0OKbZGEuXA9xP76hpNYyorJJsr1KpTTBG
0TpBVNTKNiaryzYgqA/fhJ5jHrG1DttNZYmVjPOgQxLk7Gf2gedGkLpeZ0fo0FcjY7jZLRU269hj
ejOKPPiLcer3dYXPSTOFe++4Wrjvqa7GSBczohOzdRuSazCur/uPrccEIIwn3G8Bw+10mfLMXT8/
kh4B3uoYII4JVg20Rn9Mn8go+Bg7kf/AgvF9FDiuqnAybqp5pmTR33uS7a7t8gMI6mK0OKTqx9wr
sqcZhtGAF+ti5mWJTcv3bkGYwfyJ6DbldGNQfwXbCUPvJgvAhg4QrsKMYk/U8qKkbEnvIAisruLL
X57A5Yn/ZTvilC1saTGWtaUCpPXrjaxK7WY24YMbG2vFus4SewvnHemNbR3cwSO6qn1JCt89h73y
8EN0H5uGblEyQxtPw5shHa4DxzUc/ajInAF/fiVMZldliLfAIB6e5kDV9dxXq7lmYU6oOtvWX77E
b8UbG7xHYcOrRJlpvyc58ef3gTdLAnYtNBmx82K6I5GOfho/GuNjWM/2XseVRUsvCNcxO/B2zGnG
lUWH3rqzTxa2/E2kM4ZtrqkvMYRv1NKBXuBuayDsw1c8IdFfDhO/v0McPPHmLd1cKHzKevcOjUh4
4yiJJUmDtEc5xpCp6jjlZiIG9CAy5EM9fr2VFXfzM6ID8xZN5EdLV9nNGKnv8Aeawxwn6oL8Fve7
W/uXRlKht7KwiSXAOAXJ4BQNwaFhDPzhL5f8fU+DlXS53tRVHg0kbS635KcFoEDUJkqzNbdRB3wB
PSj/liks+1cRAJcbleCKotZeeylNOr78hCCDhAMal1xaKz4X/fga0QY61OQPHMWymXVOBPVAW6dx
omCuSpMJ8jL5sPNXHjxnY/fu+FBI5e+l6TewA+LxLwfyN1rbz6/D8rXYtB2BIglAmPOuSM7IWK3M
lkCQYWpOYyfJaDKhYVTpywhyNgpQKsNwzgoS040Nb1R/RC823iVa7IK22/qdob9McTeu3t6ZbkJW
wMC0ms+ptO8Mnd/mWRUkTJCSZ4uMLm6bZ61nJy+eA9cetqULrQJ27pAcjCU6pwhy46H3FBLzgkgN
xvtHmBJ6yY3dlf4c3DSq81aLl3b3xn42uewrujrtCnI9z7DR1Rejsn681eqkzwQIr+H75wNp6v4s
T/FUbRV8umvlaO+qQveEQy47id7qUKst5pcgRzU8junZRW0RlEzymtn5ZOURMrcFC02FiABi/Gal
UcGXyz8xEO2IjfLTXTEhswQ1Z9+amcz2Roulxm/rYics5DxBxnDpLw/l+9qIAxznmyU7lD3Jdd6g
xz89lHXOtk+6AqknU86NIziOBjdv1D+vcN1Ph6qMT2+9FmsiYiCubp0wbJ+JwwMqSa4G+pngvpzM
4erWcByrsLxkE9pab/AI4ajHg2Hfj35VfuKgY3EgDgwkGzymaWperDC29jVC1OP/olP0dkb5+cG0
aYYwFnprjFMsyHfrdCCMLCB1E6xD7oudjtJ0X1TjXcFBcdO7+nmsGE8yNzS2tt14B9drt6SH9Ye3
I5mh0o3LLPkhm/N4Z0w+mro0Z6UsxIckH+VZEG02JfNdjA/tkDaiuIlFIznFoZD78z1622V/+yI0
nDn6WC59n6Uk+uketfYwFzXYjs3bGTrxtLVr4+iLPZsvbWUu8Ug5yhm7voo0FzckslGth9UzF5dC
VW7nuDJeQhgkG09z6v7zh/vtcMZV5lNxqV3F/+T7jrg0htYIe3w0b4MTNAVIrGN5LoMkOUygUJqq
bq4hCJgp7CLyK40nKP/skU67aFMyfeya7luSh0/e2EXnt+kRo9WZ+TPQxnKstqluQmQKyrmMIT6L
2SnXwD2DXasnddN6Sy8mztZVyjwDoXIFM8TYKrAyoI5cvUtRZjlZJR8bl5p5avEsEDbKjltF94P0
jX0QhM5N4wyaLS1ZT84Y/WWrXTbVdxXDco0EMz069KDTWSt/vYFFkmIANDtvY02O3OHgds/dMEXH
yg4yuBldQRe+yopLpTwkE8sPeSEfzbrwdpHOvVPSxiceLHf/9rNg+aW3fyOM/dWe/fg0J9UtBq3+
sTeb8uz4c3+iXkJjS8KoLG4dxnlnFxPRXdeUHxRq4NPbL711co1efu5to9vQHjdZnEaCaih77vql
3R866bh3JrTYq1GgjV4lBuEFo6Mynzib9dvNrQ0y5RNnqvdvPwX146/N3pd4AFgIA2k+tJ5Mtp1o
+3OLDPQUV8MqamwaR1mDilOl62IKzcvgjMGaFSq+jXSEcWymsESzGh+80h7PxfA5b4bSpxjpbr08
kE9zQdQFUJ49aqcAVmatfPpDJK8ZFhGrHm23/3xQz/egVmefDejT+2FkeqnnGcPofxF1Xr1xY+sS
/UUEmMMrU2d1t9RqyXohLEtizmmTv/6u1lzgAAfGjM/YltXkDvVVrUoNdVfh1lUVULD/fRazWtdc
9paZxJnYDt2knaJMNvYtkQbp0RwgqUTfQIVyR8txpBilpF1A4uFQUazhBpQsdIoivyEbLVtzHtJX
qPrzthEd+Gm44zzZzXXFIXcyiuU95qR8GwxHhDPd7dsZtwqGUQvehGERHdQwpOG0+f8vLdcxqGoS
0+Okn/sdvsJqo1tcHuS43fS5Ij9rlv4pockHpe1xOypvA4chv2c46CvGoLXulKdvhjG8tJjRqdM1
7uingV4v6V0dm8hXm3LxogGYU8zY5XWyMev2yfOCk+30y14GtMHRa+rBlswvqS4nL0CWxXNp+ZY+
HCaHfXDo2vpEGU56RAe0QmnQtTcCTJhW+mcLxIav5bMRxmmShY4Ts3O3kf/LeSWeBUmjLNuQIwKJ
upmVS1aiKrQsGtekSUquC40miaC/ihtfZXvqyCrQmVUfCpE7qKXmhJwm+52plGd5iqtzPDV+UcyY
+K1e50CRVm/D6BC8VNxMnfvzYBbz5nfJeRz1A272yuH3h5bu1t+XY1wmdaPIShKQQtx0XVyeEut1
GHT5aE3cOrtEzfEMMZdv9flqQL3dVTm9nnE7lp7QzEO6tGloafPdrpo/s1McZGch/FNVT7/jtLxY
PFoHGH+3Ct71tqg9Jc3JEEXjK8lKAb09U+BNs3jrSb8QMJ7FETPVnfU4yIrevjdYZkmA6FL4e376
/V3t3xcCBhypNm1Kd7mqdoFl0qxi6Wguk9k4m2zA/KuQiCsl4dXEppGYK4VYgRl7ljU3e02s1iXB
OulDQHGC2Kp1Cq0sTtAR7IE4KbMvpV23pljf8cjTuKUEttHX18Ssze0itRkbqZ6H2qriNlJScYCs
St8tRQShTi+0WxE3XJaZTIKSqE94RtcwffzTbOoqeWDawItEjV1Dr62TLo3NhhQhObwlwWfQp9He
zqUjPcbED5k1BQi4/34J+uV6+pX5OP2bJwLP3bWZMlJLKK8VqDx6qh0rSOP0BzhU6o/CTqmnkOOR
mGFFtRPP+VMdd8u+VGbQ+yjqgUxksFIMH7NsutXNbtol2ElZPlgOojJ6N1l46aMvRSCZhDGdKJ6Y
GvTTraDXwW1W7rBLesa7pp+1Rfuw5r7Z0/zyQmwbLTslZEQzRPNnoSypzoqnBIT7qZ2OKjZYki61
mxb200BXWD0v3VXMcUXMRZU/u35APsvofRYacebfE/eI8XLfl0Z0FbIh89lWbC/gRdx2mGmVzDfU
kK1fEQW3rkiF/iwl2YbS0DTojbI/xHGjMxcZDFdEdrttysIOzWS6YTdx82iNDr8/FEAd4RPm3QY6
2+TRxrYE5VAiYMMa3ChohJuYSzxj/cQUt1olYIeshPyYf1DFJX+j5H7rVjS5aA/TlgW8O/aDs7G1
JHJ/Vw+B4/uULx3d5786ocxyt1nHzUxt+wWpp3F/37/GmsjFPDTNYdIZdqzs94fWlnJ/7c0XgjT9
kUzq9ndx6UsT9oHFSLIDkBxMoppZGPBpYOmm9lSiF6FSmaEyj3hcP8M5fdi+CAkJC8EW2/VOaGX/
NuYghxw3w6b5CZwv9bu+ujB2ji6GhqBJFHg59CoIfLNukf8kydrTTLYZ0QnNhK9HciYprMnPMpcC
Ef/gr0vN6++Upk7liUqtdN79dwMi10uKBNGxGzpshWJUYENnwWiWbaDFIEr/Vzu5FpK9XVPVg9yZ
A5sZmMk+vi3RBOXucZdAGqR2WdJuv9+iQtN/8rQjiQ/B6AQkP1w0k26Jx40tNaMJJ8vcnRtTpeD2
JlYOv2bVPmvxYrwMOrxGaKSP9goN8KKrOWO84/C/zeokOs5tnvu/v09vR2FKzmyt1c9uJM2bq4Xq
TcNMh2KFeGDhqLNoZNrqTpK7poK7sE1j3SN3j6YTrceiAIrAlH8PJHAvrIlrn8nzYdJioS/NXh2I
JEfxwopckO4agQRWuNVbl4sKV7h9Ze6oLPckkFCmN7Snprtx6wNoiX1aGG5jnvFZBm3yRU7ctadb
AgTxk5N0ze/Iy9CFFPr5zEjRNd0OyqVmf5tXrfrDGoVI6tpF5DY59YqVoPMn6wiPyOvg6uJjwnns
W238xeaYnGWy6plTmDdThUuXGmkTSqpyhOTARkRVmKcZ8WffZn9yilhygPszVb1Na2+UiLUlVhdu
GZj4I1D6UBlVJWxzzQ7WJlkvi+ifOoFJnHrajCFaA4Ifo/JudiJrUzbs4aZVZYHtyNLeZj41Wk8r
s0H2+Z0YkimsnOxd7+kESqN80y1d5UXTsjH6mLl2iqdT2Cj3xFpqj5CUcMkqDJse2bIw1jNn6gv+
YrcgTfRWRYu2EQ4cPwA48cr5gOQ7aKO7UJKjkXDIp3hB8PVkJjOrsjouXNLzRkaZhboSAOqZN4PI
5LtQy1epV+5DQRpTN93ceNAATc9RHWljpItAOWQb5FOPGWzPzZNo0hrjvnnIMG8saXJhQe5dbWCA
phSByEntKcvg6RQ6doZJFEsOmn5SHpLkye6tH8OcjjMcKH7uR24Zg5PZUrIOC353xcvzWvYqUXnq
PWNDXB11aV3TwONFcCCsneWrXeFHGM48hWqH5GQl7V5ySqoE8dk3yxG2YZBOrXzLB43eAwdUaVwP
5VmbNdiIhWP70WBUnpmi9DpsfRKXSy45VM9mL1kd3erMev19UBCmib/3GVrKIEc+65e9d5jVeE0C
OcvGApvE6C3ZRbIpp69quKPRYTV+HGO+OcK6dvGnMUaHQmlD9tJzlKpntX1Y6Rei80TSdBUhTWIm
oVLJgfEQlQm5CWFvpab1zMeuZ4pMDeyjcIYpuQsfjLZP9Qs1TfFYohS/7JzPPF0/11mcIHs+z7RJ
WmqGvaYzbrLSBmM07ggRKSeyK/WhF8uWWrgHtYmEu8u98t0YQJWKeokDo7XNq0QYb9PCw/KmTME+
j42fAJUSExDq0jcplwPTaBwKxLQgkzVG8GfHPOv1T2U9IomfZm7sU+J8eM8/RFtwx4At4aiCaF4T
cHJkqjVt9fZ7aciCLlfd8A1JP3bOcskIMUrqz7DQ04cZjYB5VR3IXBNQLvJnU2Ojt4eZxnD9D9+u
2B3HJkOgKdxSbaydkcreuranMcqk7aLab4x0Kc1aDJJQxbIrjAHX1eMmVYgD0+HVG9f6y2GGaaMd
adM9fu0jRPGnGDdhictTw29s/SY1qFLDcjamPtz9sOFczuvp6s47sBuHjtgldKRSvJbIx4e4dRRG
tCXsnGihHjBeUEHZ0mnFGYhS9resyYc/+WQhnUrYH8yiL/cVnBviceKYd+yf1FN2+2ZdxpDL7FX0
mKVKZ0Bfte6GVfF16F5JPh0S9iEyIm8yeFmph6E/z+3eW7kClMPSJuUucS53AjwzO6yQk1/MYeuV
0ssy8tc1oCCSP8neUKd6XxlUJ0DUy8Isns8jA9veZmMigXPj4DnsIquRwQt2Pu4XL5n5JrJDVBuR
Sjtc8fou6g2Sp7GV8f7Ye7mOSMH1OrjDGLzKsCVjdB26gQ0G8OyesDHTN+eeRvWTk9g0aBnF1zKT
3ysG5gcEirHPhYa1jSAax0u1RcwIITO7ehvzXbfxm3EgGr7QgiBA4MgYK9+aZlxy4+PgF9raTWn+
kJj7SLJXxTGL57Rlbo6wOAEG5MZ7tlP9azIXd2rH7SeRaYoOqr9Ul4VxVGabcu30a6osm74w5VdH
nulSIbZAf3lOebVvL15Vxt4ygQPpS+gxPcz0eOn2UyMfJDprQLhk36DXgnHdNrVxq/I2Oo1woflb
I/L1KhQqAoxZ98IDY/o2D7KFPrqYoUAk3EGjnHiORbaPSaIFelodCxN1OaOy+TpE61YeVx62mMti
YspWONivCgKi0rDckBlKSGTmajPSO5naR6Pm6TA402JGWYlpQtXcmB0x6qIkCbCo+Vmyy2uRlZ9D
k6thXcepW2i1dNXq7ogBIzmMgZEdrXZ6XAIxTvzOk5+zyeZcUN2y0YTlQO9euFLaUQys0WQpNaLd
hKlCHgEf3ASRB9VtYhn8TuzLGVTayIFCu7exMpKO8yunCCEr0ztZz5bbKuRTGMhRI2avZHu1MdvC
l5rCNCn5aNjWS0kOjUzFKFBx/uWpDVCDM9F5ydpTfJS+OlZxxQ5YbRCTl5A62n7rMJv2ajpfQNpn
Xt+k+oei8MzzncXAFtmq+/j56vE3t5L4lDqRl3O3oV56uVdi6nZSFH/3pko6SORE1Yd4DBl/nGKD
5ZoN6Jm6NVXK3+Sfaf5R7GvK2h6LzyKD97Fk3mjQUEcoqwAlDEfL7U8y/rDbAjdGSWzIMPdy/FdL
vcdkAvSFZyTFnhu0q5FurI2cM2DmdpWVHQZCnLAQVEK1UxvmFF0GyWASCY267CDyMQD/kt+t+hH6
Qh+JTmT5+UQnPYiF3XvrYv2dgRWXkMQJSIiw6/xZPq3RKXPMg/aY0df9eSY9XGvVdjLr4lhl2tUQ
CSaNJg4njL+KtHl8WbbQ3pIF2etNaxhhITGDL0Fau3IU2FQIoAd54dRPe7QdllqPr5irTKXJkjcJ
8QUB4VO2Jy4Wg9gKlSOk3edY7IFGENind4S/+lOWv4NkgbEsew2WI0pcaW1gyVQI4Dj4eq5ghbwh
YdkjPG+9tNk9q76y8l2DJ8OJQKXUT8C0y6Tk3q4DVdcMc/drM09v05ydqqbajAP4D4qT1Ze8wbTH
Oy8/EjXs+TmzbfVkZ+bIdbPh4GzL6hsQqYsuHXu1OFSrYGwRf3RAsXACJq8p/A6u92TLZ8uv05L8
EEbwpCJ3blklo5B13fY9G0SkFQws6aktfLUcrFB/gE8Xv8DWGD+gDeyJtD/uc04oZTDPfsNHKXxT
gBiOTO2Qsg3xdeAQbxdgPkCtrq0K84HDfdJbmPYTJVTBzhYWPhsIUKGjVk2g2XL3SqSAZE4zWl+S
+a/hrfyxa+3GrZCbsfoG3sfVywPgK5I6bJwzI6Flz7yozpgFlWgXfAXTt5WGJrD76ill6qVdzHJH
J5ClvAyagwntRS5+YhAUQDQUji6oEQCM5kMl0ewcAiAJ5majQFzp3ufoMmnIKuxcKsXX6kaK9lhI
F3or61tc+ml7nynkkcJFBClderGvsG/ERAWTEkbXBKxLozXoH4lDb6rZqrtvy2SAxM6jnBf7HZap
Wxl/1ZkcYyjoVs4DbdjNFiT79/iwop86NNEHnblhG+zvEaZH2+cNtLo3hAkSrGl9aGqGQy8zSy64
Cb7dYIPPK3QZSx7I7rL4yxrwEKHjNhtD2Mz5La/jNRzZIYN4Gb3Sruz3xhAn6qj0gIo3eoVAeAQF
HhzKknNr4POquXGBKOljhcWxv2adomwWAHJTTqCpzkrK4If1q5Jzbs+GoLMxLhs378PIkervAsqJ
qxYllDY73w0J3XmcdRg8Lvp8FtxUNm37QFMFDA4Xt8GoK2zn0iNFmeZR8EJNrlNJXok6uaqf7dRl
4dAM2Ig74AKzQR8eboq9mCin1kSin1cBNbXOUSbH8aWLdEwmBFJPDiO+DQhvLugsOMDUovo50vG7
kywrPNHYB4wurQeQ5wQ4akdfEmQakBLoBgPGmWqMKJOUN1U9BSuscKt4F2bhNiWiNLqPFoDGC9eU
aXkNURyYiNXdoBS4UfHG6NPlKw7QhQHK+E5X+pa2Kyf6fHGmLFU4QkRTYdvyy13e7W2uNzRekiJP
igOHFTh5XZ9d8fxRH9128nbArra3xksttkVmgJg9ZmRlnmWDx5Q1od9YY+zyiLPvdTj4W+7e60bl
fRkI9636K+u6nTExhpujZFyzlfbYyWh8WPUD0GZ9KI/kXbOG6zvEBmVf6SQp8mbkNlCFZgu7JmsD
PnsXlMipc/pdBTDZEpjcWqQHYQetVtWIBOxf8XZUp1AjToJbyW/6aj9Pxim1xHZWX+oo2iSjvlki
yc8f19gs8Ud27cf3mXlEUOeqb0w8f8hTDlv8+PhMnMbHd+fhOUELphlNRAFdCl5JHIV8uY2vpHot
Z9dQnxW1g2DBG+AUwaQpQcUyP4DT1LlmQmLyI41bgsBMQ2ewSpa0klYXczFQKF5i+zjUXCXn0a8o
y+kxCovqimYbqGlzFK5GCrVRB3/p2k3b6Ht2qiCmTQuHL4L1if+l5Ue6vNQqsZqEBj6YajOpxSh+
gXDnlj3HyoOzMGoamWVPs2dYMVZd3bNnoFDasGWLZUqhYFopQzVJjxwaEA8x7SloDduoB1vHHs3l
CBMzbynp0krGTnvn7M5OpG+aLD+W41mMRbzP06q7lo8f+sp6o+GSvI4a5lF1SDqE2rEaW/aTAYRC
jEr6F6nDqSZWnlS6M8vZxlG2nsg+K9zSFg/BLffmOdrLRn7oC82TyFtnDcYPC8o7/x+ZHa/AkFBk
DhQhGFuajPAQ8xBaO6eft9U0+KYh+eoqB6Xz1VchdbObFUpilSDhziBduNYJ8FsrB7EkIr9qaeHI
M5LEf7T0lmPc7xLdw/jgQlkCRFL6NVc4ne1tGJlQk0bJFzlwTC1oIx034jlJ/vTVs0E2lpu7R+Oq
X5q3h4M/k2s05NJr1AJLJj2s5SeLUmpeeA6snRnrSTgDnjNS0P+yZBwrrcOrnKx5sJTdiSA3dcps
9SXH53BU1H/Ud9oniRcHj1+uB2TjpKC1JIfihHJ4auuxP6hNwdrJv0GvUZgyTHb/VBuzsWlR0txF
b3X+OEpjTNNhLGCBLvyTawxPM6Wp/N4gOht33W4q2u5EjYHlz2sRcwtj+xDQ/c0ljr+ZTl0Wa+EA
WyyHiFAceVgBpq6u22G7VHy24wQTtc6feOs3TbvRyNZm3ejBlXiaNPlYdcneRjsb+/RYI1EKalGZ
+KA4T/kt6rjM1MLp/bJVuUlZAyRbCDTnvu1fzZkpjNp3B9Hqy9O4jO84IZTb5Nyw45HHl1+6N2Os
zlI+HDpKKa14OETS1+wkoaaV0OOUDdPcgzRGrpz801Jue3i619oONPyYlex4mmqH1azgDDEBDgOu
QNpvtZcuM4NqnPyOcxkaFROc89J+xVmCU+RZivNdW3Gyn68YNzi6s6QKeC2s5YInIJquaDHcDXal
FJSzj5+pQQuv3fEvpXSPFhjgK73vjGIzrtDCxngrtSI991F0b0ccwoCZRkp4ARq1ZL0I3hT7Vm/e
bSvrgXgAnLfKzvbV3uAsbS9XOiI/y1GSgwnu0dmclOpcWm19zvQyDmxdyf3fn2tqoO38wtUzRLUj
lqHTrTmkTw0zspjx6UEMYydzpOsvzrI2HO717tLXTGc7QipsbcUbZovYNQenee7bcdyaBOGF/mW3
tr2Lml4JnIRfJ/VABdus+0gYGJxBB0h3yGqFsMxX/tAS5EFxqW3eNnPq07NjwTpJYVjB6tZPPMOj
u65Plb3CTpnr6kJp6RAUS+vHugqLZIGfIOWvMVLDYR2r/nFxjoMJ3lTYU84aaBStUIQrv4vafo2T
LUyWHej3PxOS/SnS+xpZJ1JONHm2m1o92MAxfFXtpeeirKtQiQlP2g7+6sTRIp8xrnmo7OKHFszl
0KiWOPz+07CuymaUpYt5oaSTVYm9X29VcKxTK/zCpF5XJWMyWkFh5AbKqaEjX4I7ypqTjvzdMNo7
VFaz8i14cD5OBmpZuwGHIlcht7o2r/9WGZzRPjW46D1+kNZkEykjMMJM46yWF9UxkcfqiATLhdzU
wqUGC6UMCthWAV0sxjN9lS3pMkB+faPpjEpradswN3sepY7ihNxMA31dcx7GElv5CH5gFtnf5IEd
LspJ25gVGnlc4lMmd0cxqXlMGqKGhM7VPXMW7r0CkI8FPhYzPAevCqVq5ZNobCDTPW3287CVRXPJ
QgNNNUkAUbbq+m6NT4U08DfubjP31JPIjR3onvXctFV9XKEB8IKLk50gbczpW6OUV5NmSddM7BFS
CNfR1oaRoPcyhc0P6O8y1jutUTg9jiaBKQj/epqhVWUaBOMoq4mLMRDSUzt/W4v2Qrf5Mv2Zh+E7
adb8Kclix2+bGIzuCGVmRo062g9pR5j63WQ79pFpTrFiHcwZAiXyEKdGqETmUNBBo7ZfbV1G+1gq
KgAAAsGPIogWIiElORrqhxYNe/wQhBsBBafwm6hU/JmzyAympTjUkmlzOgXBV88KKhGMWEjN/NP/
ftBA77J0ZGNocpKBX9qekRIno/MRVUJDyeARRl6qkUKwnCvvASxjM4780RKfqpyXT1KulyG+eSCt
+sj1YdWLjWR20luscnOXhq3ROevW7hgYodCdgTKAXlTIGwMaWAgmbedEMu+Atrgg9jclku9oRWrQ
TZAi9MhRnqDwbQqZGOga6RkgO3V4IvrmQurILkv3GSc2C99oTdt4iZ7rghyJBTp6rxZys//9J1PJ
SDTTI+T+GkZamFB+KRpwxvpceBV2umLWnG2/KPbrLIve25GIBHXdbwzyE4SH9aYmkGO6jq174/JR
F7s5I2B6bySDw5PjSwWwPJjDSEYmm30mVL8e2nDlzQihR41XKjWgkapWsmNrjN8bZgG6LboP1sMl
PCltPO+sItmtztCAs31ngEE/mXazQL+GWteaJ7TJlXD/oeRvfzSnKXIj04Tkpj9I3/I4hHlBhSou
IzB7PfyOTrWbjelUB6wo056c9bc1Q+Vle+nCsZVYTfh+2rXkMKDXEt/O87vS9foBuu6T1aTltYyc
gr8zl2uTIfwbCjLdus3dQVI4PPyzLeAqGMcYLJ7LwilvZTfCesONt4FXgQ7am596ZjNPKkpuG/W6
S61wnYz0IEpbC20V40e8nudYfUh8r7OifMRbBRoHYirww5aPFPnR3E1Ls97bOg7n0vGiVLmWcjI+
UWeqEiRgzpZUzi+e6Bk7/1XVBT30A7XrxbxgiNKw4YiGS0jRz+jeqdkizFjLizMrMEI4d6Zxuecz
vGRRWvxhad2M0YQK6WDAT+qEW8WytTlJhFOBoRktDprMUw0G7alA9QggK3Xwca0MIfDxk/zpxs6Z
tPPQG9umK/4tU0LVWLpXOyjuv7/49we6eRYIsRNHIR3byHCc/lVdea8GXlrUIVrtAjy773rdfzSW
1AdlditZ+iMNKNuItSAAZhhO1pyHq10Eo1ZZQTNKlGIBLd7KU/u2xParKMhJGnNbhOzi0IAtp4bm
ClYPEEOhRgDIEwZ3AQIlWDGIRT450aekbGcvK+LvhQKrPmYfb6IX6NX4KIpNN7bxZjLPM1M1finX
+kFN9iKLv6W222p566ukxNw4gxdc/BIEms3I7F9dXMMgOLhKiH9mFSkoditdc7mmML1EvEsUOcI6
Qduh3jixL43IR4bFiM85UfE+h73T2K6c/8MVdi47RX7VOHA0PfCJqO6uKefxzsAs0MmbRgK9ZzbJ
5FqAVWIh/unm4z4lo0K3BhQyWDs5GU09S/mAKyng3u9FVe01ceYZQwdyimt4nddXfPCGx+2pBk/O
F+zgRmis7Ajj6lHGFhKOjhrpLtc9E65y6jkq1nDRHAbxeoNIkhHh8sHoIt2Wyl3Lysaj322/aFY4
T4yMivKpBP/QVKl6Y8thKDvCmGKEfQRnnu6mrGax6at35mQKs3HGfbi7wmZNVt+A4Mf32drm9hSd
m2n8I7iFa4X2U1alfnXkNRATzOdORK5tBe1SSmEnxfq9azuG0UxNJD7Gldk7V5xalQOFjyBW3qOF
cjvzn858wNTeRwd6D8DEXtNdFSa6qV+s/JZwl02Kk6y9yYgb8cRLyiCcMgJUcwbiEkk21Uj21BZF
XZR+DzWfi1xId6Ju5WGQs/gpv0Yt8mM6P5wIw8dYfqZiVbaswxvq9A7Z2Uz7jOFRZF5YCM5OYRev
cTXts9nG3V5R25Mz+dlTrVBvnFY6LqtjhvjlVxRH+tnnXuUWMUbKrsQh7uLDjd9IwzksVauxazsu
z7WBH6tr6FifpUy6MTC7IFlb03fVr3+QeDwUR35hEi6MN3VEHWrivQyiXyZfyva5ArdcNp9LufhS
qYVxxmev8n+ADZ7uJs3ucvoPnBxWOuBG8vNiOHBFfm+Ca6VjufjoY0T8FPxGRL5OMKsokpHA2sgK
zvvGLuCqOn6/56Qp0GYkDsaNlD7GjaxUUBmqystaaVeDdFLzC2Fo+Mh35A8CCggjvEhm8aZwqRzA
z3dPjqJxifrb29p2go9VrVi/cegU+k4roF2lk2xdukw4p3IDfSwnoxPnfzueKTsWz6lIQI6OJQaQ
Gsp8bmrJ35juu8m0nVdCquNuzRWOQZRal3UifSj2SI0kfonEyLdQVZkuQPfnNpKQ4y0nGaSxEcQ5
g85LlL/Zm3l6ltqNHcMyMigy4kE3z0wOpuXeFdZNzyAkdSXBwtaQf3LW10yDwt7CPTPiPxj8dm38
QwIOMwNVahmCsfLJAystXyuTalBrc8mEDq13SsnYsmmWXRTWUaP7qiMUmF3DsMMWgDsxHqzNUArJ
W822f5aiWwGe6aoi+p6koWGqmmVheoDDsfBC0Q85yi+DnL5OGpQkdZkygNFT/6mvui91GtMGCObN
JcaF4JJHyXajqTT7AaYGklEq/kyL/Z1gPr40Qxud1fzBoH78PEWpWJ6ZXYdt8SLN7QmKpXMHiUAC
TJ7/DHhmNvQHYCR4/Csv/x7X6HhTwGKRjlza//4z2oIsd+xZ8JXGOS55vFzKCJZzZDOSAPeKRTTX
rnkiro8o6ZQ68wG4QH41Zi1xRymbPhhx9NR/LejA3VMHdD6moMRM79yT3Y79DWlexy86MHkBzs7G
gkHcLMKcpCRuHxMSqEa6Bs+/TOydFLBnx7fF5IQWvzvL3V5erSzyVuoJwe+7ncItkMdHPG7r8Anw
Uei67POReJV8NKyTAjK0ofVRmZnRZG+YDzzZLoPWmTnrczloZnD7nAxrDIXYs5xjx0ROYlyscAWZ
BqQJC/zzDFTDgcooQi3BvkcPBBqc8fVAyOgjc7MBpbFZALQgwDAkixGFJOpllxps+I+mCVhHHw8F
frRnULCepjCOnnHpISQRR/esefXS78VcPKWUvPohy9D4kRQUrtHYuxrnpIq9lrjkAM/bqE6D9YlR
y2+XeF9FUDb5jw4dR4wuZU99Z5V8IAB5jHrpbqB72Ry34IWxs6pux7Rh7F60AkEAyYFMD7L1T81b
krXvQ/13dCjhQ/0lxab0GT5MUNeUVVRc3x59D+wy0ch3krFDo2GMVYGEmf9tgVTRuwqvUx81LlD/
UAwbjXs7bleeuMwfWeQf80a2Cd9gMMeN1O81sinzDQdLxfw+70cUeAzpylUiYjwMf1B2GVnTWdrs
eBG8vEVRF+lDhHf1NvWF8Uz81B31N8MkSrqTLJ7TvNw6Mb6S+MUybzH011lGEWlf+E66Lb+X0nRu
PDbe2jPCsXnqWTVlShka/QO/OR/hSJ4Byvga1Lb/GJwu+X7i2VZGwHmaZ2JAmB8tHPKzroUR7IGJ
v2SeOUxGe6/mKGfmP9Fg+rVEEzZPGQZtWHZfCX91iUae4vE+Maib/5r6hxb/K7pAkIUVr+PAmJVG
omKn4fDsf48JPxZ3a36f3oSvQj1M3V1wzLtm87et9oZdhABAXQ6jLuV8vvogwdqfmdx6glxO3nx1
YGCxZFD8VfmS8k3FD54Z2xfJK2BHT1qB4fIBJKXEdxMuQ8sfArKhTwS2E4ANzmdkvtt24w38KXqn
hV0frFofmgVPfDrjJPvulJ9cMMIwSn8qak7iaiCj+3DI2WSR7tXAH7h9TzAgV41eD/4EvkiCv5Ta
MTADxJhqFQeNxHfs58WcUTMZ4NU4dKlKQ4RnoFLivgrzKku2lZ2UoUHfSCUP/auq4CcZ4ctCqY/s
P1FzZ0qrYYZ/JmOHM7uduAyp3+rq7FbGLjdSBvNtTYFBtvMOH7x4VR8lBiUqw0ZpEwLLQvmIeAwv
6ah3N1szgtHIPsl1xhepjaZ9JxgujuZ46nR9S9WytGPRfRoSJ3+W81xnXNsfZHB8zxTsylfH8TE1
g9Y3IxTdAWATdqehQS+wrM1MXvMZM2H6jGFxp8Z0/HI7b4NWX5PnZlXlJ0lONkpaJ8+/P0ycwMyB
GUac9/LJ7NPmoJpSzWhUODelo05qZlOGlg6Sjy68z2KeCo93j1OoLMatgvCzNYQKedumASJPh/mz
j/kvJrMNUxjCda3sjUr7WQcATdbYpQzLDNICs96cZIUGBZXZSZemxv+xdV7NbTPRlv1FXYUcXpkz
lWxZfkFJDsixG2gAv34W6Dv13ZqaF5ZIUbJMEt2nz9l77W8Qou8ZMX+/lZfddc8HlSl9sY+14V3/
u4ELj8w42QFBaf89/Hjkvyc4Mes1BLFx/d832NtRu9AYpyNsO1e93MxjcYh1M58eD2Wyh/T5+HKs
Uvq6Vv7j8bQeOxI9/V+R7moGmbFxtX1XE5kdBT/Gqa0Oqbbm6+Mb7dwa1zqtvtoE+D4+zxLpW39E
Xhn9IHXF2HuO3+1MNxE/mj59k439Kx3j/Gy69LrCIKLpZJJOVHZe9iE87W5qH9C7y/xmse43H/Mq
KxdgtJGyaCvZnshK+Muf8OG2wn+v7sP4p2yiP/GQkErWp86huItpnp/MSv51fKk+oCwTBRWDyais
9MNi99dd9+L0zhfJQhGJBbrdjYHg5Z3os1vtc2lHL9pBWks/TZ4yQZNiSGVzzz3anp4w95VH+zKP
TOeTjIeT75liNZC8c54hah+MSuR7JIH6hxVqYMr1SdaoK7KhYfDSyDuqcn/finmJMrdejDBvPzPD
AUuZUCGO0r7mAoeSlZtPVUzUsm2GLq1UdcCo/2eU/fACZcZek0RTHWKZzRcUEfMlAUDer+Q4xIfm
EFj6RZR4Po0AHUBlge1svfqkc4vOmR2mzWnALbLHrH4AXrzu+iZnPtzuC3IHHs/MZn+LhSc5jABe
VwsJ7jS7wr55/rYrYZI4UJ/tq9MP4mA2kbNXjQyujxssU3Q0rFauNZLdRzvocSOilO5MMF/olWKl
ilySDdFGuIdIgbyylrYRni4VrOYcznleGC76fzpLjx92C7ogxIhc5rBgrX78roLshfXgmw2DH55X
J2Q8AxEX+66CLY/I198hDQtYNdIRTzTThvzqt7J8QlXMh63uLcpecXaAdD775gK35Xjrq+Gpxiex
AZdrbpnt1BugzBMT+d9jx2tnDZG5dpLsOKnhb+UxGO+UfxVu+pxnfrHDAqm26YirPBDLZj9Xf+Pl
3uOhWL2Eak/P0H6x0mJ887LmT80o+SJ1ieSxbMcDxpiUzIeqOhRpYr91RY37XGU4V5a7Xo7GtvMZ
8T7upnwu71NonpvGxTjUAKhK6Ki+Bt0u6QL2eN0BuxiCs+XS/A/SufyYzDYEjR4mJzNQZ1fK7p5B
K1sbjb6JCpXixHlT+SXKwxRLeTn573E5C4wpq2KgeT31Ep3Z6O/QZ4Kanw3/ChVWMVp0gEVUWbqd
LO28JOYQrOEnsgGHNWKJQA8/ZObQGOr7+dOrERlXlWZDiv9kgbfB80jDqS7sq+/IcKKUwg3VeWo4
BsSTyuXe47tY8hBGDD2fvFBX6JyLLtv8r597fPn4YT7YTw7ZaMfHQ//dPH6X8G1xQsi8+//+6GAS
ZhfLpln/9w8/ntiBFm/iItmDXt8HvvOzzlHmrj0n8bdaSDozDKMw2EPd48VjcK/b+yLxus9LKgBr
1+lxr14ihofIIvMt6cxz5jbPMeEGT051Sf3Zfa6B/h7chrZAYnf2i9cHjObbKTv0yn2pIB38HELb
3LSsZKvOTqhk67l8Hkx9Ndzqz1yE4S1pQ4WMi8sfiNFvTpLyZBZ0lNyZSIC2ycnDCH9KR0ynvr96
Y0JcU2x7Cy63BqqOK6Fsi1+dQ1HvGtbet+ZbvziPTUXjrTGl2IV53wEyo2thWc7GXJoaNDk16AgH
4VOsUJHm9to2ol9eli+qANVeZJsSYzs3w7bDqnfqBd0Xd2rjjUurZxf0MMW82P6BllLsksS/oNH9
BSU62mMRCXDPqW9WhLEWnzmkZCpDMq03iLCsY2AqdU6TrjlYXXuN8q67pwsqy4C0Tn4g+J2po8U/
ju59dOrmWlvdgfAxYx83qMLSWCJWt1DtNPUPxRK980OMxX6zn5mcfgQ2OkY7z5JjxhXVdMMFp4Fz
cWSVk24CCH9wRjabVN7irgypJbKnrOZq7gfk+U0d2xw04o5ixy2vEVTGuo5SRIuLIkGrbJNIRQXn
o21lAxNIf5KR9YaQmDTgXCdJ5au74Jc9og9xPZrfjLVPCKlCEjFp5vpo4NOQAAtEo9UI0rmtvyZP
tDQlhd5GWtaHqvCPw8AhoypaRKnxa4syYsUu9deq7DeEvtWuGqnnkYmtKvwfSQmL1IfJkIkpPrRu
a55kxy+0ouGS9EZxc3EltIo3S3Ud5bGd7lNzlmQMg4Iu4LxDSm9xWSJOwBg4XWTFzkiSBAyL5a43
RrQBlq+Uryj4/7uPVdfY6FerzOZNYszu1nCGbzpEjkSlJXdyRqsjhuyzVda8ZpXuVg6O901mVeGm
RCo4Fo24NhN2yU4TMWL1zjb0Je1D3Hnj5FXPI0fsmykZHDXPQ5iMd5v2FEBVcTbASa0o2qwBaj5d
d9b5t0r2CbIgrFZZkuurmc9fozKGfT0wLhy9DmcgRfQKCFyBlG/cFcLNnwzRfTYM84+O+RdJdHvJ
m1BdLRyEfQBop43y/lLSuDiiTMMqW71ZjssLMzLykgW2A02g60bV/X0O7b0jSwPahfGjXfZL305u
mMxXQ9X9jBr2r1GgO9BEvJwrzsSwZ+hQpPcCGrYxhMVBpzGz2So7jF67MuO5u4OnEz7/n47BAH8u
B2vHxbPi6Vcn3lpeXL80kSW3lAICmWd/KKI2v3cjIzibxWqXG9FT7LjZNhEghVSA6YXgqxkJtz9d
MiDvHBS69pAOUtzCOT0MEtCMG6nvKdXoagpRHXhscauY03TB5IudoDsHI2eIrnAPpTvQUdJtuUW+
LDiuatXJ80dLYte6FVzHWVMBwI+ASnQmzVmPKB0xYkfp6KL7yv/rRaVxRR5fM30n0+cPM/SSSdEc
p2JbxdYSHyYURgbnd6mzgsTAepfk0G8g353rHiFXUJCZMBWSdLW4bteK01AQ9bjgIpf9qFxEJPRS
0/5STd5L1JKjmFMgLufUGk0ZOZcDvpyxquP1qLDNzyiP+9a09iP5sKixknBbmTl6I04lMc0Zw4Tn
FS78grZ1OTfP6Q7PBvTUKj4i8LkWvsGHqiQztLBBDKYS5lIb9u+D1luzZRVP/NcSNscYsazjfDyq
z3GYjKuc7Bcq3uq9QEOzqkvZ3h53K/OHXwfDTWYkoybKJgpBEuccquckndxr7iHSmu23odbud915
dF7SWuzDyjoxZaMbhzNzkwKetHBKrmUYfyAgwlsdTD/sLKT3apr+xiLoxTUSvbP8b0Ezu6ukK65t
0HNBW+M9Fp2DsYRehkIk12g+zEYWKk7MxqUkh2CrwEMsM1xa9Kn01kGSs4+U5VPp1qSojcH3SnPA
ZtDqbDWtgjIBF087DVJUcHQ5C24sNdJGtPs9hh6cl4n3lsd+SdNBfxEB/83tGyBz1eeQdYzTac6u
0BCui7STyLZhBxqEzoFliX6TeV0fnGUaXQSvwBwlSZTH3u0JUUfWjf49oqNSc0aubmMa9OdxCJ/j
UO568dmyBF6qxrXWM2xbkqz0bao8EyPsePek7T1Vtr8NMgxWmbNE8WgaL6MyrQ0Lw2hK8iCMm4kL
qaZbSlAjXvMgPGLdv5O2Wex1l7ya3vyVklGyjkPAh+iWsozgVa7ng0rJtkDH9mJ2vzOKCPgstCna
jnZY6XBG1wsvZUwsyBH4H+vWXEmCu0CQMrqY+AzR4xvNraRjcTe74B2TfHBiRxlPUszfRBgjw8V0
3GOpJ7ZzwMs63cyWwKHYqNBOd8aPRM85NLafBN/aG5KSKqP+8IhNPsNwerM6mgaTQ78obYEv1U3/
17Gq+cmGJluMdILyTp/Iu292TseMoEEWchj6nMLCn7l2QvtqTan/LDIWVBGda2IFjvQB/Kc8awPC
cca/QdqS9LncezxOWkpZIpfoCDf0w6xAms3CXCiakSr7n5tm+crD3TbgKaFTnNWaRdWAVT0tN4Qy
/M/N47HHXQ8ozNEyCwbRY3mSmeGvJ21O6zKUbyI1++1oFZ9hUwTPNseT0POKu1oyDWw5HcHb9Jtg
aIZzbgakJoZE8/LDhzbnzYi8MT1wZRuZd8sTozhbJeJRBit8WUbgtl2Gn0jlF1dIClgicpGEuwWt
iEQz0XWTtrzWvYMHiigcGmTUuF4cv1QjJI5y6Otz59MpI39lpOoQ8lorU14fXwXtsrcqPoqBrX5g
PMjeWfcPNrhF0Ez0c5AN1Bvdutl3k6vG4XqyGf7+Ift0RREQfQ34btR4ngN/OpcZyNMpPFkVfLux
GCRy2+VxDMfzv2cYoe5ORsaJYtlhUNnnd89czSZCLDqyxf2/h+uwfSrcQJ7+n8fBn7i09SBcPH56
Gv0CkriLPKa33p1FtJl177gelzEn3bHHwx6G5X1kx92uIM16bQpgm5z4jNPjJhQJLo3IMOjA8p7S
KHjcPh7OJaGiZZvTU5yj5PbfTTmT0TDb7EllGFZEFcECMVYIl/IjeSOvjydGbslbJysA1h2Rb33H
qru88EHRx+eyFZvHQ4+bzG3tfZOjEMPc4qwCL5CHho02oXOejSiAx5BzgWj2deUh30AKgvLU+VZm
jbj0Hvtx5ZveD4LPovVkk1M10af6ob5w6eKhDRlWxtNbFAn5nepT7kwRfVn5oM8IYep1FZvTe+D4
I2Og0CNxi7szmUIrnLH+LQI48l1jF5qqCRmytq9TgCD137Mwy6GtYsbT9E/kTuVMblsieQeISWaD
EcvWEy6gFsY7qFX0NbVaDwIcWDVFxT6bY/MbDlQKc4pqhxNCTF11zzPquxBN94dER7IevRK/0QCy
MfFiwlh4fKbPsw9D0EU5/rEPs1aErVTpm1+/k1dYX4K0+983SkFKSBMXPQfpPkh2+K45Gf/3KWBU
i01pWwzjOSxxVObbj1/T1dXdUVgcFOrIXjk+LY88eLIjF0u2XxM+Q315KatxjyMZqXhUJfvJL6dn
vdxE9P9Q0hN95hH3RTaI+xxqfCO+J589l3k+GMajNqqXMFjcRfPQr2pFBGjRhvTKabcRFDpJ3k1n
+BXL97Tto8+sHO+DLu59C1dmhq/5bBUy2pbv0uvq81RHxjmeTGSkgdE80wihX+yi2CDWsNzAuPJv
jxsOMd0+EDiWgn7iDV5u/vtujarZmDONjfz//sC/r/pk2JBN0/+v3wTHcbiFhBFCnXphGUheZlW8
uMLXl365R7eje1KFpG3PvcezMoNdWyGLouUyvJOyS3tj6F/daKzp2GCu8EzQV2Ef5rgUmnyT4WDc
oExsj0nY7x4CoscNrS+JL3Qc16LxjSNz7bX2d+QKqLvtut+Cts6uBFYjss+GHoUFjIQ5dC/8r8vt
aFpq7xXUr0G3yPzpQoiBJK5ksIqD5yDhbklmrzK0Q6DP283gM/mZw4CPt85chuqV3uluLleKxOc9
KfSMsMPh+2xYi4YRmpi/SXSuLlbBpYuY1L8O2dMo/nCwNPaoNAh3zPVXoeyfHf2GnZhhpNaIMgB+
V96ZrEPPzfgMqInzKAzJsMqDk5ZYIVvES8FIHqgLHeEay/hQxEVwcnKuMvKQnjMKM1SYFOwMVE9o
15+VAClReyNXSDcuw7AeC7bDRpdbbXzuFrywo/g4lJpuRsD5eQVZID3h6v2wE7AtHOj3AdxpzGz0
VRv1hyl/fnDSe54P2DY4om9b0ho3CW/uOjCku8lpyl3i8D3WhBEl1BPeciShf/IJkpkkU8uON0mZ
kPBduVvLjsyXIWFc0bf571TGw1vAyCjzkg4zP4Y5Y1LWxcEbdq6wRFlJMB3q6av1s2NkhN0pG15b
gsTOJCdeqb58yuciX/eZ3AVGiVhKBvtBwkOtG9KvpjAzTmZWvvqcibe84frA+U2b7ndONiUn44H0
8qCu/46JZJQ/mwxRWvVOetgmDcJFiW24azUQkcd5nYGsXTknMF9rsJ/BGXwezY0KbIQeneJsxigM
etDqbEDL9AERy4msh7Ue25Mv3WA/9ayaMQnE+6qjSzaULywO7T6u2d2F2bvfakce+7j9AkJDjFAD
lyui+mWeJCjWrPyXsr2Zgz02eE8jbMuz1xya4cnSKQowVkiEdZjQpglHg5zjXZSxUJDrUKwGP9xB
nOBZI2LUkgW9Zjax1w7k8Lpgahikh6lAhqXs6Dx53nAA/9lRRo0/0G7kzMJtY9eYGv8heYf0vZoV
9DKE0e1UbygHOXtvCGFCuEyScOVea8MBXIEFJKOjMaF33JHEgljHkP4dgDh0FN/MtoYZ4FmlgFuj
D3JvMsEf00PJ2eKc654c20O0ip195wLGwiXLn4nTxblNmmkU2ryVgo+3i3R1mqnMDVBw22bZ0TKf
blxVEddAuv0WRWK75m9pD7YuLhzxivUwGGI3TAxXU6hektqELlFuw8RKJDuSa1UVutToGeK9C7Kh
/Tb3E04qayZRfEYxOylan6SXeZXxJKf8qyt0ve4l+pAKuSrX2j4fC9DeBZ4zTkKHxA79q+d58Zbm
mLuhyWHd/Jyzmesz2hC40QTxkBeRh3pf9dQ1NvpBkcENoZGFflAVwVp0arpJJuKZPwsWhDA8cPw6
zDpCKJtI1I50wZ+mAAlsZ6l63ycB5/fJfG08JsscLyLaj9kSVIAIPwelPDo2WCBDXF0w+Zdw4CiQ
atzHKC+fBPBTFL6ktPYmKw9SH9hBTJzRbjyPtfzltOFHrWYQid9KE3G8iwOEYPPm6IRvSYP7L8/D
4JpV6r2uoMP4SVpeybX91Kn1g8S0em9hnLjOLK4mZ6QXXy9eJYlirSJMj/zAIjzTLSmPmVFcWleC
+TLiPTvjSlIDf0xG+hO30TeOsOnVWW5qam2CjoK16dJLsy2QLjNNC7KZXUxRGJrg5eysMlFHwKnl
1s1PsGEY7Fcx9gzNb4Sof3AKLLq1EZd3B/KAoWAAh7EPplTbG2fyf7ut8ScD5MhsL127Yf4u3LZ+
IjRzXycJnOX5fQxQHCkLDhId/BeyI7FgNicqSU72QUOgHOLrg2xpg8la1Khb5yemsb9MGEE0hYxL
OoF7mAy8J80cPyWThd3Mk/zlvaQfEUlxTMqv0b+oxGxvsSfxF8MUCvXHYLZITAVaLkiPYVdl4MCR
Y3d1hv3h3bcmhaw6XhRliKnqWOJ0jJDLhrZFtHtpHkoV/HTnyTs106EyawLZ6mWcT0vXcQmRyhaS
UN2+5UGOTB5FqEQWpo3zPCCa6Rd9iZmjl4TjwvuJV8EQ9Bwkn1cDpszByOtN6zHzi5l7rTpHwinW
Dcm0w8jRRdlrFWILrpJOY1mm9bwwL9KCkj3qGFSWZXXC0R+eGptCmDzgkWbqLWL47XDF3xo8VGZ1
GdvIOk4ugpAqJvhTaMc6e8OvpLSbK0GW5hrpab5x2Mw22JesVZD41yRG2a3glR9ISkiQx7fbuWfO
FRjVe+R1SJ+n6aPXko5Mgu91AMSDQ6pBtw/mze9zlAhF+hs907BzKL3ZIPKGSfxUbg1OpzSpsnHB
EySEUKl9Iz3yc4Lkr7Ishf63q3Gc4ApOBDy9PJCrdEr/lnEW7Jp4/MnJQB6Xnrc2C3vjeT3jqUI8
11ij9r3C8TQM4bCOgTptpJk+K9f46WDwQzzWvBXYwy9aV3t0Kr9SY/yEl7EXNUJfMInWpsPPjsL6
WEy+3hOg13DoplsBUxm+Rn2UBT1RE/X5tkpMdy9nKOHCqghDqtD1NSP/pxDNKmNH8SlEYh9E6rnv
jeG/EjCLl6UWgDMGUx0hys/7YZltK5RNu5Lo5rtJ6t7i5KUYnMzpINX8venyJxNp8BA7ajtqMrwr
pRYGJfEYDaoOOtCM+2nqblQDGH3INmkCMBgD03Or5KuntT4eOGEDbND5W1iYoMJ83m92hD3QqHyL
tMEwhl9tgfw/povN4eltPcjYOZOaCrPP3MK982+uCH4H5UwApQKm2LZarHMj+B61aADSRvj0WYqN
psnyMlTkWdXJRz7p4TbihqY9N69xlZhnqrtghx5t4wlIxZRibwZmINgqE67F6ckss27n6xLvNjbJ
YHwPq6zdlLnJ+Al0iM/4Z9VZ86eO42kVyfc5Qxbn5TmUi5rXbXB/TjiUdhCfu7WjLbz+uQXQR9vb
OelfZsZ0DNi8fj3JZSCrbXvlhu3fDJPRyvSaP03NMmAo5MXdp20zOUfuLncWoWG09fgYZo66iDob
VrbXIJJLE/9odztp2vcq95Ib08UvJInzVlEJ2nmfXKIsOFqjoNArA6xcgkLwcePEfvEUxsafxoJq
23VLinTzvRbjH1gbYu3U2bgLyMm0UqY0OS6zTW8JVKV1eohclmW7TBlmZAN2Bvd7qiX/GQow1MX1
bo7/pJ7qr6MtKEIN/kI35z1F0rov0Opa5SDOBRMVqEdkh8ws3sVvR0f7ujEpo5Lq0xmsT6qQdJth
UGc0VunzUDOb6dMPV8/DveOEYfhOvHOEI89hn15IRjARx1FRDbEmuKW+6WlMdnnnDm+0OJkUx9PO
d6doW0HE+G4ULrpj2f+1sj4ng/pade1wFQK1PecF+OICT9+cXjGtzxtUVBkWBTIhkIpszKIMUKO4
vzK2B/pjMHwCXjub3G3XHL3DbDXQaLIKhpg6xiEoRqSg08aIYZeLFvmnqPEdVh2vSMyRHJftJpKY
eMLWfOnCxNoykD/oNo62iy+3szNxjXy2dyBozLEYXHnpF2kNMwN5ikTfpQEMVBOblOSYwBK/8oP2
lb0AjiKcfgbm9asZOSSyZARg5DVzfS75mrMUGlWOogYT1QDIXAXWRtYmZk8ZmcwOhwMHRoYHJf1Y
SNzIEChqpZ7I1fHC98YiJbMWcwHhyz4mPcYKhD8AcZOvKCWGwlOtvwmFxqymJvWirRAi/zTsw5LU
EJSp/bUNSzTjQMP8SjHfX24Ya/70rMLd64xP6kKfYPk2XvMaaXgys1jlYOJqEbQ8U7LWyo5Y8p7+
fj6WFvHrsPcwe+CbXXDpThCG+8Zvgr1r49Xr/Rci2IzXBxhNDgsvLneZ3DpxtSMbw9172kR/N9H1
dpL8t0fWyt4P9bGOmfgWi6q51o550n77MhX2tHlgFi0iJDdDq+2dg6o8t731EOKoix0vvZYV1p9p
MCFHoPTuQ51tvGwUd79gh8wbu/get79Gc3Rf40BCJYqA1wFXhMtkU7tjG/BWVWl7m9QIg+e4oBEy
LDxWk3PuXvnI+iwt7xbw6WJI9s5COfYqhjSjm5R3IqpwEtsoWjJGJImskifiB39C67sTeOyeNGfz
RXT2IFz6yqg3NuaVOwlCf1RHsHgeydc2LiquBSlfH89yk3ncoS8iTg3TbxcKjpN5Dvh4bKi7RHZ/
YN+mQNwelELPtk4m8whkm6K7Pl70R3pNaEkEfAs4MWxrAWGJfKIqoVld9c170NvGPkzhuERN9Mwa
q5n1xNuqsFEw+eJMsmsKuYCBT9sw0/Wa9qZk7F1pPoN4gINAyendHxFKtGrWjoAR0bpRvW6tpl2D
VkN90iMIXypQD3eqy/9uzcrJ8VglybUjq0LL1jmLJr3H2p1PkpNn3xCAKewsu3JarY8RVonM6TNz
TdBTsW1HYRx045MLZ0Z4TVLp/kumsklkcjrBOAru9KpOo+9m3cyXGbXSnoyS9y5T0yklVWkX586w
p9U7/mNU6pCETeyFdOLYdS+Pr6IE90fnNeXzqPxtbPnDG09/fIgiuOe45qjiHjc9C0VFJne7sMkt
GbzkFWz4kO7Dah44zBJdkPEBTiRTSb/ZRKQW9kqQSUXN8mxiNmJQ4xmvmEGwm5kJMXolh8+STvx5
VubJN1CdzrhOj3MXAn3CNhWwmmLZeWnJJvzuzNNxxBWpFuxmKvjTYiYEE1YE8okpeiEVTjtDoQIp
LXTPCuEuAuxkgvhbZeGdlHaIjvkC2PInc0fGL2L1MC4xsrKrpCMZSLGBlDrOfv3jeVr2925Jenzc
pHloIoWd1NFAQ0RsAzYSx8k2cRwItnfK7mBIP3Bk34UtkK1xDV6Xe2OfxQiime1O2QRgFDljO3bu
q5yCtxDu9E1SJ+LidM8N5iGGzM2m72mVYI4dOSBOqJ8E5g6nhBJjQKh/QsW/4ZOAfGNJHcxmfty1
s/SrSYnMaNydGaGUKUXm/3vHkzQJOQiRPWSwT5AiXt3iJjK+xrhgCUGot551Ak7CCf/+F2oo4Omn
k8mEtJCIPFsT3uOUxMNuJs2FjkxdbgCpBYcAs8h3Kh7apKNNfVI1doW+NZv2wqjmfdrot14aJ/Kk
+LttlJujNuJdxuz2ymGgO6RGe1Syf2+YuP4BpbaOwtUjyCJKYnfNOxxcEVFNW8sYqYNh4z//y7Id
FL3XJWvtcWPY07gqCYxejSFso8JIb9SsFNdT/MJOAr01mm02zLA4/vv7RVx8N5yXltEItSUCrZBI
Shf+6yZRmGTRCPAuSrIbyyQrDiMZKE6KLg+9dbGDrdBtKz2xjHQCRV2nDl41R88aWFOJB9mdQ/OT
dYOhwGxP+zlw//TKFt9o6gMBWl4vqMwFTWM+w5b1Gqa1/5wTy5sU8dGy4TJgJmuRd+NnDxNna6cF
QiNm9jfm+k/LDn5UMWgsFaJlEBbm80i4lK/NnzZ0cJfzMX56vNx+PcjD43LHK8zQcWnluOzkDfOh
bWQxdkYa4dPvL/HSoR5tguDbHL5G5IdvTB1IolqBIv3LtqPjFW6UFP7+394WIWCp17iynzhdJ2Re
IDuXluNvc/KXdrmLk6ZhsMXZ2msPgm8fkB0DLoFlte4bVM357O7DAl/kyhTZbyzP5Q4Qy2bkKD4j
p+2Cgl5CL+d9iar4rQRyfJy0011A5ILrMozNgLkJTX75ZCxc0Udi5WMHEJbmhX8s0tiw7JMOmh0R
EtaNMAb3HHb42EbfIhK8dUlJaKOD3SmxEakcNjO26HsozT/869BWeR0MmjwAF6Ix9jbzVJtvgB3o
Jnf28JzX9SnW5juJ0fpZ9IhCalN/jjpJTiWdBeW//4MkO0ttNadVeNVqcs8YckM8wMgTLDo7O+DG
/lOnELFnokRTKRhMhp4g3hFDvPacA5vMV464+n2e6GNj3Yi6RUgFhnVZvTsLAWerym81kxK1gPBn
3KyM1CmdcT8Tl2O7NZVcm9aXPJunX4EQq36yMuTJXzEYtHvVo/Hrx9i/RHJEXd0vnLBIXnLfY1pu
xygy4UHBuYV2hcaxDfiHsm9WDS+EH5uMXYp75FAnDJvJdNvYvRyfH2snviCmDFlGqp0tMPLMjGMB
LjxVy5ZspZnaVKm7zYdw+jmmAKGSyt39+6xZPa7r0nF+eguZueltaDelwoeimIHO7oRBTIT6MFbW
zz7V2RbmBaELZX/CU0eREePkMmbbOSU2+o9msvHjCTpLWZr+5oW23w3H5HhGpKkJUaeh53MUltsf
DKPCTJ87YO0LJleYEysrsp6rKsYzYHX183CojKKj9i/nLREbKA16Z2XPih6D7VYYEQ1xiAZOyrUW
SFuW/MjGBWolJdfF6BjDRtvgQfyhWyNiGG9e0J7lsC9GS93JOMjWbZoGoKuplEr8Mo9X67EU0hA1
vgrHyjbhsjJEZokFwXP7Uz4upOOs3DYLl4K+yoC+dbZ+xTawVr15sIt52/nUWWGCmndMbiqwII8N
+GcfL1uOq2zr2wdiIZt7YHD67mN7W2XSPPiPlaoz1a5lYr1rLbw5wcKUHRofDrIbkx8QhAeDkCEK
9K9JEQtTZubH4181LTfcO2ZBE56O3HdEv/3Vai1yDrlqG9PsjmWfz7tuCn7Fynmz+6B/8QYugzRK
mPEidqYaH+Udb+oCzehu1jAdraby9s7o5l+TROSYVjn+VN2Y27gvmqepQnCUGr1764foQ8DU/Brh
EqNlMPTe5MOw0t1Y7gDeA5dZLp6RIxPGALykWRuvk1oXL3lTE9GASqtyZfcsByaAZum9BOYEVHPp
DBP4tWmCKr706Htv0Mi/hBH2xwZAGU1uEOB9A9mEkBUyp0nFzEnTo4NG6W0PbNqaYnFj+Ys1hyDN
p8dLw4gSBRaxMd0yiSfDpz+QDpuf45xSKIsdcSitrMbOQMEVchQ4C7e+Ji301FHKewX+GggYfyxx
Iout4YqZYdPDdVy7md0eSxPkaZfBsS8WUPOMuxffBbTMguCtVV6icHEIxz7GFqSMoSpwxy5Rpq3p
fwKK9F+Vy6JgVckyrwTB7kmThQVazKmtEw+DROugwmtCxtmwe6ewcoCsIB17JJJq6c2rIGjTiypx
61lm+d2d5Pj5WAEYXjXnEcfvtm+5MianGTbGgABaWSz/MhuJssKIg8fPK24NGZWU1Kxdhe6Qj9v2
fAKkxJpsodizi49xQFvhIVLAoF7gPq6q8pKqdIaxMaFkjfVTs5j4KtxpGzNo+BWhgNqkWwK8cvxI
Sd2N1+yvYjH18g+/m/pbmFb+usrd8gBuH4M02+oqxDr84rjtNUQQQEiweXPQf60rfD07/kTzQN96
NbV6m/gcax+veJc4NdZ+vO9NrPMLWgxvN1cGVemsvSu9zf9D2pk1t42s2favdNTzxenEnLjRdR44
T6IkavYLwpZszPOMX38XoOoqW1Vhd8cNRyhEAqZAEkBmft/ea2PYE2gOJfWZdV6W+T4rhzeqNt4y
U9uSRMQ36MBoGVvSBkwQP6VUnLVro7uiO19glEqx8nsVo4WrLATqzue67MS274MWTyeh6gJGF0ID
TqjuMhaucxGYzjZZq/U3759W2vY+olauCL1osMoACUAo9L6EBRx7tLn5whLfUfrvmRNAO8mNdAdD
wTtG0mAqNKVFC260q4qp+3oej/FP8SI4K8WuQc7Kpcfa0kSWXX8m9lHb+9N0XJg1JtdKQTiaW1gs
+2bRD5yadWzeBYWJ7mowOXYVHfV0zwP4XYpzULvtVVmgKXdgAcyRBKPB0nrMc8BWQEUWYH7ovLBY
MLTsmgqZsyodTKUKe6x1tfPBS0+ULuGevNz2r7O62xm1cgvmNaT71cInCRC/4BqirArgNlcS445o
7hbTUUkwjp80y3nB2frhtfSb6uRVBTI9BFn7eZGaVTriVS+464br+VxPJa7drsvh/oT9NVVS+zgv
UYFSIwWztJMzBYBypakrisQlCRaA+TtbYUCcnGLKFGdDN9RYKzXmBAcvzXXW+au6t+91LqOL0Qbm
FWaASynUZt/q6olabb5sENwdRghw6BeV6tiY3mPhpevcHLB4p41xkpr5ktk9Z8Q0hdIJK8KYrR6h
NZTHipj7CseZZ1CNBDHCykf48E7b/pBW8oaM9IiUzUEssfPxbbXKCfRicAXbj0IC4n/0ciZmFw0P
aVCqxhkxfItKNFL2hLcYQ2Oe/LgoVu8VAppgNhi0c1irj8GQAEVs4+qc0t+9Kt0paO+FekrGkOYo
1/5oYKbQx0etRbuOggPErtUgNiu8GhvpjVdi2Je4ErxYW7USxgIKL/fYoVBFTR5P32yosFjmHZPr
cFNnnVxjmzEQYnXrAWyHWcbKTawZfC3ScpZBb1ZP8619rOvHnvBZAt7U6x6h3zJRcZXmY7avTVO/
5GRBrS1SUcHOxvpBeMqrzMTTGAj/iylp+aYNoB7UNfdoA4oa+Y0FC/taFMUDC6v+ZCRtsXUJd4Dq
R5loCIG4qKLt9lplLIYKF/aQQOx8n+AqWfCicI0+pYUcF0FUWVfUQEGHDvlLIeLuPJaErUaVj3xe
f7AJ47uqh8S/wahor7WY2lgz2t5NcUxO8/DRSUg57zf/yBrdrT615mRdxVfzb1WDy7TFkblz/da4
UcrsqRFa8FyhIbX77joykG8SWwi/EGA+B63wd4m3zXqTyh/8+o7V/oY9NiYTxklrGxzxF+6oDWW7
Bs7OsfcV/8jqh4AHVC6tuu/HMriwFggfo5FVayEe7cTaBWDfdGkReKxRXfVIgloOkdqfOnNA3tB7
Pfq1+r6SKqSWrrjDkEIfAa8pNAuve6QEg8W57PahC3BmPk80Dxt73a+sIkoJU4gBgbfk6kaR9zov
pYyg/BKkL/NfQruk3qUGt8SuufPDUXO4xfXhFTrrLcUldUW0HB0DhYZD6kEGmwPrKZv17wUEOrtA
ODjZFgnZ0ie1Lb4VKq04T6vD8xDk87KHhYdUIfDZPaxH7n93LdKldRwp7Ubtx/byfmP2SVbXcRbP
J5cCnzRGsd8VOPjR9+reXq2ZPSBqSu6xThtMcKdF0eCM2pIpiXeVNg/01hZe57K2jdVPfg363Ozz
N2u6DCNETFuSCXRGWuIBYWAs+pwoQ2ZYQLhahmy/2PcmrrykMJ9iz1UeB8nEwufbRHsQOdc2U1H4
cZr3OoaPGjE8b2PNLUTUUXqRQ8SydPSj3XxzFARaPg16+mhlfXyb+5ZyC3Dstsq66jksaLNjAfM2
KlaL50D2CMkUEYCT6lg3IiKbxnB0yVchIKxhXqBNPzIAJwOajf28DBQa+UVxqndXij+AcnKKR4kX
ZB5mxhDetWE0JPZGGTEE73Ef0hBPBcC4JHTrtRMH6MeGONuYFU0hFpDrOfQirkvzkPXVnebN/geh
4vHCcNfmxfGvH3lCYoGg0XVECXqNKkWjTuFHJ5LL1G1kpdycB4CzQERX0qVxOQ+M5aBoZ2bj5S4h
N3eZ0Mv7SnwXwLKhBDdejQD+fdiJkrb6SWRGQGPZL7ehw1eGD6Y7aGJaX1WoajMnoKNPjYvlk5Et
bcKC7akybR9hgzlbva4PrR8okCjJeCNWHgqLSGlb5ZgTApFH29SgBpFlTP7dqawadmZGeaq5iUnQ
3LYOr2aholtoVl7fUN7KrkXZcHi9F3xKR8hkSosOkSIz9xu9voRleVV243gNrBswb4xvPEAldaCb
adwz7rgrR0dy3DgmdZUpHmxa+lhjvfOMERyLGKqdBc2EgghWkcyz+l3VYfnI47Y+NqP0V5OdE1Nt
D3k6JS8BXdyXkmTGZWtRJuVcix6a+ODM8UVYOYH2hDYUodzAbAN51muVcZ9nXf4+wispUtjaqnCK
aurX+WSqLAhwYcv1Z4q2vE3b8DVmibrSKcJxQ9CfIteHa8RHy8i6CnXhPw/Apnx9eOZ+tvPNMlx6
kTDvdG+8j8EQHCjflXdoSN3DfPIlFlirIo8fI83UoKuj1VMVx9yWITIrlMKNJt6sKN7BhMDQ2F9N
pcL3jsQcdx1mnr+vSkNduS0z4SAa67MeVrdSz6K96rU2Y7z0rgwJ/gbQLWHfkyNf4sXHZAF4Q68W
SVglV4aLpAfyzVXQZd5+/hpKBcG32asnOmj0paXO7KDsoM1QtSPB2d2KLnGXc0RbHjBBo4RwDx/K
3uKA8JdWbeL2YuVoG7bYCXwhpDwml2qkTxVk4tazUutNWOW50UGl1BTgVsw7l6zUtJtIou/KMia5
JMaSmRMp9zlN+kXaI66AnXoV5fKm0FtKjAElsLmWCuPQT2+MqvfXQ9q+AbGaMJo1MUw+jihkVB1y
a6LZkri97aYUbOB/ETIzoT24sRtueJOkkUyvIcWy08l2d1v9gTXIW5RQRUYCP4Lb4OwUgUJl12m8
07yee68sFJ8yEt0upUFW0GRjVxLtOBdddSbAU/HT7szJ65N+o7DZoELXnauhIz9gPsnmWdF8d1QM
D7yZhnZrfi6yCyousXU7FvbTHB5uxF6xlxF2SRDAGxYDjzSjJR+ibp8pw4HHKKGEzw+1QBI9kwgx
MRFfIniETw2LUtyUwwHp3hEDbnpjER1zozLYz39vlCB5g9AoVm4quhtLmAHSJAINAJtTZGtI4bHC
IbgEaX5jaT6mwsTh26omVa6oVsIK6rU3tNkW9QWxvknyjFQeN9PAOD9f0WZhXhU62WHKeFbVxnpz
3eQW83XDoE+acW4dc7vVn7IxvWABhnXb2S09EnBgYVSjYw/TYm8O4ZeozsjWhSdzrl00Towee3yn
oG0F1Q/iBVeeWX8TVOQuErfhoop0lYQaKlHzVzj/LbMlssBldXHybdGe5t8MC1fde8XTQs+NXaa6
jomC3aYa5d8iVe9hq7hXRMJCx3RpOcx7mEjwohhuhvRY+QfkvyG6wika1ONWadGjAy0Pzh4X7pYE
ABRT0w3NiqPPIzqsOU5qJH6hqCKy+5AIP9volqZMD9aQWlrt5kNOaADtOusgjGDcvF+e3sTBL+Gv
5kkbLefbO4qm/KQPXnGM3akejQTTOAXZ19L25YvAQ7zJEcprRMqAFoo2XaiFhzbp75KqfzSYUs7L
mDQexnOroCwvN15TsAYVvX7y22xkGcPviUa/NHqKwTJfIQr60uloTt+nKbmTw9t0gu4mFVwvVp0+
RxpSditg3aiEsAnn6SumXocpgd1u6vhOVwinKCaM13zFpSyH8cVTph/K25aGwHEwhtcA0/YNNib7
JonHYF8ZKtzjqP+ci/gK1Ap9BZU4DU5VlQonP0yc5Oes6Vn3OguttbSHUYqb99HekNpJhyXTstg9
V6lR3lqcKUtNEqUxF82NGO14x0AZJPLYMMmhcgPbg/BW6xd56OrHtFxhqYY1ae1Nw8RS4ug/Bnlq
bacZlQ43LVItyqQjEZN2SmQX1JB90DJJmiaTI8plPnmpQljhNrhzCkw4uOQXczU1pFfU4O1WtaTf
CA1khloncv/zVNa/RcYKSzMcjdPF1k3H0O0PiaNGJmy/djXQionO+mdKic0QaXHaBeMxJWFwmcBz
3YMptO+K1D2agXY1OsUKDof84tUsCxxfSTbNJE1uEWOvf358msUH9X2kLcdnCYOOgyF1wWF+yML2
cCMMTU/QnyYobFgaWa9+0H/WItns6JyskyJ/mi8bBd/ewpQhqcElJe/YjOu7xBb41qqBqJ5p3hzH
/qcs9K6kTd1pLpu+eEk9nIQb16vMcFAcRe4nTS3yi/CMzc/fif4x1Xs6JSR9StShqBhU+SH+WuXy
E202oKqBnU3QVt0X6D1phdBJ3XVJfS+ksvObmigJBcxX5vRPUBLzreen/a42rlOrGbayjv0XyCw7
W1Gr+xKf2FXQ1iZXJM8bmq+gbo5CSj3VJvWBB/ZGZZ6C3vqshJbDlWo9RE0BrN4G+h70DOUlxaBN
OfZy4fYyuvMU7ZBigl/OLfI0CqxffAzqdOb/+IWqpu1ojmVI2xRcIT9eGXAhYjtQokn1gehkcF5R
KwZrGyrQMmgwaXtw5sg5gSHExZXehSGjOeLeo1Ssc6NY+q8ugH84HseSpqPp/FPNjydY1/YmYk3W
fO+TSURM9LZ9V9JzLVm3O9AfDfJsaeOX+YbmZb4fp1wMPcTE4wbocrj/i19kJZtTPP2PHxKXpNQx
lE1BwIb24ayn2xBLYGzqSkf4gcWSwoeeEz05tCbtOgukh5fmT5riK8d54xTxI6JOvjhmuRsElVTV
vLyfZxVC152ZmM5h4B7eTk1SzxpeoXBi+zS7apfnWEJFVNT3c3XEezCMmvJkaxnHPrIkFD9SGhqB
oywd7GiDcMXd+5QxT1K3adaaqARWOrL0Db4r2vuVC3Ym7I0vYzLAjfcI9oIKvpNuf9dYvVw69SBe
UlJrMMBpjx53dwtg0dErWzKoaqDTukb4Xm242Gdd7RQ35bDObVZKP78c1b9fjro0HO7vBl5d9Dcf
7tCTmGZQ89Fe5ekg9woQxj3utX1kBsGSphXGWKmlq9gPygMX3os6mNZNBmurjHJ74QgAIIsszMLN
4EBgSmglP/fMoaN5eP75oWriH26CmqZKwFMO7QHb/HDNKPRY/CSyBJk2i5raysUMSeaLaih56FmM
ZSii8VMY68/R2I4XhLDvTSerot+NMCQ493Qb7Um7ophTAksxRqwqneGa+kTqI5OeZlAq3TLLwTpr
pkJ/CJtJSJry5nOLEMNmJB+455zL+2QybhrMjIYxfuyCxtkCr5tlGShfvwAyGPYtHfwlwFuyfCiQ
LHIcX5goumLvAYK773Nez6Va71E8OFM9QbMyN2orFc3zXF63XInbz4mJsgjJNEculYBqY8ZWbNLc
KU+VX30iRM7GkyaSzeCSX2v0Y3A/lwOjVGc56kAizBPN3cspUFOivXSs7k2rlf6FCjOqFc2QWzSa
XE5GQqBHWmRbQmapF9BuJTK8O9XSuhlJK0hzlwIFlG+tiK50IHFnhWbjpm8IEcHpgsfdpoTa1Zsh
Rwtb1hgDUXzs1KLNt7mfd8DEfDHRPa7qCP1pXjQ4fCZ9jWK79qbh+fnCS2OSgBPAegCfxcmNFAKv
jHPRoj+XHik6VaAdDY2rvlTfxSx6YU2Zk4wlZUXC6/uvhWzx+E+LbA/i0cIP8VMnqo1ciqAty25f
6JJDly4jZ+dAYdun5fjlfWJsmkYBGjqugFkh4e1y7KEmYXwnJhDOzgwAqwdUlO5h85qrmGWyiD6l
AxUzJ/I0uEi0VLUegOdokZzWVEOw1Ytug6Q9xdGmE3HVYr+YW/sAkapFw4X2pSnHR5VBel4tWZ0P
xcEZq+sGFSokcfqKhByudCPIn/rAxXLIpJTT4UlVwWJVsLcQSvYqNfkmuW/MUVwHzfiQVT4V0EBT
j36NnV+iLzjYTU2cVdk/yprChVa05cHUMbkOjYHSH8Aw0s8JQZt8tbqsv9RhHR0DGDer2L0YHRnC
QLTXJWaQeSEZYwsmJMvVl10EnsfC5LJUe+2hq8l+CvSmO6WG9j4rqVz9SXjgoqiTOKf5t7qtv3WG
TVvlV7eJD4OGPg0UGiF2jGLcK2ztx5E17W2NhCbfWbEbssi4mIwi6WSMask/HylFoTC45PhF90yT
iR0x9X3tRAgVUALVOLYTaMJls7KSVG4rJ8LN6gUBdXR1B8hlAFAfXv38kNWPeffM7nRdNUA7WgL/
kDHdpF8/s8z0qt9/U/8PBgDyqFmFrDxynufJXQJJu3GweABZPOGmxZfHupyTSnnOKtfbOrkabitN
hbipOAepK8pGHwh++cWB/X10YNZlqrTehO7AzZ4O/LsDs0Boy6Sf1PodleZ51CRY/NsfqyEr3WPu
Hz55ENuMNhzQQQRL2i35i1WLDe1osR9HiijTwhE4WyzFqW/rjmzkafH280Od5wIf5goG8yhHZVZl
GUJ8OFT0TLpN+cZYRcawMgtYnjQdvxBtnB7zmMUuZZj0Mk/iXbOG1kc3f13CDPAnKWUMPwQ1GX2/
PpyEgN5OJnGwG4l33Jh4jllAintiCD7//KD/cdmhGsxxOGElU/tpAvTd55savW/jMjFWLv3uAV3o
ZVSyHcKzx4BqEnFUUDvyEcKrNCxk6NY3Ixf9RL9Y5pwhbsIcLQr66e0G518c2j989ZyQBh+n4wgm
hR8G27p1RdaoCKjn4VOPn9PK6I4SQQboUrN7vgzSl8ShWvptErkatydHP3QhlUKUIsSGJwkQQhmp
58AlYTIHlnKWoXH6+VGa08X847eu8/ExR7QME1+4+WH6EgUy76NYGis6wfLkZmNxYbV7R6xxgJ6O
Mc3ANDxQCs1pyT5k9qCRAxsr+mSs+uxXDlLS6T/KhhyVEtgkHh2WPLbMkMiOA9qOBFW9Km0Nm0X7
iO9enjj55Elj3UclQlJO0XBhBUGtkQpWEXI265hC9xnps7OZdYaeF964bnhxvaLaJYEpTzRYSJWn
+o6DQXkgj4NuHV0h+rSsgN1XW69JxrG16ujG6ldJvXM3DuQkaE2br61AJieIYcavVgD/9FGaBjgE
QxUsND8ugYUdNqFSqtaqSCrwZOUkHUEAw8dCyu2otzYBcpW21Ns6XneDtHd1EjnrNvajfZYnyS+u
Z31aB378Zm1dE6ZmoTcS6nS4310aVY3HlsmXtTLU4lvVF/qBLlwMQJ6mQqNapy6c1PoK6ku9M1sy
j4JijSr1OSmSO8t0GdAw2qvCEEfyzlZF2FMmswg36sPoURkJAUJCrx5hnQMUIEXMVFpBwg/NrCqC
yhoo4SlwjWw/t8bNUDOPPz9z1Wnt8vH9cas3p1s+SQ/Gh4qDOQxIuQRZuu/S+K4JzmlC0SNUNJoZ
QbZSTU3fg/LttoGdXoTAnmFb4e3PD2O+jD8chsVEw0AjaAMEnL+G7z7mIcvShg4GhzFNYedKPz5d
bzWQs3lCN36HXniJc6O/Z3J1mPUJDpLfM26oxTxfc634zk0dAaFE+Cs0bt2Gt6zdt12ylpDqn23h
HYRvtcjezeY0t0FkKMOzr5be2TCujLYiYTTynQ0xo+WtXwG3cB0N8SkpYEcCf8hzRK+tqrH7i6qK
/Q/fAecWdw+NOx11+ql89d2bT+MU8Uxl/vEdIIZqudaDwmeE6sklgEWycBXP32S+k9GkR4Ll6aC1
StUTW2HmD8zEm3oB3ghk4VQ7R6oiN9h/8UqpAuEkVrq1qbovvoZ7IBvC9iQLhVzfefwzcf7OK5ZN
lEzh4GP9Bd2EtkvU/m5u7xlIfQGitHCkqf6sum54gTt/zNwpcSobMmbk+Us4+RrUEH8HuPdwM+VQ
nHHVXc8arMxWIDvG7jNh1jiAco+YAkG0ZdIRhUd7X6yAphhnMfRfkta4ZoVoHt0a9P9m8Atu9kYk
6UogO+ydIlha0hInLa3lo59jn1X1kwkj9TB6JS4hQ47MXiBra117+Pk5qn4sAzAvEramadxmTY3L
9sMoST6EpQ+DV661zmMRAJEy9eGOSBZAswiWO5WN2f/NKIk5TqCEW3qbkYspUOIA4DlUhvlCr4ab
s14ra1DHj784wI9j5XSAzI6Q7DPImYb24TxSgBi6delTAx6cYSmKjtIAeFi0FAomzQbFZa+b9zCk
igMBhNF1gOjWI2VFuS9qKNPukH+izPFpqJpNgk3rKtKw28/H+J+v/f/1voIKjwcvS6t//xePX7Mc
RDIxJR8e/nu3vqz/a/off+7x4/7/3n7Nzp+Tr9VPd7q629x/3OGHF+XP/nFYq8/15x8erNM6qIfb
5ms5XL5WTVzPB8AbmPb8n278j6/zq9wP+dfff3vNGgQXvJoXZOlvf2zav/3+m86A8Z/fv/wf26Y3
+Ptvi/LzGMQf9//6uap//03RjX/ZTKhU5mM2NTHT4ITrvs6bbP1fDs/oVLVt6mU2s8w0K2v/99/M
fzHtlFRQuJ1rqq1JNlVZM21SdP1fU5GPyi3nhupQaP7tv4/sh2/ur2/yP9ImuYE1XE8LAPHjfcvS
JfMd29Ip2fArk7MPY4fRSNSd091hlJSSdHD0O5UDA+WBjKbGZOw1tv9FFUjUy97TTjVGpOs2IDVi
3oBZ6oJgRN7nHnbKpMz7VdOKfKmVqf4whll6CBxcS3MBxOgUlrHTVsIAaDNMW9OEjjJC2T92dpmW
LPLA/ObkWY/A3UTDr9XtrfQ7KrKqV++y6bl5Qy6BAye9UeybRnP9Zd+oKM2t8c3EIj8ofZcuysGy
4Qf8+auaeNOzJbPIhEQecNUe/hjVICY0VSvfXeuUJWon/NpCdvs0hvUtFn3sihJnekUzWen9S9jH
yosODGYp0HXdmSM1maZQhitExOTcRRXhYkQ4n63RqTDXJu4dRWq0DKQAfcJIiUGYVqy0XukG3MBI
e//FB/r62rIpykt73pR1GdFRc127NlQCpaebsz7VErCR3NZV2x6C6Sn8vXQMpJ6/PzfvMe87b/1z
3/n5njCe7Xen+h8n1PcnkPUP5w/nIHMqzZKqTu3vx3GPBB1JqBtz3EgRenTlu9HBwax2nH/MYg+z
1OmkzY+lsL/f8uG5v/4f0wgiGYsvMsiLB80nradO8uGUmVnzEEeEIoNeKI/joDYPvZ9PeQFaepi3
tpUwqBzkuFmmrb6vHz2vuSK35iCkqtwojSceBtmc1Cbvb4Ki5hFJ1oRJR+/bQBHeBPA/ruc9vTy/
ixqtuCbHAnt4pt+Mo/ag1FwSzYA5l6pGfaPZ5LVRqapWmV75XyqaB53qqS9+3peb0U6w8WBv/dVy
5ccqu2VY3LgNx+YGwQVsIBf98YNnvtBWPq3qlY6Rfi9Jlrya65Hzj4RwK6jPcBQlNkmusa99z9WS
215+n3SEzXqy18lysHrKYrvcF1xdIiZh06+acUHryb6aH8sC471V1ieHa39n262C4zx2zqPTqdu5
WYitm8ZDj3t+9GjuppaJozJXvLu20P07ZLhlPMiVVyQN3FerQ46E/37R+yHCvZH4tFZtipVRshrI
rJpG0lRS9bshPRatBNlRWEcl9TD+jd3wqU5HlKN6czc/7/r2889PZg2N5bQW+GsSC3bdop2ko/Om
Ri45oz+sFTwTgTaOsWJN5qn7uc2K5os0wdeOVGjPcmhL4gohkyui7J7o1Z07vYjfkjJ7KTqrezDg
aW7G1vYOam1WODrMGIUEe+gEzoX5+Aoool3mBil/VjqIg+aTvAujtX0MhXVXelb81lntnRdn/WOo
IWvKrRZ/slv35B6KbmmgmXjVkMtPr1k76MG5lzQ36ZARtaPVr03adZTQCuca3L+y6lVtuGuARy6B
jKlPYw9HvMpERCchPXcyDbwFcmRcGYTgMgsjYlaW+bdeCW6bWm0+dzp56GNZ+k9+wGSkkbF351tG
ChwVgX2vjbSrrTg5iZKgnrHwqr3vJOLUoFvb+Kkir2WZAFGWWrRQnMygpq+2965uVvu459ScHwZ2
AF0Rdb7t+N39/JStuAsKteWFsKr2vlRwShrI6Y7zxiaz/XWmt1ipBnmAukdhN1XTG94BUQpO6i7r
ofdINOWumMiwOatkHt3Mu4hAcquedsG1ACThz12GGLOU2xBZAjS6B8K/tmQYPZRM1B668bsHUlnb
iR4+FF2uT1vmBxXOjTtiZQATog1KpkRnH1a3zi+1foo0Jut4yU/1/Mz/dp8s0+yLg+oV9RqEeyeo
jV1uN+p92vUazoU8WVuVrd43OiGmdmBqXONsBR3sXntJhUaER/OPIv3almZ8Z0y7k4nwGUxSfTVv
ml+6bKJ25YBuWRTjaL8geFjILBJPkd2RQSEbsLyQpl4gkd2TaaBeCqbpZDGTFx92sf0C2c1khdEV
50HDtccd5aWaXqe0oYQ6QgyHxPP0R3iWaOF5HnaDsukmNqlom+HJD9FLe9uMfm+46L2tbpb8AqQD
pLOcf/nJJsh/7Pzz//73fRDGpN7CtpPV93/m7/v9/VA+7PP/+d95t1Ld9qYXvOWuA9jC89SL0TsS
KEnlg/RynZuyRQLrhqH+2kenVnGtt6GjA6Ri0n/flWLeH7tCKv9rV4+8ye9eVQnhYcy75vi8b+Zd
AXT/9ar/dADzrvMBKC4Oqh8OgCHOZGkSleCXYvVWVkTPBS62ZDVST1lB8QcOlfko27LHz4rY2UXd
9dhFfbGGHKJt561abimLMbHG47zVAngUdW11M2+M220NEeSxIq/vqnP0c2CCqSuIkgSlExxK11eu
I9Mo722iSuixZ+W+T+PqXinCZOsbsbqat3YhKgUcXa9OUZX381MwX2PTUO7m3aOWqDxfiPo0b1Mt
ic2sw7A5b23cApJG63rLeavjtuJm7KrtvDEmg29lxFGxc6KTGg/tUxsnyNg0D7vN9JBku2ob0qld
zw+J+I5xeoJDmR8Gg04atafeBcKQt6NDOO+gtE95SJu0hui5nPdqPJOc51htd/NW6A2vqhsw/Uvb
7pG/69ZVdAWcHCFkEZBZTqLAXoEKcwuS3yN+2q/eXBtBG991EFnlssKvdqOJLDwgPzE2eiRxSjrZ
lzHtqzfApgelN9Rn5lHRGgFFe3JQjVxRxxGrwuvli0mToB2G8o2U0BAegBKSHs7fdeux3sQ5Bnyk
0WcFVifUwmi8jDbQ+bwW5lOT8kGrtaq+ksm6VbpymDLoHtrEcL/VyXhbxKHxKVEVdVE6dvLgpUq3
Iq6suKklyQ8j9+WT6bBw0PD076zpr3R9Gi1AJxELImV8VapNcCiItcR/14prC6U01QTGU1BT041k
0N+q0ELTmGFMpQlzNEUUfyYOhyqNiqi8LBVrTTuq3GpqcD0r/5IG9yRez1kBOD8z/4B5RpJfOhCm
OkkD/9rVmtY/m6aQ3oMlVP/BHYE3RqW8nZ/KlOGJtX16pj6PB8FE92yAYT3OD3WLDmkS7C08sPe0
4wySwcM3f2ry4nJM742Sb9smdW96xhlomaf6KA/z7knWNJtBp1hG0gYMXbMvKQhY2cU9BJGoL/Sj
6gvrD7HL2kGZgML1Zd7QRThhYLBZu/m5JhaULu3OiK5I6Ly3Ezs9AuE8ZWDtrqu+qd5/eEW880Vm
MenvER94XdjJrRegn22qt7wR2bkkeW7rwYldzA+1ybwz/wAHQh/aKf1mT5cew57JFEHkdXFdleVw
h3jmYJPu/czMNd1lWFNYmJXDs+N0b05tZmRS09I0YoJj5h+2kfJUSkXXBUv/mKl0Kj3Lq25xXhbn
Lgo28yN4s+Vt999PxXVh7hpad38cHIFpOn46i4Xeqq3FOlKq/jT/oXD6a4EsmB6het9o1qhPBbB0
fLQIuNrnRXdxWRG//6jIG9ng4SVdUAEQsSwwVixERWzwiObgfR/VtBjJM+N6/m+4loZTkzYXUsIS
6R58QyiXMjQtLJ5odhrZo5xIRmVdW6HEJMHDjmkE1GUYBTXEF5P51tEeKoIcGZRXdM8sLNoyVo7z
lo+P5yc9nJMslv1z59s9wYZldJXlQkC4ozybkfqwSArfeOVDWDqaYXwb9ORapVrxUvNFLBl7sltr
TPDR/fnfodOJdetVA8LPBKMOdIZXBbctZVzjmzNm3/33XqQZPA2l2VZ9NRzMsnJ2yZicmsDTtoFX
NkdFYdoLOzjfDY7Mzroa6uvcTuoLdTNI4q0XPvWWAk7BwYPij/6JZjOJlBYzY+ga/FIHtL4Q5ZgF
t5U8SZ9lqhfERorqLoxrqKaEYl+3hqFuSdyxwLoHj4noJ2QvTchMJGujNv2ntulKknJBnSFJGf/p
+Xn/WE3f97cyhp/5dTxD//g6769PRXft5xWpkKo8ekSmcbDcmK1iYC4eqDdOY6ufUrs0F7ESjfdZ
MmLSQzl9jd/V3qqAB+HPq+KI9jcDJQnzIvRiGLREQz0EiguqSinlZxQFxzBDh4LR3zqCmM+OiCUJ
cJkEJynVnA2ya5+Pn4foUvQFVvbhBPMhfzKsZo0JANoBEfWXpmmPYWJlTx7RfdR4kkNhEIeQhtJ8
tOWgb0s55GsW1PBCgcmtqrzsdvNDK2KCkpWQV+aHblKfPCUfb60ujh6NcjM/27Rdc4N7/hJPL2i0
Qhzn12ddeyqGVLuNZV/xZaXlsa1L97qI4ExhL0perQxLvZHYL3/tIVrPvY5T5bs9GFH6+04b7nPT
LBbQz8bPmGYYBsbeug10Uz2ygGB+Om0Azg6CZaif+z6utwKs+JaPoH1qVNLlph2ITiA7UuJP0sfQ
v51fUsWPvZmkp+v59m+oAXTv3GNo+nNIaFQ5HLpKe1CJGsKmP/M+aiVfRGE27hDo4cibdp73q1Xj
Yd7j/alp41+v+deG1BmHA+bB933/ej4Y2ztt/BSldfplGKyVrXjK12Yw7jLd8p4lYYHE5Ag6IIHh
kn2rA5EYcxvIEaS90KusbdL/P9rOa7ltpUujT4Qq5HDLHCVKlCzJNyjbspFzxtPP6qZt+fc5NTMX
MzcodAAlUSTQvfe315e76o9IQ7sxILAfH0AenG9Mlpz7TeeU5V42jS6BDhBRHKUUinmVff7SsTT9
ms4Z4MWCsqzchxYK/dl6k2cK4aOfZ6CAHjsWIbARqP0ls76I/dE5FKKVCj5A21msptx4IsYnOuWI
PLgAcJYOSvojgWuN/CW6bpIS2knk2BIj7/ay6zYo+hsF+lkrn2foRsB98MGs8kYHx9zXxko+m0b6
SqyRI7PFPF5I+vSAUuRyqN1d1o3tYxFn2WP/etMtiHGQRPyXR2odqfRRdmPSdtSJOfYpMEMk6qKs
JROYlGhEvCObc1exJR3UT+yJtmmn5UtWGfgLRwbMAZykwYNTIthD0gIv1801dLfyUxub30MiT3fg
0os76oB+nrkVliKWU1/CCnUbdeXWkzlZ9R5l2LUfa/RXDlkZltVYlHm96d4nLNRCi/qcZQXj/17B
3gYbL4TjqjJsrDHJVobYKfe5TjFrrBtgkWl+7J4b6kX1RlHOsqsMqVSTH5CagPClb3Tjtl++bY3z
CAZhp6VH20F0X6X1I1QynnCkQiWyw8Jxaw8yHRv0uDRePKrfVg5uuns96dyrAa01zXt+VS2f7HVt
9pRsybbawfDwh6qFUq3yFEZjs5Gf/rSbynMbKus/vmReObFJCNDOO+rsocwTn+fe0JE/eL6xhmml
YtNFVYtsygKSj6Yc1bzAIP4YrqrexosB974jAAEQ10XjrSPRlH2tNvPE/WjLTnmweEAfXXUbKiSP
cLLT9XMaqzzJUdCtCyv6NiVpdHABbBDyyMKIAngf6Rv79OOMVdomMa0QIwQlKe6cEXsoEOHjupyq
bN9T8LaY9by+t0gygM3IAFnCcy75pr/rAP8WaTC0T1VgYfrma/khaNEsBci/DlTZBYd2Io5TVPr0
OWlAG1uasUsnim3gBLGEWbFYVpbV6EenQjwRa11xn1BN5BDEQLhSzW5vm7aOyXMHCvZul3YMABwM
tUPos2cpblrKcCbcI1blkYtlTXeJCT8/toF+7nG9f63SCvJb74ebqIumV7/MfsQ07/H4nFYJEqd1
JMgDspArEGdlX7ebwYh4wokmEeCBRGpE2eIkOsNx4mdR2uAsfNT2a+4KycmsWu4f8jRTJmfnEZ0u
xYDskgcc5JNTJpQWkVo8kEofCUU6VZZulUaB5RvxnKsR6Wqtbh4MdCv3FqE/liC6+g2r70Rr4/e0
8PKlk7npJTSt/KC4w7jxSrhGYN0+yRnitfhyf4Kp0YHLq92ncCT4BvzAeU/xfc4aX/lM7E4BAF8A
bSVBewCdNm8sRbsMCrsh3IZSkMeUx8mDOlP5GrBZkC07dRHWeSqPLQDi19YmikW0JoM8+Bjqrvve
uhREgPb7NmuIgl3e7adoCGyoaZlzspSaapmOtxPp6/SAzbJAtZGuoMoEOqNrIw6Fw+kHFPaYnZKc
KlF4RBB1gaPM8FzV5njvGem7B4jshUJHd5sU/YxtJLOo3P+Wuc5bp9XaejD7AchrjTz17zbFwhq1
hHznKXjq0GWIttXmj0TzrHtkxd2edQeYffEzCo9qOm/uqWIUzTDD7jkdg2ttUP+V1NW9blfmy18X
hVFECV5h/nFRlnnBFRWw9XEREnVnaXQ1xXMzRAw/h4yEXRVJ8k7dQ46wj7IrwoTz56hsh3Ft7cbY
PNuFrm8oHaSEmvTlozxUcUAKKaqjI/GT5hHsTHlPecBaDmb4uD2OQT+tLQ+BZwNK9k0Nz3L9OBua
gwQWx7dWt/q3vv6j27FH/19mW6I7qzydSsx42vEOol5RvWYJ7R5IHokEh/hbPcM8UpZydHIsWFYI
NLwxEdVHYPFYgr9ZmLcbOOM+zW6ZIrMF1ccLVm92pJXLnqfXyRnG4Jm80DYh9vFWGXx+UkyFijH2
dyFmIku5bjQCfdiMTqBu5GJztFLInTxGjrLZJtbW6cP06qQlQOhs3N3WoD3r18lxLw1rQ8KQaXky
58J8ylt9b0aD9tZ4pFZqzQ128Jy0N0o8FhZs/ZdcT9JDOiGvxwOMabP92WYujpemfxcFCAbl5dQY
TWRG7PhEXaT4TgU+ckNwvfCvRQUqpQTlnn9nvJSj41wZV/N2/jFdtQhkD9DM/p5O0Zp+1ZdySE63
UhWzseE51Tpz14m8iEZO+NwlUDL0DpzcBPObtblu7uI6jq7jSPwIBt29L0cHMYrdXLvDLVpu/A2h
/G4t7jpy4x/gaXcxwYDIEIGcMVb9JTH8GedDAgWosClNsBuDB5HPVqDBqjUYSnWFCj5dK754OGGY
hEgssB66TCFFeesDjtXiZnSSffagTZfONnX22Vuwa9pjiASHDA7m5hglzcDSkI2oUQK5gZWZCEzi
gUxV5aIlz4ZreoLrj9cr5l4Ow71I7luCp7fRefYwOFEi6hIyw8lPlniC/HGw5/Fsd58NM+5uY4Vd
jrcJ2e+z1Ptjghl/twJjOnhFMh1FKuSY9O109Dxj2MRa9EW2Pvr/alplm0IsEFdQVop3Yu4ctOBo
lq1yz93LvDTiUJFYXVAdVe6doAoUIFMe70hvjzgXynZDHXPO3hHphnmRB3kxrzSX+KslaZg+kNaM
1y7Pf1ZqQFaIWiY7KhOLi+e7Ct5wFDoOWvIsd9Lj9NLOWvw9afjBoE+6e+zbKFqAekHBYcQXkSX4
qjLj8DBQCvsawCkX3fic4lCVj9GaOsvqTS2Lb3DqfCoFnfQir7biocVTR/MvsUpVpWkW+bNhF6ag
m3cnT6ucI7VY1IWnevuUB7joJbrTfc/RlnaKdXV180Gz0nl8oMSJpAnmYgtnxAGYZezUbzslfBzD
sLAIENfHSVfiXQkPd/gSTaucVftpFppemKEEqGP3yeh7lvYzoHpKk5GPZV6p/jyFMeducex6kgP/
GBUvM7conSZiKCvqP55vny8TovvS7avs5+fNThe2mzTUpfFRnZRg3ELJgmUrP6qV2r5VxP8IADXa
Y5D5w0kdnGfiLkCuc7Pa2HMcPKhGbx/x4XtQ8yAgyqrW3r1rPmWFzZjsmsiEFT2wFoUqaCImXJRH
VYATZKnsZZ8nBvSoBQrhVO7tdeXA0InUk8Va7PZSdjU2u2Z01IV8GXmowvqH0nv1nqwl3tmAt1vK
O+Jg10yxde+rCgwCLbNg/nUBSC4xx5t8HOw09+HWZFVj3qMAVddVkToAhimLs0b+J6HvxCu/7eJh
wYdpOEyVtfZEfXxC0Sxms5yhMy0a8VEbMFQ211YYJQM28b/m3Nr/NiznYGkSno3CfAax3FCN11XY
k0xYVcmVox6n0+1UtqtSqzb+72H5hf/4/sspMS+VxWG6pYwWzIRXlJD8hxaQXNGiP5Cnf7extKAs
TfZG5RZGsH2AVFBRkgl9C7JiQPLWdl18HKN+081ld9sU4fotPMcMc11bQ33u5BxLzAkxcbzNueUU
RWZSzJsMuz4j6dAPYzvfZyZqhk2dd4DJI4pNoooI/q3T5C685m0d8ErkOVGk/b7uLf9OtjKDpYCZ
RPNtEG7LwiCDjR8J3xB5oI7XWdZDoKCt5Qsk+27fooaVzMasqENlT+WenNCZlolIqndd9JWx/EKU
SGFL39rCSYJnOGpu67be6uIeO8gaZpJcWCmOsoEXYl3R7EUPvtFf5VKvwvNIh8xLztpXNnJrgUjA
jBXzrUbiRLCKbqlSLLttnbXWW1ZpoC5jd9HqU38nw6wG5ZjUTLEAk5Fdy+KNtm2y8ptO67IQtjIs
LzDREXwTEU7GlypA4trsbnve5FdTDgaQspbpCMYQ4+J3LFiHH8EVf0vzR6cpX7BVz19stu2rDudd
XJ8Dm3WLEu570BJ3mjvOMBVM55Ob1es+jvN9kYXrzOeGvkhEWCEU0YeETcQpLQJuTqaWhVudEgGR
cnWxyNh4IcE+2SwaB0W7SkmGbMaV794DoDvK3K3MyBbNV2RDxVWOT23yhYVNf0vP5lGtsxfD/lsO
ZsTuOwp3qEQiDmayJwsxBPnSUCKGEDMD75Z2/h08LbBcYkaY5IvAnf+HGZGYUXuIOeRrdGWs3DlZ
8fM1xE/5n2eEM1hmfUyfotyvjogrrGVPEd6rYmfRcjYq78QtjpS6QR4QzfWrRpoHg7+6X8/16L3i
qfEjzb30khHTeIDv9SRnzSGGB6GdTFvZxJ3xUBEGuLqz1dxNYk0XjLxY2PUjPnFteJDTqu6k6rP7
YjTpuC9r9tyeBQifOHa11EFU40cVPjiqMkJctm0k+cOwCfp5xDppiO5wF73IlpxhZ9Z7BnH95Npk
JzzFdLa9FjlQ95nf4ZV7ZfMjXkrO9iNLhezlpDvZrEqkC4hgwsXtp4lrKCU4ezhu3MmuSHHzja9j
eyCbXWpOl5ySko/5AG/YAaY5oQLxGyi9C+lW/D0fU0K2RGELNpU9+GvpEV6c5qJ8mSnTWs5WO/Br
Y5puz1Z0IUtibmJ8pXDgcv1dQnD+YBX1cGwVDWhyBxzaxeFibQ2t+tAGHQV5lZY/h3HgLprMTN+M
1Plm4YjwrTODgxJHCeYgyhkmcgvWVoc8aYfe97lXHtyJOhc4VdVCNaHDG+zBKbjV+gOLXm8lY+oq
hqo4XFXPGevGg90Q7i5FxAE3kUMn+i2z6Q/8BXDTREz993z8MJ5LKA4LFU+uqxMii/ap/11Aemsq
csPVCmWad5GjbtaYiIxyZI0gvK5VM6hnPndXM/fqahn11quXlBSTiVcS3BdugHqN/UuL3ghizEMS
jAinxVwdf+LFyEZ1H5LrvFJTSHxSi99kfWtvfgrYpr+UZHNO2KylS5m2qnlWr9SWPMuvWa1fZy+J
67Wn2YddIbuJu2PdjjjqEGixIlIyOOWpw9e8T9tXmAcdkD1nfqytxF2bTaqdyePHe61Qh73jkfcs
Qa5tqLcDOVKo2hIRpfmCM8OPWVXL96kP1kgjSTbo8Bv60Ay+Y67zNQjMDmMAvjNWs4OnE76lYZvs
xed63VCE+eYW/hm2k3eFAzKf2ihGwC/6c5bBi06J2vu8dLXLiM8CjgEM6DX7Yt1RhyPc1RpeDM7t
JAveytgrNslY5Dt5vQY8yPEKqvWDfKcN0DAbnjuvszhLnSZ4dWOfOvBSUV7kWSz6/g/nyZ82eDoZ
it6tyPUFze7/+UcOuHbqqj/uZcrVRX96SKmYRkJYaemSA/YO2QhjDfIoorGAkpkpri8yI2tYJQQ2
jRXNbTbrbYJUYdVs5bA8/L4iK1N72xnRuGw1Urqajh2CXD7IvWVUTvfI9cyz7HKn1NkBA/45Q/al
mXqbIef/9RpyRv5rxsdrVPPwOYvag8xoykynrfTo1x3KbD/62qQ7pkVrnGUXQNvhzi0hsP/OjDYG
HssThb14O8PXNNXg5SPrrMT9tnS99GQUVnNviYPMRov+oIZr6mmsShZytHFAIYo+Oc0ZHG2v1NYz
skXlbLvQ4OeUlVpGsSNrWfo+DlZr9zzDS1a7/9H/MbfucZ4MSw0E2T8vT8NuHcyxlpCFUim6xdu2
uJMBXHnmWiYE7DE7/9U/imlyEBLvWc5vkMt4leIeP6b+niCnf/T/50vLq42oFo6DxrJoG94U0knf
/GmM90NVEoMTTUO1fjXbob815aKrmNX4rOampJqfvK5CKOLGj/IQmqW9GaoGO5rffTFojkXWYtnz
0ScujzAEvC8p/qK43jdPw3me1fNH1n5QGcbimZ3wr/6PdPvv/o9Uv1wfyv6h0c9D55rUCJLc4Et1
R8WMf2cnlX9nUtEy+bN2kv2ySx6SPu+Weu+QyhVz1TK1sP/RSneXWv1X2WckRn0yAm/TZX3/ROa7
YlP9FBJdfkIR/5WtbXKWQ9CPy5U2uZhPipmU1Ba71JkxqRFNhKLWuenbF9mKp8k7U8hyl+H6pgVJ
9NWHWrwKi4S6sw5QYAqCA7ieFn4tW/shU4bwebIDdxerhrHR9cB9FVeaRpKvnXQctxQAUaVj6cqu
d613WV0+tA5KCKENVy0fnnxqvMtaHtY0qCBl3++58vJByXvEY6O7ZZ2MQWg2oBsS3NlGB5+78GZU
EZYxdFStdt69HNECEklB9yYbqZMyTamdz70/WyCyC7IUjiDJlIMHObrE4V2bVShTlH1SZ59mGMoE
YKEV1MUQWONz72Nt3nUAA6QfiAQCy4PlRCrICIUQGT4hH/1tpir7CHmhGTcgLCeBeYnKkpopr43C
/dhnB0kkshWzXxEp9nEAwn+2GKLvhYqzXhB67/88QegbfhlN5Y8huyKHgeR4fCiU77HMTbhQOVS1
Ce6gxMXPPc66k0hh1J6Z7U1M1lYpv9QqKJv8yE4bmpmdfccN43byu+efJ/8yx69WOt6G3pDnT61B
Eb6bYTyWdf5FtiIcPJdsxJp9IsABsZtqAMTgE8pmaFjDnWd5hKa08YCFBwQ6ZUw3PemFUxHV/r6B
i7irYFPf1XBjoTWO0xPPXMyGMHH5gjXsCWWWQ7R6eIi7qf2RGPoLVdgs4TsLkK8XtI9+Y6abVMVc
XlUU5BmoX1K1+g5NlNx67Q6IXufmUtqeQ80+9vRyIIi8XW9kxqeOoqWd1bCDxNU1e0NVvZATEtgP
eCDYybEM8d4I1RoQc+R22FApKtUtnAWD+o+zwq20Sxjr/z4vFNcCH+7W//28AMK72dvevjWr6IC7
VrmdKLx6VDpIeo2WOe+NzQMp6b4brgLKouzdax+l5qaqM+NAFjXBQgFkYJgV42us5/dyLksWgcSa
3uYON5cwLr07lfozvIyd8+Q0/VNG1pVvfpCdyB70T92AK206YB4tR/1CCfaAXvqlHB2H0sLRY77g
4IRxZzhANAtn97FU7f6kATylbqXcABGvX/qpznd+h4UnPHIUOyoMOL3+Uhs4FfLHRIe+8OonXyse
FS9pvqjW2CwHQGvnwVc1oLsC9SEGAm/6nhAvfsSPVz1O6ijMncUL8YPsoBsuKAG/xiNMHegYxWOB
yBrHl+LnGaj/4jFIPNwJxNlfo//bebF4ZXJlvPIA7KJQSJT6Tthfp7z40hvtcJItJBdY91g9SGMx
SBimv9p4u7t+dL1N6O14pesFqxExIW5iDNIrQMeihX0b4f7UM0n/LzB1Tz97Xj1vLQs/bvz+ps+/
uiG1zVvTNNJtKtwZfnXL2f/RrdtTsaYWqNxwfxwv2KOG1HnXZwVX4ouLG59PkKO+qGpKUBqJuL+I
ddxPFSumfl9ckbvJd8ifCYtjotd8CPUN3EIid4JyduuTp9J+p2NUE6OyNUGdgs0d56+wu7xNSZUj
aeqyOOoY+FBdJdqtyQLmdvrHUBSOJs6J1rSoXPXX+Mf18kyDYbrRyvabrCuNZNaVRARmakWebgbB
3ZQjAFNj8EOi/TH8xzXyVB4+hrFrx5vB7ntIpFGPI/qYFMGi79T4YgUWLszif2ELsOqAxO/urwHu
xs4CTNfPAR0H09sVXsQTtk5C/U4PZwIOfqghmIDV0q3CvoND2fFR6WJ1iq+ZOy4mqE7HDBFdCR2r
MFd60ewwd4DIk2jaEwD88S6IsmsgWnldj0/JVhqgyA74Tg8VGM072UXQIlkWtWrzLGK2q4TOus8n
SLKCxRvqibafjDRfppYVnE3b/RJ0pvrYjt/6wigeQLlrj1kf54Ti2pJCPMbkgUQvtWjJkB1LMSX2
m+5cBv29HJRdupK3q6oBcydfxDCrkBBidIoJUUpIhaPp1F2zcR8F/QWjgXlXuSEW3WK0Jj4Jfxwi
qBxVg/wtMRv7fjSi+RMWIWY9pPufbyMOLcNq9ngENzFkU2mvI+nREhHtucHnET+2QzT6DmqU3/Pg
fNCWE93Gf6MeJb45IcnLohxsRmfhpJiQ5msSahLjOfpk+M0h6If6i9cpWCv783AaiUc8IG0jxCUG
bAUhBk9A/dLXqneKYG4RpWGAkO0phIbN05vUXmsU0UYd2uaL+5rYHakgAlZYLhIN6amCuAUcVXda
tcDSvnQoSt3wK55/WJ8nrnsgTBY/Wip/btzU0VdHC8JFqXsDO29/OkxtjoIuxx7ByGyzwvwYok8U
K+DpI+1JHrTBhKmnGg+FiBXG1M8A2ibNJgcpdAfKmdY2nFxGLRSfWzVJhpUcbbzOPULQpKJOvNwU
qOWDk0EuSMmOj86o4iQwm/dKnuB/OrgJfpoVYX/ZWVBgZSR2i6MjU5rEN+9ThN9nW0T9UvSGpHq6
duv6lJF8THHbvCF5qEWrIaPCso2S7Ftlt1cMmnXky0aDCWpn7Fq17K8fM6gkvbJ4/ccMkKrCqT0n
YpPtqPshLTRkJWaFeT6skXYR1+zqvNjgpgrnRStwW2lArtyUUiE6+V2vDuqi9lXkQR9tbgr1QzJm
zYNRNdFKJW4BF1xZy5iRgz1gGHXaS9pSnZmXOv8LoefEZgdkn6O9uA0GNXK+7Pfdn/0f8/O++RJl
BTbcZPtKjH7zBo8QdJEht4itjtXpuhbqyTbRDMASqGwUuwGr5PI1VruQ77KTPAemvpDdRh1MZ57+
DVIMjW0JS9qFTTh57SEkgjWV5QJJtwCZaD7KPbYcTMYALeR/DMotOsSkGetKiiPCxdDP5SlNYdU5
Rv8iA/xGMjtYrFvVrZ/Q5h/9fV/WW6fVvmRWU95Nml6u+OTFn7Hx3kop0RSYX7Cg0Z5N8HabgN34
Uc0bDDT7Qlvahu88mR7IWblOngmeq14UrQexPNbmqV90vZXdtZa2VvnXPvZVDQZfcx41UfGboY6T
rVshIa0gD93HOEToSglmsOd/g1B/Vstvw+BieVX636ncfjNImr7MIe4VfQ2JlRvQdNAyL9qaQDke
k2xjK4p/hundXLlR3bmZXr7hdFhvPHW2t7JZajzoaiX4xCrYOyYon6WD2hvKc3Mx5kp2RMKyibze
epjN4l1qoGKfGByZp/ScVon1oKTdrT8ZAMGwgkjPntoD9b1t/m8Uv9I5TKOuIS1ElWVEm6ktoncV
IelS69TsAY2is+NBFWHZNNWPaGm1RZY1b72dek9ZxX8bU+u3bMYEqujM8GjYuPmYlQntDezlVk2b
enl70DqpWbLvVX0+0EIIJZ+shqjltDL7Qh0emDcPl0Vwiyl2ER2qY1MbH2CvxOuxRDz2kKZle8mN
ACj9WLKixJmqKjPvHNTmUbbkAbYpJgmI9FayOU9ldLgVAVChUi5HJPyGVvgv3HQT9D42Dn1lPJ0m
HbWZ12r6ixn1F03gjMXUKtjetlpTgDpho7TW95vhjztFp654opKRhKPA8svuj0ONl/filhECxtAf
LBs+eo5sYyO3SXlQDYcyDkGoi22Skfbdo1Wychc7Krm3Kqzys4a5yFlunDwtXRCNbY4q8Uv2lgZQ
YRdw+kJi39DXlSzgBQHOSXCIZRfP7jRayeVIhvfWOteNcA8fanyZYJzLflhrP/tNvxlfVPqVFgWt
OuXpwRbmAaY1vKE+g90uWj1af+BbYqcp/0W/R00x6scYGchRORlzw101mdrekgI3ic2vhK5NGWvi
Xsr8LNlBH/2y6fPBOSi3+0Q4YH6G6ci8UhOkMb5b8wDXXHtnozUliQ2qUB/S/KWEIJ3lpvGjOs1N
Of5g4fKepI37SV7LflEtKv9RQ3MA7kg1vqJUXztC8W/UzTGfBvXzwOqf7UoTPIaNybZP05PjCJPl
NJmwqnPfKInRxeRPegBVhJ6+jJa9j9DI4Q1XQuildPgd6FeG71lKGdgAs1GvsGdzsbDaOVFu7es0
HYgrdera91rvOkaFtahLiqxQvVV3ZLA/9QhgH5yoLe7baqgW8hbAcrxYeXVnHqBm6i+N91V2d3Zr
7TwVRKaVUuSpG42VnNFe6tVXk6oi7KlE7lHLlWCtRpq2pHYyVQXbLVxr7OB+juuRmS29AUE1N+V2
6QVdtpflq5EzexsdOepKNuEgBqeReoOFLH9l0a0+xjwN5aA8+Gp1Tw4mpPa/6J/gzwdLy/DZ64TF
yiFfoe+VyUQz3WplsnLTqV6GNkOJH+zTxrNP8sHYQsq9T8AWfTwmI9Ch9zG1R7cnK8j+Uc64NQMx
mjIqH6n/8hpplVPQ1eflRobl3LHDIcIMcEwXxTItVSTklWytijct6A5Kbd123w/VoyYEzLM4RELU
LJuZmXR7ty0eq1T/s/82o0++QprStx9ffruxWJF4ZuQuE6TiUNq4Qchbxcec1h1QLkxT7i6BNuBM
JnzE4GoIg1upMSJrp+Kslyf7RPOf5G/Eego5eJAq8T6i7+MXlKO3X1VxX+OgbZZ4pfnkukS0TEbE
aiVFaKo62U42q8jy7vkKh/c2ycSPyFqesr2X1w6lebzd+9JZyfdlk2EG0XWoaRodYiB7FFZCA/4M
Rw1qZBGZyh2uoS1S5ii4l2cQU4N7R21anmu/+v5tXho0wb6I1C9/zZWv5Inr/3pN+ep/vZKQt68b
dIQYCaaHPC+sZ/DOO5nlt6cqWeNunx7Y5fzRb2HNvm6UEA9mK+xYiFKmJIuPdDtxarw8aed9Ekx7
2Utc6VKY5jUILAKrkh7AUpoEU7lTyjqk6B9p3Dyj0enV8e8ZclBe9DFDyz5nTpchKMPkqYPOyPck
iMT7ent35RdHbdV4Cc9q/PmW105fEAuwdlJUopvxiDElYYVxZGt6E5pQhz9OzQ/uZgPL5HCvt1p4
N47m3SS07CyMxr1GamyF8MJ4qahlXJaUhx9kU/fSg1sq7uPUe9UyHptxk2gR6IbJwX8iEhRZx8SF
RhzkgDwL1YHbVGWgQ6AgRO6xfGrCN2GNQ5jsa8WAPDONeWNoOqbJMb9xpKrwhjsIW6ZRkFAv3XFN
/VNxbuu0O4xuMG2LsIsfInSPS7dwh7dsDC7IjswfOh6QKuqib0C6qPGc+wUxQgP3+KG/zoSWdxgX
tcuoSQiniD47/8pPjAGk0OBLgsdHZdibSneZXzv+eS4nROBiUBwmuw0XcWEYx6rGqy6Io3Ntuxih
wWpdWGWKu07lhdQCWC8xFTSnrBrD68eM3rARTmLJ+AIxbr6Nxsi3+kJf515e7QIkY29ViqxzzMTj
Kq/QABKjl/2jjtFUjcvYnTJ26mNkJo81wuG3lO3s7fJSNNsu/Pty2f9xua9Ff1yuqrO/TsVPt+Ic
I9VEmTcdNZTnurGI14ft1Wh155yVDepP0S/PZJ+VCQRDWgxbOdB6IYs3XCI/172ebPVMcKlZbh8p
xE1BcgCfCh2asu/j8G99pVcR05Q7UcuE1zV45WLGbWdH5fE2Str+SMls6S+57/VHf6AK4NluPTyD
qnPdGZuKmr7Pg40nLkyR/g6/VP/gJFW1Kfygey7C+luTK9a7mFoCNlw4fngafXgkpJo96xh74JHz
eQDC+9Fpjn3xc7ypK6Z63pTt1C4iIKwVL1FuYxJdlC1Mt6h8CdI7J9LzT7mlxRf4pi+yd6ZydG+2
frKS12ROFawnQFY7IzTCnS8omJXbRmRa5vmAg930asVPrGiLlx4XyZOaJ9lSdvPlBFtipPvAT6/k
/JCgD2xLcSyPjvBQjHvqT8jkTzVSmsrGbaFIPuuow9ejPk3QfofomKE3ZKE7jBDcxKnWJt/13IB4
IVplqfQY/DppcypEW3bKZjrhDIS94+DqW56TEbKYdqk2obI1Oztb9CY7bMTHO8N6iOb6k+XzuwVl
/swjrD27ivZisVQ9mg5e6SaEWY9CQK2j5rIKh0+h1WPNrKkBQTiKmHRvhmps6dUmBsHQUoGyToU/
Y8H2E0ZAkSXRFheUh0Qr2HjCJn7ya5YajfWAduU+0imEnFkQO+7sLtgAVojzs+0EPunY4mawKJLg
Lk09f6OOZHhBIXeFgUTO8sZF33dP1Jyj4UkJjASB91mHNKNqiFHQRdT4eFBKMrP4S6PomvlgDGzw
Z35slYsQEexyyr1s74egw13VW+Rm9+RFPZuWgkqCEZIs0gwcRSmwRqjnaTsvGK5j4Z/SPqFur1BY
fY1GuqB8KViBrzEWrmIfK4e/ElaNftBrMu2pAYsAUyJ0C+HJC5NlouDlOIx1siVBtAv6sX/BLH6R
Z/Wr4yck1eP6tQojbEPU8VDqiXpJKj1/tnvjFUlFsSR3trf8+Lur5Ei+9CffQu/vTmq5yhKLiJRP
AQ8qmYWqfElbtVmy10i3c1KpqwD0OUu9hxFRCXmDxWghYkorQzkGgJvRHjULJQRr0rTOQ0M0w9St
bp21zVPB93w1tkZ5P+X5Q59bF+DGW9/0cfJNFApUo0XZYMw+FdnEmjGB5je2ySlPUOIU/rgSBG/U
hOQF9WzPgtdaFkn0ZqgPVAnvK4/3TMU0srVTqpRVk8rSGddS8LZLmxJCmCEBOHDAauwr/b3Hvq+e
apuZKZwf47sHrJ7tYN3hn4pwagbPuJqs/NGvzZMxPLF2/xGNyr0WmEsvc56m0blPBjZlDmnkaqy6
JQuhBfvMvVIpkIrKax72iHGC4rOWKU+qZi6dfh0GQ7QfTYddOoGSBpzscsQpcd024edYw8o1cuHf
aF6+G8Kx2rSlrS8jkl2dYe1iewIxq4OlCB1YK8LNxrGRssyGDxJb9zdep86rNOUH5Wq3NmNvYHNY
7MO031HpfIfT04k39dKaE1qCaBcgMF/0c1wuYw2kmaP3Z9IGGNtbzxOB5kXoeu+GiSsXKGFAA+2P
lo/ASxpm7dIY3YMWT8kWaUSx0Ym3IQ4zojUBj3FZBOM7uLl2jb4TRJZvk9E56GWfbXSTELXT6OXC
UCmjzuCuN1G28QnmBK1WAek5T/aYrHo7M4gW0mF36oMaWGen8d8VL1jhBhwvNZXoQRwk3+F7UkWe
W6ueGDgm59O2tZOLU7gE2Rvq8QzMigylXahRG5OSzN/dKXkvxuqTrZlP1fBfNJ3XcqTKtkW/iAg8
5CtQVt639EKoVBLeJyTw9XewT9yHE312R7e6CpOZa605x0zQiiHYDJyYCzhYNFioqRKKSj7TQopa
2n2Uy3GM/SUYhTy3hHTbzq0vbTg6DcEthbrjrMYkEojVq8IbQ+fsxrfkdIgbdwoz3AJ+YlY7IxUB
U3dStLyBeTlxPUVj/aklPcT69+haz6651vyUUQRyGn/J73tObP86mc5+TS0CW1uzCbrcvAAtBxaI
MlCB9kczzxcQE/grbJboDbzI6YYbDGo4Vhe0Twy3n2DoShYx2mBwlSPXBPmrV3in+mVhyICD20m6
c410nIEZr0ItjcBe9kvX3ygn3xwhULnW5RX/5GeTWTLok/Yxz3KMz3FzAqr7zb4BzZQq1+uXgFP8
uDM6B//ZdJRZ/w8EvBcAfnpBvfos0bk2T5osdNwT5OAQ9EE3bbqttPgzbtoXs1GEEtT9xSWUeu+X
2XcldwRiN2EzSeLtTP3XHv9ZYbl0IwFmtNd92rx2CazFxRSKhzAxcIh2PMtk8xAeLocXYM8pljSk
oeAZ+YI4LcFqeKe+dX7dUk4Bu0wWJuAmyaVMKQUgj9IfeK5meHZ9aeY7w1V7JLAzSSmeitKWiIPU
vWZotw/xp7suekTeQM1xwz0LPIGhYSe7zCenaOmdPCQJDeUx59Kh5/HQM70NkOEqHawv2hkRFNb6
ZSUYqAnbCpTrD+Sqy51vFDlIp2YIY7R2JoKjiAjHPGjmZiWcwH63OQwKiyAzd6iA28h5ly7FxdVE
H3VQFSD4P/VsFAcn9ccwWfQHb+2L40+me980DH9Gyv4dpa2ynDGqK4BpcZEWewanU1i7w6NnqJRZ
HnK+dr1BhET9SnpjxPbRhPP8nvaLOHs0zkOffmsMlekATJbAMOQDIb7gkrzApKJO0MgDC821wMU8
PqrOqHZpmXxM/Kwn7CcPGliJCOZxFlr1dKPpA8FJjQACWxm7hX7WLhm39LOkZ2Hx1iy0sRCe0757
zhItBlPvzEc7056w7NEUxHBNAbT5eOaI2t54yI2Kk53ar9YgcHlYzp1wzRuVk6wwY3HS1uK5QLYQ
/2qKV2CNV1KFbAVsyX6S+blLShHiflVhTJw0vQkNnrLzuqasKyOCTp21UwecFy492KlsNTmz4L8l
5uR2kBlmerJ8vHVf98jHZ2uM97TBbt2Gx8+1pzcnH/6l3blvpbUzqcUmy5Gkf1EG8h2dcF6/XNuK
6nlku2EA5iU44ZAm3IPslSHRfxJjWdOHnVlemyxL9jNOQwK8yc1UnAVAwH1iV37Hopsc2XchVKHr
U/k/nvwMhSspdAS+1jGa11JfB8JC+IdRRBCp970Sq0t/WBd03GsaZknC2s88u2UgOKr0wJ5RRGrI
/tyeYsVnyOcMVUQvKQ7M2EsiOev3vcCNyDDU3lOJ5IFgk+0yQ901k9cFY5w/mQ3nKV29FVaHoHgo
n3U0nmtdGHeNWJ5UbXnEgGi3ieycx6E/5osNBhJRqC3rdxrKW1FYcKCY0AX2GFwtUwaT55BjUcAx
1mZLHAuzuNO198zNbjsuYZAksj7beGMDd9Jfp0kT+0FP3xH+W0erPYx60h86N72Q0wljp5LFwYb5
4BeAhWV8KLthD2Lr4EMMiCpt5Kc05Wk+lggZtqeMAznnM7KWqVTuY8zOgEe7L0Zmf25dEgnSnNHl
BiVR7ZE3mj910x4Nt/4CCz1E3oQ+yLZYqYx+72Xxo5s3vyVZqhyJ90VOBqfpLPfa4HW70ZieOhPb
0ETKetCmWUyzbDOcUldEs9D3KBbwF4PEi/wJjc80KyKW14EIxWTZx2UdaU58Z5V2hT+Zeb5XzC8W
ev1oXeIb29d+bRLWQ1MyDKjodLnjC4EhZ620/uraz87VF5SCtyJN9IgSBFkIGeSxLR+nYZ4ibS5O
ZPj86z11t/ity5l3eVzSAqB53K2h7DHGGZxAOSLF4qWcSE8aldWHMzJmVlTUIGx4Pi8xUzwRxDok
x6H9wEMIFMTaUDGgpmv9mBkE7DIqU7qgMveJXlcl63o3yxfZ+UXoEF2siJoMmtVNtjMC0mFlIJgw
L45w5n0Nop7N+zlel13RFJSpHl9p7cZjqzk/IgESlMqZiUKqPw5Fmofl6rWPa6rXkdMUh3whDFup
7pC3TrGz1TJGJKpmxNdUU+hLsUYQPj9L0e+Ubtv/OlucCDIj4h1GYlTFzTUt/G9Njl9GVl7SMn3r
OS48bLxVKy1Rsm3IbANKROMRiZU7dCbYoqfFfBsXViKsaPdW28VBUmBk9GiTH0q3MoNSqRrugZs/
whcE7cA8yhofhO3ii8raMLUZf6elWUTSlQ/+imkeKAGtUMAXtgopkNLIGfNip5WGsZ+V/V459xUY
rHz+dIr4Kfd1M6px5te0KnZW/FFCvt11lfdkxEm8X6FBB43Bea+aY94mZHwYZzuT18h6AkSJuACU
JBQqs+6ikRktJ83y27UckggR4O7cXFY7gSGCFwSFjLeCv6jpNGFdTSK4DDKER55vr117KhYIoYr0
hakwzvFQ3/llvRmxicpNXXRLnc+KLMjeDmSi/iWTI9BEaQhmxJcRM8XF4gRPy6Mdm7anpaSn45OV
ULjoV1HWzKgDb8SQ3yQ1eO9uS3qWVoJDZdg7rekEXm4cyJAug8RZ2ht5BtlAimPS3Kqkv3AWkUfC
ZpY9mENm5aUYz1ZugKucE8LfoN6MFkMI6d4rcxMv9UXUpZzJ4sJkQ+o4V4ip7W7cl64w92lW4VQF
o7QH8rYSPeDlqIaKF48IAfyChLsKghjDaaDtMmjNzlgsgrWH9ei3Pfvn2p2dqdHxDdfh7E3ibjK7
V0zOSED1CwkEvEoNox8Bpxau11cMHJeCr4ojwpaRC1aoUrJh+JlU/JCJgdRHSz/GG/8id4cy2nSL
poaReVBEHJcVDMn8Y4BMFFAgpLvatmkSZUOEhnIvBEYHj7JhotFKBvG3ulXEgO3A04qDTcw0lko3
5I1QHOv0wNAsHKAJ9iW/eGuczjhUaI6ChN7oTqt2y+rxNLieed9W+Us9RyuQHEBoq0uHslWBGiyS
YwSWs8W8ITfGPs1+VgQr5+9xmnhKLSMJJZG1uZYaEOe87xWyxEGzW/+lZQbCpOdenxINmsxE5LHv
unjEHoy1Ix5w3K/u8svcdcsHsKZDVlOMDsJMT83428Xxj4Zj6jW2k3fZ8W38uTlm1vzPbeIGwzid
Et8n9jozh5iitoLWU88IoqQXzpXWHsF7vMa6RZpn9kp7qQocyEUvauKyYNo04/LI/q1Fmr+jKc/Y
ZGE9NbmFXjE8muPQ7EkQ+0MvjLnRq99RVDoHM8+eMlGtO5lnD7VlkUgFhi7MivKQS1Pftx5ruEe1
LSYmi4yc2pbKztNLUsa5Q8qy60NnZ48IAaZbUxZhHy9rZCAGjEpNP7Yq9+j3MrzllatbtOy+TQGT
j6ghMs28MfOFldKhw2UWJxOQdJrS1rXtmog9Lr6eSjtglF0ioMj70NLcdteYxmspkon0Wv3eNgxK
Bts+tjOBCawnc1SJhYXEHL86I33oQHMHxA7ACTSsb/Kw8tuY5ATOr4w/1TBSxeSctv3GPpumemsZ
ym33gbIAAjjvVny/EoMTrBzho1R6r2x9z46R+Dsv3vhO/2rgvkAEevOMBlIPZvyv0Zi9l9L5sVG9
hb5eWufG0eNDI7PbjLhGipkHx7Afq6qYo96odQYO9pX1eonmdRPM1vkN7noN/6axJ+z2n2GSxOFO
yzdRZC28J9vdV5XLOkOkj9uv6z5v3C+c9fu+GKqbKuEANKhLn2HBXwhwsaxkvJ/d+dl40meXQyBl
gEkySdEg920nn2BMOBmB31svStuWhGSoAlI1JYEB1hB6EnhQ5nN2L8EP5mTcBklMAwo5aEVQQrUt
jHelT9oBpwrG5vpOEMYYN+zATiymsNugJOl064zdvHdLkzcOgHI+XkwCPA4pMT8nQNYg5TD01Al4
ipJZhJY8NMYkojqv8EUKsNi2twSpYv/HjvDI5EQc6779mTIRqAxKNcmzzVmLTfdWM6lrjJUgu5jT
T16Z5B4l6WPhdRfll1iyBzc5x3N/LNK3zpmsMBPFzeoTLTBK72xmc05Kdo3cddqwzqDq6BJ55Bwf
9JoZgSOtiW0B+bRd0DER5zidn+eRULFx8mFhmk0eLMITJ5Q+p3rFQY105DbunGeWnHLtMHWtXJR5
qc6VpZajOfL73ZQ/F5oqb4Zu/gZ9mJ1rNRgoJqrbZE5qlkqBwnzug65llVvZD8J+1pmIDIO7F6x+
+GqzwzxU/MmFVqVBKiYVgBdpiALi9tg6Zf1iUW1pjZfwtGVRLmqiVCQiU5PJtY+D9SAcz0MsGX+M
W0hjK+ijDRQeQQuExN/KzjJxkDEuFL9pXj3Mu2o8S9o3UVFn+U42WypI2iMlWLsmor/67unkeCJQ
Isu4Gkn3XQIOITheZ6UdPMrsnZWx+ntrOgZDzGa9ZhnBXXgVjDk1Ttjr251tpyFWhZ1j8zsiY91h
IcXoVNLEyBPTpVpH7Mbps9u5zo7SV78JjVV5Yb5gZosZHx913HbC4t2yKKrBEXlnEP/LcSG5qvDB
rycke+893nQlDxrVb5Thk0dy6rxY20S0U/kS8rzT3HXbx2xFn657Itu7S55FhUqPyL62fm8pbvrx
6q9Ld8ZHcFdbDuhE650k52/PLvZNyZHHTtaOkwo90q7D3diwk6QefAHdhIZtJ10YT4yAy8wnlCQe
y0jLRSg6krQhk5B9l6afs2eps++vx7WjFVUhcRhyFeVbVAwi7NLfd5k9k1+QcuwnEgjuz2jswGtN
FtjM8rYfciuwCnjls8HZXi/nyF9Ym3PxkuRxfuPDuPQbAoRGM6cbxsuCLNo9ZAN20TbLcQTzvFRi
3ld2/9q2VhYwqnjHldUBD9Jp9Pd3Bca6qPcJba+QUgG6CnubrazMGuDtF0/Oa9Bn3YzJEsOgu1x1
NXHtrelP1XReU5JMjWSIVl/m0FlpCsC0C9qlrUNRis9aF9wRnRSgPm7fEl8AtfEQHDUjR7DUQbZm
jme915YQ09M9Bu4PRtkMDZQXoehzwxIL3wQcKJKLw/ZcVp8+UmsxvTiV/tsVBPVNBWkHUzYfCSwU
ND2LXaJpoec2n6Y74aNx85ClINsr2SjwBA3iMheruPSoEFCZaWAsSwpfl1nqZrr/yZuSjya2sdBg
PqQYgkXpfc22/qXZK2kRy/poTv1HNrsc5Dvn0837N5/nGmhiEQykgUMPxxFhZX91jiEUPTUgXgt1
pEmiZMboBoWo/wA739jnuJZoTZwbv5/2iVybqHO7c2mzKmXFeNPnKUO5hitJPRYUouJVVjv6xrdw
8O5MiquKCaJS900/EDREs9od+jc3adpwXFmjlE889oicP5IWZcQqSHpGZYS2koUT9bjWjt8ZDbCo
r5UZrCo969r4Mgx2Eq7KIWywSZ4xYV+ns9UkIoSJBuPFCq0GZqqo4PzEfuCTHEsHC3gyuwg3FPOE
2Z56qc5axYLu2mkeoPX/q61231gqP5Bg8BDbDLPwjZwSzzy5TX/rI3wMM0nAXulpv+Z09tMDmroP
3aiKY66edWehtZaN9cFO7hfZ1vtGgtGMM/3QOnqU5ShAq6S20FE7hxLnLMcELgB5UReqYeOoFyYu
S+u5LeuvbB1GgPDxhcaTuXO74ijGlJpAuSMxFxKnnlZHlt7eJcgOV4P1uet3PbedOI3Y5sVjv7ea
6nHUSNVNjeEfweQIdfQpWtEmWHN/Nbqko6ztb9Awb4FozOmR7IZeI9fQin1QRi4Plm/dzY13h6yy
PVKJ7nVucFgjy6VHpL3KpWJqFC+3JKXuTNHt02L9JA/eQJz0xSSBnKB7FIFo5XPtFbLs1i/oQgfL
c4hqj8a1U98nvn9MRvFb450Ix63Pqc9MTgaD0kmgtBR5+6iPd/ZqlMe5637bJlp6NDASyVE5fsa+
4Z1SqUKiNWpedD+j/Ej+EIpPwTrfmsXQHDqrVztzAqQ3N/1h9l/h6/g0St1/lYkgSodiQLkOQHe+
tjpd5HptT2bFIFjxRsRuld4Mlvvaxix59fo7FJTXaD1Wurn+Y5xU51YK49mc/GS7FmE+kuKn3LCF
IhmYpJxSQI9MOU3KknHdaWKHll4/S84lPtIGreXUDXPqx7Z9Ygt0n4to7+1lU0QWPEjNvH2h8hgz
qjGccdh5ym1OY9U0oYZknZe5QnDCv63FpboxZUdYC9kItArYFx3tr6zunL5qDsqk+ZVxCCUptTiv
Pm6YZuAI21tkxcYKSWy+QpDCrNMx7ovc3G7wk8hfxo4vnk9YGYXJPYpSXluWU7qB5ON2nrazC44O
vqddjJSKEAavRhCJG860vIr6WNOA2xXQUH0sleh1oRowRY2cyaPhMkxHkqZ27PMvDk0GyieChpVX
RHoPpLtkwhxW3dLg+WXK1LY0nrT8u0oXEZpkDBKm4fGKp3ZI73SJUB6fvBXrEUA9WLHVtW/s7UN4
sGFXepg6KuTAaMikaaHKbiW6EU9HsERjgCP8lQEPjsHsZ9zXNqQ89oRGEU+5PbYczLLKj1iVCeZj
INcnw7WcfSci6DJI1EyfNnfv2N/SyCOVmqiDInSFdWsmdb0rspa+UvNgT5smXrI7lkoPSRIO9L7X
ARY4KUJUcR4KeZZw9quWIOA4ISneB8W97Ukh1cxbZax3+gI0ocmdcjdZ/u3oe7vYL084z0IXGMvN
MHYLeoIWNkiHKNBzsjfHzJbQMOpx7xTpC8EDN9RrK/eHS9lnyzclFMZ4d4LTCB0sH6anemWLrx39
qdV4teNZ7idVRTF87ZhZWu7VZ8Ym0IxiPlw9bvENeOfclk4tbbmZ+CFuXDWljyknw6CoMTCKubyU
sfo1Ks5bvWm/NsCucijAUa6WRzY97nmeZ3vfJf/dmLQwdrW7yWve5RaCAhMS0ABQAdavv8VI7k0n
LAYaORiHQhnPD5lqXluUTiLdOZOcduVgrDfED92V4imxxW9P3jxqz+LLLcRdPpuhS8Hd6WQzOZlH
0or2DXxUhXXBEG8YOBXaaCKN2QXOynjDXpPnriEjvjMfVvAmVewTlkF2abwEVAfv289wvPFt0gU3
IDn5ffmFSPZA0uwFyqrDeulHSFrvoCgBstKLd0baZ8YrBL2bsaLZ6P+IddyX5vAyT9mhiTnc2/aK
kUWxmVLe8SiOoRZvZhYj+0LkxEifuz7bp7xnvFhlyxq6vU8BRTsvqMBcJXbSh0ideFsaKtGqvV0Y
lJ+3TUAKsmysTzOrMSrY0K0JscWhXZ4qrb7nbuqhpMeEko6xiprSq2HZB51AD58q3bc+x6y77Yv8
Y9V55Ueve1DOjIzamq6gYRllGXicSTJ+kq1sQj9ttWjg4dTjzTmrC7FHVvY1rsYZxx/I1/ID1C9L
38hptMXEoxucGnVbCzKGQs1Y2Se3Tu+tce5uY22iRM9VjAAtPsYOnxxbWB2J2Gl2y5gPoe8mqI9p
BQmme5RP9/aUzOHs1PRnqxvIUULWBl5Otge3NvZGzzw+V0iXpjYjSN6yWNI5yOxWhbvSQDpLvs1f
815b1Vtl0grKCkRkiX2XUY3oMSdK32B/Tp30Vgro2tZlBgkaZgR9RhDpU9J3ux1zhGCKPTRg40dl
rwWvk2GjGeLDr1Cgss3CAbDnmzMzQaiM//eDSGe6kPN+bIgy0Jj+I6dAMs4rvJ5gELJmjAvqBHnb
q/x+dTB9/Pd6Zsa/2NNxpjCM6Ov0lDqs6VNs3GK4eSQUYIhssd7mEK5CdHfBFtdeVq/xNNvPUGIi
DA5+CLyd87eRPo+O/1iNVIjAVwKRI3+WTnfqehyVTTXdGdtY/7+P7GaeFfRefTIo6fqW6ssg1yQc
UwhOBL5RuPIgVmv/5QLtmrfQBOnLnQcOhox2npYeeaSj7QppHWohT7R7H5n9/06p+54my4vdlm++
3p5ohf96evOgOgsLmlfA+Wk6K+oLezc4L4bnFTfCHR5It6ReJLRwRoG8umTOYwxG0iiZGtL6EPQl
tpeX/pzdF6SeMSMBIrJbsvYiUSE5qAEnBOaQdJ1+11bVNe3bA/LV4str1Lar1A+F9MAFuMTJZFZF
tBldtpRGk2AtdCe17/GHRC7UoVDobD14MTjdFolF/3FTQ2IOrnq7oNZGB+yNKU+ucu+7ZMPQyukh
loq7M6ddmIj2g94R3UhmxIOwzuSrvWvwJxZwypyM7Lue8onMi5kzs6/fubM+hV6WttGaPoMOpn8l
ljbIckoZRsXORNk31g8t2phyU0oMiUHqkpmGNbFSwqr/Fpgn/kJXKu3YlzLL/q42EikaU44e5nWB
BiwaUh/tBe2v5pT7xZNmYK70b6z2VdPkXZ0QToBs6Uk4NN6hghKi6XrvY53dD60ZIdw295KYvagL
knxC1k8rhhMB5BmL6rRMThIiz+jT3yZe+AVBTAhlFvr3rG6nunEjQ8mXydEhPSdNUK0ZYfFMdnOf
zqE2DIgTSKmZMtfkdakP7oql2rTaN9OgwwC8bBLyfqnQMOQ+G3Dq91elJ6ydpokiYTk2id+Grl5m
+yq+7dZqe1FHzpJivVi285pNt/qSkVjkiPGo2vwlG5N9RmM3aPTxOtnd44T9OyAULdoQcYr8D1LH
UKun9RCuusk7MhMg1eorxYxv3Gr2+Kj7pAbSWn/1cO/wY15l/u0SQh929pyzCBnfTFTPZccmOuUm
Ega5hWvmTBcT68at24fRjhHR6O25o+Bk9jjstuvKigFwVll7UTV/s0TWVPfrlzRF6BT9KxX/jVbF
342d7rr0UZhFDN4aALY0PKxA8LBqnD35XD8IApxgCoazW5ZRIsXjdjYF++4HyQ62mDW79nE2te81
h5kzV/9mlI/TzKBK9YwxR8T/fdfxSXy6453uPhtDf26kavf/8baXFWGVmkcOSTT6W8/huByTWK6b
S1g31bOfFO0h8Wz2/Hml1Uy3rbSsO2GCwjbg8Ex2XNCv4ShMWjSFG027yHZHZKtu/j2tsmFoQTu5
Wno4rfp6Qfr9xqoIQ0iWLcNp+2cl5SvwGueiiJBOfLq2gKkvTjH+dUqwQ5jTCzi75eghkQzb0bAD
Q1ymucW5VFT+65DeTRuryq9u1NyxyCe0dce8fPIVXx3e72VQjPZU3D9ubcl0bI553R78JX6vs/TL
aIorpbS1INXDrDQwXjcPpCLfSaiiQDLKEGqdjU2X7bSdaWzMs/hwyopIOMjaN16evnnZg4htJFl2
yixnwcVW3Eu7PVkNklURv+V4LwKD/NjOhvM6wuImexDeUkZMuwu3HBCzG6HEiHm8stdeQPEsaXig
NHrJhviXZeKPCcRrNls7mw7+0tVH09rVJTI7wzvSLJnbDP4MGMnaa25aOqm4Wu3A5sQSyiGHIAte
LxclqMUqf51XkwlQ/aVrrJTbw7ZwA3OPefU4VN3Brae7GNyuk0H9WsxbLLQPni3fBGIFoiw7nMzB
MJALQmt77RjQ2ZKxTU8zrfuZfWj9qYmSjtEDCYwvMZkVyCIRPKbb5GcBP0EQQIp9OGPLKK4uSiDI
QcNvi/EjrimnswJlTC3lW4pGDeQXM2vSuoJtT/En/7POzB78IZuKYFytcuDZFo3WRNpnl86FIN8o
sFyUdm48PtLOZi4u7139IxElo2L6Jw5541NVAnFLmgh5RcGj0sJ8YdLNKh+aJQt3DZR5Hh1WCXzu
4WJmFwB7eBu9Jho0jY7BWFqUaxzr28WEjtD8gVA4xWX2XLQsDzLzIR1QXy6TihAKkhSAPS5y/eo8
NBgf/bPquxy8iM3cVLZMW1Es9EujdsmmEaQpfBCTuRv6xjntR40lyNAA58ZwynRSpC/ECuH4W58c
xmkoogrvyDnt4BnLrU3RXa63wrKzUyGsU7IMFIEitSJmqyiHOnkaSugB1EwMWmiE+PRLkHYCf0sQ
hkpxGG3v3VkpmwiECVCEo3OT2keXjuV5kslE6oawdsXYzLtRjawpOHSk5ZsPVsdw2KebUE39ThbK
viUZifBkaJ45j61P3ATAjBWNdH9oe7wL5RTftPY03LsI2GIzJ/gtRZ07aJEqKh1Si3ab671BAgbb
R9wTlZYsOQ+Dm1fMgifkVhgJPJgSWg1lGWMqzucMxzHyikDPaTOvpGoSx6E4tAAVR+/TYHbzp0+v
Ylbv8V1D3v53WfgMyIuUJAO9Pg/juMvUigZQWuXrWGU8M7Ts8lEXOG/id2TEtDHEW2YRQGYosIpx
tyBrkZ+YpliJtYETC4YZegzhYqwPfYOWCJ5fYCoWlkI9dR7azCrJH1XDwNFnKmW7HH15gtOEYoFk
q00cTsfVl/LFRzAQGrwKWHfJE5XdH9msvPqt9iRsne7f2Gh8R36Syu9QFFrE+BU1asDsTy9ZY9wi
+4a65nupfWCKQondFJg1wZvbEnSJbh1yT5AfwxAX9Wi6sxGG1nWUFesQlVZ8106Uj2x5/Xol/Nr/
Jy3G+54DV3PrrCkPIcXs8g4k1rkUxs5dEsSkjR+tLjUao5LesWDMkLWLx1c/jvgaAyId/sTiV0E7
tWdC66eTkt3ebuHTc7A0Q80AJhfbJywPOLgnShXpWPIJ3tgDQXCvQIAupHy5e06godeh5KomjR7M
wKqt10vYqXSTO3RPmmbfyG0SwLSBNgFwIIx96Z6G8C/qHUhiLRkdxP82rng1XeuVqIcHhFBUNTRs
LHu+oguijHKPteczk9OvDSPd7VfHtR43qds4AMOfySzBdOsrxuju8t2U7mXO12/mBfQ+9L0uGZz7
3nPTuZfazi5aXF8wG1O+Lo/WXP7T2unPd8TnlC03Onuzs1iXhcNG2S3Xpf/QlPfh9u7NoLFWyuVq
xu1nIY2r8AvwTJK1x/scbO3H66evqSUkQQ573rhLm05/ZTN9dYMMizl71E3vJBukIFV5AZl72X6F
fHfN4Mov7ntmGt99s1xbr74MXf+qpX8UW243PqVtdlV9eSm206COQkz9WYQVpwa/2tVtyc6C0ppl
br32Vn6B0vy3IPaNbaaSW5xBfvHX5BrTsGu2k7xMk6ArCjqhsgzXRrt3svhn+8veSgKywLVTgOBX
cKXZAdJ0+s55UzjIqavZVRci6xCXWa8YY7ex+hXxYaAr/W1Y5+9Fyj9rHO7WxUNmW/1u/73G+r8M
1e5iX7YfkWvFh908xKV5nb3xO+/bX7tghqbBOLbUFWT4NySAu3I7utXVZfu9DJTomNf3qSF+wGdc
ukVt8KpLUmzFtf9Yr8WHgUS7nr85TV1HWmt+ZjLlNHF/ej/br+uIF1WJvV5rp+1HGHWy1y33bLT2
xVvGbwlzpe78c16t//3Z3BU/Zuoh3Ww47RRHczA+vOUBlv3n9kcsa/0emBFyOnluHD5JNn8TXXdx
XZSLzqfRiJ9Myq/t+/LShgRFPtQygXxb3fzv8nHBZ2u9krv61xN44xffRsvMrjWvAkz2OK5gmdVf
5jFUIw+XF+I744YyavtbNBdUgs3eul7HPL1Cfk1oWmHGTdoHElkvDEeQ67sTEWpkt/KP4Ha9SStx
2G7e9iyM5fCxWp//fz+3G76u3nvD2BibXFDm89NQMofmYdgeiu0ObH9VlxViE3Vam/HBIQXvv7/P
JdL68bvI+3M3sEdsNAouwHYRqDovzvqZp/aLwf8VZX6hQ3O5nUv7Z7uGY8wT6G1vd3Xqq/ZzLexL
XfAyJ6p664w/kL8/yKw+EVmiEUsOYliOWt58Dsq49IN8m51/yMJevBjjtAwsvFem8bDd2zXhwvIB
hn/rKC7bv4APlzH/Mv/pGv1O9nm7jzj/yQnLOGGIislFaXN8tWjWkhtFEdeVxKdtf3X7n4rTS7zF
ZvFZjfhn+7Ww1HOt0J/nBaGnfMrt6yUDnLWUDDs9vap0uXIsDbDmvMUaKbKJ9d+V2T4cHck7B8DW
WpAXhH5LmOIHedcFMNKfbdqfqzZfe/tlabq3LA24KqTASf0jM+c/kPwX0+Tf14oLwuvDMiOfXNOz
kcURMSZEe5aXeSpvgAVElsazDLl5MlyoaMYl4f3Y/nmyVy7Jq7KtLydDnbp2d3H6v5eKBtSN6Yn3
3mRklcjk2ij5tX2zQTO2yeVBk/+7IuYw/lWaES5g+KaUj1WRhV60zt0IEvm/q002xd92oYiQaebi
6/94Oo/ltpklCj8RqpDDlmJUDlagNigGCTlnPP39Gv59Fy5ZFAkCMz0dT5+WTVwOCgfG67JlyerG
u5hs8lDk9P2wI511nPQY/yeGuNyla4QzzqDIlWlmL4Bwr0kdXGWDHYS5YH4M7eFP5dDRIgYzfaHe
h8Pw28zZOW5oWPG7YlsXVLKmCeVQnN1JuXTpkxnlf8QElIqBCYmO1VY0t2EOvzo5iVWWpswcA3ft
8VU0JuEIYG6c7Ke3V9ME5wt6tKFfiVrjWlSY0TC9OWtO3nwQBSd3GMflYxyQHGZRRSXJo7djcu7z
A7M9Tiqbaw+c2yDF147ezBRakNZEOwWcb0S9nK9qN1yddJPZ1UcyTcS8PI+mWWcltTeM8bmr2/GX
/tYzqWOMZB6jwvaTn32qLDrNTsT8U0tCLbwz6/BqYkRJOZ1NMFTSNCIZKDRibXYnWX1Nqb7z4qom
EdNYrKMISD35l/5W10Ad81uE6Ixqe/EJlBxYY0n/Wt18FQ0p6kF+xmp8lv+Pm9x4sbXhz2JdRLn1
jXtc7I2qPVep/1Gif8QokB+NtPabDqWTyJd8D/WWrRZ5Oz+gJ76Hg64fT8tHZWXk1nw6hACMvqCL
z4WansGUvDbOO/TPFxCFR6YYPhYdIbwenOFJRRHXtyJica5e+2z8zbPDbKonb/TpTeB0J/DKdbm1
jXZWnPx9qY4VXLL8pyl7LkX9SN4np9kXXTUZ9XMMWi7UosVG2BrlLPdbdFn8YTnVl8hoyfbJ0k6V
+kEQ5T1AkHgNdWhvoeJfMe1vH5hQxLEEYt0cFlL0qDyiA9dzfhpIaFQu6I+4NY7LkzOBjL4MjApC
4jOSdnoLGLiaIWkzW0cf+JWw5b3XFhUkZ0zWilTvkwNkofKHkzw8hI2/RUAmLMoei3m8JhFPllYj
fkS30nXlebb9y/KiHFqol8B33Lg+8GOkR14SkSOAeFS1mFsAGrUszaLC0/xLC7fV0P0asDzI+vXV
Zxlrbzqxkpb7LwyMv1KCZ5iwfymHipLmahqnUyT3IEdBviMhidLH2roq263c7L/v1f0f1UVu+Kiq
qju5jO9p2iqO1YdwRjezO26VQmYb39FB82zznYuClosvD6XXL21HQM8qeCHmpXHmX6N9N4R7Ajst
q5X0bAEZD1U/KV76SnPKqq6DD9ERaiTWzHkOafUTJ0KktUqCq+u8q2r9+u+0ylXSER5Jo6NlGjIj
0BWyF/J2te/2+RTvCk+7OiYy3h5Fr+pgj1Kz2oSa/cDVz1aOgHThGTq9j6TQrqK4xDsEKKUR+Ka9
w42Ym3DQ7khnfGjhQbSWz1idpvkUtZfW8UVx/+9oiaqSw2mkya1F7Vs0sq//3Yk2Iq6OQeh1v26Z
c/zgShsU55JBJpR1MUQw0UF0h5ydTp8eI/ABIjaVj9emJT82+c6ATfr3EkXPujIeZR2Xp9b0D798
6dKY7iD7XsQ/5Ur5kHz6yosSmGd83MWQk7mltxtmH0U/aul8FbFOVNy7TNk3hb5NVAaYOndkLi+Z
6OdwHF/zZvzofxhzA5UOSNMeTEH0h9rRSlZrNPOj0pd3ps9kYlykmeaWOg7urbn8IQP4ZSQHcVrl
0DH8jcjBRvtk1rK/KeW8dsKdcuqrqkXvdjWQKQaEOfPNIGrOsY5RHy0iSu/uRr5NC2cKr9q1UdQr
Cf08zd5qvIgAS13UDnzoxq6PUf0zCDlUp93uTG15iuk6ey44nPrBkUqvFt5munccZWirCQS9t/Kz
7dfr2ZweEqf5FuNFZ/PZ76iIpszBau0zc11PGcZWO02xt21pmBCp0ePqKKECWD+mo3m3NbHJ8p2d
Fn3k9h9mU51Ebv4+p6XcZpAeyQuwFVyH/mtU2veBWpyugvOSQEFWS2GRYjxJmp9pLYqfZaGMUvzO
Pn3UQQuL8ldyGQo6HMSJVeH/FFU/oOMMK3qaVBugjnlpaVaJz706n+BOvOrzV6eDYIYOZHEGuwjj
OsWMwFUOA466jgAsJuY/8yLS3Bj+sc13YimNEtpeXFmuWOsSoGAExBh0TLcxzPaVfoGL+IHis/na
59CUX4vKEfUwdc2rpkWLqiDC+h1RJbVeXuCbQFmJbZ375DqusgYLWzN+UFUoXvGyWIO4Ro3IubEp
D07MxhblaGCfg2TahSA6/cA5OuT6VjTc39UgM6LA2MSAb+O6g7etWjWEeZLNZmDm1WG/9YSoEkg7
SMY7yKvySrkUBJBU+a9g2k9ubH175cbA8WMaxiEGhSiK0DMthm47P35Q/CiZcvGM96jJ11oBB5Y/
narWwKWMcMFQvWX7oMCx6eXayW3oxfxbACenS7hcz9yqllbnaARIpJ3kjoaUJLxwBiKRHaNSmUdB
Camnm56/zdAvALL46bzyWyFvxHsY+HELTg/wAaqEmQ1nhfUYiq24O/Klcr9yj3QmrI3Mht8HjEq8
gzjuvHxe1nYK/J+eWmhgfQZD8qdwN/Kp1E7OBo9A9mxZKzpZdr1fHlLPfmpdh1JvtLweEk0PQ0ch
jUlLnMuGSN1N//4tfTKU4ERzwnXeZ0NxWpYEYy/bDnM6dDswFAZInlLc0/p69pn0LXfusjry0+h6
oESkkJk7KE9L+89ZLM8iTwF21fC7J3HystAn04mxGvT0iWkIK8egz4jltZMcOv7xV97U1KSEe+dN
TGZdYdDG+pgSBCFFIpuLF5eN95Dcg+JGXYgWNgihWgp0fhe/LtLuewxTkDMY5PWRIUl/zUczXtUQ
CbX6OxCAW/n/BLy1K8O9HPDJHLfRBNlKy2UX9egSjmTOFrjkQX6X0z4QabrucM0pfxmqv0065icQ
4CKgZ3F2GCDwWWY7ccHEHmSF+9pWZyehN9QcaennaeUxcsu/dEAm/cnZeo+jAq1BZXAH3a86QfcR
619pe1d7rBkbG5Z7x+w/5RzImZCfmt58yx0g9BlHYpg/ZFdE/pYtmOvhFLgKIaGzM+GJmEpYvGVv
RJJEbsAXfhnM/sXuG74osnmAwZHqOX0/Yo3Entledp7Ao8mjYMHFHwBUfvDnhkYAIha0h/w0amOT
MvxM/HSJotSSuJ7EQ6pQt7PscxP/dfMT3z9Q/du0oGuDzrjzsHSDO5yMJiSqHSg/YCaM5KcsNwyd
v1MdZS3+kMjLIv+szRwlBxrZdiJ1sk5OSQqLf/IeKIMeKFPcQOsa0bGAd1HFZ4rMT0oKCWwl3Krp
g1hPcQrFry/SkUEiQLjV7iSxt1hYSZz0N6CoT6Ifp8bfgeneiWoVh7uPD8zcPIrWLZTqkvjamb61
jdqrDDbCcbbt24z+d8Z24G78zYPIBZsGqlYQR3AUrRpVpSn/r2MV2/PjQAuWOMEKoyAspL0oU9j2
GA7HSVgCIf1UTt172bW3atPvwo54HRsqykAUm5uYzzKxxuzjDyf/crrqXBC/UX5BpzRfAbhoLHOg
5Givibh4Yhh5BCPffGoxyswzOFfk0xTm6k6MtmmS4T7LmXLvg2RKLaLckukeZD2YiyqQ/P5bruKM
DDQBKDxiSDXXO7qokshs3jX9LLoQSPRJ0RJAoe2jaB9bdT7j5Elui86mo0920dRZCT94GzzvVZS9
KCKrGR+nCMAGykxR6eSw/FtRbhAN/IBBeoUtnvw76nIIfsU8Np7/4fUffYieQp47gCe9qn0FxXsH
hDCIk+e0QXnwCXHkzSxbzZr3Jk7xopZmzJ4CEFbLnVcJNj3fZjHJk8Joi1v1toTpErwrsGh4lJjF
TcPhOLe8RlsAyknCfYhPrz3jxPyJufYg4vAKxVNcwpk8HrbQ0NHrpJ1la6ekOWsqdRigqQUwmcH6
MXJjQyP1QXHHD3J0XU2Kz62+E9XeOLNxEH3yT69AlP+iaLDrcuJE31SazXpqdyotbCLt+hQA+2T5
OZ0MJL/19OpbXHH5yaXlG8DCbPvaXs/g6CUv1arM0cyw4BlZURdjymVjz2DCNilo0iDOgJ1ANnXb
pLkGNsfe+1mUBVCf+6gJpV9zibQXzaIYJzgyjvMYfVfVSsRLDPXguGecPsr1xYNYGChkj73eX2mW
OecMvbXMo+x+mbj3NCdSdJyuMGrSNDjfkXv+abDQjC35to3mkq4t1y5vLTvcdYrbbl3sZ0noiEaU
t0Ukf4ppN9faaU7VT3XciaGdGSG1KD1NrXcZfemiKiQKk2hWDFwROZCbFKAv6p2EYmJn5ITBNPo2
pMyu/k8FyYGMS+XqdxuxSrKhy1r08cxYnvRBn+yLuG6yP56FPi2+JRMLRuUypQhJc9UawEtpeNXF
yQ386gDCcpf1kqntfuOArHn4rAgmQfxXcaiHTN8puruTtDcVp0s65mcwsRctsOlLyR6owu30eTq0
2FoPQVec8drGu843qYQZv/JrglH1nfJlIovnIN7AbN/gvFhqB5SBrxXgtTxQn+UrJCkvCfxEve+m
6kP8ZHqZz7PlXgB/Eg61D3Jn4iPTIHyGgi/s82NB+p7k5zNAtLOHCbIxQZD6rZNKYT44IajRfFts
j1qB9S4n+m4TDG+3l2+ci/5Xqg1Z6Ek+X+IFSDR/VOSmQ07oPXk2ksvQ3qm9cjGjY/tTu96r3Kdk
+wyt+dBAB3KhyBl/O3yjkGZX+j81DCRU7F+zsh/QDZIxdIz4UzefopAH4tc+nJZaieJnR9M4DHtP
0S/yXrmwh4Nqkw+VNGJb0ZTr71PT2cqTSVGiIKSRe7C86OBHTCzk9dnB+CLHVJpePBu7N/26lFTk
SabQZjIFLiuClzJAQpPzG36OVniXlelWL/prOLPyrJGtto+WO4FOp0qrf9kduQMGBbPtBdsumU3H
L79K9z5D5kttgl25vTMmb9P4uNe5cpEFN4fxPle8dYLylI+oI/O6gAKI9YcFhF4o5UYkJsCUyD2p
uKJwz9Dh7P9Zfm/Loz+9TqQ84EJ8K0AEN8j+OJOyxKvPkKgeMABMUi/yunwklnSCB+CdFitoC8cV
0DjMP02z4IlPUn6iaV/z3KtsjJlUZ29wL3F5GsPxXVZSdZx7SNXWsuDyCInn/qnGnyT7+856Nq6N
CsAkBt+L0w8i8F7Pyo3s08DOy5PKldU8exyAZXYNUZ8KbDk5UxAmdmdfFZOsjGo/5cV4k7skY1zS
lJlHahtB+G9xW9oSbbpHXItV41ZUszlAT7wXyZIdBLuJKWzvTNU7SjWrHoFt5GeIw85zQ96hI4HT
q+u6L++hvDjpZXomJY8beNAM4yhhJDDkExbmbYgyMsioAXFBl2BTS9TTBAqd/mB6wK6+FgKSiH8k
xyX5Q5qRl3QF4Is1vFe0YkXE6BJE/vNJbenp6yl/1/7ln68KQduBZqOdfLVIp+mqZwMeo5ielBnV
OXHEOyQ68OcPp3nvY+KJuYfBdtCuRb6l5fBbUubyujvQTpzjaVJdk8xPNA4ncMaroumZ4plKyoJa
B8cuL28j2jf6btPiDBT9cJK3kxc9mvvGUeE0q46iRqIofoRogXI4dYOOk4NmDO90M/qlUxgr33/H
w3gwFGUjqrDHaQN6FZ1I22o8zchTSvVmtsPnEiTOP2/d9wmts+q+AdtGV6Ak+SmA/8YMZl91mCWS
IS/LOZ7vgad/icClONg1BfW6125Fl8hrSq+ijdx17RBx4mEMJXxV2rCX8yQaGObdq+rpN4xceko4
i1OGG1vQbR9OuxKBFikVwXb8/n4KlbXmaR9jgoc8XUXfla1zjEhHlPh0zpdJWUpetSKWE77zonjp
30VriNrMuBtI0BW+cFFHfvNK79NKxF1+d3jLGEyfSf8sEjo3xWnYyzcrLYIvQix6RdXy7zQBFt3v
jSllFnW6KHrJo0illR4sGrTcN2UwzqavnRq/+a7pJBmK/lVWxJyMVw82fjlq2GJVfbXy8UO+Ra4U
s36i/N0ye/RpYqBt97+/yB3JOzSDJsjpTvftLzn4QxJvdSO7k2dY3hrGD8YEEyRSIaZwsvUr5FKW
qn7LQi35ml7/GgAGoxss23/HIlQddr0G2BMm8W7RGcG9pjYfkneqsVAip20D7tG6Tm5wFRPMVN7r
SQ6cHIfA0K/BTWXMdPkme1AeF6l0wOzQBd/xJtf8b6lhL1UPQJevvheDzDrbk/UhYmdn7kpJw5eQ
/6sF6FAFB5eEvvxNXmtCQv/fpTpS0yOr9O9yTHPLPEel+1V1t/9qym45/05leJ6y/CUeIRKqjlpe
fsi7JSJddESrbsxKOTI89mqRr/JcdecGzInm8Mry9X54qd8bmMbzqnoLbeib9OTsk4CkeA24cwbK
hMEawnVhhQ+dOb72AKjLMlwVqgH7pHrvRy+mRw0d72W0tGsYKC+pde5wdMUI5AGSVCkx0y/pts5f
Odq/AjEQ5Z9gWDz3I8WfYuTCiVpbJFe8ajVka910kPcluN+DD08DnSI0/N9TDVt3km7GY5G/T5p+
B+odDD5xm1xULuB4yVdfbCtJHZH/rvC2CD9fvYo8+Jy/ezAiDHCjkhm+M5viDJJqU/reXYCT7o3h
x5y7PyqjNAYb15JEc1KVn5q9nyioVB5EJVV1pIPhheFC6Lr5FBKlMprvVI/2puviW/kIsFnShM4x
zgPyb+0Tmgk3wzmOKgnNbtvASWAQI8NES9Sd/HGZOCM33kiALy9mZknZAzYbtHxp1xc6kYjBiKLM
6V02R+7BT4r91DCIVt6UEP62Y/NqW0w85XnlTQRnR2dktreRvGlUFWV5ZM1CmgAcFDX8zp8h2Uei
kHpmDKDn3raF+2THFYAUrmmZzR+gHnTakY2p2Zw5il8bTc7axEjy8VeefhyjFyei8Yk7lDu1Zhas
o+k6DsHXo3ehzbqofXOwMqbB9vmP3ZaXArfY1YP7QAUsz3OLLRambRgO24NawjOWqifJI6cW1S9K
jz1dR2oAHxEJF9Hwfw+h+4VCX7SzHNiOBA0gAPq+oSNg6BGKn3zuvUlTlfxfbJGcbcelgV9leBrN
IpG/gEuGxHnKMqoKJb4d3xS4wx8p0fstuYc+2mMMbqVmFIC+wgvKznJS9foBbhzY775d474U+BdF
ATm+UnAQszFYLKEyMU/IgVZi8cznp6ig1zVov8WsGR41Bo8ROmH9sKSYlnQrBa4KXB1zPl4lpFJZ
VylzlpQs65NEpRI8NPn0oGj1WuIzSe1KMZRS/YNNo7Sb3lSMJ1NIYLRDcS69FphCDK1au5fkivRf
N6nyIrWajGasxtff/qaIpfuicb5L2Ewp5EndUBI3tq0/xwHZS3LBUkKQxIj8rEAtBhqhJiUG+Zvc
rIQvEvtp/qYPh28p1unAG6TIa5sfAMDfl+ql7K7+lUTNj3gnwmXuGjA1xEdBoRjQT7iFcbMkjUiq
SC1HKtO5NkF40tzOJd8lPfW1u1SNljowxPdxYZEPJglDqkXqwygdahpB+Z4Eu3y5+zLHkcEVkneI
cElVWcg28YcgiVsvEBlItJizVNJuIWkbNc3Okq5rdVrHsnE/Wj2AbvdZriAFGVmLBI5KWyMtzBZU
afYj2zOrzaFOup2kx5e1lYKP1wPo7os/S4zHvpn+/N4O3/KcUkrUwGgUQjAV0puS4jMZ3s+S8LOr
7GaYjGeJIZegcR7d5zH5XZIMXdW9SaIhho7JKb0nubhcUYL/MQ22dt0e2ohKKAl8KR+FsfqWZAX8
IO3eLMOtpK1kx2TFPOEsZBQNO3uobMCHJnLKmlWT8qIDtZXtjLNhRx31oFM1lUrr0GRnpSFbJfwL
EbPFILTulIckUz7nnsye0TwuWw6I/aWLaST957cKsAv1sPMn5SDGcuaI2mn86QyvcrjlJRr7z6nq
HCXKFTdHTm+gMLMFN1gKVomL0IfzNyOR4Ti/ilV0M9JI82enqu8hhXvo+6CmVE/L8VsURajezp79
Ia4BHeIUBNFWqeS6P3Uleo3ofRYXsxvn57GhGbNTNvBE3i1VHvEOfShdk/I7kqeQumDlSDGGZnL7
KF9vaH8tuDl0t2B9YPdofwFz7lW33gd+S4tt+ysF/nAElRudpNIiWqOw2y9oo8Vu65a2dib/XrKE
InlysiS9WCoTlBAtRDv4NKQgs+Dkq/27wDh8j8E79ZvsTh2B+OK8yKco7RKVFS/yf7OKdlk+7uVv
C3YMLEHowOfMvQhsSb6N+QfAgmkv8y/LjsnBHavnIBw/6zTcmbl7KGBy04QG4V0uKknKInZevAmC
EZSM3Jq8Lgen7k/gXt+M3WhPF6nGy+GSPwgWR7Ia82/nJSumUL/KGSs0avTcC2MhLvK9VadvwtKj
lQWAsQDk5LryBolZBFSVyrSrPv2rNgH89mrwKXceTd5jC6PWTO5dFl/2SAP9tZHvlotYRUoPh8+b
QN6IkZPk8FAWDLeuaQX0KHRXbFt+lhSUg4Qs5Q6oY9KZISrEaZKBbJDd0u8eyzJdu0YMtkS/ppTm
fPRamtyHfnrMCb1oIdtTs4D/VwdiGF/pm7t6oI9BeGdU+UZqAUlnXUNlXkeWQ5uhizw1F8lchQaN
SiszGw94A4BpgdFIMJ65L2ZFmwj5Q0mzLw9Q682m6lSmLOMrI1CQF1EmcYxdFob7umPe6SkCaxhw
oEdRnajSdvj7E+brF9pT/xbfnf5NtkT+LmIhPxNYQGeneAxt2QKS3lNDFdEhVdjLdBwZnXYreBoR
K0H7ifoWgs2mUp7k/50GvAWvif6gL/Opbqs9TRULRlDUjeh+USHebNy3gHrE4tZw5ylu+WrmzkWq
ovKa1EykOmorxpPGAZvzHmbmainsl7nxAGP6Vmyu6IAlGq7V4qiBDOSzIi9xZP90ab+d3fEgwCsR
A9dKaC7u9iK3c2q9QHYGxQZPjFLXACD2rFDZBge4VLZxz6KK0fPmXZplhzApjr55YbPfxQ4UYmfk
ENGuFK5hOl3PuXkT595ODJuE4PKFcljkDDQ0xnUsG91vssJS8ZCf8hbP9zY1lRA53gLYEwQAVRIB
C2wlCyzVlmggUZfbN7kBtSCJCJFeKZhpkqiM5q/aNB6i4YXebgrqWAX+JCUgyWWanf1YBzBXiJOM
yyqFi17DRzJ++s5+jRT7IjcpqoBxB8iJdTMr/YOdMYVwVF5kJeUpfdv9sS31qLrLBsrbi9inbmLB
ivPfx1Xz1YD1WWyQXQ6AOx/yfoDZKf+pwuDVTt2nqSphmpQi17A4DQ7MKvPAUDHqJnI0xewEVguK
Dkek/AUhBv3PawxUQRZV7lPEfRBxdHeWYr/LxvXTU+opf6wkWdPjxNCV8hO9KzqXmIWm8vGFmtqK
hOVSiluUnJhKt+G4Tjc9cQ9wufMC3CDZCT3ErnasWzHdkrN1BZBTdCOQ2b/gDbg911U43QtIjH6P
k8CTwjE5NTU9qGDCkI2uYyBKadwoNmUUPA4BnpqMqm/zN9FOuiOuhvUk+QeJMcXwpXSjem381pnZ
WSzOqDvver3kfySTIs4vMPZVEo9/lmQNHxm0XNQ0/FLsdEG8Y3qP2gMTwyFeuKqB9vGfgpRV0ML6
9wbas4v4ZLK6oiGpcTFX3L/1K/3awpACDH86mmDn2G+b9jFDh4+E+pxI6eLmkT8PIwgLqBpIiUok
FnVNA6u/khVd9JKUOpqgXflTuNSmBNm0oKASn5AkmF8lly4+jefiGztzsB38/E6qCTSPXYYIV7vM
8rfI+BWtJueocYfPxn6VhV02T0RyNkIBsUjRbC7o4u/yxTmTO/9n3BjP8W62DBwBTKAqt3IKxUtZ
FBwFPXlraXgHqp8U9A6W5fwRkPdi/tBAgg1W+53Wqqcw5eQo7a/mha+Tx3BWtk0iDYG+6w09qXWx
keSX7Is+hxRU/ro7oWcfCsvcyiXlX9YYwGdJjkBYgXDKqjau+eDqxXo5fQ59thktdsQQskvymIt8
oavoFIWX6Scwmm2cDMtH5eMDB1atnJeJphKRPTkgmfSUahmjNVD4HCklfvNK58/iMEbVSq4oOcIo
dg8QZC0lGzmRS1XcYtwChLkwDrM1sk9QD5ylZFo1xbNjpfQFeofBVvDyqYPgQ3lYSnmP0ieXeS+l
mtY2jz0Ze42B8THZKqJUPAfpmFF/67qiThFa58gFO9WNLwMLrRv1tgsAlQIPHfv8UYF1LhLbD4ck
SzlcfUwo84WJrQqGDMqslwJ6NPPaY15tVM+AMpN5KrTTPVWjc5M3L0rRfCZVfK1d/7hcy0biaR2B
m3OmvQQ3CjvsFuVjbjG2J5/eLGg01b48e90Mpo9YS9U3hWHd0UR5mgX/64efJXOQKGS2+InyYAGT
lJVW2UYbqV1KDV0efylMet1XM2xER8uv4lX86Xt1gZ/MYY+OnFds9Kkm/y7aOp3Tj1SH9O+vta9o
14Vh4k5gMUuNzAzItLXWm1xQ3AGB4FGqefOJ4uTYiQKS4yhmF9J1ckzZHymAyvsKKOQyEywFqUwx
JIIgN9pio0TurcQM8jmJGEG97pOyYpIwOy+qLxqGo8f8ARdEJWGoVP48aOEY/Am3RPEjh1F8Kzfd
Vml9sceYNni4ztgH0RgdPQIioILla5O9qTNGr4Tj6z9lIv6EYGAtGF3jrHn4BzOSp8lC46UN7aVk
GeVwLzkzI3vGRc1adX3T9fHjOMU//0x6HLjHkdc1U2NQVv1qDBnDronPwvlXXA25Syd9C7ryTawL
iaU9SbidHA95G2PnfgDeY3PkjaI73JQRA54OMJ8sgPgSTfpQYeoEhCX6ppzcdTOg/7uSnmnKthFz
v/Fb9ChdQ30PQho1zXvdIFzUl3yT3Ig+WPsEbIBpexBOvP1VqjhdQXHMKIsORfUwAtNth89Cm35J
jR9ZbyLwb4kKxe3zIpheuvip9UiByj75YfPUGLCEih7W6bpAylUf5H3dwYLNkxBjjElPvLE4RXXU
H2A43EqFUTSFbBYzyT6gH5abofls8YNMV7taUA51wWsOGEMAG3XRPpo1w+w8bKEv4/Ls8VnEUf4t
UCcRchFgR4GTJVDWbcUsLjwQecMC+c07QSXBQk9CTtC+tFF9FvSK9TpJUYTrX9qh9mfGcsQb2XLx
W3unO3TtuF2q0t9KkH1JvVuskWAeg/vC0L+W2zLT6dSW8Z1N23lqdQBuWSHIT68rDV4xaoVi6KVO
m0sGnNxyOiXlpuSwrCi0wEYJx/193PFWzZyJBo0EnPt8pwSKc9B95RnSY33dBj7kmIUCS2NfmTel
Xv1YoZU/2xoc+LF6yMrCf2RsFD0AChMrnNzddA48UtA1wuUK9MYsTiqwnhenTrd5XNcbx2USsunV
8bpL1GwXDSaTJfRp1wxg2oJ8iA+KXyuQUnercc6DF+jkkbThOQRtRnbGhTp4axpBeVsAjdeByE6q
MvwJDe3HKjXlUJopfIbA1zZFWN6azCI7jH4irMMG5EZN5m5HUCijfgdy76vuHnUeYAXnEeNXGGex
iXv/kGWgEfWhDF+0oVnFDrzrDB2mUQzq0tCiTc1PexNucG5agRwT/Ww/mf5o3mnlCIqrs57iVBHy
cG+bGu1r5vfW1sgAOar1xopLHbKI2Loh4IOodeUoOdD39lXL9HqtOR6cgfSF0IPPQFpFLz7SvjZW
c9Ae45Tu6cGZ92E3aESp9IUQ+PtwAD01o/HU1GR4bEbqbAtxkWBwSNcMixwfJsAphZau+6a6prBg
peUEk5vKWjOAcQ1pl7qi6bQHNN2vjQbymmzIhlVdTj00oS4VdCe+NSaKtbZZ5BtbCe2biSG1DKRB
r7T0h9pD8G5o3ro1YJfP03cYXqAyy42nLO0PSTSZK4850PBAu6+aZwy8r750dvpIK6EG0zyNloOm
31i4b2o/nQ13vGdaFQR5oRFv9PpdoagdJdFd55TjDZCje0j93zVYCFedO/BhOPoVy94PVXTN65Dp
Vl32BultKpn/fO1Uzi5J3Bo3jj4oeJo0tMHE82XmuxrQ5Tk3CuzV9LZ36idcIbhxo9euh0jtVpBp
b5uo+PCl+cWADqSqmFPBUTA8WKJ8t0vvZ58+TEVFPzD5VgaWhHTIkkluqJN7kCrHfUKz80x/7twr
LwWN2INKridVgO/HwSExEJoU7oJworFRMw/NrI+3kMaipVPauXW60CAjOIV9qz3Stk1SZgqCQ8cJ
CLx+3ZsnxiXb25amQOl2v8VZ24znoJvvXezYKjI7sGFlDRBMH/dqbUEkVpT3rgNs27cmdet3KNPM
j+HRsWaGTuTNraOl6VZJYP7z0cirGD7LjTDvOz4WSrE02MXVYqUY9tc0p09aMZq3SVBtILqhLaQq
GYoCwbjW6+uwt4fVGBh/GEUMZTNRcuTTtBkyhGOIRwiqqFTlFD9JS+6HyFG3vUq3RFAGN3UMOFOD
Vn+ucmvDdDLoJBqg9fXQMye43vdZVuxVLctXVh6N9PO+qrap7SLujM4Sko/cRd9Ccaer07QbcbVm
baBTqoC6ueu7eOdr/bSCeOQ8/+r19AUtLdMjHJMJKbBHjzBppO2wpWEbUYObWRewmjEM29JAXJw8
3g2BTDhMQCJFqv4x0A4pjaYqbcu39cxTO0bjrCi3PyWT2dyYKTN1GVBR0S87+ZQVT8pc0F04vRVe
DnRlrpStyohv46WoJqb/hAx7yUZoEaqY1sR6eMwc4Pr+CEOSV4NljDTaAGTYgFrmGQSfmrbOx9La
DkArwzYFam4wjwa05jbXjiaJ8lvf6jd9Cj/ABMnoeraCP1o3T8De9ezGjCZK+c7s3niWfgdCpDi4
fkPzbTRsi15jZBGEE9oAW6zRM8rApQMNcUiCunuL16rlyWzZMV7Z1QjjJmMhzNLrV4ZbeevS0cg1
J04BGp2eEyvuMvh+fz2f9qiOcU5Z+mGkVrBPkw6wwQTxQh9Mt2HmrIewDsCJuS8lnedGDfNkF8Po
OKVkz8vOZJMj78YecqZzPmIytZXtUF1M6WNbafVb6KmPgyTyQ1h3QPLO9BfH9Lx0qk5NI1/D3j2s
G1v7sCv6wxPsPhkBPywdDjiDKPTc/PYqFaZIq34asvxDG0APMAlGSZNhA6XLm630LnTTIUTOdvUL
9THs/aX3zZxDY90qjw4lc0xw8E4J0rtJ/BbYI1OjGQI0edCvA45/0PKLpThb6mpKa70oNfLnOIia
AmESdDcWLe76b+EzGbmzoeJqiBB8S9vNWPwo1qnw9hmDG2AIKoCT4ONPd+VjCRboj+3YKHh33ANF
ZLRmDHt7bIMANE3o8rysOvSasq07850sYI3Uji2kcLdVPL5pD3FTbFKcSlwBL95BdHsJG+5wgM3C
zHFlPcPZeJb20KUKxS4SeJsofbHtdu8aDGd1pmc9vW2bKNry2DTy6d2xsy3G0eXqd+O3m3gqgYlR
2rPH4Aw9ULmp848s6PTbMkv12840kpvKUimoJeNt2bmomx7GMouZ7grEAyOHDpragrwB5Cleamxd
yy1vc9fYG+M87Gg1fik0uilHBQogG0pDjKUB8atqzcx0goKdYH01hEF3wPX3VvpYMZU66qrb5ToQ
bycrBjnD1mg0n8xI+cpNKBlNWp+rTjtqavA/rs5rN3Il2LJflAA9k68ssrxUkkqu9UL06VbTJb3n
18+iLjB3MDhAH6nkq8jMyB071l6DtQDcq+lg1RmU0tTwWU00EuibjUSiwpJTFcOUXUrbuvNajqel
SdjR6+xUYj/l7QUYBYNCJLHZqX7oo/51gnG4S5R6UYMC+rn9k5hGc4bBw6he3nw3FuUo1IWb3TGJ
YhTXscusU9Ws3dnTmu7ctfmNpEVImRyAhgwg/JDT2x+ZmKrEeS6zGghve7JxK/ggxmkoGxi1DCj4
ofIbzghFZD6rfN1ZkvPE2jTmwXWao+Eyzq9rACoKYrIx7xRt+KN0tA6XQpSwXLnUp1ozhbzKKMvb
s5gXSbUXpnaf1jELKafZCeeJrr456LTUS4Z6HbPqOb9FFetVDkrHq6gV9Zzloa7OYLer81jZyEgU
V2ohOCOfZtM3EndnGPAd55IswKrMCaEpLu40QDyjRDTX4Y9tcr2RQHG1cC3VLXvhlMMHrlwunch6
V5LxAmTpfWKSm+SJRwwyWHbn/dpFwbTqr4UkXKokwq3CGbBdJWPtcuyqkUpbu8tDrS5oKIwrfFLd
72cjYJ2g4Egqv2YydlnyMcyZZtlpFlil8V+8UcXIL0n2TLs+miaQScDohRoaBhx+7qW3mD3ojwP/
wdcWyIlJp8AId/RpY2vxLcrYXSIIT6k2bXGSgSn7azaCvSrFxTQV3N65g6qX5czDRNfWXP5k68oQ
w1B9OpQnbif3IjM32hn7UBIbZuB2abiQOcECaF8xAusAZbMvoaCijDpPsui+dYcr2zM1niPrK9V5
hQbPe2zt2QrdFvluQzFayy4SFCaKGKh6cEgKIJ+ySM5FRjCj9t4qxtz9hdvubIwFbJS5GoEaGuij
u59Hte1D9c9n2QOvt5tNXH0/b6osd4HhbJ/wP1/w87Wp3jA3WT9PDtY8ge6lEsp1I7G317vEzIC/
jT2jzKfj6rXuztnQLqbhverT/BCTP8D9z3MwE8rZlW1HcU5tkA/WDtDAtGt6IjK8odt1kIkTtoal
zJZQ0/qHIYvRtGasMbXqBzIlERqz7tCjhBrbyuo5hCxR3OPWsacwm8p/Y+o+Z0YRXeIkORB4B71S
Rt/54j2t3t++Z+IxyjX3EK8LDlNgDXNv3djFhV+W16TzXmuJX6rF0ZSu9bFnsyeKLTn2MZ13tHkV
Givwkso9sxV0erkfR5wq5dTb5Ealn0rLXH+JjbCvm08ZNh4UHzubPOpKKh1lmJdYyV8dKWQ+c6rd
WZbezhKRe2jlW4wasuvpM/ojMZHHQZCqkzBgY030gEHwE1e9usdlZN6kJB+DcZoPm2RdTsQuB8kW
7vaMWLQNtgb6atnXVbB4lYt+LTHo4/BcL05zGBavvri63YTbWr7EerIjdkzbFYPOCh8IkJe7qqFb
yCTUsIsWusmxBUpJPXWSnIoB3I8i08/U1Yvb6goaVfsta3Gb4FcxLXRMpw4BGWzxaMcvnXjNO4Lp
RmEG5mYDM0RlkPSxXhGerrb0gqkpgVP3LSzypiBxeZS7orbeNQM0V1G2j46uvYBFJ9mrYONfrfrM
6M9HsUxvTdF/RlMBPbRIzzn5zSwx2PGjBQ+ENbc3o6G0X7fTNhREE2L++i2MbPGJJimrf3o6B26S
WaHWRjDw1U5zqizQx+mqg9T2owolFRTY01w7FGsN0Ws5TlwcKTulDe1uyda32k14LrQNipZvh4s6
8cLGaQ/OnPZnI49vLuc/nFaCY1odLzu7iv5LtfXkkScVeJryK+E9mv3ch7Tj/oipT8hEBsO+GvZJ
jGnAyAcO8pqITiyWgVCD3M1riliIMrePxbGkcjr2jfxHKEmtopVYVUGZipG25nponeaz0wZvJyc9
yCz94mXVfeokBhEFhtzoHmqTKMF5Hp+6yXr2yvVWw/7yI5f4DYw06Bhhp1tEhHTgKdBYME3bJ9wG
x1ZrajhMGJHkoVDzjeTsc7P099awPx0vv/YjCDR4K2z9zaW0TX6i1J9HuKKGntF9Hx8WxVQnEYai
Ly6OZj9gCIRy2DZtEGfyCXXTJ+tufDLN4VeMdrerUS2ryKYIgN2MYmGEg+C5jxS20Dx1yitQ/VF7
TgnsMjJebno3XdT+KTMikYC2Gb5eoAKMdXdZtS+XvN9UVde2Uo+tIa395MWdzy55/DAWDKKpmQ/c
qJDTHO+U1EsaOv04BiTlGOiPCeikfOSHO3J4IlGHUK+/wzwZ50qQr9q51WfhODtdgn7slrsoNZrk
3OtpS5RQSyDHkMdsSQjP/poNT/j2Q6sCuslE7JMU8gTQtAi7abjoDnbGsb1oOQM/pYqeSNYd+bO9
vUidMEfm9nVXF0EVkwviGo0erGb9Udrdc2e2mBGI/SiLpaT9UAeaopZruL73fJM9A0BESyTUqu4/
Xc/undU+Npnzz7A+vJ4CnyPGE8Cyo1fKJpRM4MPKvlrC9vZDS2hkHuuvrK63dXEAnKGWbSXYaGe3
1MYzR6OF82Sb+3D9QSaOu4/6GFlIGX0Nkj7at2l3oaRyMojgAFsa2u2YSIgkDLDDtH5GcWgULFYN
KRN+nwDYmikGHJZEw+JP0vuX2QZTmVgMBcXXtjc5TaTLHr8ofj0BbbB19eef1yvKKuoumslFfTC2
Q2HpNZ+NYC8yuhtpUcdWsXn0fRvAA9qlNpAznUQtX8tX1C1T3boy+nJJU19r9d452FPy6qQz9HPg
tNOd//cfgQ72/7z784Ha1vZVNtrHYZrKct9n/UDSIyEBu2UyNuG9/p/HUjTyy9qqFH1ze5MYpoht
cNOIkg4627x47fnnH1mOBxOI/1E43nOjZcvR4tVH1EYEb6wKH8W5c5fqV+ZpN0crXhtrxNcnnXOW
AtvSGTJ5Yng0YT1ZznkpmVjriegSVuIRxpsBu3ejIsxhOnqmyThu9RGnQAMnQhWpQDwgUnSyYNmg
XbvDgVTR42oKBTyVgroyvkTC7wHm9A+XbXxuHS0UXUXijwsPc0zKE1hQdY5emBUrOZNQPgGAS3ck
ATxlfa/dTesRVwu5DlMF93aqf2WmRtLoEh/I6stPVZZIIld8YMHzYRlmQPwMIk691XGyVQD73HCB
6zgRRrXrxlLhRjSeNa9/LYvqRooQUw9NfNTmst+NjdAOUT8A+rXSh9XKyhBaMg0n7lg/w4e3Oro6
AVv/pm44yRb+iVEPIoiRWfymH6jv7e/IKLqQmVW4XylsNS16BorXBslc36jNGN6OjSwA92L75AW6
W2l0y6IiDbKoetiyP7Y8AVdWT3UFKw36qOFGz9IQzzpLLv6HpyFuDtXs6P5cLO909loCsuIHr+eU
uURt6VdS/4Ph46u1PwudmhDzL7/gcJ2GjIFvjv9ZedB6JxRtidvAmw70K4odzF2xwhNvTPvPatMN
k0v8zzTtByXINWL+LNSx3lMMzHcRf0MgfSvltZvQmQwPScwpy5M3dxeg0eqY2yFYVuJhBp62KUMz
EROjihbo9bQMNeNN2tWlaKCQ2w0qVG2v4rB988LuH5MOlvOmLhOJ5l072d+Xhk5GB9lwjOX9JyYt
SfuLoE296+FIVH1S7uoIA8OWRaR6aguvM++zXe09OFMnc6v1m1iESxTv86l9srP+nOnFnt6sIBIC
ERAqGvc+AZtiHn85Fr3ItNO/W4zW/s/zO7WC+TWHkCPT6YORVY90CvezuNdxfDY9bT26jmyRIaer
JtqDPUyfCz2bvdnHz/GgRbtZoJPOgDF9u67zq21A+U5z/ZGyvj0TmUHmbV6TKtP361ExlhzWfOew
Bdnoj0M07Y21mq9s/M8kglSHoVFXCNpJ0JfAi2RDFLwW2a8xKv1O0zi5iIJ1SGB0pnIBF+16JaHt
3ory6xD7ghHdhvdffCM2q4CITGO15OOSUPtnSYEit7TkD+kk3EUC7jEZrGRZDQZxwdbAUx5lv8tq
sUM8zKSa0iOsoHs3MSsTeUT5vvPW2V/sUT5ItlXW7QkbwPZuY+T1cOBkgxKyPPx8xs/juas4zNcF
+ZR8shbMW7Q2SeEEYgLo1rjRgm4W6cpBorEf3OX32BDvaZSG9fDzD1RF+3/eKrotfZE4L//nMXIq
F+aO2sf/73OLlVJxlB2zdaUjluDnw23aN5fFVCAT5dBhn+PbT4P3ZVXyN2mjXCsZ6PSZWMkHY3vr
510Mwt3VId/x572fx6FeSGK0ESEYrgHnyg2CrL7KbP8/75Mrd62S2D4tum08LB6zNWvMeXMZjYfB
iJGAU7fRkQglKdn/+yA4HqAmeWGEPw/+fHFKx8SljjvT5nNIl9gQSHouztP2neMiapeA+t85aaXC
BLl9ys/XcuNM+yghGaIYLO8hRxrdaZklA7ca+AszjQNMtX1k5KI9t213+vmAuabRQ29j3DDm9unn
oZ+v9zzrj0jK+Pjz3s/jTUQaDPkvevDzRXU1WXuiI4m8/7/f1jKmE6CF/LFZgbayjCdXCL9kOUxD
dRm3YJbeWsAQ88EU0ziI4n56YQVvTm05cAZPVRRwSi6uIlqOuWCZI9ys2Q2T/UrO8yFtFac+jdZA
lVUvkFcouWvQxnZbl0zq4cLF97G3MtgSwDaeta5t93HE+BRgUQHmecWCnlbAlEeol3nSHRvoI36E
G2UndfVrJQp1sjpyORCvyHna1YLu/6pIDjKS562QzBVVyph7v5zIfZIZCwv9lDYdLkjnp4YwJMD3
3T6eV4+YkTHoJFNpTRlxk6RX+t3TxnSeZYGi4SE9lBTsJHs8DNuenBNUvxoaDRxOMtxTLxqdESAl
cUj2BMm19XmSqDBu5D7W8bD3ovRmCPsxH8b91KxwflT8YDjE7gjz3kdEZuWN6e7woXxGhEcxFcJg
chchTjgN0G/ByCrJ57R4TkVMVT/E663Lc76qlfAOuv7DKGBa6UB0Uia2rAGnfi4/xpR4U92tT8Wg
DuZcHr3keVHqNExCHaUdHR1Hi3e1vTCzQiu4t81Ht+yPQ99/mol8dBs5EcXdnQlS1FimWQdptr+5
mGFV1l4LZX7EjUudz8vJ4QvvAb9vPD/RBqQ07hndLrEX0negA3zLZ2A+q+IchdEf7bs4AsEvR3Sb
7qd5NOsPHowli1NQyOttmSTfdEAIzXm80WR5E24NMdp9B/LQhfB6MLRUHNa7nrXMjheY682td5pr
Wv82FVS8mVyGKQ2k2w9HNxMPJDS1QdHET6XxO4tIqCFiPiFw3mXjnqGMbrm/XgcEakbY9SODrM1U
X97F1LzBylTkwtAhagYxMjaqBQzfcxCuyz8uV2Ribg3YYnRAPKffsrBJkKSUIqSNDMFq/E4Wgylc
NsC24oVmTpBTgwa/2ZIhm/W5SjgheSM6nMmUTlAzBM8vgiHJA5uaIo1ibMTD1v91a1v4cbONcpYW
7oz1YDZzUJVpcxpAlzX0QduJbTOxNzHb65Gfl/20DoeSxs7VEShBo/2+WPToLQGgYuyuvUie5ZCe
DJdxWKaR5mVD9BraO+E1N6NXQTUtUFSKE60vuAYflWvm+PeaWxwXe9qjlxEAiS/RpfbeQA5o0dMr
7DgSE5jyMRcNPWmyRPNXvWxfyFzbhKJ3qep0z+kXH2snOHZKIiLytUShSwJt0d/61r4T6LpvzfEc
lQWtACC5GbloTWtc6aB4AfccfX2BPZ4UT7WeC2i3pGdTMNTtUTYN8y+S5I22f3KzmqkkfNQspoeu
nt7nJuoYPZk/9bQNJC8ifoJl7+YjnfB550oPJIcF+2/ovxTMX4ixyaNL0jgoSfEQ1eZDDFbc1Yt/
dt9cJ8eqOdtCiYWqmY75sNNNptJ1B3G8kzXRZxFj9whUBNHZRk63Pc+vhtWAY6lc29fR9y6VBbq+
Wd1HqfW3YjI+on48gNJtTgB8aAtUX0zMQBav9VewuOVxep2w7DJtAEJ0S3+wzBXOtlO+51TamkS8
n7MKmg1bcDVcGYtVKDfUnvYgYc6q5w4FN3OWk1CsI8mSMEO3EearqrmvLVlKtOUYqCJ32O5WNmjb
Zd7/faKHJaEUngkAp42IKNw0/d7b0vz65jHT4iAn9w/uNojxxpIvjvReMzq7dHSbG/R8UsBua9M9
sh+i30CrPOTSuTczVJ56JYugif9qSfbUt3QaPJ22oSQ+a7t6tQJ5rCCRLKVdn3UowBDb37zCwQng
Nm/IEvg90VEggvP/Pc0IwgYSpBM1LkEqlk/JHA06+hNBoszvEJDog2mkICO6IYtkkPdwL+0XLiqs
EqStZJnlr7ZG6jesc5RUBBXP+kj1ngCaLkE/I4d40sdfdts3AYGTpBS6adv6ro7sWaJ8g2da3i1S
rhMmvTp+1KDzj02vk4wamkUrCGiizprDmIxZYOvp3nO9h4q2pO/GzRtV4ck1acWa75sRaYkJJ3Yc
V4Yk6dFrbZ8MrfryHC7swXnCov3emM3fZWXCTKzq2MHTcHC8Hkz9pRuwChRfMiu48Pv5DzrewxCH
lZt9UeBdhsk9TXEWOvbEhq1idwcK++5iDFpVdrfdXDHQTDcuXy5TD/axsToGIgsWy3y6wUj6UupB
q/PXWf/PaSssImNxiu2aIB0dAEezH1z0eWyyNxVbBwf+Q8h3APZhLfu6Tj+lXjL1HkMvZmDX43hj
x79plh5td+FPMAh16rPhY+jba5UpTJJkVEq3vOg4LJxY/Eo84510yl92xuUhNuw50e8+ZOwPbx47
XAi8GnOi/ak77XPg3ILpGpZJ7hfQS8jJuCoSxAtjpl+1XPFWnAlzZoj/XuYjiS398I7IC0AqfbfQ
aHZFZtwzO/vV4NUgopMZdTrsbaaerVZ7qQwmEhJKlrqDrQOWuCI2OVu/opo2J7/YaYAyPLnGHxHR
Z0vp9SQWRZHd3kkHWkJZfNUtO2YHGr5iayGmigrq4Cz1XrkFCSp9e9Ts4RMQNo0jc/manJ6TVale
IqPtUa7RZdnCdiPuDY7FNNM1LiukpJMxPK6NG2b5JUf603UEOh3IetkQ3tksNNfJkNr3qSF2zjyG
kJ3tHYKzfimHt2XWHz3BLu22PLNOPxD1zBtaXpwHU3+fcudVNRETfvaF8iTM1/FGS6l6jONrihoo
aWlG9r0VnsM+J27xnL1SIT8YcYOEByh7N9XW08K9a5So9MRnkDj6jyDTPug0ZqZAjE9tcss1kZFb
uwRiVB8z7EO/dLT9HHVXF5c4LjPqyolTcTc4b4bNrVUstG9Xb4s1Luz3uARJVika0wz5fKFDn1oA
4GZetidzrd5W5K65rurjVIM1t9qzlWgs9vZ7lmV5oBvj4+gAUGKGgsIKV1O9wCJIkz6AdPNer5zT
u2T57MlhS8bqvLJdzF3K8hiH46SyPfL0henrzlezJ7YAdgajcPOiucgpGzBcDWbAaRL0F9GYVXJj
qCsikoxhg14cf9i01JYKYidJSif0f5wln5mEELwSjbCNZpjzZjSo3HeXr0DH8BgVgTfSdssFm/TW
hNiryXmAjMTWhzTHdYjwkT+sOvPqmsy+asaUI4tOHHfTEr9Yxno26+p3LhzuMHrLdckEhOE9F5r8
LuZZcu7EzAAwitp1yt5ou/xLqAW2Hacns0RymhcU1575WgASibrqlMoJgwRu7VbjYhfxoUj7PXrB
M8nHq1+uTL1ZY77r4+zvOjd0FJfvqf8YjDHQuPCYHFjdk9Odssx+0iyjDGDDViHtN7hpNoSOCMvK
bu0paqrcu2UdCgL/BbHWHE3tkcgwFdTLFl9VFm5o2t+zbn4mpvMRNc41a/vLUPZfo1VjkWXKyh6p
zIbqK7N5Ws3YZg4Q74hlEoFjlTnCwmZcchJyO5blxTE49WtKf4PeH45ldkvcCveYYsKbKnheyru7
FpgstgaznDn9aONVmZMA8bjrenNgleB0V7ojR/RiYgb4m3DLd9u2jnFFIpXEFMjMx5PWRVsUxqb2
2tbJshUdOAWG0Sxeul6/pgvYvilyb2u73JpmqK/WLH5p7NTkTD4mGZfZOir2IuyYXIC/ss580BqH
eBGyPuZh/I4G712KJMza5BQt5d/UXLi3gegObO0M+fsui0WobVleoukPg8wpsL0HdMnLAtwlIzKB
wmWGga/R8CFEr464lYGRPEbuA92lPzhvqZ3oajZ/ERh3pdtf50I96WJ+M43xi52VtOBjahjItSvz
qZgl3AT/pCbV2QMXvVE0I2QnUdnFTlYTPYoYJLBmHN2u+GqdHFZZjsxIu8EVsO+rfN6PJaFvor9T
qD6rZn334ubRW6KjzGcAKP1eLWnPIjhe8PmFGAqvop5MHHpUUppRfDBV9WVGzSHKc83P9DXMbf58
/I+I5S2xqfTStdpC99h0tvakeywLVdqeoTJhc8hfVKbz98Zv2AszhDeyygC4PulDwlGDkaFI9SdH
Rx20nBnhkdwQL5NhrTPqYSM7Ou6dUECfwAcYrt1JG9VfkYF8bg2PH0NTY1oJuS+Q84j+fCP2C6MY
r4g0XYbHVNhvKeYtjiTShM6pSF4jnAgAKS+Ja96tqTjadTRCvl4f496knGiJAhKRRawkfblULeIy
Up9GrrMnX6tdo6BYDA6/5nwnI8JGlrIOi2kczHQishmmrRmUowUIBal3Yun9eRJT4UIZx/rGHpkm
GSMjlv6sbaPjm+PAXUi7p7PRtcxrlq3ItoYS/RkbrUuwyNmOO+wp1VBsyKH2TP1GFNjezLYrNklt
n7uJQpYuPKXUg63JO7oBt1M5fZpD9ccue3qqjnmDpcOSva60qGrYZ+T0yJ6W8Dbs3A7vpoNUWeQj
jgjCP+kARIAYiy93/PII8IKnRoON8C/sH5F164cnNIJD7A174hteHBCMLFsaMiMwSg6MHFOy6VET
41ODhyYgkPM4oc+Zg3y1ky4nt/ejkFaYeqbaM4db+VJwykoRBS1G5/3Oq0+1PdzT2TJDY/nDYYjz
niREpsIOQAVTJtgdcaiKYNRb1srisdNhZSeSoOZZBxDd4YJsaZ9H2Uuz0HYf5ltVqnBaxj/kqVHX
U5dz8CHb1WK2B178MqdvI0rpoTPkY5zHtIwmEggX/YirkvHq+lkYCJqLLr/LBJB+x+iNb8XnOF3v
WGQM4DY1BSYssDp+SxfxXzLDeBvN71yR5xjhIJnJhiSLw/ZL9gykSjT6xLR8GaOyiuxrrqz+4IJn
gHVKfULeTz/iBhLLJRWWeyj7OUFxWT/XdfxuFhwsJWtMBoSp2rzH0Zx/suft4zZ6TRI04KIZAOiO
7h/PHu/kDO07evpN/DKUothv14lVco3kS0S+KRMew0rTWHTR73g1nlaOiippnjTYdD4AsW8AfAFB
8exj0eBHY3Wy1uyTKCESD/FFgInFIIn/bxwqVhO1Bvj/2JqbpAncyXvuSutf4eT3hCXPH5e3ZsNB
muq8dslpJWPXqUp0IhfiWF+HPRE12weB3ZFumujH7QaxE+YwjHFWjL3/494Hlsshuknlw6+KHOwT
U5enWrNt3+rnXwL0RR59D+7i+P3IlmJNh54ZTo7BGBZqPf6izY41sSoYuCa2w4PUZiT0tPMagIzV
HoU0yArlAZYvrvltrxqi9NWBKUdVZz/2ygHwVRy1FRp0CcNujq1wbPo3NQVRb34b294QS1rVUbo8
bWvnKNZ7E/H7RAJ/Zt1wtCUW7sSJ/8uR1VFfKhzsM7mtUX+GdMX+xmnVd0ccOGOzTaXSK6/+KxZ5
s52zJlLS5hs9wrTBFa4P9QcYI61O1sMyIhMuI7XV0AGyiXP526qP9JTfxtzo9opTu8d4jFGCsavB
hhDDjmo2G4SaJmCg86Lbu2o6d8T4sRzMh051rzKeAqaS/hDlytzoaytDe4n0k+YW/5yS/m3e/FZe
nj24zKQmGwV15Uh/SUtxH1gWWfYpuwYlfy/5Lu7A2UfTfcCkXmTpk5AYh6uekPBk7MIkutaawGiN
aHmoo4XmYqVjoshegT4dMyNPWBGZwlYj2VGqxEGux+PHWAhOs/VwdmJGG/vhP21q/ms8slDSvPpn
ubMJ/j7QJ73e0Wg7eXg44qY+VE5R72ua07tM2eNRlhZJbFgr3IQoAVyW8AuGS7mdVvr6omfNUar5
QTruycNS1tuyZLIieyT/Z0/zj/bawiRuZS6+U6trr2XXal0eF7IpuWD6TxcIZ16a4IYsRrqJJ7Nq
cgjNJLst2RelaOTbZC9sF8qUef9MN2J23fp0dXfXNNmzA4ddGytJE7806PaGVlJs+UANu0ZGFO0k
o+Iwhwvi2MmMvbshp9feHQwfjKA6AebCG2eQGlS0WFbaGR9/ZlMft/eufM41xdbHioWKy/1JtKmO
Z1iNhPRSQNASt/BBjwSUTPjvNI3eRDWcy8YudzZL2ERVGM84f4nCA0bPMTbItOrgFFPg4rUxsolk
s8H9VLr3PDDJywj3c72NNXsxuGzFLSmEdxMoXOEi0izMXtbEIX6xidIg9voz+yNzEbYb7bSK5EAt
5kXCJmwR7QVceGgqqJUy+5bdp6MiRpnEHJPr5T4jq+094d5Lh2HSppyIgFqyK3yEOcgcjkSwJzeP
r53tad8fxOK6J63aSO4hFLj+AWB1WMiWLlhjPM15xfjQYn1WYJgDiuJHQxm4Yij3Mhv2hV31f+2B
Gc256aRPADqk8KmZbyuueZzGf/vKW7CgA+OwOQ+vW74mOdfTybS7Y11RTsVqjfYdFtcJ/Q1BqzN2
M3qMYUSnqdWoyCz1jp19TvRQR+InvZ0fq5+ndbpVHfKeSUHSF8ORi/M/q39th/bTytQdWwW2M+ba
gjkd+8cty8WWTrQbbFaXny7nyEkK7yOxQJcOH+u+KUYsKMQLyorEXL05QLXaSgqJW+ttTLeJZDOw
3RiTWXHqmKf0sUW9AvWDbdvuckxrrfoYZJsGrWnqYSd58YzZe6cbKDmX8opNec+IRpm8UN8RVyw0
i4uXG2eoW9D/pH2sQ3FzLMGmw7xdTw+jHPM3kznLcGRoLOYQNjBGn6D5m2o5zXFK/Zkr/G3W+Iy0
HWI98gj/wr2njUUc0OQLXJwHAW2JZDekqGxmVRySmPmkrWFEXy3E1vMBk/TYaEnPAXSKdmJAsYj1
fGek0t4lw/AKw0QGRIKr0NPr+JpIFYD8eilU9Lbi49iR8+ftbTHfBmFp15i9Mdm8+16mXZW03avH
QsBdtn7YWae/LzlxDgQn7BdGJo/mVsTPFvcvQpDDeEfnTpNfmBU14izQinRxWBL91ZvScBK4ntBA
s8CwHdpQWUo6rkQ+cG0kDm8W30wlM9NJ0tYmDAwe+Lwxe80iVlURx/1RiIrjTz4/z7g4VD0CP7L0
OxEV/NUzQkxSaoRvl03McIpusIcxQikp0sIOOSAgfTHngBq/rUYUaBbr9zh+0YFimiNmfkbDs2yW
KGaizejhd7aftY+FFlONr+HQutq5To1/+DaHU2d7qHySM9mcMlIhsl1uMYAXVx43OReE3jNbUi3l
mYPUVarI9W2ilPd4EUO7JkN7yQq5g2+iB6RKH5SpulPvGtfV7Mp9Tj61LaMDTlSipRjRiifndz25
9W5sh1OCbOi3GvpObdlukHWaQk3SgsWL6oNG2jCA+X63lMZnzBPNL0KiOO70O6M8O2MkHSbNmHlq
0wkoENMikQ3lYLP1F47zH2rRPlrbX4Tn7FaTRDJMRMhD+YuI3fGoexv3l117u+GE56Jg8oQlpcFZ
Wkdg84DDZhlwC8pNj0PLWPn4Pves9Rfp0tzRh2U7nDQXOUX3vmqIQZDed6ENd7K4ytBzQctb8YPS
mY2zAeO26XFYUfmZ7wi4eFY0l/aTFbGgGMXLymK4Z76BZz9a9SPHiIs0ySYec1ueZnyau8T1sG9K
Nqqc9D5TAtyj9YLlFeuASmvu797cq35pj71kjK/pxNGUQDGgd/oKmqpf5/oOqgovdE8RRsDbW4cv
djHn39PCitP8h+RgM+1EVLOp06EDBWLW7cWqydDDnO7sph612ZnBoTYtgqa0lHtw0/kXSckxr/EI
5c7R0IJSgf8jHzfTnskvwpgdEh0FKK9gts/zlc2Ea6InjTRPMgfpuiCh3OLMPBkMMCpjCcH8x8+l
9mlE8l/VGaTxrg7nCw1j7bxY1gOsrOui41jQ+vklYmYunyv7KHRUBWvBmuE6xnQEIP4J8F/fM3LD
kKBT+Gt9NXuclUm6akFEfj1ej+QRHoHtr5EAUq99k7dJWU2TXZtt5leaURGz/pIWEI5Vkx+YJO0I
/tFDw7VKP3Hp9Y/A4YWH4XRmUC3Ayx4wnX0BT/XsDqidUp8547nv0O2XnVaolEqOl3QUBky526A8
l7PdHIf2Ws6+Xq93XEN+btLUiKroObFWnGUV1nZI+YwFDVh0CcIyOfl3WiA1iOJl93+IOpMlt5Et
iX4RzDAFENiS4MycUzltYEqVEoF5CAwBfH0fqtusN2WqV3oSkwSBG37dj3eHcsGJxBgaOywID0mY
P2PtiDHvx0FolRvQH6+hmKOtrme8i876iN2Twt+M0z9tVI9e6756k/PsszuEBviXqCJ1aWo++e1w
WZXH7ppnzLmigX4eVfmIXvXZ9ZItn6ngEfucDACoFrdix+FAGhPr1lJffDt7U06OoSoYzlmtfjo4
Qgi+7KUDBTx9dP6abPnPluM2H5B7x3ql35BRz5s64Mg1Xd9TQvGubIgrJCTizlEzXz2Rzgcgwq92
9eGTF2j8wtu6CntSMcBWVAbbK+66DK+V+lVbPSXTgOIYdUsJzkBTXeEmb+EsIiZuKhVx+S7Bl7Js
Q3o//9BzMlxSy/pvXuorafuGpbl7pCZ9jgNQzbFIQnD/FWMMCmGMTs6EsCqanQWZZObgrRUuZuvS
b1keK3sJTgKJXFNyviNK5W0l5qcw8nFRt7DpVwXWbTXW1jQM+PRFU4lbT5iN+T5UBr9bYKMFiInq
R+M9A6PEGAxD50xjDGsXOwE1U8MLDruTUfAZ2AxXNp+vN9nODrcKWcpkZnyrI0PDZ4AtujzQG90s
DsckNV/9rhj3rk9iSDs2Wdv1bNlOdWR9gjBKhgXFszmtMzJOoxKKRWp0XxlB9klyApr95BP2CKtD
cLtWZanexpGBLPKtYj9JY52LwXkJKtDjs3+00tKcDVrlLri39dzGA/uZ7UrUMmujkNkS8KxFP2cr
+SZ7ZezxZLD1NN4RIvUPHjdrC3d/3qJODIT9p0cmhWe9jIwTGagExW4C7Qt5t9XMS45txYCauFhL
ReCLQD/N0iMdAdkEuhA1SY8+eYK8ox93tUji++bOp8yVtRxeAzMj9mqP9XHzBzqlja15+TP3nP2i
EaeAtuy3NfPwq3n8pC7Z2k1AFo2JdBu1M58gu3nXRtCFBcX66Kc0ZPJoXJ04wlKBgyl90zWyQbFr
h1txOM23eT1RCIy64azZcc1G/rh0ZebSJBu10tbZDsLfPbqeA4fg6tfuKVF1dxdk3Nml0uSiEOzi
NscB5ZIKGdsi2UnBc95O8qNqxpZjtX20XfspEQmOhtQShI9Xhgx9i+f8+0dFhIaVuSSoEazzI8uq
mdMoCR5x+8e/3/LvV41rmjMFMJgzubhv/y1qg//7XTjAmEHRknc16YlsVkxt285E5TFPoM3b2Spj
qXFO+kP1aoVUtWHqmdg0BWDpCufcte9LNfmx6kMTt9J+ljULTa+HkUw/Ku5r86e2/OjSLFfufBwp
BCBnPQxxJXDUAGpE4etEtwkNoSUMkJiWVqZrMhyCn5ROrzZL71odUt9b9pfgVseg6zVG9uzOeZ4+
SlnOF8OmoKkZqGToHzHxALazT4oI3y+nKiOEuzCKRU119pB4f33Sl9IPsm2gCV2KWRIQmCaiIObX
sHRsUO1b5B2vkiC6dOLOt527ydDIY6H5BYL4VqivUfHYqIE/w9KnsiciwOneo2bO+Wth9NiBTCbN
Wy1/VdDPV1cuH0EbqVNvjSxBDYNs5uKIyO3ulunqCLqNRFXFjWyYPU52uLzUZK382rNZ10vgVraa
4nYc0KlYuQ7p+hflfeIKkcu+aJNHQLH7NRDPY0A5A8TIpzWbOFXNfs+B1foWyZwebF8NJJByng20
yEZj7uAcQrrz0J85C4X7aeAObnJM5mSB7wzoKiKvPq6AyNxFls+INqsHa1S/YfbVZ7zM1fnfr+Tg
SharYZsdcjFfAuFH5PducaP//aUdEPLkNIq7+3al/vsvDgH///tNbu9hsRJQKP5duv+u2n+/8f//
NZvTpw5Qw/7ftfv/V3hEXKnciPBBkoL73wu7u13qy0hjwi1CaB/kaB3+/W+k065Ouv5YFe7FihGC
4zD/qDyqeJlHf7kdl61onI6+8FzHXTZRvFvUtEs0xyJf2YZAVS1XmMRUsMfciXievFjFiCpSv1JI
lmRsGoXYsXHQ5NDV79ZCFecHrhk7mn7rtlQSTLO1y2iFbiwjzrO9qG2Qm50Kb3XE5frTttaIhsXi
YV2xo5fjtq8f0nFZ7tOIXJrgThAru4Ezi4631O/LgKFuAI2TW7nCMnTvzfKLy9Wjor1gNBtq+Vzk
w2c4v5ROyTlohfRXu2pD7THLV+VRKNfRSS3S8EVJdzze/HRSsjuknobezKWjVpJM3GKfq9vSZuwV
233BV6Hwzwyo6eLuoQn9isakI2GHKdT0+8BUNf3Hz44l//JVcrmuAJOQC7sEI3miLvGeayesaBIa
m1jO0dGlKweQOaO8xRQZCJaAOAiYuNAo5pno/kQZO/umiimMXcCWRfku9ZLk6ctlP4uLuYXy61Cl
aONZHeeV5Uq9ojpL7e1nb2C5gN9221kq2UioYhsTWnsA4PahX/Z1lhUP0RJxSqPOKalbPDPlaznU
v5dyrJ7m4ogGBWUCz/ElmOy/VddNTIdkW8IgJ6mIpjDxR1x1xf/LXSqsF3onh6VGRXcA4LXS2bcV
iwwiNtmxM7XHRtM+6XGedqEf3BW1RuJJJJNeHcXNxELOn2xGhmk6zhRWEFXCBLYsLAUa0R9Dej9m
nfEgSIo7vvw/hJNwRCf5u1mHddPln3LlVosEG0SchsaI/INslpJoBA+/qea8RK6Te06ft2QD7GzH
LuiM1OhtJrt5GiMP65i90GPFLQqY198ENoPXYxpPJ3mfpa299fuD4wS/AvlntPWDWzCmUGMnN4OG
6T2SKvW95VTWNLVnA0AORGwNltI6OCHxHYOKFITkpEcKQvfVixn1p7Sr5sCFCfOXRR+7ASz3mKCw
5mTjS5h5b7kziDjQ/XdScHqoIi5dO5TtPUozfeC/pWfUZrCz4ZgGjNFzd98sc7FzEWqOrvrNre/G
pifgxBuAqYstRkqxdHGhwiA9hpALnW0aJgQHZsYezxuuPEofCM6qW3NlDCxAHoug9GPtYOfr0euh
sw3NuShlff73ryvWaF77eMu1sYixAvcMHc49B+XinqfAh1kW9TTYAN8vlmrZtT69xFYhDqWTlQSM
Ztwwmlc3M4udfUaiIwkdqAvDg5mMOpilwUiFI4NgLmdmfp+x/COBM0xtw8qLKTCpZUF0HKC32D+N
h9rsuvneqQp2+SSf88PUZHdmCCOMexlzTSo+fKAb+76FqBhFFpE9h59dTqh3wOWmbdMyEnAXJCwL
PeLf3+D3IWR+NjTWYoZzERBh47A5Rsc+hD7Ttrj9y96KffKzgCqiWwlPyEUxpdZDQ1RpGeR8UnZu
9pEOs33N1+GgPISC9lWIFJmZ5Kpd5Cl1dM227glkDJlg9u9neXIq+2uspodMr/NraVmfxZJ9udGQ
8CCEb1K67YNgOGESZA1uqea+74M3twifeaix/WBzFJehw2zK2MmZmOGa0IOKx6V6xbt4ynER/0pT
jBmpyQ4oge9+VzbHTnAfDyJFLm0Kw00Nf4FVIaEqPxu2eUduUGkQPjMBuXnhnK9+RrIYOP04aubd
LeyXMc/AkOI4lN3lJFIgtS9fpKZYsDgRCYq+J23ePAB8OeedPE5BENyar7xYUq9bSAK4y7eoxnug
Fu1FdPy4Ihxfoiajj7ufXyPVcEDxp3af1IF3IFPJ+QteDrey2btqQDIIQ6DM0lBDVTT1k8I7nIbt
g53rfbVaLW0J6U9V87wHantghHjxXIF3IIJAoxihrUj/ULoWwXjMXoppPRtvNLt8zZFtlIuLI+op
oiZxZa1yH7Qa3ropzkvOYOL1AiQkWS4Wq68sQXJeRfTbhSTCTah/69Icm65gFU2HYKBFR9oJqIgl
R+dSWJwqy2JKyajGS4m3DawOaaUwz47Cmz4dTU7G8gw777KC/OG/yqKob0jf10jbF6dNBkh/z7Xb
r9hKpqdqEs6mtGx8BctAaIdBfyiAxy4cWwSEPx6Dzr5Pgkfld+jrUOmCNf9LuA/rWkaUQU4735uf
3Nb67eVp7JK/XrS6V4CU7UWDcnA4dvj++Ivoa7AGLJsaLInF9LPW0Uc2D/dprk8dJelR3V+6dbgP
c75YI0EJUkLAG7C2s4fj/AGO74kQd7/1w2LZeKL5cd3jGOlz4hb3uQDFs7IUiMcUSP3S3FXJ4MbL
GkfBpOLs5tgExkMp3HqQXsuQ2mDqEqP7Ui/rUwLFJa9+rywsay/o916CXzeBJp0/FFEyxWhz1yJF
V1AtSXpJYnfbuOGORy6ohtGPC7l8r27zYLLkUiu33I1TSN2KfW8niz5W1vKANxXQmWo31jxdQ8LQ
TPGs42Bj5BiHUslhiirNAGXRuGArMoKJfiSeOHFao8PbsXQfXjUhSKni2s3lGwLpLZ8cvOVWm+70
2FO0xJza+AS3Fk36NR+fSlsCuyQXXue8kUrMb3VJLkmWxS/SXNcqs8wuGZc/4Ks+Hde9zjm7TSt3
nlNW1DENeR+iA9XigvIx2t4rS2gwvZa9cSYqPIrC3Rtw8tzW0DEK4pLsHiA1OMeC8qptUt3XQ1CB
MEzvEP/eMqaLjOpMeGjjg93s5OLf7F/l1u2LXwrlbYtscq3rW6Jy6uOmGd8qRHMS8d6GTPV9odNd
RKLU69sP7NCsLrhx71Ao91MRqNPsOOyby6PbsKzAAj8GrOGSgvXgFPT35Br+MlZ2BKbnkk0nUnEt
HDInsMBGj79bjN7Enit/wF7fJ8xLLr9xmzLlt5Qh1b77R/Sk2RtuvtM4wDVPE28zQCP9Z4BCqvSz
e5PjW8S+BA5KY6FT/ezcL2yALUc99NNIjAg74m6F0A4M0dnn+S2D09fpLjVdRY7AUTsi9CT2uJUw
1zlEdKkkQI0qqk1ByzVKv44bbfungOV6bnMmXBvmOCwv3D5s59FTvXfJumzc15KiHttzQu7kq80O
n1VerRyyz3UGl1rzyJFoNqRbdumMi8LCzV7Kk2xGHJeiZD533Huej1gYElwEFsIXKgxfp4xGLdNY
OHuyN2PjFLV6Ej5My5s55PYZkSZ0dffQNg92bbJd4ld4+/IIFxaSs6OPS6T4GWrnMbVxYoZTwkIh
ZJPvMwFHMKeHcZHbwJD8AHnJpbE223Gx/rZIQbuWTr6uUyE1FGzGK24OMRTIDyc0L2PuH5sbDaPT
3Ibd1P2Zq/JnTvvmG7B4tlka676xGsMy5bzoPN9G5RdMBwZ2NgabgSTrWO1Y66Kw463kdLTNAtu+
tHptd2M+xSyLMWb6L0OUeueRU20+J6hIib8VVRlsS5ZhmYM/bgHDh699ow2gI3v+d+cId1noPAiX
d7Zesli74dWEHgJ9OePJXTifwRJgkM9kw8oXpYfVMqflXoW7zio/vHI9TS1iMMkNDlj/HIRKva+w
CQ4msK5u5OanbPjJ/SC4YBV3TqqRT0mb5Hs5kLJRc7WXxjkRmkl2q9MWMR4AML5LE2NHwAhgldAf
vZcuKukXboq9Z6ffnnJfusYwzuHJfhEVKCint3Df/qMJdVHB4rrAjuxVLGL4OgxN0d8bk99lnIYa
LzSU9vl0+zmQAdj1LGt2DRyLyyqSOJ7kAunHEW/NYgN1y3xrW/SkXpPMQisa75N0yveV8TDR9xKL
6pG0J6dI/sJtNXndNuoxeCe/uhvQWlvWG4WJ1QZF+a1ObtYNXCwla0LAG9NtrbmvywgnCRtpXEw9
x75csc3TccBUGjc8/plLM17h7a8CCHRc+KJRnHh1vJbng9snx6EQP6J6Na7FigCSYo9mibxPKJ8T
X5Q2rwgiH2ENwyq9nbTA/W0L8eGmNg2EDOCdancFbIqty3lt45aOt4V++ekNuA1pW9g7fNB6CjBT
ZOM34Dk4kzrOc1hKJulwHXIIsvvhca2yU6X9l8xq3x2pfLxCCut6jhJERZ9P/MGFXrd2/j7nOBPQ
/kLEAeMGh9ghXjCRnPOUm3nNIndpWS/L+rMueLMjuDx2f81hIKxh9WnbNPfqCSMUpzZGD/Vu42Q+
W9mhh1oKgCWC2VO1J+H9eCM7/7Jh4dR4Ad/TtSNS2ZoYJMJxrrB8+EHio3wSD2gi+9Eng4CLuHoc
e6niafAufZ0/q2B5ghD13JDV3AhLf1QZZwKDUXTwz0vmpnvHdjejB5krAyoU3EoqBv/lNi3lhhbQ
tCahl1r5sJMRJuo2cc66PujO6bZ91V0G6nWpHv3Q3CiSUJBgz8A/9eFuVJDsM69hGYakOGblez/y
PLNcnwl54iAdgtjmuUO9yu9S/ZO4igiDQvVFscN/XTTdYWAjvz1E4ph0b1zycbPazYUTmuT0mEJC
wQZt0RaTqF9tiXx2Swgyzo8vVObe3V4PLdyceOV05mwHtb6uAdpiac4GBg+u2a90tv5iKowxiwcH
yxWfCiPssTdJCB4KFZAZGT1gPhZdFG2NeWlwVR7GYibuUjQfJaY5v2U6XBjDCccG+X7s5K0UgOoS
VenYX8i+OFP+5LXtF0YQ2be/l5Dg4wRFRLXXxscMXHhEoAq+VgN+cic5LJlq944l3E03Z2ncQgKI
Iu88Z84jKzbYgCsSO0F5gqWyb7D8w44wjFKDRkQXJkBVDlHlqnxvnIBVE5HZTqx/fSp0jgMhuik0
B5L0f33XelPKZbqaEmYSdwIJ4Vfvan4p3JlkX68qnDf9zqEyZws/728oWKF2oP+xt78Zd4Q7Mvff
tfIvU1f9ycm0YbrZO70hK9ltqQ6kZ4bX2+fh+w3GRdrC5fZarS68smjC8LrixeUMx2a+i3vxXE7w
GKKeArKSmhWEmO6mKbG1BY24nfK5PCFr8jxPcJT2rNRY2ql9UqCdAYR9omAJF12bfBaJJg5eLxyk
iZ0QN0dKyIk5cC1xzWGmMf0X3SQO+/X0vUGE3gJxvHMwme3UQqgDPwQrNIPDdLHmvT10zzJnuziB
2GG3l7UbLPj/RXlKerlPr5DFfnqZ3heUShFCx9C0Aizbq4kVQ29ELDzNStBqVgJSVZzV4g8GOb1f
hKTZ+GB1Kylsf2j3dnr9dwmbafrVeuM1t7jNt1OI9IauPLK8mSucare4U8u4RYCmM4+avJO0OG11
c32uI/Wrr50/o5dg+G2I7I0YkklSclQKOyv2bNxkFvloNrHtE3PiuSbFSRebF8Md+c5SdfN7+tzV
v6uQzNcy8Rd7BcdwkePJGYKaDVCxq5qhuFcLa/+0DpttQA9r1uHji7j16LIsyWCSQLOrrN6WybO1
0onOMRl3L0lvXJI/yC96Wzkz0bkKrEeLt4TKYwx1SCLWLDicRbish3W5WwlFHEvzOVX+45p4yTad
E7UXY3hh5YsFNwheVsNpa2aW4PDdHNERdtPAcddnd4qFDUqx+fJnTCbKgsknuicrLMIdl5K/g6G0
xrps5s2QN/dzaT7m+pbnwkdmee0OSbTbORCBYyU5Xbutd+9ySBrtsH4wntVD8onn6WdugqfOXV5t
zztlSfhLgLuvfBsmnjwXrnVJCfXsxeB7m6LYyiLKGFXdbT9DHAUOii1r9NK9N5k/UkuygD+2cV+N
l70yn/Pjeul5XIvf/cDNobOG12gaTumI2BaF36uEIjvXzbegC7qS0coEz3uqe/etcvhsdcEKWROb
PGJWJG6M9pWgfE49hDLb0nE1Qn5nIu7ck+PyZAtWpkfRGrHXluCTIuIYSPG7nCf70AKoxHRAXVD4
SEDi6oBr3mUzx6EMg8hcFQ7QhOaON1Jcl85CxeEcefArsoC4TOeEZF67wGa1iGiehcr+Cz3vv1LZ
6wEdxo3zEFiNsZ5HJwDU3XTeNnXxYoYJqb6QhnSrSO1TYJOQKMvxO3KxKCYNrwgpGrl7/eMa0s48
QKDEiWTvmkURDCU4Zxn7mE/kuElVVzGHIV5PZD3USW4z1q3Fsw6q4tWi8zJcZsAZp3m2gwtqBl+6
7cSMfU2a9ksu43DKRL08OjipEhWVu1JFf4L0a+o8tiYbQc72VM74ivUMwswJ/e0azD9RsNd1i/XU
qs7YvVDaFq/aonIQPEtW2mii5DVZJQ0g5tFzqvzFazgfJR2h9rUq+WhAZCAO2PVOTsBjVEG/bIuO
XxKg4XT8nqoUT0qoi5MofVaJRlWMtRxYMDM5OxEhY6Z6/UkJfwzpQmHalmcYXhwhmJI1S5c+4dAv
89/gGdTJKREliJcXAIrCgLhV417ggcLoCTqK/pLuxXX4kteVe2nqls4KxOVVdvc9JMskYEzXb0D2
eWQpuLGuYLpmFQTZKyQZ6n2uWZVg6YKZYTcIS9qVF9bl9rG29SXRVX0XJThtlsYWcW0h2c3F2J4p
Id1CiMa54zHQgizZdhV52rAqUQ6n98DI10h0kKyoeSNGlH3byUxqaaqhAHBVyb7CrKS99GBaPJlR
ep5N2FCa0hyKrruF+bwfTIAcA1l2QlpOoSvdguLp/CErHBd0c2PKbzsOq6EGrXuzgDgld4lubzhS
XlXuOcd124s6vxau/SYx1m3Ctsp4irhDHNT5cSrCKh68GvbgIN6Xf6mjtCGHz4Jz9XHmELcEzczB
CpXd3gVhhJKou6OpiMs0IYPpQuLTLrHgh/MOL7Igbp6/Etvm2NyTTerqE6iE5zaC5ZFqAGkA594d
b2auTxDX2cdjkqnksPnp0MlwcRnCP0nEFqfkIOdF1A3ybdhkiTqNUxvEMKzx/HXlRcIqPWrcPti0
VQUx0r3qUVUAXnUGONc7sNVhljQjZ/+3qoFPAtH+XNeoSsUIZ5GUNmrcDVuwJuXWqFxu7DL59KyZ
z7OVn2lEzmKoekUuP1kRMOwv1bh+LKf6LuvDC2i7AD0eSYXZeXgtMAy+iGI3Zz5aZs82NWo4OGM2
/HEtHJs8sBnd80oQXE+yz4UKttyenprJu7rdesEp8TmVHk1qlQBFzZMJVzE3Jo2zsyDXDkjteR2X
+ZDok58rnEbT5xLiUvFlMu8ESyth8RYVXUvf6RqOuzRdnoTfye1MCAAB+Nj1AwkTMb3hq/+zAhjn
xEAeN7RQ8Fj6MRRk3n4YPXmmlaZk3ZpdZarJVfC4qTOnwOsWnVmCBoeaPrEkze1dLguWBQXEIc20
fClM/QHkZ+dgzzphwDiHvQifpunVTBS3V0X0iOkemPYAsy9a9KHOxvqB9eCdbvqPJEERaXRR7aph
fZUtYa+1F8sGcYjtujHByV8YIzAhHzPMN9vbvhhrtRhzCc/UQPxI8epR/ns3acIDnmq2FDEXF7AL
32HULOfJd5eta+FLZnyj5aRWIl5G6bIs6o66z9S1z5dLGljmnAegJD2LbY0Q9tEdCaO0jQX/PMIZ
lkb5pWoWTdEEVyL2Tmcb+R3plBoPg10e2MI8D/P6waVljk7unNPerQ/ewCGi8nPnbvBYSSiczJsi
ZL0Ph+bP0OGMtT0Gh7p+djAtnYn2lUeMmsDF3NuiMgUziKTmpS7DSzYhtS2rht0BPqMI3TcNt3X0
YSnAZdNsGJk8Ogx19WQI48Hy4sTtZfFUwv4S/s2hhhUvQ4OBuHOrAJA28ciONfSS3bhO41b2rHxb
XNAhJafeYimWNJV/8efvOSflXyDesdX0n8peH1XFn+jrO+nT28T6MudiwHgyhVglQhTY44AveIeB
fc/s017ajtRPlBQflW+4jD2KgiFBZPuMcyUyijlXKVL9jLmJO/OnHNbPVgT6UA3yxwLgBPfZb/a5
E15UxeOa/VkM4w0WdkUmU3y3GcEYGYGTrTt1nX2bpl9UCfAYUHFHFme4TkN0O3+t9qbgtQLnCu/r
EpqayfunHg2aAIKL7D6tt5OEwn2An/dJzVD7oyGgDbTxL2WP/IsPm5PmCPGYMBS9HFl17sLcu1D+
44kcNMZQ/PHyRT24AQr0UCHzdMxTsV64aWtayQ9R3RK0a3kvcYgFl3aObjIYfT9QmCAoFj5S5HJo
gxrPK+RybobY8nJNK02anXQ6qD95wCQ+ivsxSX0gLtFlTW1cxGF9491BHU9oDIzcRW3ygUwbqw6S
Y8zPqH1usP8vGrBKE8yDi4+R0y54MrHpbPLu9xDJgvZzjOchfk5vPLBtQOQYvD9euwervqJiFJ+p
434tk60YnzrWtIpEQC2P1jo9FTlEdh26n4s9rrsu4Z5OhnUvGATJJqBaFMb/jMi80Y2QvnVjB9LY
GZ8ZXYGd5Dfo0kwRUML3a54KxpfCfeXTDngbogsP2K2/Jh1sdR6qC8m10W0gLmXgtAm0xkNEiUEe
4AsII6buQMMCGHkKuGSZd7rwXhvFxS0mFxrTBE5vAbDW+SA3weJ9w7Z6XKzgZ/Er66zDIodyw2sq
6XPnCKjEVTjyK2iyY99NyU6J3N1aCMgL10gsGnVThrpqP7X6O1vs2LsdfsuZo4UW6rXTER2LAh8T
88oeA9SAWmo5bEKd2FjK22cEf7E1WfAV2G+3YDuuixy/LdBKxCCDOJxA6eh0PCaGu2OGfVFrVrlR
bf2MQ3unYOQf8NY+pI1n4tFEsBbr6lECX4OdSN8Uh+XILG6cFh11yLRIsKXpooNDqCzrh5yTrPpv
xUozLvb8UGRy2+VFt0fP+JaJbLaZyxm3H1CkvDL3sBrui5E0NMmu8VzArGE4GlhFddN3SHXUpfe9
x0UG8xZw1I4wCU8Zi68fJ4Zv2nrPvQNBg7SJDRR7hEKpSlLio31w06Xe525wgUL20CQAD6tohEsH
N0HK4eDOwt1WCagIeKpg3kbNu5iXr+0aNDvuw09DYz3c7LZBylPSnxEKTZD+RYetBlgbjvg11z2j
KMuseo7UWaCAUofNNpH8r4MFYljQCGZC+373mKE8H2vu+auQ/zl4AsG4hQd6oDDjRUDaqwT3MItg
whwhgM2QhojUni+NoEWYzS94vBWbfxG9L0pkV36GmaCzzPkixXnmhad8wQLlZ2ATgurOBid8JG3w
OCaBfalc+QvTLCEOf+Z7iADm5+ei8a5EKTkd0/fXTQ1m/pQ1fhReh6q9zo4fxBP4R4JpJG2DtoZr
gIrThNXCm+Dci4gdJql5k3Ayyan77sR07nAyRvntSJmO9n27pijPzfw7AzvwJgoOO5ULQVpRHGKI
qMYSF609N2RThTY7+Nu3uBZDPl/2bU/uH9kjuElRkN6gcXMTvJkrezwvigGdHa/9cCOwXtBKo02X
YAjIedIdosjsTC8/ZlOYHcf5p7RjkIyS/tmI/jfHZahPbsh8395LCwCP0s2rjEI+0Jy0jXpx6gbn
oWXvI0AJfLho7zUNBv6EhSOkP8B3+ICrsXtYcXLHWqGxY/t8qe2Qb6RvfmDmUEG40jIsSHlgfr+5
LzCx5e2+oxfLy1lpaQ8awzDeOesEsgdomJOlr5ET3QWODI+TCo/RvL5MIFBR7SVZWqX/0zjfEYN6
Z1/Aoi5G85VzBLnLwxzpmPnuNIr2BCLpAYP0vJtbCb4crkKXcVtbK31FrJg3KlofutbP4371fyLT
vCa34DK6QHWD8DxoW3z3k9k6S/k+j8VnKFSwUdcq4RORVvYzugvRnFsHvG/d9cp6s+f1F1HYYm/M
bUBvEOR9hQ0jdZ/dBQZQJtr/gN1LNkrjbrD6R6YS6Li34KbW83UM+ACwO76HHYdcZzr5bItQTrgY
342aju5ciO1S4ppn80wlPC9mkj0TgqBgmY4OOy0eOsDoVms/o3b1AbvZcD6Z0qW2Ui0HwutsUqjB
Rf28mPbLdZQ+UD/nb6n9nDZJTZCk87z2MqGGJXy8O4C33yoKve04EGEy88SNnUe76iN8QdDed67U
MB5ZfrG2/V3yTupCvPfd3lYIBL4kWjrUAMyblnhAUxBdXPuWg8YEnLt6bCfrZ7BKe7e09nBsfPVr
CILxgukHJTe5WKHYWVnEJnQRM7Hx7olwJg0ZPXGcw3BjOc6394J5PqRaSKaiOK2hT0CeXJPjUiaP
j4QOUEyipO5OCc+XTV5CX3YKgY6U9vvm1n5ULiAkcrbRaepy6CgfPGfa800IsdTa9GD49oOaVm5i
fZEfbvqu1ILTyLcpMXevhK03yb0IveHgIzlwdHbW42DpZ8z+PLzGBMfAQoMMYOFt0oeQ5ZgbA5cH
n9HjpdSpQ1ut/m+u1gfRLYpTwEeh2uYucvH/W+VjJIp7Fh2Us/JYws366kwSrdm+9xM2CAV98PuS
7hevuWpSX2vuHgpOMlPeYmHz2m3N4GqFZLK9MTiHSj9PwFa7BMBDMLa/imZ6L3tv3Ts+Pl+rfWsD
jGZe+WUZYC5++z6E6NCrGY+QIe0I4lzrI9w1bYQfrDmu+YDfijJvZA5jip00D7pcKacFNT44IcRS
hQB+C4jmyUB4NFOvEocImWhsRcgX3Et/I9VxOjdm4OjOM7CWQJ4l+yzrOo7OTxCNO4CLFRJW+5qH
XPBshXcIYn9kQD4Ig3bVJB/WDUlW6OW0uBO9LDM9KMSZ8ccl/OCRn/kx6aUL1pbFqQe8d2o3m+69
XiBaVOX0jmcHKtn/cHVey5Uq0bL9IiKwBbxqeacl714ImRamgMIU9uvPQPvGPRHnRbG7W7tb0lrA
rJyZI6MdvtK95FOYaDt4UNQUsQLFyS+FzzYtr8Qm7HgCRBnvudySM182y2BbOHyairdNi+XW965Q
BdY62FlVeNYpUDYjsM4f+M7Vyg5oo4lrSX5m5p1dLg4Ikh3cJ5oPhR09JXmyYgmJszPq7mQZ3gej
be6t8j2KRkrijUfBqqrKUfGlrL4cJxs5MuMdGEYrW3Wtx/zRD59dOTLLiOmhY/kiq5Agixz/2X73
YOIn6i2TNH2aVrfDwKtsceJZ+b73iycNDgLqYilr2BhWfLFEX27KzL+jm8FDBjGPMojhCpIWQgx2
uEDjUkyrjBwabMrjVCimyMg9uiLc5TNIcoltgHXcL0yr9zaKzmixnGBwsswceCBgEhrkYDJHCGw6
OlPL9WpK19j5ZvNlu3JLJ9FahI9BN6qVX5TPwxKS9bySq02o3RiRG5btTy64SHvay8AAvJbuw5iq
o8HQcWPP1oeZpu6hcSQVEzZ6rkc4161fCAnTyVTTlVaG5bqnHAypw75JjZPn4L1AU3mtM1D0tS65
YX21MSI4ZPSrKR/6mftHSkD1xlAT+fseTGKCeSRN3p1MvwhVrxXV3LLkwe0z2d1kI+1caYAQ31+N
9OQXo82oM+V7ZV7AvFyTynsfp5aCTK8hA6qe1Oh9kQP4NCxGupw4M8A5gPrt8qJmXfwUWyFMo22i
OGsAXPjMVZ4C72qINKbFk93TGtISW8omy7rGfbz3S4znTUZOxVlIKVVJLMMjfqTj+ClRhMgm10c6
B7DH5vrJtihHsyWVERmeilmUz+T+lh/Pm8kFdxikj1g2L5GQGl1cRxcVyF/da3vTuVHMpe1t1auR
YfAx0o4NHcTx3oZZXTFzBNidytn58ZCCaNokKWEV7zHUeSMxfjpnONJn1OPORT8nU7yJqvQ2FCw2
Z/8GHLX/9xqCQ7tLPD2c9Hs/Nh53Z7R0FEXsR/IumPKHVpqIBtjk7VpuHI3Okxe0YVnzbc49ejUl
+mD11jMyIuKTM58rr98lETqjH7CMxFFjFfPaZklzU8e9WucWwmPMW0F1BOJ9cfHqngFhbDit1Feb
MsLcxRPBzy5zj21dbQUW7q5gGcS+DZOxHll9mF9z9A/oD+NRqGtSAj/AC54cioO2TVMdMCyu0sEF
Eib2xZyjAST1LaUQxMyt5t5JxGFRHVIBR79kxKy77pZVGW+0jmEjKf752r1Meum/KLtDwPnUCVau
WV9aXOEqtikA0/5+6G6tQdxOs7NrDIYVkAU3lMJhnmlpFKnUrRLqWlgTSdIISH4f3c1ScLDBE4tB
GVa25xyTRSP09b738ejZFtUj6WJNKmtead+y/00J1k7bJ1grN2ORvot8vkL+2LQCq6sVVlwmEC9r
Ti/slMRNrzlfeOxGLMmsAhiCR6ODXU+/piaWv8Yh+UBg8sbBF0jUc3jI4YqXLlC25SKMjPlqmHRf
IaOYUXcEQhziGxv3HYu6PLavzEk9z/TBI3IVnuuI62xe/BUpIq9b41fARmTF9pHj9hU2HPC97rEJ
GZtQ43+GptKb2WF/2SLjb6TQG21O18DGWDdmnJPIIK0iJ/7pLfoV5nGVwhZJ8S/ZE/4mlqBXOC6r
tqYvox87OLx3PbZQak8sThzgJdzUZNU9/zqzUbDPmuS6UB0FTrr8yFyPHnP7K2mi5yg6MUdRGRyC
OqS5yDER4gCnz4V1aiU/ADd5GE2fZ7KBwzUynecp6g+W+u15PdjZcNcz5uIjt9t9Vy3GaDG7W0R6
lqNx2mO4llS4dPritDbtFgLUlkzGb/4ldv30O4YsIoasd461SzlFV8V7artWFFYPm97hX5VVu6JF
JN53Ha+OrzhCVtFpWKxQhDBxKNDwTpvUzkKkpbDwYi3BXRMlzM4kmLcgvDd7RrQ6/kw6hkT6A2l5
EM4vJv+9qGLsbfwDRgiJp3MAti91A2CjLOgMaQs+wSMwNJF68iTSkmXvQBlYuQN0tgE7L12PdEsi
TpQ+viwprTo5qb/+rjo8RGnYbkERsDKWipUufr49dp+z0dCT4wTWM0nGcZsRjJ0iCoryKrkbx9Ba
ld3M3E5D3ioaiq8BrWodF+hl1GKurWZxdS0AYwPOxE1r4bM2q+qNPId5DNilmCOlYh2j6sbtkvKC
9j87lK20rfqozME+sH9JsGiBEsARPrGPEDmVu404FonZXrTd6iPdXjsfU+zFjuAblK25BEmWP80h
Ga6WN+2+b9Py2Bp1efzvv94ZoJNjz+kDOg2/+/eBr0Sj3ztiXRkVmLcX3ticxWYB7S83XlRp5O8d
PbfghpXxYERkI3satS++TxXNXDUsN9BVh0pMPAB4fi4x34eB9dNK5onxZrbtW2w48S9xHQTyOSbh
KeW93YLDMluHwDBjpJtr+VJyKFtnYdPdmbUudjHfFroT73BIOhHfbubtKEyEwpBarAc0IshcZza2
Nns8BZX+fx8yKcfT3+/F/Yk1ZHD8+7NMBY8KM/vu/3z63x96XRkck+b8v39LwGP9RJyauPgUtmT0
NDc+7A0ly9ET0zxMsv//weoEiJmg3LtO7pz6PrD/+yCWX7a5zPGKct5DkX0tBiqy/n7/73PjIQ7Q
2oPwLekrGxdWdz81JBsN5y402KJE1XQIYCfsuhLYIrjQkZd0Bm7VBhzcIBomnIt49BdwciM6ECyb
5f08e8e0zsVRm/ZX6PLOS3GoHBMOrBj94HQeVYNClpMdWVd0Fnvgpyh0wU6/RAjoOSuPf/9l/Zco
CNc+oKY98Kn2mFhOe5zIFxz/flk0Ot8jzwIZK9rjsHxGHXLv9mf6vzK/HXkmJ6wrlORxMeJbCSJy
djmrx0ncTxGZDixkCXkkuz0N7S/F99Fp1nq5higBc/hCQnWpVQv7LkjBPMOugE7UtvWmJ9BKHqkz
jrOZGCBdW8c4/vdh2fdrOzVvoOlHx2LIjf8+1HGLSFB0mE4JOqHvsZn5+xS5fIq5WLZm+nhDx4PM
TQqSwejPrrcCVpPsim46zMgtR4+CdjU66lQOUBi77myYv5VpNce0MFjSCcxb1ugfccnx7NV40yMr
bs4t99lDaZRbRez/iMsNNYHluZo+yRX32yn5q1rR+Ftmi3VOeMPqJWFbgmZgjCFPkiy/WGbA5vgA
Djslc0LvQUSgR0Q2P2lxQk8bQPGD/RR9vXaF5ayrQRKl9FFMTWt+QlrDo+q1n8y55oVCq7BFeE/G
5IM7RbBCVwpPKUekuMK3OlYT2BSHwogKpBCNFOlKDh5WbPzIa9cVS0KEHtzW3rgmSI4qBy5hTQ3C
RWPejJpS9NZDhGO/f/JVnZ5M6pBXCb4cK1ipRvF0rKGELvTJAPsedlIi5F3+SLeuMS8ETjFuK6vj
OEA5H1JuMKz4Eina+KeisDyIAeh1hX/LbahYU/oZeenMPAKyGzZNhA11ndBkCWd6Hjcqek5D7z0r
or0q67faOdXUc4xCQquifqPkYMdR3djCKbvps39JxBEOEmPJYRc2RPhRDvVeV95xrIhVOCUBr9GN
zgXQ9rhN7XNhZOyPwuhQtSXAITKV3RP3ud5E6OqGu86xf9hUdmsm+R0L5IRrtexWkESefQvuPFEa
vkJWDlVD72TM5NmweKoDf22VJT3Y+jGMw0+g3XLj1+kVjSQm0/JepEFEv126qgwwl3rYhbLolj6y
Xcqrjg3Bu/ewuycqPiod3iYOfbIYCpkW1DrsB3jAilBdpcW6SfL72tG3Qe/8Jtzi0OtB1pkpyhVU
birdzT12zwqWeKBEuYrD4mEqe2+n1bRtvfShFYsgXQSb1Iku2VjZazs48qC47er20VBhf2O3IO4K
+56Aw4stvMdgKZxbugDQCBkQSQ/2pJZ5jOKLNKgMSWg7n2M4fhUEYWJimyH4yjlMQlFxq+JVLK3n
mKR9JM6kJJY16R4SZPSrQhCyrs3CiKkoD96qon4NjewVKBeWRKp9GRq05TxCfOVJl39nvI6spZw3
nOAIbQMDvg2t+Ga0Yd+PbnCfDfxlpcbY5PTwhWAXGxu5PDXHigC84yG44YVo4+K+8vtvhm7nxny1
pIOFnDrLeDDlTqJFRCaYiSnjEdtTfuPm34odkpTJ7zAn4aFQ7VYb0dOsoPIW7qZjBXshXqCgwB3y
utz72n+lDo2tQczhoo0YUybEwGD46bKZoocQeTJSVwsmJK5tcg5pdM/Gp+agQp5dGSzhBRkaA6gS
A5zl0JToHeoYu31TRLeRram7xd+4c1z2BAHLswzGWJ+ACRgzwU7RYCuNk44lo9H07/Ri8R6wV6J0
YYyl7qYYsivmfRCm5qepQcno0P5OUmxfDSY7cCEzC07PfQupQEWiAd9KufDGLdWP63TGxqQfuxLc
mQAyFbC6ynfb7CDhimPTKVCXBWfNxnkgvo0DMocf7TLvST1tg4AIYjD3X/jSz5jXh6VMlEQU8MW8
iD0ghKBdWlzIdeHBIJ7b7242v9lgxJtEh2g9LPvYMjNlTxzmWJ+uWInzHz1LCztpk5VTxG8NDNtu
pDaxsl3MgsX0PvXiwUWl5XBSHPsMx2QYFQxAQ4gRcczxIc/6W6k2Pw5+dNtwLI9Iqh6iQoP4mcON
5G9jATZ/lCPSdTEXA7JfcI/jEKbfUF1JhQ7rPCy/bJ6evAz8QBuLucezeFJI80UEM2k133pJ6nZj
6vhWh9VTbxliK9V5cMJ41zVQdDBebVLRcrTA2NZ0u1kp9N6K/SUidZqO7Bbtg0tgxo3bBzE9mp0+
iVz+4O7DdVNg9tTDMzuCQ5lBzRitu7yemlW6IDLdwqdBcnb2Tq8+fSgQwou3k7OP7eFS6jm+g4gP
8M/2AQ8hHcHDJ3dFYS1jXOK6VydmlVAFmzHOjnW51GGP0V5awbiVIc6AYmA/CxCNhjB4oRBfL3ML
j0uXIAvEUOOg8dtVbmNJnLP56EcYDasUyIZJDGpI0hdMppCbpig74sLYm61938orAKnmmQDz+Ah0
A2xOMHO3hjSihiTBKE9rKPggx/TKLfAI4K/avFg4UjnbQcCu8/q+TMPiGlYcNB3dQFPr1lTg0K0+
hQHLz7I/9Iqbul/FNIiTuya1FV7/PjQfLDv8lSY5XYfKOs99grG6Bn7jhJV5zZwYt2uQIGeRjFdR
9xB9kjc+6ZwyGq/w+NHNEZoSL2YRm6vMecTiwFYmZxaMtH8umSWiZddPqwme/awcVha9CQQ5mAct
gzRmBMRgHD7i1B3PTVWBnmzY0PBj2xXktvFt4E7BN8D2K38C6maewY+z8c2GPTongAY3orG+Pw8M
9nB6bQYxZ9o2lMgFfAmuMtEBSkRL1y67uzxpcXNGHReXlW16MXV3f7/vxzTGVLZG9gu7OzLZ7ToR
mJjyhEhJTGH8NjKuALTTu6kMkvth+YAYfU5qOtHtRgS3y7BRTmV6b8SkJXmAMUstv6yWDxzZG7bP
9BKPPaXK9hSq7d+fdpaM1ppuaw6GfB6XN9agaGxRK0V86qv8PpyxOXgU0YqUQxMynkADm1Iu0Ryd
m3EbB0kmRMiFah2KyD7WSf/cxT7lJ+SF1iw0Hjyuib09jcbiu/HxcmTrYK7RSTR9C9xfniMFApIk
FazNJn5pFr94NwhKStcsFILbRimsb2lyDJ8byO9MWO5b1RM3D4ulGcQLzlb1r4UOtYnIKK3ZRAzP
tg2t1jWe/n4x0MkysideNZWs95lpjc8NJNMQ78nj369yHW/90Yt2iYvpsJH+iIPeTfCxeLdZGDjX
ZK7K58o1/nl10Vz+fjV3oU3HV5XsHDt5cN1ePXNVcEc10YOaJFPPtjO5OK/6cff3p+Y4rWZz8Ne+
oVJo3IF65t3S7xTGTPxvVfVsRkF6SCfhLBZrEpCC8cfD5nmUFgQSCN/VcxGME+8K1iFT5sMqxGX4
0sqsPvVxS1xkCC5sp+SV4yWY8UTemrLxiF5YWzvAfS89HrQjJyfL4d4+MgN9C4EX7dTlpfoA2HME
tsoSpCjl1SvnaDPlIcKAO5xq7U/nuukc6CABTSxz8w6yhZBkKlb1QEtBScXnvvcmA5+afjJUbtwp
LliHz64jI3jJFRglyelqIECw54gH1pCS+htNFRYL+emxcKhZjYZXuOW4BYOMuYv3Pp6c3UQigZUU
+h5MGbI1znebD92GCATHusWxELPS31Wx79ClirEChCwG3ThngYC9pXbD+qDjYKt1usHKaCMNR/Em
TZhbfcADU9vflRXr/NYJog03Ulp1b1VSvtq2dJFGgkc2mQyCpcPTxIKaAaNA7bDKX+Q8NmtqAu8T
n9inSf1isfRJ2vXwIyltHljo9U3GZamTZfCEnFlyvgt9YqM8UyPohgwtPLbUbzRPV3rd3Q0VGC/g
/zDe4o4sI495K1oMwhZp9HbUb9LRj0bFm7uGGkbHW3Lu/dvIrQHvsu9w+5H8xUkpsgQRJ7KFXfwt
uX95LldTOLCAnxzyr02rWDY4HlhT19hwV+E5Ek6PLscYPQ6LxwWuUo89l5OOfVuMgw+REgEy8dQm
GdgjCP9Cwv0zrgzYdCHbP8sTD/Yo7i1DgREV3tcQwGlLImOdwd+ArmAdcpX0WC60tVuehhRjNjvj
HSxstB8875sNMTJ00cFhi61dMFiAxEaywYDaeC1T9yMJ4EBWysJHQazJijkll2mZUAFRP0qGwsKF
oMCxbZ8rpnMjYnPkh73J3QYftMPua86tO3wArHzChvUi6dAh9SFzkr2wVcW4JsV92ywkC/LJDe2F
SFaI9zryN0CcAK9WY0gMiZisZxrgSjCjpYhCQTX95syyuRNcGwCmicMB0Y+AWcZuzy6z/q6rjLev
oakxcTlE5dLg/YY1MOWE7QOP1HbNbT9lokS9xJ90H8tcrpGGv5JZhBsb0zgTAMR3VdwxyD/JGgyn
EyI9VWq488LwBpOV2ky1yQEzJBdSgqLqAOaY2vquI/stiv1hZ+TkvShXZh0xzKu+KMZTmdI+JngW
JT7tuZQYPGgHVzuNnGrdpxqtyb2r3O7XDKOvVho/oAaSaXFPJqytC6u/yMF8yzzmpyk2qOC1b7sS
ti6KegKjDdF+BAucDsPeadxh4+Tf85zlK3SqdRgMv8m8yWDir/LkMvByHPiC0MKKz6pN91XSvIVJ
MBwC3u9gJW8D/qkbXdCmhUV8btL3po+es9B77trG2mRldcV9fTtG4w+rjGbfCJstZfqVchs6jLQk
pgq3W5Tj1OenhDqq66uZxs+QJzaz3bH+Dd8AkG5Hrzu1irtNYA/UvjprHi7ujtsLfO+NTzppj3j8
RMNea3LIl44y3jpiFTGwEEzqQBny0b/xX2RGNztbQfRrnJFpYaW3RHHATE8cabV7BxQNiARzqzln
GAIEt7nC7lfEHZDIglVeAYLzs5mn3symADFg7ToV5UcFD8iYAUVhC+cAu6/9gsms8O6ihVsjJ/9q
x0RDHF57oPD2KUxGqkCiFJM7y/EUHv560rPHGzd4nQeS3/j0r5ULRNHGYYCYPjGHgcragHjBlZaZ
W64K7NCoZR+zNTDXulfKnl41fSLxgIMHTYZQBp57dmzNxoEMMajKWHkpspUXJJhpjQrwseSUBr+4
mRBoZHZVZAX2Af9XSUlAgEWBCDfR4gwZGEbOLrclTzhFu2qB8E/N3KnQGDNyxO4tB9TLVJJSrhKR
oQ3lr2ZcvSXCu0o5PapUQ+2NsudpKry1VP6byzNhaufnrJ0XLWagSMBn19ak5r1v+o/zoDjKpIs/
HDtjN1MJ48nq1Nj6haQiyVs6hJO0oSoALzvsOVVtXBIlyJQuyXxMAUySFFqWtIKI+JfNCvq3EEiG
M6XolvnFaq1sYwUuLcaOV4/7IDHAMnhPfhqFazEEsM5BSUypBf2wCA55H2N9YHIvLPA5YEzxgWP+
8Xx2jMwGK9qRcEU45mPUB09sHm6LcKJBLA8PyLZ8uVO3swz7ueiTf7lZRxtSZTMLeG0Md3no3jOG
orVJjRhZ/rM1fTfODx7PrzSLr/7YokXPBUkfg6p65jR08w+nScQ2IF+I2d8iLwj7Ss/lo8T0w63k
HJXG1faiU5brd0/SZyl6jmRx8TEKlKbKtdc9YGFmxn7L0xprWezirDPEhdIT1I2KQPWc1ecpVuNu
CbBtqltf8JPJF9aNmJx/lPQs9TQDX7ZBSzdsthXUGBycXQgsRXdbGEKs+pbgSAGTG8DVu59ypaE0
JISJeQ52QDPCrvzOe/mvsXg7xNYrIbN1QYU5TAGmFwfJUwbBuHIG9QE7AGlwbB4zNzm43V2KNYqN
D14hAXtEt3w3Vhs/TQVYVFYsTzIg0ZGHZNAtbKuIIQFtl4X0TkEjv7jxroXJApnq+KPdIBJxNjpC
b77IUI/7SlePrdk9ib5bEaR/6p0Hs5pHSqgI34dW8UxjzDG2vS8jCU6j5glhtIRI65Y+VtFdmoiD
/pD7awiyZ62Rflzn0PLY3rNyPfXUiPMMt3e+ACg04EXp6xvN0FBhKOAq19eeQ9NugPkXlVycY2pe
58Br1wT7aA9MPmStzy4lZzwhUUgt+1V39jko4wYFaZH53Y4bTUIDyq8qeXyEFUUTyvXsfVNgtlty
DO2Awgq5jZsnCqblMMPYbr6A1sDwrdmZ36ZhDLt1L4fhM6SkiHMetgI1gfecEzDHBujOsdgV2cxC
ePiwWu65CluEHYJYI7Rpt5fJ5Uvg3GpwC6tpCblNvLZAB0rf/W4eT8II77FTPUp8b5swTKguFVRz
U9aVZwHmPO6FyvytLbff0YJFDi29C53mlZQKFVsjlXdB+KlRF2luMav7sH7SgpKFMWNXhKDue9+1
x+nfdswzpaoDl6vtfMTQtNjJ8DTmu92XHgwsF0W9lYjOuoGDV0fZgbsQkJToLYyzdNOk3CcmA7KX
l5is0FUF7jWQG7PG/2SL95F6exSNnJcM3IVaqCzGT5SaDK9KrqfIwA3adsdpORt5OFKCgemHt8qT
ZzPatb31iXo4tx6qqfs2Vf23EzcHXATX1La2pkw/cvSNoIPQmoVosnIAGvhpaWw+UQ/HyWegmlP7
u+PeXWYu6NfAflFe/1lM3LGNIuMEoH+oxSX/iiQum9fEjC743V/onWaMzaxXRM0fjPCWyH/EiKtw
rpuvSWEmcxQlHc0MSt0BKVePbb52TQ+zG+0jcxRt8trZkU7DZ2tUO9bvm789S16izHE/MZ35HdzK
KdbkjadafEJl3SQifAni/klwFfuNmeNo+gFnA65wBqiTcQszVUb1nvd7Rda8AFzZBSXCbws2gdrz
G/J8eNG97Bz2QKW9KNvgrjARvH3Ea2INvOqY5Wh2q7JjFevu2Pr3Xp6G67o0PijJG/ZIPek4n6a6
nYGOAKS2Y31fSf8Ldf3quMG4nufmfvKqS5TLR08AkzcT6ginF3OK1pZvijU9mi9+zmkDcnkYo8Li
mISfQ6pT1MGHRSnQGtE2gfnC/cnBjEKm+oMsHVlx7Xw6MTYEI8AklhF375JuZcacbSQquvDslyZr
qz0FUCkOKwq7RE0MFy15M804xwKAGqkHuNivEFMdf/jIu+YwFUwnQdS+uzoBVu/8S2f7GXqm2HgF
rI/EfWjD6Yls6c4y+2fgit2FdQI15VjfujZ5Vg3tCoaF76G+92qKXRVqYxcG68S+o6zjpRrGvZcu
js82DNcBlXBj8TmG1RtGpgJMh3HCavGjUc+PmlwRnnfOCjo3MUxH7MkrwnYBy/KswxQA4e8yE0+9
aW3uNiIqcHo0xT5zqfgBwYfUUGK+7d99mXx12BhWvZdX1O3h3Zrisy+pLbHYaQ7ubdchnovMB3k7
0lhaUz42JaD01BtgR7J1JDlWy78m/PgjZDwRZUokBjLb2LKuKTxEhjyhoybhKHHj1M0zObBDP9nJ
rrEk/kdJUXZW/xtjAv/OUOHFozIXQCCFFIdaY+/iB0Qo9UHLhPEXznTFm74M6vcqX7o9MzIJAvof
Z8P8KGX+G4J7IG/vP9nspjrY6sT3vK0NwZ8hgPSiau7nJD7WdryHVrWi3OpiZFAnm6Zhs+OJD3Oa
D6ksH+Q8VLvMT37MGesWmzmGkeplbBOBYy731m4XnmIXXiYlJY9+FD0xqDOSmlYFc4DahXI/W0FE
t65M19gFGSHjWa/pfj56TXuOTQYaiBfWznHQVnkuplQDgBCk4a3JrauT1iCDOv8DEmhyCoqBrzDA
ulgN/4K6+q6FmkDqJ2vIaCzQQFmu+07yXs/aDQypdzMe5K5pLcxF6YzZMOPmkDklB9m5XCeV3RzN
mPGkg15hkiXwWpo+AWLS7UO/WLsI/tfOwGuTF8QwHae7eFjYi4GIr0ZSJ54nnlLzE2KX4H+ZNkMX
kWno8fT5UBGUYrvRjTRC9NRLBf7s3ubo8yYpa9zp6042SHudfsSRdB+642ko911LPGIodMinJMEd
Q2glWUyB2Iub3DxOwngLB9PF50flVxS92w2QlFGNSF/OM7rf0kkOMjhzu/YQBDiNquPYViyQs3zc
qcjuzr1zKQx8NnoMkm1C3r2ZTX64GSN94By7seXEDX/EF689kWfySjGVsFaRkH3mnEybs7m2uox4
GqmMvA+JoUv3NVMx/qzqlHdB9eMM3gNn1/rq4pdka8BSV4Qs5CYjO4g4PBoxuWHLwpmtMwgn0Pnt
5SwTry3jNyownKTNiaWb2itemaGZr4M/irUen9y0wx7EhRLM5mlwiByaw61Lqv4YjdPZsGcBWsh9
JF2Iat8ZuEpRQrwYHspU4oX1/B0mCPqHX8wMIrCRmbeRmuC1xdmrSIKdAu+CbxloUu+BIMlqsR6Z
eFCN5I/wnWbH6r3SM1YKkpiJP50a2ZMUTiHMOLOzHTt0NtfXj3PI20Mmw4vR8NBOnJ59Hj3t3O5+
bY5NEP7tENH9u1islAjn0d5OO85e9U+rFnNlD4x52g9n3wmvwRTSHxQWoI6y+hsAzmr0Tc5vAVs6
wyZQ20yXXlj+0dKyOpga0Ijq5GYftk1ES+yiwIOcQjKv12bJLjfyvpHDIfF8G6MTrrGpixu3zZ9h
MMlr7pAfn75b0fWcauNmUzfGNpoydUbP+XQ6k7xrC54iaigbHPoTx1busAM1uoP5qGo0AdF10w0H
SHqJ2HxyYJxuRqrIFqIFrB0SrKhwT6VPMtO4b0LwPNGcsx3Kwruek4xZYovQ4CNQxV+A9zD3NwFc
bC50fmg0SxmUBkWqeM2aIqZ7hoahifgk1ZDhO0bVu3m0TnYnD66csAnhcIIu5qHL4p8OsAcfjA6/
fya4dueNlbKjRG9rmLiG4xS4dDZLmJuV2pSIZ2cL8tB6zkgb9dzcLs0QP5Um/I6pdg/oN+XO8jQs
qMQDoBRXWPtDui2x1Vf4H1Y0ZuG2XVYfGOfS7qJcIuJT/yvb9K4mvb7qJx+LjJRPOmD2S+VBukSr
lK/VtiZFaRLI3JgQp5D1yJnRT1bWp5mylBG9wYsWGFj7bNnOd5MZJ1Zz69h37ysMz9ssIAdAf1YS
f/jo222efvaSRSbQiVte0VNUyOhQ1Oy1Y5afA76PdWY0WBuHfF3GrE0bboDmzPvMNktgTF7zw9PC
NsUP1u96k9lb28AqFkfbKef6iGEOcOtxSU+PlwRjAgynCXgQ7apKnzwxf6VD4TD2ra0wf8R3DptK
N9tM2s+C9AWajvz2EuK+Qw1I1XG4+ARUt41YXu1Kv/FNB9xVGxokzeDejeyPOSyf3eF7bqfPNsu7
Y5Wrz5GKvDEjxw+3IbPHC66ubsOT6L3xg7M5TO+pQxoQ1wKBLsCdHN/Mn4LV7grrOVRbY5n1uu5V
FuwGwmUXP77I2C9BxqlV1QH0zwb0SiJej2WfvdIShp0i2LGyezb4aoHR00g8M0LxXWB2N6zbNjFu
iaJsOFHh4WoCE/f7jYqnZE+B8HyTcX/wtfXO/nfkFgNcYuZwvpIIp0lnxysIYw/ZNDo8dTAEdLL+
8iUe5H7q3gwHXqfbe1z4vb+Velh6R3CTcIOlPaKp9xYEps1siqNdWPybXKWMNePJxEaB3B7Bmxdc
F6Vyz9HwXRmUzlKGt8z0bIzd7B8dlO8JldE3Am8rFwNBsUK5yJX9vKsHrLloXOx+tX4fPZAzNgbw
lePZn9PQUuSMfDrH3Y0Z2NOa+5Cm1+dief6dldL8FyylsYJ3uZMm23YhFJjlw6gKjg1pZq7qJkDF
jX/y0PqpCQXduGPBA7b1iKPpBlcDsDUcWuRzmsXewpbDqh6DzH6oav9VAW1g1pPsH0feTXa4SMKq
ZdFVRG+xzT2N70vGzcSkPgQ3zV2BxI77L+IJ2XNKIud6E0+E8mxHHMZ2OrsKiKN7GTNSZha2shvL
lOZ+0jX3sgJYcyYZ6giv8lvzfNKsSM0kwfkYiOXgS5NekZN8xY1B4ABTDaPmynTlPRu9eWMw6ay0
czuERs8mriLZ2Jnf+zgMy42fQaivhHUhj0hHrerZYDjiTIGg2vmVuE0Vb1vIPvahEj0vi7nUVdYs
f0bW+VWKtFeZDGZGGEd7/NoAMSzztx1FcG1JhN8kzsOUMz7F6NozObdtWVLaS4hHG+4Tbx9sxnb1
E7K1YUH/Pxydx3bqSBRFv0hrVUmlNCWDAYMDYE+0HJ6Vc9bX91ZPO7xng1R1wzn7TJTVc3ZmaEUX
l3IDyeRXPMRbEeF2KImd6YYVJ3W37EkVpPtgk1HwRjGrO2WhsbdHqW96q36VvnZwOrEGNbQaYG6Y
yYuNIx3RUfRtRGQ5RWbx4se4bgY71ZcZvpWib3g+CvKRiEw3pt+WdDXQT6hCki7Ydm6+HceMFMSy
+zMqTkkriYAF8MSaJQbKiGxuo+Qwq3tz31X9I4qKO8ixTxWXH769jUZstXktX1USKzyOzSmOoK0A
ADgHAQa0eqS/qr1+EwW6ufJfx2RUa7MYEcpJ/yIrsMJe/BF5JdVWyy1FZA9lvou8OJ+A9CEj/h4c
tvLlZFyLSqdijRvSIZLkmrsU/zU+rRWGAe5ylvgrE9krZjrGcUzjf80B627Juhe1frLyvOQ3soqv
Qt8mlo7xQHDp2M649RRpUSmyE7qQEXJE3b8g+K14i5IWUhHaeuDlAS14xKpE1Hm4QAS3bEym5bCp
2Qk/t7UC4ViYFBOVPLeNdTH4M7EuCEbRDMsSHz+dnsfUm3ILh4G0s779ZWvyMhTFFTQHOOboVXJT
bTxctkykgToasR4caLqRQOERSFBacW8vmxEVktGPM0DPOZRxxo/UZfh10b9J2veGwCRv1hDxo4Pw
TmJWmn6KYtHqLQicpeSjrLpoK+vifaqLfV+jqHLJQaGmTHMe+4QyhDChLeZ0CDFDe9Thk7Mwqyd9
WvsOJmlDGGROWinvmmy1p0SLDtIJk02PZGYZw7VYC/6ulebF7z2T0X0eZTfGC9XOlXvTYmDAXp3M
ByItjUB7b2rBiFWZzL6kelhleVO+EuznOHET5oNFi+NsyOp4gaTug83GJaCnqagh2fKIim6v+F9f
ouO0XRiZP22mWi/YriJGG0e9pYt3wGYVyV8zz3DygQnXEHAgCDf910td4VbTX8VxAAi9JtUjWTmK
LPsKRGGGG3YdDJzUkgm+MmBWIQSedq0luCpq45qONuPWOhpYEgB39oDwCf4l0Qu7rrKCpQwGuVCp
fxp9k/3dwHPWYWlJNDfEnJHOBwria96I/zdINPTanNiQLusWabGrl1iBkJCYHG8pWvbE4BZy0+ox
gDwoyPMc2XUS+GmFbnEZoM6spaM83vHNMJ/OdWs1sIjaPXeESZQIFnVoFAh7HKSTXfVWtOPdFqA+
A4GvuuGUZ0BEHpaefgTdWzU5sO/8m+/2r0TU/MIhnE3UhlzaPhdKKX6Mtrk7JoIFT+p/Q4ot3+yl
t2T/ARmxpro0faaRVg0TsPTTJccDU0JerNdC2EhkKKWDgDDWgKkQnQDLVI9NU+59VmX9Q/jkAdjM
vs4wRZMmmGuvNQcVTA5QHZju+/SOiHsR2t1WUWoyWxIIh5k3N9M3XNb3iPCvhk00T+QeTBR6EQ0u
JTdaLq+ZBxLdn8J14g/3xI8AfwWiXCQ/pV+9qn58Nwt5igiJWdxquyHxGqyLkvpzbrcvvQlK2Oj2
rCZ2mZPupno4WAGSzdH+dePwJlr7PU85Nn2BPNTgRYh+GRHxbbssDMqsoT2h/YBZGXc2twbgSSh6
PnSk//8BWerQ1mT00BLKkMncDCBBhzE5ig6JqKYUGrvMRujGvHlEehwaMEBxV7Os4q4wJxKW8uRq
IK5LFCsbXz38DvdVnbyUWAhYHiw7NgytjI4M5nFJ2cMxjJuzR1JdVQQ7WMV7LaqfXV/f6w1jfXwM
U3SPWDPoIXBOIzxBWaA4mMclbORjEtXAkZT3QAtv3jRcanszlf0+LoqLM/Sb3Mz3QRitwhlxYfjH
qoXvSNYcfZYWhJ/DRFHeIRhEeYL7N/4Ez/HWW/4FUD42k50XyEts+9eo3VKOI1vpmxfDbg+O77zn
HXOvAm+Hnr8HbU52bAETjFfCGjHO2BUxj268HStQbFNULM2S2IMg4TSoSZqprR4+bjVskyY6d10F
2XhiaiU+BVVtwPQHFujBhugYDZy+4Kt4U/PoJzf/GYkgqZchUNpVv8qBN1sacUvWLz5n5odRllPO
Rhjh0tQIdrOelwYU11kEFQ62wrJFMdJ0gCuH5MYTcIxtjHneW1nE7wI8ZJAYl4CwJ0umn2ULJhMY
OqYZtS9Z7vZj8qjND5mlP+zryXbzxssYc+JKXsdZ1q15P0AcwGHETO2MVMDDrremOy8NSh7q6KXg
KeUVHxeZnj8AW+7UmB7TnlMlVOMPY+O3mCBXbazOcB/JhhuRO4AqxbWnVqLKUqx9gPdUZq862z8T
CwsFMsPvUQV8DuNwTqbC2LaIDhexOeuD5anXgfmPxT+brOFRqFctdl+61njBEcRUPml/S9zcI/gO
P4dAD7dlMWXiCiTqJufU9YKhBaFYy9AmMS3eJqkUaxZ2h8qt/lVK+8MVt6N5Bh2e2MD3TO2YWXQX
rcyNheO1Z6aItDhE9CHgxwmDQCFKupUb9496jq72ffWXxRj6nRFRX/+EMhHJ90wscPjjWhNy1+ih
s6tTun2YNgtYfnExwhAPntl+jsvc2WaS1jasSBJgupFr6XvZtysedrJx83DfusPBj23sEANweEkY
pZXP0JKRzW6B84RxQkh9YAY/ei3/RQpnZBvFNySdGz1xubkrqIgCZ1wzVXtW/ieVV68UEl9pGjU7
S7Drh1FFoEr8MCa44VmK+LYYHqhUnhNtV+m0S0XcX2ievzRN1nThI9N9+xgxMseuphZMxf2Fl0xb
MzaoyxRwO0AUuUKxTF2+n3P+9IBzxxiDq5G426y3P5LevFqt+ChYUK0wIfuaOndO/Rd3BB/myIMz
c/xxY2Nf8BCK9i8kvo/zbThnn+WbrGmhfdZ7Zpu/Je5wb0b1bYfhS2SK14yUQQpxAjrs8kb09JNt
4El3odL55Ah0pra26FR8lR0iptM281emhbCds+mP9u7FcFS/ZKruCmvLDoOc9W0EOLCDULGcf2ty
ZpOtUwi25MGTiqczi5yznpZr2roDGtgZu/VbVdQLeFV64tnphE3k0Ust884pgIiEdZcxEjc5bW2V
HgeurBE/Nl/qehDDD20iAljKeplxcCSQxZb95F4mBx5ADoBJATjJp2e3Nt4iaX2GXhxzGI2/uHDq
xVChStNxQNDcHOp+AuwOAiaqea6GAhYx4X0Zc1lE2a9WINDm4dwb2q3ft1eS2ztIrvmW0cubw5c5
6dlLz4QetzRxgQr9f9RlK+S8DTIci2LQduHEhLSZfj+sCMWM11abfmPqWZdJt6XDJRDVXnCtrFnC
udwUafo85F8oT8POKjdu4UTrUPHeW45/k3ryHOcatiQT0+kEkwSPFmnq07PPlphN2xvwRV5i+EZW
Ut2JlPtriXmlUSKBXE5ru6GJj9CTLeqGOukLtSS83bDVkWwEhFAZ7+R3zBoreiqrmYsg76AbxGUz
FhvSQ2FK3NcJBxb46sWUTgvRERATEs1DPUxfQZ3EIC34l0lhLc2quI7wg1ZFxRPt8N0jqF3p3O6r
DIwhXFZ9bQX5W1j7p2hyT123J57snnbtVs+7S+8PT36Z7tCqVQRnbSN0aknrfdFfFVIFS28gCMLx
PzUtZJMAw7DEOLEIiNAaG7GGJrFXWkewncZGFCowJmZe9QLNCHFx21AjYUEf5XpghzRFXQ+oscGp
FMUtc4Zy26Luq6z0KB1bLvuUaAOXJhqrMOxwZolN+c/Ko5Oq5MmIGTBOvXwaOJ9a21jHDfguRH9a
u0OyjYie1OIkZs2Ul1DNG+tTix3ECJBq8yJ4yuoGoKZEjVC3977i2yyjDJHLCZAz7Rz1/SLWX5SD
8zaL0oNRN9j0rh3n2kS+7UJ3gr/5HRzz9hp0zLOp5m9D3J+iSiPhW0Gj8T97Vx08q3jzMvOpACaw
EvqE3BYQf0lbcuxZ7K7cprjkjvyqNSSNJau0VnVYgvLTxPJICXy0AvBEqvjls+Jfr36zxLgVll1v
E81+owzPKtda2nT2i3DA/B5V+0GxZleYMLW6LRZNm/KAdqDJRlT+1DcFH7o0MQxkZMaPAem/IVZ8
MXb3jFNtAX6Wf+9izp8Ts3DhZws9VTdFdac1LJJp3xctfWWXi1e207uQ7S3ZIg81IOr2SQCZbPMR
YnduuSvWBA0QpkBahs7YHPPYoksbqJrucRq6N7Of8CYk3ibHaqfcCDo5AD+bL0UV/2+5VqF/6TGm
hsE3k3xj4Y7QR1qqXNZ2f3jA3nyNfFXYnYSfQ5YPnZUqIccJwIO+iYygaLGJQWuulHl1BKUopQDk
vhZxH5BsFZHq6iJxWQYnMXGNa7qHYQgAB/OcV5xhV4ERnznldze5VxMDECdQ2aJquSThP+RK8VLU
2mm0h3NA4pAMN60c1r42/FFDFfvWZ1oub4Rk3lsz/BGVtW2Fux0aVpmasYKYPbxVvnnhz9HWXg44
ObH8g49aWkiDPDeTHA8pmov3VIviQ1NMotIc017XvBU5kmRp5l9V0+0aA9aD31J+1KSaw2ESeAMu
kVmdBdftxjSc36xRWMmtI6kBrPgZOWPyyjdhQyGha/uxcfBou/qmGcjOYbxgD+7PlFLQWL9ZCDtx
VnDGkkVikhVHKwC/JkDv+6I4wQi7OJF3EyDTGnd6NVtzXLd69KLKEki6vaMRJLMw9T9JbHiQjU5w
irN0UNMVjoKNxyKH7ZP2JsX0i0cN61qxY1IFRLbrrmkY7kVJERK7lDIJzs2aZUYNcN23j2wdzvgl
o0Maee866apLMTJEgyuFYPxHtP5f7eLeb8IdWCjWLoRuFnh53kw4Xl6AkoEtyZoG75BAGDLsp7I1
riJvW+aWBIg4GmlSFYlsOaP5RNanwggo/lhuRSBdFy0rEp5kZ815nUIkxODtWNOhIIdw0pA5WLIf
9iissRRlKLWi3jhro3FrzWxkQ45Nx5PIVeXFnDqqc+vceaRqIK62+/HXZX6w8kmEtOZMMWEPpwKU
XI9/QjjlHa/ALZ+Ka5HQoBMp+g+81mXokao2hJyhBUmp7TGYIctmc9pXS7fWtnXrHpGdLkGwkBsV
sA9IuPbFeJjoJlEq4kg32npT2f1Jrz9jf86yNeQ1IVWzkYI567SuvFf85ZBrWyZV5ojrySYUwdcc
Yx0YhVxULgnAUXXpwuBSVQbzeioqKpMfG8+6Ppt6apuoakAbRPu8EV1/MUmmj6V70/01aXuveuiR
AwPlbgpvY+G+Yf/Gi0LrJuvhonn51XCTbQcrGthYqIXvXnir7OSq8vqm0vYvISED21kogSNyk++T
2IfV8drX0aXuo3Wp6KUDEilIVb8ARoyxeXEPzy8cFmuAKIj0itT7lem/QoB4znumtkPJQjpN8DtE
32EXbCwteqQFyREdgQMbp/iw2uq7KKZl00OqiCtx803rwisxE3aY/IalRPFqw1VzL4LYzFVd+Gga
8vYBvoB5sdTvZem/GUmyFaLfhLr7W6uU+UU8nHIGPK7ynpNUf3QIzoA6rRM33NiAQtFns+idjY1V
1P5OWr+C5DKS0IA/C70vwH+3o3tW1a2W2ZfIPlOHJDrfpqOtKLSZfc0SkDWGyT+MLxv0bWisAjks
o/pCrTbtfDplkqufB8d7cfwYYXpBYJ+oP3pp7lFVcNVUFHtmnR773jgkMAPhYbvvhubiT+ddDUs8
DyL7ya3pZo7XAiiCZw8HTyl7PQsnI6P8CzEcJaP7kyXiG6TmN1buDa6Wx4jWAMMgzyQixnezKt9L
znVytz+HxrsqLWBcErAxVAQIWX3wo8mRRAfgK+2bXbTffD+Im5olvEDM5R4M5iZPmawhjAtEupFO
x03f01x2o7XlVj/KCSxI+OdXVrEwDf9Wd3vKxm0oa5jqLCX4LOfghz5b57r4C2iO9DIC7jNP7ox7
UYPlGIzKX06m2hneE4Ek37ZO0g1BuEHkfTmudydW6oAZY8npiMEGVZ8U4kEmJrM6S5yYYzBJkcxy
m+9QdLfBatd1C7JYPMPDf7YEBVVBBVmdyBp9TKSzzw0VjQB7sNC8dxml1VC9l6Q9NCI8JjG2YPnQ
i3FtIPANIRxK1LLCseh/o4uhj9+o2I4e47a8B+xjWLsILGmdNg8C7v6UvbdGm3GEDQmgudpE+BV4
AwL7yCm3p4PZC9N4nn+4Upxl5WzSXN93UXKJlXtIqXIbSkmdBSGJnPEF646GUSdam4rCWXYh44lU
u0FripZvA0cEMJWD3qp/KpyOtV392J3LOMu9tjNHN67f5EgvbM71YJ4tyzFG0TP3T4wbmCWSmAgV
/wO7BVul+hzWqzBIaF3yeY+cULlVFembv70DNyiWPJdGSmIBe7vX/JFjuxQxR5LtERDmoK8OQ+zw
/oiEFa5jXdhri6IdPySD+jjs4Hp3W867c2vRAetQiL0ORrKjzTDVBm0Vc4UKanYVjcbC0HUsCf2u
H6MLUQy/dYVtoulBUPvmkwu1ITwncGyXbDA9FsL5BbggNuUmhTlk/jkoIHuBHqqOv8YkGKGOUiJ3
LkzMsma/bdB9cORKN/w1Au5+zgWIbsNT7vXvdS2foompeoaGEx/SgGW8RYxShsT2BOOf6TgoYgd+
nfRsB+IjK60Lc2Qm+tWJTRPDY++94vGYquAB0RkYVe2dfJ8CoNE4ikdga86sUp/pjXRkkL6/I1wZ
T3Yzvvs1g3HPQnomc/gc6avCf1z5QbuYHIeZIO6WH9dF6Sq58SnY/nUyPzl9xOk2/z5+8u7WvLyx
hWhehmxnxxYzDN/ZbgjuKR3NqgD7zeBJHJqgwsNLM7NEOk4kps5AloFwOLvnwxJZ/FCFO6vUrrFQ
f9Zwd6vqM2rQ8OKiggpt08RP3UC+jvgqOqwMRcY7ngBEG/GjWQrScdu9sqN5hLVZMDAjZckSw8nR
42fy6nnf7DmMDruGn316tCzYyTYkXTJNCvNxS84Adrf+VrhIKrqBZb6G8FwPh6+c0WanJ0/+dO6d
Edlx33YbSuJLk+csrEus74qB1sCPlimX55Wk8pgzDDf/TQwqZdFqn1Djn1kh1UJ79E5f8kahEQjM
7qzlIOQm/12LcQ2iff3TJdvlYvx0S86TCF4fCDUXchhR3nWQse7EMKmb85ArXxFnfqmzBuBhBYuH
CpPZs3fHUPjq9UJSdkWfnWQnY4ffdTqai6jxvh2MbHit7pODtburj8RXvdsxgxUy/5qlQCeqGus2
v/8DHNhFHULCFzZOEr/JvhVl+ATmg9E2AuWpdO4yO9MS8VG3ebAh/AXFN4gv4JrkIUyQYKAEkoQe
H90Q/VGPyDQaSODqahbvcbUzZne7F+j5tv7Re8UyK2Y6ibt0CQrZ5KM2ntwp2yXGvJrQV/Y0IdYE
CrkgsOsTUzRG7sGYZ/3yrjXBY+TATi1nXeeE4LgRnQ6mzNBifI1DvF6azOyb+cUibsJXJ8zVO9Ab
996lgyeVC2RdCQiLHr6fcLfx7daC8oldhO7x1uXTPUqL99ykOmgrVS8x0sA251FMh2zdwYhcsdx8
YYyyESFoiJQsNcZ16NzjPty2hXYPtYr2kMW+Vf5FrvxreFgZWdwyaT1GMDG+LuaFBHFJnXxXZv0y
RttgCM+VPy5Jhn1HYfHpQjfQXwjm+sElVtNMV0v0de+2ka/tttQw/zZAM6bkV7gFzqAaeVpSP1eG
99Jl44sY27M9JizH3YCzmrSdAdumm1v/QKN/GkjKFawYqaDcuk6+J2XhTzHlsQS+vlkI71q3mMFT
rzk/TU4dCIUEyiJ3AvUEpFftxc6dMwiNq268RPiiOJtM/CgtbZzMnhKS9yxBIhb7RUqp7G5m3jcR
uBskY5bvfwQ+TjOdj3wgQBQWcXRWtsufTV4LMgHA/KF+kCZsgirsAMu6wzujIQasizET7xOGv6yz
/zRzDFZBMv0Y2qXHt85LHWFoYqY5p0UO3G4LO8bwMmrNsmjYgMLhPcGsfi9a96cG1bSyxYeTMmty
4fo0s4YXvw6hy8y8JZKtSv1EobqjLD+GPclxdjW3mIO/sHJel7FCacGMHKhHsDd7l/Wx81ON9S8/
/zadyUtCtOPWL9I/x3D+Mpr8qEHhmnZoCKyy25hYpalAzTvbBkbPa3Tpn47GBAl1PxHD0rhmZvVZ
TTz1PSmusyV8JSNvbWOUw8ybkZYKvq60kDl7kArL+VgvJANY1q81/1NdVD9jLV6qHueI/Kfy4JjH
zXNSdL8mDcAqtepfxEF7+FArTPIrry4/8ZCQ7tN5PE+vIZZg5nfYmYwKEShsRnJ2r1jk0WYaLQbT
+BE5bxE2fgLOyZdrEuKT+Ikcx75mif4JwA5lRPcVdu2TQHpRODqaVi5WbmEfGSHCCM/gq3RG5yus
29dCeedRhldHF+SzksBVEcwGCmiJCALNSNcM6yRqXzLd/lNO8zrY7j5U5ht/+XfMyg/1GLt8UqcM
jcThwGAnhZbJGdgGlPIH3Oo+C81ngyU1NAr1NUbxp1zmgX/usGwvcEW8BmP4nGqAuIThXdpw2LGy
Q+e4NFggs2Xtf926PpfC3vbIaWGzc0LycIb8yKPv/THKHqcvXc7j7JKwFsUrEYyPKFFIFjEmkOy8
z3wMVCnp4hZdeVmCEonK+9CXfLmW8eGq19aEtsr2ZWFwWC9Taf2Wr6mjfXnOxGPn6GDIvHFfEl2B
CKqcMDcVBSUn09tQb/6SdrqHE7vWdjwa3ZzqKOf0W2KA9Zwvo/XshwUrAWI1K40395oAKwFM1oOK
dnmVMvAaJaIeqd39lJUcBDradRt4dZyn5FQ28z7Gc3m8oBw7GQcfdQDbrCJHXF09WpnenBwv1Lw1
PpLoOKxcTzzilv8wkRIzXBYRz0g5mHjFIYpwUwyS4yFzYM2lpvNvKs65qf7qCtW0N5ulQKVxrPpP
9YQZ0mG72icVUTdobkkVCQam9JawSVSJSXtDFsKbblHaQ4HVsColWX0CfCrWpsv032yRcyVxP0dp
zdtK4rTQjnObwhvy2aA1U/DmZ7Sn4B0ly3u0zonuLHCgzWD7EfUItiJEvjxLE3lcvvawy+RaGdmw
Ljyit9xtW+YHWesv1HBMgnt+RV8neSG8umH6cDAfsvXvEV/QLYCvt1c6lVgdz5+9ka3y8EWqwlvn
qf5rtMFFi1gAod3aoLF/CjAIMjbuHqStP9ni0Vgawsya8ZiJqXTg8G+qCW0Ryng+nyrq+UxVnC5a
J3+w5jmMgiqpV0bPXFRi1lSvE57QrKmoM9zroFgClgOhWKklf714FmK1FpYr+9fRUWVaEbM6jI2P
yfbf6tb7cGcXFC4chAMe0l+LZMpcA9aY83gEevfKEmfOZ8IRYu2ASFZrRIsnAZmc7pdCOxqsTztn
cBElu1Ido0j0zEIi1mc2u1km6M+NjTklL+DKmaQEJSLclExTl5CdqQw6Yvrs+szHgR1o8jj/OBc4
ahZ8SEDde5aWuU3Urh0Wa0wip8kmhTHyOvaoUfZuWHgoB6f8U1p5diZMvy50VKs3rloUnog/R/OH
i2xtC+2zt9Rfh36pVszWpnT2o5U6a31su6FgndtkPVpLiEEpuVG2VtMwT2KvK3ApRg2Kno0Ell/v
SXbWSvkTz/NA9RTi8VxifX3TRLFKfY1EZ+s+CfD4hfEZ6+SSVsFVeOabkOG72bQNEM/wx890lEzQ
aVIM9amD2rVhyOuk2uvko+oTuPOcvnofzAQO6xhuPOH8G7jjqxSN/Jh5vHc4JfBbSpYMXIes4V6I
8zZJRg2hmC9AclQcJRLqnbwKle0RNVwsboQFgxicevVVDAZaOweqoFEnp4KiGNEEqsaCebRuueXG
riO2XYJOvkeBua4H3gItZag0MOvJwoqlCbV2BG58WZc5bU7tP/t+yIcF5JyoFfOWczuKJn5GAP5p
VRQSivH2vHQj6NgtNmNo66ucGaPJE8zdEH1rQ/4Ts+6DHRedo3PSxzxAU6m9oxTsF2E8BF+wtFk0
5evKVu1N6COcsgb6tgvX31YZGfU85hrGadj/aoe0juV+LQ6ZRUBC4YBHQJFQ1WV6NuN7M9E/Ax63
3xQJPwzzphnsm15RqbJwG9WrpNVddwMhlErkydpPmAEEGmAUQfAPPukwXpDlFj9RWzIBFxUeZUZq
ngv6SvWi2XZTpYHE7vhUvWbTWLA2pcGcpJph2x4K43UyINZtcj9ZzexKbFc9Z1VtAwPpgqspQlaG
LpmNoPQx9Y/C4iFr7+7EwgpV1KZwjGpfoLRqSh21XlA8DRnFeeDZ3qbWnelNS1UK/vGMkJt9pU7t
VFvkfJUO51Bhie1klVtlMfKJbQwk6VMiHbGKS6NdTQ3ubrByzEymSNs30Q2eQAycFyC9x6/hNv8C
s2f+dXGmVh5jV/tqRdOuTDG/uVnIX40T3s8DmLnyxeu6Ym04xqPTFPN86jjUK8SE4ttdlYlhLsIg
4JpKoneGrT9S9fD7DO9WTQJOOw2KekhyEFZhXT23ffgCcfQ1DMDyJaH/mboXLychVw9JkTJiwEz4
RSxoFzZdESo8tY8tn7ciD4claONXYmbXOAIO6ejc8ZgD02AaHaIMrJwYAyi6h5Fl+6Dn/cYe0Hag
VyZzjyJvBc7siMdwpzOn7EskyGZTqpXOb1hNB+i/VfCT6vpJH0JsBMF055G/IEdYyHJ4dTym09qc
iquTyUg7BpUaM4uGoE9m8oA+9RGMkoq4htIrh3IJZLNclSVVQTgwxur/HBKmI/RcSohsy9IHSGnE
J1cJwYDG1f9pRahzhLUk/HTjMRTqgEeTCXKkkbnCJqgx3I+yIT3NhtyAnoKXe9S9R9Jp3mvez/g4
o0HbpnFChz3YjVlbUwchV9660Z1jb1GSqSo9JMpgDuPn29bKXwJt/DSp89WEnAZeETOI+DuP0S0K
B3h8YKKb1t8rV3vpoRqEmXwW0/SNu2zoqu+ybECc+hPr1dnz7KUXqbtHHxgFjX7yyWw0Y+vRMgiG
cjF+lylu1BZ+4KwU6bx9oy+GSXwkRsRaz+h/UC7uJjffeaFzLo0eAmAAnz3P5dof2SWlHalZeO4+
R5MLCtsnqYECNF2okJxW+07XqT591pe0yhkSMw1kHzHnTJpTzrtew5wWduXX5NsTbEJI5i6FSk6v
PXqUHKj0OAwyjL5U2Y8hYewJh3qtAItDx1fnyee2DtS0ZZA5467DnPVAe4ybdHVVqNnwNwBSyoWv
Lzur+IdylUClgbly7cTfQBdx49h3nJoFUerZZez9I98ZFRi4tXU4gfCwsMgvqsH8mIe+3HZ7bECX
IeXnB64Pn+AwpQ448FH9cwv3pa7ts5HN33epnkVPj+LJ+jKOJ56kuTNw1VK0nFT6PI3Ws0fgtl/q
EYnmfXQibnqHA0y6wUc4YLLxPPM3btm7WMpevZKLBEmV9D9qz/RXB1KAG5QeZlAvAZ/zGLQXO8QT
BdLryZBo9fiamWYQS7XMrrVkTsrEe9pPg/4iOmdNas+ulMW301lIFbT0NMlfpvVUF1brrSIyOHpw
2uMUvDuTu8HPdUu6+seMqahwSpcQ3XdNKG6Jjw0NC8szUS8kMNXIqnTy3hYO1lhOcnEkVS5xd0Po
XJnos4TyarFgyvle2hP51vFflemvoUPyAfFIv4nvAEGkI/TI7GauzGWUbNl1I4UjqGlWaQKXS25A
brBbQLIl8OsKB2HhuNG+BtnQIpfPsN9otf7V9Pqx1j6csiW7IUgxMBcTWTbltsww8CbFzgj6BzG6
B5GwoIqWpnD/uQ5+y7q+ZDU3QRe/+L5r0Sy/aikiw9JXR+EPW7osfF0DHm9DDPeJtDdgTgyxpctM
DPVX33145QrV3xsQIhqBYp1G5bc3JtfY0Q+Bi8s40AkFHY2lrROziPPrjW32WtPgkwVl16713H/v
eX1Np7szLNqN06fEte8ipTEUY3LDckkj0X5gnM0DSrzyvfVWBZT5UwsaQUtvtM2/rVZNKEX1N14K
PqoR6kExeJc4+SejbNfHyEyZpnPvVBKbRrDJpuzX/z/qTcDbHrORSsQllEQ15W3s05UNtpVxE0D5
KQIi3GH/6CjNWvjFUyIwIgScERLgmAZlLjJPNemjnGHfajpWZrf04/pPlbgqy5yBgGaUs6KS+4gY
WRw1DSMuOISpzsvXpcYeNnS09ovpWfKsmL3Zb2gj9yRTo9WdML7aBpqTToNBMHTbfoAWGwlQPngo
tnlILhai99OEwMGNxm8DOC+pAmw4othFpARwfWDEbVbkPXVYPIPU/JjNK63Eq0Wi3K8KKs5kfcJy
W/+UAWROLa6ehmq0967xEmvulzTcl6RWX0nZB2uUm65UyQbkLTBDCvTajIE/jIzXICrtAxR3K3Im
DlYc/zaAxzWkAiEoiRnf9ekoV8GBwdeNYle6/MhNFpww/iC7ay9Tho+5MNrnaOi+hmSsj15XXjI/
BjFdBkiKcjZGxBsySAyEHWNK0By0GPPQjCDCwGOir1zILfqmxPwJyFvd5EzKUDhjuexdz/mxjOzY
QtZRCTa8pkBp5gJ+Y8ay5P9ASew6N0+y0SEFh4C1pWfqIFtGCJNBz+nejfemw0nbxM6Tz1rikPf6
JnHrcNtVGFDi5hWNqb3pO8beQGkiBh0/Nl4KLvJKX7kUmqyimZcqUdC3ML3DBQpgFCcVSNfuZFup
Wo3ueSqBCESFeGkiJoiTUhBX6KJNkz7JeOTz6MD8j7EzW44bybLtr6TpuVENuDumtq56YAyIiYzg
KFIvMImiMM8zvv4uhLL7ZirNsvqlKiVSZEQAcD9+zt5rp9gbU8VflMRGzTo257bTzoEs57WfzTTV
fHQBEy0TgGZf0mGAdlvvYIn0ELkDba8j8XIbEwF67rmh/lKk1cck2t0EEoH5bWmBFRbKRDiERMPF
VS8sQM/k1Nf2ciye/HLNMTTQmSfHoH9XSR68kLnwULaLlRpL5Xr0wYXWX+ssl4x+zB8ddgI9G7jA
M8rQpn5P3fT70DvI+e1wXxmWc5P4F5xvSIgmvFRD0B794M2s61uL/OG6ZD01KXJXiMTedHuG5mjQ
C6Z1ThnAuhnTiZQAAfBFnrUTHqXwtdQe4mB8MVPmkv3kbvSKdDJ4qNZS369XyeTnax/NBfouHkTE
V6e0H/n1gXWs5gBSnn0KKUVXGH1tJKc+R9U6OJem+WDnKE9oY/wgTWYV0jQOWL+Vu+yAgfYuAp4o
kFVMcazyW6w3SFQtp7/ZmVV5rhPkd4FvdBsT5VoYpV/auL/VBGtOlcEtyyTqZ7QItNeG+5EuAl49
SFBGwtkjgb6XSv+OIDEWHfZYyCkQTE3jpbGMD6MtzyF29KMuIRGMdXDpMe+6QPCRPfgNgJT6I9bT
19J642a/OMsbYn6+5bTCyR2wQNY82rR+EdyQBhfpWFjzdmJyjWursp5HmvfL8Qz7DlqrGFK/Ngfg
aNySk4nLh9jVwbYc2UwM/ZjotINxnEIlVWS/YdvRs95ZEVfkbnsYGoyeFlXBUUApuCkcGHEu4AWF
Nt2tmpciHMt19bk1p3yXhbUChWzv2oBs0UkvX+BGkp014BeIuQo9EpFNMpEwY471qaD5PQ603LWM
hkyNXgHw8LC35oBJvHHHcH0Ctz0j46ODM9C10DW5GYIqX2uVuuek8dxGQDEI2Sy2MCQNq6KaT5+g
jczY3P0LnbofWYHmJZtOLaGpE+GVdA+QLKe0WSz3VQ54W+P6yKv+ShcfP7pJ7wHgMcPAvCXA1sbM
XrJipkqTmDCsr01vvkNPeiTUM71MEdJpSB9maxxaQQKPbUv8AcGC1aSBpKlLNbEjUOe1hMrEbw56
F4sw1BXyC3Jf6emL4s6AZ7ee0vJraPM0dTXasaIghHOcMo90QUAAJccrTchV6/8Iq2RnjFOxwT7O
4QgRIJorCxYxhx9Bv1ZHOX1jWkzfwoH4PZq/mt5iIpuw49G/3egRs3mdxnUGM5eDAl5KkubUqiyS
pyjjEGiq6aMln3qVMMUYdJAnTUZ4XZkmZCK4hKfaRHCTqORN3bDKcAJyyhq6o4EDjiqWXS5RctuR
soVzD1SMtYzWUL28iZHU3cVo6yQoGBlZEoyNThKF0TBYnhr57PEvhAUY6KrRUkTLDq7N7p5E5gzJ
mY3IAMl5HnZPAr19w6K7unKrsqxGUhy9geD5kBN4mQn/kaB+mczMZiA6e22E7T7NpFfPuXhGsrkw
dgtX109C4wBQRVwtpKUP+BDOgsnhU9ChjioWsSgJJ84m7C33YIZonk3UGzYBAdks9RdLky3TUnIZ
khDQgD9p7qPVRQ+jgGEQ5ex1sM2YETbzWziSnFQxOF8ObQkgnClYA1/ZcDroMZUGDQ8wyBMefDN7
r83u1m2xiyQF+cQRxD8H3i9mRbg1lAW03AFWA7bBDQvAFhJaRYotDlhcGwFtPOkUiPjbJzIrEAPo
zyJcYpgCmrbMOh5TVG+2i+J51rl1kPW+BlA16FRwjujQh87VuGcJcgFRzQ+c+lZBW76TFRZs2SrN
jc7deQOXr0Jgwvj20Ee4VxnLOXJEto7PlEAEuonqiCGkW0dO/ui7zIy1Rj1o2hJ1J2G0AIR6D43u
ttdqfe+3VNSVBQIWoMulRS4sDAnvI+x3gVQ7hAMuFVj5omvmpbX7U+WgAa5p7weNcVd2yb1pw7ce
Ofl2RQJsqCs+7D54qgv5yEBvE9ixu+qz5s3o3lw89rLlYSjT5jJAxyFaLTRvUo3hclxm9Q2FW0Q4
d/IdlzobWvVt0HOCXSwm8/hzEc1ZX1NCw7G9JB+5pja5ZJdAuGdT2gz7emOW3DJxab9MUfElGSDD
RcxpUcNyI5XDdOxt+zgA9JDxcEh7yRJHIy6z4NO1YLpMC918PouHZMmDnzRQSEGd33NGONXRR9lX
XhHf10BMVgSmHTTFIWyiW7i0aKjMnW8FfF7G6BjqI1q6lmW+Y+tPITsTCjpNDPQsdKjEYH8rzeGL
1JMn4i5jClY2haZFSNP3GjYJjrI44X3VcF+d+7R/HYP+CN0RHYKFeWhon/u0fWn08G0AT4RLI9/a
WEut0BAbl8C3FqaIZoJ/pW3wVegSNAUNRrOWJg5d56LV+RpgJPtt0PRrPSy9vGAdqRz5IAAsaz2p
Iy0jQ5AGYqFQ0egb2eY3mttTtSAqWDHEzjeZqD0duTzOMWa6kvRJqw4/y+/K5pgfkdjFwgYKMVtS
h2I8swUOS2kBQ1EstVHAYIM7bjbREJWEk61EwPCvxVM8cb5GXYrUhMZS7cyvhDHDdqXz2kqj2TuA
p/WEeU1k+sCjnPqu1JsWsNJQfnaTF/AR+8JqTzJzhjUHbGCarvMD+t5j1dNK1gJme+kikUXGzziQ
e2lju2CmY118DiTYszbyZp1dmApo3CD0iXZd7I87uGNrPYuYwZYMWeosenFC+9m6dx3/8ziZpIj4
oDYL49gZ7UFD8HjOTd3jtq3WFqbNFeZ78PHItzM3fi8DGBWN2oWMflZGS6k0u+Ridom+FbnE7ynp
xpVaepB67Xw2BxQ5rlqUqBV+O7x0uqHtkV605jJHFUBJi4bzqXDsbURhjt8UaWWED1NEDKtqhY1C
C42DaMuNaGprKwjGw7dsEI0ELE+pB3KjhnUTD6C+hX5UIm22UUXmisCjjRswQo5TYkQ8SrarviyT
e5b/zdJRlKP5mBht99Q14wd8kO+c/zv2m/QxmCAoBUF9Syxloee4CUI5r/sSsoOjOTwS0mJQ24XU
CiZ4zLmpPdNG2RnE8j7qfagdfLuS2bOMi+gticblLrY8h73Xc+qqforNbpNPwaGdz6FN+F2E42CT
hCIhgCumQq5Jz6v1hC6EXUvWalrLFMrvA66nWyBMZsdILija3NM06N5FUPxIhPB65q2PsplejAYL
toEiZGXiIkdsYxMv4KQR4TFbP4ekNsU5nT5EHgdLP9lDrQ5Bap/liJyniUscBpN5ggm17qfEYCnm
DMN0OzaEdSgL6zVIBCcyM9tqZpZtK1G/z3SpjwEm9uP1v4g6Yq+TjBUAyVPb86tptZLlTD82Bqlk
1XufGYoIO9LMfYf4WRQ1XWYfOpPajZ7+zgnC06QDWRv12lhr9BSQBgO8QjprbbrWZehY2Y9RQM+6
E6bL5hd5VrjlMMxYxQEIYZbVk5U22XrIknlPx/Re0y0eBMfYTAgudLLimLZOs2d18xEhr0n6s/fp
t//813//5/v4X8FHcSnSKSjy5l//zZ/fi5JsjyBsf/njv24ft0/Xf/G/3/Hn7//XbvOw+dtv8D6K
u6/ZR/PrNy0v439/KL/295e1/tp+/dMfNjm0v+m++6inhw8YDO31BfAGlu/8v37xt4/rT3nCI/fP
T+9Fx1SQnxZERf7p9y/tv//zk2ldP6Cfn8/y43//2vL6//lp1X37+ut3f3xt2n9+IqDnH4Y0HGm6
0jY//TZ8XP/WUf9wTYTNhmETbusKw/30W17UbfjPT0L+Q9gKCYAUtm06tsOXGugTfMlw/+GgkGLd
sy1d1/m/T//zjv90yf7/Jfwt77JLEeVtww8Wn34rf17Z6zsy+Q1SmPQgGWGaUjrL19+/PkR5wHcb
/1GPA7WytCNP2SVuILOD7e0rouwjlt22ZXDQBJOn1YbLzQ00ZsqFtY7boDu5cWXchUM5voxhld+0
mTW8j4KtIS9IeAwVp0O5q44EcqZH/P/DzR8+3N/fyR9fufzrK5dSmg69Ug7uptR/eeUhlpiGhnbg
Zb25ci02E87Z/Rqm+SmaTGc9NVHvQW3ovaRkrt8TpHNRMdojMG1gRQ4Tb3w/uuXAgNF+S9wzoyJ/
43Tpe1nqfCWhOlJFddHdeH5RDCBqpCCFSNuNwuOwuX5dWAjZJ2d4NIPKWQ1D0/ybdym4PX65PpI3
Z1mKy+PohPr8+fpUaZHPAXLVbbW8qGoS5amUBjvyXDMF1GDjdWW3qePU9ixoOdtshgg9OM17OuEp
9A3UDkgpi70tywc7qnEO4ZnbDMub06txrUuyawm2WB6xoA52wMo3acmd8PcXi5vyL2/D4f7SLe5z
R5fL/fzH22xsIiubJ82hZSfgt+qFy2YasZEEIIIDp2eCY6YweVrfZCTX03LvLkXN4EBKzTjHbV5v
YROUmx4KjHAD+SyyxUOF5wkYzfTEiTGk4YrZk3lIuzUdvOB2jX0PgRedJNF/LqupOscaAaZFLtZO
NWl3sSJ9DJAcpbK5eAPq4nVqRXs34TRO+EsnnA6uGC4cj7IN8oAMmc5y6ogXlunQNl+0AZU4qqf4
1snnZ9mqm85uyzcZHqap5pfVM5NpDIHQjFcNmQOrqIum18E64LeDZsqZ5xSFb2HZhU8FxG3TGudT
h8RFFeQlWB+dSsFYGng+iDiDusU+7WNruCOQ6FE5TbtnOyzXqh0gjOvqTjC7XP39ZRP6L5dNuYZj
KYeGqOkgwbR+ecaiPAvmIel7j8fEPAZ6QBXoO1sXTfs2JL1hBSDFvhVQ8yPYoo155BP2oqGEdK0r
se3QyVxvNSL7lvigfk9/JETFsqnLwv03j4rhLs/CH9cymvwwMZQOF4JVzbw+S39Yywy7CDJOpjQF
lrVsZnXw9L6kMiIgQmiUbDdlVWm7XLAty2r41mXaeJmKaAcDepeY5ngAno9rdpjM25gG5WR0ahPG
GU0Bh+lcRPrZDkjmFEPFD2WkbUNjak/XB3OyxNus9draIfGVvCd/hfaQg1vvtkckwtauTmW9igkT
9nLNLvbkSbwkycwTPbRbq/EdwMCjfuTBCTfEug+bBLvcjahdpjlxH3nsDdUacBgmc908TvbcHTpq
0bbSKXoCcold3X0cTCK0ACHjBFAHs5gr6lnaV/TS3qKSxVA3FLxAZk2nItBeJABYWjdme2rmdBHY
i1VBZDTa0Ka6FDqNInpSLWZ5UGSunt2CYX+OMZxfHz+LksqKhXnMjdo8NqM1coisYgZ5UbOZaz+k
ROeuTwx6hXYXvU6qT/bXHcOiGMnLmhOGEXIgGIp9VpviWOdQgsqaAt+BrXYAegWQ7vqkESbAnDKw
W5rmiNI5+6gDbMoHZ/BbUhVDQh1JpFt1LioKsJlyE0MWRvEKM8QqfR4rHbyIE0Ft4Whonqo+PbQs
IFMox0vp4uMunft+inKSH6bvOuW+Wdk2mqfx3Zb1XSCd8Ey7SzCIL6dD3aWvkYlcDABNtpyCOZBx
XtWYZVS4ITxEGMjFw6LaqEm9OVH/YEMZgQ8CZJtmh7OFOkVvztGa3XWX6Zh3mQhgnzUTHTUhkK6K
T0GWezyO/tGxJtjxajpUftdhQOWjjqu08XKVR/teT5+vC1eh+uaotf4ZiySo1BD6qDW7D4HAPqDq
GvclR/CtZSHaJbEdsWHT73gv/QmTL/28oqgvtUq/uXVhrcnwJEy40pJt50avac7AssvtCpBTQVE5
wiQQOVMnNd/JySBcq9W4/5a1IZNQJmyLurgcjJj8mZZOk91G6b9ZkuSvOwkPOVWKkpRSus0BlJrs
jzvJFDqkP3agdeQ0DQgQQ+WRDUYD05ie7Mmf8EACgXaLPdwI7vaFeNIxrZFdZG4dbkoIRux9eTpH
njEyfrbJC9iT+nIIIhp3hWNBZnYXKlvPnRDCpxZmZx8iY7I2N13fURjE3TnvwgIYfP7I6Hhdd37j
KZbP3WxPT75+ud7VaCX+3S4q1F8XOKUzOYBGpgS5pL8UA5aKbcg7fuTZWn4SdEW3Mzv8NmYWyD5x
aOUQH8JslWDGXGW2b3j9ZJB/k7SXYWzoItF7vQduz2A+QhPWOaNaV3XC05Yxr+wC5hijX5Vvsy0+
16MOtGIyzd3fbynmX64fpygKWFcIpbuuo365fjJThdlmeeylPowGkGsgKifceQydgCR/IbPykgkb
P9TCbawhO5yL5K6o2nMxhdkDdP131RsVXWBVUGXWmeeH3XPChBWFFcOL6xIiS8vYMVuEUWjukzDW
d8qxX2sDbT7Q9h8G9Gd8Hd1rHWf60UVO3fW4C2bG/2CsSK5GbX+Lx2msW+T6YOq21/pVi/UvQTeu
cTNBdckbcLqKll3YQQirdRw6dgC2FHIU4kA0bAGpXFYDcLfTWAH0qbyNGVE8qP4lhNfwbz5V49c7
gx1PSaUQzC5axGuZ/4etb6KGCGyUYB7nCxQyMU1sWmvQsKgfPQLIN9gEhgsI4+lC9K5XxXP/5Grj
Ji606mGkaZ3Vx5pZCYm6aEtENWIJm+JqN3dacnSbDeRJ1dgpevCpfuiw9Y/SUC9m2Z0HFIGS5CKv
zNR77+f9Y0U8G6oCokGMyPDQfwPjWorOINVbDKnGktzGMj+HjxJGyMYQjOVCeAu3BoDbphs3Uvac
/CO3WvVp8NAOVbwdWxGTZGiLTS/1H3//4RnLLfenuoGJ0rKcGK5gccFW/uclxRrGshsDIWmZSHa0
ccSlD6IkbhzkmIhdV60hDtdKJxGPpIgjKI2KfeLeu2MAuwO+HUSLeqMX1Xj8+5cm//rSWOUYpOq2
ZYKV0pfjwR+uqy2MHvwGizYOhWgzFuaJwF1SDHr5oWXdKbMHRLlkM+858YwbYXUoxBGdO1FxqdTF
YqB6i4vmyJAcGX85PxfsUofRfWoDUd0bfvAlBJoJPY2Ijxl3AErJErkIY5dCJw9a1x3aH12/qQe6
6ZXS78YQAVsGqWYPWiFd94O/Ej4V/d+/beuviwTvTOcI7Fom//PrqdToZIkoK2fCXwGyakm9nG1s
xIx4OHZ2tETHaR8Te5913bGQ9HpSX25KOrXP402NIRULtu96jqxIskO76dmonbmPsvcqKk++Lb8a
uHcueonBTWKe6cK5PeNDnCUAsl7V1i0G+V2gKzA9fUR7N7BenJxS5rq6uG5W7BmX7Ps8aZ/cqdg2
YXDU9czdRfRsO3PxD2T9IW80BkSRTxiRY+Of9M2LmxB105UKEoI7McFyTeEFLWVbU2qoRrWhug8Q
tePCvFE4l+6WIwAS92wFudn2zLj9Sop4TifcxfhRkTphtjt7IqS8IVbk9PcXwVyK+z89FrQeeCZc
U6cVoSzb+fO9BzBckwNHxq3eimhLp+AMEXfMfbn3gwHgSBmIne3GKJOYmJp4OY9BXmyhHy9jE9KM
tl2Mciy1FsyA5niDGFFU18U5Tzq0pb4B3QkpQULHbQ1Wm5yoIQHkYTTqya18hhChHQDZ8ClYTLRQ
07x4JKTBka2Ku7VQg7WZivExRKp3tC3aYhUVZKHKu9S3Cp2RySsjN0qBsCGprz8mYBtuRQeSKqBD
uNUYjyDtHpAs9Xp0ZFbpBYkp93//GVp/OZLwGSrLsoQtFSdbY7nR//D8GlozGaMJPGOIOtebFYNZ
Ce430OUjCYsm3dc5XU219eLHrVjZRUHfwkedWfRrck+OpJ/6SE8T1xNVtdhFWgTCML/ov6cAk/Tm
MbGjeU/k8YjHqGQ4mtk0r4l3OJQNCLEqImdpysn8xGEaI1Yi6j0pO2zdCPLQRPlgrHt6uXMU+FSO
xSaFZPBQdv4O4vX9rIhkgPDrrA0kv45TnOO8e8fivrWgJt3OAdtgOWoKKhMvWaHOLsiFZhSRP3Nm
5PoO3VuHxIyS639e2rVWlHoOKo5WEzs+hPuEf+NX89vff/SSW/UvNzBVMhhBJYVlWK71S6kxkNQ5
tRRn5F+nBuRcLIXR5CdeaMzWOkxqTDlRAgweaLoTsm2OEJYQTTJIMUTunlzZossebH1fuO540WhD
HUoh/Ltar/EK+h0t446DT6mm8TLCGMA0lhEqB8vqpOJ951sh0pjyIR3iL03U1vdB2YTeHI0Za2aN
g25kGhl1OGgaf6YTMLkYKoLQE1HCBZp0tr9xRJPPXc55ekay6bcVdU2Qf3OJCjsV9VGZmXYEc0EP
ZVzmHzPxxetC2afra6r0GjRPPkJ+67X5oON05dDQonO0buPY8LegDoOVXtrZBtzlgNZpQG2J2N+r
pXjHO2hffr63KvI3bE9keiqk9aJOayBJpKO5kxQnHHIriwPOxad+zOZ+Mek30RlFLif9mhSTBtLx
7vqJkpZKM39ITlEZI/+oj1IFtFZCzn/oznY5UTmnkPVmeSzzai7frv8FM2jeXM/qSgcasHy8WL/r
XWKr4FYP8Va2KY2gnoD13ThXb9f3aMf6ZhjRJQ3DQiv3F9bVcgLCCVmffd23yfXjB/VT8TRIp7nr
NUvudR+oWA2KG/R2vWEHSk5Bj86HkhvHDU0igAvjifDRfqfTNTmKcPyiE6LkjQxirruiSmHrMg2+
aJihdrBqfKRdOEsCf3J/XhTmWPEBEJe5XShMT2VbZgcbPcFWx3YKES0hDySVjAQiE8ct80GoRXhV
Mz1Z+SHU5uvLLnzrPIj+W8LRljRN46GN1P1UGdg2eZJvTHWnyrn64Q74PMSdaAbnNDrFDxWG/dHN
UGDUTUpXg6MapQTQRlShOQMGQgQKMNGaXt/beUM0j2MRaIr2uYCzvddM7Bm5kzNnNOfDz1cfGYdA
zfVJy+mMXR+T1sTFhI1s8HzX/SpVhNG1rLS1EUWH65XJOaPBwbYPdiXJzDE6MlOqEJH3RNfk2tCY
wdBw3gS+4MbjfoAsui9lS2hqPt4FLjllbvmZy3jHG0/OGXsDPqLxkgsaNfibIRmHLC0wsuW+aVi8
EoH3McgTxKJGvwBTs8eu9a0Nex7eLYJdN0hu/K1idnMELRIfCRvPoK2jbusg3v1Ic8xUrFK3SqPu
YSJmE5vHCDWVlPK6CbuGh2rlqh5LZq+bm9CxHitA+ieLDe96uSBCNfQs7LcxWejPY7oxNBILIOMa
d/BezrqMjlE1+Y9TskuX+/56N3acM7YzcGgiTvCI0vHLDhkGFZQbYodeKbxtUR9en5NSTxfXZGPs
i6BFGyuaMzfundHR7jKqlMFU7ZuLC/UVTX1zvD7Vhl62t3RjWOKX5U3OVzqfqk/YBTwwNobAs9aH
6yzprc31W3CjEhlhGfdJ803pt31Yysc0g7ztTopnuks+Kvw/M5S0RyO1tV2RAQaw5mkXSks+uUzX
soEDuJkWCrtRwsGv7b4HJlYZBNfjBcGfgO7jfzb9EHmJQ2HlpLL0sjABv8PRwiPoOVuBy45Wtj2N
HnYqwrFQ/lmYyR47qb21BoHREHmzYodDJNmhwSWAovDrjcY822rpsJSwr1Dp03EmJVWQ58htCIAl
peB3ObIShwaZRM9tfFcNhDqrsRBo0VQLK1VgdHK/FsJ/DoahONozEe2Zk6pLPX9PHaZuxG2VBxd/
AnFHxBLp/XzLnG7lzgDDHX/6Mijm3hLsStn3/c5I2YM7rVoyj5HuFMEY7IpOcP8qKrq+x5JhyfLV
6PTwvpe9xRy6ijmGjekdLZmPXprFFiDDCNW684++6dzbUHFXqe04xywynZNZEweBw/2k5vl8LV11
oE97LXOex8XOgk8oXheaXkHaacS9MRE7IXm0g95FpxyEU4/vznworIvvxtldIfqM6J8B91ht6Qmi
h/IxFZrxZNcW7n0Vyftr+0A4UkM7pj3UzphuR+YaG+Xj2Qafh76iZqpPvjtH4HzCHYA8LV5d/1kX
p8ajEQF8GcNTGI0YIeslKouAp7HWvv58UboKXAITQ3EnAcMLcocZ1C7mzNb2aqewd9NYDviAIJGJ
lJbfdQEIswHDCa5IbNZPuhPlO0IQtpyUKUDM8JxErrbPBogANlmJB50BwvWf4boE6oY+5z4CH6Tf
Olo77dsi1rb9bE3PnZt8NgIgh/5EgSS1c0Tvbzdqib4eoCRtGtF6MtUCEB69f6fmgU1MDJIZboUZ
vbWNnajgy5VYizdNOcrbtNr8fJPXRdCU44/Y0Wpkdrr2kJM1jyTpuYxlcyR9eB0EtHZso249u+Cc
b5hC7nNtKjyQaIy803a8UDuT8lpmOzXO452ekx2r6Eldf1Rkhd/GodG2gUZ/FwfMGrWaBv4HNs/P
i8iMHc1It7PrqNoxLlzRsga5M9M7nMvvsDqxsBd2s63chtctQrLiOOSj9evNTdPBHXFE3+0l4YNN
FnnB3FOeFNOgH6khnE0xpF5lsWoDbieTl2wx1Hrl2kmpKoqB6NGRxhZiK9Rz8dK4jzNJGIYun6lL
2zu7zL+ApDlEkl5LVdaKU0dT0HxNKpafLjw2CQcuX4emk8odYGLzZYqzx+sbK43+tcO9dMHzDR9u
oKzKkua505xiK2VZEavGcAbLRLkOG5lCOOOTLVskcKS1wLdv/MAjDQVbWtJ9jgaKhaqyv+dCvmAr
eyOxBNjg8k8IcsUdMMb1fujxF3WxFjyMyaptHzNkhk9ASyjKCTslWQKhFZA9CoLR62Rlrh12vdia
tb1R+PZWLWujodR054aLbHKOMEVV9ACn8UcED8Bj0atXWaWFF6po+BnUblmsRq+w0YyQ6m6taXta
e0inr4puzlQO4SHIc22LuJrNKOy/NTmYJPyxo+q1l3hx8DO6ULSzPrsOYBrkMUhZTOWexiVsUm/A
kbZG8ZmGx2bMRvQSbvc5GBoB6ygj2SlJCp5zBCFW3Ds7Arb2qbKnW9f82lV2dwMCv3vAPL0Sdrnk
yIcsyoGJLtEpFOLTEIugmWpY4XeT3fRPShWtVyfNKykFLH9T0p5SEtVXacTyKyrHYB8gHtOqU9rU
gpWo7WlFoxEb0W9w6Bk1OybNCwhU1LwmIg5OcIW2RcGRBfV8ccODAQfLKTKwm+M5pynKsCiZT0ZA
LFnRnl3CnL8IMi4I7yO0uLXGS+G/FBYPwBKSsq3QonotWYLso2O+p3PibCH1H4LQ/Q7ScsJxxVBz
pO25C2ZEQDFSK5zJ0YOuKVgQ1UHkHq224gKvzWOeHd+W4P5WFDpsRoN8cAFKPFKVUleH4tYtyLdq
a/Pca119akr97edSH03dLjHGeBU6jAhdokmKsogoEqOPWgEyR4sidmkyLrw0g9DvsUHl2gIynK3s
XUbppoNvfqIFvPCTmj2pQYBhQohLYMhh62bdHqyqhWeBP8Hg/blIYLkPjLj6GnDEIr5VWZna5zoR
1jzZBBzhNfBx9AMhg/TglrPYFdpgMkbAS1tEzsb1Z4x03EXkapg0CGpEyaxqWl9Mn3O/JWI9sN+C
KnNPg2l+BznkN2lxq6ccguyJUCtcJsEdPQMQ9hXP7OgCwsa+zdyRc+oqSeKSp9At1klPgG9YaZRs
rJDrPK6jw5R0OQ2CFCvwktY0jccyRumPM/1o2N2ZVp65Q7bL2pgSLtYmZn7Hpu/sBrP5dl0lISuc
+Xp50HFkTIn9isRR3Vacs1epVmH21ukNp4iBAd2b7jrq5KGq+maPyVvuZZYjbGx9MBJ2IdYEpIUn
2wm289ILun5HT4tg3y/XBJKk2tMbLN/wxWqrTitQ5uFWzmrESYmkkMGOXK/ssEU4JSJjY4dDsosz
CARaOBFOhuzq2bQyrndc/2C+T181R7txkyem8rS2+1rJokTARWvkei/ZDtD72QTAMhaAZHyDXdrk
CY/QQKWVa2wj7mAQS+7WjZp5TRgLXp88/jyDBgxGdPCs+BrbOH8yuTZL2sMtIY9kX/A74GOQbeAy
vyoNvX6U9GuKIRwJCE1f0paWBQcX5TkWJEmZmQdXi18apyHiN46WDKLS95i/sP6YvQ1vs5aMxYir
WpEIn+6TMtZvsGCEp0wbXmimemUe+nvHHc6D60ePWgw0yS3fsmoMH/WRfJDUwqM8qDAg9KFgeKsQ
cYTfr6VSmh10NeIRcpFglQOpg4Brgib3VFXE26RISYrFyrWbC+s2EB27+SzP9OWCUdlYHWmiSzS9
Inlplyspo/kltX15R3H9hV4+EwmKn+vSroYZrZ9pyR3P0MllnLFuIlfuK+NYj7X5ODVyd61HMDcT
p+C4HxEg9C3JBDTihhxDGtNuSlnr1swbQbarYzwFCe6SonOys6St1MdOdvFDh2VnKd5iOIQrBWH1
XPTjx9xm5h5zj4/EIf42BPnzdfuifK5QvFn3laO7xxqt2A2xZtfXocXiFEz1uEWmy9GxtVx4bDsm
h/6pmEZg/RXtkGWO5EzV82xxjm05hR56VX4eAdCuePdY9pPWQ95betdz5LWRXpbWIp4gNsCaDLkJ
/IHyc+lqgDH/XZ80AG7CJW1S3AT9N+TEePu1lTbawT6sDXH8eW6qynQ/JdV3aReStiMfKGl93SGe
Y3T33ej5dqmQNvMB469Bnx3Nt+2sbTK9IZECMf+a00Bxh5F9ez29aUIXXjMN1skc0LemCGzXQ+Xa
AC6Uf5y7eCviShyIH0ZPKNLPQ4MdQPNT8QQVRZ7xaTw7Ji6Ipadk6ZfJCeWBENngSPzAsrykZ9+2
Pbhzc136n/Ne7bKJJquijkmUxRoq4UNBd/RqUXJKErzkSmRfk5yTG2qAt2DMv2Gq7ePpovyhuzOE
Pd3oyWxgBNB+TIBpVjoiDyDyeIsMi0g/RFWXyA98DxjkdMwItlxZg1s2HlgH8+BHIC4mf364VpFM
nb2JFuvUsSeKiqwfBNOtV8y64rFvf/w/6s5rR3JsvdKvohdgg26TmzcCFN6bdFXZN0RVZhW9N5vk
0+tjVB9Nd0tHwgwwGMzFKfRBV3ZERpCbv1nrW2AM1Y7oQ0Qzre5Qslg6GC9M40kHAh9bPOiHarwN
IGEeK5SotuV27NN94ecXLQBxhrZx2ssW/77sBacLdB7sTSeaUmYKWr7PSB9/GeYPVUpoNjm+QubJ
+9ENg51nITUAmwplvo+05YCP+OxOzdfMs6zt4/jkdSnOmyfXugqX4B2PTfB2GojHYSmyIo4gvCXS
P1jC6E7jmJylaD4btLzPqQsclsfHYRAqubJPoJrNXEg4NWEgboKKrI7xgumy9LZlOc/BvTJ/0Qbn
U0OOIMygOVQjYE0WDTU1CIzC5VRvgoSB+pCl+bbr8WBU6WDtuhZvQto5CIR5IJbmLCgS4afFGvda
epzof/Q+phcugcUUW1Npwabn7C3ZoSysYEQ/QXTUwguAIxuNDuSCdrap6uZa5cWnFrTNSdfrDb45
RpJSZx0YOsVmLKavnWrGpY0rm4AqwZ1X2gjAdA63Rz1QcMOuiwrhu9QcpLCppzEdaslUIV2HVmKc
xNNQD4QJTmtReyjpzOEiaVV7VfY7DeRSXtnxJtcRITgkQKmWFs2a1TlOPtelkzZsk5YBUxxGxeGx
N8ezEdxghV8ccxPWXn7NTSyfWh0OPLVgRbBXNinFoWelgIiU0reB29/dBsF7UvNo831Q9DwJ5Mrx
5TdroG6OOADvVUfNHJXlRxv4/Ybne/s69N3NdyqKmfglByB7zr3+W4EUV3ZmcIqz7FKxF7w92jFT
VzjjNPGeZ5O3zXTrEjvdW4igZwlsMd8yP/ORmsR89HNfac0CkVSWdwX6eD+4uEJG2Lp50NpbEz/3
TkLHw9CxoQ88hFghdqp97w1FtRBaz0Po/sDoMK66oqo3k4LsY1cMsRpD0y99Ocx4oNPjYwTF8Bio
2iUz4IcSKTfH5Elh0s0dF5511b4+FFgaSPhlSdIO6AoQgWaKQxDdCd+B4bl3gQOW29OlvUj85pXo
cwo5ByrLQ3PyeMXEs5gFzXodappgF3cRnrBNZRHW7aGHC8bqltslNAkUpD6mPpZEPrOIbF9W0DWT
vDmU4fRaE+d4KQIP772HTUZJnLMmFIwOaiCrjPL+a9/6JXDMcls2PRmCBLXgHYccrKrgSRZp99QN
cjYrIGOqem81JcPvkrQwF0zJmpGK2FDwMk7p5o1OW9wL2KPsYBYiqe4RJtct5BGVW+pozUSJMiyM
bdsML2QY57ciNsgjj8UKdWn4S0vgeiUpShNGlrDU1IYA4n2hYwobcvPe5MzKncoSm19SpYpuaqMB
0qKr50hvWrLoYy2k7abHYU9Rr7J4sBdkKL1ZHGNvKKO+GMj0Fw6vbwTmG8SYO2fDvR7B59mxGGYr
C3qvtBVnGo541ZmkSrtme1dglyDQhFvXUhwqtCA1ZI81OhCxTNlbF958G2SwGwGWxafIju6M5bu1
rbsW+KEffmtoV0HruUgjM9+5ZlZcNI0QhLY2wp1tqPDq8fbXEo057mzpngT18TAZ3mYcItIZKSvB
lMeCEATn6vgxI7oMGxk539Yi9MYn/tPG0VazLGK+pOr59ovnG7HRBebUkjslGLPXCX7ZpYZh6GWG
unG/fmMEiwSlLploAX9B7wMnn2j6Je0eVsOJxQn6gFtbt8GBmLZjwch6Z5Y2q5q6widXEWai4wfb
2S1ljjDtat16Vryxc4V9TFPJpgZnIOexvpxVyUIR4fNoLB5/uGVfnJ1MPGt9jhOsIalac6d8DT78
1EnfPv7Qo9LbhxqjD3cw/GPq9kCQe4M47RDTywJlEVNsTt7maxtV3Z7Jl7cZcmzpDGWN7lUYZXbJ
iDZIo00QlasYd+PTSCLJY0aGYRo+Dsej6+VLEyncQRX2U00DBo8B+HwtcLmPNgjQPus+yxauKQPh
9BommNikBo4ySaMMlj1n6oCodxFVhjgKu3xld0JAZUY7ZgV095KTZcVzkT1jYinATio5j/4wrBql
Z9sySZudixTcxNtu4k+5ZAHcILVBVUTkEnsuZuaFto86eGSOYRRrmBpzvZoi7qA6MPw+gUjWhk/1
ClXa9yQuph2yrYVjFN61ywKHAJbU2PtSMTIqw31ijRuoqArNYWECNDNxe9ckNaMBwDrNOnide8/8
PsEaXCVE3pi0Jo/B8GKip3oRpm8f2lz/wcBhozl99LVOYdaFfjlHjLchi3ZILDz4413tUQ5GGXYU
MgJxLdLUoBTm/UzwA40SJBfL9w+j6vV9QhTlUvrC2qRVpOCvqXg1YIg7Z58Ro8HF4KTcAspR1Dsd
RAKA0lt80GgCkbQwntAMrh/K16qPo+3jqdA0IFKkJz/Dtn8ZSqmtemyAa8Je/DXrn3SJennls6XY
Pp45iZ2CGLNqdhPqhdzb5KjSOFpPjvnrYnFi8k1tITMcMHzLmUiOlmu6B4uEhgI2G7C2+dhriktU
utFVA+oiXQjEDx1YYLgERgQFu+9Qo9L0S+jADXlddS7VGSgdYV5ukawZCLMHILQmctWh03M83BRf
9AjXLGr0sxOXzcro/d3j3magD7so6DAvA93BYewhEXCdV7vCkBek6vA4Z/SiuCatVhzywW7Pj4da
Y7v12qyLJ6dg5Ylx3EKAR2fKPxyaiGAXlhv3oNFWINy6g1dgTerlUO2cPv9Z9yYGaCu6slh4B3fH
E6ojT8ExyPzSOtfdgOVq1qXTwg9OCIxprazir/jVVpADoQ1gDwt9FMda6y910fvHGQqn0Hss/BHV
X5bBlXOdKb+wMUFWVUbNbSIIbFMiOOeyceKNNfDdweac2ayh3AwNZG17bHHg4Z0LVDyyKU1+lpUM
t+SIYYUfwW13VXx+XBpTNO2kmgyCkfgFHyJZWFhHzZ+Mw6OP6h3mJ7CVVoHXGUdFMqlhZuwYCENa
Paar8SQ6EDjAGapSHEPbuDGMn07UxatRsdHBgLJ+nMKVoIRMW9Cdhg3h8/FaXdXaBDqxIA0jIzgL
xcns+uXAM01+NOUcAsP6oueQn7cslfBftMlUBwZapEZhyMGnDpmwKMuSlleHRBI6CKmHdjtE9e9o
FYYNx5R7HE2wIzh4kfIV+5zd1sqMwN2ZowDfm7bV1e+aayzYcPaGVx3LxsqWNlbtQLUVa72poqDg
4lcussA0qD5Itkh2fDdku1f6m25zjxlW+2b43MK2dTIQzR+DEm2vJPUDFFNE/LLe9pskwlg6m172
DwmhU9vFe2d3u9BuqmNtV9eKlOBTSa6UwGXuMbh3ngdRG88aV/NyNJrnprTG5wpUbxsNa5czxev7
7ovjEC6OGGOBQLPf2IJYqIFTicP52ATi7VGEPS5Z05o2iaK5Lp0dZJvi2Idxvq4lIk2HZ9rjoAgk
gSm5GR2VUXzNAz6ZfA67SNKE3LCi2XuT+4LVq1jjTflSUXpeBIKWVRH7P+Fx5WtOtDndJviiTGfZ
DPE3hFYG7Do89T3SY71wdLwtk1iVHUAr29HMzcRBjl5qnZvkqtV2WBwYUs30JpR7ZpeRBmWyWxIw
d0s0gsu+8rz5uYIuUItIg2pMtdDC+FuYNcaGsT1hkiMhHV5O2DWayg+vDstrP8BrJc1x/9A+G5OJ
8tZFXk6U++FxLXJy9gdIB7hz2dV7UXDKSs5XDOg/IqfvV3WBwhFpVVx47TUUwWkqQ4dL8WsxufpF
/F6PuN2M3lziM6AhtXz/rHB57h6yExU0wRJFTcwkQ4hjZ0v9EtkalJRS7vvUSPePe6Qg8cOttH5F
zhCZF7NauCBlmV+9PLKRhYOclTvP88V3ljMjAQJOY5u/y3AiRcRi4AI249ZOCFx9NBXcbBDWCA6T
F8am20LELwTYW+d4/qMZ5LJUKfbjUA8utXtE1vY1YIX5RPoTsfdpJ8i+WTbJcx2Zzw8FRCpDrDwo
3wifZxerM+F0ErXokM9udIKDHhoHv3XGcy2+PPoBJV/SEGZAZNIhPHoGhgSzWCp70WRDHi3B7vUp
dER89IEw+YDr1qQtUdJ3DPkvha5ezKq3X+ugeqU1r9ayDcJdN2BJcTDzLIiaKfbST/gBHv8Oz0oe
gwQhl2sZ6K8UI9XOtwP/1M7a6SobvwCnJ/qGYU1EdtmhG9vfPVKAXxLsWVNITk7XgSNPcVeeKH3V
yvQGcdUMniaJ49xIb6kvsmsjtI3pJqUBuDTGT1CZ+bkyc0g2TqltpMfAoTKNUxNr67BNyqdclxAY
nOAettbJ5Dx97UtIZgZihnMdgf8cNLSuflAfo6x+rWLV7CeWG+O85Zj9uil12ZD9HFA03R4POuEw
ewKs92RGwZ0w1gzAnXrDsVcuA2tqT/JjjE33LsEAiGbjD8pad5ZrrPzpOdfrdBOYgvJr1nRVqX0K
J9UjbHR2Hh7Ptu+RtQS9OJUskrVRq15z4ctdzKxN+dPHYxXP4IarLeqOAOxQqupg2KgzP+36o5YN
yw1ZvtVhuhpFP7sFyBHxUOccEs4VGLCTx1iAd1qhfsomEG4TOpJbxdR6n4OkgMHt2XvXhJJDF/TV
bjQCHTMgcSsz7fqlNa+qyiGrD5o5no00ei5nJU0xNRFWYQOuskjIEdaLm63ZM/GAvjjqmnMXym+J
DGvWt8W7IFR8yS3n7xxDnrNuajbTRM6DZVN4eMBttizlfNIBkO6zRGrWTQDot02sH37utlsBrfQ2
tQfsVdMSsKP9wcTHSJ5pJrC99i4T7mbsb1YaNHtA7phuFFjzjvb/nAzBPibIFF1DRoYT6eRnhSp0
MVBGUFjwDK+00lnmFaIPMdfskufzeqQ2XiUBYbOuLpkByfn+iCLjBIPeafIb+qAs3+Hir065FOIL
XGWSPHqhn1IdOa3mGMkXu+fTrxD6fY69Ez4xXUpZA62YqPtnj0NvNebCxvybU3CZ9LI4FqFKCLAa
YBKLiykm0PI6DWxc0tLmNg1mxQkq/P5J8wBB2qoz3slL+Kw8xTGP/MUQhGpNTUdOAyuQjV/I5hP7
DuTGMSwu5ajhn4W3FwwTq0pefeF7BcJL0yFNY/75emSREcIzvg7dOQoA3gg9/eh0RBxlHxjvomrK
RZM+ZwiTTmmnHzESeJupIw03GMKntKL1CdRDY2eitszFxupBZzwmoYHWs/1lqdW/ITVx7rqXuNtu
nAiWnt9caKh3BTBs/7gOwoSmPa9kui89eJ2GFBVAShKzsMGfW7szrg0o0CI8+mT1PSsfEOKslQ66
RMPcV03LLmE1pcDxRCp/NhQWDry1P/hNtG2pYSEhkWjG3eT7PmzHkxPlM8cN+QC2saWRceA95rlT
QwPoWZD962HJw7h6x/D9s6fvullgLfgohLlxWsYo1KwoLclb2ZkIhJd2TlaIDxRkg/PKPvuVvUNT
9z3TAMFbIYCRfAK41CSgVwNmNMuBgcXzlDJKSTSAC3lo8zkZyREJ7VcldfGqrGIx9fZ6dHP36jA1
BOxiPfWJdTdjYNMCy8Ehwi6yK8LMwUc2emA8bI0jy7iS4OtcwfWar1GQ7nheWfuAhVoOgjA9dfXg
nusa9ons4gZTuwn6a6qDvUeMYV+SeB+EZbup1YvPAPICZX9Y5D0LlLoo9rYxqbsbsbgcWctmgzpV
GcSM3gqSawWpyAmj5gRJFUTK/HyvGKjsDeZjZYpCivzTcFw68yAitvz0wqJqNLPbYy7jjax+fy0D
JlY96xo8x8l/fewOFK3EUp99fj3Sgl8XeSiBRCRlBe3FMz+MCdJSUIKkwUvsrIibs5eNdF4fr1XX
AaYyP0g2+jDH33ZZMZ2oiChuH8o4wMHaxp3Lc+6DZsGwb1pnTmHtCE+5jkoxvSH4EBzKxPVr88Sv
NIQwUe+mV+1TSI0JY+08sTz9Vgbx/Eqgidj2s4ft3eQ5F2JrpN0+yomj0+AK8N05NSy5hAmoiKKL
7mfdzfLBqimOcgvZJhBZY9fMSXF5LU8MJ5Dhz3tCJYFVE7SsHS1WA2+E8yLHnZO5G3DgvU8msG0D
0RfDTutkt6s159U1kl/yArwbiBzmwaWjgXo1Y/csKlrBDIK3j2rK3wSibS5ByRXZWJzJAWlhS2hd
jAmz3APO8Zqp7MVz3FvhAh0OqArWQ40XqW1GopBC4CePku7xvRs82FcUhkhAOpD74zQ1WwiozZZx
8Gc1+NM1SoxnvcD0C3iV71C47FqFdbY6b20hSt/rTFSXrHC9qyt9btNZSekOyVOYrMMBRJDRxq9l
N6K589t9E7bRMqgt7mTf++HZnfXsF+qYMlZ4ybx5AsoBbqp4ocxgvMVYZlAZdPZlYHAQMc0p45JP
tz5Ws9d1GpxmJ+U7JLsPmQzJqS3b37PZz4g8oV2Y1lDxe0xZcwjnnjxGFAai6liUBhHCY8+qoH8v
cdWuQ8ts944gfDCs0vCQ9/HHY2fTg/i7WJ0PxrSy8l1TSCQF1l0r7LumPCS/COcW+Swb72T5qXE8
kIbHWsJsot8nURp3I7A+ZP8D9GT43QubQzxXS21LEzR5Q/neEqo6zU0hedkAcvw4ZcESLDPF5GmM
vX1eKDiHyUgmLUhxJXTtQPBmTObCjPDoOdbsmsnYY0BRZqlzIvH+J2otjlc2xQh+omk2IUXseLRi
rXCsnepZhYkAikI69zkawt0wJ4g8VIgP6WZnQ1lGP4mHMqg48tCJ+aUo7g8N5+wPKFpA49z08F2b
TS8N4xyCL76bGL6KKECoJBEK9SNe2qQDmcOANl6pWXExOOh4oIs1m8djjK/onsbbwkpoSEOZ3id1
yGYZcR1SdPVV95UjFI4YLjHEW/PTH5MuyRAhIvLObPsjMlyY1Y+DIagLktmQHh+ZVBSIsiChPS7E
aJ6WglTgdSQ4Xt3LWJrEIBAj08nvQXA2iDJZNX1oUFGwtsAumbmz9ncEG9f5wD0QOslfOnLpoXXw
fnAe0hwX4KAQy8tVV6L4QXjV7InJO9fm0G9QHtrkndC0pONOiwMf+k74iYoYh3pvyRu5EbCR23gi
NEyLznZZ58QVhBDyKvtH0OrfbSnjixnq5isL9e+EBsUXGbybsnXvYwfdb2rlNbdR5pqt0p7d8ONx
+9mXusfZmzrmd92ti4ul6yzv5toBV5S+DvPhtRUJwFI9g6pHaNmtdKtns2q9Jarwn2IYEpwZzbPS
HMqQ8AkYLc3BLKhvwGoukXFZlz4/Pe5MExHkvAuGXm6kx8fho3ElOm1uX6oozn79nIuOi9BHucmd
YCCikC15SimOrcLFRoaOeNGzDF31boe+4vFGJ+fKCgKxvPZeGwC+M8QOG2Aw9cHTiQiYtA4N+3zC
INjvT/68sowbehyIYbkfar/nyfDmr5vBVE+1Fk2XhxD8UXXYM8X7l1uqi6iwyZUy7V3Xt9Yh9+0S
CSIWbJth9aEaYpTe8+89KiA9kCC6DcaSRdBigMyHbuXNW/1uNN+12N9oRbc3C7c8VY7v3mrpMzYY
tfdcdDDOnIAbgEnSmVYIOqUdE3ab2MaxULJcmhblRM3SizxUk8OUwfN1GuKvhQzSC+tDQOt6P5xM
XNtFVx4fj1VCE77rw1hv4agP584eUXnMD6pmoGKMUsacbdXYx1z00FUdoGPzr2GobtoatHLordmE
B0UXP1W9hNOHjn4NNUxlebcBWGWd1KTDu3TccB3LHrRWHNqrIG+cW492ci4HsklHJjRBQZIscBVR
LIVpEmVcuc0OpJF9KzCrRKP2GTVJ9pX8mGiE5RrZbfkcVV60mgatR9tnop6wPO1Ccli3RJew71vD
RWFivJrwFq8RLavujsG1mN+/812ydLoltmIZUqPLUNMzwilUrzquSeGZZ8OLf87/U7aLqKIV4okH
d333FEQLW4mYOwDKUza1FfgUhiBVFp4H5zlozPg2JYyknerESUacuczghk9yzcA5OeRsZzUttF7r
fh8TRb2tVPqKmpqdncQ04ce+cW6KjCDrshYYSSZ/HzBocUL7jC4e1KOgGSSMPN+nxNmlcZueyC6e
px7YgKavLrnNqGjuky+1F/Bf/CtrYj4MIEXqP4VpdfvMRJA3azMhkL3kaEjhGvRnbo+SacVItIKX
UqEiDV82VkcQtl6dVImm1UH8uM/KSL/UUfFGhgYGaiN58bwxPidp7CzDhF6GbUJ5sbXuSVmYfzw2
ccD2uR4sNn8b14nvCS6FlzJ8pVomdTa2qRMfTg1Im4/OAOFes0KLG72ATWiWv65FI8QIKeIAni8/
sUQVxYy8LtxlnCSXBgrbXucA+FUcdtgKNlqDjz03eDCRh0KnU2R0ouwmNGcYt3o/kxHVWN9z0Cm/
XkEh/Acwh4RC9zSxMAz0NI/j0m15Fj+ueVX3RD9xZC1Z0ARbL7aSLdIEMkvU73GtyidyQpDaCOv0
KI2kL+U5NVW690v0jJHCxKX0WJxzMuy2Edl926ifk8OkeDU9w9nQmmgsLDMJ52rniSWA6hmiGlm3
pBsBJMaBOHuDs0LF1u0ocFtSYasvYyr1k8eS61GAPQ4y6z3ENLWA7xod3JrKZv6AnYZRZo7SB9mP
fslnITqAE22lI+446f577GRyk9YorvUmBPM2y1lwlhA0y8TjHpHCIlCbOU7THqvwJCcNsUu8ThvH
2QvdPxmZACfcyzNDlUU325B0jcFLhACNJZ+ns6Ari21Qn61hqDfMo1IUxIyTg0G7JpqhrRmlJFBY
Dm1mfHuUqllbHGIt67e56XnrTr/EPUMjq9X91WiQwMaa8GuWkjjMWKmHjRdyI+ajdRPFG2na0Uqa
IXsPkb/YA/BMQ5Tu3swsucAI0uwJu/s0SPj4XjYEyEhMU4aQTyiUGF66ZbDEmfDDVll6U2yXILmt
KE+arVM6oAUbnGGRNiCrV02+ESg4tlM3nUPLmy69WXWrEMeswrBG2FHarWrSopH2vSStmdwdDQSZ
dmmjJPsgVxoKrz+Fx7YdaXoyatGcbYUfR8F1qDTQpr79c1Slc9JbokCGoXi3SUyOKkYDOiIo102H
Qx23xYo5/rsiXwef6HgK/aTaPtx2f0C3br9soX+Df/3t//7rPyN5/Rnk9a//R8Cw+W18/AlB9sfb
+n/JAsPoCSvtn6DA/u1nEH7Lgdp9+ws/jJ/5BQSDByZB1SKRtIXFMvAfSDBH/812pQ30EGeVRUwR
P/EHEcySv9kSg79kuAKui5/7DyKY6f1mue4MF8Mo/gsW9o939pcv7r8mggn9r9AfzTRs/L6WY//N
Bt+wkR2lS3SCBg8IQekQxfj92el0H2aNqAeD18Ai5gT6Mg9MlN+OykjBKhvi1T6sHqzIB5mPhMXn
oG/8p6GLHXKxiJSiKjFd5A2sHGpSeJl4mkjyTBZ0LGailsK1YafpfdchR5DbWdqJf08m0Fo3rRTd
1zSYZT0k/WW/80Sa2nvd2zxI7Do12BJj2EIdR4tSH5EfDx3eQLDVZT17bghUpE5RDDIRNfjFqzNa
CmFKpXwi/4YQpVrZFS4bVZ+3tASawvRpaJwMJmAWTi66vLIL3jCMdeVXv/a14RLwR/Gs7AYmJwPb
oT1YXc3qJMsZ1iE0SoKGwziZ8I8Jf5B3HNEYdcOek+BWykFrDn5Pat7KtBOjgiPvMNosBhfYmlHF
LRqXccy/N6Mp31I5V32+qBCXVLVhrVxdOPmTyAhnOPc2AcuInOkFkoAgqfdCF7a7GfmA2x++z5jq
OWW7MO5tvcrqHQGGXXDq4cM3y3qU5bQlFTVPwPSGLCKJriRnBqqp82kGYExWXR0q+McZ/4IZMTqO
XWh2uvWm3ETap86zJ/tgZAhX9k4NVwSrkkskquOUSvFAFwW8G7gtiHInu2OsQvCD+aPCS0wr4kN8
WBG4UBIt7Qf2YG/EhGp1ISylQMs6MoXSzLK1Pmak8/SLmgLMXTLj6BUnXhAwIXYqP98N1O9sX4AW
cKgDrXa/QS4DHLMcAjW1O3RZOdV2hHyPDYIWJ/63yjQ1fDKgJ4e9gK/3CRoMUvGQGkV/KIQKzVPu
k7D+ZPSyAlDvknW0mfKRQEXmcIRbwQy22i+mE5FyxB5ngK6MNAh1Vjdju8WYICVmFpK/RiGzulXC
KoqGGT9QvU37SrwbsM+TXSkmGnY4bkSgxp2bPqO9S2gkQzZ27h5zUTJugr4tki3blxxFaaJr+pnI
FVltTDp2OvXCE82NMUarL+0ekQRCBCLbVrlsCYQA5Vt+MXugPjukznqyFegJngM3mwMMUXlwK3Y8
VnZ64sPHNSxncHZVYaeXJgD7DPxgEs9Zg6l7ITKMRZj1hn48liQAGD9NO9srQCLsOPWpdtbkUVsI
f6dIMjmOEqIGrYzufom3L0gPdQHTbklbmuHLiIKcgQ3SB7zV9GXTN0jsqfk2cVOPQJ8nSLuLzoyJ
Z2O8ZBQoCw2Blht+xYgvPdLbC4ArA3V4o1jjTxoegksS8dWtXTQLw6ZICZ25sjsrmQVGcCvWOu5v
815wNZQbWTsYPNvZYHAIshLDldYnIbRmrAT1G1NNUMBBo74DDhjsW2TjWF5mtoqR3bVgrdH9OZa6
606VPdDWfHBlVTFC8YeJLYHd4nI9a4EXRgR2jRWPZcPEadjghhHLyEoH8hJdfc9ApsaqkJsIulpZ
t2t3zADe9po3Z61pkfFDzwnUXvUER46LKiG+am1SO4Yr6egImXEsYOIcG4lcFmxLU/5u9tKOFk7U
SZz/I0fvpYYDgvJHy5HoA3jVki+lVw+Ml8gYi88F6NoUM14jxZnYExdbOezJeBFHljK2KB6qAZ6L
liJuYY6is4iIgNKlt96rKuDqXok+P3EG6fxuO/ZILzavOZKjHjlwTbGQu/gTnawerCflg7x8Vk43
MP+Vo8mW1+Ry6HadSg39wjhMdijdejPZMS8l+ShEp85OjKQiRw6ttc418LOrVqXteElCuIjMhtwm
2HQAiO1D5OWWx7VFThJrXvZM1doJKhSw4WjRTCLFlhNUbbcTiFDSAbFEXPfpdM5DMtzPUVyLVdVn
mGwmWbxJ1wt5ELlZwGYxTcUp8kKiGHhw8kXLwGb22riF762j0g/jZQJziQQdXoB/ZpNQr/xgQuqM
cLTQtp07goDlodQxY8YeBBYmyBATwTBx2SXmisA+TCm12Gh6wGipKYuxZZurwMhiw/KnXRVUk7cz
EIqIE2CYsjza6BAgwU/V/HdIbLrbPEz7tVSeWf/UsXL9dKqAJIkkU5G+lGGHtzOJGMhC0e/YW3WJ
6SdfdUBI6c6G51a/ENRSp+DRjTD8TBqTnGVV6KjSYY2w2OIoGOQ6y2fUFiuh3MA3xclknQTwZXvF
GLF9AtSojEMHLotLr58QzWehRNWmz8MwMm+KNm752bbSlgoV+zw2bpvqbE3DwOxXAxvRYLJjMH/t
4F9zWZNPD7DN9bLoXI2TxN1rJ516J0vcsta1NoB5BlI42fjkob6c6T6w76G1ILN8hKYbA/WlhTwE
ugs8QMZG053MborrcSlLP2334MrCmFdgvw32UUUjUHgOnBj7cgLTxH/pkBIUa6ozd7zwLAszZNbR
QAJOM2XYYckwYZmGl7ivQATmsUaYlagx+H0btdIIiJTsgxm255eB9ylLe4Daa7d5m1/scFDFpgrT
oTww/ZDdqTIDX9/bQdNOR99Jlf9aJLQmBA/4xkgrQ2fcAe/EWzxepejIftZqhZtVjF16Cyqmim8x
EIeK8UYQxcu64jNcVVMjvUsVJh2De2QFDBfy9EmfW2FcZ36MJH+cHKo4vzCMkRCSGnLAIgkAXHxV
Jkyst2xq0oHkAK2NGSGGrdhaWqtph8IHSP6GA8KGlVM0YxkRhmWa944R4Jd51GTu2PIi8ysngMmI
yoja2BU2lp1NNiIiW8PHhq9Ve5ldrzupW/FVTzOvPjChMtvDIJH93Kui7boVigYwE5K7ItkRuOZN
Nw3QY/sZm53VPo19LyDIV1RqOZFedL5rih1lXJPQ41HQdJOBCqOERROtTXvQPyA2ViRkWUWQsIXt
dduqlmEgzaNuINDFFB5aQEeNhvCcppIs7RAjFqW+d1IIS4cMBWz+k4fmvPuKVYHg28IDX90G9B3+
M5bhsUkWpR915qtlt0P0Gtd1ou5N67XjcCzi2p0QviShWk9iaGIS45Wp8IK6hUZYZszaZuMWEwUC
GR28hQQ1IruejjXwUVjm1DdvVVWnHsQcgUz0HdwEfIiD3kxtdG8TO8vCL10DeTvZUnzr6S+o2P+F
ni76qFmM/2z/5d+6Fp9k++PzX56hMn+gkg7+P+A6zwy6f97MEUCb/vgz2Hn+63+AnR3nN9uwhC6E
sP+BcP6D7swQ/zeboptDyXJtHbfXf/RymuH+ZnvS8jyoQLbn6lCB/qA7a8L5TZimQKdp4emlO7T+
d/DOf+VoOboBF4rKH/Q0W1wHXvJf8UOV6erMY8pyDwVlYYFMkacIdoQPwj/7HxB0xl/bxv/8Wvy+
f0YdCYneUgxVeBBEwZ/CrkExr1UEnIR6tqgLWOeEA1rLjv25bCEpe6aV/A8I2Pkl/hex6j+/hb/R
0lpX+cQ6FPQlQZ99Fya2UsZ4PgEbf7oA/uiZ/8ye/q8/VtcxPJ4GtOt/+1hrniU5y7lhn8XtSfOy
bS/FUYuCgz02mzwoD//9y/0VAvfr14Ig5XmGAeTPlTP8708QKfSEPmx2I96LnphS6mWtc1aJRpZf
/Pbfv5Lx90/Q1G06G8cFnkuB7ZozE+xPL2W6FL3/ztl57batde36igiwl1OSkiW5J47t5ISwU9h7
59X/D5298cmUICILC6tgJfHk7GOO8RYxSMyDOv0QLHKd3gtijq6MNWFtqJvQ/5O0b2DdKImJDhqA
thmYYNSMlQFefAbfICNxiR6fYiiybGiLieTtLRgqh+IVrg6gm94r9elyR+XPgonIaS9amMf8qKOT
MhTBaJjIJ9j4rto/sBa3c8dzO/vnT9RiXJzN7MD+NtrwjJzLbUvzIB4t04+2lTnvY4kaXMflIAdQ
6QEw07bW6xhVGsZDOJmRa464O1kxsIyye4DVcD87xpEjaTB2hqgLDXxFXXAexdPvIMuEECen0FLd
ORrIVibcVVey0h0UqcwcMwve5aZ+XenwZyGuv4OtAXuSJUnSLE1fZJaGLg3CvkKrwsoAK4Sj7FZJ
+q7GSukSL+/kRgelBmC5lykRj/Wuq6RNEemboofMEYj9ru6DmxDpvLqUZAebwn3VSStL/9ySO/7G
xSYrZDAvkcc3DvKf0ICFnWsri3o+8U/G+7iJxeaqGm5PYR6G5/EOb2PnS+3UTrhJ3Mkedqlj2zfz
msPPYjv/O7IVB9PDzavoaHbBfwb2H397eWbmVb5cAZxi3BKmhkqasthnlpenntSnUHHxgMyqzWBg
joktbN2tjO5CtvfvEjhuaf6So/02YuDYKjkt1ZvOVVzkAV2kmDb+hqLsDpqR67lYA7IFBedmcnzn
hVe+A8l9G7pA63fxNt5mV55j7H0X9+jN5WE4txF0eT71zFnw0FisT1gQfpvS7yulfhpG6t5oX5Og
udzIQsp/FmXFqddAzJ/cL40ttz0GyMMUC0O6i+3R6dzJxZTYGezfqZM7PxP75vvL268/h8j+Eznf
Qvdy4x9ad8czTeOKiHYyt4kGRHHZeD5StaoriIcQEnaZk28KN7sRHbTSnXqHCrIrOqGtboTNu+pA
tHWwm+Tb4qsfht1vsE1ydfe7Z0sOKDW336KV53j2t94G9ujihGa3TrQx7c5BNGKz0e3fT8jp2p0d
Om/6NnVjfo+x0iNleYIve7S4hGXP56UGQmxn2a+R89xuaPMHSQRHdAT73bdfyNDZd7qt22+tfQcp
a4OSCcf5V3/lS5bbevkh868fLe1U9zpJbPmQoXqsoieM7i/PnbQQqP1YOZ8mb7FNW4htiiTQQhPF
11om3Gi6vCvgb+NZDpM9hc8VxYAyAMJRxX4Iku5npdfDJkYSXa4LQMax5CgRlIWOmnEkDb9zSKzy
0F5RBUYen0SPHGLojbcHrh9y/cXTqusJDyGlFb+VkrSX5dRHO7F7CqQa9mQ/7lE3vhUa/Rlx1rtM
C/dJm9+Xefqkys1VGkXUBbLgyUysg9cj/qZ7EHbAcsHlEqG1poMXbZNIupVHaa8Z47YNpS1V+Vtf
DW6oah4Mj3cc4AQIb1aTolThAfuHVlbgrihY9Q8i8uxBS1CgNbppcjPDfJEtIJyDln8zxva5zZNr
ku5b2KDPgVh5N5D5cwftpJaIYlJxsZ0o4abagxoPb7WWPxiYEUEhzw/EYVQWzFvPVDBMLJ5Eb3zw
G2AfAdJmmiz8CP3ql1kLmAVqSQyERiYL1uQqjOLqPaegKxXmd1GMkJU094o+3UWFcmWo3XWLEIk3
Kc8eEgmkv95T3/MwkQvcSvEeTKqQdRIfIhh7kRpfcY5cGbg4X15I6vIeXq7UxSEs6D2JSZF1hG3E
VbetXIh/NqLztmG3G/PqHekxds/gFnucQZxxI3FE1VcJWwhkIX93m2+F/fMF5L/db5WDdmVcCbfN
BssO/o/IjQW+cWVzfSiknh5cqgJBhTgFO4rPu0vIM1WKOyPdQd15y5+Fr8EDug034Q3okT20lUO5
F/a4/63ERvL8c0/bNaAfS6JKBLrY1WEJpdqSlHQ3n9WGndqi8z7ZD4jb2qX91DlEZTYQKvvbt8p5
/XUAxrh2X5z9AsqBvCFVwzCW4Rm2e0LZpPTcT6CplWhTdOp1ApdI0qh9AM+pbUsMDj2pSNdH5a1T
0z9h0z+lEupoWekGZY4gUvNNDaGbB4D50KrdmKjw+HW8H4f0Wij6K7/o7iUhA3Gaef94q4JJoMwz
vyg+XqD6vBqPzkUJkXpp5JcxSJVADSbgzn0vmct01BVWVvaZyZIk4KUWj1xTWkoVC0qVSqqUpbvI
TyC0praSfb3cgnVu70g8yiXCV8S4P/bWUW90a4CTZfTpDs2r7RyqRAQslO2cnzwZps1P2bFsyUVP
zyH/7/QbaIcuiWMHEftdY+OkTsHLfrmTbYu3heS8dPb32oUCsAmd34Fj8nvDjeoQFdlgvbdvnc02
azZ7sOP8OfSDCIM013dNx3QU+xlonK1z0X4PXc0lNmQDbua9W+wzB0NpLjrDxfHY8TZOwG1+eSzO
3kdHY6Et4qWkwJjCp5a0M3g6vYf2/ZfuYy/cvfX2n9b+c7k5eWXotUVoTum5xcCZwKl33hFN45AS
eLTBRieGomBE0JHYWCfb8zBUjG04b0uT/SkSN69tS2mWvV4eDMedX0TxdQUU0Nfo/PUcwZW0P8c6
CFzwDYrj/Ortr9+ElVPwbLADC0LjVW5KuPIsIoAglRPK0m26A7VzP2783bghLNuSvHSgBDok5R3T
folZloMzbk0GweO81pzCyVgA/tZy13b3jEU4Mw7/+6TFwVzD9cSQhE96NuzbV8FmDVy9Zfa3ldlf
5FrmqBlBIEAJM3TUEj/STkf7ri98Q64HmgnkaiP51x7CZK32My+/86JYO3LPxZRE6SqBMuLzfwOx
o8aEUvSAMlbMLUIx9nvuvGJNzn89DfZPDIq3uz93sPxYVZdXuHJuhR+3Ow/CUbsI86SVbtCuYuf2
j9G5JTLnyrH4q+T/3LPHqMXZTwanjfOCCrsTOhOx+It0qOw3z+l5NZrOwVzNVSxfRh+jfzQgCw34
RlFaqxf5sFg6hOIrsiNxvrvc+fNNaKaJThQtmYuLlvBvKCUVmUoYeaDZrpsyto3hcaWR8zP7v1YW
G0hXitqcBm4IhdN5Pj5kB9lzjnDqpPb9xPEbubFjMa7F5mXePfM5XLtUeu3YfXxuHXhlzIjpfH2Q
nEd0lR2WPT/LvsMdgdHPeDVd/uSF+dbfqF9mv///gVlssCzUpQaD3XQnEPtQQtgWe4FLYr530Gu6
GTa1O26J0TeIPqxv73nYl8ecDAbHwoaQDNwy7qpHqcNBTyP+uWo3xTY9kKbYWc6wKe5G13CDTXZ1
ub/LBLIqUzRWTZJEJFbJjX04xxxvAi4VI6jMeF/7Heau9U6dTLc0qAGK2bZG2s1Xuz3Ojfhi6ysZ
qpM1qPEwx2aCbLmsIoa1WB1pDt5QrNE16Me6f/LLCrvnsiQDVWpqt7ncz3naPg0sAtizoQcAMASF
yTZ83uvmgLZKH5r+AXG3EpUDBIvNCrJAjdoiNgq1uJI9PukbaWOLs5N0rjHndOdz/GhY27QXKChZ
GMIKyGEUSZk8D1mb/1FKXMcud22ZPlYJ+YjCqHioHJ8M5GIcVWgrehrJ6pYC5lcPGuHkaV8NowGH
r+zUQtulIphoQvrfA9kW3xvQvZLrb5qFO3Q6rhwsJyG8QoVl9rec+06GU1xsoCQGH4KZWrvLN+Ci
N/JGsA0WMlD42+662wnOw03hJJs5u4QGwUbbpG5x1V8HKxMwn5HHE/7xGeDz4PeSfjlJ9/p5IoM7
MNqdJ+nSS6nG8AORu9BHu8ZHIXW1wH8xwHwEm1qHtLtyjCynH1q+QsaZd8y8s+Sl86LhITPZKtq4
s3qMe1vw8L8xQA62mm8K95enf9nRRVPW/OtHKw134M6I0AK5QqelbO1oMH1ghB6ImH2aRNETyQYc
I9Au8/90Wt+3KxvrpKfUYjBAUufxnju8uEiktCrNDpHqPZ9wXdXFryTMHwMohpd7ebYZVZMMdLQN
3qSLaLQVDK0dxhh2bTg9BBEC4tS3IBuszNvymCDwMU1zrtyRmZwLgp8HE4W7saID3R5S48aPYfD4
SGvW6Bw7ghysvHZXGlsG9CYi7n4Tt8mubrzqrexb+bvmleg8FpYhJMj8sHRX+re8X1Tq9hrVOKCu
Mja4H0H/0WIJ6tpUgiHEtazDSatstdT1kmi8+8fJ+tyKsnipGBXa3pLg6VcAPWH2SBH8Zl8D9RJF
vvivbX08cxWYKgTFzNtiYaDkp6pCMUV7X4fgGmk2Zm12RDb9H7v00Qz0ewVMLPCaxXmudWWc1mUS
7UcFSyjRjJp9EVmQfMtubanPa+z45KJ+zQL8X1OLHVVNZY1YXpYcsDrob8O+x8YlrivqgngCAJ6N
/Wnnl/r3yx08WRkavSIPz/WoSfqJ5a3htSI3lRwfCiOFn2K1yaaZkGi/3Moy5FY1Suy6jLOpRIme
B8bn/eVXUdcIvgIxREKhDtK7HygwY5DBBmEzhrfQtpHyrkKUDJ1+xMrotkDbbFq5MU9H2AAJgGMp
5kAWp9dil+NIGQRoVTKZ6A+ZBw0z19HbBhCDm9693OGTPf7hpGWQTSL4kKRlHGBZRaEZQxfuJ/kP
TiLQdf6U4q+qW7l1T2cP1yj2NX+L1DqWPSL0aayWQ3LflJq2aQ0p/aoTtK3cqedaMZg0nWCRo/gj
a3h0eugSmdJcqpFI9yfxrYtT7MqaJpbUf58fEPWUaYlM8dZbZn3SMu7z2JR7CIw4nIDB9MefuJCG
D33cl1QURGjvmywnFXd5sk4uGY2Q2yDpKbJORWbr8+rEvEWLEsFC7CUZb9o6+CGGBqLL9b9Wvvjp
cNWIj8Q56j2ZLUkaRNEa0a4T0sJ7UERffGwNLXRRytBWhvIkYbBoS5U/92mSCx56JCh3aBXAIMeY
COSpj5YjwOkwVX+JkfzcIVWzUdHySGc9teixVzhHrdQCCW4K4vvlQT63iCwY/yAr0FIlx/r5gxIp
bBHl6b2dZukHuEVXUJ1WOn2mCfYaeWsJyi5bfNFE0XRBrKh9eFBMYRhsOe2GaOtHVphe/XNfDEnV
APSQKaZIsWgoauWhakR0kCtVdyywZkYerhnCMRyfbwPDYA7nY4rHGfvu83CxA9RWht+0F1sggpDu
C4I8M007DMCsaHO5PyenlU5fzNnd3cC/ELf7z43hszn4UmZYez/pqNrBpXHaysB3slT6Qzai7/bv
7c3FXwOpUPLWy2Q1+h/RiKqLuCuLUrOcSqnEtzgBs4/ck5n+QhKu/Hq5xZMtTg+PWlwWnSv0OrtJ
Rfut6BpRcxgMqDMAN8PXMhrLP/+hMYmQkvtUZJsrn4cz8UBMdnUQ770JiS9c4CKhue/abmUVnkBb
1LlTVJiBsM2Fi2UMBBcym0QjTw6logw/kDiAtIskPBIG4N3boZ0Oqo688+R3g6PrqFqWZht7qAtB
TO9FK9he7vbJ9ps/Zwa+mfOD9CSlUOGYWwiVN+6MtN+jn47m21occXYaj5pYPHoirYeA46WzMo2e
QE5GEouioI7fQWis7Il5zX/agIvezCHN0aUX5rplVb02gWVGFTjb1xVJ7vw31JhsLP71Avpoy2LH
4zgMN3oRHpVDKlR1JeNsO+TNVz+FowMJ0YD6XCYrx/D5EfxfU4t7ISpwM5Mx1d0j67jtlXCTeu2D
nlcro3e2GVXXVR0wJPmQxRbQ1Mwso9qPD6Zfmzc1LtIOAjOWK3d6sBLBnp0onvoEOxyWvHM+T5Tf
KSNSLm27T7LOztEH0ZEKkK4UINio5a/M1LmTEpg9j0QCZihyi5nKubymJuoDJPVvijHAkWqwO387
Wyte3kwnEfO8JKgRzvEI2Yzl+W/28Nqk1Ip5bgTfdT/YI+53q4zZl9SYjUSURHbjVP4pGOH+csNn
e0gNlGSZKfMaWQxn22c6BjIJJk0eFTjHkCKUGJFSHWMI6YImO8pEmeDlcqOnc2iajKel8Eil5mcu
Gs1Nak4kafI9wipOOVS8dm5VcaDsD7erWXk6nm3MnGdQIgeqL2/vxBviOCxray8qhflVswqA9pEc
hrvQ65onqff6PTZday/J09PRnFeoKOF+rbOCFl3sowhCi27xYB3wskYphPtx5Vo9XTNzE4QNAMxm
+NFi05lYVyZRBs3cEgLN2PmNLxo3adshfVoI9TfQStKrHAgFtE8dQow9NFm5snqkeQN8Pjb5BkUk
jw6mlHTKYoNUkyX2Zl+UaKcoUL7Eay/KH00sQAx9eEZizK1LDfdwv0FibCp3QdVHV/+8liwMIXkS
gRXWyEd+Pg88fSojrkxzJ3pJ7iZBEdiSSBY9i/dpLSBzk4orh8LZqT1qcd5SR1dFg04ksk0dU6sB
M63STdv7Kw+9+aNPhpXEsQLGiEL/8qEHl67PkchBmDAN7gN1fG9h1Y7rlZuzzcwYerYhWILFCorD
WGsSCgOHKI1eUSjVH7Ep9Z0QhcTb/zBLH2j9vy3NY3o0Zr6uRJJettm+SIVHtLuv9NHam+kAtavw
BASQkpWVeXaSjhpcLIvcAgmR4P26b/TgOTUFNCBGoFz/oVf6vPbnI5st+LlXuYqRQCSnuDGiv+/A
n/7aiPmz6Gk/VdF6qnNvZcefHtbsNgOkr6nNb57lUTZqKBP6Wp0TpJDWM3s8hfpH2Hwkt/2VB8kc
Wp2sQKA5Go9z0qXLqg0CszNY3ZD3CiwZHoxjjIGUjMzZr4ya8b046GGzySGoD0hiixiOXR5Z+dz8
EU1D2adsyXfMp/rRgoEZDWerGmLcXBAlc3miN1+kQEBeNbASw7DhJqEF08R+Yf3I8cyGw6oM702O
9I5NrlqYPQqt+nGou7pEsk/UrzuImDlcwd78WdXUQidlUr9i3vu94XGyC/2wJe7zke4IqwwBUT2O
0/E/nFUSz0iL6SfHvbzl5Rpj277u0kPfNFAEK4B7VoPFIkRg3IorMdmIhZW5l4fy7EhyLlLj1zUy
fotN3kqlMJihFe7hV+FUm26nce31+oFwXa4WFiXXEDNGnW9xDUidQfySFSibdp0OnppI8dqIohFf
EQGdlA0sRQR0i7Bq3nEJGsHHQounXuyX3WHy+wKBGzlPbyOTCwUlVKNASA//ifYuHnBjRuZJQhvG
6DNY36GoNRjPmWRMHyg7g8iMfPn1PwwZmUtCMYKTDxGJ48VXJ6HeZ0JJtVTwXtN4/Dqgfna5iXNb
eY4oGTQSbeby4hwaAw/4srTYX624pbZUuLkRtD9HIbvX0f1auVDOxQpk9CgFgLzQTshKVPDy2kDq
9DBIUoqbrYoj9Gi0WKlR8MGivB93Sphpz6OaGKzEvPoP57+MABbvHXJiJ4VSL1YHZLA0c1eY070l
Jb/xfdjlVY1/B9QIpfRXdtq5C/S4vXlTHB0fapiIFY+PEPv2YT9YuGzKget5xfPlWTzXDHhzBVlQ
g/LY8gKAS1rPJp8iHmSowI/ZvZHj6JQ0K6N3brEgGkI+liQDMKXFYajx3gGNnPv7fCj/NGlzbTXT
r75XHA1X38s9mn/Ucicr5IbINIgk7panhZ9RaC2rUtk1wg8xvcN3TcpzDBNtpVJXmjo7eJQIyI/y
D3WZN8GyIm/QX08OcaBksKT7GJmSfprweKjFlfvk7AgetbVYDzFgzzqplXAfSdmfmu1VouAK9+ej
0rhydZ7rF4G/xUhZJqHn4jAsu8yDx98hfEUeAVslW6+iH1K7FuGcm6njZuTPS3xI/aGQAmpVoT7W
oAIUoUsdLjmkQJDoq6q7AWD5i4Llhri9vEbOxQbHLS9uFEnLo7hG2wDPruzKMncGgn2Yili150ad
S3JxZfLWBnQxeRmPVOw39XKPLsS2Vb60Se3M+dHLvTq3RI57NX/F0ZHRyp2Xh0gi7EueELWHxwDq
vqH4U8F18nJL525kHBJVkdQr9YEl53DUo1xt/TzYR/g7oqSfPiad+a9FnFkA6aiNxerwxMDz9D4W
dpqK/WsWV/q+yjzj6XJPzuQkPzezWApxC1lb18EBlJ12GIc7vZudKDRbSL+aheyaMFMHgCj9+GcI
vC28M/fyB5ydNHKvlBm4TQEofJ40M9M7bUJZgpv6ptAhwOPdW/7S8G653M7ZJU8GQeOqNqAWLvqZ
obrSaX6p7XFDpYyT4hrRGSL+x71fPBWQf7hY1fLgYXG4sizPLv6jlhc9VDMZEZ9Mxf1Pi7VtqHM0
enUZXKHU0K80dfZEOWpqsQNqxGx18qvRYWi8Qd8btaagGN6W2aPZQMqdndkwakuLcloBt8x9WF46
JPPmsrupcsktTswIEZFIjiRrp4yyCO91EAq4GrKHfMrlaTzXQ00hBhItEDtUpj4vF/xdq5RCRLjP
qr0X/WzQs+2DTTo8q9G0ckiem7fjphbz1gbBNGaNmGAoqfYYeSXZrYACR+z4YZI8Xu7WudV53NZi
4kYvsEKlNv19iMSeTNXP9w0qf6Ot9F+68Ad+OyvjeLZzOoE+m4GBXI6jgMp52Vo16IjRGJEWzfSd
n2HHrmE+uZK+O7fDgb2p1KE5L08egijSTEZTxREP+Xd12Muzi8P01uHi/O9jaHFoQkCA5EDd9vPS
iMZxxOrUmPZTouJFE+cojWbRnWg1FKwA/yveW16vLZJzC587QFHn9IF+gncySxUZ/awNDxwjDRpw
UQAjBfnv/3AZHDcjf+4blkIh3gWStgvSQb3SENbfkNYNVkbw3KI4bmWxuebQMZZ8P9sDBkaEBN2l
sD2oZbfSzOmCIOuJGB8LnvVnLWEDJraqsRKbWDNHItYV3hd0Yr50LU4wRuFeXhMnx8V8Pc/IBEQu
4ZUuT/3CwvnHEgxh14y9YZt9br3E6Fjde75UPFWm0WyDDr+Yy42e9G/R6PxRR3GIgothNIq4JiEU
rPazDDZOYc2Q/JCwf/nXfTy3RYIHVQIeodoyIaEjKSxpXWvssoZ8vwoq3nj1srVVfnYY/9fKshob
dB3Sv1OHbqrVdr4TRXLuChmmX71uiK6AoftzG6ELd3kcz7VKOQopSIm6/UmypfLqEIXj0dwFrbwx
0leMXm2vO2jxn9zyVubs5ABmHGdoLschSOsTeFqN8VYlod+4z6YHXT3gc12qHuo1d4F1U2XjSmsn
G43WDI1CkSVLM4B8sULUHKUkP52Q4phFtIBToyJrJ9bwHxbHUTPLMJULOQsElGV3EmkfDG0xU0ev
K9/Wpb4KyTnTJeoR9AUIL4WoZboxj6UGX0yA28YU1vdTMervAdfWiyAUSG6PSAwhotyG47RFRnao
N6kZKZKD7k8AzBteroSPS4QOs9Eg/2YHg2fcyZkR/cqEFG/XkbweLCoyRWCiPbSZWHQDetlml4y/
E5SPwutYoMyFIKyfahuhnrpnxCG60p4apb1LmgEJ4CpL8YypzApZWU2ItVspU4xnj5ctVgZaMESO
WY34moSRFD6VSAzfkdIaNTeMQ+OnlVeavAnkAFkoy6Asa9ea4ZUURfBrADgeYSDVNkkGZbSeTJE/
JCQ53kYFNnRNDsrTHroS20oM2NEoyamlxHZfV8mt4ovVWpSkcsJ8CseAY83IUeqdGP7yJvp8AnWI
nGlhik0totjCSwHwsqfSKqRrNbIzkz6nM8AjooVIlneRPhdisVQVdO9hBpDX49UQq8JW6KyVg+Ck
O2TPCCBmjDg5DWRPPnenJfvQeboR7yM/u5JCA0MC7x/VcYBjUL5V0biakV6zkMznNrwacyU0/Ab0
8KfhShv8aNtxxX67fKSd6wkHNZA5LiT5hEqRdE00SnnR7CMvN9yqV00nGK21gumZCwhwNIAqqA3E
Qku4TkmoM1iYRu4SBBA70Y28wvXQE0rUldDutHrIqB21tLwYispXiywsZgFxcbyRRa+9jVssBLaN
3E1/psKLdlGIDqg/cNW2U1V+rxAuSxw1wJF9ZZWcZEip8h+fQIvFKGags1sv7agj+lGOpLXUZq4W
aso1KuAodA94z9kqbkzhraJnYJfKVNXGldhm8RHoAlMO541JLEj6CCmJz8toSFIlwW43PHRdnW0E
L5OvqqRUr5WOczcvZ56OCG8MN8mEh4TSxv92s/y/9klaAbGm9LIsCPoNLi0BIfZhgm5wk4EdizZj
lxuNPfre+PpPq/lvYyaxPSxw669U83GgU4G4a0O/jPaRIf3C4w6aqSattLFYy3/bmJsgF4L08zLN
nseDiLKu5+/FznQNwVXTejNrf5bR0+XOLKKNj4Zm+MQHtNQ8OQAac0y1MeiyQ2fgiYjXokS91jK3
vMJiJq1Wna6V2+3lRs8tFxrkYINDRhF8PmCPQsV2ArKEaZK+N7tmPOBDND34sQWVMxDFK7PX37RW
xnYqKhtH6MY1kN25seWEoBpJ+RgQwGLHtL7UZ35YJge1UoLnyLP614zj3Bb1BGJf56/hhRen38cQ
zxiOOd8ug55fvC8qqWsMFbGJPY7NV6Zv3QlTtzKg84Ad3XxzE7rI4QqtHsSnuUxEkMwHURfl6Z6t
jT+RqxYq4Ni1PMuZjgBgUiCofbwslk/NCc+zFK+AcVbLrh67Hul6v530Fd7JmRVJKzoVJoBZ3OaL
4Srg7Ayg/K19JIv4Wo2VXWiaY4XWri4i5KDXUnGLGPjv2DGA0InVGY2xiBqanHtLzSiGG4ZwY6Qw
PD153w7Rrg0Ud5p8NwnNlePqzArUmbC5/MJgsiQ+r3+91gDZjFqM28jrAEIiV/EK039l3Vrh/dy6
IDGmiCokL/bZ3PejjSb5kAw6ufQPTVX/Tg2jeFOTPnEUL9UfLm/pc12iwE82E2o2QP9Fl+I+jnuj
iv19XyeIY29ixFpk/ac5PF9uB5DQmbVOqAJRg1jCOilT5EMt6Vka4U2WmN2G4Bvveq5geLiK6r9G
pZFs2hBBmWyc/MLOmtTfkxz8ipRv/lXxDDylWUvdlZej/WQjntNuO3+UUcxBZjwKvJcmba/xkkQr
u2mGR9RqG0RQld7WB4x/ujG+U/wRGUOF3+4r+ntdTunPDIzWzYjHqmEn2dC4ppZ0zzxE/hR+Sn6E
cw1uxZyVTJVq3FqD/ypkdf6CDfR030h686MclZ9Fr1Wbsjelh7zsmitB8r5j7NRfjX3n/5oqudgK
VKa3WmAgtwQ96xqMQPE2huLvoUm8g69m8T05r2qb9NjplIHc2T2Y5dfWNzFFVxSve6lE4UnWBOFa
xjv7FtFn1e4o/TldHtdunfnZTke530F4OAAkId00EmY9IqksLEvVvMGUJPHgVNT4+kpWbiO8qm1m
xIpdcsx+uJojS4ZTiGoljSOjhgyDNQEnM5TddBh64wZ2UPOYwoJFyQxzUjuWgnGHjBFq+Zah8lMF
DPPUMXKbuqqvFaTe7zSju6mD1L/yplH/bsqt9K3xeQRN6Md+450h/Mb9zN8LhdduB99ClLAQDL6l
lTNXnMT7XKkrt0bYx44E/SUvh4ckE6QrX44w40CZZzYFN7bCFApf1BzN5iiJNp4PJqsfqIHBXo2/
Wk0n3pRGmDppK2CAjARkxKQq1wOLBua9mZeu1YbqRjEAjBV+8zsIlcw1xvCHZwwBNuAGb7R6uEHY
2XssmwZ9nB67vxR88CMmZy9Dp5kbLRj1LcrowbexqyZHEaR0E4xZCdWoCDaToLfvuhfiDVcPLxgr
1V8IEUgNiHWJgLtexr/8SfK3ZmSRm5DNksIk7iOeFoo24hSIdMe+MJuKxU7YwYkJhWIXTEPL81S7
UYbJ+9KIaPVuK41XciEI5j1UGgw0U3XCqrL4pUNMfW66gRXeKeWXYpQok3jpzzE3EDUZU9gZVikB
V9Lx/RRSQ+O6y39lWf1lymRIzG31zYpni7Laz92uUlqng1/iZp2ObziOyNeSNbSOWkr4PmHLYkvY
HtioAL4IoAjRFsYjQEGlWXTmB50j5zH117aMrqsoxilsMK6K0pN3QG/m1JOUbqU8rNwcSfJX3qSQ
tiPDClluRvkTH6beLUL5z9CWxbyRu51OVdCtCWDdRGybXSrMJUGTjnEy/4h1GT3l1Cp2oydi+55N
2KIXYegA0fyFoH91pw25dD2N3W2cN91d2MQ5jxyQm5lYK04c4diCKHzqGEX2jtmXeEP1c/raZYq8
7bXmjisVHxZTdjBN/+YjF7wxBl3H6RKpxyHHXQ0T+dwesZ9AmZmiWNplFcahioE5VP2qRwoqFKqc
H0oBapymoVve43JnTZq1tbwi2HF8vHWW+hqwMLed3r6GWvke6/19rIOcbZOs2MhFbThUyotNLiRv
pY7mvtWZ93LQSU5e5aYbte1Aukbl9e6bV2gxZ5uu9zvXCrwfHQ9IdlolbwvMcN1KwmZbmgX4eYpL
NwmkE5vjtL0Oklm+sjJgJXrNrhqNCv+KvN4Vk0TOKckfu7iLtnmaYoOQqretkv02KlxOozye7IDk
hxJGLN4iuKVK+NwATH5kWMd9hNl7g/G6ykPckzjgVM+8x4xsuFLIitxVba9fkcxInWmI1e+j1Vfo
4zfmnZkj8A/DoLGQnsQpA7e2eoNabX4o2lbZeWNxm9dhjD9tkH/jCCw3XhcO9+CF+m2FJaJt1tTi
u5qtlkF8ux3rfPqWwZm6TspG/6mahbhDz7K4j+VWf8fiDKUepaketDJK7od41B+FWix3ZpL98ENh
3MaI2mjbsa+jN5IJ+Y8OH4aNSNb4oCpp80Wp5wPdj2uHxExwV02C7/JAaezSzBAKwk34hqO2uRHJ
Km1FY8pTxOOn8k4y0GdHlVri8jKGK3JEFWacifVbExrDnpKw3AAGwCQuRMAMOobq4kCAzHdW4v6O
4a2bhuljq4fBhuRT9Qt5+OpN9rz7vgXtNMrqd6/3o/suyUagYT7i+kMjYS6s9V8mqfJtrJKx4B7w
lSwHAZ0iOe52geQlX9SKmwbYa+lAodTui7LB1LiMm+ewlh7a2By36YDP/DDUj8AGMVyKRO1lsrCG
qsf2FUeIyA3itHkOEiN7tORegEUuWYep5mfYsiW+N37DVgoN8SAWEuKGiZzid6lmvQuKzf/Tgwkb
bK/H/gK/M9n1/SI8yJEqOkojfUkFCnpVPTvdNoK1KS0IcJj+hldqbNXXKgJ6T9UYTFggDqGd1bM9
VZCFv0cZm5d4Gg03azmcDdA8v/rK6AjHBa/8bkAxfTaagbuB5NJGColmJwV3hjbwPXcQiR8mEXdN
rfKzraUI9QZ7XGXvyeWwkwrJe1H1Wn6rInBBWdva8oiD5OQjjK/2uJbFHpCJ1ihCoBUNGzePIwxJ
igfS/m8DhjFPQ5V3TouUpYczQWQ8JE35VUGz+FnLBrHEG0Fq3NJLS9EWBwVOecCenCwLz9jwoRLH
r1MdoW6EOmslDdKm1Zr23sfJkeKyonJCmfhGC2p2Z9IHB2tinHvLnun1p5dAUb5aqrcGjzn3IjFg
V3OQQBg/oR9AWvKJ46xpl2RZ8uBFin9PULSWJT/3IjFBPfD2AYjPi/xzFA2OU4I+wrtn7N5S78bU
b0rtl6Bca/9H2Xktx41k3fqJEAFvbgGUJYueFKWbDEktwSNhE+bpz1fzn4tWkaGKvpqemYgGgUqz
99rLTLu/F7efvM5Zq+dBrrNQuF0K3HQx237bZ4JjI3ktVEv3f20K9dkjAOCRP4GREe57UadbFjnW
jautB+QLHAPCfyfP+spY/JOuAw6Rr/OxqNI/KBf8pkbfOLjUZN6vsumijn1LhPvfv9WlNcy5bwO4
oNvFAgp58SX0rpnS6fKpHw+6u4jpri9E+kA4gp6S42i0XkwsrfsgJhqgmyod7OrUw8gl6dNcgv/v
iv9/SV4P/9do/9v7+7OPagYMYFEKQn6/HO0FSZX4S46piGuVT0S/bxqnutLhfwKZeLRxDo40KMVQ
Tvy5BskrqiupKXkgouqB7/EA+LRlzvfaTNa+53gYBmdva9bm71/5k2YLTxqDaZQHwPABWCjKMalE
3ZcHPp14bzN/cmBWrNR5gzHn5KyomRoqU5p971dcj1d+5E+6Ss/yLWTPYG0AAhdQTTrMvmCK7xCB
24Qred++wNiI+UZWXTOV/GzROihLoQGjjvqgUlwk5itlwLw+y5d7HHdiZS83VR5c+R0/Wyo0/KBB
OmzSD/piTaBtrDTYb/k6YMHq7ubKusK6/PQRLmpLzpEzM+ViqfTSdse1XOQ5YnGX2et2Uf9R5/G/
vYegE8wX/yAGIBcYDRQVmoWZmxwJVjy6X/NchPV4zVbvs8X376ecX/Rf6EWqm8onCqU8zoBbRLsG
L06nT5tuoQCfdWkWIUF576su1p9/X/WfHPiMK84H8Fnb/EFcpkbGJVJZ58ASwtBhiuBs+Bj4zsFb
dVgC7dPfH/fZKkd/64OqnRXnlwNL4mzMah399RAUDP2G2rn1pvHnnPZZOBvtlS312UdF14WKDaTG
+KB8sgMpW2MklXvx1u+WpsWaq7AvbfsbYdg3UNWb2LqejvDZ7iLJi4ALZlrodi42MjX4UKct0u25
lOmLTUraEWZJvrG98cffPyYX/3n1XaChHkMgPLXO/ycmsX+um6VDrT0spnloJdFNJFxnKwlpWfdQ
NLqkzVmgeEwLnNqqtCiK8+G5LOsi7r22hQhK9zJYy3ok7acJqVvxk7VVGctznlpGqlPsG/lzsrQl
xP4piemhi3sVlOfK2rhJx47suzyxf9REts9alcSJswahqk3x21zMp0550BXctWzJ3CG0LlXozDiO
sqPTz/1x8nUZk8E64Wg/4boN8wtgq5FPk26IiAzg6Z956icyiBVYdSexcK7JxPJl9jCr8gdnaBA2
lo67c+3kkUHCyI/Z6oZnFxpQ4yoEu03f0FpS+WZL30TJ2FonWofxcBZI0DQ32SNtsfdi1tpN2tF4
Efq1y7NgOpnueqLAbnepToAT/VgTzZ5XwxbOvlhySCOtByAwcmuT5EkByKL8g6IEp+1aFIHeRcC3
7mUeuX73M1Hubyr+lAxrNf1e80lsFgtsowOkjJWTEQlX6BTDTjPBfDjTrCllmq2XqefeztRu7eeD
bdhjOC71uBlyg8xy3fq6dCYIhmsMGIsRy5Uk5fqLitk4elObvPLfjPsqF7+QTyzfgkbSNQYK3/K6
pGXwrH48dYnrkfeTWF9kY3m/ya9D2en2702WejdZX2F7k5vqceh9LyLTcQCyGlYZcuc3X1053DtW
VYbV7MxAgGu6DQaXWDDMijct+cdxKaYuIrDvpwcjp/T05iHHUCnWm+WtIiouJEDvuztLsclJLbkN
aNgPaLWy92ZaEQrZi7vhs7shh/JJI/KNv6DPbto8PRGDjs7cyptNUdfavWas3Za2/A7JjBVrxRpE
Ra3tJJSgWNcH435MBv9kV/KhK7I67sfFNMIk7/vQctRP1c7vlSvVznLyLqqoI7dJqaVbIZLhaOrq
J+oX/Wc918veBfn6qpRfH8fObqvNkmbOYwHd+R+l+W8FV9Gh6NNmj9S0JQWu/jIbjX0npEx2BcSb
29YYLJOmM9t3be3vSXfcDTaGC9gU20e7mN6d3lx+p7n74OlT8asYvHLbUu7tfRTN2E0EKDcHE05B
TR+5NVqnfZp8u3tNa6LsJ6/HhJ7o63AynfltcjUZlgONUZeub37Vf5EjLIIIF9lbMblNqFy32mJQ
PB90LwfSdZ45IOpbUzNPeI12D2Y7Gc+wraed3ymsOFud+Ch3CGzAifxl6sCGxpJIKQsDETahasnj
ztZ/kp6cHbxx0XeJtWVzgJRVFpvbmcEkpgqsqyTc73Ht8MMj+vCmC0ZCEusuF99LOv/9QqZT5Jbn
lxHF8qutK+fWV3r/WKaJhWY2GI9gwulr2rTLRpoZsYl6OmPLPzUQAgnrjGq9IGAtn2+WSbJafTIt
bvV8es2REseVKN80N2uP7jxPEfZSuHpzSqFas5/mIZAEgAz+sWiW+XXI14fSJR0N9p+KWzv46i+F
ugMpg//hEnvekUWpByUa9/wH+TDfpJFitl8X+Zut9xMeRlJ/6JzU3yi37cHzUGtbA7QRAw5oMqec
1YY9xLm1lr+NdKge5q7WoDIW4w2AUrkL9CSzto4wzFtYl8HNKqdy49l9O4RJ6mu3OWI/7LWwO9kT
0lhvIR38WvBYea6rNotBr4b3LjXMrZ9gbl3X1bjLE8g54WwrIgkbWel3vZfkm1HrzdjVEiYJ1jg/
DZbCbwTTnx7UGs/hcCpKJy4Sv3+v6mo4QcSRt2JsVX8zq+BYlkbK+LuoY8OVJYHidRkOOsBeCJyk
RVWWacdgdNxHyI3lj65u3acEs1cWTsPQxFl7iDk9liN1xCDM/tVZFSaoTpn0eQTzhdS8kgTppTLr
aLbGNE4rEiLJq+PgmSaSnjW90kRoA06g0mvLFtxxSKotF4J352alGfVtAFJTVGpDZG/50C0Ck6tA
iM3UgwVVs17dZKod9sWakNcgM2dT6swClKqSY11MfWQFgIEIpTGklT3AdsWpjJYZvT92f6C3M04+
s568ysmuotlJ9XDsx/pXDWlik41kqORdoJDpS8JK7ZJ4X8efyGOymtSIB8UGzerJfLYxBeQ6Hv2v
ZW2UR46RbozMdviiISzeB2Zqc6SYJntt0vQcoMkQ8mYlOe9mKGeD9FWG3sDIZRPcV07Fq7RGYj8H
cFUj38yKO7dIgj5a6obc4LYqdNakD0Ch0gGy1hhosdkw5uewhXWnVF3Hi5ya58UdkmNfqhVk3Z12
TVDiE+sWMBxSO1j2i8qmre0G6T5bOxD+xTObF9lb2jMXi6txoXVJ7AE3npA24iLW1Rm54YZbyjBB
63ZaZrK8M4+oXSUr71b1XfAlAfnaTo2XbYVduttMJv6rEsN8r5pZbEAnV6gulnlc3WDa2zqgV2vB
tq/XVKu3rYaDSpQySIvt0vFe28QuHxov9R/70mImk3tiq8kyCN2AgFq+WLGlk5zjrMqbhzZD+KBb
UtzW/A2ngmD1WLa6tk/tlctamqtHlHn/3ho9prmemz9qi79uuctuW33sDrDwnG9BJiyQa0820Wgo
7Kjn8vc0BvndghHni+4P1Y3A8qzbDA4Y71Kxpc/43NFLG+IrpiKjNMmpzmqWIFDZsVCgMAt1XSDS
34Wpy2+CWMpnGLcG56yC7TOMi0FqoOW9F1lvneSSJzETjYIpFYOPdZArB3e1/LSkNrx0pq9tprqv
sFAE3KnFIPde1qw3dS/KzTLVRswwC1w6wyFfqDOMSiGE/Zh2l2ZGt2t8XduopUy21CTlaSGddV/h
JrDrtdyI1sIJHhFNik2nFhktJTnU2iTyb71tSYIsTFByT+Rh5wgsMhmpvzToM7bLauoYiSUsKJmX
22k2MG6Xndrluubsk7nrb0u9JhHW6zpGGKVVP+janO9GFaRpeBaHEptTFeZ2dHM4lpPnfQOy9x7Q
7SxfpTCrJ+C5V3bP7wT3HqDfYoyttOFOMogiCnoLol/jC+9xGaSIzTWYorn18g1E6SFKDJJ7wim3
vR967mHMnPn2vjaLu7nJSS9NLOnftyaDMMvDGAqNiYyx0g1OAcYc4TpbzYsh7H5P3yGPGRzv4yJc
e5dSfT/XjWeWO30y5MmytZ8DbEcczgqzjKdKZXcz/2NI1qcdA8CyZUpPYKgz2xNp1JNd7oyqYI5p
2+O88wG7I3I3nUjWME2obhjIlnCwzDadD+yr9rikXvHb6hrNJZB36J96TM7ucuGoDrbB1Ie5YTXf
xkJLn5dJ6Df50omfJkXqIWtJyAxnK0gic8DByxiFPE2Lxb2b9UO6EUBMuzUPMA805p5+IncTxqs2
886gIVSpXTW9i6su98lSy56MmVhtuHfacGyc7Me45N7tUBf9Qfmk4NpYYZKquTQb6gNuirwtNsuM
qLGBgX+q3Xq6x7cm2TdCt+NurdYDmPqbmXpm1DiJvO/FEvzIA4trjqzccjuQ+nl+X3FY82FkhJs2
955ohqfZWCru1pxApan82cAXxyiinHZlVxBdUq2e2jK5qA5aP3Z302ACEifD+O6x/kmsGspsicvV
NqCyNu1tgElyXC3CY1cRvGwXDRexY9F1EFTx3c6kfKistKYkShZGOmv2lg+SG5ClgFzBt56SEdx5
SPE51Rcv3WZMXlD6qukpM0vxkjGAPU3z8M1jRya7dirNg7aMS3dwHA1fnU6Qdtu64sZTs3Yn6rF4
sEfZvNkdaaqh10xGvA4l39DrFUN/70uQ1Ay21bw8FqPXvnVgCvEMJhbqgT/dwAMdo9J3h3jofP2A
u1kaG3BgYNxa9UFre58Vs3IvFI7alm4fmGFm6dVuqrT2q7akXZSm0tiRd7jepCQq3zkIX77qbu4e
9WJZYzigHTfaufNMU4LPK5gG9pg2TEuy7HnK8RP0J27+wQmyrWmzJTVh/5A5DjTFEjR31IW/64mY
VRYarNo0W+WBU1tqUTcCC0p4X4d1ENovkPQ5smTq3C5jQanWdbQHS8CsOMhUVEgXdW6AQgFrS5qv
wl0PZ549818Kxild9U2hO8uxa5rsZnKNVzyr852VOaciX8ddVlsV1R8KxNIYUsJbUWoEVC0nv1Wn
QA7Vd7Hk9NBqcGiFzzZISaKabdFQW8vEHqJy7Rl2Moa5czocHOYUS+owo9C/BTg5p4A7XdSozrgL
rDXZu0thPlkainDmK/wy2uDTryf9PxDIul+pXhSxLcY1Ws3x1dDgRflsti96qt6wziliJcl7ZXCa
t49BlxKcaBiyvV3xV32pXV2EbjozrVrnie5ySr+NgCl3TVPC1ZYLI+Ku7pyTnRrtnTaM64Ykcvel
7+avVa2JJ9jbXKiq9jaDn5jRMpg+yb4y3UnTIAPcEoS7w1b0dkHX6U+JQx5zwpgp0vPWjkSqtM2y
KoI/7Ka9qVlPG+m5wa5ruH4rZMnUbStsahjKzaGSKtkZPSdcWw3FN1ix7dZni2zWnAb0bDnbvvJz
jIe6qn5Uup+syIIWZzet1AmyyOB01Ou4BbGXO3g9bYzIoAv70mRETu0Co7X9YYwO3yNzmw3Xks4V
bTTvdrCOhIMRQXHWmyYvWHllO2jpxs9OwWAAQhJ3gpTKLYw46xYjb/MwFSshf+itVsLTJywebRbU
bJXrlkNn2q9MWHdjOqR4SVViN6fAG6GZTigTJ9Vitm+WT1Mj2lM7LlNsp6l+S5Z99VWzAy/jjpq8
XTbb/TFVc7NJz7MvrZwWMqckNem4EgwNm/PGKYzuLlscez86por61Fi+9WWaxudLlSTtHj9wpct9
QXcfEUElNy1O8Dus/4JDlcE1yn3Vx6vu1QRuzdYx51SgFCy6PUSCNhxG+udxHkJNmMm3JjFx8Umn
ZPnSdV5jxYtbq0OPccm2mLn6c5nMp3Rsl5ch6ZpTyxG4G0torK1ZkLS0jPqzwsvr6Cy68zUpluqb
Z2XdnYtz3W4IKFHttPttuHzLtDPgrpnG+2RATsLEQ9uQFVDFc65RWOVF+ZAPnfXcelV7NBepfp5n
RHcL+GCciWHaVrWbxyvN4p1tna9pWbjN1pYQtZeUoHRP77ez15ZkTOg9LioALpHpJP+YQUqRC0de
vxv0VuGHM3s3Zl92sYm1eFQO9ndrHvVYUuJGuF6m21xbjMjJZX/IwYvCRc9f8jnTvxTtXN6IGfvP
oLHvM2arrHJpR61VyV1TpQp4ySa5xctWplZGFoGjq40jOzsmDZNDb3WMOV5MamqlREMUF1n022Sd
qlOCnDisUodJEVkCD8QayrfMHJvY1Nvkqc7G5iFInTJObOe5sOZ7iUH9bTDrXuS7nCFWHuzr1f8n
7dQ/lfKN7ULPFzZVaVIAS+9oS/o7mIXVNmAeE7kThS/DX/dnJsr3yuBwCS19KZeoTYzsngAzezvW
lvUUlOkdH2KM2D5YA9ZGvmMmYG2kU3036QvSsEPWtx96o/upr1WJhzkeWdtmKBTvlRUvY7B+dcvW
fUYA7pBVOhPdCcQ2y8fSyPO7OYBfMuIG8gvk/LExlu9u37yOjof9jF+0D0GSZveNkt9tvGQP4+QZ
t62PaEU5tXNyVs174vH6hgqS/sh0wQ4sOlKRfKk1suKq2cM0wnefM10j3B4rlPIw+EB00upuiKY2
o6l0vUetQHuItbMKW/1cU+p2d8tsUAtLVysOLcpuYISkisd5JkyjH03KzlnAzgG/yBsP1p3l/+6K
JbmZXVt8Y0xNpFi/In9VnMwUv/Mt8uaBaIixZtGigNc6O2XhTdrNgD3Hxm9rCTmlHXeBI5oI229j
H8giRQG3/BIdupfOTEc66WrdVF7bb/zCt0Lbdt6IMG+hnBRVnOAveihRCMap1fibWp2RYIkWoyAV
faumMnlaF+el1jk+s6XxHmBp0bFVDJFKr/MxrHXhoswl1W/hLkeWV7+1tNo/uINtvGnecqut+a2e
Nmd769LamF1zDn1tHvESotx2+2/9SuVaiuJVDCK9G3uocparsiiXotql0zlDr9eziBbF2eK1hKvC
osgA8s797Lgk36XbnUg6wbAqN4NN4Hf8KT7pd5IEK5Abz6XlSosIac9D62p5DMkOyHBa7v3UO+nn
2NVq7q24qcQTch4jHFcIbfx12L56HbdkQAxVP5H6W4GOJP76Oy+Tb1oh6ApJcOHSXvo4HX0PFkTa
nySKpsgYbEBeN9ejLrAJoE8gqy29yUpM2DFGih0wWmRIXxZlM9AsHB6tSFmd1he3qeHVCSfMVuGG
cy844mp6TBkY7x3K1I3gbOG+8Ks7181oXZiPRmbl1Xvf6YqD18oTOKUZyVT70c32M57zc6zglN6W
gVNz0IzZxqhK/yZH6hPNLqMCeZ7onj2ndgGmsDv6WEqdPKtf4Gzdav3yFbLJLwxq96PyXmQzy3ie
zJ9N5WRRXWbqYCnz19BYc1wq+0mjmomWnCs868FARJLNUeX00+NcJstDPzlfZj0DjwyKF4drliph
GSPBVCHULKWFrqy0UFTO/K3T7RvA+oGDCoDKq6cxAqGXP4Hes6+lltlb3myODZOmcdR0n8Os1iNk
Ioe/z1w+G2D9e+Bi/jlwaatFGWniVQeZBbuAmTRsIn6PBRbb3x/02WjzLCBCY8Kg1r0kSFiMMnoJ
efSYOua6seoujSynHK68zrWnnEdo/5o7Vnnb2oOflUfId+pOT9LiaAhfXmFJfPLRiNglnQ4dgmcx
G/vzKblBi4xaJT8UGghwclOgWWkqmBL/UeN1Htbi5WhAkYGVgY3Sedr5r9eZdSpjkVYOjUpTIiYb
uEsNX7/y03wyV8TR2sCCB09HVKsXI+G0NM1x0pGS5oWKpHemEJ1WuMzr8NqWNA/GFRHWxx+JIMGz
KR9BGIRyXRJZnMbEtMLuvX0hnXJXpGsel/2kXVGgf3wrnnL2f0ZSqH/0ibTGTjhybKujX0vtDat8
cY/zWX+/mJlnhD1jgxMzSArVAOTMvMIV+Dg05eFwgYgicEkjuNQzStmYadcF2VE/x8Ho/WL/05qz
gt1muPMV85/zavtzZvrnsy62MG6tvcUC0g+a+2oNjJ2I1gQ+zZCH9jlIC9A3I/Ers9rPXhCSAm9m
Ea7mXyr24JXjDtVhNmpROHlNFXdQMxfnmhXJx3E+GIMF4wnhCm5yl0sFvr7MG2KtD0l9A7DntXZY
68gEHbpL51qS+2fvhCqBXWdiue5cbuvzUGdKdD052n5pggRmZ2FRam7E0PpXTpBPH4VIBobC+Ri5
VMEHqhzBcC1vv7iQQrs3qTsg4l349zP30ivn/CY0laRuMKXjHy5dvPoMil8wkIoxKr3ydkCY1vLD
yP2gCFWad/cAyZMRMnBV5jZQg5mHrSPFIasXYFuv6s/1Y17o6srf9fHtIf6xN2AU2GemxsX5WTrK
8coSHUhWBjvaAhyWhmjRrP+8CXkMvyRGX6TUo6H58/R02qRtE5E7+3ZJoYuuqxl6i/PIWO3Kgfbx
PvjzM1/cOvY4pB429KDm3hJCq+7WIrYKCuLxWijSJ0engdyJixR+CwyJi6N6yKEmC8PJj2OFz/yG
iQCpHJZfZdfS7T85VMgUObvb4rSL7fUFEaNA5Uebm2TH2sEIc294dXmveYUrdzrDD/+myRPm+EGA
H2k4OF3ahaN0nf9o4/+/9fvvv+LiaDOc2mwrvfAPiWqbl3JcnHtMRbTn2uun+3nBp/rvG+aT4waT
zLMMytfhQF6umHWa7LbozewALXgL7V9Tv9IEQkf+2jRXTu2Pe4D8LjhDRJ54SLwuL93KxzfUbzRo
Av1063XIxFvozMFYRX9/pc+ec5ZVozX2wGsuJZOicBIG/0Z+CEjDKKw8zrQ1NK4q3j95jMnIHWkc
uj/UeBd7baDIlpZTkN1sDvZhcof5xl1JwLNz+xqx8ZNHoVbmYSjg+J0u74SRp9iuloo9yHK82A/k
P0X6tTCRT7Y0rvK8x/nDQUa6eJ+kM7XKLzSSVBTcg56ZXWiOfrDtSp22i8SMK2fVJ9UKTzn/Pj4b
nKP6z7PKbhmh5ok0Dk3HpLWC9RTcCPG7mtd7msRQMd79+7r4hIRLvB9OHvDkzmTDD16IfmY6AurN
QUv6ezMf6M9kySgzjR3ScEe8x6BL2YfRW7cWLeZ/32mUDYF5diGC/X1ZP0jJzhC6Xh28+U4sX/Ps
RWRfVUFrmv1Hz4fzIRLAmzqzmvk1Kab//LTrCM3ZmfvlYOjFfQpsbuvtI/FNV670S2uB//8cuISk
UPkfrZJX+kCnSd0Mc3SjuMfWT+0dQLxN0+JVPGV+sXGNVeIsoE13DKUF+fE2YEA5NFfW0ieXBADR
WVeMGg/i3sULi2S02jX1vb1nZo+Fm5y8ur7yiE8OSqzPuYJYqb75QXlbM27pKdmGQ11bkS31GP/H
mBHKRtef3Cm7Qov9uOMtXsXCqOB/WvfLWy/xQUL8RHMO6DqzIpyLOX8000Xn+4rp2nL5ePOdH8ZU
8+wMc05H+HO5ZOegPr0dtT14kJUgNkySe8Gk48EhreBbbifCjixv0b6PsKZJzDZV3l75uh9/wHPh
Qt9HN3bW/l7c8kaapbo+BuURWa4VT02xQtfSxdvfTwCXF/mzbzjzs1n8WAzSpVyeo6tviSmfNHdf
kGtzFMZIlt5kT+9I06w97Vlz5cT58FYui5IDB4el8+MuIwJLH9y1Y8yLQZcnrSiQc/CmzdK88lqf
PoZ+z/KRZ9sYMfz5+5H341RDVWZHY5i17Wot8oVy9lrP/OHj8TJnAQOE/nPvfHmtzk4Z1GNv5gev
edGrn037RZM3lbpmcPbpY2gQkChgSg5H6M+X0duc4Mg5tQ8aCrtfFn5DgOYI4mGVtcItQp/ck2tR
4J99QPx4+XgYstA+X1Tnw+gvpXAxyci6dt874mbor5WxHzY0X4+gPj4cIegfF3ibITCeRJYSB/Us
A4frLaX+//r39f0/d4Y/Fvj5KWdnhQALTRD8C/RkWubasMsFErqxFvtgGORmLtN8i03CS4DDZTiY
3RJPGrwe2S5JvBT6+mroY/tmzdZXuyAp5O9/0WdflhOFND3C4D5euQhFc0P38YIcRTkyjTQ5zeIZ
GPDKm3/2HPAVC1cXi0v+8sUbzxEkZ0iiD3pvt7RBTATV499f5bOF6boEAwNY8J+X67/wcWBsEm1g
JFbRvu11+VsvGf1pz39/zmcrhQPj/CsiZeEG/3MDTMIsEuq89TCZeiwkPxIsjbqw478/5rMvRiXE
qne4uT/UCDgTsPmw3IKoALmcZKm1Cw5/f4T3yTPOtQ5nuoGG64NEjGi6pENzkx61VK/ziAjTHqub
YTIfZev0PwasgO5gV0Eqlcyqqm1TpGgEZ6UYpetujT82t0G9E4a0vGha9fo99XJGGRyhYwEA76T3
0wolu10m+x9IN3UDX8n3e+bVDCGgKlvWne/k7ZNf6MMpV5o4JRaxfRt6dTQ5fufiDrZY3RSEuaNG
RmdKpsv3zp30ZNPZcDuiWXT8mxyp9B+uBtga5v5ieBHVBhzIGbSjD7UC+zQ0pAqku0shgUWd5zZ3
uLmkXxbNFSiek7Eqb4PJG5d47G0j3+SDSEKi0XM9xmbJSMJk7ZIH4U24iIih35XG0nchiQpYvdha
CV0ytWe7gIJIHuvGhandR17b9UnU60q8rtXoPA2a661hD4PMCuWotCZstBJTM1st/vvgV+nJKzsY
qyUR10skyNOEylVL41r/BXv1fzDtxUH0r1+eFOA/F3HqiqShFCT9DsX6AyNgEiAgr8XSdMnMaXcZ
XgZbAXPspbCm24AZLb8A8c6amTMGmjMLe6p2bA+M8ejd2ro/6u4Aw3VI3pU/qhCbie9C7377i3yb
8iwmlufkF96tDc4aGmJ8hIWHyDP3qzBvy41fNndabU+hsI0mnNLZ3vaLxVf3xffJs35qzvyl7zAR
kpk4U32NGILCm6/BFBQzUdtd44aroX9ZQXEQ+aLMS4fhXeByEI3u+n3sCXQxpfm0DOsQw1sgZl54
1lbA2OcZAbElbr3ctG33e0mG2xyF8BFPIUZFOXZzIhNBlNmYCWXptqxMuT1PeEOzT4xQW7TId9Qp
dfqdP88bmOf3eRAcnFHVGzMpupAB+Y8qk81LYNhPIiPa1nB7+eKXyg3HCs6uOdXbsYLuvui3mQdO
g2Ae72hYXXdFjc2ZdNvuTTV6/qzNjfNjaiRZ5qaaZogVWn+fDM3UhRZb94YZUnabpfZwA7O5n+NU
uLRtNQViFw29VSzhIDX9Kwy74X4yvf6XNdXyW6DVwabupGIi6fOBIvxnKzDoaSZdeOh0Nx5xnn1G
d67B3GwgyurZoj+66dLGaGnXDeYY7sNgBdONhDv0qKeVity+ZW6jqZ6/xdfad9WTiDHmctoHft0j
WUnzWIG6xVrq6zuVB1MdKqt3j1IKFalkdjaw8teTuQj5KjSlRytEK5iW+NOiHfDMOazr1Lq1IXZu
6kmqbxAaszcU57qFZBOfi7bU1dYQAkVAZqnIG/saVzOsIUrn/Lv1iMDWrLXCSRTufd2DxFmlNcCl
9v2jVzvy6czpgR+Vk6FEkC+OWbqPucRa6v+UdjHuDdspnkej9Xnc6OEYgJisLhNYuEXZ3jP7m+F8
LSzZIehwGiohD6m+1e4JC8TpAFpsnPdWEq+cqYfShE8wp+P0EKi0PYyuapcnEHqtiRjaek9+YxUQ
qrvqXmgWp8JgnIl6Zkni1Fz1r1bZQIZxREV54BWL1E4KTrl1HCYPhzyJGuxruzQ1SiEMRvKwzpmw
drqZbGTlGPcMEaWMCz+lj6n0YX0guNqUL4PROFhlVAU2uVJPN2TKlLvWbYNTa0sLjo/rkgSX4jck
BWtgWLPbusKeYjtks7tGriUJEg88UbRRgZbzXceuE80bFjktFDCnZizrq8Ld+5MIylvkKGOyAZ7O
mJNp/XcszfPn1s+UOsdjclQC5HdzVOg4QvK7iaLAR7JfRWwnjTwYna/4KoESWMtY2XzCZSCwQh/V
gPHgsq2fgR366ZQGWpLeTnSP+j/MbPtxnwU9rBnVeanQQxCjdcoPTq4lRV1GDqX2VpadvM0ry3/w
hSPOrpPF/D3zecPZ/38cncdy3MgWRL+oIoCC3wKN9k0riUNuECIpFrwr+K9/p99uYkKjIbuBqmsy
TwquzEWnSWiS4Iv5q/MKBGytgfi8zwBWVJgKl2CRLIjRul7RWLZfltLVQfogxL0uc7EurcUvtyL7
ZZHK/KWR3nxb3hy8EHGEckBk83XtLTQRniWCvRnUQCg7332c8Gr+kq3p7BtuqlcFtm9fNGqLa3pA
tEVtEIIxGj4Ckjl0qHqcruPY5H/7leFX7tzvb8/iWzIRlw9Ocn+zLJS/Iepo8iVdvAXHXgA/8U1R
JyH2rPGUBTVmkI3PMBrv4uRMpe4PIvLsqTLakrH8qtoPXfXVWVtdcpraZjkH7oK0GojR0ZJoMqZ+
qn9JKpsqcgbPiXsoRt94D7qznubgTfvD0IWL2PqfyYSp4aHt+IOHi3EXvCGjiPxhgcLZesV88szW
+9QZ6KHIZo8b96iFQuQx/esiJ+sv9HrjPCnlHtLJXVo0VltxxqA4vtY2UD+XOKBrgCj5iKFue+SI
3fbZNmcP6Tw2c5TJoCRzNnGW/TxZybVzx+Ct1359qpxpi5m1+ZE9bci0fAg7Ydbm/Wm5R82vZtdf
Syx2v2Un5AmIafHq8yi+lcXGyeM1j1ZR378qfFMqzqtVvbuZk+yqybUi5dvtQ2eP3Xkohu3WLjaX
2mqj5FnUemJs1l7sul4PaTmYD17hlQfRVRaHeu/kByLbk+MEbP1HGTVaEeFDA0FECS6GRsSN+Y7Z
pbiF51LXuO6C5LjNiydy0F3cKEVu/lkQJ+3aBGV3GDhGlfEmNdP70G7NBTfz0uzTipWQKK1u3Seq
9q+JhWK/raSHsCVtH+Ri5Witsvc6XeQZ2mgbD2uKsVHa4rcqhvKA4w0lD3IsTuzM+xzrXj6OmWEc
eZGb92TsezSN3FVT5a7xZHh2j3DSTp6BR01vrpMhvIK0R4heqqrLhO1pD5Ry+VW2rfibuZv11NgB
D4yzbC9jF6iXoZzm92Yuur+T75bPynKcF10Xxie0ri3OeFVPs4n8suw666S04DraRO2tj0QKNr89
vyXsUvgNnCd7CP4bMWqtkRiQ3VYKmcldtD49Fktj3/AjZI8eiJ9H3CNojUSXfAXFOsV6bNdjPnTB
HrOeheCeq9bOFiQ2XZtb/3Ll5w8dfpKfprari8+9uucOR1QFyHfj1wXCsYe1hU+g9afgUDW+t2vB
Dd4JPmUWM6zPQyfN/C+UyXy91dQSdMjj0byhdXTROtYF0iXbyf5LR416UI1NTeZRjki331zrOyd7
NYsGxwi+zcwYrnpy5bVwyHHLS9afYeCOSC8M/A4fJtpsQLvLeKyaBtFO55QZ4FWyTUPP3KB2BdtC
lYhOJkFxCzbESevyRFhbu8P/0nlhyuTgcSU5lQ9Vr9igDeBXVjEmAjsRllf+BEHWc2g4VoeWHaWl
FTViHnriwQL9ZS3CeRrHxMSFgl02L2eQJ85q75K8qm5BKQSWMScBnpWmgZmwm93W9GnKFFNHEjHg
p5hgIf9JfIg8+yY13kuC/H37otB0rFuOB9wPtbEizmaBPM5RHSisYomWlBAJrUEaFQjggNF0eeJG
MrPX4Tj2M+pYWE+d+YJ81+MSclqkUMGU1QUlbLm8WD7Gwr2WyprjQMvg+47jkTs+J2lTmhTCP1r+
AP+taNLxreBodmIIal0aeTi63lEFJC/0MlId86n33bi23IYwZ8Z0DYfg5FsH2ACjwPeoSzde1hGW
lFMnya/Z6QJ91pWrJ+rrohgOXe766ckfRjS1OkmpoRoFrNNR07RBl/FQCbalquYHTGIMUJtcQu2x
51UkMTJMMe/yfjIp1jvZQqXLNsweWCU96rpic0NS8FILNlfCd3SYR0JRds5a2VCRhtxX3X4KjCS/
4ltyLi3mt2830AXk7nUBegYUC53WnAfFPycxLOO04cOYQ531rtxj863GJ2kljh+KOqsHfFiZ28WD
3sbyoW+CMYk2AFjTVfaDiVNE+AOhNT783qgzOgMzGDEhNdsSu/7EeiTiAPppdtGrm7QXy19dgzYo
U9MZ+YD6z7HZ5oQG99d8ZyrUX1mNHgOl52pjBOKqyA9w/zojIljRhs/jDt4/aO5kAsKlI+YTEVe7
l2k+I+DNgvVgV5Nxru96vEVW/X9Sjd55s/EYtPmwPk64f52IUrdGnTpX+3wF35i3C5xW4t1Co6nw
Q6RSXu55IAQ/V+bBGdRVlO73BonwDhD7bTfqD88UccOJfRmy8gcL4Rih9mIIzkQe121SP9gu4kEg
RW8JZpDeWz4Mo/kqxd3BZ5zbxfplGOl3OsFZIc2CVx6Boco8+Ltp8555yo/ybdKIgQFjBeVYxMoz
k4diy9/wL7xpPVz9oefFchCZK9/dDeP4FSTrY0FvwBH6K6haxtPzXcFWOse68oHNOc0WUQEcvA2b
1mRByTTKJkY63xz6JVvP+EGJam4xvkwU9C7NEqUL2rTkXjOnvUsXmMg338Z2EWg0Jd1QH5O5q8Ku
tn6L0aowv9MGdRUPSKYDugP/8S7XDGm19m41AX9qGHr1rf9g9e6baYBWNtWXZ/DrlYtx2ebpT+4b
FTws66YxWbiLKLATj5CgNvcrwQuQQgdDENdxuk233F4nBLgAtKxOXrb7igp/KuioJt/zxFzcvOKD
MSo/bsd1oDCv+6c+KV8R47yvqGVo5R45kS4TZV9Ug0rhlsAyV8ozbhcdCfwDzEzMJda+dkkdYTkm
0Wze6kze1mEA+QkUu0t+GsrB/Zhv3kF4SJHR1P6eW3AE+E2wVWIsrQNkMeDnCB8cNyNyeuiGXq3p
EmdwTQB8kQQ6NBMJdJFDuw3FIWvnmX2wt+7FIuH9bFSxtmzTs7QDBiFZ5pjfaTH0J1YDw5O55i7/
lFNldNOMeahzaxlvTf4N9YtLVeYbPS+mbTcs7SR4Ltvaf1RsjMl66JxD7hTjdVmK7TAvZRbgJ3Xx
QTL7eZXb/XUuE0f8KiaEVPzQKYA9170VxpyEBguis8YnT+2fFebNnyAsTBmueK11/TMSwQuJcpuf
k4DvBRPkdmPnwddU+Q5REwP33oj484yNs+Ktavoy8ldLxAZLgrvN3csiM2hHTPlMqp+xYHFFkj7W
fuk+HegnrZSUOJHn/22rALWp7PXPlDI4AIXY3IJUGgptcpM+J9LIX/R0mdHbPAKaEtdCL913SZzZ
Z2pAxUGGWR9JK6luI7FAVzuY5n8TVC9+EkPuhmIej1uq/pSexI+e+s2epu/+pGT/oHiRj1T9Lcxq
OQy+96MNj3OeHgrpVeHgrxvf+9aYAREYAqbDdqw868C47tk07IVSIH8y1XLmr/qslOh2dbV8z7n6
teScx14+nLygh+dHbGMok/HDXnIfRS5M3YUYuIgi6l/hTf+2yt3CehZPFRVEtPbrr2Uj2loOjD9g
e75Q+ToRJ1Ky91u33RWp8wHMxt0pt/kbpJg0ih5tNuKnvdTNc9/W181POcyh5C/rGWyS8ehk2d92
zjiX/TWC98x/s+nYUSxs0/wu65cwEFPRcEz7n97s4s8ysrfclk/aqR6nrXuTAVxXi6UydD9AmIv8
azYzkrG6xNMhr7YK3ujYfk2ti3Gv1Ry+61fl5oemkLsSzGoyoGF31/wPwVy88j05SmIg9L0t8lvr
2fNFaURvXHAIqlOnQTlsYfRqwV105vuCdUh4g9hXCcYErFS0Edr5K2Sd7s1ljBfs3rR69RDN4GAv
mD5JF0p8GfpO96GTzD2z6yRzYUvhJklmrrVS+SEpAKmWQf9WT/XIrGr9rw2gzTYGBAdulgOiYp6Y
dqSjDLW91g/rKNsn4CTWK+7w7MXylu6FHkaeJ5sHjJsbxLqRzeNBdt24l16BG0/3Zlhu5WtfOH/U
uhEkrtBjKaDU0YyKcsd80wyLhnq0NYs21AMWpIxw4ygdzTmaE94yzxrlUfQz490tcIsf7nzrBhJ1
/V37IrtLvDnA83r8gy69vRaM/8BudSB3Fye55aJpV36JTPv0B171YuBGiY0ggzM4YoA65GXGVG85
dtwWOzoID7wkUmVb0GDfC6A6/8NQrAlFR1FnN/7TPOrvrACqELTAUmpMWAffgp3SSe8Vo9F/ZV7J
yGcsG+Zj30ZOKcUuMZLk6K2tCFf2onHvD58MV/glKffDHvdCPHcbtXVvAN6R+V4m/cPk9wECd+tF
VMUUYkzeb4N/Crq7WXows52eFjCbQfZ78d0L/bVkIa86FVo+FbdX5UXcpyAbpxyjPGgFJitLuexx
4J2A/z7ZZk0+SG4da7IrwnskZ4QT4lHAwQ2paf5rNKU3XMGMrl5uYVli7hqZ39VmX+3Kvvv0irKA
LGw/UmnWO27xloqPj0gJDh3cuaeaWjayEDptxFHBc8xIR3C6iKCyPlwqcRfeG0vUL4u8LOO286zp
fXUdhrEL9sOgyyE5u/rdGVYvzApMkaPfvWy2c83w6IZ6sudbMm3GwUr1FTkn8F1/OHiD8TYB0qDt
T+vdqIo/HjV51I3Na+PfkZBqZpDqk7TUbMKMypZwHdXM9FkLHpGZ0vm2UNJFOVO6k2bsEPXzyBVa
tLA7xumtawRudijG61r6O+qONwp07xUOJJPcmRyVcsQvNkN2p9tcz6Kvsl3WF5h2ljWLtGNPx81C
gZM3/XEe6xPyTIDDpvM5jWJkvMcAxN7EMRAtXkLWy3X1k/tS8NwFN/Z5xa4f5VfiVc9Se9OO968+
MrI2QWp48jMQCcQFZz7NjZ/HOu+qYzd3v/yCXzwh/gXixwD5S/bv6VCY4dTlNey6rjjA9rmIrf4Q
5fBqUynRzeTYBPwWI62BibsKNvPYD7ZmUCBeOpn8gYS7hm6ewnv39bfd9ynUgKULi7I9B90d9FFk
nKPilIEUHQt2GGYJFB6Uzck2/M9itiADKBYhNvvZhRH3nv9vGxpldSVL7DsD2QTRRD33K37ZNWGA
uY7uj1PMbZx3+iVXSU1uyIRlSRW/9ZokF1CgU7wU0LexCw5XE3IfBOHs2YMnEbmwhLkc27dqwJPT
tnBnsQq+z4u/UIKzyegTeSnmtDs6FdfB5qiSwaf0Q88WaWzANt1N96KkXvyVn4tp+szeeifa6Tsw
pnEvOuNGN3kI5MCOIXCvyMN/13bmhsLOnqxxQfcurHyf9Vrj8FF/ceQQogfVZke9sYQpEoeD8v2D
pc05Thn9hgwruJfmGgkAehSVwfvpF/GXN788pLaj9t1AnDgobw23c36rZvvJqOafJdPHphY6dDB4
XFIsuC4Ts3jxyyScBusfou59MBa0p8Pw7jebF4qAfwVhW595q41IknwWKhc3dbWp/zoMxTGTnCeD
UQ/kTu9jrBvOjQYPYje0rwizQWGU2D2rtQWs4daXxsnZcCKKD/uRbD2RwupL9NRFbA1bgMKYDKSo
1zjxeQaUXMzdxGRqlxpYfVw0MSyx5+vk+UM8zA5o4HG19xYz0d19v1Q33hcRrmi8jO1AElAfuTz6
uNyhcrMoauBa11+lyeAcj2CIw98Ku2Vj/Opk7UFKvrNhGM+qTjEfWiDbS+XslxEeglDGO9+gxznV
tuAQ7I/7PPk8MVe4TgWfF9386zZwqKd+Mkamqwh9lgvQU16VW4sE+WzNHZPxSQSXrg0WtkQ2WG5h
LfqBaZq1Y4u5HqW3MLHiMbrmhMmcM218ADOUexvH7NXPcGc2XO4/JjbUf3PK9HBps+p18eXWw5np
Ppm9BTGFKcJmH7vsPkN7fmI1tx5yczAPVZvOU2iIhHF+IcR5y1Tzaohmvmb54FyXaeMys6rsIZss
EfEXqt1kFe3TZKuZbtW3Y6dnL0p0UdozRXYqvZdZJ55YnmpG6+yUgdYk73TX3Xdbw5sdhqXbFzYt
Opc8s3V7bIsr4786ZsOj9lY+V1w+q8N+dFGT/6Mq6MKFbACTY3p4ZOInCaUDEGVCzvmt7dG4YAVf
fq3oI99m32/3ADWTnQ/wFe/BJrovUtGNhwIqDMV2Yv4HusG8bsMd/+1YOds+0E1PEjPwybaSgWa2
nL8sHsEjYPl8t1CAZOEsSTZx6qy5QvNPb2WqPcxRg8svDBwuARG9ywnA3htkekY8QtOx9Rr3gJi3
ugiY54esKee94nZ4zTtDXUZPjjsRzIIbv02hufDaXr21D672UohXThSHoRAeDxE6ep4Z+SbbocLw
+D64S3Vz6t5GIakH40VXAJvqzpnOlcdyHe4sO2o8tNWbW5dYatOt3E9p5p0qtkEnw1jVWQBnjvMG
FY10UqTiXQpOGjkmNr7SHs5F0SanQHdsZzrWxdSOGxW+eWeYrx2hD+1U+we6mgYJSVrdCj74cJnZ
jKyNsxymmdAgpQh0nDkDjxD0nWhoVn7PvtliNu5OgDFsdl/EtCzPNlMx4NqjhRbfYRUukDunzdA+
6aSbfhA/w+usbBYqUdmwJM+LeiDFg3dc8PqcRGrpRwxLw7M/+847LHwdM3tKAE1U5p752faZQYE+
tMvi/XH5hR+AZrQXlgbjaatNkAeF6M9NJ7c/Q1mFWy4Fh3s/OyfQ6EAu/NGj/aHfitKkXJ86e+LC
b9gxzqpuTpnIvWfPZQwW1pI/Q+nRfrlTkvHSBzZ9uGmcxqFqXu78h2jqwZzn5GEzSsjozLxRHRaZ
2C/lmqgb8zl2A9l9Km74VBhhENDBlozxI61N++rQeB5nkYC503fi2B2UnDnoGSKrdKjQsRYy+5yq
4msZMRgor2GfmBMcnY4uTeUoC+eBsiZ5pEfxR+ajesKUWrX7vCrSXaVdEn2XRj3Djhm46qt6z7yD
dinrwfV4LCaYu5rV42JY2a2o7HKPmrB/x4JvXjIK2K9eCaqzwMzrc7NMMAMdFfjPG4gTKJim9e71
U8pUoHPeARH10Qov4rSaaniS3CyvYrD7OL2DqHJsC3Ghdf9g9kCwmj5xUU/oANoGowNyBY3afgVb
3XxyLhU/JLrxHuSmAx2Yc9K4jvZSfk6yrv5kaR3cdEPY1exwYdSbbtjOt9PRpTR4Bt3S7VQ5sqxw
rBKNRVD1zP2qftJH4HsGiAcYOxlU90g0TXkrO3jhi2f63443WCq2hpr4HRhMc3FCkpSNsVMyQD6b
YwU8Bai1BNO+GGPyatCkbefpDhO6L0q4AwSdgHdodD3aryksre5gVjXTacQ4RnET69oBlvJasf3r
F/qlsEoQWJ3q1DHWHUZZq4nLsnHqM9eua+zm1JpoXkyJFKAmyu4zd3QOR2JmH8BjS5giUdFoWkNY
RdAKx8bEpeHDHoP/1razPjcAHPXOWHkkKC8IOdzBLwAdnrne2h1qu8PczPSq+WxWuw2OqTbFW7AO
nRtxnVTLTq9+te1qm0V+xNoZZPhgD5YDg2UVuMxzK8HiatV6joj27KCQjDIx443wXDO2zFkEV6J6
+mf83bYXNqUf5FhAadEv2ZIY1ZV2bWUmJog7PUw9OxIqM1CEkl0k2D67Zl7utcheKuzsa6S98W74
HTIhqauz4c3jnGIVWlYt03H++Juwew0oqyxGIGpse1IinUwkBPGky3E+5lA/WACVoLBCa1YeXAu1
LNuBNaXjRxK1qGKT6VTzU5+5/luGSfFJOEn/Ro/oJaEzd/YKhWDz8qM1gJTfIVjarL2F+ttgz1AG
2RWCAX1ELqUPAkABHgkrXcFfU2ktoSdI+B5Htxlbzs00GRiIpFpNb6zD9UhBl1WDe7Bb1y6eWjbj
kkh6OYvfcvT8JuoR4vjXsRPGcGGHDKxMoSpIQmZZtjqA1Ry/57u985D4A55dsyxT+2EUeMviZlUo
bazJGUsgC7l8b1Yc0ZR1q72FS88RcdqqYLXiPqiD+ZCjJE6ZtablhA0cNhwoAW9ooo7eY7v1A83+
Pqg2Q8dq8pb1BEDE+RmNTlyaSY7q5uscqzxD+Y6+i0cW6kDV8AChE9l2vj337Xkz58w5pc3miosW
prt8ajAmFR6ItOrJLxi8+/6fSe8eTo5mFcPV84J/FW6b1o5nv3A8FSoe5dKuaMrmftmz0x1/G2sD
X2ws4dRjcQ+mdY8ao7Xj1mrovRe3stM9qQszaFMh1xUqVZ34x74leoujhviCo8neUUUW+FMoXc4w
T8cyKTt5ZuhgZkfJQN6jHQ/kymI+cSfWT4nYdgOIpfHqd6aV7jqQme1l8smgZVG+cL/5eoOAUNp2
md+QQkgVNou00hOMMBadG7ndBMRAqdcXv3DsDycZ1u7qONv9PfZh7O1Wi/7iV8tRTgdTkJ/5kLmO
qHZb7jdtTNBGqY74H+r/Q2o8HbHcWJuj2azmZ8XX4Pyelci8/eqmFu+bruv5ApMcIB8qO7s/Wwk1
SLSI+xJ/AInFdlmh+QyToSq8576xyb4wedmWC6NC+GIAxSbzwU8mJQ9rGnTeI559DJNdnsML8hei
7kJYSVN2nrHqTIdUeDkkgG1prNi0sBezrfEZ5YIBtSAvMUi3QuGM4O04z335exwG/cjPKtSxMrvs
vZvbvgdv04AhyWesaYDFOj5Xw68sxGNsQXCQjQqebJsqBGOaaGZzb60uWc0TttWeAgXZBmOmEkSl
nQ9CRSXN4bDra4BogESc/hDM8zDvJomehngjOI1MFnmFf8FW6amJZheSWlmQUbvLQP0uOwfynR1v
TsH8O2G/gm8UZPHwvAlnS0JYVxz7I9/nwpFesdyTJbSmr01kYqyjws/68XdSkqPJnN/zE4KMgrwf
pre5Y1dCioYz2xnjMozL127rxR/4ZFC8NABNCT3OBis4VA6Nne3xi+zbDtZjmE8JqBGimdzyCG1r
Y1zBncneWcu23DugXEzEakyawQZMsv9lEcokjyVCYUp1Wi9Y4H07Zff5VWAe0p7YVlgpqQ4pYVm3
9TB6t3DdrGJ6thxv62mFG3d6KCXpfP1voEkgQUL0DUyDqXUMv4epICsNOIi1PMZdLIQoYPqIWJSJ
4M3ZLz9aWI60Hr6BtTcnoIOBEGf1n63S9LR1B2YAIpSGnqMmVQN/MNbZP5aLNqzQQGXnMMq2nTMH
OIxb0qCq5lWVVlBd01ayStl8O2+vi0L/FbsWOzJmDiIjVi0suAAowOvMKEwkpaPgv8/GMZ9iq5ut
AFF14QHSq4exOVqAqWSM+4BZ2aQbHD3l7PU8xO0wm3PI0pOHaEpMdz22haxKNE+cfgdGFFDT6gEh
aljoAtGa3XMTR56P6ep7cXIyW6pBueZ/wjC4NuuuqVxIqPjJD4VHA/yw8oEEXIpdmgsnguO8jdne
nDBeHUUFjCteewgkEepRb/5mC1jlx16t9of27tJI26iifGFNzRM/GdtZYYgyfk+WdMedLhNPxx5C
ZeN5LTSuJcBygDbzcWWs7mTVhzNs9r+gAKbzH0qwwd17yqSsZtWL3OoA9smyAMUS5/k2zL2tbx4E
VDfO8yADeefABCzR7iiTc7U2jTn9Bw+vQ5hq5GPDlGms1TswInjU6QTia18ynshQVVBs3/emwuDe
tJV1YIGelt+2sOCbhKPbqr5AGIgp75xaM+JS3wxU8mgRhFPv7htSFXretLYnAPoqf3EVNFEsj67t
fhZJst6mpU7vd8GWnj1ivdX5Xj4RRIpUtFGInpgnfpRQnd6AcdT1adhILIur1d3Wa7lkRXUWi8uE
tjZTboGhX/1w8QqjvVC+1shCtwJdHNiDHtgoyCzzPZgCWMSFtbnZs985aRc30zYQQkx1Y7KiSO/j
1XG01/6fdvg7diV6JDOyAauO19LSqA3mIRc9FVBaELJTG6K+s9lt9ot9PjDn1VVmnhnBM8TONagT
BINrf2BpKzq46i5UZoo08H79MLb6hDHDsPaUpSDP7GZdnFNjJPpbNWVaxSP39p18AorSADtq0d+t
VBYL0rvqPZnquTjyaZNLptRmferWzqHlWBX6LMhMJXcpMz3jDCWaFB4GeQQ8/7oPBTgp521VD3md
zt2xHPQkzpWEg/ywdXWeX+8klP6Vpmf2XwvOkzlSrVafDsCkdm9Yg2M8d54oRCTcEmy4mztKR/y/
1iaWacZ2NOu69ZvtvULexZEwEDu1rsvS74QkAgwJNiwtJqzQU3l4Zb2cSxaO886HbQe5g0DpLso8
UynO70VyTS0TyLkMFkoQ+XBXaNUIqnPOUueUsuvqsPaelCi+qPERHded6r1YWd6E1sQxeoazK+lQ
x7pbl+TKAo1xjtl7K9Fz0wDKnKVRilpnTcbgMDOO+EPKjaWieaCKYVKMCnKngqTcTja1r4aQBOeZ
SaO7BvNOtnl5g2RewIH1ErncTK+0PFq8lIFSrvN2oHnxZLVrkVCIaFkbr4opdBcr9FK0M3EH3z+/
NKXLrrkH4ec9zpXD1cBypS0ipEYEL61uQUrKMsgHaOToNma/HT+l7MHAdRoVDIYdRC+MvIjg22Es
RnCZBd2QRCa5v23M/sNudxO1I/TcruNOXj2wLB81QeP8YGPjgZ4hB0Ie6OxgtaulM0pE9AEs1mSd
FS9jtr0lVUPMmtTG0p15oAZj59psP3fZKFmy5OgrQP6ytl7iPJmShN3fCIGFPf3o72ZiDNdvpsm6
+UEmLOtPKcj8rrgwh6l/9uyq4QcvbDR36I761by1mS9nVnN8+i9Wx2AgqjUj1lCtVZXt85QZZ1zd
c2EPpKppF2X3siQINJxX3k49/SUGraFLaYp+jG05QjvsyLsCLJajpTgXvfDu4hMUQ5DEAymgmEm2
zIUj83eWtV69ywO4cJRAzvi1ojdPQ9dLyvrWGm3vYwJYVk63DFXugYMEyeiU47fcEwshwD/JJYMP
VOigDw1UcfbvBkLMdsoGa/mzOXqoPtatN9K9XW6ZdcQCJu2L5xaDE1cswP62Bc73jeGsHSxFSK5c
xbC7mFHqHfiMEJs5i21PcVM3Q38ZtU7c52C2B/eYekZqQ5w2xXhEublVFyZgggURgju1xP6o7AAf
5UZ05WQa1MjbkppME+xkULtqlKJ9TvzUquCT5vctCas+j/jAhkEIMuMSAzF1ZlflvwWeHe89IfL1
r7tuxodB2vyzWyGW2pWpict85dFnRuAHFZih2qIBA/VQy2MyFKU4WO3AEMtirPjYgzWEY5YyawtZ
dGSPObeWz7veWd+msSJYamc6ikjUGDMPy+L02xMBwRxhZm4zd2x5VzTIKWWJp1Q6bUAemDFQnnPC
oC8ecXzEqbERjdkuMt2OPljK6kPC0/oKOrK5I2K8gOgxos7sV/CgQ0HLcBdgqNZUgBMNSjPjqyfK
jojZTEny0LbWqw7t3I7pT9/03IAM4XyFri03yO77UjwVf9W4dae2pn1Ce0ZKQIfWKHXNYISK2KX7
yh4AjqyZuq5l8zNYyHMnUGMvHoPZw7SO9Z4t54ge0JnPa1Mkr5bVIaPvcgbSxbgeE4zVp6q1BqR5
g7LCafPg1JZLs0RYL2rCK5hAeJUYWWtZEjkup8Szn2f9pYKJyW5O5t0TOA91NHXn/YiAuqShcIqE
qkdg8KMRMbkIUK54KTGDjXNrYX3+uHzvUdfTOoajSYy3JUdOSNHAg1yo8O7yxPajSBC5KDuz/iY2
ot3cRhdO5B9cfmozZs1z6m4XpyuZL9Zz2UInoKxi5fVW+TMKkBVsOExiy744BitCREC2PIx9bXJh
MtH65yMMiYscGXdIgzPQzfdoqGzKVRbOyg2AoY/1+zamc4ySzL6aYzlcWJS1tNlquml/bhlETw7x
EBprUJRs5QSQ0NeosWwmaawEijeLIfLVGw2OQbbW66eWlftKRJ3YC/hcJ8clXGqnPCbFMHXrGCm7
+HB7239AaeLFICXYr8pMPpSDhVAuqxIUsuyJjLlHfNvW5bExCY6BkzbciFm197a/sdNiH8AiZtVL
nDC62NGs6uf/cXQmS60jWxT9IkWoV2pqyZZ7G7AxMFHApVDf9/n1b/lNalBxK4prLOXJs9feW0iH
zEYgp4Q8Q8J5U5VLWjbpJRftaDgo08JJpCMV9E3v+K7WU2sPzb2ZltFlbGOt7ca8ngkZ9PUk/DNV
kuAWSJR1w5n1KWAYtvSjxz+RCRcT6ZTmZlmRb7J2rMH362hrzGq6VptSIUTY1YM4injnEM23Kuxe
/x6XltWTq5V+Qyrr1o7AHwHCQgItEJVM3ckBHGBVyNSf1s6MYax0iu2YUwkU1svZeOrtnRaRBlnI
Hz7bR9ZNN4JPMeORhODSKsvX6c11Yn8snG2lynVaWvu06P+r8/41JmAUa8Uj15IDSsg55wU1uuK7
ya2PRInps2idIO2mr0Gd9iELOt6kWwLv6ZzsUL5T2CvPHifQ1uGxkBS5glbmNlVR0kgNBY0K9N6Z
Oi2K0mwebLaZjwl95nqOH7FIvoon5VEZU7ZB5/wkBJSUja482vlgeG0zXRkIKEOM1v1YvjIBD16K
lwQIMoK1icc7cqyJc068d3N04mun+bYoN5ik/+OSFTSiYxwtyd+eUMcd64ahh9Zz61iJ+iWGxTfS
+hWnHlfPpN80/KayiHsoKCcUGaH46Hjscoc4vELv8sSDYQDRB+RA8nNniAJp/uCu6AGnHBLKUSvB
Zq7FeyHnDxot3rkE4BmqD+zH0IvJGJ7jQJmSrSX6ckUH+JEpChY9Lb4laqAhMKwsGJdyigVpjwnR
NqwAXnKrWvKTcfdGdPYnMxpZ3NSv4ppYI/ns3So55bjBN6Rf3rphuDdl9lZ18VlL4iAjCp1MTwMG
I0IHQZK8dX0t/FLVGm/MpxPXDdsH0/7rZ5UCYHlfGlZ2RLBSHanar62lXtpukV5vwkE4IbDiSOTk
KrKm72SsP02bCwYFgXijJNWxMB7ZSbr1d1nFr4Pd7FrL8XHV+bopqHZwhu+GbcmKTAIY7VS9LpW8
WtPCi5vyFIrlMO8Pq2gw1zoWGXeibr3q/5yueX12RRWj9G3C2q16nL08t49Ej3zG7HdpSqAi0s6+
ingOlEE8mLF7ssMo15FN8RWxq4hseens9A2I7WgXyrlyUpBgBThkEZTn2vGA5GlmL5bUO79xcRlo
ybLL8CK7pfDzon3PFYNdSrhv8H1Ju9rLGZ8cxUVXtaO3lhbGqXFeXZlsS4vSDRxS14i/HLPTd5rL
tYlQrITuQTXlPi37TdHd6sZcm0Z0bCKGXKQ1Q188lUaMKYeFbPtbriPG5f0jCRF1o/CHaitPG7Sg
0bXdYvVeS78wOz8v7OShVvNd2HUxndz1X99i2RO8r7IeQNU4pmShd/1AkWXdB4s9vS1Fs7HIoMUg
503LtCWye104z1o/3H1sbCrOicUp9pCipCyGAT8pSbs1HymVu9rAskEkO60aDqW57ATlr1QWDL47
sRZuQ/V1zOI2yLrBweZQLvu+mxd+2cmhnuNt9RSZbb3YZkrHqFUGZpOsl2S8lMR4EaFyUeZ8XYXT
M2L7TDWGYJtb71kde4rIjpV20cNfuxxAQtnEaBBIdIYEaNWkfxUUUIC29aGBzy31wsLc22nzqHPr
iWYe7VBedSyFelkfHN09JBxZvf4mx//sZnhtbO45vZUFo/uPatcVYVHbmc6ekp1Q6cwzrePTemFv
sCKPfvHqSF0Bfm042y84w8+WaC5jocLSLBdDtQ8Ds/vYiGsMlbcOn8H1OGu3avX/vgjkylDbq6HN
hr7atUZ/19qEHlVUvrKqNpbbnvRqeanT+m9p5Rt7o5cs77ZNPBy753zD7vIJyRBtj37SEp634gN7
SwrMQdRYM3wEqTmU56TQvo188ZHlgqmuv115EA0vLbWpd6p0tzSfncJCgVurKH5oy2NhGi6qKKKe
UV6G9h+3bcD4/B3T7f9/ladCV+jG1i95hIabDl4m+88KOKCS2i5z0tckFL5upUyuFB2uKKXQfSUh
Ay6cTPSy+HMZno26zDiQZtm51Sj3KiN1E7WAk+QRU3ydtNM575xiQ1QabhT8lXTsElOxUtOQsaKD
nwoJqO5rO9wh8f1z4ubY61g/yHKP1jOmy0ut1N+GnkxrJGEWN5goUbKqZM9cX+zIK+r2tEV1+14r
3oykB8ZgIwqm+FYU6n6i4RxMY/CLorzWLG1WFEWfSEgMV4kzPjhKxTrNVQ6hzHy0i/U2a3H2bLqW
lNVMTZBLTGTuPB/7ftkbLjvmmQKxmBq2fi7WkRJtah0i0p1pmh+QNNxUcubr8VlNi1tj5D8pbBk1
aZAwjfzETAWfY4CBECMOZdl/Mo+sIbdbb9abhyX7miIXu/lpIguoSLXOkyuibctLemXV1bjBiZEx
FERfKcJmmi5/nEs69J1zKLLuClj0zRx560dtW9TVFl37H9bwhFOt82vSxa3Y3oxFuF26MkgNljyG
MzknoF6gJWy8bPyqojlLaybNesl/O9u5dl31pTXNdTAcOqyzEyH0QduRHZ/hDrGVb1K2uAkLC4sU
Tdl5Drwy49ywB23ZYBBvd5XkB+gU49/EDuBFtK12AHuqN6Fs38ZuGV8JhFCOI6FEuClJ4uMIG48K
OfoIxHmW+HrrDGfu62MQudRD6YnRf2d4danEgqtsq672zWEkjXesD2o+vma1KzdkX8TMKPCfzx3P
Bm2VVWg17m1nePQGzU7C5HUDyvCqmukbPqgbikLMz4rHiNHRTMAOXDeFZ4zH6xjDpzb9ErA7PnOb
suHdy2fgcbdhgt5luJRptoJtyMQcaEKrvAxin+YiXitDkfT+0MCS1qr15GIJnp3DjEajRtsyxUYo
Vg3Jvgg6CHazjYXWPggdwZvX6IZ5a2Lpn/fMI46vJcZrKpqrQ2FTjCVnDaz6gWq3Wtr6JAfTeCwi
gRXpOmVf5eme2S9IewdnRIp/cKiT0ad7h2r71Olxzc7DOTPDE+1XdRDjf/t/6bDJo1J2luciAcH3
F2+Dk2yrBPJhiHGYtIT0q0OXsT5lpohS/r1BuYqjbNUxu9tZ9i9X603cQEGT+MHznbqXscMYXGJm
Iuwu3xodqfKU2D+XIetssBow/3iEx5Q/esfopBlswiaAMKcYDkWcfY959Z8aTc4VX/o3S0exMqf5
o2+HZaOxQQ4piYjZLoCN3e3O2WUG41xKscNnl1vJHgttiXs2mVeWkqg0SxUGc+6s1YT6h9XYP0zi
D140WUZXrVPCCynk+qOwEdStTue74hr2lXf88tbSSEN/AAFUVFTp5ks9kdHX5WIsV4YbjmtnLPR6
1TejGpixniUePEt212FFsEYOcpOSSLlLZAEhas0YmTLqsSdgNrt/Q9nDtNyw49RVtrxc80R9SG2W
U4JPygOZFW/sNs2gAgun/AvrU95p/6CshjeEcbBJynMIVQnh1zA8xbestKglG7qhu8WZuqC0E1rz
PRQZNDChotQpSNpV8JsUIRdn/EM2zhgSKCr1D42CzwcdYagCmbThpc3c6Nclt9ryl7rN8Y+qOidv
goN5jK0fGUvr3JdUyhDszTHQMJ2gLwDdG6Wh3SHLohvov3p0IzD+lSOLpcGLA6ODjdXBmF4kirWR
yThQh2XkF1LA63rDntQ528AVPq9kJZgisArYmwm+O8rSLQVD2KPzFCzFRsSwJV9lTJAg4E0y5R6q
GVn/WhavM1p/T3UfYenpF2nTl1AlGwPMheUEotE6zni0kphZxM6G7pz12hRYJh0UbNxDJKzinbd8
t8LbmmFbIOux5c61aYlWKD1TLupPo8TttoumOoJssJ+pR0wYVcwwANi+HNindStVN6erE5p2YKt6
vwkdhz5Hp+wvVET4bq34NpGkJ7tz0xOLjuXVpZbsxseFBkVXyBqYhHtKWn9Lrr8e+dDqKgud8SWJ
Ju3E+JIFWVN1Qcco8g2LbXBGZDOdN0kXhIlmrF3Gp49n699+QAlByRbTaxZzvTNtpeu3jZbkpzpK
s3NB85xX1kP3QYmS+S+aJmn7Rt1mp7kbLP6htP9ZrBFOiBjFXRlMIDMyDfVXsmKEXxiNeRGKoQWh
+jReG9GgfU09V88Wc4ef5EL/DTVp+SRjRZ4CALBx6ydZz7pTMwrtrhj86lrX4HMnYAr2Tt32hbuT
CtUOI56NVNHXKOcnXbW5hzO5p9PGjrKjQ67/ykQw5Uxt8jP0FXEpGlxB3FnjanBAuKWDLIwBu+PZ
A5keQ5S9pWDgIxtuR0MI+8jG4VtvOUSeRAUuA7oBWdPFt6amByHPFQruJxacdBxhPy7n/+TY+pNN
gWQWV6/QIr5wYLiLsHtBuRd+jKDP6xoTlzazCch59a7CNDrXhTWcipkmoqLMR0+X5bU08r0Go6V3
TYthADNw6Cgvi1pfqql44BQrVwTZw/4ByMEFi+2iNmfyBc6qhVapEyJmotc5JBKU1LmwbFvaFzu0
O3+qCnNF5Pd3U8+/XRIfEvZzhsE9VADGeOnCXqs1ncxv7OKsgiP6PYcmGG1y0af2K48MissM5zEq
iryRR4T1fWgtT2mzjyRa/o1hcyZ3IN2H1VzuKAZJVs4zihhMzoQ+ngQVBOMdhuPpj+hHP5tKWt/0
4k3PYZeRguuzi87s9c50K0zSN1WVe//YACjlkqkU9vuWTZELPAw+0WgU4xSd/Kf2FX5cwxiQtkRC
V4BWrlGzI89ix4LbJzvL0fy0xHPmWNA5xn5jT9MM7YrDdyZK51jDCa+NFrHZZlrETpOYfC2caRcL
DLkODMEuFDk/jsJgFvvobSBauY//scUHUBXBOI43KTEEm0yQMAHc6lu3nzzNWFQf3uVuasmJkDJ4
ONcCyzS5etqUoeIizW9ZzkbWNIoXVG+L1BZcVm417YeJ4jRDyt9OhNlBugROSC3f5EgpjqWt1V7f
pFiQyHW4pZKvRFM7/4GgNjhCk0/MCw3NZ/ZeSbTUhz2Vx7DiQHjqpLpID9RvahRFmA9cuPZadNN8
NZz6DyZk3A2S3g5znr3R6G+JACBfgRihRUUUbSq2QrOxEbOoarRT1jQv7oy1yamGn8ZyqDwgF2Ul
h3mnqDL3nNTehGWkbPSlwXlCsxzHo7tKiEBgMTTle92QnxgpvjUWqfvGoGuRbsU4kKZxoVOGmY9U
EXXGjWS+x5gx9k5iz6d8svgjrGLAGKR8SXGfnAuVxuCoyfdySe9RmUZ4A1wQ4MoaGLPqkEy95ExT
24DGmvQn5msSSPgp+On4fbbczZ1tvGSPTu39mD1SFFPLWs83Srw2I0UGcaysRh1/uhzDABptD4n2
HpaOR8TMvXFjM0Ci1ffdQn0ce6enZtnshcxLnzvns/VyCRYx/8LzI0qkcIdLfh0z7UtlnAVDIOBp
SvZkMzwUPbrPLdtjc+T5c+klXPXAB0G+iPvsyHPi8rwL560U9Y9qR58ha3qmLhouoKSxoKTG5DeJ
2XmWHdMhaHNdnyJaPcZWPPifAbUq8RdGcQ7Y5BXiXbDOGW6UWe/0SjuRcHWune6FPeWxtNtXdok7
HscfoSNhE5+OW0wMH9RcBbJtER8Is3Td6Txb9a2klNNRwgeKGLU/Blkg4AJJUd1CXfJMhVl6ZdzH
+e0A0pkxPpvUsv4jSyldsZxjZTaO+PrTiCb0GVcVohyVuhigg7FP0Tawn+mEhHhYxu2Xxmyjg6mm
NO0Z1c7NdfQ/XGErmeNDJILraYnj4TbGyUWvcobXhVgvmGvtJbY0LZg1/IADf8wrxzTh7Vpd7UxE
AA09T3m+QPJG+7iqr82EJSBu6IxtMnGWKQuRTjvAUhEfqvzqoyy8xcLGPnNALDZfOp3QmHrMQOed
AG/cUdVp2wQuQwo1uXlwln1W0fImeEf5Cldxz3QpZa5a+6fVnRsBvRvylCIELRoviD9hEVGMz5EZ
29wkfjkdN7mi/dW99iFsfVqZZftSpVQtV/21MEcyfRIdgK+/W1p0Shsu6my0w8J5idDmAwsMZ0sQ
INqOabdrTvMlcJ+niTEW/wa1Hh9ThKV1KcGElr4jFFV1eddALSQqpR9R+KCpqyD5TbqeJqXw7N6w
j2BzFBNQJuKnpvU901rYieZhq+Piq4S9eizo3nPX8MIQxwamhYFrKkwVszgmmUz00EzqeGJKQjhL
ZhKmkFX5WTy8Djs5ag4ySPoKCXqkLBzvw3ISxbxzkTqiEdAbtD+MOfGaeZc31hvSv4awRu1jh5S1
HnL5VE6rawPJSo7XfMEbf84L94NXabiCU/0lKPmOYGh4dUKCRrMcB0l0xxDVxjp3Y+JzUMgU7D5T
htciTNbV1O+GYt7rfbZ3SxJhKORMBnHvCiIASmc81nxn+ZnUZI1p7EIwBw9hspZ5tFbE+NEU5DiW
84eZxA/G2nQHmEPUNPsqvPpsT9VqWWBkNcUjiKzgxuFQR+ewkMWydNEG48zbRF8xtBrrKUn+NYrF
IGXRTsKS5565MdQLh7SkC9sj9wc+L3afWRPho4wKapS692VxDuQlvdI/bASNSdHyAM1AHSB5TbIE
txqyhuXskm/rEb4tdNo1ho7tULpfVWwciHS5UK1IHHH1RlgL3Xo9T229ABSMB24bLFMYXc99R/QI
5M+hfgJsaFg20E+Dw6rXX1jTg39qEVoOKlLD4zBMxFBwseTC/6mM1iknIafUDJq+q4qVKavNCxdB
9aJW2DQ0XM9BJ3hFcH5jYW0tZA5yo9Zt7xTHNFbmq6owtk4qKlOmTAeL7tHFqT5SkxwZu69zrlgd
q8bGiX9QFhBvUzVwKsv267L0hIwbOoLk9NpL4nx5FNM37gW513GZ2OBjXDjDnDEQTnPQHWH6Um/f
HMa5ABghWnVVxU57ZMea5ayc+xbjxqDobSBjctZaq9qFqn3BnpKxNUtqr6qzf8lEYVLak45ULeNO
0+or+u6z6bK5ESporEijvhMRONMG6xpvnNwWUJRKP058D6cOKLN+U2dxsEkew5RdUTk48GudVXiE
yeR1V2FHAtCePcUIofcM+8EFoAjyWPR72wBOMeSccR9XhnW5zG+SkHdW2cO27kLK39wXZtEvdIXA
GqLXsK/Xem1+9RA9MZ7NhTpUzeQ6vzS4FsaUYnd0zsx+b2DXqx6zu7uMV3PmIibdPGCLttZCriFd
fu1192GmzUc3O9+pBF3Hxz5La5v0nLL0B5K19EJ5x3qkjDPNa321EL6RuOFNpNa7E1PiNRQWSUQt
cXWUFzxXnGa3ix0RQAcxWvUCepHbH4xzwTWQqxg+g6s22lDAS6A2tr0hCKhFUXGCGlw7trCFjYaY
WfJDC6lEdMWjch/FcljK7FWX1ueSFf+x9gTjmtUduRQsomt+dWrzNxnWY0Ydwbms/TdpPbsewsNV
jJBUSwJAoIqv8Jx/VEOyTWwVK5J66zPCY9Se/EaTwlcqlz6JFMB8hOzNAvTA0cTRmIj9iAdp1bl1
5elTj8F/YsEQk/HGjOsjt66Tyb3kZn5GYjyLqUEjMIlDm+33sCm/YbOjvd3xNSDy9L1mhb9wbE7L
4reVcyJQ6Mxoqa9K4d5ZiX9T4b5AV2Vv5AS8zXlnwDFYz0e5BqhVf0OMQawKjMZPgbkm8kZpf8+4
FGgGmDhhgUUzr1pj/rb7fkN2EOuPYim280BqEJrjX8SgHdfLNbVnFJg80nyy91dTkR9qcx6CbmpV
UiFbScXv8m9uHDZPYbOZWfU+t0AnsCHJdQzTxcx8Tf8qXochKX77OXc/wGjqPdZsciVzetWTBIZV
rYeXjvCtFdlQcFFDceU+6hlPiN7tqncoCHZcU3lVWGnVuNK3PY1FLP2dlzzNP0jMwbTmnmLsReRM
6O8JWVMrwPgv3bDOrqgOlpn6Qz++5Vnb+HrKTg8z63bJqQuE/pAs/NIvU0w/keDAn6uC/0j9HgeN
kZ15NWNIL0CIVj3FfyyaDXVeG4PzyoshiJgtY9x+uTXsIrMhlA1N25Zgiu2Ev1M+6wDLcS+6T+5A
KyAeyi4pwYv6VZj/aCG+Jjscj/wFV8nYHmJsnmaiXm20Vbvg0dUeKVdVyi094URnbBMrckd4J9or
vfhJZX3OS7mleXzjzK4Hk4P7lqnL9WOJPW9c6IwvdqJSyOnVN3Ikgw6TwzprPx0F4Yj3e5nIfZnm
1yQlYIO9bZ+JjV0TpIqeAlm6sSJqRp/jViP/HG0JymJZs1PFE8P1CE4gfJWy2Fuz8RBLHWA1hjzz
IkvxEWYqtH2c7RV/b+m6Xl8ogNmw5dUnEAabX6hW/m7L8BvHz+Z11vYi/nRibl/oTe9DFH7prLoS
vJbzshGklrb1jfyFdU8CRz/Hvp0TwCnbr7FIPVHOXjnDRDn6Q5+B3+e6Xs+9tStmBRAOhf/Z/msM
vwSBbKYp98V4hJzaPFl38NF23BT5W9/zrencdVeLU9rzQZjmro1zUkaImBsBZ1d5u1fl4M/tvF5y
K12NGCoBj8jBO7Uaj45+iLFU5R0F3jivCCJX9OHQ5vMKlswncGgnoz9aWtcVSz5ap3cFFgSxPCht
VvziWdmN22amsn0waJxkN5F29Ukp+s/MibZ9GKJezMiy0uOmvsHnc7BiQjRhxlsWiyL7rgbrPJj2
gazYJEW8RBuGQPOqXAaq8W70uCTwNE7sAoek88Mm/qwTYscsUi0lxsUs29DKi81m9FScaqHxBxvh
uTLm1/3uxl9N+NkvCah5eBqS+QC+0a4m8Z5kOFuJr1qW9mTBjEPyopRsDJFt2Z7KGGZ/YXWBcTYF
G5xQAdlHg3nsWrP0q7jaOKC4k70NkTYqvpNKmARDPa46yrmtWLuUk4NZ9VJqWD34D5IvtX2kBHlb
yq+7pN4TSIhJT2I/06DRMCG9xwr3A+2SlBSMAq0aZB9bNp+wa+1tHOM5na8uT97y1IHTv6ymx/aj
HeeHVP5cIb2GV3hLpGGdCeZqhl4XaIDieqchf2b02/SRWH9N9K/A7FXrBdWB7jqtJW5N7p7n0Q5a
tLcp/J30CAj6J+FvKn6G4j/H2uXEVVisi8YMZTeq1hmJTWOgq1TXPYsasSn7Mp5emCZHQjUWm1SF
8RfFA9eLxehr+E+Z0UH9NQD1eh170JQGLp33TnGNLBUQE5mPR3YxTVqq571mTmtzTG9y+g1ZrECA
cqQ9O8ffpvAFMz5S308Xfcvkny3FOm7Mbc0XXifSKI3+IpbbU4t/Oa79Rj0TWsrH5uzL+V5bX6if
/iz+ZDRwJFqBaXLFrLj3lY/B3vNdNF2x6RithOpC/1NhCztJ7sUav7U/m8PbNJhBYWq7ovvrkS+b
MNk02eI7RemLHkJUREECIt/AikwuPhA+0RRWrXCubUt2ZHoeI+1J5XmO9pHEPzM3ULO7lf2rZrBw
1unGQK3Mv0RabZJpX3ekpc/2mjhg7kxkqINlcoloVNwNkUIcLMMOS3SG8UODn37mvGiZlATOCOrm
1fWsAlPaqfPbEf+wzO1xIF3UdnjRkjotaEJ045s13e3hQCU6m4PaV8d2j1vvlGhscPA/Lu49ZmBr
tfTAATh4tayPLBbfG8c5OOawdctwp076Ommia7NgiDYcrNIETBKkMPY8lXNztQYDXZVTHaHufSq4
E6fFuc/0HTG62yglZ6JM7U8DCeM5WXPJ5Wa/ZLz4BDFvBpQOPfE7W6uOQ9T88i7+jAqV73WrBhqD
2nPp81oJ9aS36XYUk/NI8blAAB3gDI/TjBfL6kJO8kG7h+1yINqWDWeR/7IWzIN8tDj4nsWyJPil
xrDtk3ZrCl4cJq/2up42riZ/YJRvPYuDIGrnB+g0Qz5rOn6PKhUgFkRJvzMydYBisQ/2LNbCdEAP
gdm/kMM49LTq3qfOw4kx44goQ/Xmbj7KI87Kw+JYgb2ADUYi4NyjS/a7eMJDo+mc6Wy8ka6w0svw
CucMztxy0cz1NV6wNSnim2KYseoOySnuwrPbcqIzy95r3sd9re9pbtsS8HpwyGTOFLlV++Q4G8Rx
4BUAbCL2pODBUwFbKQuaBVk/ZGkbB+hL7ZOIkydVFY3JyIyMXLLPRkm6ig52SQWUDmtOVgrrTbb2
/AbnZEbzSEbWM4WRkM1CHHFpgLo21p9MjcQrFOU2aOwHK8LZErYadnIjBJRXevulkrymhZOfG8LT
FnVv5/FBpvFOmiQJzekvCtpvEaER4l2uCTnNDIM0xmpe4eG7Twaoep2y5S4ORJV4DospEJlbW/Xf
dg6QN1BtI5vvoQXs0roN6b/+OFvFqtA4uipF4dNlzMXMv3mWMLBI4zVCCswBQHdXNewve5VncfFE
HG5wRR+mKvbVmRTO2P0p0+kaD90uJGDbk6V9FwiRkdl6XA0Obj+uShOhOB/PHOg+WQE7qRpHwynP
Oft+WIdtphu7JSyiwKGR8XmGZubIXd346dV0N43JVWkZveNonSfDRsE3L3gwij68iLw8p9Z0nVXr
0nRPD2lpbeeKMFdq+qLQukGaQYc2/uAoJ6tJ94uZkLGQ/hEGSA+52ry0LCjJ4eZYBrcwMm1fYtoA
UtuoOXv9Zv625MAQ4h7bRHnmrHGbFBfa2huWnOq5bmc2Ts/I2Up7XiDItSNRk4o5lZwB2IHnOpoK
PtqoyXIH+rQhDNkL7xaisdrWurJt2/ZL/aHM6SYOWVNF3FvY8B2WLtqRP+Fxo/2piuEyOzqsChVo
eT0RUQw4jdZHYL7fl/UGNvxZEStv7LOZQwYcV5X9ZGvCvzjPS8/NmMVpH3qoiT4eelf8Ugy8sXr+
ElB4d1O4+QoImr2CErKraEYmYfwxRMOKr5C3TgKDVg7iV2C31IGSeB9+6MVIuWyX/gk9hFUtPEKp
ngPuxCkeN0hSWAXBTl6EGe5yzI10+t4q2yx2WglABeB5YNOzxU3+j0TXe2XMl0wud5trVqkRdLPo
zD9DO3M36Ylf04tVKwyT7bP5JsHzV4WSPwCdoZwq0igU9j3ox3137xIFPGCGEwCxYFxStZ9Bi/KD
YUI16ewTqhq91DHHwNYmjWx3BAK7VT/bvnyL1OnSSra1LtEUq6pCZk+UuWANHV3sZTrq5BKtqIv/
jhxy4sw+Oehc9LlLEiloklJ0rgZgczFy+M5ujgGifIlmYbzWYfKeiJD5nfW8p8/NRPAr2TFqTPYF
WoOXP1MIw+m9a8R/ETHwiZmc9Fk5RTTHgvZvI2qxViSY+Hh3fEIFsbLKtRzdoxhYZ0X2vKFOnpBN
Jz9Ek+KVba1eYlV8GwtLLcWGbYbzOdrjMLLtS1/13iJei8BHEbKMcXh1t6bqN1Pyb7ER9YyMLSoq
L1Oyuovn6EJqFvlmZvjaKla/1hrZb2KQgtmKn672Z1zsPOPA1bC2zKmyn+Os2dJF+BtjNgYwdVEa
sXh5Tsg/jJIrQZ6m3w6ua7UIYaW03s8UIBt6jEek4faV9vjCi2PrrBsDSRJJAceWbdkjHGU1/ctS
Koaxfu1K/IXTs/wTzZzoHPIViIohqfi9L6N7RMYatqSjMjb7WlMfvTrep3kMGJtCb3TYJCnza0Lu
ByM8H4KhJsy+XYH313nXmV8lvFcClMwCTBwry9ox2HqZUoRYfphAZyhXo0XHMmzFAA82XvSI1Nle
AP3R186lWHNOLcPiyuKXIiauBCZWGNQzk7iK5K+yiwPTp+PRv0FsDwjxmiA0zavU8kJKBxdmmJ+a
kL2q5Kwrcqtjx1GRQhI2ImiaZPBzlzgw0hsfudOFnO3mmU0pNzOT95rZIPNSiMAMmgHc8cGv5t58
QC1+Ovb4xfX8mpGJmMg+O2DAaz3FohSg0FNj3Yjqq8yt/+LWmbdmzuxS5RXpGFP+2k7UnkrdOBuD
Wq6Xuom2qtCttZPGXyZhc9xZuWtaeXduVPtNUyFHJ6v/Kkcn26JXd34xz+QuSIf1nNwoMRBLlH9B
LGHszPST3fMUL4iOSuL+kAzyWw+WeB69G1nMzDcq+M1imeuRdwSLW/UqykX1NM2Ng7B3fll0cMOy
L/jJT2y9DxhxuRp2aBV53K+J61ojuJKVmL/kc+4x+RDKS9ilno3kuCbT3cFkfJJiJBRQiUjJ0EsB
aYMPyYdCBdoAIflJieG/lkUZHagmwbZHX8R6CrXfRcuHbWsnPEiNHRjaExzSjIb5oOH3EDGqLs7o
AYeQn+LEN9Two5DiDycQ1xMpSPZiszBHXDoJmV/naVytiNUhMDg0z3Fmh0SJuS89+VBBOxkIvnM7
7YTV7Eiq166IGtrZnLr/IDqMzdioxo7/LeVrpJR09fAzkU+aaxxM/MEXq42MtYURhhXvhH9Dx08t
T8XSMuD3WZI2THFgHuze4Dw2+A4G2zcp41M3XQ7FR58QAg9JT/Fyr2fsPXvM+i7Mqz0sLlcNmv5W
vXCZSw2iydDCQuKzKriaeJcYtfk/js5jyXUjC6JfVBFwVQVs6W2T3Wy/QbR78N7j63Wo3cRIo3ki
CVTdvJkn0y0OHycAjmGO7Wk2TarGjZKlRJRB993pto7ukPgR23LZ2ulbIyNC+fHkut9UsIdk6aYu
flaBshtwzmZfn4xxqE9kYDHg8Ws4mmMGXc9vCkOgkHRIhRJu1ZfLW/4eiKmSi4oIdfedQWRyiBWx
BqItZ0NTrLKg7NPcCiPrL1IAFeTgo87dYvHNdipPD9Xk9xctXXUWXs9biSAFKHvDoGV2ng/wamPe
CnW/9iV2MgxnkgqCukHLwGHcS2ycSiOnQN8g0zZ1E2Jfpkzja+zLqLq/IBH8+YghTEhtGuR6pDsv
2MhZ1grOKOBp2hQcfx1MbX1307vJS9fE/TEra89d+sLLF2Nu+T9sddttAjcZMmlj7O15Sv+0EfSg
ReNPMtPEzJVXb7wcXEOTTPlGkT56ZqD22LLxmZO0Jhx/dqt7D2jRF/W5sacqWrBjcc5J3wkeu9A7
e/hHliqI+33ri3DpO8bwUXluuRrbKHumh8XZIR42D5QIuItqgFsWg19ZNl0WrsFu/9Z8e2+y7WGD
hXlmbIdKGxtX4acPuII+AmJzya8PpXVT5JsglJXV1rEZ22LbfANG5fIKrgpKJ0RUIYqJwJTLBI7v
K39TA+8QK2h0MoeJZ6qE9Q1D1sXbl7fkrR3i0Zt4npqlMfQCTJ1drypZqU1Imm2XdMFdL5Jl9OGX
QXqV+MC3VZTakBACKExtJ9609uaHQNvug89ddKvA3q+H0ryCNEv2RBr7bzsGn8yRWXZnQRT9EjXJ
8Dg0KSTHLDGuxIangG2TnCaGviHi7LXFW67paqTudm7vzL+7Dd1zF+XkT4Qm2nYggJbmOckBbAyr
aormm+0BY2LrW+Ah6Donc5ZOzX0zHw0Wzl1rrI1g7ok/ZN6qiaMfy22J5hbAK0TAzNfV1NrYGTcJ
bRnflvYfGms0vv0UGoYKZLjPI1t/sy0JXuKgrPGSxqMDjJ8SD2zJytoHOjLWJu/vO8YvgWWBLcib
V0M0V4sKhsvJmy1c2R6/j8rA7TEYFeDo0Z6aL95w3RpT7XhqAlzmVEWh5pQwv7dS3Rsl5gz7D58k
fld8qM8YYZO32gJBUbeJd3fTuFsLRgWaSBCIM6VLYLDgZTCQWqwJLXobngRYa5S78No6M6dsZu/b
Lv1swxbnfME37IYNHq0R0LaHlduMQ3Vux+CBPSmvsJARJh2tlZ1lB7N05g8RSK7ztDnQ3G5Ep9Id
CbjW2bCS4IIC7NGMjfzXUbOH4nwGSY4a6wNazTrxSHQPGaADexwq+di0mCXZlOUOuREifta6GvIn
QMsvAInQmtQzWvJP5hEYXkS2qmEcj+x12vB96IMbrmeSBvo+t0XtxfOKx3Qi6VBMzatyoy8xch8l
o5XtLG/4QuY2EJK8U6H8F2F2zgqOLxJWmTJgYml4MZyMaAwx53UpEbpAYU1kRVw86kXX7cbEu5Q2
q7ypak6GmW65hnz6pv7H4tbf4vsJCaRUtCQbPU0xBTefGoM7x0XeLQzHii82iwQ2KnAmo6cE7gRh
K6h2gsU9d14Tc8OiS/w/zK1Pngo+g5KEgyBR1PK/p20N748aA2aAjBOkAxio5JGYf4jPPEB/c9Od
B56U7PG2w5ZEmeAFrA0Wj/klc1lrshznQhCVu2Ly0y3YdIa5VN+qWWLlQPsvMLQMRs/ZRWSfLTw2
QW/wdgKNEPDLjkIRNmW1OS3MjEC/cH390GVGs8S2C3+WfdZBmYDgDc2dp5ki/HPQqI5NTwylcH5k
J7fYJvKN7YsFx0+8xvturJokMjdNbYgfolJGfuX4Gr49/HZrJZsUibSPDQd51VErldQYcPB+HXxa
Kk5pLuvP3E+cf15x1+ONuvwqI/QraVREanFTWZvKCs3d//NNQ/7xpQ8KTkGjcDcB+MuTRrNgpWA2
+9K+Z7Gi4TPz6heDjrILLH6FrSVy9oknE65rDkbTuU+zbUIXxarngvNczzY7YUwwkEBSTE2mTv5C
ryCszJIXjTIxtl2VBYxzcf9gxYW196ypXNcK1qffpwacSyyw3d0gOcBl/vL6LLx/VXrFYsjcwF5N
r2OA9RhfNShKwZb3sW8Zr0NeiQthutVTpPGnkps06chIKw73BpskXyta7mpMjPTFHeZ/9XTnuDWJ
/e2rUJLYYO2wSuNZvsxlQGurDyTmGPqW/VaIpHtP86J56HTlpztllIwqgvx5BWH7Upu+fSyRpd/U
gGHcyPFq2yWrK6Z/CniqqH+2c6p28GZ2X31WVN66CI1gI+iKQtHHj1ktA5bAcqOzAE1tVh0VZT1d
PvFUmFczc/uNnTQ+LW4ST3KP+ZW7OkEGv6mcqz1a3qVjcn/1ksGpFtlQt6tsSq2TDrgyamXgbglM
Y8P7lQOknOyDo1x3L9M++ht4Sz/7Q6e+8yDSJ9eRel+yQDzFVvkOj3WKVoNnwyrzSm7qVYHBMDFw
3Jo2CSvSrNVxLuFqrO8FRJREQTdKc1uTimD340YsCueilOHKzttsXPp1zVW/ojKNkkk+IiL5KcZy
Lvwmd9q1nfUAlKKArVnSZiYWU+71J+aL706xRlmkopiLbd7o6Ts2S9aEGI9QUmKIgIO2O/jEDHfr
0ouz2xCVCU4dXs/sAbiG/3m+/kwKG1ItGsam8ftoTwThj7NB/HXe0P5rKLUlH2iB6NRJfRygf7I+
sJwJ86eK7heSWH4Mghe/z6vlFOAG3lHQziAp7++PLHTnk5qS8VX70CFqr/zNo+AVkZOlgd9kTy1w
77WB5eg4eGNGH1veRDkjSho9jWWivGUfjVxfmnr+rEJZ7RRlER+ssMDNdMHE4iNVFtj3uS62JdCF
BFpU1nUHnj+9zPD+JxuIg/f2qfsJB9bZ33GxyR6pjMqvfZEytPKMmU+sBtL3OcOsyW4vRrYv7H0/
smaJA9rCRNNtWUSZR1s48NTr6l1alGTWYxne6Lj3VwV/cVNrCq/caeKO2QdM67L56EyvuGTDhGM7
ltkGmB1frCH6fYqUvNS1CWaamyJ+ljFZmk5onNNpHl8QLQVHfJQyXeE3cExWao4P9pQcTrnEs4Fg
Hub8fPg2qGFkOQn0HBl5ZkYLoLR5UQdQEvdK+CBVHl8y3Jk3EGsU4Vmlv4aBnDPesTDFzU9Ia83C
2saGlWr9N/AP3rYqK7ZdKLO/hB6S5UA32I4Q/fBGg2POFQK7Qlm78l06Kv3QjqIxqcZRUoXpY1nQ
iYOfJFjAS/hLUy0IVWmxbzwT22RLcDCvIOWMIRS6npvO3gvM5qwVjzaOEECckH+c6DfoSHtBqwAX
R943HQCVJ4g/wJrHMV+HXhdsTE3idOpdctGAi284bojPJGMzrQhvZHvk/++m5T3SN90AQ95cdxF1
rnqoNvU82t+hP9zbU7L4HfGSoF0erdiJVP/yBubUUNA6ZQeXju3RMnad8iKz1NnpWKil5DK+NDKS
j+VQrUn6jGS0Crl3hXFpJp2fK5E9eszJ6SIySR8keXW0gVCsrUByr5tZkVZBOD7kJPLuTEPiNOmE
jxOdY9mrWTzaEF0BvlpHZkoYd5npY+x0xEX3Bsi2LqMAazbZv/gk+5Kkq8ixKaYbM/nCbvnTOOmz
ryxOEWoynDGNv2tvIH6Y7aAlTguqs86u5j02J+pcWWl3Ep7WlxAA2IZKB+/BkyyM0po7TBRn9Gg5
4cmO2azamY9AoVOPJwxLCThle5n73XQIpwgpOdXz0rRY7FKM+x2hTa1SmI4PMYBSMRMNHwds4Jjk
+IFkeN0tnEWgHolrPMdF92oY8nWwwi+cvQ9ZWRIaEzm74TnsaUn0312Xm2vOJpZvz75Ms6NXvufc
+mwKd7lCAneV4+4FIQlwtPYRroFaceu0loKjb9m24lOb3b+ZNxKoAEK0WjVUwVFYg8nSdKoVmB5k
aZ31B5hn+oNInfFVyjFHkuCn3TWfAQ0520CBK1v0Yx2fQuH9MsX5/Fs28x8tCjC03PamIS8sja5u
OYF79tdJUX+1OGqXIXcogpzha460uPLiQC3LosvWsm+vhhoIlnFdGIlIYLXU5qbMGTQgcVRbFjV/
45T98mbOqVysHlTQvtfK+gyj/Cak+Qfa45TH0Ueatq+0AX72LRYxsPQMx6LdRql+qzxKp6ZhfhWD
vNoVYZKK+yG2nmNlEI/vSs4CZwBLoyDbJ/dEZ6aThW9R0DrnkVy6JVC6aUjOfMY26S467gIDPbOy
YA/oKL9Od5tjJ74MwfqpNPqtUXnPtK46i8Qz8IBXd1NASQSu7MTnGPl4d42rjimvyQpc82LiX021
HssCUWOYo0k2RzDHje9V4VbZ9dUBV4R33gl3lFCMB2kq5AJtIpuXTXXpaIpZtzCuXtLEVejeXLiD
lM1XZWOg62yOk7Sy0R9D9q/IN9WPCINnGGg/fV70P0M41jtphR8uJSLQCcYf3QuLKG09YvOmIAhD
f/8HcPBjlqDRmcOcb4SBR6FUWqD362FnivlxCDPvWkWChlolnGefFMK7XVc8KNFgPdyz79QQ6vwe
tiR3lpO2STrInwRSXbLqdRAfjdD9u4+BKyOTZD1GazpNbp4/le2I/JYTYAuKCe9E/urqhMhtrYoN
v53fcdA33wPFpU1eTp1z9RJW4KE1lleHZhRWMRar6vDeljSeQ34Eu4IKnYVOYfq4KUtTkdbLUsTv
iW4+9Gw6HzW1FeDQsQeOUXRK7w0s3CDlEqoKhMPyjrJToNCzjnNlEYlEX2UzdpuyR0suPKiOjq7S
p8IcH+Oa4JzFbow0VLvJA1bbdV0RemtDgAOKWHunAIkT6ag3IWFPxHQPD4ZFrAf35DC9mUNlXQOa
bVhEdGQsVUJhToSkTrL0VM50onnALLbYu8gr1fpgq/CLPoynmTlIibxmw+MC7UZ25OPvHoqpPXsN
RBxbTh8oYhALrHxXeYDs8mqkZ1X7NMVRkcoWeLKXSGLuxhChuQJ5c2sKqHUkH5lFBXkFFLjdNBIl
HvU9Ae4Pf7kxZQ8kA5kpdPJQMu9z6TRQucx0AOxgmuapmeuH1gNKkw4ZJxM5DCXCp1FzroB9pM2A
Tp9FKut2FzEs8fNyLvQ201NhgVphfIx5eiPuvyTlUM7zl1J3LIfc+iyAiW5xMucADFDXHHa/6/ie
0ARx+TxR47OoAULuoiJRj3Yhm3VkqnAvXQmn0205PkZ5kxa3ydLheFONOFtyAGHWWR6/EMgN5RCT
jjVwj5oTqXTyGy9NydwIhqqkydlhjKhnztLixxd3Cwwn29pBiV9HAOaWlT1hIC7vS0l/jg5GhQnN
4V6wrMNs2tV3uKar+Zm0pUn+6B7qk+HbTMfFpqlCIrGCC8NWTuzqk7H6C0gfsluFUUcRWvxk43bc
WFXdrvs7B4Q4wmfVpvOhEyVg1arcmlYAKqt1MT52zbwssDxXd6h2iCf+IAekS5yjJ53E4IKb4iBb
zir4U09uaX5hSOEfkuKwGusGK7DtNEczn3b00VfcMPPXPKrrb9+O9kZj7EYi7xKC57YISgIHNjpn
kUJIoZERR5GEdlGxb54VMX4nHtMVAEh5HPLuX0ZjGmJzsUkySUy4+TaVICgqc6rSUu0uO4MaIeD5
A0sqWm/yqsVfYDCKtwNo3MGgaNIm/vOYOmF+ZJH7EhaiWgemy1yUtluadqkOry3A8pzWRptQ9Z4O
JTLT5C55eqmAaaNwJedRfKv7KSZTn0V7otolgOMSC1fafEd9wku5HHdByewkczEs2x4/hjPO7oZK
VpiPtOmsCo/HFcLbQ41nbtONgQXPSqRHsO/+l2vQOhbwa773FjogCsSoj66LTGTXhrHKrX7c1hR+
cy3HpEmnGSY3c8Bx6GNRY3XLUGqTWyeVgkhGl7j5IIZuPMHOQ/zPvM+m6j8CP6ZGWgYfehzeKxPs
odEwfOSWixRTZjNizYBX0LV46ZIdWcBkfA6z3ud6EahXXXJ+VzOBtjildb2/b/8sbJ+exe46ibJ3
2hCJ29YgTBzSnJgcobSMN8CnastniC1Nlm9+33F3AqNu0em7iiYgmzXpEjg+sd51Q+k8CdsWB6uL
8/emAAFnOxeSS9+lgcES7uet7BxxYCaTG7s3X4NE35qmlNesMu9oV1HcKo9u+yrTv7UjfscusvBd
SXKdstiS4hj3NX0NhlGLdeP4xVpww7nHiLxd7CibvJ6VriBRsX60Y720jFYgk0E9AQMA7MYSKCkK
pauvzMtEPOnsewnDCC6OpecpsYY0+tri/adOp+JcKqfkYWgzcgYa7lIchny5Xgx63PFfDJ/0sxRq
d7d6gNN1EhTN+KWQwJECqPQs6vzPbLIA9PXxu90IJKGcVFqY5rehHm+WT5QhDW8cg/lFB+lba1ly
AYR2LbP84ABJR5qmR3SaYRfA0QkCG0/PxbbeJ5XtRN7gn5B0mCSAVmg2ImlpAFvTMzaJ2f40O8yR
SbX3epr2aFRiYbOuULtnzFzBLC4Zf8AJTVZGFdfRcTvhZESEXaXuq6+rx8FOVh42Xmp/DlGEuRv7
DMrKLRmSh97LNm0hDyhWh6Ewj2NdrgmGbXkUAEnOG+VBROifKkAUZTkslUm2ASztSKsXix16TFxW
2lhEeEB7k0BfWowvTtQZvGyL5yb3jlPAH7STuPuIEUvD2hkJnRhUrSy6Yj5C67pO7vzcEh8Wctq5
bvBdMdYvyiy6dm1wlZZDWR7JSwyNs6mXrUrPDrXYXdvGR20+mbyAbcZ4k4fZz547+2k2+2eyh3BC
jB8jKr7Cxtw2gbGenHTJeLyJmrPAmF3Ie/JGIAIbJNLx1CUEn9xwgyNjCXeSXgps6UR+6rC8FrCl
KFZvBsw3touR3MHLPC0Mgvv2+MhKHwQsX2bbH3zbuFDcsAIFcazNYKVbZiNMAjmAfkrJ0dFxC9Ls
AollZdePws231qRAYCDh8YWVciIjyb5u5Pft3iaJH1PBa+opC6v/Mr67zoHCS315P0Nr0ua1y6yN
TVuJdoIlbDV8lM2BO+ROylvOX+qxlqbaYmjKSdTias5jfrW+8FdGiIMzD3eh+Osn59uMgrean/Si
TiGFiAEbMC7hOk22nmwPWLS+2DjhyxkWrKa5/9CrRPDLIYBNQG1lWUC6vOLqhhj+wtCalwZwnmqg
W8xmQabJ5HmEBwN8x96bj4sxjcersr5VQzDUnM8GlL6Rjjb6F2ORHmo/2numvOikPSVleemncoWu
BbdZvgUzH6E3Bk9TZt0qqgOWtZ7OxjS/NgVmKWLUKxKi9YI0P8lB3a9pqkfKG7+LeNxHbA1ksZm5
TskAOgz5actDUUqR6IafgR+3kvJ3HJ1d8b8lutKvtJusWxrQaxTbpr9QXUK/nXEaInXKSoxrtrsR
gUUWPtwYmhIhjLsecvoCaf88zLeSrQN0/UVIjyZzN24cNKo4B2garh1m+6CgFBMnIRi6TUikz82/
4j7ivuhty4YtKebeiG7TZjBgIc5YE4ulTGo6KTk7RgKQafA88dcGEwRjwJ9ScXgX3wTDmNdpNYyK
szab9RizUxl5vTNY4uIZKHH6VFJs6ibYAG7kew6X92AAasrKEc7eGu49UEQiNNkoC+EG3x0vgz7N
v4nTvStp8OqnkV4TAu2mbBv1NyzaHzWpErpJMOS+m3ihWuVcEF8e/CzHb/0v999bvkV66+/pf7Pb
j127z8v6GLVTuy6bdjOFGM6BV56cARhAzIYb1HhoYnayWvepi15TDK2z3X8rpziCAmGZSS3oei4x
L+YGy5BwBwB7Q0sUhipva+iQuAXNGBJrgz8n72PrY6vGOs/67aNR1tLyIElU45b02NYeklc/KN5d
33sNnfhfF6tmPQAAmIXFi56Zz09HzvHk2kc4FgKXUlnqqJyq/+VlcMwsbytmGHT+b0zf7Fz7OxTS
VcWmrqc5r+a2URf/P7+HuaphUpKsTvN3p9LVN4nQL0pd1k1ArNerm5uUzaNssv0E6KdANO5idzl3
uJUbyd6gTXc5eBwE1W18H1OCu6GveDRDB1U2OWQU9bK66OnGI5xvmet6eCoNkCncW9cjy9QmI9M3
hHvyrusyywECqVVNIist6PwqG5PjFrctLpmwnZ5rnUK6EedJO/+oraHTImXnDLqsn+XaNNxNV8Ur
EM4HQxNC7GhazIYKjwj3Db5Mad+k9ybYbwFGWredca7rp4knMhsdUtwEHWuKXioFsW+yz5r/vzIW
r8B4MaTXelVMMJq8+OThJctkdJ454FgoLNsG8oJjbufU2Tc4IFj1N4+ZhvxCCfte1vl31I3nSrnV
0oyHk3AI4LjF94iha20Jci959VUlyantWDZplzId38vxB3YUfQAzCdmARlYICdZg2Ap3narfRl+N
y0IZhAuGM56EfSLNt2bOz+NQvpUxJ6ohHsO0ORvj+E3j2i4iMujybmwd/9kogkuGqWpKkyt8fw6c
nFCGTWmt9TC62Xsn1dUPKxovqr1ruesqSugQUosixhoem19WVOyRbEFfh/yOuI49eH13ZEP23Y26
XFHUaC3rRL/QzfKBDsFarFPOvoqddGUX6b+2c4+6bVeeJAYtCHQ0Djy5MqLYnmJnQhnJLou9rRnG
X8nMDlwU2BY6Eqt1ToFkZ/V3y/2GzCdyW0rNM73g86aogDXGNGkpazzV97W074UzT4t8sTO1D/kI
dNe8Gnn3J4iGGTYqSlA1zzG72TLSO/bZq8o2sHzPR25X4QJeOzB4qQ9ez4ne2sbOl0quor5fQ8H8
xU/IFYtMc8AJPss7kbJkNWOJf9ZIaiIKzAdQ93vX4IWA+BVjI/Wd+JmB2Vh6RMkp6SBOgWrHauq1
L4I9b6svOVK3QV0mXKQAx0LGMDMUexIUe2TNLWDutzaCkonwDn7d8yk1wDvRSPvPTXBxZf5tNLJ1
k82bqr/zJRS2NajbFEmzKIh/Hdy0izj2YYqE1EzB2nys+qwlRikcfL0jQ3yht8NQqmWgQHhCKMKs
ZyZLHiMYQe1hUM63gWlg6dj8ekuTUxYqNTcuaztOQ7Pqg+DHcdxNC6mBVV+/tpr6TNcN6l2av4Am
eXYaVKgpPA3NtMWuoNbNGP1iRcHBJfWnKZ3Tndy7nD3rg/C/uRio8k378ZAUqC9G2lxBHfAfaL+N
gvowBzmvwqTbDNoDalnWe1XbLwPz2KKpmk+7g0lnFh+mpz9UXO5kOR/wq/KlBHz5o2M+F1b1Otrl
EkYNoAmaQHmPAtgwQnQ1KxU+RjD3WE+Gu+ha9v520svFmHBdy3StNgpAyMn1wBTqJv5GL/lnjzbs
P3IHGauMNN1UNPSSD3tprWlLmPEtooZl1dUcmk2BnmMj6xXuKYkb2gV5b2n9ZLcOKM57msalo85a
zUP7STj8PPrEGpqsy89DWKxyN7i0mbuVQq+qCiN34DzkvfsKTe6zjrrHQbNwMhLxx4D27qd3L6Bq
tk5d7gE7Qb/SRzjGX8yo9nLEa77syvSNXQWwuXhmYQa0MRmD5Zh23xmccITMRTCKCxJl8ag8e5Xe
XcYdahSXt4G355Abm5pCxtQjmO2KY1sm/CAKuvDMdzVlh6EZDmPCfTL6CHv/I3b8paQjwSJo7tvJ
xhsxX7isILARNK796MR/LSd9QcbHiOmepS5cevmXx64idtzPpmEHMxfOPwpugGQ6rJvmp3KC9gDh
2iaoWuMbibBr1pOzzCr35GL7sLDirKDk7zq+IiWDbxpCV17XnrI2XkdUjpXDtB64Q7gRwSwBXybm
xQOGhU0GR4J/1yihy4kseDHD4OBF06tbANsPeSyDP26Il5iaM0fM9Aw6Pw1MJ8vAx1XyeGRFSFYW
RG0SMNn6m9gM6REoo13smnQsuYdsLIZNM7PRUuwZ3XTj0qXT2ta14zxwFdaZketZiei1jrvsp6zL
m20Fv5k2/9UyWbUlPcml23XPZhquzQRPrpDZc+6aVJHr6Tq2xcZO0z+Hnj10ffMQC3nxUtGvpZ4v
kwZQFzbduxZ1s3PBaS5AKJ3EEH55TnOjkOkN5eav15qkbTG9eoEhlyFhBtXZQCXUA9zEJ5FacKXA
iS0yjOuLnugjGpezKQzwlBxX8mAkDsAP4bq4nGgySRLa17PWYOLqL2Y04G4L718kUw/N5jdE9iP7
sJNjRMxywRspVUQkN0uJt9aPqct4RV3FOx8e8NOmwGRfeoy0niTX6/3kIyWuQXzukvq1xdJUjRmm
jFZ+ggGCeG7yrynMn4zK25UrxMkIxzeAXxHB1/rB6ScNSFPcycaPcSAvDilJ5Nt13plHvw9X8AmP
dcZnhmbO6lphaermdzhZtNY1khs73II0CV4miSoN9zrY0O+EA8qoAVK6RzcgXOTGO2j7D7Bb9o6P
yKYacHhsZMYpWZEt/6bF6B/j4181hecmJ3IVNxyQFNuc87x/wXfQLgYe4EWvXbnrKOjBcoqUg8XJ
6TF+uP2usvE8QX+ziv6zTdMDXYuwGhOM0Hd/n5R7z4+exUQukEUeCqDYTVV+qyEX4R34rBMFOkJw
acIspfBWNa+WWa6zvPgCXbfyrKtCkKsbCkFGRdIGRWlhuOO4ZSWwdLp21XTpmeXtKSG3n6Txreqt
f36jiMqT//CTrYUHkuQMnBYsCz3KUZht49ACbqXOttGvHWVai5CgVVnMTzLqHxOUdMgDi2TAXxdR
OuxtBOqiqgjyER4afD49X0Na6N2tee+FQ4Vb9KWx4fj60llEAKsBfcrFL/PVzuMLaTNCmXF5Q3e5
UBa07F1QfEm5CdhPhRbmJsgefpetgJcwsoYDoY+fWkOGTYtN4LqrkvdZeieOj/ipq8j4yrW76++z
LW8xPbt71svpARrKe3jXdxpmdqSthcquQB+2TU5zuFPtInPmDG12refDhya/xjSbW923r60r6wVu
I3wYOK3DttuXIe4KIiuFy7au89czeZgomL9jv8I8lDNsdStfJlSWFg8Ff8LQ6c8ZPER24KuaIhoC
uf1TmlhPZmlSDeuUP60N8h7cpV2xGbbm99DBjoUUFBtc2QEY7Qu6UjCgISIKF5LE9GzGmBScIGBD
TNzZHJMfiw5tR40wqt1VB54xMJjq8fF5sAXxi66zGY8jCEm2vYBsRPhXKT4K3CA8nsMDRUvHflY4
M/FP4mVeTGG+dspoCcxiPSfNxcLMymn3Ug8OBye2XIztlha3jk4Q/D18kERGCdtRvjHm8UvP50tN
G5J9+tD6uGISWoxLOipFx9agHs6zkrAxuicsKSucsNueVO/Aro9NwM5r3L/OdMcd5YMfCMYXSlZ5
Wwc/kY7ui9q7sDPH1DPL4T0yjXdHx6+AA5NFaVMlhDy0cuPymifWKYnC58bnEhGztDk7ajogI4Oq
GK6lK/ZdQTGhIKCZD6sKXA4faPyhtNssZ3fal24a4Z0x0RpbzHrT6P32xUDIxeTYC5P+3cDxpeou
PWZ9+lpb3IL9gOUjWe2DBMhnhMMbL1pAOYFzsh0+GDNGpAxd8Vyg6C6VcngW6+c5FJR55SvY8WfT
wVMQV7tY3uM4Xg2inN13ZiVvs2+8BTYG1kjUMzA88hvFZJ2HigfU6gxWTDNJhJG9hfSj+OrZ9WsT
kVV0CudmRa2zGsj81MJ/dJhT+irnlNeut56x6p2nMv9oTZ5JzMEX2gFeiZFswwHtDuPqKZwFCGrh
7XMadIkrxkfcVSCEJm8Lb+JSe9lvx3PHH4BzDuIPd4KkeejL5qUtmdXiYhioja8YuYiwuH29zigy
WkJT2CjBH95Agxnt+aUuvZe5qG6hdMmCy7srlquP0VAxkgCHbVW19FFglkXMOqzNJU9IjwqSggui
XNis1m3Ie2gyryTL9kGmn/BaJTzudc+xoai3a92b2/nH0jDeLXbpg8JVwn1rqYgm2bbBetuuRqYZ
75300f2xM1+GJvyzWvObBapEfAC5ryRsULL8GCdHoPnplK+jOMh3FHZhRx39fxQxA10Gmc9bBsmd
duejFZmnqLSvPczHBIEvdOVfbsEFT/vr1GjW0jTvnTxuNj5m5LQOrzQVv9ADtowi/iBOi5DTe+OT
q9wHGeE4AllPoW8dn808exjuVX9Z5u99m24HMLkW3YtLsOq/jM93GLefEv6ar5rbSkUb1DDOn5pj
gEzoA42B5zGy90ZcvhdGihg+RM841yg+DB7NYgCBaMH7M+WbkPrmBGI9mhl0Ve8o0xr8qlk+eq71
UNyfnSrilozbGj9TxLrcq2WEGO3fzdtUjulbyE5+FUzJba74FsPUvAw+lxcvfXQm6insajsigEv2
zytC2XhA/w+jperT9Djfx8T9j6PzWIociaLoFykiJaVMbstbKAoozEaBaeS9lDJfP6dmltPTDBRS
5jP3nmuvifRjV8ngfDQ6lu6wRMJmYilnhpekUy+T373n3cSBXxERXx7DWX7V8OmgOZNI78svt0GZ
YMKuy+1+bwV600p3R8DEenLArRrT4+Q7TzZ/PmJHVrG/Lsr0igrozoTEbjH5656CwjPjQzwQfmkn
/0KLYRPNJ6yLCIpu5KFcyizr6o9Dv+klxGHfQcJi/OCZePM5mchrd/1NUw7XuoxQ8hvcboKgGiYk
7itmhQ8pgk+Vyu8+LX59slAbjjSWpbjuZqmI1sPEP1vhSwEYCnzmPcNUeKfIpaP3neqcNT0xPPgx
M6d40Qb6RtjptRk8oYJ/IuMSfrJdI93qcH9p4xhSWBKJsBK6A5WiT24oV/iSTmkg115lH5yufA5Q
DS9rzRze6k9eND2rjuBqRIPv7NEmkLjTgzvkaJ2tZFv5BY4VRpM5CSTsvNMNiknm54MWy6pmtCv1
PuqrbzNEfZFa8rG1cabEAaQErykwkMbGqsBzUmCsHvJxh/yEZhPPPW39DyjTF2ciUkmDuWKV1Dwn
ZNIscJ2iSG9gLc9qfOOs/0it2GHChJ2yacqHqAApOOUvJSguSFDY7g2gx9prf/q7ldRy85uVksph
ipWtoWk4M3RW8wb88s3NRxw64xHHFdrd5gsnSrXMPf9gexb2Yz4scS86LIsbymM0Kr3soVaw1SvK
j5roNuaTzpu89x4R8bFG4T10XbqzCgK3MtdEZzE+NUZ8Ix7vhbjzswv0ETlB86emdNu1eKd9QRSZ
W1vgBlg1YzuIoGuT5jFwnQfNVnS23DY5oBA1zBTevLFWvdLV2N+JteP0GnvZt+3kj1U7j0syjseV
ED2ntD0eYzc9RYm1xN1zdRiVMo5vYSVPwb7U5k3l1f0CPEAGOhfS/yo1o3NE8cs4YLJjhOemplXK
8lsJUI3z9Wa0pF8OJUKn8RWZ58fcDT/dHN2aAABVLAn8gBaX98O+pchZYLx0GA1AE+6m/gzl7T0K
a7Bj8lO70Smq4wdwN1ik2TQ3fXhk8fJF9tuqQClsxlznEFDXpkRjANr7nIbdFsjbYbD1FkbEeRbT
HlnXd83skJwWC9bc8C+kPWKX4hyVck5t0PzzKXDK+9QqEvN7XI9/DdPNO1NZUU3EpFIqxVsyBynp
msmmaYanviOegdolW6PmQhfqXDovechkD36gOqAb2AwmYzM5MfeiRbVi8RCST6SaDO1Hq7gOxcPY
E4ySlesgGNaZIEh+9o6JWe6GvFsac74PavlSSc4syWizbUh/M5LNnDUv5chxrWrWmP029OF7GlSx
e4gM67xTnxACTllA2Zbb+N4ohUNELx1jauCaw8Ar33RsLAft7UJh/oWlIPXO2xqptY4M9zAVqId7
a5WI4ji79Q9zgS18p72lIFakZCCy4eVbSTw2R8PAbN9A6risp3I4D03ItGKA7XAwdEHD3dQI5HVR
VacmIhgbtv5EmDrIJT2eALcvS5n/IGRdiWq8EVE07ZQ7PpJ7gGERsUCNQykvpwNN38r1qj3KWDig
xak1cFMYXdYfNSHbyKlEvfKL/s3lFaJTwhHDOp45g81RBbd9Vdx1sDOcXpYnSGE6i1mCRuOOXjkv
Bgho9gPhI7ss76NnEntfPWTy2q3wttviwWoCJEgu+VohMwg1mdcEawHpSsQJlLu8naJVYtcG9Yzv
HtSYEa2n1ftoFhUGt3syxPxkDNZ7ORQ3tEAAptRwQYPfISuInwmRRCFHXPFYeyOyUINOHamKIJKo
hWId5j6wYG+Nu3wVIBRZYQTZCSO8KDzNxAoS6ILUog72eQy2sZgPZHPvuqF7jlNvaaiM6o9ySOQv
IxQh2SffVMGs4FwyaYkh7foKowyfcRf/n7PAIxaGziL1pocCVD983BZWKCWUTp68hNpgtJ4DFz5Y
Kze1TRZhis0yxlSaYg5g34m/hOS+yky29QxALui/icnaDCo86TI9j6jgeGeO45T8QkVKaYTbB+Hb
Z8au7/grz0lPEuBcd5pBpRYrniracuwNqmqe8CQchmY4Gi4u2qYZ9+7/SyXNnMftgKAClLSMLDhh
EHuvVTAsOQVBZmBN8bLmPSdnqRpQ+jC7egMW+xZMtFYF/yzxIqAc6aevoWcz1TG7k6jo3XDtovJI
oeh1NZZLdBMbUzCgcAeC0fH1RLh9xsJEeNH/OiYha1E2eoRe91ieIh1tOTnOJi+4qopjkcV8J5Bm
/Zz75p5/TShl+z079e/9xTB7+AcySSHfGdkzNS9bwZbUy5kTLpNW90jyHuT0esgOSQ5YywGzdlS1
m2wSwi6opVvEqMI4NKNDupZyXlBawKWsbARjY3mcDPhxYVmDTB4emCBAbdJ4Nsc3nWBu8Qd0uwmn
L6LQimm+2+ln30qB+geoDa8iNDw+6ozDnIXGC1Gt8RJHN0AJG04wBpy3rLwLXBpScxgt8y0sphgB
6UgQ6ktttXIbTshRk2aExRNgzYN0vUAEBlcCFybG23QnbTYNlucdalMijOBc4o1HKEOW7b4uvWZZ
kJZMvBLkjXYyrlYLz0iU9VY0Zrr2mYDTPuDvDylLJv7eKAN80dkJNe5nZYRHO4gPUli3VqQr7ROT
SUBNbgWXydIkoRaL1Ah2/v3RbdzhxBG2l1n56ieyXFaQE1B0HY0cgAQKZlWJH2bP1wDZaRFKgp7J
FALlmiyU5/9OyGsUdrBVMkcfWP2g4Zjf9QjuIpmw0Erdn6RRMwmOMG83eJD47z1iCRxjTsgGoPEQ
ofupfUAio0XvJavuqUodpgz33OriaDshWdaoz0JTsisn0C/WZs8+w//ShXMErn1y4gw9jYkoF9D3
Y6DpYg3vjPnnYJjdFxuORYF2axFrLgZZT08k7/HJN81Lq3EClPO0x8V6RdSzBQI4bPrMeNJ1j1Cu
Y2UX0ftUUVXj/CvoXKOPwrJ+RxIAFokV/RNN8G+anSMMtXWaNa91BhG2bFv6Jj3sRKmIgtLI6ipI
MoP2v9AW3ZyaMfY0r3Lk0QuSjYGkEDPUugeEomgHeUvsbjoGd4hF0pGd4LJnAdJh4faF7CQH/dFX
JahMxEuYxLZ1PxIxQXw43MVNlBlALCgk1jL37iGaBmCE5GJIdKDeXM/LlkIUfFxxZiQ0sXb0EWzU
GGCnPn6ynXgbIMjlGrq2bfaYNQmP0Pwy9iN6zALdlauJJPoiiwcxlfdYwZnsc2bEYOoxBtMqWdne
L/TRQBy9ANTyoaLuL/eJlutYNzb6jcKM08d8TZzq5GKk7kOcTbWTfRotu+nMbQHm5ZtR0wj47Xhq
VfFh1cja8KuAXKm2qUOl71UwcHtfvyqEpIi8hmd+sU9W1jHKjs1znXTdlsnZuc+8P1GP77mI/5Iw
P0BRPIbhSEa36+wlmaqLJqqvRguRpOph4AXcsFurcT+FTG8tkYvY3f1T2zj/HEYUfKYCfLDgKA3j
ncyzWyRM9KFMQryhO0YWvbXgEZzd4sg79uyEHgwmOq7WKndqSL0FCW/lwkfSOXBe+3bw7VbEncYy
MZYueyNiIY44id4qS/7R647ImBgPsUJcmoG3tz3I57gj9gg3jH9xNEjyM2pyl2bcCUGg3zvP+jZk
8MxT+D6VvCq2Lt8lxiXYp+iDbf+rqIodL8K7WeG7cYEnkB55T39MiEAge3fhDpFYw4EANNp0v6wK
5mesL1sS/uJ1mKDa4YTOlsSftzt3at6quqfdQ4A8dUzSVIqk1oJjy6+nOjJ7OdHbbEe+ytLr+Qmb
Qv8ZCkOCFVA4cqGefRMbeHifYEvDXrUd4kqsv1zMPVqCyK6Mtaeit0kY/zxsqujIYQqJJtsnhslk
Ycw/PPysHH33J9/A2m2jnR0HM3tCQDFBSOJ0ji3DPrslFXfUDBu+1LzWVJesw/iFea6xcOLojuV3
Ee6yElsGwDAZ20pr1dChc0waySoZrZJNTnNpLLaVo+sdBGFcazMjTUHWPlZL7NLKBTzmycPgF4fG
mpt93SJ0nozU3pq13hdj0BwxDj+iySMqgzMRJY7/V2TFj+7uKRgUWlpxDYUJ044coZxbT3+uHdxE
oNkZ9kZ3NoJq3+aEfVoFILtoiwnoifYy2A8ZBQlI+OkpjGmP8fBb9N6OzeqhHnbBmLab0Rcf4cj0
dY7vsj/VnLBt7Vv8FIxPWCZaEwI8RU4L/6uUtwj82dQw3SOxymGyX1q8lnOxAW/71aLweg28mCwc
iVIklgAVMUsNbv5oxA2qzJLZnC7JtLDGYwhmJcusH9fme7ZB4QBRfmXwdvM6XiSIsWpBdM1T7zDg
S02U3Z065/bwmFkTfeNwbG3nwdDmfradF5+tOiP4MCJrjlO1mf1vJu+EbBFytWQJXlOXt5tcwy/y
+umvcZO3kZIG4Zr9VovkRWr4z9QDeIahNxBNnB6EgQuxVdktzZnb5WMx4y+IyX1qYv9JKsVn5rzo
Yrw6YfBCTvE7Y6hjJ9W8b/Iampfe5kV1qUZl7hnLCUB8CA/bPswxqCTBxppLawU0xVq7unt35+CZ
IlUuhY/rHRF9tAU4cfZd0jyMMkWhGNNVV2xQlliqEJfMDA39yv9oA++1G+M3P6IaGvruahL+jF+5
O5ch0ClUNMADJqCoSTvBNkXma9O7k9gLHTBAI8QHu7Xd9iP0ms94TP4ye/ppTPtcIgXRgT66WVaf
zCb+taN06wS4BkzfeJY6os+aXox06leGUK/aIA4BuDE3In5gRBH2KerU3nCrQ2kWDLo871aQVxjG
wAD9lAeAfWNRxe+tz6tU29WnX3dPGrh5gEC9ycxlb0RsvwaNRN9g72e3fCDmDyiYTdYYKWhdv9ph
KEcRxWG/r8iu40ZGC9bYEwrmQjFCAcqkunOQaIYdJWRTdtusaMQe2+x3Nyp3MaUlPv6eXXU5eQwt
GGFQKdD+z62LZEaDWB7UbaYRLBT8R2BnoIviOx8iN0Gim/0vCwAQ8WnzmmfxlyuNXYPHBLWqd4KY
Q+aTOKBC4jMbTOQerX8OR2ubA2Xt+FWgkgHGGzrzPgIBWzct10t/sWb3kt2pHHk8f47dfBgizr/K
u0RU4X40NSv2aN9jUH5PunnEQv6i0nHZD8apGapr27m3NIs2VT5dDM6Aogresy5/qFsYNK1cYf0m
LT4G7wShMLtPylPXu3ZqOni9R/aYh5gXbpOJ4C6YqC2bod6Z0fjYueN72sqPmJGxLkD+lIn15ebW
eczzlU2oY5jWtxhRQBhalwFHFmOcJ5aej5jk6YbFkfL+ibfunKI8DdV88tP+Onjjpemd3xi1g0rK
YyLoRxVRfKlon6R0oF4Gl8FAQsEzy+w0ExgZYII54xcWFGgLOV6VcHqP22zH3I+42A7rKdR0HZFl
M+L4GDN/OzBWPw1N/p6k2Y9pJeco7EmoyTGyAvRBJHIJUGlh9WZkXUJox0z6kJogx+kEumXpmBvf
K/dZED8h61UbvHCYCuf4MWoU5bT463J327v5OUnmg2Nbex+gy1oG8ITwDUZr4U7JGqTRGeraahww
Mk2RhwoFss7Sj/FMQ4DvT6HPvYFYSD675J9f8mosT3mRxvt7oIIQ5bPlCPXoy+KQx/12Zge0BZqC
QAkm+mIom9+i7b8GA0kBWaXPZVmCDUtahaLPGFeOX/trs+yeUOWBbRbeVU19sw9r95GXBA+b/303
jpDBTv7MdBF9eMs8MisK+Z6ayRlb6iPKd9zWzRuolDUpdJfW1TdLsouw5udwLKv7kO2OPAN9YsYW
D/UosLNiN3Cld+Su9/eFze1i8e8OVmCc/QKIteAmwXxKj1lM6wpFj0FK4K6uq3wdACxeOKl30mH3
DDIHpoL5Ydxbi7ooPwcm2wx2lmQAH+rRBct0x6NgG8HTBvWnhW3nesHbnPoJkzvk9r68BZFC50up
cB8ccQUdMSA9zx14Kt3Tlti0cCIGPJ5PwD2tax44/Tq8gzJYpexlyztWEgb3QJuTb6OkfaQKCndJ
qCjysU9Hrn1L2Z7RoABRaJhp94Q5bnTt/JP5cON2+olCca4ziF5VnjFpn8tPm7XYYnTaB0RVHRZx
WGphyLszQK+pXddde7W5hdGaMXWEchLJaxibDrOg+EsxTDTLatxC4O/Ws9mDWjBKejyjRmLLs+rk
pbziWkcbmARq6wgkPjHqmBlT2Z1jrRb2jKu5r40OoYs+dbP1zUxu7ZfiV/HHBzGyt3eS8pGl+bWK
hz3QhLdBJvvW734Hmb6mSXcKam+vUdTOuv9KJuRGflmAMUYJugxJfF9XZDZi/t0bdrvTHNEYgtC8
53FwRPV5M436ve/ZBIFKibEY4MKQKD0WDIqeKt1ta23jiPTHcEUEXw75J76YIY+yrG3Ey4jDwWrs
7QHJX1a7V9fyOq5WBuMqZN9vVOWPQbRfKRAaN+wGkCWAUx4HpG1a+Kg9iMDZ1oW3IurgNLYYylIT
HT6eDY5rl0mW/cD1/OwO+FgYpzGc7cUPjT+CC2D9K+VqhF/cZAZe+2Xq1n9xS88Kqcnj7kJGjMXO
QS7M8ObeoMdmeba9BDbkkEjAFfo7rItHH67bkGVXAgeBS042CIMGxG9tyb2a2hVMhaWRDHvmOc9T
LH4tae97rhL47p+QfXZ2bzym+bAhr/LMIHZvYjH1PCjRky6/h8DHieBY8KxBBIUzCLG2ac/SjM7x
lF2je96D4xqnu8I9BK/kzwTqWPPR5jWipd0NeD/EqB5lzPavTM428qkaNd4YTmu35CCxougTZdze
8fMHTzcDMVj6VufymfwcJEcsFJiB8VFde9rmZk5PQdHehdj9XT9VvjKqArOZ1Req2ktsBGBusL5N
hNRY0F8JWgFYm1j7mVmfdMVTSvekA+WtYoIFgtB/Igqw3AW5ewuziR+ArIw8gMSfr/L5JWFIjyoA
Qw9leKr3BnIqQPH4TpA5rIchpPiUeI8SgTyscEgnl6RgmwwPqRNcxOox2qScnjruu/UoCPgJ0gev
7m5tULwlAJgLIR7aRGHVq84iFuC+7MuQlkDMGAO56fCdeekb87XHJFdP4wiwjdnRiN8UbiT/27P2
6pZAMzGdYzlzUd57VqUOgDbXFjt8eB7jOrXtQ1xWuHaLcUfDz86wcr5wzF5BuqO3rei4E4C7uvyw
bJ7BpOcXXjAe9JwaIRuXzICuiLjWlp19MdzMqHut63ljT8m7NcudEMWGdmunce5UTkXumDuupCm5
l6G3JkBRQ0UX0YCunTLvPIGh1tkoFmTDUUVrgkEdg13HFEYvta5eoEQskpETrWTvDZ6dchQq70gk
DuqxU9yxaTK7nrR3CqslS/t3Z6yQEKD0DnjKI0DRKsDMN0zRAOYT59PYEegUkRwGb73aOg5pBKCK
HCW4+IttZkG8D7hWJ9mvE2/+12fpSy0hsFI5vA7xtMYs+49dFApkwS4ys7+h47QIH6Ifw8/+mpwY
v3AcWUxJgSjUTeixu7vmCMed1TB8ab2A4rX/nBP1RHIIeQYCplDs1XtSBF48WxBqat1XkogUrMsE
iy4ACQONdzp6YfnTujMnc20Mm5rFlG04b+Mcz3A3va3b1OQy0A4+sGR4dCOsOaAxjT2BPlCy4DXh
rWSQOZqUB2HXXN0uAGkbAvCdzBoDb/eBXO1SdcgyPXQui6AU316D1ipw5L/KUOTWZ8HvmFdqHbds
iU3i57YB02wk/BW/Fve1ArZHT+fv+2T+mGYEj7ratUO7McEFN07DxLw6xjJ7S6vsiu7pJoAJMmVe
2WPW7VItIOhzrgoS7F1QFWkcO6tERzvX8H79AdCD6ette9egjH361qCV4fFEqZsqDDupSUPciBVC
rIvCT0FO6Ipb4uBWGuf/eEzRGnTFuFLRwGwEAAngNWYeB2u+1zj1aZoQYAGp3aZudMw6952pO/N+
nuWV0Zj/EqH/QZsMlqYN8W32rAPaLHYErvo33yMreu08uBWlUuYDYA/lmC503JOVxAByw+wYsYIU
2Tqcw+/AzH6su8/BCZ2vBPcLyn57XnkmXic5eufEMnY69T5YuHJI+RSQ065FcazZNePF6M8GWKZ1
OrCsLOr73fpeMgg4WX39GmXJxyhxJdbZxUtbhiUtRP2EIf2BWnnrhOmLg4OvHKqPPHdQiLbPk86P
NguHqehfwz66zxyOKo52iUo2apIbbul1KMpz0F4oZ6g8SbKBCro0Pbw5TjZDhout5zGRhwZer+0S
iYAPFnOcIkqK9CA4LQs+IV5pPCBpTxys522DUZ75A4xYwd4A+etlDAL0RKdHvnO+YbebLKQL/kkM
3jOxSFvXCG6JEl/1jNx3YFE2OAxu/ZzhjzZpn3XwinLglcXPpRmMxVjpN9paAnfSuVlamRWv1f20
6b03z2ov3UgKch4X+Iuavd27BQ4Y4xDeR2edgadBsrK13craMZ7v17JEE29mFFIkMXPtGyAN52jc
jbGLzrYl1FQpsQJG9Onkmr6zDq9FwgdY+hNarmybQn9HXI3evrmUkX41Z+uqhXMhOqNfBMVMUsWM
Sg9s2lJg8seZAJtZ2F8A9ohHmxAk2lFnnSHD/ZWBxexvTPMzA9RbHQClhhzLwJeRMe0w0h03mS9B
V1OYJfHO1sWnmgEGRlMECypMh6XwRotaiUg30JPndoZ9pSNrF8dAZofonzG1n2AjETc5e9f2IMvD
h+A0+ox68e3LfFVl3PTkkUM659xgtoAzHYB5x2FYZDlyoJF1doNXqgtY6M6BH63HNPX/YJGiHp/N
yCH9G7X/EJrr0CnAOXU4oTDy6nhRtbVCrToZxxbZXIyFW7JBbFuTohGyYvwU5lX6h4iFrT52lvnN
ZciAaCafP7M4D2iunJxqlZKUPJFB/LiRDM89NKBFCwilwpJoNDtzYvKDJzTFXJPJdWYQbFjosjtl
rgBu1N7DSrvs0W1GayMQnzAaaZ2rnw78Mu/kZeLJzL1nO++tRLeNUzXda5EYXwbA4S30QYZSIQOd
ytH2o5MQbk8/5q7DePiFCGa+4+z8R6o4FjMRkgkdRcl1kvjoMYnPZ3p+ZlSONmBlcW02DvlXk5+i
XcxZr2I5xi1EY2AvnMBKL41oUi6akgcw7Y0dcRvczoHt1kwn3H49qE5d5pJZbWo030MfiYcUk+h8
lKYD15ynfcn4pTl3LTOMpU9kVrOsR0+ht8tiLEhJJQ84+0h0INHaOkqkhivPoLTn4VTQFHzT2k3a
+3MQZmunvtIZ4nsxZM9qNXiwgRTiTuvzDSNYwklDR/sfqJIviHbFKgVdtbQcd3mPyqWqhtuZ4cs2
lPqOCyiLzYTcADlgwcdU60VVIziSJn/gWbaNN+EuQrV5YpTKv/zWOUDkwNGR6GCjKI/Asy1n2Z+K
wITjK70P20/e4z45VFHwkhriE9baGhnNKuvNLxY5VGWD/+Bm6get1cVFpoU4Lz6RSfowe+7VT/D2
TsEWUNWJC1qsvJppmDDj1ymvL0UbvtYWoT+4Vk0YOnMLl4EyPzbC20Qy8rKMzWhtSOdoZIJoeJGx
6fMeZYbozuDoCkxa/QHDrc7hO4qheYTi+pjS4EGWESnSf+mtE5F/pxYpvyA+zlngsBoiZnJTVtUW
rQ9KbzR4uf0kHE7QOgONpsdCLw0yRc7YSAs8jESAq5J9gVMH9hn2245vxt6lEPsBU+87W8VIehUF
UA8PJ14WGQ1whpiM2QKVi/BfGeswTyYTCoAPaKZmbTgRwSBEoBxVaU9Pk2Wam8AqH5NMHhjwfxrR
aJw6kzWBlUjyiNPKfAo9hxTMYFRvfV9dIYyjep/vHO6GH4lHnikLVRSEHMIdW0EiRVO+j7I4Z44z
4QoqIcz2N280LybeBkvV5kNeTBdyHh8HQnPyxDhyi2Nht9l6JN5nMHufbONXbYPOVhbVWgUEuhke
TXvSHvrG+rQz8QnZEZ2X15HIiAppbCKm+xVVbytI0Mwi9LvW9DbX941YMZ/lQIqVw0BxRadJTWlt
rBEtZVPg+G5HQHv83QfPyL/vCRNxXOQb1dpPbpG/BwaDziwlf8LN7jMpO7q0M2qtgrObggHLwmBe
ZKt/yU7EhG4zJySjNtBb1i8sPMn0DNuAI9UzF4hb9kGmXwTq5bvXMnMVovcULaxhnsbypaonUEjo
qzuaTxdQZlsf2lniJI1PwHC3Ip7/Kj0d47nfyabesy/ZFzK6km/61/RELhKzl8l2leWkrmJdnKqf
KsnXaEQwjwS0iOE2R1FLIByk3rlOzpXy1yOJah0VQ6axa4YQA3Kijyrynulh1sPdjdZCk++JY6G2
YIco41OKJOkgauu3a6j8Ed0Ry5Ka5UyBSkrL3Ho58/Oenkeu2rA2tmnn0QEO+tnQSECj8ByxxV6U
KQfuHEU8iGmKOzaBINJOL4gXTyVZl2Ry0zbgGVoaTkNS7B1C6nWfuVk6JNzj/3EAxyNVJiAgAf/T
xsl2dgYyIYsG53I2AFCs7hucVAHE7DOsH3ebMPWHvzJDohsiqultbacZDYh6R9zFFqndMHbb0jth
93Te9B3dGgjNsn5wtgVYZxQ107M5iBs63l0346p3XXJ/HIw63TqCoNBPEamoDtZhDFDlHbOheOM0
QUAd7lDrCLb5iRH9p+eScuEP9ATMMkqHKSL+L9SQAGVw2ccjB6dQAhIaNFJjTF9MBAGMItTZHshD
Y4bPj/HYFepbtv4jFfcXsxRr3bkpSv7S+VUtiBWIKR9OCWAG2X1EsifpkYWJXrJuHwc+joIVu4j0
1rH6L7Pm8s6Miwn4ZB2r8MfWeJ4iBgFCXrM6Y8neoWjvsdbiZaq4b1tKGG8+RHdM6eQ/NT3IceFh
AKlxzOTVFrHtBuGYWjMEbm52HH6y2iGKUM/eLmclmqn8QjRSuSkTc91Z4bqLIUUCN3lPWl5JFNm/
BArgDu6nei092taxq75wYGzCqoPZarK0U366qcrp06vSK/TyTeADBaEAMRuKV1xSz03pac7UdsX+
5mh4E24njSl1dh9is90SJH/Ebf5QTfpq5vBHcSWOMXdsAQ5Y5+ehNQ7EMnxV4HkIOXsNiXw0G3JH
GJglfvfIEhpQS0h4Tkm13rouotwGQF4WukitxFsL02YK5BvWoXwpR7nvjPwxyl2wG/d0IY8fZhW3
4+fE8A7OSmCus1y27HkwP7vgsikPYdpmMDSODB/BRDjANzL8Bgs0tG99QiHPOH8bTN5n5kRXY2TE
28w3CsTg0ESYQQM4miCgkmLtVMRD26b3FsM624QGGQRz75wL457fw+eS52a1FzFmYAf+EemsMaaE
avpUQB2WTEzXXG6gplVMBFJygWSDu2T0r37QP5p58uIjbuFRgcRQ9ackjL8gDMbntpREbHdTiu3f
vI6U0X2scFaHDCKS/0XE980oH0rwoE3nyzHvHKuBx1haxrNR5CTyZGT6Ae5bxQZvt5DxVyLGgPgE
BJGoXz7ylONHmKPeB3P2G2Iu5aCu8m3X8P4EeRIhgsel1CGPZK3MmzCr6oAw/EYZ3m7qoVmZrLy8
wt21Uj/fPVNDa5+4rCk9yZL0iUWbey4lBIMotdvyHg+qse4CeGF92ZN4ZqKVCUD+PDglca2p66Oj
9TGEDJaDl0J1+bLuOqoFzyEDdyTNgqXoTbopvMQmKlak1/XMwH3BOZioZT4wX+OzaxZuq3BeFcX3
FMPwCOX0mWXVGRVqRxQKCROZeUmz8b53DR1GmEjr2t9wpl1yvGuveciDOuVbaRwei6RaBm6wny1+
qY6K3mOWb1Bb5k0mkYFGPFOkC0EKxKhFXjwtIDwXyX7mUojwiqzyZerlixo94EOl8TJQJTYRgg0N
KINFEfRnpOjLYS5OGlLb0iviaaNCSYiT4N6w2LwNExNQ2hw4BiNMS7YYZjN9Vrb9mPXMyx1B8h0q
UXImRmYhKpgkHAu4+xPAhTxUMBEBaAjZrM3+vn2uZqziw1eemW/EoezAEx5j4CpxxNdVMPQUGoOZ
YC2Xujo3fTyREkUaEpbA9/9VnrDR28Pns4ZCbtilazTJJAw5YVVvCTL+VEgHlmICNdARKrm0oqBC
mxRsAoesLBPqDgYiay+4jhnvvisbyft9I6x2ZhDbGCCVu4IJ0L0auJCvfSSfJeJCSQuI7HIMNi2s
a5SgqNT6cTr6jiE3AR/5pnT6W0tiF7pPZP9Jb6TrqVDDuqcohX29Iff4m68bsKSz4oM/3VMOZvGq
bA/Q6F1xYkQTnQj5PzPJGUufmFpEZUh4JOsuWFE8RaaWKGammQ8VlrSU/V8kUNam/NQoEGiectxF
oFQx0PWMsqcLnq2NqNNXt3ee/BpQgmU/zTWqKcygDJsdqkc9nDtVjzuR+L9Rx0q9iKZvXrhrggpU
MNa6Jnlh/fBs6rWRoMWPx+49nrNnAwlJGYePdhucRDtzAtvGJkYNuxuKPD53OUKqqEWuNt1hJkGA
n5LtB1ldbPWWAA9Ja6uYjKvhNAs/Ypsyz5veT99bt7nGVaHXPe5xdqH1Z8pHtLDxDbF5SZ9bs3jN
rfDR79Pdfxyd13LkOrZEv4gR9ABfyxuVvErmhdE6kug9QZD4+lk1jzemu28ciQSxd2au1Kn/hyvv
rTLRNemdN3ucDonLuD2nk9gMmf9hbglIMJWPBatNNGJ/a9lTui0Km3d0jq69r+9yTtGdJG7IY4Aa
mWkfWQcGiKXYX08l2E86fXY92VuFkjZBZND9UoHnKraNM/JWDWBtjPVPl/13Ftl0pHjsW4Z+PAoR
HpMgfpgL/+DCFfMsPq7S+7Yj4g+gXQIB6GwqqmW9GLqgTLGtPe8KH+CKrc7l1wV2p4MD3I72Q1I2
Z0U8rfYtTLfVUzalH1JD6OOv76Ok/rKT+KhYrsezjXWJ4pypsxEEWOtEw4+OsofJBx6dWMGHamdg
J3zghL76BffzuI/PaV2TPkunHVJAh1di4YKUqjdXETbgJf7qIrMdfQSNgQuskcMbu7ELuvLd2JZi
awPexdfLpcUSh8GBdwpg81ozNu9LNvQEOIiBmUPY0jwWUN1VpBOTH6G6Xlx8HEkqwKFyEw3YePJJ
+L+8XczfXtLW9xjpvU2GiR+j2B4fPFg4tJoj8beDYTpbjcp7G6AK9qWAZ0HxZDCMty7JDgda5Y07
wDn9S+SxgO5TZ5+O/rtHWpCCPuKGIaAfrq/xQzJSg1DgUWLSzda+l3zWUdyfwM0EO8VrAdH4g3IV
7AKi2OcFuS6reUUfPSgK7PEmd8kRx+mJFgJgD+lzVtzyIOA2Vpr9EvaVM7rHJxHiA56UfRiOZIvg
tzEtXdPKP2pq4TaU6lZQruSyi7PyJ4sNdBakEAnNfjdB/t2reHlFh8ENnpS7ygafkDUInLyTJdHt
jhv8NrTs4mYoeQMNjdg99O4u6rKrdrK7eGnwn2TRVc2K4qKiXXZ5M23rwfqOiKCuGmayyHjvge7J
CbbvTqceLAL80YKgNIbV1uMrHM+guAeLMFbinEbinp3BbhYmMNLpP2KcKSP6DPhkJhcCFJT5udWH
lQ07N0j/4aM/0aywLRS/K9VekmJGe5iT87jk38qrKOKTu5rXorbqXRWnfI/sPx3JLy/S3aoPxJXL
ZLLFfxGsJoL+T4Xl8dnoOKeCanhpSfRC5GNxxX1p6r8rs5yinBYxv7htUU60Yu9VN34Oudg60Okk
z6aD9bCpWIguwScZA9oqpT4bCl5sDOjOzOBeNSTea4jw6a4mlDCGPZnb2mXWmMy6zuqzbKIL6Yh5
PTUpXV9BvArlcOc0M1kz/4K/nOwHVfArroZ3FHM+elo+AuK1CawlpC3g6mxHw/WrKfwPgKospKE3
DH31O4f95wDxGkqbesIOaQiG+Pe5175OeXtWqtwlo31yG+ulg6ycS/uu7eRfFfE3ZOOSBcu+oUey
sak4LOz4VVXM7pIOYfhCRnqnNCbRQHpLkEaCdtC9ZEhoLJGQaKVP5VYXXlOHZpogImMNVPNm2HUf
U6F+itwTa+FPB/pTXt2oAhssFrZFoJUzeSurs03/WUXNsC7V5G9GOx33qXJebHbFG39Jn0I1Sna5
zikiwFS1HKY6a1AxWacBjxlInnbvqoWZ2VlICnFePuFW27fsw9exax+cTv7z2T+uJu1/Dg5+l4wY
o3PLlVgeBBv3sTTsUUcylNigMIl5p5wjd0v4EZXKqalWcVAMCzd460NCIDGWBSexmLkbrDlZQKiu
A1CutXOZLGAMZRT18EjHt2YMgm0Zd/mPFdImz5/Cmhkf1BR+B2h/+66hyXIk83XIkrbfR5b7HobJ
n9ZFfusZfmhETn7eRK/8GxOf7BunIXXe5oxnvErOUB8T6pg7D6NsS13kCJFrlHjaozCq13ZnL5sw
EzA8k+lBpyXZtH5raxXemRlYhSuBxgJMALMlKPYZ3WIb3CwtIi93mbKO82zdKgLtC18wSO/LuBw4
pA7I8UyvZXrPE0R6tBfNymUbCw+8uaZFyRZ80RfRxGrbL7feVg41qgHkj19118kP2KEUESJCo/4l
IauPNm4fLE8tT00CdHImkXma0OrfS11m/xUg6XAGBW+ywqW8tHyk+8m5T+fh0IHNWnv2LDZovNyu
y/izHOiNmtXtE5ck4ZPFlmcVdhkA8bEi2WSW85RGx0DhsODXcfKs9hfmM0QtqH9rfm6fMQaXoGju
abD8GrK02Vce+EucoDZTWXo3iAKxMOVy6gCapQ9xcLamrq7hrQvOrwjA4BdyMo9vueV9tosERzGI
n0DhlAcALx+9auYjHWIWFUnwzmdE7LTBAj634pJK/Ny1Tv6ldgaP1oYkP+nwRwwAzwFC+nw/aMyJ
Mrc9GMn9LesD9ITQ0peySFk7tTlmMXMcTMDavIVXVTHXjYE+VAEbvDT/Mpb6sez8Upbqw85aDuDs
zkzjPbmwOyWx35bB+IKhH4K9Du/nrDhEEhL2jTSjANCKEiYeucGV4pO8dqv+QRFmb/ERcYFv2q1z
a2u2VcMlburv0iA+FbSNj/SxMchTaOOmb4NV7j3Le/BbfZYjVMapaLOtg+l1zYywiWoHpphHm3Lb
jFQU1fUxMljnoqxa5SJ4Ehj6+R5Jdy2d4IzfPn7xhf6k0qIAhFohWNvsk7F3rxomXCvlHlICniR4
k20C5e4tt3p1ye1s+nQETwKDCMo48shc0YNqXPWFb9Y5OVjd4RU6V6Oml3BkrVPVY8flDY/jNBCV
KfruFDvJ81zrdOW143w16fhh6XGBOkE+RXakMTMvsvcWZ1nZ8E+mJfSA9oKFGUoYKvAEW8ILhe2y
1hDZVx3Z2LCz4o+ip7tqSgX/gZO4c+wYq3bOqxX1nuRJ41YRViJ8WupJoG2C3zotkcC2yF0qpUeJ
yC7oZEgvojQXo1BWadCFwp54sSDmzTnaCnhhVXy7vnY8Q/CO1C5paEZJDLUiSI0b3EvHdgA3AnD8
wxF9QIDYeyuCiPa/tPq29fidWvKMmP/uu/7VJ9y4bqca0oHNn/XC8CLIJ7HY6I9Ro3amwZzELtsl
rRJTzxiXtPN4ec8ax/sNCdbTHjI/DANvd6TMDOssgQI6Wccqnrm2LZlYzQ0L/NlPdpkFlaO2iL3z
G8U0p08mbT9tuJem6v+EHX8nw81gFT01TYXS3XiHNmxfWWWTw5YU1QBayle1dN+wXpznsf5k0wIP
A1tYKtyLO85nnUUnQMh3bOmqdU3KG0IwJ5s73p6e5qsoKx590gmrZCi/ucrvalrI1jHX2MmSLPtb
m4hiAijO1mCuh6ZvLnOEapP0FKLwcVyb2+LebQqJShFuwyr85rmiCNmrgk9+LdMlN3H6qwIznpYZ
5F7Z4b0bYpJZQSkNptkJmDdI0Q/eJfirfDJZQcG5QAjH98K/5PWo3aaO/zFGHKdbF3jalk8VUltV
9u+1bwJWGsSpOpG/6CXiNcJcWRr/TRfLms6Rq4uLfBvn7jOvxjXuyjsdlxcxca80o/dKFup99Kgv
yVjZpzX1Q+QPibxm3a8HAgzI9mPTkLZXwYCyZRIWFmQSaEknhT1Y910jiWtPe38AxmZjm1HkILeL
HL5m1Z56dCeuPWG7CSMTnuCzYZUk4sImBh8UQaKcG0zosMjVYuXrxLrPTO9s8xA0LJuXEOt6wUZv
8vSx8mlGp5R9vI+kV+86AXAlDgTjmUKWc1XGHp3FP9YYukOwfv/MKasbIvtPUxC/t6gA9Gqci4bw
agrngm/xntQMwg2JaxiU9U2niW+MA2fBcew543M3FvG6ufE3x4aia3Jr+aYdueZ0db7X1ATyRU+T
e7ja9MmXfXGce1ZmWdQ7dxahw01T1v9E2v5zIcAES3awK0wKwlpOHVzZJVVonnCYxhkos+yDhy4U
OPTC7pujnUVZfLPQRfDlmrw4OvPws7TL0VBfvo1SAolWbe4VUhUlkUBwlib/7WfypJX1mBVo0HjP
XzV0P94Dy6V6lhKPpMafpU239ezkw/VpsUy88LdHk7kTfVWd47CjSzPIvioXFk7S/0szictYYBGy
m4y3uegf5xuJWDt3Jh8fEIE+LLtEmrzdDksX4Rv0+z51rM8Ao1dcQWaF4VqT3sJp5Fn3ivokDo2B
YXOOWSd45pAqwqmhYS6HPvUOIs7CY9lcdEuvjBUUf2J0rzXmIz6LSbf36Ftu3Oga9fhqMh0xl+QP
9hJhDgan4dyG4qn3MRJARqmH7dyZS5C2J8/ArgwcAAc2hzf4YNysAmN7/EXPDPulZPmSovuHMfBc
6RJsLRXDXRJ+ZkX9GumR6YzuT4pRz9NMnDJt7mPiweukqmcg3bdtYa+u1kTLEuLREFh3niZCU6un
xJfJObSVpolFlXe09DwEwn6GhUAMvGCZ1RkAzFNuPXKtw6F1+49OeCS2qP97j2vCXqJzzbn9Qxlj
wzGI4yMJRAkfOjj2ScK+aMGPD3FjhdHvNMU+k4j3TbzTRrLtsBjir53z/qEnkkOi5ClR9mnEZ8l1
/qGygtdZhiBLcyviyq8+F1X+g+8B4sE96aL8ZMTQa4GBb4MVB+mQLGSLN7QruZYK893EGPq1o49m
sOGvoOuGqc1GUyCaJIcgng9OLVkP2e95irIKdfWsapneIRFrSEOAjKo4eh6i7v/Vvme/jI6Mb826
gptFBu5utimPWMyeBNneFQv7WJX/zcNArFzTuuFaDWZ7TREf14IETgNZGwhr1Ls01FSILlr3rpdd
/UQWe3J+9p70A5uhWxp88KZ+XzZ4YmO2rkna7qTT8C6Tpd2YsYvOhu6qS9WNf3NsffICvMVK4Q0i
bG24UDzUAThAMYzvmJmByYxM+FPh/cc+g6uNYjjhEL2XiTpp31DSLHYut7d1rJd/wVT8YRXYqKSh
4b3Tq2Cxsi1+OvfAVHkzQ9s7lS03KyIpG6pamPcQz1qGhnUjrRrja8BB6Y1YvidSM62DuTSskJYy
+J99+RwpiE2ueYLL0dLyC5vXDllzWW4RHm0qnVNmt23mylfLhNhBxwSEnvDwDmXLip/tKQn7Qwqi
IonFT5w2XxWEc9IzFIh0QhEJij9cjXU44AbZscTbsBraT0wDXeFvuls+4aaDlVlz1xiCPIrMmHSw
Ys1UQCIyD2drpKYv68EiVeYjCu39aHHiqlsLU+1AEXWvnnQ2FOAC+a8iXmXMvLAwqaqQWZGv7DR4
glx+BaP1I2rKgPls8Daqv5LejR2QG/bvZH/HPkQ3mjZVDJ5kCoOLjJB+FSw1Q0cyjr55O6Yge4RW
9sZtso9Z+tax8XxnBQTyNcNWmynnzxLTp1u2/xUZqP7YLF+9tA6dn/zwXoX7XJHRTob5V8C62FZT
Wz8HXnVKcrnWLRDNoWz48tLoZWr+oL1A8zI1ZeaGSk2Td9PapW4KLwPFhJR70/7leNMuoIsLowfR
69bcQhnEEmvsNpt5XqgugQJHt2VbOrulLAHZ+0xdlQuASAHmxKrUvy2JdleUorLewtrr5zkmu+Cx
ycazpKPnlElgB9WAK8azJNVk3bOERb0Omgy0sQYd5vv+lrsEG9tFX3XNL7+qBmLfC/kiAwjbuH6+
d1zQ9YOnvX+tAqWhh5e5tfb9TKUfaj9OyMBGu3PDe6TMh5jbctI3WzvCBltHuMW9lIicxyqlfScQ
8v8o2k8cEKoAFbaqmagPfVpexoJUUM+tmV9cL+x922P1q31h7nI4rFjZRh8gNM6VaDFsPvzPuUCE
xBdsevmOfP+gZ5mxcbWmCz/PLTScZ7fL3vvJvcmQyZeT2cfJAV7nBOyYSaCvqV/TKzkjNvW38rkm
b++LcLofFMOIsGEHygXV0JcDd77MveRcSDZzSgmrCOK9z/WuTFqEbOl2Oy6qv2nGr72P7Hjz/3Si
6jMK7MnoBWX3XTrZy9wUvxPOy3U0zLAG8u9S5vhtylTREzX9LLliKA3j61LjAyJD/VRmtF5aU/hF
/+1nEMl5k0J93GFmOlcBfCrNS+mx+t+6HhJPTgilQmycQnnUCfoRVS2nDu/GLBdkdaoVobnjvBuL
01BU36kRmJIoerB6fZpy819mvC+uc2Lr401dQw3lYac+aN/m3bcvHLHLKJJYB6P6qBQTV+CDtkJw
39sNfmaX+/Q04021rUJvJfFTyOguxRzzdVGMu2VZ+y/NOKM9Rx+U+V3sgMuUZ4evRdd+qpqkkizY
D2lP55vJLYvnoYFrFc4T01aOtJyKpz7HLSLoVFtZRYd9x4SYkhQSbzA+eB3FIRXQQ/yKlz4Jj/EY
7+EiLsdyxGHUQJ/kgvbczfpVViPxYNqK6Ft4ZHd0tgmKtHl7pzhz4zw62oCAkyzEx5CMrwn5mVEB
sOsj/3FoF9hIDWxNx54B+szXdiHUo1yxUTZdJYEp7yc316tQeE/R4rFabGFRITMsW7sMXj38n34A
E2tUENT8RH1PHa9/kz3Cy8A7Ti89wevPov1z6v64VONTsUTHsHAeOjArrAT0uBUy5L/Y3kw1KQHj
nTx25MEUfRYW9aEpiyvV+5eUMrxmmV+Ql9nMAVTyg7wiXiUejIW0Qfvv1TAkIvPyM27FGebVhVar
/HbGmU1hp5+8Pv6x1oyMjauufOQo95qh4zDacLLWEsuCod22CfdJ7u7tsNsX3QhzdCmBsLTL2lbh
cx/OcoeocHVwim201OBC83mr6OGzWqwH8KvPKqveOtu/SB97KScWyF6cUOXsHe3mNqqyiW25nYfV
TdENKX7JIUR6Ir5QcU3Wg0YrB5tBF1TXNoGBRj5yQ/Pnmr5EvfE1FuXGeqfR8UIOEXI3GTWaZAO6
C4Yen36tz/QTBevchIeo6i6R8n4wnOd7y3i7kqdss4SRwH4bLeypac6ytH/HDuY1KAf6AVvvJWvz
Ykt5eQQInqG3dhPuFyENAysz9w0MwdaJvxQn0x2Rr7u2vJF+XF298o1i1cDBvs59sipxOzWPicsD
4xRAopF9BMFTZfa8hvVPKwVobq/1L4maQcZSGvzf6Dvtf4yp7rlWQf45epLnz61qvv2kYMpTMU3i
Mk8NYJkcatI2ndMBDsbi1cjlor8kxJweuTSUH50I8OpzWFW4oF2x9pNO7X2Fy6MF/ULl1k21Y3iB
byRpJGwlp7C1Zk1nrzk1CUT09nMjJUeNi6dRXruU/AmvI1ZI/TGOPlEJjWs/av+NQFj6BcymTNuH
hQIidjg81bmEPQHp+na3cUf2tCOZZezdT/DgD9KZ/2La53KnfhnUjIWPKY4foNtrjm1MUoRWBCqU
S1gQmde6WPm08NtukVUE7yVBumztsWRd8cd2ITDQSNgPmGMAyNrjc4+4xj3RYGikd5x6uxG/Fw3V
fd1VpzbDTAkSyH1m0E8peHJ8dR85ldo7vq3OHQ/mQcIk2HqM7wQlAOWzNGReTsdOcx3FB7R1jYu/
wc8ZOzJ4rQ8RYYdwUMWwbgX2AYI6Ijsp7JfhFhytpVfGt4uvGB7yvsp8/VGS99oPygXhSJjjavKb
l76TkXipMtArTh+ilQeFdW7GfOCC0wX9f8YUn+kSTV9+YAFfWlCpj7Kz8WpPmpb07VAvOLuCUOwS
CEevTQdFBWcAsO7YFV9WQdpCiy49eDkLeBZe4bmyq/JTmnC4ozK14kNCoAnQxRDeTRZbzk1BHcVf
Sn8nUZeb551myNtlLyZenyhGKdSRPe3vCnpqwW7PSlT70tAYCTGm1ogHmfCjPbtD954D+Gsxvbah
XC49v1NSRs/9MHG5yRq/uLDxRDfJAqUfu97izCB/AAV26kS2F0N6y2za3X3h1ktGaXjA6j0p2BjN
7ltOkQ/b1KVoTyHQl60ihoxrlt6iyGVdx9cremIfm+5HChHhFGCRPPJ/85jPDchQwLg0S81khfi2
sJZN7QZPGnoipLaM0zzRC7u63k37gyjtMNooBthH0dnJU4VTeY9tPL9XBGQ3RSC7vbUU0f1sEn9X
R67zzmAIA3c2EbG2okn3LhTdz0QX6bVBH3jxNGZPO6oHXjfigDD3enl0lVEfTVJ0BzH2Liqo6g42
xLw9N0fmRrKYt7gJahLEkCJajx4f7HrAmDRPORcZ1u6wWwPQ2i3QisIeXIYlQMg1lFuEyoTb65yq
jdODzBqbfiKqhRs1VuPwnyxS+zWdTLQOvMTf0pnXPNQ0U+zYNWWX3hH1kwe+h0VYG+E0r9LfKenE
Ww+e+cynE85yk59Luo83KZaVpyqchmdhjflX1qbDUVeOfiKbKh/taWTpBIP92egI9G5HWsVK7Jam
LfJshVfVb3XSs2McXeA56TAcKkiTT1EQRxuHYgTCHh1l32wZjh6fw40OkL70Iqx7Us/Df23rt9xi
CXdljsf8B4vyCPWgOfvZwj9g5uwyuSH4GNlX2xsSfqeB6v32A4/rNs0mIgb2rWetiQLzyyU6ODhD
SlPaEDdQ6JpoXw2Yz+Mscl4xWIA6LVxP7ftwGH8KK4RnGMzFrub3ckxY1J0LmbJLHUMNX9nKk1ex
8P9tVeWx/1XZk4Rc7C1/3uKBCu2x+B1tv8EJhpckwjk8elcBwZcKq4DJ1r0R33gnx+dJEfvxiWVN
U5ExH6HLrefKks9+55uH3C+cE6Bw8zBoYo9ijvXOLYaSTzHbEmCMTnEdJ9tcG7pmsJoM8ZnaWOpt
SfXcL3ktiQG0GbEuDaLXuimjMBLQEeoq3M8jY38UOPVjmBfB3nN62HDU7BLu9ymAmPTkrPLiNkFH
bLdAFRk2fqbat0MALYEwLFhWg+u/MjYInYxriwmUDzC5DTYp2L+jJgW29rsiOlRUw11IJbNhDSaw
UE4Ud8hDaf1AdXWwpVU5enQqUT3xfQveb7sFmq4Gt4NWEtrHGcDfHZ8ORsjEnXFF9ZqDh6ImG1Gd
/H5WT0zOCw12m4hA3rpjy/3U99m4nseA2qnOD3YknYAPeTb1doB9Nj1xCIg8JI8PdhL5hz5X9jHE
m4Kio8pXyNDhazxgD5RtMj1luI42BOpe/biaKBae/tq0xAyXN0SRFULiug1T70Cvd7N1CGsy9Lf1
1k4gu6BdFCB13fjscGEmRz31Pypt0ZL8yT268Hd2RRhKnkfAijRoWVeX55QMUFbvg8omyQldIT90
OKPeVNmx/XQD8kcTaS0s6ZJQTEYd5XvSps1JV/xPCF/LPRiW8hDXIJgzXrMzsev0la5N/bX489Lt
TSTrh1mE439EMwWctiS503nkrafAIsWLieGd21C19339ZwZGqDlM4k3lQjNdNzShHUON6gf+UbBp
axeCPwxk4+1k9dxRrereEy9w/1BOQJLh87MN3B3GYyQFfxe1UUlVdiAP4AZW2RiI1WLH0T+ZsGTN
G2aJkQhYtc6J0q1jn02y0E0D68VQgAO5kTOjn/S2V2qmrBHP3pPLVWfDI1T8iN6fv9sk6XEa3zhf
ujDTj+9jFcBrMB1HQsBEc9Nqp/Fg/A2BW69VIZqTVeBQJQsNmLQdqW6OPG6p01yPR6pEKGSB/Zpf
3ca3QHnPvXVjj5t/oeMhBxYDWJConLrjqEBOyUTeLBP+shnlyDpkVIP9Qp3UuHNd3FocblLtwgoP
5Jwv4Y5sZXguVC7uVCV/k7z8LrzQvm8V48vg9ukDXvKAVTqCuIrtN9my0ofsIjcVOZmtHAGVt75o
d5Eq1KlQRfbcR/KBnr8bZGyIjl6uFfUidXmip8FhU+PWl6QO9FM8wCDTSCLbXmj9jN0CboEx02qI
oSSCWWeWtYL83Y0H+7uKquQ5ndH6wg5ONecWLRy+338mbchaT9aiOLa+48SrHE1tp+OZvTnjJ4Sh
KkY8UKjvz4VCWyG9G6+yMGi3Y9xh7nNalGMVOf0a/X44IFBYj7PTItVNFdxne2I100bAfMm6LXek
XCQkasxmPB1J+Esau8LuQAlM2WGHGapg/PMCxfY8NR2dw9ZO8JMAyy6AC0226OiftKb5F3Q2mTrL
VoR8p6rf8d+s7jMgCmvg+jmYyQYe4Tbil04+XzdUyHY+9GLMeHZYLo9WLhvAiWkOa8xhwbmjH0y9
zH1NW0wMLsdi6nrFjddvEyp0v+pRMko0cf0kMz3etTQm7Vt0J7MJgwQxKqD5JQtiDBZ1Fp5bIq+H
tuLWYuUEF+izCraKsZi0T5U9lSm/T69ckHyKBmagbdqj1q04OvYCtZy/UryG0rU3SS8pNJpM/TRN
hJsk+6QnqYFAaeY96juqhPVBzAEInIKdVUhD9CGyjbVGxcfKNAsHV+2UC2DctmP+TVi+VhYVOB+N
R0Mrjhx+QD43D9rCi+BznHV/sB1aqPdWGUSf87gEu9b04icvzbizlfOZt+I/nXP4OCFs1VVvj8Md
V0OKXviwPKSZJtglU8oIUrrgHDhuh4BF7Tktwlt2nabTXEfxOVgm5yGwy/k7ghR5bQeWx5GlBdnQ
7nNMIAwGi3oknzucsV+NDxHPGravptqKai720k+TXTctN8xVImN2jpY8QpjqrnVHr00/LdmzziZc
Yk4QZpS6zfk5p6OFn4Jfjw84/qkcpPmoWbtO59JhQngMxYzcSYKJPxMaeHIi0ns09+R5ZPmNFkSA
m6BZTAlV2b0MaKTYoC1WajPoMn/jJfn8rGUQ3knVq8dpRP7cVrbBwmE5NNKxhORnVGjHhmJU+fdK
Z/TRat/C2eYt83kSmbe2yYJTI9Zb/0V0ZoJgyFCewR547l5Zi3VPrTm37cprqStLtHzz5x7WZejR
y4xb7MzlwHto3c7ZGO4qa6cC2zpz8dg2Q4E/j3CctY1AulO8bdJ9q/obUrfkr8yed4xwbh1Yj2HC
q72Y6G4f+zOe9VinXyGjH56/W9wQCtGnSbzSsOMyzVmDY+fxcygJ4nvZ3SdRZb0snuHa1ro8XyQ+
mvtFk56qulb/OPOI6Ezc7LioGM2xSZCrlzn5rebMKQ99kDDSqgRwxqpxmOPDLlwuuFIw2XrJ7QsQ
W19FG6csVRI5rXtWxx9495IfUJpLsIpTT9NLb0Ja1qacsEzfYZ62Bzl7e4Vn2mOrWKlPcKnVLxM8
qb8+1zd7+RgbvHr0Db9EKP//TOz3T7OlzP2obR6iBPrwtkwTrHu5sU6OLeQhUTSpO3p07sYxoiwT
N2H3kS2UQmsCiKQ4hP9G7MP+qGkdepA99vjMIQ8CWjtmtgCuxB63gr9qN3zcLeR3+ry5ZY3VJbLV
f2G3RM9REnCNtamoGoNMf7DVht1FWsy6X2r8dktkeK/HNqLyOxCarsTRwnwxZLAzmtmFmcydOfGk
tbNT/CYFRyQZ07xNPs0t6ZFxVV/PIrF34OZmbvT2W8rFbDMWc78Nqp4yVsF8Ayt83oxu/K8DVn9s
cPY/R46rLqYo0j/AuTdmZN9QmpxMdDEM+W04Taam+nAdqzgpTHAXZ7CnTYj0c2xVBNM6jsx/FrQf
EAbQIztf549apvmbgHe79jK3x3N5CzFoiRklZ/uNCmLm3RxXiNB8pV7ynhbIxl9CGunYz3PnQdnx
lHcwwikFBpgBZ9XE3UaiDbECttw7tkTRRWoP/zP4mWf81HqHpKmvoymCg7V03ta3pupGBsm+8WL5
e9kE3IJnUf0jyZ5/pkUwvCmvnI+8r+yNcZsjIk3dVxsX7Lh8+I3K71L3dhWCw+Q11EfnRXeyynq8
VwG9aF1kyV8bXXebl7CMdV+VDxkzjc0w75tLHyP7ovSJL1Fbn+6YhhsOZVYuZsKl1Lg5oOSmTo9E
++ZvTC7dOZwz+7CAQljpTlkbyVSJG6ORTP8w49sy+5uTG1irkMnRSBC7XejxK4omUiI5l2Js8vap
KtvklKVMzthGwQ725LvQ4ZynRoHz9lQ+r8D3I/CxNLwrXQFkJVnEpi9xLrEvIJZiBQMqVqV+W2jK
gsg2RvY4pEKgQLbe1NhYNvkQyzUxg1trUMPKuqEzHK68fwpM0e1rx7ur3RhiejgGHMToeGBfee8E
F4ql1Wj6MedSkAcXVnTzamETzfKUcJvF+7rqW3t4Y1uaIExK/xWhqdy5tEUfuLl429KroyvDPOlL
VyLFTj91nUucPI15Y4j6Nch4rCf4jC8M2efMXt4088UGLoPZdo6TIo7TE+SlZKloNdL72cTjv4YX
ohoxgBZYNPE65VSWjhOBWknt7VMOR2E326VkjwFAWxFc0jKMuLWgY/UwZDbQCu596YEYdKbxHFvu
X5WGj6NAxpBYF1djR366mXFdUAMjT2EYHXTv2EeAHhVGIQYr6YGtnbrxbbHhWDsCKz67u/Y0lgvt
cyT9yXIRalgT2oby5OXNL9vT5CUv2+oLjcN6UAnBirlIuOIg8WFqO4oRx1PL9IFyX7GDcXt3DU4K
nnDlXimVwCxQ1H9ge+N9lwd0DCFSHPgcPmmgkevWw8SeLT5QQM8tP4q8ya7c+8K7xIXxkA8Tvg0L
nJTJiR7Rn6dZDFvJHRY5Lqp+7a+j2ruPe/M/js5jOXIkCaJfBDNocS3NIlnUonmBUUJlQiQyob5+
Hua2tju23UNWARHh7s8T7AUMvy5DxaEL7Df+1h9y0W9ZYnjPsoCftHHHo7sKQFMoLeqwdXZs/dJ7
yPMKmlYsk0Mw5fEZEYf2JqPbY2ZDs0Ef8vYL+ayLVWlnwx+iqZTwuJVGWCBaEDC7IQHzGElom5RR
PedE17hPpfxu8U+EDzl3hmM8BCOADy4Ai7YDUCedBIpUEa+ZGqzYVpGeRYJEAJ+p4BkyN5huKNb5
qWkZ3OM0eeZqGJKqsSIijbPNnx6G3s0wJO6VmECibNIx4odPYhfqc1Z+LxXVduC6uM6VAQwCIurR
p9+y/XczXWzB4NRHixlli/HQg/bnqHvVmmKPajfsl9keTryKJ5oxKLCaRiLJi7ZmCnzzVy9U2WnG
6ntdW1Q2qp7wq5eNQBXGuD94FcSzIgkHzIU95gSPpwYab3JNZBFFo8NVF+vgegj6x6WEB1UYH1NE
IiZGebIPm1774VbgobgLWD7QjFLVHpO19UzNYKep0vlS6wirnJyRS4/yoWeOZBmfk+yajoP8xnQ0
/gSNbK6MltXnVEwp+yB2IrCBnfeoowmcwmDLMyqDfBoXhIoKqOU+8sv42eaJg2eMQF7g+urLIoZz
xXZdXA0lsZvKn6Z3SJoNRQyOeRk6jkbAsUENjMN4ljndFLwyWecbXnovEQU316nr6LvRZ4E2IBHh
a9nOPRxHdsiFwgCtbbXvjXa5HOdnV8y3pYrkDv/TcC5629wpPnjEAj1qjco0vIUPCco7BONQk0Xb
uV36V1tu+woYtb3hY+Cy1AFIqpdqoheJK2fCfYKyms4/2ERQ7/i0DxC7W3kVoY7FNrDxltV6F43C
ZvYqu3MgbMbjsAjI8KZMNUfIQXjwOps8Tcl2bicGTLEzpA9OMJc4SMaS5DcF7VZVzfexam/sNoG0
aEd/jY/bvFLFrVtW3qEIh+IK5L1Fe55dHFq3ba57rdEkPZ7EK/rUPwAk6FHCtXUK1OReK6t7aaN8
2PXc4jf8cmm+CuYXQ73bFVYe/ppufd03fUwaX6eXOhkIMBBuxowV8T9ttKPdHVTF5GAasZxte5h2
YURNLFhA0j4hMQmFFe+pFjhWa6KKHFLDkOcnEWVVG36ainjhiQuC3LYq/weW9kuLMqaqTX4WTkQA
iaMRNRCYOiX/AgcQ2uWNzy7P6YmIiVcjK2QpfReQqD6X0PR0uXQphccIhNy2SrrTRHFHI2CF68MH
TV/TNax17hyKuUsOdej8+HFc8tNUOZUfM2eRZP4ccsu9C4Pyl/xwilqACC74O+zCSn5aqKhRlMW4
dT3ujL3zKnF6X9JGUtSNBHiNZZd3URF/JSnag7Dd9jkoLFbXoCovWGGQH5b8a8aE+jjSmga0C1cM
bLD1fEYLq4ra/q1SEyiqihxLZorvsE9R/cWMfwovtGE7qaN//HB8llT9nfnAyQUwkGMKWf8JzC13
phnnlbEt9ZQVCskvRe2tqwoa2NpzbpEeOaF8lfd+vf45zfJsO+oGsx5pbW7q+yGiIE8DqdtPuC62
LV/3SlnvCfGZo8U/hr8NaqrqR5IrSyeOg4FdGftdd45wnW8GN39z198/u5V/lOXU7rD8YX2LmBMS
7JYFsNxtBKp6p+dJ3iN4pvssp9x5qMRySDwXTtSQh4QFo4yvWBbR7tPortqLkX2g4CZyUhWJvzIV
5c3Uebfh4jaYM4f8IRqG+JDDeUB9SvF0TqM5Eu54zd1I7znVvrdBRF2T7xe3lge/vXGcklY4ZSMF
KDz3XnyX8QM5zi5U4Lzs1uFRqFPCjfZ6hhYDYlE9t175FFoDIqAUNy6n4ANHANKIMFS2TUNROhIi
00kUXpPtw3afp/ads1hXfQaqql6IZFn5e7ms8NEYMnaUmIZoK72oqeP+0rKJUcVf6zaaBUmTUOlt
C+9un6jxkW0T3KNjYhSjHhPtMIoNv9gKT5cQN17p/ZRzinDVNv1elW2wFQt2Ae0CiYwiCDS0XEQs
HLhTUlOaW4Jj3ZXdLdE/BnSY6vZECmM2+i3plvwXaY1GgSiODjKZriyngjrdkmJzbUTWSQUR2ep0
PPkd3/qpoIsmMVODH37iw0Zr+XWUcGXzA10eOLAoQBcgoM+erDg0ac6Ynr1aZTGjQBwTbDvego02
wK+5pYTBOvRjRBwWNzqAiLHacw2i5aUVwSXilnEFaCxitkUfwN79SB8VLEEODVxWgGlMY/cJ3id8
N70J9tKE1AvWVHhVCT4Gf9b0bsxlcLGVIfsFa36Zs5K7JbDXsfF/lMOekENG3KVDHX7hCIGZ74vp
mpQPvl3du7fzHL6NPTCx0GnDN57C4w4fstpFtNljtkqfOJmSwenJs2/qqZPo5uihtmMFPBSFua0b
i3N5FUG5CcacAzJHmzOuWm4LKkePZwP0TwL+xE0ICJZFe3XfutS2eqBubsjpEuxNVffOZwXi4lSk
+kzGIRk2DcjsDYC54daCZ7SPzTj/hIPrvdYuH8QkiyZ5DCMaNIAF2ZfOIoCXVon1VFpkbVrL7346
k8w70oDhlt9UcEPlDcr3QoHvd0ylxtWctYwQnuAGJYlxUXSG6NQ5qX8KFmkuriQB3s/ojDzx3aeu
09mVWwr55vrCw9cSY53QsrsrSwWfPisjCufTNOar45LAYvmbOXDZM3KgpmXShkC6mYJ4uAsLWT01
pUk/pyxgOwZdqjctyVBOEen0RLFXcW3HYn1Fl92WjLK8jZcKm2LYrO4nyySXSLvRD1cm7wP8od7j
CcOjm5Facme8QkVatiiiej4ENg9/Yefen3DSGmEGXpPiAMqGSScH87QsSLRTZDA77101erf0y3NM
Ikx9Ndaqm86eY6XmKqEYlvRSAdG8J4PmS3SKxAPxFGWpvG34Iu4q0cv7pG+7fWTq71wNfPksLM+e
XyLMx1XyMnFY2HVVeChbmCst35CDH+bxlSVYToq+KV9TUVESYHWz3211pro3TCCrcLLIfePxaStN
r89EF3seloT7AYZoXkpo1Pu48GKI4RHN72jmvNwCepLrsSdRkvPUfey1x8TSke12Qt97VEFijprS
iUuOT58Px0Q2UPNW3HD+N7QwJMOuAXm51518rcoq/Jcp9tQacztbBC4Dt3E+axOXRCCa4a7veJ8u
9YwjP08fJqwohCSwSdLkw72RsmxFggvvr06CrRx0sFV9hgw/Gufk8abYhEPH+7YdovdlChKuPuNE
8C36zg3EThx2s6lBpJUD8ZagmUDpDYpv4xGe1+g/V3rGhZdC8i7L7rV1zMSxKF5uqFHq/iUQPLFG
ccGbQ+cvDxxEGH8wx7RlxOTANnHYzpxLXTXE6sY6vjTJknPZo8capsIJTMWbiLsHMUBuy7Jqeaoi
GFf8lDIm+zgq/3ydVO+EFX1UE5uQJ9/Avj0ha9Y7up3sU6KLejty7eW4UL6NMnMvXcVdItC+PMtF
tlxHKaD293bAGg23DFkez5Pb3EQyqdnobO0Dr2iKPZeWZJ9Ip6TKphZXUbiEl7kf4Kg1dfhRcXrA
bdTfWGlxqZkEu0ncsXWQnXIczMdObVNZQIDnmIFqvZFLZ++afuIHDONXbAKXApiK8ea2La3pPFvz
d6yW/DWtw/lY5M6Ehww3Hld+SlFGf7piGKDblhzPjgs6LqG+YIqF83HQg/sNTiS7ilPyWZyZQFHb
FGWxUvyZAn+uN028EtPsl7OG2FNLRusEMZhd7eB7nztyYsXgPDHp/yZxn+5AeVkb1Bk6dUHNI2iM
37bbg6et0h8jW/8F4Cj2rSlbtlLX99y09L1vD5CIFkEKDdGVd4KxO5b0JPTA5fZhntBAawscec4i
bF7iHWEmuDT8LUVvRc+yt6qHmXUElYe00ucCEoysZBOEet8Oil9tzYuNaGhAYG5H6NB9C1oWT2Y5
QQ2NN3LUeXA5G61zpdTvVAC0nKhCFYgz9RiyfeXPbmgm8pzxwsOZByzlNiSaOYNme1lF8Y/bmfk1
cMRn5DbfiYBLMNdpwAdTttg/CUjW1vDljoy4a1wSdrXjwbeEC1e78DmA0Y8kwrr46EmCbllBtXdi
cKf2St3gZnTevQLNIG7i8K1zx/C3kAbOcI5P/oiJY8LvG0+M1lUpb/EEkolkEA/h7qw+lLhSZEGj
PoqO5Kqsd7a6+eIrm8yQ4TEwGKiCse0454Dj7YNth5Ig7QhohGjprVnH+GVcohffjZ396KhsJ1r6
LkLKPLGhW/KBonlilJCb/4H8K3bU38TnHI/+LqNFnomeljdvFunHxFbFb7BnTWip+uQuY8o7JQrv
RvhjyzvKV6+WV/ZXqrS9vXSy+ddNC+sLfp1zWRpFdNf3rb3dSiK7QMUPDeevduswtmKziWq5T7y+
us2wDb0FY9ZfrEY0d1lVYJFrDbUeHZ1j6XZ2Y3s6OJFrnjE+gdzl1msfbJiV3FrSqH8MLOZv/g+Y
R6do4mXoFtdx0fm7KY7793Is/Ve7su2nGBf7XUuXyj4KCy4UQ+zbW5pMmIV5zi0Iz6P3C0RHHuKQ
A2UzOuSJGwFm2UTTK+zOnF9F1WwSmwVlQ/9TvFN+gwaYpxgdsFOVzKA1hrmRyWoI+xUh4YCnsd3n
Kmx5yIwdXtp0/M6qCBCgS3YjJTgyBEuzD6Dq4NOK/GNnAZr2QdhRoZTlWApGhwAwohjHje4YQce+
cN7h6unYJOYB+zuJf/ZSfsOLXLDJxLVEOSrZwTyHZ3yrTt2YvAb+dHZWtBnvDtpi64klarEfYLhw
LfI8Nl2ANk3X/RuH7sWbfG5yC2N21Qx8wwMnIXyCITyxMiDKbo5eJaAuTTRbcn9qyP9Y7T8nZGbS
C41q+ez3vMLHdFPb+KbL2dzZcen+VpS8ADovHmcLAdNbzBclTMQBvPYd52hzbkirVBz2cObJe3Rl
XPYokxuraF5UL6c1ROls+7n4QaS47bpk2hijmIuApWB00mYNaYnqVKXzSy/Vm4fZhinOSfkGONMz
nojfJIcSOifJ3RBT1BXHTK04sopDoENivh2eyBx44qatlyMwmauqzukTR8fdTtnkbVNtOGGL4Dvo
4+Ghxsm/CX3NA0/gaQuH0du1Y+djr24S2nKBtOYEaeAxg/LStXcfL0K/gaFJxIFZvzwWiyz9zWhb
HbXWefDramKIntLi0OrAB8WHYTkHGvJgQk2RRdzpj7SJvxYvbdakI2VBRUEyjKA742jIeK/+Eada
tomEAVFJbEtwi3G/dkO8YgHWutxm2atsobmVqiXyQCVb08pOxxFAiBf0oH8oalSgFqV7F2mPndQF
Iam4WWxsamN2XeSSz+tYOEUVhycMaVCtBlCJ9HnZW5MLOAM4aeGHAcKbXDhjhfxbhpoyNVLb2rGi
M8lohglVrq4l+SD7heoPGhSO3Cre5GTd0076j0cQJlItyd8H4TejyLLTyL03QwKq25TshXHXw9rl
LcURvcar1j5gsmp3cT+fZYKil2nk+9j7cMvskeG02yaNeOXYRRBPNRewzXTddM5jo/J7/Gc46tuZ
EE/yJowNAwwJawq4M6AtHrEIBJsww+lqDe6+SYVzRFx5nWJ+C4thA8xqJqhJ4Cq1evER+oW7Y1aq
QCMPimOA+lS6fBeJdRwcau+bDgOalerbNEhwWyWE4maWFrv0nscY/J0bM8i1i+dsyCncj2aUp3TF
OyJuwUeC+NCDAGeJ4229sEdZnvrRBcgChl3a3mvzA8Vcn0ETUo+TrAeh6ViZSREFZcf1oBCdDU3I
l1JgAWr5JKSCCAk+pTPVKL8FGQDEEfnnMOUdDNdZiHgzTYdADa4UH7B7KVHVHKv/HJtqOdV2a21d
khfXVEL4YE6x9TslepBq4gyyAHLwJg/s+p8oo2LHDMj5yyddIKLgTi4tLOluQtGrkui4GP2Fw/KK
X5q4QdBAk89phnFkXFI9iYetqEYO7B4o2cBvycehmmWW/VU70xVRnfBsSXs8zei/h8WPuhMMcP9E
nESw2ScgsXmcPVvzWs0x0/+OVz8uXnwCh392zPasR1ceRGQ3V71iqcpLyM9ZP+B9Q4mHOcMFzTc8
wv3Uz8gJ5TfKVMGVCICRWORa6JdYW6ynNOTm4t36LWJDlfevi54u80IRgHYR/9yw4fqXWzsS1N7B
KWM+O7rn/ul44iUf7em6ifECKQ/A8hxolJLmLs5REK1lDA8Egfp97s18J+HbbDPLnY4hkiAkXPJZ
vg7e46ltjlNaj7AzxidcVi8YkLuTjPv+SnaKCO6ikZn88DsVFOD1aZVR0Ig/gB2aZhEvb297jgV7
P6S2QJDk5NEB50VXefOoyVjcsAJFhzLT6leUAg6CX80715XpNndmfWyD6t1mJmMeplBeTLdRFD0M
fSGgifQRWgznnrIWD+hzvIHAWJseUQ7EBM/UONXHom0QBcuHKHLumzEAIsQ7i2Bxj5fSUJvSQ5oD
naLO2I4hBfkruYV3HT7qt2jiDLc40t4VXn+p6uUuLhv/UHbL9LQECJ6Zr1dqGT3oxgZt0g2K6mXu
l7txCZIt59zx1AJ32oIAvveq1qfaSP7yC+M/DGTFZd7+enN8oRUMqwtm9Y0d8tBAzn2hqOKipv5+
8SEcZbG5y71QHB0wCtjRX/Tc40zWJeYMP7ldRjHAHM7GfW2VbKmpeObnxK4gcCFOa1NAFPmaUdCs
TVxNje8uGD7dFcCaIw5RFOyn52iuvvsE7YkbeXxiAa7vh5Fit9bV7Q0uEx5Dy9QTFuiGq0LHybZ2
4TwO0ZBsixXKM3v0NEWUxsLtp5Q2sorVjGEySjPT8hP3QI9Zv0ke2GrITllOvo7D0bUFjvV6rjj/
2TOoPYZB3d0buOaRkhibsapy0qwwszL005vJbp4DMayGWn2LGSZ5gwdw469gJrM03l9lcabcu8DQ
eS14KC6RCX7pCnrNoRwfMJQ8T6p81m16ojB9JnUqrno2Fv+YCgnqxer9nzgt620tc0pBdXHXyeGL
6sgL8VjInDjJcB9J8mo9kVMfkOgScpaWVXXCgoY4FVtrc2AJSTZyCM0v2R/fasw4XUbv0sRLRmFI
izwMsbK/FDXXKQJQWARsyRm6PCpwBbPf/hDsOEZjDVfbQ0ERFvVIa21tGXHD6ticXczny5B/1Zb6
oFaKaXqkLKBzB9pfSKaLsf+i5prZrsXvIzvc5FZC5XYVZcgb+aoi80u5TkC4UbhUXdLEJwRJuAnU
JEaRMcNPAkc+qrch7zkRksVHEi+Kf9guSFz3hD1xxfD98qebpOI7NiTa2mVTYhNDtIqrbqhvq7G5
W+ioRYwQ28aDFCxwa/ZyGK9ofLE9ju2ByyBHQQVWxpeJDE0UZoK/+3Jrt+H3MtGEGfbjjdNSalPQ
vTjN46XgeHzDyCiuaasCr6N8mnliA/lPu58WRIzNOKnoqUk5Axb1CGYmzm38ERxI8KR+YfXB3Zd1
5WY2zWOKsRxBjUgPsimTaQSNxBQB3w+jyB56VQEBYL42tjud7GnMtn4duvsVZ8KBqcY7AuwD7w/r
2bI8h1K808HMCOVYfzLt76CQK9gYKy01UzUN4aI5JnLmJ4sWj8FxcFS87d0U+XVOXrnvyrMzzTfQ
YXAr0pXTV7kif5diT6k4kDbWrp30A7EHuWM8JzBVrjvDyDQMzJGABu93crKP+Gq/F9uhoovI3pn1
hu9UQpWmmmjXmivGUwjQzOzFqx8MfxF2VtBywt36zfjLQZR3YYgVonJW0KbxH4qAA0tok+lozNp7
q3lHNAANDkiE83YswENbPdob5uQ/O8s57cx/oxdPJ/xO3n51X218NbJNCAwbaZ+L0wSYbQ+GpoEZ
4jaHpcWH5av6VulqPkQqe8hB8fKs4Eld8GFgGQH778zDuxd09CEjzu+npf/hUUN80fMJUaOK71oj
llPZMn1CIvBhJG5sl/4L7G8wboZma4T9OLQ+e0z8HfUA37yigwBLNIlPtqzJUkpJs3SDCXb8k8JC
gyeg5wqbnSn6kBo2d9/EpDfmF66eePqGdwbR6z7tD2R7vwKOOKHGnTnkrDf9wmVm6OXH1Kbclnm3
8PdE8y4ws/SqJgBl0F/ynPQ1JI8d9iWq2aBxnloLC61c4bkUiXxjxL3wOn7oBnpui1DfTIRgE29R
B7GEHxnq6RaHtzgMzviKpfwjXYtO3GVwuT0DcEgcBoPQj7LD2GYges2tZpg9o2IB+agnKmW8H9dF
jhRmRcqOwSVu2FnN5L6603Rggmbq4Ikjc3VgFGRhSp1miy7EOYlfoT0sPZC75l/mjS8dZT5DaX9k
g/ceNpyt1cxvjWjQl3KH9w4EjV2iPSiWqW2djp/9HDyLNoBKFX+0XfmZWv0uXeR5wBXgYPJta//U
Cf3Sl81XRZfWJjRRjcMyVPhCaWZztX3TMNwCh0gxk9JaULWgfZnj/3x6X6Kyug35k1liu9fF46XU
kicCpYMpmhobhvqZg0BwEm7KebMYsPZLRYlYsoZU8NdMQ12eO8gLBl/bNpwduHhBl1Lf4n3OHjjO
JBJPdR7TmukPLKb2fF/Z5IomUVyjrb1MUiQbnssYssbhlSKxYgvQ8RsOK3WtJTHoUM5nGL+rzduZ
mDFFxFGYBpYB/6UkELxd0syj2Id9QjqBPhg9/OEwwU85TBiH8EXYi35qyGveLlofRbZcWk+/CAut
iD7RC3vob0+LHMIPd1SnA588mb7bOrmJocIvb07o3VM2eWqEA3tfBrgG2mo58rL6DdWaEenKV/oB
2MNtYK+ihz3etwcwxqdel+oq7DBb50kGZwSXRQQknY2ezhlLPrWuuKphP4KvS1+bAVw5dcTPDlEJ
JhA+9rBKmj+63R+7IGD08ttyPdwbsopYk3kiJvohKuVVu1aop6S26pTqAR+m/+q8VCg87UfR0LJZ
wmzgsHys8lRR6zLt0ppWoEhQcKoqDA+5WN2A06XK6BhNh+B7UNlhQTDY5U6n9rpsb31h+Ge85LmR
8q8XMwT/BnTaYN9lIBRw/dMR66TukzvB6Cq4t88TLUI5pSd41Z441CKcAd7YGNA3wAA54Y/dkwsG
eAgidar9+lVoJ3ydIc1viQa/VZn97A6VDVtiqE/5jCMY5sEy99Otm9OkN9EJuNE5u/AY+A2sLCrF
cYbh7CJ0TxHcJgcOCsTNrw7Sl7eWqb5FsUCixIKvhuCdp/mhYLXYEOtcO1kZwBrAgl3i3sA6P3uC
UKC0ce03wC+6eCAF0TIbUD5qTnWprqn/nf/ZpjvUKqCv1UDmBGMSUMN2Zdttc84H+ybwgpcwIc1D
61nAI9LraCtbFto3Z995WPzwqUQpYt3hPTFb+d4fqmurCG8gOnzME1GdoM3+KmhFVhc/ZbRac46T
kH7gWMkS1jiwy2vKtBkk5K+VOdXBjH1wGjXMZYujT5PaT1lL6VA4Uzis0iraBz5DYljULzSx3esw
DG864XZ7qeIXfL+IiEl9YrZOYWIuJL1sbFgQaSi341O+/ppHUK5gIOAq18b4uIDKC8oa0VlP79LA
fkS0699Sf4TzNeAd5TkceHA4amzLpZq+isK95JT4UD+QNq9+T/zSp18t/38ymV8ytHCG1q7eyWaq
D8qnyGb1bbfmwiJ/aw/po9321GL43sUNmIZQxMSBPfqS1CC1+q66zz27OaqczjIWqrtRLq8mROc1
hBZ2Qoq3Ni1+USJwlZPZp7XPnJfWjLeZ4CRQFJ4Nvbe6ABnBhjsT6C5gGiO13rUVONmwlMegSIlP
WO0lp00Ft+XKWl+KayeJcP31UIAMZukNVodHZ1gwaoYpZaol8Ims9n8x4F3jsbgEdvnOjZw9fQDe
1eAxrMaPAN1rM7TWpxDUUmqvuQMI9i8w5jKFyduK5csjHAT24h3tAsBVOdT73A4/AnT6nT0m3LYy
6lVD/jmVfkJpOQJP57Xt+zeNZ75d5dyFo/k2mcOTVMhPKpLXpiiKYhFk1D32mJMSFgDX2GwodUXq
qaI/Sp7U1rT6k+AdozctIUg88wdWtEM5kdYr7fS2GXkoRdJ8tuX4PMh2RyeC2YYeQeE2VJeeaNYO
2Ab+0LwGfp69yDy/T+aG1h/s8FBHKe8biURV8U9b8mvoqh5Td/ts5eKOcEN0rin54HxICN+t3XvH
HYdbhfBTMs+daxzTWO+GjooB+dx2Rm6NK9tLGo7nYsKEopD9GU2Dcz4moFA5MNPrkjcboI03yi4Z
+fnB85ugWNIeHun2vCOQ07LU9HezbG5rUUqcnFzPmvQKcx9cyL78509c40IdXlWmRbuHTz9ZDSB2
+eiLxb1JmvwZRfdZx+MjGh6wIO0xgVsBU7zVuz2rzeRdS7w0DIkQB+GMfuEOC3eu5dKp1863QIsN
LgznDsAPxAiv+9fnVCSl6gW7+ntDmHajC3XbCJTlUQHpDG0aiPXyUOdMuu2UY4sT6YOqw3d01rd6
juzzJHEsgAmDi2pWWOZCrUzkPTuganeWy3VESWe6Qax+JdRwT9cNqzl0xJ2FAirG5GSCjrICWECb
ASbVlKU/ttZ3IJzF6o8BC0GVz1vrA/LQyCXbSJPMDiI0Lf4rgucBKRYR4ZuJYqMBCZBVZE5JT0qR
crfkvOwa3wV57YBxMKPzVA5J+DqlLvFt2n+THOAlsaBvmUbUghPF3UzJnByJ8yAE1+3JmaoHjDIY
FQM2lWwIAuYJwJ150yRbYc1Ppkue3aaDqOUXb64GyIR74D4ICSin7VcUTAfQ5NYeEgChsgzF0cXN
MfsV/cni3u6yf0WGkjD6fEsVz43tIqk+E7x5G9/mOMA8jAl9Re/q6mtpnBuc8PG+dPCzFynO0CJN
+6N2coqHWw+rXpK+zEtvSCpQxWNKrjqs5wDHjfkxGdEF9yA7dHKnjD6zsiMI6ARwqFLcV/Xk3673
jCMH6/Mo5PrpXa4mm/qfBV5cgmqb9MDP9aL8XTAjWLN93/YCcX6GQ8OX/WkqMhcR0/mMgwGVIg7u
4aKsMAd+rI7lBK9BmV8jDnCfL+OUpncYVJVTfLeJnb2woBebboTvzoo079ZZCRp5+YLBcDkJf8DA
j/59mQOHNrMu4SE4jR8uaS2kL2ILakoOleoZcP3syyw0pDTC8o58GwCKCEFJlL1TZfPCufoqpcTg
SJ/VtAXEHh+c0D31JQQ0UgA8ocPGSY5B7f3gQ39rlzAieFbAOXFAsWMrRRUQ0YTMxdnyMrrLP+7v
3r4j6kU5H6AbA2SFj+80nIik0SCJUP6pmvk155Rz1CAWjiZePWbQclzlByc78G+NzZiHXXRGayR7
PvvpJrBxPFixH2yDFmE0qPLxh4adfR9zTzCpVQEljl8yTkPMR+2wqXrP3xNt43G63rVmY0CILNnE
8IY2my8rNQP1mGZEZl8qKN/ot6GAug6oVJhn3o9RdSlWl6kPOpb9WLQHzoPMpHq1F2YM6W6jnmnN
qfb96Ns3cZbeU1Mr+ECTzOZfrrnLfVrq+zhuj7r2722j9bOF75yFTF2NA+yfpBu/JxWm7BqLeUqT
4NToymOgwHwTx/lJIfg/RDVWykJEDe41u+AIlZEuKBbbpTU8pXYmotohRcXcz7YNjKsew2fTI6zZ
uaT8Y4rHjyWkpRE3DJIYtW5k6Rd/qyJqMHSaynNdWM88+b2NHTn+fg7Ekx/I4QpRxT9SkkupoMOH
NwItfuzQm6gAVXpHEQv3Pcf8czGm72aLH6QZVuIGf1BnPloxArIcYZOpjjBzGJOZUewvkvpY9GBO
8Da2UrviV1cmg3cMMW6fSLBgAiZLHDvzn5wj/0k3dvFY5nmwm0frMfu/Y7Vu3kYnHXdS8ATuLCsj
jt7EtD0bOjK0bk9Z2MvH2PTrVgQIJjJP2ikf6kGe/MKPdi72VKhvCz9T4yQ75hNxcPDYHgfX+fFS
ECvD5P2gBoarNrEchQggSHhfjLh4DZNOPIgGsrMIGTZ401jHsfKbrY9X8xqeH3D8OvAgklM4tLSz
hYJUi22Jz/YJ5ALaTtuvoiGWgmSyLgMHsV0T+xcslx1z4Pwcq2TYO/CeNk0vz8TpccU0jCNtEz4R
ZluB7iP+OOsNlvp8GgWzQRTyDksKTuytcqnEqPVLNNXHJK3iTZSEj8CVXoicdNfcEz8NMftU1YfG
BvUhKa8dCp5l2ofhBUEKq+0aJPIfo9hizWBl3VZldOw6IC2NPtNv8I378tZOaYav+XPxprDf1HX6
NILfz0LWHzuTHxXiAvJFAT5P0SBAPPcq9vsfNZB9Jxz7ZKwupxSIIEqiSFxI3DgHsjsUc7Ull8KK
XpFGGX2NFegzo7l5E3rwqYcRjlshG2crbQ4uVRcdHW9t/gX6AuXSw3rlIHpi0dfdaTH9sA3bANtv
VN3CXcsOs/buB2goW6x/IPyo3Nv67Wp0opnot1ecfNqBQk6vms5IhLi23bp6UaMhYs+uzI+JjjoL
ZaGTpLngCWxjP0vWiDyyb9dXu6WC4xd3ueIrHfGZt6pnl4YIhl/ODoOnQvhvOHSAelp72TX3NV7G
68CgwaYYJnipyXtI4gWfWPoeuVMYMOcTtFDKrT5kwRNdV817EYl4N1WcvZYoCM7yP87OqzdupN3z
X+XgvV5iySqSRS727EUndbeyZFmybwhH5pz56ffHeRdnLarRDZ+ZiwHGhkpVrPCEf9BymzyrkPW+
mT3QFNzfFUZgqA84/m1X278ptlRI/RTQ2T21p8SoVnSskAWvqnZdhPprEVnlTsuDEahMTQ8sMFYV
5pg7kCcwmToj2YHJvkP/ptsor3pDoJgvpvUv4az/QxljOlQ0eg/wz8MtkRkVNTK1ravAQFbRUN8r
nTo96h13FT3h27AqkeA0UA9M+/hQh+IVexhMwxzUu2InfQ37ptr51jCbKLk/dd34XneIO/ppw0M7
Y3DBRgywN1ykxJrCucpnGlVM9ZSxfQQC5oVveV1DJd9qdN4+aSh0r0Buke5bJMrAqrJD6Mu7yYv6
u7bUyk1nV7Oknawf2BjG18KqyvvWDYGQKIjHKyMTUE+rcUSfLjioAZm80Ow2gZM8G5p25VspMBsq
UJt4FmZNdeOXa/UdqiE40KfVW1wP6Bs6lC6dbqAbbdG8KuJnw/aiQzD3eOukZM+b7S4Io+RYmfoV
GhTjFoe+u6Cu873tGu6RjfHb6RrC2hIpactPgcOql35QX2Vv1VehFh9SW/usZ4F8SKqC0KknDuBj
PoNPfSpNwTg4vHd+ijC60ukeD4nzSO1Yp2yFNFgef1FofhJ/lfIokDpPY6iGQK+utZ43x+0xgMXv
my5m685uU6iImZm7G/KQ7xd3SH64EvD+LKaoJhxXG/fepU63ixtqwSpyr2WgPdQ+boCWj5uBM0BE
FtLUNlGRPyK02FyJPHvDL0dt9d64tYv4e5vYENZTEDmB4Tz6c844KPNHgSQg6s1IrQUzyAnFZGY2
p/BAi2gs4edJ5HxUWXaULjA0wHb1PgmL9FpvkSOi+QZeTNM5OSj93IDCxQqMQkvZlqhbtDzvWT3+
8ggnt8A1rkGKfmujjAegFNfKycO93XpHo62+ZOSYt73nwzmvh3rXmf3PQEOkIKwdMOEuRuZSH8uD
FiOVQ63lOy3NJ5HKIxCy1zyooDGACXLCFqW8KgGIjZ/H8KI1MIiSpv8R99iGIPc1gaJFX1mb+MZ5
6gAmpPy2CccpupeIFoOsDR4nQgpMT4DwIzGG/LyvEfHbafDg+9hr1H1XwLKv0vsRbt1z4hrtg8xt
ZKi0wKJND5F2JdMRALHr+eNa2BbW6bKyjPUIvHyXhZ5Gq84a3Cerm6Kn0jGfFea0MJlibR3Gwwzt
RB8DygNEJIP2uV7EZMnhpylBCjyCpXigwtRddbokszd6m1TSK8tH4WFmTy3L2iFOSVFe99KrLOq+
6LMVu92M9wU6hsQ2reSXxPMwRzzkxXEdb6dJ2V/peDnRkrfz58TwpxsP8sh8es2HakaEKqd4wCfm
h57rwZbbKNgiQfdGRUC792SCAwwbbkuw/0sfaPeS5H0GPA/Xb8LuRelJdzvm8OElWnLXsCzVscFb
8AgR8Ca26InD5IVRUOHfadjXHoY9xGcvpRZeu3AieO+7b1lPAS53yUYofqrrxqD1gGOVGEsLqUDU
ZLnAqVwXPwIXcx2pW/f07Ul03e5F7wy8WHxys8QK4fgIBde3Kn7jBwTIq0bgpw4sQWPclM1xAE23
DYMOzzpadltzlrmipz//7Mx51jOkiHGFEld5Q9TlWXDk6DWRWyWUVimY0NAv/Bk6X0JmB32Gbiwd
5apAZ93vftnRHMxQMNGylB50B2WTql1yD/mXejlR09pLbONWZmSAqRUE34ygwuRZA55DKyn8lQRO
gZyR/ZlP+uCK/DZqcjyBgul60umQIHqTvcl+2GUocO+UMWokeNpbMtZX5ex46gM9t3suZtTON16J
J5BBKlYgvjwbYCQbI5H43lPAtJtY3/p28w1iar+NQzfYZ40GA1JXh1YOn2vK2tXo3NS1m6+g+8JI
ioZH3l7SX8t5iEuktULALdepXtwHSMegxuHKnd333Y0iUVU6AQiF1PQasmixRfhSETyjD2oPaiQ4
Uy+OdKObNqdxOQq0CYQxfQHwMG25SsYnVP3bNb46oNjiDHJEmkH7bc30xuRs7KRraxvDtq3Pjl2C
A3Jx/h4a1O0G7GlAPTl1uRFT0+J9lNDh7VAzjl3RHGUc/+rD+IEze0uyXe6dBskPE+YQiay70dDN
QYmwu5YpvyMnFyswMGtXJWAdZJMgA4NNQWVZCprXNjJw6HiJt3RuQsJuQWekrs0Nlq7T1usE2ZiJ
iCm26/hP0+F9LIQdgz1FYGYSJbReU7tvYAJtQwNeHJgj/aHg2qbRW+HLVxqQOmwsdDtMx8BLkNs7
cVrct9nUUrtAxidF8H2NWsXRAHO6QoAD0HtEjysH7YQY4gQBvqvXlWj7Y98bL90IqLzu0HeyrZaL
FBbXpFp7nWZ0mW0v+D3p7rObUpaabVD8Vj66aeRcxSYI3EpQQ0ltkEwjGJdN12kgG3JksglonE3T
01e0EOS4o1c6p/NB5kKlrLyn1Oi+hhr8k9SicJ9Ir0BACO5mwCHdTojFdB3qyaQYn83AupWUa7e6
jpuP03LSwExRlvUtXp6uysSORw4zU4XvMx0N+EvYBPW0fKPqazmBYShKcBFR1GfbvEFdqWicH9EI
Jz7yGuN6nNWwNbjyMFSqYzNDjXCj0+HFTMThxQiZb8phxHH330wYQF+n1biXk/cbzxYaOAqkqJYC
j+j71jn6hv0L18zqqVbzS9N23roYky92UjnXyIh0m6KpkXzuxhsVZ+T8CKFdAzRAHolLZVMjSUA/
Ty83LeIxJiFMSn3LwK7KdbgIYoscxywNSQQhms8+CvSwwcBwupELkgWKz5obyL2mkqhItKLhtSQD
iNYOMPJkPbqx+amwbfHGrVXso9Cr0IcqxN5AdXTbpi1Wh1PSbqnRaF+irvJeEtB73wgJK8KBIv3h
lWK6Tr2e+NNVHrdBqEClSRVtwSlHdDv7SUctQS81SvAjFdpCE9MtxTP5WACL5wTp6sVqh+6RVmke
XlEjz9+gM9but94AI9q2abQuXEDVVljAQo0J+UsAn6X5ZFRDeIc2d55eIdzTX+GpmH0tOkQIV3Wb
es9Fm4uvTtCEX/uBwvFYmnTerdIwr10YqIR4Y2zd9WmNP0g9ZhQDRh10tcsFEqnmiwrKmmuu5VEh
qoZLH5gxrIdcs+S+oHa0Q9mwPSBFgHdO0kFdiPto+tJgY7jl1uF8Q1LFsl5W+IrmlntXIjfyIPDn
3vXSD366bV1T39IStfYFvBZ4KiO1Y/fnoA2AWChV3RbOVN5wv3lXmYU8GKwntFLsMrlDjrQ9wpm0
V0bIfVpXFXFmVr3Zmpldx34jZrstgCez1RvZ4087Q4Bbt+S4q1qkj3rwdhsM1Nl3ZXg9DGmAlS0q
4HsVpmAmC1dtm5qzisNY/pLn/a2eKP/FMuOfkVu5K4iEkI1nIrjuAJZESXAEG4JCXOi3NXwMYJ4Y
+rVQbbJmY1q5dltbA1UJLx2/6hOtLMIeOstFgYFDY0b9HlM7AZWCf1A0MLE3z6thXUwdVrtZMB8C
Wz9C7sPypkrMOxelmI0XmfEBgXTv2fXs4DnCGAJmlpf4R5R33Hvi4hJp8NTapcQz6D8lpK90cVDj
SiAG/8qyERCQXsX3tZJhvRFtVmAk4UQwXaFZ1p9EgxcDRX7h3I+jLG9zDxoAHSditM4JA1S/Ru2b
oeqULJMCNNWM/lMdpCnlJDAA8OxKJ/wi8XAimYFRgMwTdDek5iURDSEu5SJUSQ9hHht3dZYHqPhH
9k3Vtd5Go6xMiJfDEaLp0yPi03R3viat+7bV/asAk+Jbfiy909Yzdn5CRN5MRgMoQdR3EvSvjr9R
FBPa0HoaqAGuvaktaSEayAiELW9WbuX9U5lP2Gg1sXrQA5XcWojooFNUoCdZp2EOZ1WFtzKSzTM9
qO/RgGWdbQn3ULYZFROr04wVymkOT3Cb730rgXKFucjGNFBZaVSTP2m9tH7UtijXvgOv151Fs4Td
0tKG1P67clyIl0MU/qDPZa97Q1VHM9N/jCrGLZpy8ezzhlwSeoEDN6RNWVFotGqwLYRH79b9i1Gw
/2idlS+DU8d387F4RB8VZTWKLc/USgFp2708mKGbfNFzOgmrpmx7BP2wRdhalscLGtk1KrLTmOpf
yYW463tRWxuQ//1zZOLDZVTtbeG37XVUYoyZhGb2tUHXdueGOYLzwUgd1eEnrWOHCBwpGCocVvOq
4/lK4Vdq+kGl3bcY6WhejBTFRpwMcNIKgC1t7ZCmz9oVtdujWtBbN5Xvd9AGTbJIxMYM+drr9bER
+V5D+g/zMeGTEcfImg5mfmioNVp72FjFC0wV47aPfKol9PYBq23QrSu3MIAENaNB3NaajV1jhvri
0AfPXdK5e8uN3Q2qfdPqX//xP//P//4x/C//F5oxyejn2X9kLQ3ZMGvq//yX+a//gKow/9/Dz//8
l22btrR1ZUnTNBzbUlLy5z++PYWZz182/gcnXVkQI/wjFowIwES6AQ0cyvWX88OoE8MIlBwcaZi6
blqLYSAa8mfRoO1jArMYZtDg0HQI9OumytDXDLvsU5Blze78qO7HUWEYmwZWABbzcxejQgURdgl7
cq/ELwMDGf3NLG6DWXvsZ8kpd8jpzg94YpqECop8xBbCYDnfr2YSdzQN7CE7NDWYfaBPK+LRg/CU
uXLC4QpvkavzA1ofZjgvJws6jylMff7zPz5fQ/PGjf0EH9g8uElk+Wp37o5yzPb8MB93ianDrqEu
RXcDKbDFMCruW2pcRXwcezPd23qh3xRKCw7nRzE+Lh/NDyEEglPIB1iO8X42I1t0gMPfIOVqEuV8
7ut4p9HOtgT9AUSLfYi9SsN+FWWH4boE3Y3W3dqBtEq3bey6bSmSv/6irK4J9Rf9Fdt1xLzF/lzg
NkK5L/co4fE6GWhn+HeAqakN9ryaFw7JqY/JedQdgdcrec1irFFDiccdU3XIYrEd09h/ztoKYG0O
Q/n8Sp8ayRIGZ0NKQ7pi8T017mWrg4Z3zEYqyb3v/3bKqv5G3+rS/WLMW/79BcOulJaQjhDI17vz
N/9jAanzqCDWjOQ4VGC5IOjlGEbLcKMLZB6QeMIrhoL5uq7a/iuljZt8zDaiSLYGZnT0M8sLMz+1
k/HP4Usa7DNnucZJEaOU5TfNYer0a8PWbyKruD+/uIY4NWUldSldgnR2z/sp5yyHZY5jeNRgMEIk
imzoFZVb3am+bp6sUhb7vhzBCAPHAc0SS/LHWQi35FFmzrZ5PP8LnZqzzZCuArWrs7ne/z5BgT4s
opGwYEtZf4Fqh7sUNuRRsjk/jv1x3gbXrHCkxSiM9n4cVAptpQonPCA9uAtSMIUoUQbpaxrfnh/o
xPYFB2vqqEwrcJLL7YuetNYkgMv2FACrL4CHnOC1RaD7rjZEMzyfH+zErNgpBl5LllQWxf33s4IQ
hqTjkLaHxLtVzRer+DIgIRL4n/4bwwDwE5ZhQkBenhO3d4YQmcz2kMOAxWtz7VN90jofFMrD+ZHE
iWtWsAuEsl3bcD98J1QtvGCIp4S42x/qTZAH8I0saH7Yx6gQIKCTyB4UddqXhxgGMG2NNpwwBGiM
A77T1Ibo8XfdJoPbFt5abgbU3UtnNTs4aAFJOryUt2JIhzsRzb0p/DsgsOBB90N3oDxHY+44RNQc
dh0QyLM9VPGDKKmQXtiPJ7aJ5Iybgq9mKKUvnpPWt1GIxTLnOLRNSduX7pbRtmpXRQnQvPOLemJN
pTB4oDDqtWyeive7pBuyqYM3iOiYl92gI948YiqH3GxfJ9oqsUOKSpqVvZ4f9OQEeZhMg+YzVMHF
oKRucJZaTB7y1n7ysuCnBmEEJOOF++PEMGxJU3ctV7iKSOr93KwiDPxapN2+COtpFaJvWfYW/FTz
wvcy+TmLp0JwQxGRKl2X9jJI7JToAIlpZHk5yvJ9gnbZ6MfGhS91YjZCCmeOYmyXS3FxS2Vo74N4
xS7VCIK9OxQ3nvd9kmL7159mjhj4lyuKTuvy1mDn2VEmtUPheN7t0PTGG2VgKm2F/d8IzpAYdbkz
eG2EtBZDQerrtAy7zIOXA5Ju2/3gFfvzs5k30uLLSN1Ei9kydMP8EGYCUfdrnOM0GN55Arupsrep
bE3soKFtkK0n1x2smC3xtgApwG1yfnjn1PB0Z4VggoY0F/t8KqF6zjLtkIJhjhjg1hF3gdTTuq5+
QxHWheVkFWSaUbM+P/KJLcmOtGyLCNsB6zJvpj+iFxQoPVzfC2R8iEptD4WxoL46P8SpybHneVrm
+8Nd7hRROgiUBH13kClQcPCgmAUHKNrk2CmXGJBRKbqwnCdOgIQMbjsAQm0WdbGcJloKbdZV5cGN
xS5HcxEK6WOpjV/+fmJCx2+Bf5Url6mlHSGcHIgphj1d3CWdV29N6YzrENWhbVPSqHTHunkc0L+5
8NFOvNiI4Llyjm4JppcnvOtzmsQ+lLEUF7nfRRQ5EyLkc4kHgGIK6a5CcPnC3XXiK5LuEfQJ+5/t
slhTWOECmvOQHBsI//SiMhvRf9WGK6VXP6Qx+8BGpraXceb9Or/MH7+mbUhhSwMOOU/Qcosq0nsV
B7Y60PkZHvvYKF9bQUENpnRujRcy6pODmZxAjgMB2DLfNIPSnlRlq31RZddSQlsvu3pTBO7b30+K
4HyOThSfcfmyjXQiE7AZLgwhcSWz6j4V1H7q8MLanchO5kR9DlY5ggTHi89WoDLQ0+KYDh0SHHQk
jSB7oGJZf+LsdLSv0y47FGnkGzdO0rZQF/ryN2W++DWVjgNgITNBxUAWRRz8bxfAUYJ3ytIV1wJ3
z/uLx24cq0KXkYJwAl0ECTi58fQITfdx6i9804/HZV4Dl3yTBSDznr/5H3dcrnS0O1BePzRjsOus
4mUWngh7myaC9deBuy1MRf+PeMWBLLIYKioo76NYovZ5WPlPEBGLK8IXuFKyM8ILt9zHE8lYTIlJ
ca98uFchEDT0D33cyIzPafmzRmuEUvmm9mHoAAUgbL1w7Xx8K2wizfm7SwQSnGX4EiUzZVwE/iHW
4NMD06E/qH//221hz6GY46KgI9WHEoGwktAVk5oOUzIdnAm5Qbc6ZP6lB/fEMbfQtyCRkyQ+rN77
LdHzyvkdqi97v7ZvITnQFcdHT9YXVuz0MI5ij8/TWuZxdc2azVX5/UQnUGsgB5s/2upSsePE/rZ4
5Ob31SU7/ecO+GN/o+7eQ9gLAT3D38yqrUJR2jJpgmiXttypkRA2glCn26A25SISs1MLocwSubcU
QDWakJUE1CFvAoh0LXb0Fzb4if1mcTaVaVMpE9yU7z+SgSlX1fImHVLHkfcx5Iwn+i/j4fyOm3/K
+9CPsvD8fDvc9kpfPqY1RhIGamn+cdK1bxUh4kavnHLrh473jBzbV5Or+sKQp5aRQNZmm+uk3ctw
Lx0BOSaZGx7AvRs20Df7BtGPVexoF1bwxP4jPgeESxBk011frKA7Ir/ojZncUw3ZgVY/lrW5jSLj
Qv504kNReaG8jtISpcRlgA5eK4v7mC/jTEA7YmPjICFw/it9vOxwz7DmshbVSpMyy/u90Lo+FiCo
rh8QsyVzSq6VVgNYBfcSQ/9Dj8vcVH76fH7Qj8vHaXLmHEqn4MMCLgatMLtwkD4/9E3wJEgHIJ8d
WjrsF4b5uAXfjyPej0ObIFK6nwGrk1kc7n0CA4mrm0CF0ejZSGtFC/wIlLrcWV45GRuFqs3z0CHA
h24GcAs8RY38UxqHdgJLFrXZVUrxHm6Z0VTFLrasWBzyOvec1xwwjXxxPFt+RYIBevmg6XQ3YbUW
CAL7sds2tIlYj7WJ5uoLoMloAIYWgzi1svhu6nPvoYHMYm41HXjQAWU56mCRyd9GERHg2RrcXfyK
vqOnXcFdapDBKIAsbXAAK+BJFxYyOIYhYwvhqEwV3yZh1emu1urqpxnQREHzTFjBIYRYVq87OdDm
nCaj26Fk3vgoL0yas+8dp1LrwB3gE6/Ipz3+YxqFxIU1chvoTue/z4fjyiXEgy4sxdNO1L3Ye5EP
MqQey3GfpeoxbcYfEP3fGkc8YSLytyeJoZy5PkBBjn7EMvy0uox3b3KCgwVqH4RO/WhD1z8/nRO7
mu9HA4fZUB5bPkqNC8KqsYv+UNlNuoltQCwlVaTHGoOGC+HQh4uB6Ri0FojwIKV/KC1aEskEYJ3J
0TI684eeYuCMa10zFBe+0IcpMY7UFVcD1UUq8YvnfESMrEc6HWvYsbvtmlctc67xTbowyql9QFDi
8vJxej6U2xBKAuypiCPFMNPFXOunmMrHcZacMIuvf/mR5hkp4mM116Po772/EvLAaCmwiHgWdiwP
IMyRKSQs2phdGlz9/VDcqbN7gW6i27hYvDwa4RGg032s9ax7zqHcrN0xCJ5UUw4XbrpTK8hrS/mX
YIVi2/wd/4hUcAHRkeEmHtILjBYTYNtoaawCZLVIEP6yCsArQfNfor5Ap8lBdnyxhE5as8nLzN3L
vjm0hU1fqwDZIy7MaV6eP+KHfw8zh5EG5XOKDos5oRMA/sBzY9C+Ua7vQotU9Q7zTrEJCt3Mtqbq
3fp+6iJkGFSoN8Un1MOdePtXH3H+LaQweYIt4ShwV4uPiAQISLWx9/aFKcpsG+mDT2cGrES6Rlb8
73bMvwcjKKNaNkdMy/hFhJpwwL1Fhw63qkHJled7awAzFy6qxe2xHMbS3+8WH4pB17U2dLcI7Bis
3RaQFQIQaFudX7yPAyned2HODUMqzcttmfDO94lBcJGAjRws7xZo/oWe2bwL3u8Sdj370XHoUlFk
XHyfqY1cpyhVdKjLXY4wE+qS6wxt8PMTWURJH/bifP7+OF8djEivbsL6gAX4o6o/YZGwMVLs4RAe
mTJQfuHu/IAfp2VJBDipDBE4s3SLp3EMCQV80UQHrO+wE4bCeEAhzALml12qAhvzeX2/hIyFAirX
hk3dcxkCRrU0CrDdzh7fErQ1k+9J2V4FVv5oNOPdgEbRRCpSTc19LTNYUlrw/fxcjXm/LX8BoUt3
vkxIfpbbxMJN0vWQnd63pW2+0EhyxbpBLXaA1lCE3zCfbJ8aPwof6YEVNNJd7TjxOS6cinlJl78F
kFnXMHkfDEqP778xHoY10kv0m8chwIhxGt09HHgIzRZMjDLgeZr8+EJYsri3/zmJtg08ghPCM7Fs
/pgy1qLISpND2+t476DygvGHi9q8DYzo/Cqf2lFky8KiJk0Hexlzy3AI4RNq1BmzEbXWAbW9rtSM
jcCX6+b8UMvi2D/T+mOs5Y7i9W69wfWMPRbQqKKnkPwoYw494olCkxV2zgECFnvPhBXhBT2FFayo
R3T5kNEGq4pP87DuHT+EwZykfXPhYTmxEiZLTdtj7gJ/6ElUgVUDGp/DDTecRQJpNIou2erwqC6s
w4WRli8lGiISeVGh77vUCjGD8BzZfpl6rL9Xjd/p45UbjzzYSRb2HoY8OqpeSdrp7m7S00KsHU10
/j6A5v5dyqr8Ttu0/15WJVyM87/oia3/TzeckAjLMuoQ77e+VXkwbBGTOeKA+N1tELMpIxtNIJ/O
aploNf6ow3BhcT6+DRZVdgJLKt8z4GFxw2nw8bBpjfVDJNH3w5PUqS5FRaeW3yQDBH7jzg3yRaBS
hX1uh34THC1tfMwr5BxRg3W2vTOF+79fwD9HEu8XsGlQnpkUoNqxa7o1bSZ9BF84hTCc2xBBFGRz
eyPAUvn8sCeeJRBxklCBZxZp38UEcYloDEDkqBtJZG2jW625bsSnwfgRGbAcIJ2eH+7UNvlzuMUs
RWF2bZpitYblmffgMmVU8fpUeivD0q0vjhaGN2VmFJ/OD3siEKSJNsPxDPR0eRPfL67CYBdn9ro5
dLNvsxJuvfHLHllnZ8IeEaLTFlMz57oKK/MhgPJ3YZFPbdQ/h58/wh9vv9ci6Ox1jb7vB5/AorXD
ID4iZZZ61+fneWK78g5QnKUfb81dw/cDTZY3qVhPxQHVg3I2fkt2dgpcrEfi68J+PT0UybAF4MAk
Ons/VFXh7QPuRx0Cqw3EFpeACfCUHWE+YHqjlV94e07sU1Iuiun01hwSh8VwCdZDsZsW2iHAGfot
x8r6OsWV9LqqUQ0Bgp5/BSxirB0LFv/5NT09Mi0n2tzC/NDiFjnihAEtoaOWJfpthiPwgzFFxps/
Bf5jblj4X8Lqx7EiDdPDf2NoEiRewxkvs3zbeQQ1P8Mc8WArGNblmPcbVfoRHmOGuKncMDvW1Vhv
W4y7LmFKTmxZQDqU2HSbavyHcnKN8IRWqBpwZ9DfgyFe+0V1AQt04i7gpNkk0vP0aCS+30G+Zmpa
B9Ab+z2jfvGoE85m7jjXFI18G2s3/hag6XfhJji1bdmV1Cs5H3PR6P2gQLqtiJ5fACZ6OPqzEgla
wZvEVZdS3FOzm4vXdGRAldLkez8Qm3lC6CpF+Cys4BuaEGvRbWpQcFiB/Eb6vBONdl/XPeD+87vm
0siL2wbJuMiFgJUeHGwfxmkFBH9VhnBsslU+/Dg/1omLVf05y8WxdBM7nmQF7A5JkE0p7TuSz8dR
Gp+53zGJnOFaVfvcq0tp7sk5AtSlrE3CQfL2fnWHDO/6ycZUyHaqBMHBcLoLHU0eofMFO3tC9lL5
jbpwu54ItUFK/NegcpH0mqNm6NA0E4gk33rvxpf6lTZ+D8fqrxNS6jCYmM/lEaa23Dp5CCm2a4zi
0JVc4ul4yNz8M8qoF/bJqenYc+REEYtQ9sPtok2wB8agO7QOInIiRhcE7MBK37kQVC+MZfI9FpkR
YID/Gkstls4ZPXdoO2CgpTkh3khlDVGRaPi7TsScNPxTNp1x/nPJbLErct8JBOrhyWGoLEDv95qW
rEt5hWLAte18tzGeO7/7T64gZdr/N94/Wekf73ruBz5aGW1OFyzCfO27TQFdK39P7YVA99SlBcTe
4E2nL/XhLvEDEP0tNM8DrGMcSWpCgBAzviK6EUU36du/n9X/H41K9/uzZVeWVlZWrPZIAWJmHmLR
IpGfdzshNqaeX3rkTkzOMeebmBiC5HnZuGxQDPb1FltdMAdXpqbv67o9QtW6Oj8rKh4f9+CfAy2r
gVVtqAYbLASkyIk+Z1003NQiB7qVSv+1TALtgNuuKFBjbvNo1wgtEFcTZcrqJiqVQKEipkh0m0Vl
n2yQC3XHtallgzcnmFq/HfmrnwcN9ZedFpf5TQPe4GW0RsRWct+jCJCNue08wPgen7GGQwGhKybr
eaoDF85ThSionZvxte3xKG+mSSpcKGHVDLtGt5Du6/QhfhNNC3q1K3SsJvBaLu/jWli/NEXDg/es
HaIrvdPrzxKJMB/NWr3W0QZEG+mQjoWG11vltBOUBYn6TV+VZYnBFN0TcB1JC5+O2BQdfMx+zXWg
k3rsBzTYUSFDBmvFFK29C0UeX4Wi11DRCHQJN7PQEfDLCxqAV+VYqzfs3cDB9UZiiQeng1u57fs4
a9cphgj2Z5q5leIHNNLfBsPgphvZ4gSxHfB38dHn7CBBF6AX3XXs+/2bRr0H5yFEmtGjifERWqPE
ruxV1E2VvSfsVNRUixzla81Lk8e2NajsirTH7swasV3bBDLXX2D2wqge0rzUtg5qV1BEqxzL3t6U
7WZ0M9hmWmRpvzzboG6D9LTu+cUmcouweEP5HzanAzUcvbxGZiUScTV8XSAKs8yUEajnatK9N1hd
E0Ylldbd6LGXv1pTMT0XeEvoyETaot+5VcAOr/UoyDc6Wp/hI5KSHCorldFVjng0trTeROwaRlqP
P1ehD9huV12H83DRQFMSZthFqNyN6Ha5cH0RwIxTNJ1k7SPaXIxW/ZhKQ7xpadb06B0il77VpgjS
vES4qcKUwtGaXQJ0WmFDjsbhSiJLmNxYaMv0V51JiWrbG9MwXAGjRgi1MESHY/gg+nQL09iydwhP
d8gZKUSPEFYu0jerH1Fnx60NhwaQxgh8GJgnJJvOjIpoW1ghwslmrjvNQZXj9B1PJbiGIOdhejcZ
og1ravONtnbY07NuuV19oyVpjjtkgjIam31FByei3xlfTXrcqKsc/BH2RWOPwDiqbMFn0+jwBcTc
ybcvJGwnwguKeKai3wdsw1q+wH7QDRhGRv2Btuzk0FzECcOO1uP4WaVPF+6lE9cSGSkvvUMJY86N
31+39OwjfHgt+2BjZ7PPp0SsYl+6T/6UImUKtGIFoBCRyYT6Xjsidgcn1NrWvulfeKNPTvqPX2QR
N9KgLiqnb72DnozGVRjj8oAVN2IMEgfPPIm9bc7HP5yf/oknFIyd7cABRJ7uQxvSbbrKNpDBPDiI
WT6j+YVuYOOmz7Uea1uDS/D8cCfiEEp2cxpHi4uK0SLnwGUI2IUm1EGTeITnJUqTpjmKC9vnxJNG
tsJsTLC7QAkXo/giTfH3caZDr4/teCcpY0FaxQ5IoQPuhhcqwKfmNHfRlA4ETP9QwgnyyGnBqgcH
I8aEy6xeMVa+kKr9g5d9H7/ZM3MSCDTVNpqsi8jKheAu0Tw2sApNnO9e5+LDg8oDVIbeLY2Cdlar
0D5xNPVW4BJvrIw6dvCKjRv9d2ygxIP/tsCr3YgnYk1kEwd/a9hthWKvhiPrejJg5WPUJqaf0GEp
bua57VMGa9rhvkEhFzftyEl+0mVuviPDiWYfRL5hm+IVgEcHQCFECTuqj3lcONcSvtEnCG1DuekH
x73U0f54TkA8uhQ9AL667KLFgc18KCUTftNHbZwQ4yqKowZNZ+0WfoNXFXYdaCOFV+f37ccdRWEV
qBpFMJvuwrJMF8Vp57S68o8ecvF7YEXmG7ahGC/1wfh4fqiP20nNmHMbBRhACB/isXAyG/yry/KA
tXi2E3hAbvoqqy4U+E9NiJyfs0g/gaLK4oi0cyyfxBoNktb6klXGc+gOz0Em//p6ISGg7jcXb3QA
eIt9a2Ai1kWBa2I+28lnJ8NMBrlsP/xRxwJZF7OrnOrCNbq40Vg3uGFA36inzvL2H96OynLi1h/9
g8Xrr6Gv3Y4PbvUZWaUL2Yc4NdIMxmQoBcpw2Y+piPPKICx5NFrvSRnxyoy7DdooCOohuEIY0XBx
Oyq8Rt94PWHI4f7U8p/IhqEbmO+y6EePMQU2fyu6xsgzx7jxEFeWzUsbBtfj9OrXCX4S/oXLcbG/
5vUBdqJzerhNSNMWxwcVLRuKEjJaOtRSVGQ+6Vr37fwWXvYj/z0GpwR0J5fwBwg3Vy/HV5XuQQch
uKKiq2+RS/PQSiQHrEu7Xgu2BsZmQ31Evr/aekYYvVY4m1+Y7OKu+PcvMjcEAQ5B+1luBk3m5qAa
OPQDQoJmimh0+T2AYEw/dKXFF9LfxZn692BwsSmKuDPoZo40/khHpx5rBh9GDBoe1U0d5EcZVZtZ
lu786p76gACuLD6jg+3n8kxlqB4pM2mio0hkfmtUlv7YGtXv84Msqq7/zEXQ1jQpL1OCXC5cA4Ep
DMtW7QP7ybSNFe4FCPB876v7Rou2kXsplT/1oeAIw7OZSwcfCCO9VuZ1FVTToY2Lah0UnecdOXt9
uwohOAxbW5XaG3oy/YWL/cQZhto2P94mBd4POMZiRLPcy8uB26K9xmc73nWVwj4Qu9J1Xgzq/5J2
HstxI2m7viJEwJstUA5FT1EU1RsEZQbee1z9eaCO+UNEIQrBOZvuhbqVlYk0n3nN4fqyrm0RSBkW
UHt4HxecIqsWyKDMwTrlxSuaKLtMRoROaDbChdVRZpT9zKTjn4uNOA4xJpmpD4RbVzCVUusWc/Yq
OJuzx9T1Ca2tH+VpiL8WF8pF8DMm5dCFZW2c5OrVT39LxdtEfhGXn4aLc2uB3uEhAVkDy3hxa5VI
20wVkjyuH41I9P3W+ucYienPT8aiycGOoJPPa//xADd6KqhxO8VnWWmlx8HqEZUTCHMizI9/DFHc
bize2neCIz4DG2eNiuVJFowQtfJukl0rQJUK+xqqTKew+2Tw8ucsWxyWmU1D1X2JRPG6NggDEO+u
V1MGEXoH8xDM4TfC4Evquygh+QPMCkwePYUlB0LG1xxXpiZwowjAi1pMTjdn21H0E92pF19pAgcJ
/D11mZPml7e+YDz51ta9dbkf+RHENZSlZ32TZaDWIRA5mKUSuRg84C6Q2nNDyvL9fZ30G7nM+lAg
fnlfaIEvWxlGJ2eq2euhG2G53huPeCI7pv8aTOmnLw3mRISBICxeQOayUSOETagXGYRsOqhvkpB+
LXv0boPs6/Xdf/muEKIpBi1a8gx4M4sjNiqDYUTYj7p1Hqf7LuxUjOaRt7k+irm2bITQwJSUGTq8
jDxllPNHAUD6uQacUDu+mGMjFHmd+ooNb0rEU4nY5ojqhMGc2CHOiXskursIuwGztjGGx9ur95NH
SdOGuwgvXgd7RNxZUTyLHzQ/a85CkKHw3In55DtSXMeDrdUTqq9xI3ckQph0v5lIR37xUI35MZiV
khwE2F4PamV0KkBvGVE/QY8Rru297JBiORKhRdclioMkcDHssDxMJBt86vBTM2vxjeJcgxGbJQqV
0wdTVDpBSFQtdJr/q9QEk3BDxuzUnsRC/RVGWkXKJBUyRTUeHuE+FvTZPY9wP8RSt6opZVMPjOw0
qyYTD0AVQihqwsmT1jYc4AacKt6DYtAi26f0UYARRhCONCp6yt8ULPoHoZaiYc+dDZ+6qjwVEac6
NhIHYQqEDDXTg3JDfcGcDg248skt5FS+HfugR5iuLaL6BiNwWgU9hF+7VRuiV5iiBKKUh4bG6cSm
90+1MEQSBuWW8COoCnS/jURFZamoS+O3hnMokLdWkduNmPsyTIBPDVSQMglxgrWsIQPQ75XMSCkJ
6fLvLsfQIZ32hiw8J6F0UHtvIxe7vKCB484APlqIdJ6WRwLPcC0LzcZ0c6xV9wlCgDeZNiBnlgmf
f+DmBIk0QgZuSZtrkSkl7YBNLl/TpeGEOmq1U2Es6WK0sYBrp49eNmWuOYK8gA3EXY9WfCGkLqaU
/QwER9gVCSFVzvsjQmMbh129DCMlWLgqQjMwYxH4Wdwp6IXiPDcAuku1HE9hWfOiZ/5r6R5SdwGd
IkZrGE1S5btMfeGpmooalSivTXgpArVDGRpZGAzbVRk5sKSjit8Dz5mF8nXpZ1F3Ct5rRo/zSCUo
xSHCzPJOA7qT7TpcJb83asohG/BJGqm2piiTtRVcSstCsPcW7ynUJeEScwdlDVROm+7DrPk1FdZ7
Rc1kFqzH1KwN9e6GKjknLwJi/+YXRQGrA/m9L61ZGLewbbMzGc0kHJFGMboDiY+JQ4newFr1a6Pn
3PsGWVA0VFN2vH6ZrnxNUNygh4AJmCY8uo8Bi4hoayj5PiJXOMAkangvoSomZ/lBj7ofnx9qlreC
MUsb7EKgAe0PBJqEQXfR2/B3JWg/FwfCaZci9uagYv5pZiqbE18FYK0qzOaLnptVhaM41hXs+0rx
XFTTpHsEL5uDFPgI9QpR9nx9fiuvHyoXhJg6R/AykBXRZoLLAlFL7pujl8WHGJG2zw8hUUCCfA8A
Ql2ig8w0nqzaHGRXwG1BhDastltcsCUQlzOGDM9fY8gfd0TpZ0NSecQKfaMrswg8O1oLfnPuBp7a
sbwtoyi56620uU8bVfqHrCjewrStXNIAveasiosTpMci/Wi0EcUuBE/dohjCI4Z/g02JKN9Phaef
1bwD7V/ALNto0q5cNZKIUoUhUfK9JPRNQ+RXWpphsBB9bawjhfydGTwKSQ4g0663UqyV7TJDcMGW
gPTigVhcbLiuazE88MClU3RLguxARtnYLiuH+8MQi35AMIxlGeGm7aJmCGYFOYGaWu5Pk3Dg+r5c
WzkdmS4KZvB+6fZ83DO1QpLTmQARMrJFTBSxN1YCz4Zg+o8aoxNbAtdLB2rI14dd2SZ01BlR5dUD
E7RYQkFuTZ6jpnOjWrON/jGtCyc2RttSzmXa7K8PtvKSzxQeDVT4jFdd3pR9EONDmlXGCffzfSaE
z5WApHCnYO99faCVjcGeIM0i++A2WYa3qNuKYefL2snv8d8bjHtVUDbmsrJwLBiBOqp/pDjL9kbd
0YUCXFy5fhHPqplYcxx0DFmM+rXCsenz8yFQ51bR4exfEFj9UPV9ObMSN1StBx3vnmKoT9eHWPs2
vGGEI9QR5nrqx/036U3etKWGxVSLoDpOBf6+t7TKjmhFb3ydtaEQ9JsjkVlBbBllheh162bqefTS
Ox09TyTH0cPdGWL99fqc5nDtr4bNv/cw1RdkLOZn/3KghIom8cdpzAfFFftRN7CDb7QAe9A47Udw
KnBrbL5uV9sJ/dXobhomtLav/4y1pFyd5VAUHlEehmWNOgPBp41Jrbsh4tvevp4yQ91nql8c80ho
ERrzRlxmU2CA+yrGCVhH8lRxBAygWtTpGsW02xiQ4Mamkla+A6eer00wAdlyWSuo2woRGiOMzxaa
riehz14903gfB204eRYeamaG0HmFyi/JnfK1BvFwWyVJfxhQtrHFUtecVMZycpLrjV+29cPm4/1X
DVcYe5FINTdP4vAukj9m1bswvl3/KFtjzH/+1xh+IlGN9szRDbP6bsSv2hBL6CnKxrdfeT8+rPH8
538NU8VhPQ6yH57FfvIe4iSW0RifVOWE8HG8qyQj3cDNrQ0IcR+e3UwKvmAVNopQCL4yGqe4Fn8H
aYlWv7bXMK9AFLn88fk1nHUNaSLTuyZJ+zg56gVIJY+66upIBfsHNaS8dJaKfgidINONZKOiunKr
U6ajBjnfgujYLkOaoo41sTN71xCq42TFBzSNNq6m1SGIYIBTUrRFvuTjjAK1xQom6IKz72nadwUL
xAecfsr/YX9TIPjvKEvioBIafiVWSAsWTYxjeRZWN14RarcKmuYb1/radkCpcW6XzuHYsuxoIZks
9/5ouuoYiTeWnhv3ZmO8dwpWlwB/txRk125cpBbgHyMOSUyhfFw/5KxLmMEB7CgtwQUtz7SD4sep
XXXWTT0ZKIGrohd8NSupvsWdbPL3n9+R4Cbp2JKLMe/FqabJWqK0b5ruYBTBawAWat8lkXTbe+q3
6yOt7pS/RlocbDOJYh8ToBaJouweEwVaMtlGML01xOJ4GVIftGo/RPjPorbuTS7Fwf9hFiYpFx4e
CDBdtLEGs40xyAhz17SCO18z9wJh5vWFWtsSvPIyAH4omBdNpSiuTRTcY8RPRX22D2vG4zRlj03T
ju9KqLwbhSgeBoRwbKi04cYSrm3/WceYTj4bEpLGx/2o+oNcS5MZu0Eqt3hQWkkeOUmQTebRmvzs
7OP8WXx+wrQFyZZnRY5LwRapT+NEbhCvonASNDawjGHGxuJAEhhQbjwck8PU7I6lJfKWhps52Mqc
IfACkQVTwL+Wsm++hxrIoNdIlsf5c59E77GPLbVuPVWAwz9/k2k8NWBtqfSykRbnreC+DmVghaCz
S+ugWbiDUzOmQEdR/nh9H62cBvBKMN3UuW0HHe3jp2yokSoDckUnrWu745hYb1VsBYfrg8xHahEx
cvFTAgTVwg29zJop++npJDbmKRS0MLfRp6FpUhu5ckQwzwgdLeV/hVOZTp/vD8HQJ1vhbZsLIEtw
UZGXdZ3WKuxhU52dpCMfOySxOE49LcRPTxJdDao6yOFYhAqLeyWSQFB6yYhKEr44rj5I4VOs5KNd
+zmtvTjH0rVv1Y1TcbErOcH6DCWklASJcJnfFjW2M7k5TK4wVrgDPluwdGMVbw5MdK9Pb22k+cmb
CVkEtcv9P8o1IHtptvbCvBCKliO2A446N0b+fn2gi83CRIh7eOVQTWVDLh67WsYzCvsE9F7w5toN
qoUWk1CcSj8wqfdEgtMiB7XxwF2cgnlMGOY8cURe5DYfT0EVSWE4VJnndnJdvxWRx5EuRrDUGwd7
bRFBqFDOBDwyK49+HKes6PWmXT66gV/dCFqOVPiQ7rRCu0/aZONkr60jMZ3+B0mBaOTiZFMygEtN
pf0kGhhslgbQd0itgdOIvQrlqlH26mTqX65/vHmhPpx0FnKuwFNpmVUilifdA9MWmZYvnAAjysCp
lTz9nvhSQ3+pIJDdWM6LRxB4I6hEnUoBI4KG/Lic7QhjH/LJ6EL3EOtwr421LQ/ii2+Yey+9U9Py
JGZb7MSVb8irZ8zMoD/lyMVeAbYXxBqCSCdZhFYmmV58amrrre7bu97Unq6v58rGVOeXgCsMMS9x
eT17ffyHbpa62JEWIrDmuT3X5UK9BUtem9W8jDMxjwtsGWJKSZRhwzIYJ8GCyd0eCq/A+Arf0GEj
Q1wdiDMGdGpuPy2z9qBSepNuVgqRZnIxaXnGGn5P2gi1a0vgY2Uz8vm5lFWke+YazMftQcZUBTpA
9bMlCerNaEipHdWjeI8t08adtbIRwW0wGx2FRPh3i7u/KbsWQaQYKS8zrw+S2TcvhlpF/6S9Wpxa
XFYe1JnzQePWi3D/Sep8q3sorf0EPhyvzwzPulAzCUSxyRNvQjcAv3dlP7RFnjujH/ECIW2d3MbY
SleOV1RieDYHo88OlMvxhI57gijbJxJRsMaprG95l2Ug7atw+FmVKQXuIi1LPOZbqYlsr7daXLk6
kZLq9Z2+9vvnHgxSTpSUUBX5+LEsNSOVYoHdQqdO64TlIJ0nQUlUm4Q8iWyq/9NdYKbjV0TL8HMY
EIb5fv0nrBw2otpZ8ALoqI69w8ef0IFphN5I8aIYUzRFyq586PxkSzzF5G9ZXJGMMsPxgT6oUK8+
jjIZdQi2sxNOhpH9x+sImSMPP7/4pHYR8tMqPsPa/vrE1g7CLHIOd3s2FlhW7OoCJNxk0g2nyVzv
5cI3Tr4Yx/uK/bTxGdeGmqsIWOKQiV8UcFPDjPFOGxI39a0naEjfy0o+9oK0UbRYHYYYma0O0PMi
A6G2Tjk37jrgNvUJ9uQjlZGdnqgbUOKVN5R0m2b8DBfUL5rkAo+KZo2afpLzG8P3nTwGvkEruY2f
s2BLhHjtBBASkNJhy0Cqv9gYVT62EGQm0fWgiGDuFdXNMYmqN7nX3xvLf/NC7dAO0yt5SPnz8xsE
pX1SOjquuCfNy/1XPa2HQRVIZuy7kX8/pdm+LXH5KLfKQGurycVPA4FeBcdrcb7wm6uNpK8E12Sb
2NmAU2SYFfijY66+H31quJ1vGPvrU5PWTrVO7QR641yuWSLRIgN6QC1UmLmCNvrZdIrwEvUR3JeB
c6AdYqVKpBMUty96HR6AH3XHRDSoZUdabj4bWlF9K2q1vxsxT974aau/DBI3gCSLsv0yY9DFOCwb
KSWlDXDL7nAIU8TP4naRXJuFp1DHA7B8Uajqk3YkdUjCs5dZ9SnMTe++rDrjHvhaEmxEY2tn8s+9
NhMuydQXnzfNwgZLsNm+JMIsY0xnY8hTl29xidaHgc7DXcZOWh6TQNDRgIhIsQyzfKoLbAn96T9i
uFVgWRuGryKKM8SDo7F4j8xIL4sSs9gTauORA+wPOz6zEQ9y7326cMlHssCSU1ZGXvCiSWQ2elhL
WFOfvEQ61FrBkNHJkpONy2xlRqDFAYBSx5urCvP989chrytJS/piStxOqzNHyZWZNRgodtcr6v76
obv0YgG78ddYS/pyBAzOlAPBc8FWGHe4aYuIscS1gF1mpOdfh1aT/zO1RYjbipQlb5Kf+K+FJxsd
jnOqdPDqtriPo9JvbCo7uE5LAQ4TTokdum5XqVpEB+x+vP5Vhnb4O5FDDlARSol6TDQlPVMr0sEt
xvHsMFm0yX2v5XrsqH7c9LvrM71c1NkKA+AuSFcQAcsUZBqVolKqCenO2voqeeFdaBhv/Nffrg9z
GTVDcSebwXBqfo6WAWZu5WpeNWbk+uKdMfaOpAbHNlXtIR83sK6X4YkOenFuPPCEE9MuTnExIusr
+mWCUX2MnJrhIPKL29HvrDgWCMzU0CqvT+2yj4dVH9m3NZMUQVUswy4vNcgMxzHggja7n/Bhxa9t
PoqyjY1O9juVowr6l9HLj3ROtV/x2MGUziXpZ9OjXVv0Ufd0/QetPFOksPMHpbbKQ7U4J2aST6bY
F56rehje7yKc0m9wj380DLMGfjTk2Q2CtFsRzcoXBlcyq80SwJsXwec4WvqUgFk8j2i7OV4Q+CdP
gBusWH7uGlmypT1zuXHnsh9i9QbTpPqxiDaEbpQUIYYrA3ParrBR7jrZqbdQhpd0mRnERfiEDQEP
EXv346XT5qXuw+Nt3TaF7tvLnn9rSKQTteWbN4bF2E1cavvM10TH82bv78loHLXRhI2DuvZVZx4E
ESNf94IVhpGgmrQx4AVRfWv8H95w7qvRqdu9Of24vn/WVnZWLmJNCTouRKvlzBfw9MyJtiFR155k
662yM1BYuz7M5YaZIQsguggWYdMtb56qsszQUOIIFZgIT7Kqyp2urBwwpp2jZKGxkbevBCsgPjBA
0ykAouK6eA+1QG4g/WfwnuSqu6+GQv4Oub84XJ/U2lf6ExHNzztViMXtU5kiap9gGN2hKYGKPpVh
fBA1dPC8XwqKL9cHW/tQEI1ALXLc0JVbDFai9FJ52tC7otQ3SGaaE9n6GFcx5PlwqreahqvDgeDi
SiEavSj+BRSyonjqg7MnWM3JyyBBq4ZQ3CpdpW4s4+pQM0PQJOxjyy9OnYdrFyqwCTwqXwHqPmma
G3aB7MTaKG1QBda+GNgqQkyNOJZ26McDXmvVoBe5GJCsZ8khKfwnucg0W4pz0YU+nx+TYco2otrV
ManqABGC+3HRixnwNZY0LIjdWBl/JlGLKVl3CBTtcci0x0pSN7b+JfKQF2puvtLKI32+aJGPnkBk
3SjaCYC+Wxb+KcQqoJHDXSaU5zEZqLOYb6afowojb+zRy1NOfAF6iISQAucF6QOYupL5FqY/FgdC
ZMu0Pvbv/nMOpeb6abg84PCw+YBkC2uyXCJWvK2ljRiI6ZMDcPUtluFvXh9jbTa8ATBY6E4CuVpc
IoSbeZk3WoHhVnhOcvkoTFlr15p0No1pYz5rY802CyQjNCmtZfVPkPTUDxN9codITA5DMP4nL0r5
vou61E7YJBvvy+WRo9L+b6kRjNxFFCMD5bWy1kJxPx5dFDgOXmUcTH2L/7/2lWZiJCQB0tkLIMrU
+pZWd7F1mkARHzujS/dRwSNw/TvN98PHGhV/PQ8l+4GPBZzs46EG29hj+0JbSTW+zFob+fDSBrFt
Sr8r4YtVfjXHLVG4tbCTu3h2NJ49eZdVsaRoZm2UBD1tYJL19J5W79MQ25kZIzMIikrc2Ilrnwtt
DOAMM5SRksTHGSZg2PSsKs0TIn+/LSH+LYbxP4AOf15fyLXPNdc0CYIUjdrD4onpoTSlYz9S7faj
XR9ph14vn68PsbbP4fQRaMzAyQup0jbQ0B4aU8uts9FuA1BDyLjAEyjLdGOLX167c210hpKzMeB4
LiYjtV3rK52GFEIfCTfxqHuHoYtIh5Outr4Nta88RJqCH9n1CWor34qC9gymBVF7mR9riVj26EZ4
rhI2UneXBxncWRHfSfm2K7TetKuEpMAuvawUT1qYTqDDDSt8HwavfovbcPiRjAMSWl4FxyySyBoi
uUtTO1dh5u6QsjGVnQb5xdyF1iz3IKWJ/psuFvrtheWlN3qqNOdeyJAyzXxarnZrJMgkDfKUZLuc
BvbEyRi7W1Qr1GMokKg90iZQJHSZFPkpErp0cIo0i0xbbpW03kuZ0kMAE0rtq+SXkXH0hjitDpaR
Cl/1qZnafZ+m0UM6aHp4CDsvMg7xlKvPphd0d1IXmj76m4Mh20ZkKOEeH1LjNRWjFHHmUG4NO5Pb
/sEQ8ybeqCCs7GaaejOymUzt0lJLUgdBrPShw+M8z4++nkSnstqUOFm5Cnjv0AKhq71irYwscdym
FQ/RFKbOWMc7Q8mduIHFgmzQECnoYW15fay98LNMHdn1jIUAT/PxOqibJM4Cqx5cI4gcGP400TW7
G5MTAnaHqJ32kvIWCNmRsHcLor62uyl/zP4VPFQABz4OLalVPHgdAuei0Oo7iBrToTd8xQ6MJj5u
nCT+qsW1Prv40RGekX4XcvQYFVhyrVDmnar2zosUxBq6A5t9IyRczIjQ9oOiy7L440f45TaB6J0E
rxhku5HaEYUCOtxPUp4bvz81pz+DcS9Q4aSwjO3jIv7kZlBCoU9AnHqRk2shpnL4MLQbV9/alFAT
mb3kgOTwwH/8SENMTJ8kBuQ8zbOF6FlrYG0FG3HmyiDU3ulnACKZSWyLTZiK2eC3YRq5euvv0Ls6
x1OItwll8utLtngx5iVDFAC7OvqiQNSWaAejAMYU4jnkDspojyH4GzXnarrBb2v/2ZHAp9ENorJD
QZgCz8dl04dSHoAYGacqqPk4yq0Ii77yu3ejnDYW73JSyLHQewXxgMHghdqTYkI15QxHrhFBMO1H
bNgnySKBHO8bbcsGd3ERsoKzGOQMxsQJgx72Yl4ISpVl1hoGGvzCQyV2L2I3/XN96Ra34DzEXC+Z
K8JQznnbPy6dgHasICDJ5gI46AHxxfedXB190Ty32O+2rfGjMvJsY2csa3EXo86r/FeNGM8lmbyq
Dt20IzO2A6Gygp1WMnoij2Fpi00VlS+iWacxcKYchXyUi/MnMU71Zj95vfLgZ94Ybrw7lweDAgdR
ISXJeTct0wbB0uJRLhTh1OPEpTflHgrjL+D3G03Fla/6YZj5k/w1+WwK1EooWoy/WuWolqmTpeJG
bXF9JrpM1DkLvy+LNnopinh25cG5wfP35BfmFzU2lG+lHGobGM31yfzfSIb4cTJKTrRoRqPllhPi
b/YwKYJo+0bWdRtnfBEV/tky1Pf+O6U/2ph/rVrUif2QwnQ/6Wj4SePvNBXszizsjnrNZ720/x2M
25GreC5SL+vgcR4bPSXNzk3y7JHGBaGuHHz6+WK3kYVgo02edVH/9YSqbcVeIcxVG32v8XztR3qI
p9SqvI21+/M6/fUi/zsf8HSwqiD4ycsqbCUNJl0LOXGNtiqfZvBUZnsSApY24pYBCjGiViQnaC6e
dZtXIg6mfgM/1e4kYVCOUIwfZ9PGV6sVLEctzPS9ayO0g0sjrWm1hB52p4Mne9He00cMgnw8G5tj
2cvp++dvKwKLP+BAMHTLBjJl17qrm6x1tdb7bqXdkyn1T2jYIhHZVjuksf6JTCPduK22rshFDqeI
WTiOpLAn2ZfEXS9VrmREr4Om7bsgfJiG8CG3yk92OS9uyMUlIVEI7YuAq18K434nK6EJDTvwz5GC
p9X1RV1k4RdDLap4gkWXo9GM0LVqtKXAVH8xROG5j5Iz8piVLWK/5Bf6jyrf6jat3R2UaTD3oTaK
984ipup1uEjWSJyIsilu6HGYHMHXbhUZlr2Bf+c39yMZizrNRQ7uC2OSj4iX6glqJnpUOE1fngu1
doyhOihpu6v65tyQashBuxsUsEjXF3j1F4DF/L/jJ3+8JMcs98YgM4Oz1fS/rFh7MQurvQtQqXTo
xZZ2PBolqhqm4Wgy3GzOVuw0urBxC6yELsglcZnR0MbObhlNxFYUGZUFm6nQ1fZ28hAhDYKw3yth
2hys1PxxfdZrxwY5KpS8EAKiMrE4NmI+Csh8TpPrBXgxOp3K4g9x0z54cSLtPSMyb2N6I+fcVz9Z
3v/3uvtr6MXhCZsubPpMFd0GVqYTmqg5FqMVOJIeY/vo56qTJsonaasXgy6OUSHRofVFeONikf+s
GvkXbY5pd31NVz8h1QlE1WfJ82UV3IsmsS6ryCd/rH4VmX4zcHCdofsHz/Zf14da/Xx/DbXYszUE
mUot5dqVBzM4dqocHE0ceg7d2KupnbK/UKmvJQfIkOJcH3o1eoHDBQ8D0B1tw4/HpfDzGnn8wjrV
StjZsdjhA0xbfpTljfrj1kCLMLSSkiatLCVzGyGB/xDuK7F4UbP2+//ffBYnARehsMx7et1z7lil
gTtAHBurLTXF1c3x17Itdv0YGl446JN/DrGN+oIeYLJvI14LVLeUFxGb8o1rbWv1Fhvekiolz5IY
0oNsHXQUp7FMPUnVFsB8bRh8tMDpUyoGtbbYDWNXKUMjIGikI3qYtwP92/hL5VmH6x9Jnjf0Mkb6
e5zFZhBEyx+0pkvOQ5gFoh2Zufg0VH37uzIHSsRek4+3Zko16taofN3N4lT+p0Z9u7SrUgmQd1Um
JbdrxaCvh9JKqu9KPfCnQ9ea5WOFdKwtdJ5tqdggOJGhjdy5/FGKJBBil//DCTJnkWA6SRTSlmtW
p5I/oVLhux4SMV0l3cZafEsVZoOuuvZp/h5msWQ+FD6TWql6KkbjQTOzm8mykp0ebtbq1rY2Nfs/
Yo1QL5eNRjorcPkT2XLDYEwDu1CnHvEN8UkO0I8ABr2F+F+dGMEy2eDszbGsw3j5ICvIsmhu1DRg
mORR0uyyTEo7NXsI3dd33vpgIFPm5AbIwOJ6mATZj1F/j8+ZbNQ2UMD8ZITddKhLa3y5PtTqOtKl
+u9QiyvCi4XUAByeuqki4r5240ePavhPV21kuNAG1g4TzmYUGmdA5HJOVLissi7S4BxrEmVUWR1G
Ry7S7kjxqRxtoyi7V63H/8H2haSCWWgp7U2S98O94QvNe4Sq3w4j5nCftQiSHdNai55jb6gdYORx
4GSFhkAz5Se7iET/JOt1vUdSf3wsm1Kyo15svwOgb55UwF0nhOP1QyD65qNYZDl6z1Q8z0bvxTeR
YmZ7OUs1J5Kl9JTXqfi1iJL8IdcElJJKcxJLmB5dhL1O23u2mBrStzz3pC/+WFq2IFTiPq2UySmt
6kcBMXhf6ZFxpxYNHRh41zAjRf5G1BiR0MUr1syM8D1X6/HsdyVdL2C2aIx5Mq0NTAIfVQVVqSYp
UtSxtEbeiUltvRp63by2cQ0tA/UXA7X50Mtue6H4YkZpCbveM52U9MDNo9Cw48FIqNQjTOz0oDYc
aOMVirhplLB1TeGLbk1ihNAYb6qM8PMJrnnx3ShAyttS0vfU9JXmtgsNlGeiST82TazbfjdixuBD
RvlOTdvkvgvyzjFyC2BY0ejBV6hj1n4UlWavlN2j4Mvyvg6xeRjMUHwVqsHaqXKbvkhV459VHbeP
1K+7I5auZPBNrX0JEfi3B6GcjoC3fFsKM+mbWldi68hi+82UxwpRtc5wge72J0kohlOtQfVRMR91
pKIVfwlGzmcvxviH36v9l6TL4aOamf/A/a/aQmDNGj7TFO4iU2U/sG/3yHB7z4kfyucgAWtWQBl3
CjHtnRTciDOI3rjzAovXs6bFY7P66tHPDO9FSxRxX5pqdItE91fNbyobybGOJo8f77Rg0sod1mhG
RF0dOKxGd+wWRcVwHyMl91UUK/VmEHWAC3JsYfPcS211ILayjlmJsQVtazzBBO8WIm/wrPuDtVeE
7NsUpC/BWAU/hrKtv0ccDjRzJP+5iQsYC1JK5oJfLq9OgDKlHkzlEe40AnyIPzlRLmjOmE6/fD8R
ImrKXmdrvVIc40Cadnid6W9IlMOWDHRMJ4KkNg9dpo97lafQNbRe3FezNUyhZ7N7X0lzlo5XbrTf
hR73DI70cGM2+fSQWNnLWBb9nZ4m6jclzbOfzSj78lEhEn9o9DJyizpq72bkvj27TX3NGr1Axc9X
7UQSUzTx2uxkjm2MxtlYt55Dq75uHb2V6pekLDonz/pTL/XxbR1n8kkOpuAp7yTv6MPIefTkRntt
RiWfJdi8HSQw7Q5HgmedRqgrRj1IEZQcXskRp7PUNemhnZrYliyhdSd6p7YhDN2uLotqL5tZjtQ1
m1axxuZVVbIWkHzQiTsztKo3rS+UaodyUW/gN19r8Y7jLWJxqPY5HlltUj2WodRgkSX6/DMyxP67
Ices3mAm5deM33kfDTlfi6dFx/gzqilfmdGNnliYsbMLFDvBSpHvMem7UEm0R6nQxgPHw2durXWI
08gUHH6w3zsddsUoOkbpcAKskp6CQVFaG0SO+p1lr46ZhCgMdK4ouKuNofjSm10ORc4sb8xOpjcj
JsNtGKq1R0hq1PKuTuDCe3Iw3MRBJDutYGjoOFbyI9/ZO40kJE/+lIc/Ui8VHsCaSftxaNX3Kek7
6kmCYTdGJdiwk3y7q8fmXskT1UWdEZ37TMXlY5RVcVfrfnMbIZdwJ7eCcI/WT+16Xip/080uuUnK
vnGiXpJ+CUGP02DsC8dc1fojzDzxNfV6nFvyRJJtQYx+yjFbfCrxm2kiFX1lUdClnRpxV9DNrY6m
ijw4PUzZRqmlDijXj/WuGdCE9Pn7AZ6IL5UQNe+6WI67NknLQ9ZxlVmtx//hK3J6F2RWZu3o4so7
hCYDJ5b9wTt2LPNOncUqc3FKbnUhpIYhlma9B4KsnUeqDY4Wm4nNU2y+4DhUnzF28o5Yj0TfW68X
do3ZcFsOunVE/j/2HZoA3a2UeN23rDO821IfsycVG2JXgz21z8sE62iviG+CImxcSg3Si5AH1g5z
nnR0moy038b/vEUM3UvpjAvBlL8oU4NHSulpxy6ulGdNTbSdaU3dly6hI73vLKX6VtZh9dpkkfJz
iDA3MPMO0SAxieNdxv3wnd+mISXjFeXJ8832e1zEXkN0q0sPE/a2ql3KiaqioORL9yKKk8Uu1zL9
ECfI105tnR41AO2Nk1Zx9yvsVRnZ69EXbNVszlYShrFtYBnyosUYD/nCUJ7qBPmiUQcQVGajfkt+
2B/RWqmOcZGbd1qDNoSnRtW9mOBX5JsJtinobGqnANOedxDejUNK5wPG9pojx6l2JkVM98TIhNmF
RdJFS/ZQpf+PtPNYkttY2vYVIQLebAG0QY8hOdRQFDcIihThvcfV/w94/nPUg0Y0gvw2WlARU12F
qqyszNdQ1crKGJHlQTdmu0I7mO6hELtCKqTfhdaKHgUp+IqBR3bIKNA8N6qfXrgepyMgls4RtC4j
dLVqZPvy3Nt61VevlTImz37R9RejDOQPrZnKz1aGAmtn1sFHLUDhVp/98IOE7JmDyfTgBm2ifph6
5bMs5P2jlvUCUhtBGUSOqDa0onNF4Zgn0on4kXnIDvkYBUticDTxODn64Ygnztw0DlG3cVS/9rni
W+ms6U31onTq/Kw1HZGp6vPpoqiRFAJyl6uHutO/8BdnQFFB/6TohXa0mkn5BIwFk5gmGuWnutDj
c9TO8svQJd1FHyZEIGtoxNgs9R9LrfIvQ9mLZ6Wb6g/4TqmnziinY92lKWmEmn8LM3QdNfhzXiaF
picTsl4LNsGRKncN203KL6nSMDOaWsRedUbcv+sPedpkxrHlPXXS6rl0tEHNnTQPzWNGw7zCpmky
vNrCbUNF7N8dMkKzUFg/6raS3TxuwnOK0caj1pcZfdOuti7V1MvHLBaHxzAcCLd6QY0a1QPysVl2
y1YlhlJcBfnJ0fzYFkL6l6BlX/W2R6w0KoWPhtF3R0uZ/sL2zQ8RTpKGcxWC7RqR10qS7sVQg2Pf
ijNoDyuNNW5iFDgxL5UHB8stlZBijbri6OLAf+UcqR1Ps/DAsCP0LBJbE0Vw9gjxlg6N++JQLjKY
IHv7x142gnPetsIhFgLrfa3pfwdjgNc6OkQNloh5zU0RFZHjS3FMQm+YTgfRhHw1am2pbHI2a9te
pEEOjh12TIKj5Q3i0aElnOo2FlCvSLKzTBLuBHmaHqtKG1MbC53M0bpJhMsdhumf6Jt+09HccDi5
iaPNGaKe05S6KcCwF10Dq9BVeX62Zvw7hVHsHZ4E/oELrXWR5ja44IzuEMVjiSOUlrrEl4Kmyhh/
hXKT26FiBE9NVEngWyrFzZVatpVRe+2mCk6+VhfvzbpPLg3FRJc+aOW2xdB8FicD7Y3R6h5BLCtu
1uvfo8rM3HiK+ovfyh+yDs0/qe1iBND8sXRrtQwn16ximrR5VxyzLPsulOjuWnOaHDW1jc+1lA9e
beSV4bQ1VlBOg2zbTvVu86EHLFxc5A1uEdu5rk9DU+J0VvLYqOXpJRqNJ3Kx42888kihFn4fuNwb
GaRpxvhIVDBdFKsPY8rG8qPUCebuuZ6LP++PtTmlf8daiyFlQkpdicaPFw7JuygZXyAmxzZGoTsN
za33pIk/yOKFgtLhTe1aUJs0ynJUcI3Z+GssVOV71QWlLVvZwJNZ1JdaoX80U38PCbk5Q7jOgBiQ
VJDWM0yJzRGqm4HXtuFjO1gP1izD/JE/319Ic+nlr8tP0Mh5L8PnB9m5qqYNkyDLCdIXHvz8Aaml
MlfbyC4wOhudvqwazaEjGf85Zl07OjWuBF8IEvIxiI22cGb4Zc9BL4rc04nEhagLk4yyYRfrr00c
Aq0MOposZIp59j4W8vbvcEpR1daEdPooB0HB9Ysep0MWz/Xcq6FhOdKgzBTbdF14QoeneVJHGT9b
v5tiWzVG8atuFf6POROST6XQzR8bLIbL02DmfnAWfRGaRWT19WVGlUU56+gthu6ckCvbxhCppaPW
gZq4SSb26PpWuuwf/CGaPpFix5k9W6GMX2+jYPJuKrP6p9/wUj8LAi80rEuD4RxNcdfZvS63EkEp
kN5FoWxhwNcrKVZ/cW1+iYM0G9xcNaIXKwyr8VDhUlbbVpkL/4gVCHknQx/5c6BWae8WU95X0EGk
/nmcFIRNoOAlDe9kOfm7jrCb0dO0e1CzegZtl1pRfZ7B2f2FHiBSoo0C7MSW9Sy2jn7b6N8Nn2hi
A7Hx9wRENjYjWa4EFgPuOLady/+/aoLXSIw1U9mrniRIxyGw7Ez+mI/9r3emGWVRQ0Z9cVGCXY3S
zCgWVpkKKKiIaADWovpPZYoZriJRP4k7UXHraC+tMZwtF7DnDSMf0GQUI6DjRfX7dKZu4Ufve7BC
No/XUt2Z2lYBDLkQsGkq4eSGpRuUOSAPciWPF8Q5xAggW1zi63z8lOvh4f6R3vhYBphfGTId3U3Q
9W+XMdGa0MRrF5yVMHoqf76YNbdGVO3+MJtT4jMBm0L76Ibvocg0hcRRmr3WKriHx1NuFg+K2J4E
WdupVKpbMYoguBSWF5m2VaWSotRYNSYV/1CpB4XGmtE0x2io5l83R14cUWjzQ0ZcCOOrpZtlMPW9
ocVel0e2KtHu/4ELhhtrIm+N4pe7QAsPDlQEXUoZhN8q8tbYJFqZIgjnmuSzrpvPtap+FGd5p1j+
8456G+GXcRR0O9gTPOhWk4qEsG5FEH1eKfht51mFMR3EJI24lsvmRcZW8o8kWnLWoe7fmYlYvauk
Mvo0cSu8TNYkfZssYfjn/ua53aNvf9PSFLkKKBPpbDQUGNuIbTdfsqEeT4IaNqfMb/eIEsvmuJ0+
2tLINVgGidnboVSzGjsTtwWQQmrnsI8/SzmpWqO5SWV+xY50jwh1G1iWuf074LKbr+c2ZAvpIFo8
DAue/l9K4TWN39VaR+mTLFrfU13aG29Z66vxakOIMNjRBU8TJ+prWVU+GRV1SnmIDPxrk8wRcIc8
ZKo87oTQ2xDATEkaFngDFJ71uZSFJpczsTXOljI4gBPPwvxkSe8EXkH3t8veQMsSXE0xCzCBZYtH
nmS9G8knWvMvI/dtVIl3GljbA6FWAIONlt8636M61NZDaGBo3OONapeJFEdOH+lgLtHjxRl2QEFh
Jw7sjbnaL8aEY2MvlhbPVQo83PPDIaFZ8qPOA0re+fj1/lpuoEKWr/bvHFf7pRjRM5ynGqpomrgR
FcIQCwKj+wi3wamLb+OovTOG2kk6305wP7g/+ubBvxp8WYyrLzkIXdRncjp4Ks6tJM+DeJqoC2N9
Sxr4G0MB2oLvvTiXrncnZby+l/Cf9kY1f+Gt8NB1KCnme/rkm58PeAvCYPQb0NV5OyPLaCaIoyZd
9uJTM+HI+DKX743gn1+eDMQ8dOkgD4GtXI9izFIdG5NsekaVTkBZmm+GHMXPdTuVO8jcjS8kQZwG
bK7x5rlBR6VyGqOuFKIEacUPfhEcZSD8dozxxv0Z3V7qKGxC8aUn+FOFYnWpa2ZGd0lMZk8bGhcE
oisb1c4QW1PhDSbx8EV7gjm9/TQYtE9dRxPmktPFDQ8xvOXMpUaQoNhNXNzZ2lsTuh5ttbVbSZzh
OnCOjans7Lzpz7o5fri/aNszIt4iaAy2aR2fur6h4tVjkTmrzTulSE5SEj111fhrDFQwRUuu+u8w
q5Dk983YSaDovXL8U0++adboCPSfS8PRkz3Buc1lW8T9yVWNhQv69iMNuaVCj0NSCSjoQaq1j3lS
H++vmrRxRjEW4+wA1Af2t8ahhnI9LNYelmcqtGupbmpBavtKrtLISxKjXYCoOqY2Xe3Twevr6p/I
APZLHX2q/yCyyNJpztJavohV0IEzzkczcAQpjB9Uddb3KDObv1bBlBjVv0UUY7UiCiZtba6pAQiD
FFxulJqXtm/SExQtDLSEZM+Wd3M89b8aFcCf3n6BVhH7qKh1/UwLwJ6aV0mB+lu8V4W9CtFGpgIB
8n8DrZkzaRXOfjlo4J6S2A3mL9NEoc636JFNZ9KMcw/c4f6X30j+3oy4yn3NqZVmaHUp+gxW46QB
Lcs4RXRNKmL/mOjYLySYznn3B91Zz58shKs7rp2mIKDaAjV3xG+8HilChgqAa4RM3yfDtKc7tXmA
rlZ1tV26oOtMWunhRbbKObDzOQZHbYYlfcH789pbzFVUCIes0dNkDD0FvKoWPEjWYIszNdTCE/RP
98fagEURgsCLQj3nvuPdt9qUQVPOiOBZXm2Goatj/CDEM00iVXzu6L+jPvow9cOF9okTqd0Hrfc/
W0J1VJvm2YyVcz21Dmre9mSBZ6jwy6rSg29mduJXJ6VXdnKqzU/AzyQmq4sg7+oui+om9hEFwrOt
6xWs4FQuzNiwdtZ/a18t4ESAAqQakGfeLkmQ1bIlzNZ0zsOHhDapUEf2OD5H9Z/3137rktF5AlMy
xneCZ9PbcaYQZZiuFnNvTBFoSfVDpb/E8PJ/ZxT+OmKOi4zpatv2StiD1JHNc6zEzyiSXhSx/hgW
7c7zdyvmLGSm/w6z2rSNZTVIVdadt6QAThEkH0DEOAFvIWWOzoZafOoE83h/alsH5XrM1d6tBD8f
hzSn49L4J7TEEHIAwdGnT7DV3glWfrg/3Ob3ki1jIaGhPLAWoWlLucpLZUCNLCqOSp07dRy+YHO2
Q7nZ3H6qQgDfNM3GglDuBTFMvCTuXkrddywAMl1luEqz55u57LDVm12Cb6GShGDpdeMEruaigqyO
KHht04ZuWhqfmzqQa6Q+tfwYBUX5GmnK9KSXUnLKx3gPur+5oAjBANxHovkGRZalY6QWTVt5+hx+
Fpf+W1XGf5Qljeff+HJXA63etTMqkiqlzcAbOy7EHq/kErhP69wfZXM7Xo2yOs/VLA74L48S2Kre
prbjzi2t+uwfJFvsuXy9P9j22hlUWxDCoNy5ClJ9Q8W1subc0/vEdOuuNQ+VX3WHUSv3HIy35/Xv
UPLbOBV3C2dPatRzHOjZd3wHJcEFA2N2diJRoUcBMdRJxLkSflFO+Gd+bFCpBh7M7QTV7O3IptwG
dMgH4Uzz2rJcHjol4IxI/VLW6fu814Zf1En5OSCWq0BQweAv1mxvB0yUcMoHZGk91UIZRZv7d0O1
SN+27Zcm/A2ENXfZopYPixa9lPW7aeiDWpNzLfFiJfhmhX5hB6l6UZTqF503/jOtxROUWVHvX980
ZkhtvvLH3AvHwtWiQ2V9z/rhNw4ZtABeM0gF4auz2v5hm/RoTEk4YtTCq59m7pTkD3Lk75Rxtnbj
1TDKipEIekQO+wkFVT8/ITABFoYate7Ffug2854X7883wDpCXo+2OmZtl1gCoxheHwtxacPkLZ4j
yxr+ltshEmxzHnX/Qa7T5kPRFYpua3leFG5RV/M5Ulpfd0Ox5MVTLW4hbpfpVnmIAwOT56Kjn/S5
VmDXOZGBQfJTr6jD8IoOBLaYylDBs8TAGW9mLbfAphZKogyPRtVZgZsFuY7CVNnIAGBG5MNV35DF
R3FspRGQIoDb41Qb5bOSVuLXoQ7F92Ss9BylWpQiR+KJBSWQd2nthXmu0/uvp9gTrcqMHMHsBNxD
qyhObOg93SmuhVA7+YNqlV4RRkgvGnHW4ldYltmnJivKf8Bn669oFWJNIMRysBd9tgLddQxYxe58
CsM8VpEUt5SkeW+lZnQqprB9nLXdJ/LmUIujIEorEvWS1ccu2NoBVhJoCg3q69AW8gtQBKiUpm+w
6vfj91YqSzF3YbUvIWDdLegqwZyqrq48y9e/RdZY0VA1f+tIXg2yitzCgCdTGsfJEs6k2G4Gc3gY
dIB7jainOwng1uJRWoAIhr8prb7V8a/FutV9s4w9ZQq+y7jmUhP8YYjjH/fXbev4m3SnEOFbaPNr
1QEpkhQ/hFrrqUX1zuz8J1OdnLSUAP/wKBvV4fX+eFvfyYQrzsyo5t4oZ820lvVaoMuXmML4IllJ
+IzWebCTOmwuHjIKNBOBzt+0ZCdon7iAAqJNNAKbH3+IS8nzjXBPrnGt7/7zJqD5+7+BVjsCkkXS
C9T0PSuX1T9bXTslkkzd0a8BQmOMUdCej0IlegiTaPjHkMZgtpteHh/7vBn1Q1hi3m3PslI+6oki
PCDMgHn4lCeJfhknkV5Bix584ehAae9/h7W2yv/PBf53vSirX14WcxtJYLAuWgSKCJREdpyxpPiY
pZb1VU0t4dkwssGTrbRxTbmbDuEUxzuv5a0eH/Y2/y7f6jElMuksyihwSeE8nQs/tt5hGDZcIHg0
Z/zUceEAXXqW5yR1fHguiPRH+uMgjwWaB3qOWnWT79yHmxvUNNii1F5haqzOXR+OKcxSHIW6FIHb
qbmgNv5yf+233naLWBO6JfC0bkwB0ioyRlDsEUp87Ucrzw99av7VCjrEWsOZkq+Btle03noDYUKJ
eAWJGIj81ToLUgY6RcFdq+kUSA9PWZseBt0rij3u7t5Ay+pe1ZDoifhT3YaZpxEf5ao9khrJ+pNW
6zul3q01XLSMTRB/S2FhNaNBq0q/MkrsVZP0KRkWis4sA7APD0MLBb9QvmS+vEfh25wdvpbAjpAB
udHSnjMEQXDJmDxlMNysSZ6kubyM82vjh78RluF5Y2tIcL5VO5gqoTELZeo9oPl2pX0okB5KILVX
4mNe7XWctu4AC2tXAx4BoK01+wid+QEbY4ygWiMIf8jZEDzlAWbwEdDw86zO7UMIEvh4/xBsriVO
BEvDEt2bdf28CMx81PouuxSS1Zxm4Iduwz2IhWM7PuaAe39dXwchQITSVBMhX8xlVwc7ErJaGxcR
U2sWnDk4+Xromsp3STjfn9jW3XM1zlrioxJ4/A9yblABl45aW56mZHoOfHVnmK0Aju0lzGak30ix
1gsYRb5faRWBKm5Q5rKHpvo8xHlwSCJ4TgKoYA/z18SFqa7bzZiOT4Xi70kS/EzhrvJ5xMD4cgYR
hXI/DT51OaZX531mR6Fsm6aXeZT7vyS1bZFp0UUb0R+Jl2wRCO8nUWqQIAmDDoaEMbcUXy0Zsegq
UB+CBOQDEDc9/qElUj/Z3NsQexLREE6xH5Xf4jSZcPHR9UpDisDwL3pQKd9+6YP9Zw4kP1hJkJHc
NlyDVo4nmWdj16YfSjxY7aYJf8DS2Wnr/XxKrReLjYeCNUxPBIRW+TCEt26mSTF78Dqk6CmsEJhx
sKPVX31LnENbE3y998RmSpoL5b9CtNH7Q9LKqqXqux5T4nIwMAtJoJFvam0NftOXwlAAYisBFucJ
ivWD05mNILqinCDOGEbYQ57nIJxjNwvpHgEZTkztrAjmLDljFrfP/WSVol1NXfthxo0egUJ9LgPX
D6b0x/1lXh34n8tMTQoxSRQVFjWtt1tFbUe4i4v5AG/4g1wlZ/ZTYKdUkQxUOu37g62uh5vBVvdQ
P1RibdRlfJlVNXWToOxhwUoZkjFh4kRFXj7gZ006aGWWsZPhrs7/f4ZGC5QGLueS2ubbeUZRnld1
hvJja87HRI0u9DXslkTr/gxvHDSWo0cWh+zf0lS98XTxp0yPNMrqXluOR6pIrp60hwEkpRXFjgIC
Ip+qRxGmUaeFbljrL43wIW4hu/2qVe3PH4JW+cL9XZSvV4G1U8aqtFQ64oiKXMQxPFPZ3fmcm2vK
H6eIRG3/RhwDv4x8UAZp9KQE+ky/EEmQRhdC9/6aLrvi5oDqi9gHyRKgiOVnXEUzrQnm0TQpAtKY
epRL/WNJBvM7QwCJ4FmHyuk6bxl9ieteGwwvlXPpZcRLIXLLquvy0/1x9g7AaiqFUGGIZpSjJyuf
G6gjYZl9RYfHG/LhnVVqL7gy7lxIm+f7JyLVAIN4kxxZM0A4s6YIMgrjcxdOPqQLmMRJGJS8Jfu9
LbFKWn4eMyzY2PgLhoWS99tv1ZsjCg4KyudSKwPAEyMtcFr4Zq7ZQARKYpRMZgWO7f1l3dohy02H
DODSM7vp/pSC1Bm5UHqz1j6UvvlXne51frb2urZcEuBYtppyfVri3l5kHtZzn8IGATeh8Lp62pnJ
9jBsQ0Rc8VNZl2bhzg1yHAmpl/tfKr2yqQbZKXSZ++u1tSkWAUDtZ4oHL/rtV/KNXJdzYXG26qsz
z51nlBXeWVHkduavSj0vYYhdAaoBlJh6gx+GDqCkfVIQb+FKndLE8k+JIAkHWo/1b6wdE8K6azGd
vVG3jJCtVtBNJGGe/Qy2fdmekrQcDou23E5IWrbxOiRdDyW/XUCzh7s9IyF2ybMZ6qrkZ4ENG2k4
TXlpXESpbJ3WMlIXAVgJ8fNidH7jA15NdfUBAf3HoVlVutePTfLQCOh3lPUoQ3TAqWz2Ueq9P95W
3EJe1kCKw+Qlst4wyNXHiZHN8QVdmfaspvB9eXUpbproqhv3evYU6fPkRmKq7ETMrQNxPfJy9K+C
P+CyXulhiHsCxuTUbQ791J7Caq9Quf1B/53g8jOuhqmhtHWhmarnPJkeO0lANa5S/2jj8kmqC6TD
rZPcK+90U9gDo+7NbzmqVwPjYZfpRStGXiyO06FVofqXCl2ZCJLqziW3PZRBIkdl8bY/4guz34xx
nnpC+VTlCTx51anrPVnMzdhC8WgxV1waJKt0epJ9QUqIB+fQCCls/C1KD5k5HqQg2TkDm3vyaqD1
GQz00Ue1wDgPMBNwPvohNQIKBiLqb1FwUCnagAn4+/452FxCyE3IrjM/c329hbXQqGUfiF6cyQdq
tKcu13I7hQ33fxrHWrV/BEGZB1mvYy9VoKn/IxovkVTsrN/WXBbBOl76W6VsVFmLAfo3sDyaZGGH
xVRLEerbr0+Edz1JKKtFIXuVD+hVLgvS2Ihe1ySHokC423rfltLOzt7aClejrB/3vNJMEbVt6AjN
qRq/yuVL6wt22H8186e22yvMrN/4P5McJMkXW2JMOPFXf3tmJQEhFaiq4aUzS5QItDI4+EK4SLZI
0on8XnEVjABcQcW8oVGa0pb8Wvx4f2G3Ei1k6XhjkCWQLihvf0MSolSQaRPAWvXvWv2h9OIhmfOD
OlFqE3b4Rls7hayYtzGdiNvKqCzMeIMb8+glPpDBcMGLLlyg8jeGWTBPi4+1casLZ5ZE1y70DQ9i
eUlhW6WZlwCahAALd3wnL5a2JnU92ip8ADPRaxMvay+p0q46qVowDK7UFgoqYIVtjXkN8Q5pZJnS
pTB+nfE1PA9GFfKip6g5QulLY/ms1clQuI3YTX+bxTjs8TY3vjI+aQA32WZwbdb9s2qgGKDpQe0l
zaPeGYd2fMmoNBTd5w79o/s7aiNwyyKXNrRNhCzJot/uqAG9THQU6LmSAF/80YuQfsh6wx3qvci9
sfSwbUHjUPgmTVtH0TIEa9zEM74co+QY6vikGt170sPfCHAW7196TXizWutcWp7LyJQaPbkgVZI+
pulsnCR9GE6+UgQ7WcrGdwJ0/O9Qy9pe3eL1ACVQL2fNQ2QofqhNIcR5oZKOc4crQSKIfyE6O+xM
byvoWZhZULyhTcjmeDtm2A1KjQiGdm7V0W3FFx+aPNU9QXrWZIxAkj3a5sYcqWwa6LDRNGeHrPZH
jjMzUkNAJ9tSPBiMlOWoElC5UD8I5R6WaeNFd71F1hegWgjRhNBgf+59BAToWioHmLp7WKbtjche
R6ERGssaG13N0lSrY6d7EUU7t0eDwME/IznEar13aewNtcpjUbdJU23AQq6N0tm18vnIazNB6yV9
vX+MNwdC8pIGK0gY6yb/yuDhtXosnmcQHOg7aTQqh6kT/8QsrtwJGetG63IT8iL4d7BVEI2M0o8R
wDW9Ga3zr4hpxSHyqHr+d121w+OAi+1nDps+26ncGn+T7PbRhxaReKRE4gWqQUf6w6A2wteyjKxz
IoX9uaxbq3Smzp/Pg+9rH62pSl/uL9HPy3H1fFviHEQeuAkEolWO2qZyVnXIM+G4mj+0anmQ4+SQ
TMWxauQnNKWe6tR4hIbzrIeNJ7bzMQ61B4PdeP93bJzgNz9jtXpFAgHDL+qJqAEYMPalk2/5B10Q
nNbAv77XG3sagk/3B90K89dzXyUOk9Q3VSjBYCy12DZ71Z7E1onyD2WxsxE3B0KFDKtP8Hu8/d/G
J4EAFQdCl1z8tEgDZE+aBs0YzIRf67Ey/qAhOO2JQG9GjYW7h30Qdcm1PYgQmaOahahf4nfjv9fb
MXzQpGlnATcHQaF0Aa9yXa7jYBFbbTdpSHnWbX2J8+GoTXv2YtsbgxbjUkeDl7OE4qvrJPIRGasi
rfayRDooJuioRD51onjiuCgxUi5zsHMkNj8WtnT/HXH5RVcjlrHJg2OiOxUh3+cgivfS5H3mzBaq
b9iYGjt319o74WfggK38v/FWl0kRtVMdy/iYyqPe0UAdoviPDCXtL5SB1c+iHptf0zIxAzvK0ubH
jAQYsjVCk8i22tJRPw5Vv2fmurME6uo+BTCUDkkUhN4c5oAMlCqZLTtmdxensW5wgKYfJieH+6dx
azNRbv7fIVmFANUYtLCPtMFLjfYglZMnNMVOkN66ECjFLqZXPMGA4L/9tPMAVMWo+bQ5atGZ8mRk
D36W7XzQnUHWL7CZkm8QkcGffYPgbY121J04F/b91dr8RP9OZW2fEPp6aY4G2sOCoH7Cgv1gGeWH
tDEccRy+3h9q68NA9FvsX5Zn67p9kuYTfqvD3CHVaD7ionw2pj1N4J0h1hjPLM7LSQmpVw5zbn01
KI5/U6Uk3dlhW2nb1USUVRhGCxEj66QtPL1B3CiN3TF9J6oCHYDZnofT/VXbG2y1nceFqxu3KPxb
mhK67TQoZxhTLziHshdQMWzOGa4av6g9+zOYXE9xWeir4DUPRjNpaWieZatzS7300lnxwqj49fcp
HeD/bQllOQNXw2gJFueJGmMvmZrBt1Fdwn8Qhkgk96U+ufdXcusKuB5sOQpXgzWmNMVqLilnI5+9
sP/cKJZdBM+lZtpC8GHsd4LE9l7USOcAay7wvLfD9c0061kJtU2t8u+ZpdtkxX/cn9HmECT1MOGp
mty0NgoNkPAkTYkn98Ex1cUPYmq+3h9iKz6oC+piyeXR3lh9oVFThUKVEcaF+yd9Qsc1fQmk6FUm
pXMqNdrTKt/c7VfDrb5RRWqMkUcC2VSo1DMUE9RRNAEl30CznFTvukMwTvP7+3Nc5rDKXanEoIfN
g4UHp7G6qXvwAhOGk73XDrObDeIf0RAeWe3v/7dhVhsisRKKAYIWUcIVnhsUX7OofrYifwcwtl5C
qMcYh1NxAHJEp2gNvpCCYlRTUOdnXR3r1tFlGvVONKvWjDzUWAcO8rXZZA+gH/rj/RmuN8t/hgZ4
R+eQVHFNF9B6fN1bq6GjJ3wspvcpOsxD/OIjoH9/nJvXxjKQtohiwbgAXrv2kOi0IovnUElw26oT
60k22vSVn2TEThvUxY8OJisaG6pYugb67H8lWsodisaP/6zlVQNEokTwzzaNtNtZ/K0VoNDGq54k
czGLenvoBVOferUVYm9qa6cakz+EHisRCQXIcU8LZ71rlzUA4cVTmx4SDbfVLaS2KBlXo5F76izY
GAZ91yP/hL/t+TfWmi43SFEJ4OmN60Klp4CJgqr16MEFxWFugk6ycUdo/xINHUH8MeipOVm6H6oH
ECCDfqBd3IeHctCtj1I0BugGFlrde+E8j3/e/3Fba4AV0wLp5nWC/tvb5UY9GoR/hlOMMEp/loXu
EGePY9PsQVCWv3MdIZa1pru7vLlE/HzXqQuq3yMFVJidXRJJNCcq6ezHWXeE9dA+GCqCpeiQBK8Y
AY5OPA7SqUwCBZ2BWKl38rV1yP/5SwBwAc4EME9R9+2McUUrrbKU4ksazbjgdnGlfmxDvf/VdujP
cejHwvoHw3TDZRX9MJX8uUGUqKtgshqKbQVtgylB/UUZzNOvf0aqBtg0IVZ1S5C0Ej8Oo7oavZ7P
J4zNx7z3XbEMdrKNJcCuvyK4YKB6AGxuWYtS2xqJlIQY3Qya/0AdtXT7SaFVn3XGi9m0xvOEAduX
IBuFo5/Xe6Dadf6xLOl1bFh/uqSc8wpdZC/IaWtngdQcFIDz56CyJDSUY98NhSZzOpiAn+6v78am
AUGCRyUFVb7levumUOyURreSC7KMkeaBEkNbVAgm8VfTRqaoUYZGDhGs5gIsf7s7IXxT+g8sfCrR
SQUy5szh0zju7JaNC+7NIKuMOMFyBnhXN3nxNJ+7uTz72fjSyfoDMBiUwmNp5yG28d00Vs6CaKdT
9F6DpUrISvx7yb0NVvrLjHGVwxtzvJhT9EdfaM0xqQIE2cfc/MUMclnNBahJ84bn0g36QitSDfbX
1HkmYMiXnvYKgj9G/nJ/c2zEUA1HC+Ylgwu9Ra7MWLViFoCEZhCqriTU1WlME+lpFidz5wBuDYXD
6CIgSD6J0Mfb7aG3hppUSLvTHy1tQ/lcaI88FH89Qi4gnAUwLIL4WVd6SEG0QI/YHpAMEMeWzqHY
7+zAzXkQfhkAAvLN1Vv1M4SoLkovvaoONKz17iWNp1d+lrCTmm7tdRORBSpWoLBuPMpMJBHaKRcW
VEo/f+z7sr8EWtN98nvTP5EVhA403j1oyka4QCyMTujSJZOMdbjw9SYv0gwf+VTNXmpVdxW9+fUV
vB5i/VA3k8aPiPr4rU9zGh8NPcMmQU99NTrlc1R8vb/FN7KyN6OtwlIvREOeo/bs+fXwg4HhoTQP
OAQ/GsBE7w+1s3ZrtpHUhCSYSQtzojOEzgkraLrHsrRkYWegzTmxlyXdAIF761g/GJkeW1bohVZr
pyHq/uVnRR89dFfvz2hjC4LOQ2qNd+wierN6trT6XAGJRa276NLgpBp57gYIs472HNfW36bV9W48
inuaNxtBFw9uCs4IjqpcKcuvunqsS5GVCFSKM4879WD042xrmu8a7eRaJeL9y3MN5wQAsvcnu7Wq
EA3AriMxR6F4Naw5oLtYlLWA/nVSPuJjObpYlnwhgUVPyNBy9/5wG4EEIct/h1tW4WqWzRS1Whyo
s6fM8RmgNvnciC9NvnOD3UCouUko3wOiRjMTvOV6Wk3l+2kFFeycxUal22YWR607NEr3FMhRDg9a
DoQ/xw7JbhJZ1eee0VPU9FERB2FdR3pwyvQRU54Oa9TWGaxa23M93Tg3JGUkthQbpNtWaJJFfBKr
FM5moKqub+qIwINU2rlRN9Z7Sf1EMDoKsIt1TSaXU7PPqV9clKQ2P806KqJi3EbvhVSbdnbSRrJJ
OgutlftB4+5e7aTZMmnUyL51VpTsK53rMzu2cidNfx9h2aP4w4scdO/Gtv71O/bNuKstNVPHRU5C
W4wnzBPZ3tFI8TxQ92DX29NDm5dbnGfhus9bNFOdBjIopDLX5tBp8dGM7HyoJeGEbVkauYHf1qdO
V+bewTsoE+1GR8F3Z5G3osTyBP7vr1h21dX5ieam0KcwLS5zpOPWI+NY/dFIQ+sDWqlt7eqCNYzA
ABdvsL43ldf7p3crMtIG4KYkShlUPd6OHuK0UVY4b1x0cQouFJFKtxz95IS0vOwkVvEKSkLdOcob
54T3Lqy8nzwedEzfjmn9P9LOqzluZMnCvwgR8OYV7ZtOFClR1AtCFt4UPPDr94Nm924TRDRCcx9m
XhRSdqGyqtKcPCdOBgjvk+TUjuPwKcL6BoDEuJLwLl2D1BSn6QAZbaU5HIt2sV1XXmwdbem29T/L
ubUrA8+dpEGvf8KFA8mh5+ZhtJGQY465UqJR0grGkU7Ec5scrqioNrd1vJY1L/kJWd9EhMx8PpWM
t1/NlhgvQmFoOBYieUIB+7FQlF9pMHyxwvE+V+uT0yYrV/uSyQlAxyNGgeYdRw0aflqkQMQFq0U4
Pshd6X3NILdwE8sKbmwndr4mZhYgJuSttTqXXARWHLj0iLInIqq3i60qeBQTKZZPJTQBO8VKrDMC
D2tMrIvrm6DLqMQTKr5zRLggRFQUqB9nxlkPPldoVEjyfoC2zfgiEAb7e0eZiKxRy2UW7B1UxmTW
XJXHSfOhk6v7gjQP3vu4QXkkNZ7/2tTlI/Gu8aakI3xQqQS9X2Ad5EGzkHmzuluUEtYyvAX3f2Nq
5pdNyk0JzRWTYZW/0XXGOxKEidLx8N+tSH3rEWpHI9YuEu+Ux3720OVS8Nh5CTonOjIh100tOB+E
P9CSMfxGnDEvAbfhmKB1h6jyaMaQzwXHplgTu12q/lqgs0iKTSxQbH67HKcshG4nkXdCt6mvjn2u
ej/9xkBkJtUHc3BHG23B2x7qxuCIpIwE45uiUxyMeqlDqpG//aL4wkC2xgvUtW+98CiAwQNXqMJj
SSlkdvqSBjZb0QbRudEcBS67xIwepYhkd1RCe9woIkLQ3YnToFu5cBZeZPJECs+UQmlKz5Nrop22
kgwrpWLX34VesNOc+DYtzaNedM+xpx7NRGxT6y/Hm9GkACtLcEmiDSDwXR4yxnohEGOxAH0WjIjU
8fhYoVa2sdVO31ZgmFaepqUjQ6kQQCV4eCqxs80f2qbyFK3xT43BtGH2RaAb52Vfrnvxwvs3NdRg
hyImhU5tFryVraYiJ2VaxxiQgpABW7X3gkI22dzKvfYO+Tx9P6Co1NdVhQ7U/AUcfPSvvE54x2xQ
82+N3DqtCxemAXOggaSX6VlHWfWrh5AZ573IaufWaurVvGfp2E7ENdOY5dS7mH1VJ24GzpminFJn
Qj3XN5muvF7/posmqDLJJtV64PEzE33btTSqi+LU+vbBL+TzICl/Xy2hhUfnhecP7fh5qhr7SRjB
9wrlDzJFaO7RFvleki067bei/H19OQt+yEQZfM9/eP3evbKQ1mt+0IxMv/PqmWl+QNH0ngR6f93M
wleDwIzZCAX2AB7a2XUyDopIgxquR6ftvjdd+sl3rBUXXHD2NyamP78IouWhVcikma9vCRw++2Wt
SQcud/BzcYnuDupbCGLs/s2yYBiyIJii4zpdZhc2hZSqhSxA0NBNMl2lQvMylNfgvEtbRFuIK8qa
0vl51KeWAc1rFcof0xCHpLHuZEPcyap4ub4WdeHKn5qd9OC4lLiTZq94Zw1CrlvYmCvwTKhFia1T
+z6jyaO4ccJqC3eO8pl5WDO5AXnpRsHvHDqNLK70+thwuyIzKkvWS9wLTd6iIhur93qfe8GNbPUh
SRzCJKqrDila5PB1SVurFB2AxrES+j5BIEF9Qd0PJEpqIk5rdpnaHK+vcLbAqW5AsXPCAMoK9UBj
igUvdiuMhVZpaEqedPmOqvS2CZ787DYfs8PQ/rpuarZn/5jiYEE6QruCtvxbU10YNnnV+f1JU6qk
c52KlUqGIvZj6ddP123NHP+PLWBIkHahrkzte3YjCXjQkkwg+iKaT1K8KSX1XEf9lttrc93Q7BD/
Y4hMEZpcKrnGuw7CiE5jbecxCmdh95g4gf+iDeNaf2mOAHxnZnaQqx6qIzn39dOoFAcDSSLkRHaN
/buwbmDZj+qnNPzqicIdzHobhcPh+iKXnAQml/8scvrzCydRM+rUai6MkwmVXQbut7Lro1bCe+Qa
AqnAbYiSIbKhgxUWK8yn6gQkvOjs/eM1Ex7gH5GseTk5DnOvVKlPniRftjLmzEVibpK2BQ4+KLkZ
uHVRC2mvd5n9g2oAT2ydKKV/Vka7/ZrrQZdsmlgOq1sjt0vtTm4M+cDga/qMGGX9Amu8B0WYYvXZ
fjT6uroVcdj3K1figufTGKEtQt0RvsX54yUHCF2lvgqFpDYcRqM7Vmn1Yq+SjS6agU6R+BxK93da
PUmaEZKa3Lyd1roZgO1UCj/5RSz+7lWZtoRhLug3pyFl4rXZQY57K+hUAxaarq3dETnNpPgRlLeJ
Gm2v+93CKQaboNGi5mRBgTZ7SkgQWvhwjfBcSYlAv3vQD5pVWkz0eJarZKm2wlc3j9j+OWZTC56e
KoX3eTEVanrHH5wcQp/Al4QroGa/HyW7QgExa5Ph2KVCVo8IP6MEmZad/H0I4+Ih6nvumOtLn4X8
737J7F5WojJ0oGRKzjmihNRsEWprmWVKk+4RnCC4RIRLXA/GtudwBPl+3fjCd0cbAlkZco0pG5vd
ngw6ojSKqh+McM9pcVM7kquV+6Ffy/wXF3lhZ3avjEkTWmOU2UeOsxqfJi1TmNthXPzqo8n8Srs7
O0NJaZouGvLhyPDgKK2xISwdmmk0EZkKJlRVZ7rgL+621qBqbvXU6SXddFtk3jxD2WjxmuTZ0hV6
ofU3B5YiDa7ldQ7a0rSZfRRR91gM475L6t/E1V8Ub3i6voVLn/bSnvp2WXUio30XRgVE+BnAnhu5
+SGN5d7KP040RHVwFuOavsyS11yGErPdTI08AwWRx+csSsobsvD4zpS9RyuBjVRU/VotbOGLUr4k
o6FARQw9P6tWDyOnrOX20ZYRXT+Peb0x0I3I2peo+nr9Yy75CDamB5D5Fwy+/ZjARygKmAUFv9wK
9o0M0n7U0NBpfFlaOXqLq+JKpexMie9dzm31ttk7UQwHqNNs6OVsrEqce39vOPEXr/35L9YF/S/t
9AnUNg/VJVVJATwDBWbwiZF9Y6M7CBJXevJy3c6CM04084y5Q3THhT33DAuf93x0RqJhQOOxQgje
O6T6eGjHV2F+Yhc3YZz8um50ITLjCUQZiP8A6r6TNBRhY+pxO55EUm6T2vyomtVKQ2a6hGexyRSW
2KwI73inDKRW2qBAaaWd4O810oOu592d2edIgeWZYqA0GWlVuEu1vNC3lhJ6K265ZJ7m7Z/qDKR3
8/pC6GWeXE0XZ6PnbpqGWwsRdjP6oZMKNRDWZGLlUVo44bZBxkpXBEjeuwog4DgLPeLMOcLAYATf
7f6LZ9JmW0sUls4AJQmONY3aCQD99rilMEIBAmLYODe+eBkzcu3vELkx3ezR0/5+3UuWvuGlrdk7
K8uRXWtQIJyCho6039f5Ywb3w1k3G39D8UvsKt9BhLgV3cpJX/LPS8vTobl4eDLbtyNDS2VS2Opc
58UBnpa/K6j9CdQuTJhTbH1hQtRjO9IdNtGJNJ/yzBhOTNoXmz72pBXPWLoh7SlGI2ia4rXZlqG8
KvVDVYmTUhmveRD/ygv1W+F7K7u15ICXZma7ZVZFUnupXZ7GkFE8Z6eMClnQndmu9eIW12NCJslV
PBVcZxGQGBHIrVJFP+qj4jMI1CZ9vBOmEXSuREwcnq574eK6LszNghDHSGXLNyHljOSfKJzfhtIh
LnsSKuNw3dCi010Ymr1kANzAwmpac7Lkyj+ICAlMUfn5/rqVteVMf37hd4A7/AF2G+8Ylw3sXVaE
+KNvowBnoc8dWNWP/87czPnqRHiaJwDOppUaPOS1+lpVkspwcik+yFJRrvj64pVxETHOfIObXUil
yaimb4j4rvOl2lUlEBRJJ1VPammQT3otGsW1sRaXL3rlheXZ7vVhP5peNPpnL7OKj35kiO+JVpib
qumrlVRoydQfMirmfjWdJODtFkIX0/m4YHuKC+OmMwyXksoBnfaVb7lmRn1rRikH0YpW8SdyEOth
jDxt08WSDrN2lm+ve8k/4xHz55o+BspGrIx3c7ZxYMWQPkWR9FSFwfCxVwZAC0ndoEEMth86i4RN
LP1cOeSqnXc3CJ5M2KtI93dGVZZbqbVu23CgSAeM+FYzmNh1PUP6gI7sr8AHqjf4nV+7XQizQRb0
smuXsu5aqRFvGRf9VMfC3iY6UZbkeP7naDAcdxx87RXIzsesZHwDzs603SqVAGevhlBnyBJ6g2pZ
uA0/020noqWYEiBQUYrRcRwgmCanjdupcropa19sclMDqzEOconONhoDjm8EcHUzlmqoHfrUHdjd
WKRM74eGiaTvELqUtbxtWxb9tghNsS/VWGxVFalGiD2gh58YPOMcHWht4BkMEAt04wJ5ylKBY7Rt
oDIAef0h9/t2SwBJPajJ2EfDkPZwgkrHxu4YZQtjhbM/FDs5bT9C6Nkc4q72t02odY902vqdVtnp
rqAmeqd3ChFF5wfbbFQgXgXCuoW1y/o08cwfWhnx7T6Rm8ek174Rvlp79DSLrd3HJQsNVOcUt4a8
VaJY2diOr+561fo8lr0EQ0qmHFFX9NyxSdITpLPhZ4PgjXKZF/7qE+lr0cBjEMtRvlP7UAPYY4Y/
QLM6J949cVDhNd+UAtZ8NzLN5Cs0GjUg0dFwjbwqX+k8CuHaeVBtAKWIbYUM+XeJkPNr4XXthvp/
ue00X2KwsNTPhUBRQQkk5thNA627NkpQvrbSR6ZiBlcwFXaP0Hj5SnosdmAr8gP/62EdjTKYRuNk
X8h+9kQR2riFmru+GWis+xsf0MxhsAsJP3C0jd/Yyo5Q7kOSBM+1FYa8mDr1sTxOs+e4rmIoBMwv
vV38EEr906hM6WD7nXqQaADvBKXMxGVgr9hLiW24mWyKXU+94aOvh89aEqhnRkQal7mjLoRGg7qj
DK/b18YLxbZ0mpemHsNdNjTfSrt7lYo0Ohi1r23sOHV21w/2wh1CQ4860dQ6JPqYHetOyUcrzj3w
ZUnUbuI8yE9ocFgPvAvGt+umlh42WBYm3kTq11CFvr2ugqBOhUmr5pR7w1nOx3tbz7d1YLhgK1dy
i+mfml1W3FLQvgDRoY8473DAbUhkatEilPzspRg7V6Sf0xjA+BjtZWVNEHvRGi0oUs4lvFObKGx4
pOUnbqtHydPu/LZ50CuxV8vyg65mKzTCy+book+Squ/bKqEe6Mx5eQniihAmx2kfQ0Sp1g+j2plg
hZx2ozC9seInC5tHeDOlu2AL+N/sSVPr3B/12laPXqsZbirr6dPYQaRR6KP1oar6dGUHF+2BHbOI
qQB5z1sDWl3DRtQCNnG8sj1XkSa/qHIp3RQZerudYiev151zIbbjdaP9Sl1WBno1SyjqDA2KXtTy
KTCHOOdezlqxcXqjSfbXDf3RYr/wTRMmB7gIAHZhCiLRuSXVCAwlGOTxZmu4X3P3gfqOCwuU227l
jeN+r1xz8/D8/PFH4uqu6b7c3t66tvt6f7+51c6Ze//t26enYvOYbG5uPhvbz83fJVaTSNNEYERH
dRrT4+Z7e0itPGsMfAsJOLrRlCV25JMr/jsLAd+ZmH3qBj02Xx7wnaEXR8vq91ooDmYwahvP6F7q
Xr4tY8iwr3/22f7Ojf7plFxG1Ubcotyio0EYD78lEJqbYJSbw3Ujs8v0nZHZIUklP200WpZHnQem
k6JPnpdVLnPef3c4/tih5ApFmgO+Egj/202qYTT1tFiFJS2MSnfMh0dyyGgTa/UXQref1xe19OUm
Llowe/SLEYh/a8z3hiQq2zw4DW3anLQ+zA9dkA0rx2J23v8s6dLKzO+I/hp1GEO4HH3/vvPH2ySN
9kMaPTq58fHfLGg65wqIZ96Jtwsa0SiHM11DK91zlBTuPtW4c2pkqVdcbu4NVMUNeprQOTNAzZzK
bJd0GOaY3ZNjIKk3VU9RF/BFogfH66tZsjKJGlAcNFFamz91VjM6eh9TPEgCtK2UIviVOnrhdl79
5bohc+4I03ouLU1beHGE4jL3LGuo+5Pp8OFgbpH111gOFO1b3BV2tqsEp3qXS16UPzX+6ABCjGor
BylYGWgXW2NzkySp3z75RaBkGzEk5k8mJpL2S6lX0W1jmZ3duvIwhCUVud7SHs1cDf1DqBQqIqp+
C5BZFn23zaM66c8igwHKCCknm5AW2GERbh3Nq+ujmYrhu1lYloBQH1Bpiys9JtSkol3oqW0+SYiN
6UaZ6Ljc0o7VYVeQgSjbMhfDtwq9m9Ll7wlrl1WjlaDypMd0zAZhfYwtX3Q7QWWUZMJKFCTBzEz5
bfq6c6OgRvaMxEr8S01yOT9qQwbowYS6H0LstGx3UTs68gdDRL0K7TwuuA09eKOOVkyAexj7gqBy
1BwWaNSOKJ+vb9/81mX3KOVCVDBRUcFePfPGgYs2MktEDjQluk+T6GC15q4vjJe4CG9Lv/ghNWvq
PguuSXkX32RyASTXvK41eKlD0DANJEpVew7gLn0ZJ/CWpw1J/PeHzaE0Al6B7PQ9khnIcEqKWHun
WAryc9igNQGtbnUv2m4t7Z7ep8sH3JrmvacOwyRc4kDO+fYctJWKXAScnCcUnHoYmMXgSg1Anbar
0iPY5nojRq3+HCUFasNSEK/cx7PwjzMOZEdl+gxcOFD0eRit1z7hJvCYEwza/U801uTjMNJwdiVP
H5+VLNceLMNv16Di7zcTs7BqT/ODwFjnbfhaDLLmQGx4Cn3Z22p60HwYO6c/JFkt7a676pIpKuUY
AdLPt565qua3numrWXoK4bU2A//YT22/IW9f/t4OBN7czcy9cH3OApE+RXLaKr3g1MeB9NHzPGU7
iF56qfNhjWRQnX7zzGkUhsQYrZkkyd5NGpGzjtMgj3TK63Lw3agZm09+iob71pMZ7I46XMoNygSx
Q3rjY7ipzb55mVS3H1EL6HyXWg9N62BIatutYmbpXCPqytZtfa0LXE1JemVb5LXzBY4BZJw9f8KO
SVHZ0X1HUarx4GD768+nmtPwNJjCqSg026ax1YqhHIzoXFSive1gKtvaamXtGIVTVkLGBY9ATpfZ
DhRmQNXOs48mYb53oHxxGq3OcpmqM+APjpsNV0K4vb6q9/ckeC4CW8CnTCkp8xEPBaqwaBB+dGbM
Kv0aClGejbJAqERL28aVKyhK4wYdBR1xzJUPumiaiiHhN423dzmPmlgSEpH4iB3r6a1npt49Nye1
tXyUt9xwxTbq8u7oO3W8suh59MWdwiY6MBoQQcA1N7vS1Kqzq67J2mPf+j8lozs3SYe+jNxSqlqr
oi/s5R+qOYBlpK/vVilRpswdDymysSt2eT+cC9PYR8qazsaamVm0kmupmelGSR8M4mR5TA4tAgTh
Kuh+zczsy4WBqO3W04Kz5+nF1rF6GCjhBmoPjRD2yhM+szV1pKZ5Z9J+QK/aO+iQn8d2wnxzdgKS
BUi/pLeiCshee6tbY5mdOcQ/pkyT+RXqDMy+z5alWdEY5aaSnoLYOChOuIEu8hQZxk6vvN31A7dm
ajoVF2GlbpuNcKxcP3oNWqrBq9JaG5iv6ngFBL349Wiy6dQTVCim57d931hJaJdo9uo/1eK33BY7
v/1LaO3/frf/GJkz5bZRrCmDmU7CEOS1jnrjp8pdoeQfr3+zWQjyzswshYFLonN4kFVg6fU+09MX
tdZvwlT7VSCRI4bOVaTsG8wrKy3Rxa3i001TdpPw8ewTeqnSyzIoxlOvdRuEdiF4k7+HVUHpc020
HYTI2xfznzXCEmaAqaZhPt8vMwkhuJqel3Kwsu9M5FmPZKfDpmeY0o3KTDpBkW/thzZ/LSwPDea6
8264NPs7w8+QfGKAyE0jL9rVqGLs2r7nJWwcsW+V1tlmnLLfjl7FWzgqtKPuJS9aNtaH0dHQiDLV
QnHlVHsJjUTbd6r0K8orfcsMgEy1vAVNXNqhcmhL6UmoZb9ryth2wbrzsPvCfyQxEXcGT9Ozr8bx
DUCGYSMLZMTVJmpdqyklqtSQViSyl29Kx8t2VtLJO6QsIWMCz7yVa4ioWkEPMCq0gFVUr5mkK6eu
dmSIWp0m3IWNb+7swEh3mRX7bjbyGiLj7B2KIKRQrNWfIn8MXS2Q/X3ud78AiwmUin3i/9pkeAM9
uubWyOJokyuN2NiDlECm2Bb7XmGXd0abf41JprbgCYIfatlF+yDPwgcT0D2SWim1GpT07kEWhACk
oBYZUkXbBrr/XaUM7op6OMSOUiJrno7HJI/UfeVVTegWQPa3VVMPu7JMbkVUyjuyN0jtVYP+UZiU
0dEr42wfGF21NQY0AVtZS/eeN0T3gMdttwjU6TrP1JtO2LkbyE1Yb9TQKZ4DvUo2ZVaYO/SU+cta
/JyoSXfIlUGCjDL91Qw5WhsDIyVCjiSX2Ut4gog+b3C15JNRmlm56fuoQGNN5Qrq8vHgQ5IbqrXq
jlUyuEpiKpumR3WKfoC/cVp+WQeT5y6WSTKsLLT3PWBZUkszf/GGrnCJEJtTPsTaZsizT5yqVw3R
iqPQ0C/t7fCbFnjf4GWeRLcjbx9GivS5+iMnUebWgREXbaNlKVPEXYJ/IY33waPVjZLbWD0pGfqd
dhih79WK1NhBvmEHbjQov5CJjDbjkL46Zlk/JbmV/G5rOvCDNXz1Mq36wJxMtFFHJ9lD4Rm4TaoY
D3EbjMeRSRtNtAbHo4O6KZHjPdGYzOpL/wC8EJ04OLu2oWV33woj+mxLoX5XOXJ/yomyYU0Nv5vE
uBslpGtT5IwJ1apwqxGitaQxnJ+ScJobtFzJlZowOPHj021W0GCzQplTlDk/Gi278Qe06czKllyr
jjN3KIwPIQXpbT7AMVV70Wet07q71orjD4Kb4+CNY7NBMjXeBEr96sGb+LkKU/mnr9s0zOWSsktq
t+Ohi9DjHvNgcOn7Oq6GRsST2dYRuym9OL1uHMoieYURyHqousQ8CDsxt1lqfDZl4Z00OJJ2CBf+
9B09gcG5K+4KR4m2URSJfTN4d2FG8ybQc3tTDWawR++oYQwgxqs1Jd9FYizcLOl1VyTyKYfjYesr
wclJ+2pnMujr5kHH6tD9/OSHWr/PyjI42iat8DpCAqcK6du5ptF8zztaY0IbPhqqx8e1K+t70GgP
jp30O5FK5rccoCRlmDEzt3ZgqftaJLdVYfzKx0g5D/CLAMHNsk9RljbHsOGS9Drtq69TpNLU+K4q
5Q9Qeo9b2aenHIoU30+SL4081p/MUfJpFFZ+cFcjX+w6TngzjJ63AQH6XfQFN6fVxK9Wp0g3jtdl
yHHRB3cDh4m30jAAFfR2/5pHSbuTQ/2DWmf4aSkid0jRr/QK+7OXJ+M59GMon4Kc/l5d9huRFs6m
aLP2gyl11Z3Z8a8NVrtGkfonXbnI0P68N5edMP1tHNKbwussT0N/0W+30H+5ium5HaCwQZp4H+6d
Vt2AZNolyMtEHKDA/zL0f8mO8M+PoAI/wQbgpJgn90VUS0iYdf5JbyrftQwUkJyBUTvF26pe/DVX
jHvNN/GpQVujmJxlH/+YhqIKpioA8O9wy2GaeeWg2MbJNsAq133hbfLQAxwHmCE8WXXq7/pkqN0i
7ddmwhfjCsCGxJkqSm7v0g9i2izIU0AhfpIfU1/K9y2vytlT8nIry90ahfBS+ISqDncS/C3Ucmbh
U9rVHTTXHWP8kecG/ocuus+R2dWDX1qlun75Ctfm/nrENi8A/O/npfdJFZXgaV51rlXJbweG1k5p
5Qj5KMEZcJONI6MUTRveS6Ydb7NQjd0M/rodrLLNrR3acrTrKboCVYi97Ldsj8GLXspxuO0KUVgb
Q/HyY15Nv93rqvHcBWUOEUxemQFjp3I5bhrduNGVNvY315ezFExTOaFq4uAS7+jP80zLFWTDh1Nj
tudGVV/0LjoaETCM63aWdgrOasOc4s33goyhDEE2hP32KaUytekhtdhPgAo38IrCLWAp2JTwom+b
1u72Sk5n8rr5JcekHWhNJa8/xb63d0JCFjl0LblqId3J+lMXQEPX7Yt8Tclq6XNiYqLX4eTJ827n
hJ6m9JEnp8CuXLmPiDIMNwcbcH05S1/z0sy03ItUCxY8itSjScUmauhLSb1weSeQ/rM0Hqe8Lxo3
SfriwczTdCdnqb8yj7T0OWnnQkg5Tae/C+kHqzYgf4hMAo2fdnHvwwpZVz8s+/P1ZS59TQqj0Dww
Z/5esMjvw0hqkcsB6RWEzCRl3UlotX5syXZ3100p01UxfzXQPAX2xywlpZNZSoR1S44AUJx6Ri2O
Vm3Wv7tOfvJpcm7TpGbcpvWNW1H44UZoqf3gW5291ZLwL0Uj/7leTCgnOI+TH03f5GJrg9rMohaS
wZPRlG5FYKC2wSYRK6DpKe2frxZME0WBaXSIPPCtlb72CjlA9+xchLKfQB/gWN4pUyYxYUmpvGke
vHYOvm5Wa1N00+v71jLLogOJ4CcgNIh831qOPVluWgusW9tQ/N62UPElh9o0q78Hr74xZMxgv2XL
gFbcy86xks2TJ8eHpkXxUH257jeLy5nq2xN3B03C2YeEHUz1FZmRxLJU1JsMxNw5KYe/5B3GKSZf
+H8rs9IKVOyEXXbOKJL9UDS7zDO3Sf7boqR4fTXvzzUFdCIHHSA9Ycu7VN0kl0lNRiFaPU/uAqsM
tmE0JJsqq1Ht9qO1Gu2SPXpZwPc53hMB78wZaCJlQWA4R0n5VQ3PQ2ltman0STyvr+v9RWIzHw3Q
hknzqXU2q3A3hAeCJ4d1ZR5YtzqvH4IkC89DEISH/87ULPok5MsLu0zGk+KZ4IaGfSebO9Nq9tfN
LH65ixXNrolQ0/2oKOXmVMXJs+oLlBkZJCa0/agY2VqDYNEYRDhEO6C93jXKgryMlSwZADKiWZrV
z6l8o07q792v64t6H7myTZoOhk3WmWiav57Ca0TpRaV+avVflQqDJojJQFG3WfTTE8FGUf7F4b20
N6378q6drnREM+2jEgE61LJN3ImVStt0/ufX3aWJ2f0wKWB11MiVU2DJwU1eOgYVrTbsxMbzfElx
7doc8o3mZ4ioXf+Yi5Yn5XKIkogV5JnlOqb7EauNcqrkV8ODpP/T2H9EMHRTW5+vW1q6Ayn/aya0
c9Oo0cwXvSFD6J6jRCtF/6E6PXjIdFi5mRZt8D5zUYDFILd5u1WelI1tlcvRSTUETaMCtMYDqolM
hV5fy/TvXNuv2U3LeJYHxLVD0QVA8ndTKP4vVdJ+R3RMVywtjNlO3s4QMSBKAtP5ALE6VkhgIgzE
PHSo2zdF004Dg30h0l3TON0PUbV9uY0SGL84dWbcAF0uo+YhBLax0pZb/i0EHTTm6AQy4Pf28+YW
wgQdTfnjGFMwQhJYro4UQ1EqErbV/YidNCBXJVQztqHdmj8gVWwV16L4+K++ysVGz84kj0XUZkpO
QuJ51s4cwnEHidq4a8sI8Cz8EC9SHtobA22GfdZLyrfeyJ2VQ7vsbNTF4ayBEn0eHVUEP54tQxgC
SPirYqdPXaLv/4WfXXzwmZ9FMuPEXQhI1wtffKl0Db8HAL0GlnufJ+BiF1ZmwZZfqLE5NCmTBIpd
uJpTR24R+vY2zdEpGpsSu63w3CyTkOejYLaymYv3+cUVNDu0qJIVRY1QDZWYpog2+I941SFgDnZ9
m6W3mkRmtNPQo36xGIAwVz7x4i5eWJ95kuWQe1lKAYENuD3fqvaWZKydm+nfeHdd8DD+n6fMtpG6
nsr4moiI1kXVMN7YwVdYl048fpQcJZfvLSUoEldjvvTBkkpvE6qpXj/K2tjpH7o4k8aPo5kPYq8F
Wf85aROIpQJjKFEIowkgP153urVfO3OHqjZ1J+4k86jKr5lxm0XKlt/glnWxUlVYfHug6ZpSbvBK
c0QB3F+53apteB6jPrmBXEJGsEhNXFRheyqkofVUmdUao/9CCoe3X1idHOLiOY9hhvHTUrWOZsn8
RxL2BzUPt4yaH8shPzRUTY0ie3IgAU8KYvWxXNHGWHw7LuzP3d0arLysc+fUCyc+RbAhRq461vlN
yVTw8/WtXP7CwE+Acv8Jyt6uNQE32mUhkquq/SI7T6nvu4r/GpjmUQLLc93W4kFCG0JBt0ZHzHPm
No1WQDypRcOpk5T2GfhO7VERVotxd93O8vf7j515xuZr0IOE9RifE31wMleSuIfdXK2S1za3I3PF
RxcuJ5iZYH62eNfgQZvtVtwI0HlWGZ7zPCh2VWPWn6loRq5DO2rbKkO4l0LvS0e7a8VNFk4hhhmU
JmekZjlHRRW57BHMyNGZmkd4ajtz2Ch+UpwiU613AdDplYUu2ZvYUKbCF0Sy8+1DKT6qU7W0j3Yr
pG0XtvQ6IIe5yXtV+hA2xto8+Iq9+TYi+NwqVYjcMzDjm2aIH5wqcsd629pr8xoLDsNg6sSvBQ0+
OsSzLTSr2k4JsCGQG1DfUyQrPfqmVe2A5Fi767655C1EaSZbxhzgu1FYApJg8Mo+P+lFekuLFLZs
dbwRWrCH7uGpCuJbORK/rttc/JAQkMFSC/SYKPHtGddEXZflUOmQ1H7IdaTXUm1rF9lhDOuVh3oh
ToBsgXCT+X2Al/Pwr2+6DvSxWZ+MVv0WmuIDE2631KNPpCi30LwcBimGI7RcibMWLjFUO3BJsn9q
HPNnoh+SonT8lMoTHIG3elX754FED2AHA0Wob1gPqQ8N+vWvumhUgZtSR1YIuNTsNvNFqqRRlA2n
SVdAsqkmBup96Cs3XBKxWyThv9hFRvhRFppIZN7TS1Dgr+KhyBEM1naR4bzUYfEoguwWgs6Vkz75
+ywaUUn30P3mnDM0NVtanfWZLjdGdJJHb9Q3Kr1Z/+RrjeG5SZVEzUo4scDHZVPGQ1gMokrY0+bk
I3qkpVBHqdiomsbVy99ghPe9Jz/3meKqnfKDagvA6vxTa+hPljf8gP5lf303F5cMvIl5bYqm77ox
kkzdIw7/h7Tz2pEbSdbwExGgN7dkOVZbqeVvCGkk0XvPpz8few92qllEEdICc7Po2YnKZJrIiN9w
jhptDwG5dKYY4X5hK5Fe2/44p/Fam+kT/yHVXqQWiVdYzALrkwcIZkyVUO6LMYDiMwWaQwJbP+Fi
MdmDHg0be2TtaSbTSaBxMkNorjo0sV4jMlWKyVlJDelbHaTWMVD60KCZ37WnaOJ32FIYaRl+BbqW
7yrPAtQja/T4NnbO2lwj9IxjhvF6n8x/v5iECCB12xYgz0U1A9p+h+G93UzmRpS1NE6+DDMfixdh
YuCxnmpM6TlU4KlS2ypszQwqO4eS6KBw9kNLaXU0KCoBJQbMb1clADqqsNP7P19bc22SygZyC1cu
qC1AEl7maHdHqrmXqpgqsg56VNnfDrN2IPFIYyfhPzG3jN+OtypJ9NuR1hhm6QqW7HLd2lPRKc/o
7I4T3NIyep8jcbxV6lifaBIg/kH56UqwtNQ49MUK04RKs2p/J+Jw/VXNAgm6d9sqH4bcDCy2sWbh
pSQrMI2bgUZTAHD5R53VxQbXfiXLlOeJBrULcPWq9pwkvSVBesfCAfggJqeHIZJ3fzHTFJpVzn7w
4kvAv59bLTWVRj/ptYKw9rMhPxViZofh3vJ+3Q61dndzWvw31OJhKOgWDbqm0THnzZ7VuOd4pH3L
8jWVw6BL5cbI1sLp8tzRQbnimjwUtBEwUw2Hbk/7AvvdSWhkRSmWDH/zleAMwFDi0QsrfV7MF5uz
9f06siIhd+FDp44cq9l+NINuYzhrWwK1Uf77FIKh1S0uMgQNVcnAaNz1zUdTqg5A+OzCeq44+6Ly
++0vtRFrma7C7fL71AwQ7FLh5g9p2Ox9tpzT9bnhdHEx2EpTbWE05j29vKkvBvjKLb2YxnLyZrO0
RHYBHO3aCFR4iOmWueVCtHpDX8aR336uWFRLnEUBKyQR1rDPZMtyYOc57DBe/aDnnAQ40u+2rd93
sV6qeymMm2Y/xUL3OYtJXO7Vqte3GChrO538BPgECSeuBYs1NPhhEURDlJwtJaTkpaB1AZ6Pf7/+
85MVczEcHri0YZEvl1HUtSjaTrMZbl2iv6DbVvJhmBLHUMWdMX65vY7WjtPLaMuFJHu5AdanwqHI
bO8jFJRmMNdPM/lOFr8DC45Ks4xT5LHP0o3tsjWhi8OmqUrMznWcwCOr22lhhnT4liX0agiJ0juG
WaQjy2+WW3llprIsu4Y2nTugYpO85ZCztidIyXmlkmXR/l4sC783zDCum8jVhwE/13d6lNu9vnEu
r6ZTmBTOxyTMq6uGrSJqAW7G6PN5iBkdmx7Px2gysQwqo8jx41Zzw1hgL3aCuPMnfEEm1C23Emdl
Zftf/ojFB4t6DFsoHAbnMtGSz23eTF8y1HJ6x9Kz+K5PmyY+ZZBnn3j6jt+sqLO+8bQPPjZtaP1K
Ze1X48fJ35xJBp1fVOLQMMeX7u1ZEfCnOJcGFCSq4Fka8ZUP0i9aWb7c3ifz2JZH30WYpfsEqtAW
wLfacrH3HfYq/ZbvLcJ49+Kgf8yTpLrXEwn4Yl6o7v8WePGcbhJZbeMp7d2oBSosVt9azjcx7HdZ
270Epfw1yrbAYqtL+t8pNRbH7xgquVrg83mWuqh6LAdvsEtT90+Bh4Li7dGtXWPcyQZmTFycVwL3
0MQAcg1V65ZN8tCPuCLo3TO8159apn80QY/dDreWcIBXmz0CSQVoY71dLJLkk0qp5XRqaqRc0GAV
/Y+pyis6EnztGV5wm24McGUu3xyvi8+n6YU3VlYdnEexMA+qL4gPppBFu1JAdPl/G9xiewaNh4UV
+u1oVgy7aTC9Pdo7taMNinSfA8y+HW3taDURRKYAwuEnyYtFAnExAYiNGOkQZd2HQhwkmEf1gCLO
7ThrEyhCmpmlRsCTqPPfL3IO7OEVtVLbEp3G95mEdG+r7NAf2Yiysg4pkf0bZV44F1GGirQpMqfU
HdFXA20V7hpIB7Y1xB8lAfMXbwq2pMi2Qi7WIkdIlBdo+J9QM+J9Isrf1MR86OruhHPzwfTSjYNk
dSLRRoaUSG/9iqlv6iX3vBCVrpiEjtnC6xvKY1F8vP25VpYFz34LlZGZJXaFbTXNTMyMpMRBwEQh
CdLb56DKNs7i1RgmZTCKjICFl+glXp21GFujeUJKrXyUfeAqSWpudYO2oiy2U5sUXlmWQ+3i3G4c
qzHT8YzSlN1fzBceBUAvwV5eVWjzYgp6zyywQ4u6+9bSHT9X9/9biHmgF2t76vqgLRV6LFXrh3u5
YHHzSNoCUa8ur4uBzH+/iIJwluJ1Q+a7lOxsLEVsxlOZWy/GtSikP1wYiMpbkHLfRmklpa6UYpYe
8bRDIWjv6sA6ZO34F1N2EcZaoPCoagWqkkyha/WtRbe5e8nzdgONujqUWVAeGZ65PbXY/5gxdT6G
GyWJtxTDrZi+CLn5IRmmjcbNVpzFOhZGFYrVQJoteWJ26Pz+ZxNK8qnuqmpj1tYigVSDiD8jXlgL
bz9O5qPnpoadcUIeyq7GeBeZpq21W6Xw9TDU2pA2gTm8lJKARNy3opx3bmfo/4QFWg5wQhyxnjaS
hbWkW+HVgAEPzn7UpxdfaOq0xtPJEdyskqzYkawSYnwiwzg8REbG/YrbMDxiJOR+60YwNs6oGml5
0vymaTdq5K/X3CL/xNyIF8Ys3zvbfbyd27jQO10tAJkJuSHnuS31CRS+AXkkyxZi3fodTIFIY7zF
WwUjEKVFCS9rmn/qWsNTNGtztLoyxctGRx2TBBGSqEv/4eFUx/toKqlddWbWe/ZgFdjMQHyUvhdV
pefwi8rqZ2dZMJbUSqmCj9DCyscqCtTsNKlY7dhAIXPI2pmR6bbf5aJ/VLReDXd1OfwGPx8eEj83
PTscVKSd7DRTm/QJPoGFFwYkHx0BnFCO3it1rJh0vb3GP0zQn74MWWe8AK/IozuvKacJvyf4Bxt7
cF6Ry1kFskdXBbU2aqXzi+fi0ErSET0LKHWn1Ji8HTAq0UY+8hCFcBKjNHgQxvQp6FHlMr2/yAsp
n9JfmeXPr9qp6Eyz7UO833hB4XKBdtOO6qUV2nrcCJ9uXwArbxcFFw7E6GeTRVbz21FShmqiyhr8
c51HxfsYiRAZactCO07dWDtNi0VAOKDEruRp5/5FaIM2x2ywIl2B7IrB6mWP70mv5T6aXjJN2puo
2UTiMQL9maXjRt9h7WxA5x2CNZgwnCUX26QNrFwEcR+7mRKMjjF0kLXS0HBoMXkbW3J1Vi9CLc7V
OFIasTY0k/Pb9H8raJN+EKxR/Vi2CJXamaW09WlmSX6UKOj8xav3FYRHJx6/vCuZCDGJq04Vk+Cs
Ijl8kGJF22uVbxyCDEXQ259wLQ+iJoyN3Guo11PyYo/IVjWA6skGVzUBUJjWc16lG9twzq7fbEPy
Ueg1yL5RRJ9h428XKM1Uqc/HzOBZ9gEin4Mim90Gx0HZ0mq+rnbNkSAQzKBgjN2W+YOFKzf6d6hq
j4kFd5jjU99zAhjBrk2j0ToDy4vvJdNL7tMkiI90rHzDDkGR3llFHE8bS2ht3CgMYman0kS4Ms1r
jaGBWD1fmAUFRXOyYwGGb4P3y1byf/URGTeIEWpHoMnx6Vs8Q+Wuj4SmFTS3hgnfgfWa0GNRzara
chBbelpDrXkbafEubMywY+33yVmDX/uJW0n/lFHUwkdTlLNHxDBl70VX2CP4guS9tU9FEdKdmMvF
tyFWMPNTQmsY3MmrmvscRddhYzlT97tebbi/zuIfc7+O3s3b1VZmolkXgNhcqUcbWZKrZ1CT4oeE
x96nqYbfQRlP1l8UNangHpudBc11bAS4LVyjj0GgGF9MtZIQSLRiw9oVRi2hE9SZkwi9N9LTXRCq
0ee87D22SqRbdipjXYokmhhHO98XtMSWqkpEUZc0JjxpScDt5jVS8k5LlQAEq2GNCUq5kJ4zeYj7
4xip4Q9NiGoUGafGHBw8jUXAtdQ7a7v1e9VyGkG03kGHJtmC4j7K+8zyadwMwhghUKal9YRAQO8j
3tvGMHQSrQ/vtMBM0l1Sxn1l6zClH/0MsG5dBp2Lm1IR7QMUb4oxrk6QX2r53sqQHnAKNP8Q/wnQ
4qQHoQZnuY56TBOiCWCCpyMd9sCDSfIfOjjU33DJK79nUds+CXHbDuj6cuHaYe3Hiq2MkXDu69rK
dpEGy85RgzDUjl6UqYmjRIP6pS3j3N81RZP/LpO0/xDoTVPupnQQpVMmGcV5VIW02+tD3PAMxKvB
mYbM+xwNAOrIdtSQFmBYjuMujhq+i54UWWN7IcoVO7FrjJ8ie8Lli0i5rZvIxB2kclAfsk41kkM5
FpnvBGNtpXt2KelBNMkZuvgIVDllpHciFHohzfZCI0G/yow+32V+L0GAjLI4sUtY9i0Ccdn4WUrm
OS8EZsRO9QQZAIMWsOmU1SD+FnttOlZZxY2YFSFCEyZtttac6sZuiyFFcymKNWz49MD6ePtgXzl9
2Ac6jw+e0jPn9+0+AD0tNQPpguuVSmWbeo9msBk706Qfp0n7eTvYfPEujniCka9zBmn6FWy8hgKf
Fc1Iqy9Ay6jX7ZA6udDcU7Q6Z9mfn6uIsVEQB/tHKWJ5ynt42Pj1gMNgp/g8RGobdu8u6r61MDNu
D2vlXGX+wHGB6IL1tqTyxk2UK5UERQcy4bt4tD5UWbuRQq3N3Aylmq24MQZbHt3QztKeLvzkFsVw
Dkv9NMjmScnUxzHSnBrK7UYp7CqForJyGW9xgAsYnsXVLP4Rt6nb+0BjBP0eAv5GpqasxOF1NSNg
4F9w/S+OYansCj9FG/Fcm4OaIqYd5E9DXmuO77MClSISbd8Y4mK2pssSu2gLRXF0XUjPRigpwUku
KxO8fVtIv1mIIpKqHdbh6g5nSSi5oh+L8nxEAqoZhmB6aYCAfNJLo/nJS6TSjlncDZMtF7Ka2abp
9RB1ii4pHoI0H8xdMZrDJzQKhK9D1WSu2JGkj3ioiDa53AS10VLbaGca2bjRZFlsSprTQObwDpqz
ArAgy1lRxSoYjTZH0Cnv82PqcWSIGkUCJe+7x9pCIuH2Al75CnBEZQNdPyqsVyJ0pkXhHYEUwS1Q
BvmhCr3hiGmNvmSJTfPGylrZLMQCj4SMFMW7JWTEqMPWUrhJT41S1nceKnunNhm3HO5W9gs5DgpV
VIhmfa/FsSbDLxvRTIldQykdVPltybubt0qBDH8gbdQI1qYPfLEEyAmEFRSwt2doLcRKrQpouvje
fMcjzU8tSp0C6Rdcn2oLZLSI9ro4eN3gWaTS0UQCchHNQD8qzJL0PBXacN+WoWmDCvTdIQq7jSN0
ZRYVpAIRSSNTJk9ezGIzoBVSGVi6KXoo23op3FVtdEw04yBjbGd25un2Olys+zltVJhIYJzAmnVr
WQ2r4hIQpz6Erlzf1/pLjJ6QV36tlK1xLaZwjoMjoQpah3wb2ZbFuJD16KtY1CNE7kRXKY9lJiC/
tMlMWpk+5Pu4FOhO4N68/FLRgFMkWqwKXi1VTnrBHKfvtH6U9EfBQpfUxiqh+B2y/P0dgnp14VQ5
LpQ4WZdquw/VsG1ssbXkmiwpUfkAQoveHzbUwXsxU2HF+LUZyRuLebE/X5cXZRAV8AEnwlWrpbW0
QDVGWi16GAp2HGSP6Hu93P7Oa/M/K8HyrWGf0CF4u4QnL8jrQiwnFz/dg+KFDmfPqW2DP1++3P8U
PXjkceQsWwTCpAapJ3Xk7FLmZinOC2H9JZdit+r8QxfGf/weZ1kBX0VUcC4mXam7NUXV9Ql1KrfX
p5fRkD6UQoT1r6j9vj19K9uE1qWJ8CV9ZlSxF+eNl0l+lhcIvIVe/dyg9d/K2VHNs4e+8DbyjsVq
mHfKrFRHychiDkFPvv1ShhHFTZFmkttW0l7yjSOt2Y0QK6N5E2Lx7jcanjFlSNe3Kx+69rOJGlQW
PpTFliHnahw4Nhydr4fMYijJUAaJVgySm0vJnSihspwO37NRdDq538ADLkLNe4hUzaD9JXJ787/e
zprg535j6ika7HG8y4v4MDXVbpx+St2fJwqEmI8wqgdodi4CmRYKaB3RwEh9G6fcBshzCtu7DmTI
7SW32LHziBCrefVdoHhwVQUneiRopjeexq58iukgWcCK7VQw/tCO+T+BAJNyZNJTVpdTN6VoPtae
YboVFjCPqLsYd8C4oo2LZrGsl1GWrR3Mb4uwiZvY7b30MPjtOzHPNpb16oyBNURnFJWRK97+GOCm
YjaqfjIbUgArpA4ed89yImzw+FbW2qx6oHEOcGCTs79da9mIRmFeTaMrC/kdQvmPRhx8wdwAePO4
cWyvhuLzU6RjKSDI8jbUlJIDdbQ34JbWNkr5dtPPqmA4CLX/3F5u6kJ48fUD0dalVm0hlnlFY0U7
JW9bTO/cIvRaarjg7j4mzdDjGY3hX+qoqTkkTp91we8ustp9JfaxtxdHz0gPo6CKX02t1/sHSW41
xU6spPXvJ1gAHkoaNNV3AAh5eVYYECeYNAVY+8RY9SK9jI6R8aSHVGacDpmU5puWtkK4q0QvUHGm
sTzp2Mr90N+rSVFTLE/5LtDhk9DfGXEt2smYfMdv4SmfqhG1lV5QHwS1p3yo6yEKmWmsfAfAKNZO
rVZTvr89a6vfh1xNpVEFa36Z9PqCUlUAkWM3Tj53qWb31i+vzuAbf7sdZ21pI9RLVUCBOXBFkSxi
SW1aPQ/PoJItJ4Gj+qQ0GYLSVWkeb4da26i8E3hao8sF/GP+KRd1Zy6fieeCFrg9tltQqXaxHm7M
2nxGXhQl/rPUwA9g9EIb8VohQhYjY5Ka6KxLg2XseqnyJKervFQ5GAPFNaeS4pL3dpe+UEGpfEcO
YuP97WEuS9Lzj3iVEmFWGexVsWIqggxn6tI66UYX7qQmKJ0ArT9ZEHZiVGHepubfUm8CGPB99NMD
xcXd7V8w37KLWbj8AdbiGBHI9fPAJKtvzCi4N6WpcFCDQvWvR2v1vtDK5gktRopoXits3JbzxXsV
mtI3Mt6Yq5vL1y5qpeaYtW1yDkoUoBEh1KaPVZ3H/6RWlQ1AHAvhOUbifyvxWFlbM16fDYOWPNO+
GLLkV7GHGAA1DiCX6Fv6n3JTFw6353Vlr7wJsiikFGFl0eQnV6unUxt89pV/hukvLmcF8LyCIQC0
5Sv4SNlasReFSuSGMoqRcUo12dwZ3pb/3upQ+D4mrHzqactcMB7wxBCiwjwhgungd2eL0+j0/tc/
nzAOFh6d5GnU0+ZD7mLHq8DX2ngUSG4VtXc422OgrfG4UyN/i+O/NqDLUIuMUI3pi8exGZ57q9bv
auoIAfK8YrNPDL34/DfDggo1A5EBqs6/5WJYIjsWbQaYQfVYVr+zaBAfBW9AyVBstI2tvHINKFSN
oOfylehwLZLCfOxUjcagfvKkr730TazqPbhbFEaTjaRwbQPNVlLzjYWO4bLuIQ9tUnlCJJ9SJX5n
ovm/SybElm5P3OtjfHk8XEZZvA+wg0sDjHZjF9XfvI9exPGYSe+0On1GavAQJZ+nKN2DK7BTzfzU
+/7OSn7c/glr6wTQv4HQIAqhV+l8CJKCBqhlnVQY3i5wMHonoVZ8HAfZ23h9r3076M4sEJU6MlWK
t8tEykP6JHkSuBDWbKV2WaC2OXxOi43C67JD93rhGGhok7nPFeulgssQdhXkcTU5t5movBPrTqBA
boTWPozan2IhiU6NA8a+mMTwoEtTj7hVgAhwU4y7JjOnRxAoug37ZYvxvbamLn/X4rysExKOVhCF
k+ZV4p2ZcYrp1rT1yli7ckzK6RLEI0qsy8JW6lWeGUcWvPLCyDtbUHL/YxmXaA/GyBl9zaKmCRzF
K+Ktzuja8ED4zV7js2jlcsuoQaejjDwgAO/59wp1VtxLN4q5a0voMsRiv6htoQt4DITnpA7N4uDX
ivKSIS+ROKngyTCR/ErdOnJWh0Xz2iBhRwRz+TIIhVYxQkR+3ao3T63Xu22T/hmCbV6wgLbnq5pi
5HWjyhch3ugYfLhShxwMoIfc+IUNzsZraiUNQuodUj5vKpMKy2L/oaoVy9IoK9BQakdog31Mdzi2
sr03ZPt0/B38KZDtdVxQNOcatSauXN59UqIoIwRu549IEtcwgMV3pFuHPz7DZrmmOd1BV4uZfHuw
RLxHwBjghQowQgP6GXr3Bs+unUz36sPtUFcLEMF83ofMoKbNbk+La9UUQ6EOELrGMufJNO6E6YcX
fZv837ejXC25RZTFMm9qZdQQEZncsNePmlntaJNuPOGvTonXEDxAdXLEa4k/XRFSFT0YmlOCVT+g
Tl7bXlYWzogR+9OYomk4Rl1zvD2uq+fIHFTBKp5mAi2xZaIQWkbgIaTbYtjV2Glc2XLwe5JDx6oU
u9Z+C2VrI369ux10daQXQedPepGddHQbBmzRrZM0VvvQ6G2t+ZKEFJtHb9qFmvTldrjVb3cRbrFC
ciya81xKExpawS5vlHOqte9vh7i6sxfTuFgeaqJmDKr0XTNJmkNXS+19mXrjA6SWrQN3K9Qi3yo6
bIzBJMduEavdXWZU0qOaxMK94WOHfHtUq1uLo4I2nUHJZ5ke4FRj+lWmxWfBy0UnKOls55b605Kz
/NCaVvr5drj17/RvuMVl3A9hikEygpBhaRoH4KPevonRRL8dZXXx0aoDf2lCyFnmq0o8jFOXBXgU
Yo9RZ4c6/SQMuBGr95OwhbdeHdG/sZQFprvFNg83NT12Kc9/VMrqqPZbXK3Vb0QKQzdnBgMsc4uG
znBO8U/ARy+a7FaKEfWmU4bMC+jhyt9Y52vRZrVy0m947KQyb3dunQme3+JPhkya9BQL1UvV0QTP
E8yi6rGQNzL+tWiU5ACsQpOZ5TPeRsuqIq5jXMxOZq7c93HnYgrxI9GaT6Umb2Soa7sK5Rj6ZpQG
wDYuLqy+lqQ2HIPWnabqXjbr+yYcP2mCvLHEV0YEm35GwEDnRfZ6ceGPyoBIs9RY7hSE3lHXq58g
aPvdWIXlwVenYWOtr6y/mbxPdwASMV2VxQSWUjUmYh2ifYVqkqoIB2QUN0KsjUiifE79b+4NLG96
L+K7SLUG9q5VRtQY0vC+EKJfDRpNe7HS/rjoaCFPC8ZGJO+brdgWEzgVcd+mTWCcFCkb7TrNgl2q
j+W5rbipOqp6h9unxcr9OGMLdeoQr/yCed1cXFW8BZS+bBtaHjgNdee0cLyEZqn4qMYPQfiu87cE
htbmE81n3rj0XmFiLwcYSLDdRayClaA9a776bRAP2Fg4XhVuaf2urQ5AH5jqztUcluPbsSXeIE84
G05uaUrnsK/wsiu/3p6+lW3Fsvg3xPwTLqYvTGZk5WzuUFI/R8afzkRt++OWyvtVHs2qmJl6iNbT
CIVk+TZMkIba2PpAsPE8rRFpLFxoo/tKoMApKw9Yr7qyVbi3h7Ya87XqATWfGtViZfAJaSOrkndC
hNNwkn7YJUL7o83aR+xXPgxpf/BQBd3YbWvzSSX8FWGGCsry/LUS04ibBrnA0CgV+uVhPL40WqJ+
GKJu2Bjg2vLgpcCxO+ODrnDLghiFWiUgdWU1ppOi1N1Hf9wY47tdhFg2xvCdUStRKmo3Usx7JZDf
W9KWWfDKdf8mxGI/FVIda8LA+9RTk93U6s+CJHBjgTo8trXYH9rU2zKOX/tIKPzy4KZ+c+3gUJd4
8npTaZyG5F6cOgeeDnShP32gMnVwEXn38FrA23aRcZrIo+h1ZwVnAevdB8sS9LtAAdKtj5m8v73S
144kVABgSpMGci7NZ+TFJlY7cuuKN5xrmA/0/hx/yHee8D3sPt2OszpvskmlRAEuf9X9p7NTAFuF
TIz7F0hniHz4L33xgz8usM1TdxFnMXV6LvQzzTI9N83g32MPLzzpnhr+o8oUfm8PaXXqIGNTo8Bf
8+o010IlESplDHAPUO8qLdRfeGcdzTQ17Ww06+fb0VYnkNXOcqALfHWgFyleTKkyqCdYcftGyp6s
sHMFKdnooKwdDJwL/w2zONSFAemTLi84+RILP+XIlQppIx1b27U0Seb6AWgNeERvl1w8WVXkWdhG
qe1saRUpdbjnhNd/tWb2FNeTuJeHMHn5i+n7N6i2yNaz1qs1I9IRpIe6cyh1eToUc1/VElpzY12s
XR4Ad+AqU16am5pvxzfWmV5hV5GeQdkm6JyYwgvr5FOfp/pZ0qfBETtDtYfU/EOpX3CQrP2LwPLb
wEWmC8OoMbFg+7/0anOnZ1sCKKur8CLE4jIOGy0tBLHFy4guEe5ahmwHvap/G/0yOt7+YvMyeFOs
fx0NOqjGXCe/ql/3qd4lYmbFZ3GESCj6KfLAaYjBfSu9DJkcPRRxV9FR7YVHQQ02tsHqGgXSN/sB
kUEtv2ETW12AmmHultnPUD4NsQTqd6Jy8qkVlMPtga7O6UWsxWezQiyArNHP3SY3HyKTvlvkOVyY
zu0wq/MJcQ5JE2p2V2DP0pzQ4PdikIphrcrnIMTV3Q5J8H82qVWUgS1YSWfLOMXXTl/VJTrBepb/
TTaHMhfuMog8gAhbLCChE+uo8wLvpLXJvvafxPKLXoa2ppz6cNwb45Y31tp5BhQZ6B5UASA0i804
hX1hNDRkXbPXOssNOHuKYzsqABJvT+/aiplJQGRwQBloli02X5ongmwkIFqU2cU6pc/+OVNM29d+
BX/qRP+60SE5SXAfZvDpYhJ9bYDHQpntZAScnemoyfdxmCY4UVb93xzWF6EW98FkyZ0vmF16xkpO
dkZoXo4J9O3QKr61x7DL24lofr+/PZerNyt4ZDBb9H1gebydy8FQBbgdqu8CaLXr/B+4MBjo9g7X
38ZXW917XN44fyFre/W4SEM8lzKoVu4wSB62oVHwYMmRQndq0+VldSUi5IbKwAxCWWZakCuVxEBk
8SQM2V1rTCc1CPa3521tiyNhyJ0KAoU+6jzai2ROoQzfKa1vQj/uMpu3mdua4pM3KE/4jZ+yzHwn
xyGP+X4j7lJg7fXmudjVS6idmutJHwhUmlXvvtNLBzfUQzOlj41sOWlr3IX4f8Whfh487wwkzwmE
LRHdtQ958QuWrw0xAIMxhTh8lE0lhOhlh7+aweyehUDxN87rtdV5GWpxpHQR1C6E/HMXroErhqeu
Cg/wB+wy/ItL6DLQ4mLgMZMY7ZS2bpxXTqbsuupF80pajB+CLQHZ9dNLQlkV3ixnyuJE4QWAoSne
tLQKJBgiY9XZQ5m8xL00nDUBWVtBKOXj7dW6FXNxtMhyijtki7yhNYplcix1T+jc0PeKez8Np3If
Qwfs9o0mVcrGVSitfsK5K8LlTj69vIUySdFqUfKxZJC19pCWo+J0RTI54xjLtuBPpaMmY+yUGGBT
E7KG/QRI0NGFInP8Rht3RomRQ1/p8qOQFt0pq9otNZ/V0+LiFy4mJ8mwRpa6IDynmV//9EZLO+QS
sk+3P8E1WIwkC8Xw/07E4sQQY7HzfE5ZOrztsNO8RNzJXf19yqrPvVgU/5RmLx/rzDCfQQma9/Go
fClz/Glv/4zVzXvxK+bPdXFuDQPc9CjpO7cu0EAUSyiqeYdLpLalubj+3f97SV89PbiqgrqnxFJr
tBadwuiLr3Fejo+T3Mf3ZYtWxsYFsxoR7VzUX/CVuSL0ZUmoy0Wtw0mIPfXc5oJ4UDShOKppVd8B
et6qXK0vbRwmQX2gP8FufjuXDfCLLtdEvBfjCiSLQRda20klZqgkWRFWyqkXjP/wHhp0dwrzqnhv
6OWIalloSfs+kIroEHJTfBD9TMTsOOf/sjNHGYFjvZr0v3myzH5keObMcorm4ssnTT91zcR7opIr
/y5OjHzfk2xv5BOr95Mp03wFLwEYfAlnrbVCz9rYSM4+ZsL0/LsAz3Ve7UqOg3qEvd/TJOm9DeHP
cPJqaF1FSeMZk8xpO8j17s+X++WvWextpS1oq4OIdEkI8Jq/s3rR7pvffxGEDj0ijygCXTU9GjRY
Ut2cTDfuDfmYtcDrx6ACZYdQwbvbodYOcpikLLf5ZQhs8O2S88ithpw6sdtOinxAoREeJAfHjr5C
tAcELsDEzjatKucrafk+vIi61JGIpSqoi0wO3V4MUXZPw4NYdRHiNdkvPdQnO/PGHZx9B4GYY16H
z2Vs7C3Jd9uh2WilrqZd/265Ze5RG2gG8XJJXNXo95ZgHngeCI4uVe+CNr2vEvxVI8F7l+R4v9ye
+dWDk1cqaSWGYFfuHRWks8qr89DVGnm0m2AosHgev0yR8s/tQKvHGAB6BKNplVyBWaoGygtih8nZ
g2KGEvlQpge/yssdwEH/U1AEyunPA14eDIuLaRD6BIerrHMnRWt3MSU9ezLM6evYdcIxSFLr8+14
2tqFS5mBtxulBvAzi0WsDgCEjcIIuIM86VEWpN50Wqkfir2gDZjliHKA2V8Vq/HPKg2pB5jD1E2I
olfp+9Iqs19IhCBG2qmliXpRW0c/wl4SS4eOhvoRIv/wGIhDfqx7cT8JBcwkQcUjJ1LaH/rUHcQQ
GWnQSL7clp+ERDYiW5rKwd9pSpfKzLIaPaGFoIf42wTCZ3zIgjuxUKS7SRlVazf1oukfhzolg1Pq
1CjtEZHvb73WS+opsNImOiAnH34qQMD/iEfsJRzRRNppp5hVV8zOrk26z0KfXlSSDnl/p42S1j4a
dZt/8eKqGneJHtf+x1ysuDZuz/xi4nkvQ6Ji5mcUwlp/pzcjs8DMzO2gTdhR7Wl3uEV5H29HWeyU
/0Th6QWSaJaGWbab/TxVyXVGVN7N7F6pYPJq8xfZwk+vDuYizKL8HAxaGNRBqLh6UeS2VUtQLZth
/7+NZbFUI+ziYSR3/UlAwNay47GVXyZFbz/gGLdxi2yMR15UNaoBJ5mk71lVzXhP320nFNLh9mjk
Rb10+WmWtTYlNISxS0W8ojD5U+08lQWUMiVesgcjH+WvYySTqQ9IujROoFdSdjADFRk9KU+H5zlv
UGzNiwRzX45dFs06K2XmmJkxA4JyvXI7pBbjY18OzWB3AMWnp4Ra8FnDDchzhq4oWocuX2/hrNk1
6ObkQvxONgbzpxIoqmDjYNVtZQCLG/N1yJcaSIsnpOj7Mrs09FxjLJEGmkYRm/M4O4x0Gg4UyPy9
pwfdxpG6hD///0STGVJzxydoWYHwNcNUKk3NEDyopSchGsonMUi/5kP8XhS0zk7k1NmfgrARH5sR
EG85pdYua8Z449ZaGz0uO9BO+SW0COe/X6T7aqtX6YS6/bkrzWSfG73uZK0sOgWIpLti1MzjYA7Z
xujXDgDuLkNB8Q7Vu+UBkKIMriR9lZzzbmj3/8fZeTXHjTNr+BexijncciJlS5bksLu+YTmsSTDn
9OvPQ/nUtxoOa1jy3rpWGIANoNH9hn5C04Gfpu+Jb3/j3b64LH9/3VdDLQ6BshCq2rR16aWZ9aWu
TXPXF0ayS8L6pzICTLq9f1ZHm0s7aCFwPy85L1mVDq06e4Jm+rOe/KCZ7WnK33Kjn/5gnFfadouY
9UepqdSsDu4SOyv3elY85ygD/QX1QT2odZ28Db7+exFfDadeBkkS61I7OFMDSF61/tIKs+HKLZDY
iJ262mldrW002JaPhJcRwSLRcQAOZ18hkvRcUjtj5IqQbb+CBqgH566IRvQrUp4GxKpXmEaHno00
7OoZwDb2PTIQqDN4FAbUjaRybZNQ2eV7UlIG5LM45P0qUlLoS6DXY5Cx97IpCmkn52FvHQI0MeNj
EDrGr7q0sy+3v/PaRtEpOyFrgLDOlQtWJKTOrrRh1vdURXw0E5HAaQwTu3a7WM626uarw+G3CjBL
haezhDEhWYbQ/IhbU5ykXof+UQrxeJSUP7gzdfDI0CtQ17/SaZC6cKoGzYDAXxufFMd4zOeqqJa9
WZOEbAbjltmGzQYmsCzNC0l0zhglaCPS5XhfFEnQuXnXbupprF3MKFvAawaXZULzuNweshaFSi1r
/lk2INPudV+S7H2U+ltmMavjcGBydMJxYEKX4/i9HCPOT9co10f70caTiJQ33So/rgUBGupsPMCO
vGMWs9EmpQjtwCw5w37o7XPSlwcqMhsH5fxHXj0YX/b3q0GWgM1JrtIWB/SKui0C9HH1tR+Cg4rB
UFLdyXLzcSjeGe0/tzfT6pgv/Fa6bjQ0FodmKg+BGqcgvkIU1T4KI7Z/Onoxva8siBuxFI1HO56+
DrYa7H1fa/e3R187Q5ACBvf4e/TFGYqseSbUWoZHkft/G83ws4ya59SU3nOzo1KSvZHF9XuFX423
CJamCpsAOTT7jFZasWvoq5wdsOB/sJVfz2oO2VfpQ0tDIbALfNiVIj0Di3lnlPG3VmyVp9fSUlpP
NjKVM11r2YRKjQSQ1oD7n94Nwp10GD1VbZ37DN/tbjxil/PsT8lGMrz2xWxaURDI6X9B77ucW5G2
kxNFdnsWMzG+k6sfaARLx17oh6jxUdvLP94OkbXs4dWASx8KDHFGLR1j6ezk0lPQ6edhmr4NsKTU
ztq40daOEoiEvMDo5gMrmg+BV98NiUglU0QaAilpovsU/1uXRvEfOEAAF/hvlHnCr0YZ/dH3m6SX
zkVI9anHSbTAES9J9oxXHLQ4Nk+oJ2xZIK9+txcQEJAWzFQXkY8GbRLx8EPpMM3dyPCSVt8Z1t+W
9K9m/3v7i63FJZhfunt0mymaL46UaFJ0v0bB0cvzRyv9HEs/S+OgVV9bkbljs5EUrRzMpADo7tMp
IR1eZiEkSqZT6L7lpbWU/8CSJXD24HJRO2kN2djdntlKgFASZPlksnQguYtF7JIA1wx0W71w6P8S
uurBLnv72XExxOLsgFPaawhCOueEjwTC+Fy35kfbNzb6KqszmR9aL6t2JSke+blwUEhFlSgPTzaG
tlOzhT5b+zIKPBoguMQB7YXLOOe6Rv5xUEevDOXiEe27f4vebmlK9fXT7c+irpwRVGYQLZ9fbCD2
F99FaFNttpo9U0Ws7pfehe3odoWOFJpdtcpjUyjlZyE36dcoEvE97B/lWxA7+vfIV5z7uMWr0eXx
Zaf7Jpki4LQJeOVdDWr3U+M300eyHA3Jak1r/xFodmUnymPxv+UoymhvmVRukLoUXbIvIp+2xCy9
sxF3a0tpAsYix6EwdCXbYOY9BFGdAkSd9MeuctwyU72pf769jGsxgYQLDcdZnJd61+UHs6pkyPLJ
Gr04g4zb1Gcn2MKNbg2xeHhWai+koZMHL5naU9mXH7FRbjeyqLXFgpuJ8ibVfoAMi2kMsVnJUW/h
J18+lj5+27WFcMsbBQLmTALpkdmWAfK+eeVZJkQm+wW1g7Nffhns+CDUB1nfajuuLReIVCT5dRXD
hGVJwJIkvW1r8HJoY5y6qTn5QXS4/dHXVosdirsksO5rSuZQV70g7BBscGLpnU4t5VlRB+UUmKH9
/Q+GMtDXwuoNLboloUtoUtsPiRLehRMV+rkCgfp0lnpKqTY/bw+15mSASNSsCzA76PCNLmM50Hqf
6lUhvLr1nzEs3zkMVrenVB2p4rxL1NyF7/glNreib+WeRZ2ItxUGQQAVlvl0othTovZsIjTEv8iJ
v1el/pwHmM+E2S6LNm6/tYOPcjEsm5m1cYW5raRkMrrYl7xZYeesdHFrus2gZl9wFHa001A06lbf
fy1gXg85x+yr9MUZm7IIy3zwtLaJ7fdNEejfhJXb9gF8QhPsb3/IlecJy+no9KchilxpcTVWCVsu
apK7nqqbO8Wlf6z6zPyUVH1yKGxhHcvUDM9ITshns8jf2P192eXAuyATk2LDs1hku02Mgc1UC8Ub
cyn3XYqw/X0Um+OWLs/aRocARgsSWgW070XK1HVDp6WRgWIGp3OCZnKV/Z2EVfz19mquDAOSAoAX
aRGS6MsruezNkTganHOnd/+MY/qkTluAjZXwQBjUAKjDRQWkYDETyTHb3Mhq8LeSpj1kXTE17+0h
6MydhLTQcLw9odXROORnnDaljOUB6TRF1xa2g3GbIlHN1CaMzmgmHS0l+YO4J2FEh5TO29yhWZwo
+MQm1tgbkmdGZXeoq8H+ko79c9e05fkPJkXaBIuDPBM4/eUO4wnuyEKu0Z6RzVPrOF+LYNjXwvr3
9jArJxXmWETDC8qVFPpymLSsLAATiKkCbflk1tN7JYj3OJPc4yTnCTn5dnu4tdjjIqFwh3CPfpWo
w9rNYlvt/HPeRcU7P2txdun1rTfxWkBQlETRkwI6ifriK0VJQoMLDb27moLgMQii/JQlmvlPWsT+
Rp6xcvYaxAJ8EaomFDAWkR73UlibgOcpcEU7NTuEUb7P25M/bHyntYXjRiGTBhcCdneRMyHMrI9a
pUkccilE10kfTl2Xb1Vzt0ZZRIPhZIWWR07qVZpJGoBZQjqYG22HtVvZeDWVFyW8V3eHLcV9kHe4
wDehv3Nq9anJZhVrujpV4VeuZFdPuQwOVDch38DVux2BK3cJlTuTIxvSw9xnvQx4PUYOX0ZNwxsa
CvRpGRiuULRD1hef5CZ7DDsVWIg53Ld4Cd8eeS0qX488h9KreWfAsuMoSWNQO3p1tkRFj7sakoM8
SVs2O+trTPGCnHQGdC0zn3q0fbCANc3K8lMIFUCL9APqtqeQzlVp31Ulbgpa95j/id0e1ev/Bl5M
sir6okpU+gF6rKTHuhSlN9WDOJTI8Z/+YD1fDbVM8cPRzMNCpHd50IpPUhorHwJL7lwxVb9uj7S6
ybnH5JcC81VTjvqX2mEFkXtd1+Nyq84WbLsqfhiAzNweae04Blz9v5EW2zyzs0lti1B4VWQnnm/3
uMwOqfzY6vH3DsLVMWuUYeOm2ZrdYtM7YWHjQ4Poh4G6u+p2mR2PuxwaEvaMkdI8c/SI6Hh7ntrG
oMuOfUDfVc4lraM8BKTlfiK9y3c4tIXhhxGp7+GhVNICSYRiRHWxCaLOPKI8MtZ7c5iLFGM5hOb3
QjHSe+5ETC5GS0PXbjTM7kkdwvpD0Vv237o6iyg2jgYXLa+03D9UeHJN/wRjKPmf+2yahj2ZVvB3
UxSG2CdKIfKDAr+bI5a8y1BTdwIGJ91NVm/4pzQZs/IshWrl7HIpxPkIVe32R96rnQIAGMLfRjSs
nlX8f/Qz4GHLy8t5SMjVsrKK7/RYdLkbK1ji8n0or/J9uh6PgMBR2j14wuyzr2X5d6mW/Y1y6CIi
TS7pWQUZQ3ro7rxxF3lIq0FM6RTUsWFz7NAsBCgi80uqA2WCnSGsw+3AuIL6voznUMFBcoHMcXmh
yoPwET9jV8c93pbq2KF1ozjdwQeeehiAk/xqQQe4jZyUJyJnPCRJmT5AAB83hJEWi/8y8flJDBFJ
5eW9bPaoUZ079cjNbpY4UOCELO+lToA+drLsnJE3H7LQBwY8tcKV+mbLaHZxW/wengQGjCWlmCuJ
fUmqYWhOLRoroDsNpIUCjbxs3IiwxTb8PYpF+gc3AubR8mnDfKQm65yK9O9UWc+ZVBwt3T824VaD
bi2MyM9lHsRoClxxZUDQ+oYk2sEbi8hNwq+9orimLsAefU0jZWNWa2uHrv7cdESV6UquVRdNVBZO
JnuxXrwfx/DsqPVBlrd8rNaGobJJFRjI4ZwFXl7oaSfbpR92wQzdOXDKHAoZBVzr6faOWFs59h76
6uw+xlqM0sdSm2dZhLqZo8Un7NegzDRplrlWWLR7LTamAxYd4nR71LXAQF8ZhKEBE5pn3OXcSt/Q
Wzn3M6/Pi3+FOvyIBDU6XR2+BYVkvq2y+RKFABnAVc/GAUhHXw4m6+GQUa1HTK3QGtcCzP9OckD2
9KNleLfntfbN8HeYYe48sYFuXg5lmZnZRpY2evTe3zeV9lCM1b6z3ujr8HtGqIRQswNWbCyF+Eup
631T6SPPsX6WYwRa+4MdPJv5tP+D6RATFASQz7oS2exjo7ABQWDEYSRS6vZBA4y+Hju19ah3a/5G
pWlOP171pl+m9SLUASpMXpF5BxIu+kGDHt+J/jAkGtZWmprvrWhCeGUchr0zqPpeaHG9EY9L2Mvv
obW5jmeAJGC/XX64wYozijOF7eUBjnzHvJODp8kP8PeklGwIt8WKtz8qOu5bZpKZilvCwP2hB6D2
D4NjD9auD7nKNiJ38WD6/atwQkL5Hs7qFfu3kIMag5CMQoejCPBhk9PKrh/008YtvBa2sGHtF1Do
teZ5O4W0hKwwupMHPDrLSTYeZFn/lRV9/0ZRh/n+hX86K9EjR35FzuvQ/YyLHjZXILx0UO6C0T9N
+VZbaG3dAIFBWTbnvt3yUDOdIAmh7UZeqqr7KojOc6n+7VvDgeBKa5wH3xXExUpyPXXMFK+kbDoU
cJKoBIOwzzZ6aCtfBmII1opYb+IcszxQtDDhB6AV4Bl9dN9XD4XRnet8ywJn5TieabQUTGblxKt7
WuJiLdMBxbA4uoub4xhAKY9/sb6HNy/aby6GxX80TRfZHpZyltyC2KaRmjyYfnTACPA+hT57e5iV
Ow0uDWnN3IO+LtBYTtrKCsaM51bunffmWKfxOVL1Avu6WBnEOYaRgBZQOJnZxgRXTjDkIHn3g6GH
brIMPMqPllFZcuA1irPHJeuXZSnHyUo/Krn6obako55MG4G4kkjS5pxboKRx1G4WVw7sSDTgQqrX
Wm6qH0y7zXbYXkekj2F2lELaLHEf63sryOOjmlpvq/bOJ5RK3o5dxkzDvgKuBWbfF3qRwKIKE+cU
1uBCfDvdyrjWlnUWcidV5baDInV5Oo95MVpt01jnIvk6JdVZFOK9P9Su2X5x0vgoxcVGBK0OCORF
o+vK1lsuKvbUdEJEjSDlLjCOicVQ9mOGwUCefkrfyo6b15CSOVOToX9d9clt7FHVWpStR4P5UA1w
L7kCnSB0u3YjVtY2Bo8ecLIItF0TvQsVlFyWOgibCxHvJyML7gx1FB/yeowPclT6d1EcbLnrrA3K
IwfnYDJMHvmLAHVyJ08CvRB3A8zAnxVmsb+aMWEz6qHjfwPSG8quUVG/2kjT1w41e9Y7kFXoDldB
Y4+6WTiRGt1pU/QV5lBwP0x6+VDg8X3uFT/eSF5W7hxMVpjjvBlIYBbTDLImQWw5wh5RUECIcFZo
+w00sLU2BrqOSHrRR4XZuBgjqeqkHhr0g1RkToaT6LvS31uG9TML4vBrnifJFyhowb0fKdGHcATq
iQb1GO4kfZBpDnbaQZhNddfqdn8Ok1B8hLEuHzTTR+RbtfoHLZKtn5ITmbtRKPpnYKmqG8GU/DnG
Sb2fIuzFRYiIkdtO3U/hBEi3ClGcos4KMU/POhNbUSt/0Op8fPB5qO3MbvirV+0+AyotjxQFM+D9
RlbsKC8oX0pUcB5VTVLxrXSyH4ocOWcUwQUuo8ZMwZX98yTFFua1+JSQTvRuYdsicRO9l0HztfFn
VB96N01z+2NjDfonak3mc5tp/R7gpHRQx1R6gA5XHUUbF5+0oEvdcUymd5Zf/xSRJO2kKe7v5v4O
jEeAMB6SdOHBHjT9zqoptUuUct1g2Hz+vLxvFpmuxjuBcKFbgTr54kCzAGhBflR9j+KfvMOE0W3q
SXF1CuNuUZnDPFHz0Be9AZy1tV3kSBDIA4fqZqUTuXKe4hiQGY1rN73j2kYwHA15qDZusyUpZT7d
UVmaH58gERBxnrOTVzXlaajCDsM6oJNpFVAJSk3xHqMinw82yr2Gc10hvtVx1WjvwHrZhmsA+pHP
cmPFxS41ho9dpVv4tNl5/SkJkuBpFHXljl2uPNmjn6OkAawWjmI+Rm5F8Jl7/P0M6V2ZYja6s7vY
Bs5bhO10pw0NLqqpLPLPYyvpz1JX629s9M2zpRoG7oqmDuCBZVU7qfkXyH+5ZybY8SSqy+NlZ21V
e1f2MKPQ3sOlk97vEksc5CI24dWEXqrwlIl7L6z1jaRxWZ//PRMKO+D3yX+uHvUyV0rSBxE2wn0+
nbUy7U/QgXzQ8pr8za9q+Ww0RrDPpAhrQLnU9nCgN66a1WnS1cYqDqjj1QvfiYySeieJq92InYRF
UFbXG8fhygFPowVNZ7Ktl/LFZXTa3NAWigSFN+AiEKR4Glfmvq6fFHOjVjeH+WK3MhCteZW/uaJp
OqVSllSVuMuzNjwquBCepjIKvtBM3xKOXlk2lFPBkgD9Q71kCSzSOiMwgxjh91HOT5ElPYhObFxU
K8uG+QIrNutkkTcuknC1SDjhY/DJ6lA8Ywx/HC31YEvBu3QwTrcT8ZWFm1v0wHgxvuNKXA4VVV03
IQh07kQ3nTT8b+8ToQZHOan+YOGogDMnlJznXbyoY4Wm3bVyMGVeKo/Sd7lPcN02tOGtsifziQhE
ZJYJ1CncLr+PggFdjGc93HgR7ch+XT2a0IT9oklbE1pZu7npq9I5n+Ffy/IfUhSlpUg2Z2+bumkr
dn6H4WL5xpbQyxEPTAPKAZSw65oL5rGidwLUcuJJ+hzJSLJPpRQgs1wPbtBFD5qev71GBvNsLpDN
cLOrdBepEEMfRlLPQsx8XzPMTtEQVyerK8VGXWMljdeBtuFFRcuL1+0i/oxOkyThNI036iL7BKmn
3/l1aIUuGUN4RjVNN6Euhfaul4J44wBceZdhU0drg1IxegDLSIE+rsk5HMuz1Wl3XfwVcZdCld8P
ZbVvzNylmgTLd/fm/UagzM7P9FN4DC7yw94c0ka0RerVSuIp4Yeyf2iare+3ks+jjQMMFr4N01q+
cZNCaeCSWuZZSI/qcBZJfJSnB4zj6KttzGflqILO/1LGgdlHHfzyhM+56mvFKqG/mfmXsZMLVxc+
OkrNrjfNv9++dnOhheOXkgHltsux0mIKcmq31lkJpq+dPTyFcvBXrTQbYbEyJYTReD7OmhQc84sp
mW2qalkgUKeqYpd37T4Nnvv+sba3KGVrA9GfpyaAadFcjricT5daCH5QfT9r9fyq21WN6Y4llkLZ
8+2FWxkIRRheWhyL3FjLJLHmI41FBTmqAnZg/Zq6fyctc5t4izC7ciDyQOTlLXO6G4BVLydUYp1T
hmnTeq1SvUsrDSt1+a8x38JRrJwZrBfZn8nZiEfeIg7MtC/rQSoCrwozt83mtwmWG5+hF2F8fjfo
G7fxyoVv80KdTW5npbclkaGslIFXS4+1qaG/s2LnlGvBRvqyPgRxza0/C7wtFm6sbHUyRZjddYqJ
bnSVjF5aJVtikfNfWSRJKAHPhw4V3mshWH/sYPzqweCZafiYQJagROrqOE6nbeI5vvxVq8ajWW3k
gCtBQdvv5cwjAK8AUlo1RJmpDv456yBRj/KpbuMPstVvHA4rS0hIsHh8JxZy2UIqgL76pS2hNRhn
j5UTvEdq7Z/b2+jlcF4sIDoh3PRQDOeDdbFh7UQy5A4inFfmSSH2ce2U34XmdJ/SUEkndMXTFGGX
orGT/ZiOpXZM66jpjqpPAxYr4UEentQuK0HEiKHH6JqpjLuMp5c4lsOo3yO5nvykJi++TVGZ/Grs
OngMh9yRXJ/tfWjMGsk/v6BuewhlhQJbUA5P2dgOqH7qcXI3GmP5PpcU33GdoLQ0d7A16ZQ1dvYQ
+bUDCB6RjvBkoLUEaEZMKEDKY5K+syFBkWu2xnmMTG1ru74cL5fL9lKMo0vPXuUbzRHy6o0KZzKc
7AqTTlMZcvgRegdsRm9iejR9Pea4kpZTA9KsQAzENQsb1EXg0OyBzIw+TSS1XmQOUXTw9dYQu2rM
28rFoCuLjlmvS+lDThH5EWmETj5RZInjw6gMTcKxbcT5riRD+8fH4rtzlaif1F3l6P0bq+YzQBg6
6P9wGktRTbmSFEwoKM2PTpwEe7U0gnan5mb2nSqz8cZ74/9Hg25CsFNDX3Yc6K7bdhJNltdFWm7v
9EAu5yqSr2ruiDxkutPaLtniTC4Oj5dBZ6cSDByQTroCbsr2CJRdKrtzWxp3vq3FbtaEvzBeODt9
/FlXMuHGk31vTtXWdBcHyP+P/ELxni+xZUmt0Ebu/DDIEIRtfoaD/pCPPS5LZbRRjVwbh+q8zVuV
U5jewGWY6nDVKlWyI69FTTbBGneaPsXy99tniDqfEa82w9XHUy9H0Sw5Y5hO8iYUp2L87EvzLhaZ
/W8juvIHeK/azQMrOXXJqH/kZEBSePBnITS0cKkamAGmfxpWJxXo6n1kxfkp7yfpvZFMOk6/WX7I
JLU4NeCldiF5/KPZUagzeR4fb09kLR5oa/8vCBdnoWOUTpPnjuGZfoe2vGqXWnrw7bBWXMUO/cgt
glxuT2Ob2/Udql4xZCJTn8aN98MitXlZTlgkKluB1BA/ncvlLKNMNiMxxB4/9Xsb108FwiE7rQLt
qLdfbk95CU36PRjqvJjcwJS5umNMp5YTRe0MD64ORlHZF2SJ9mH2ubFQ8gxQMw1GFzMrldQqm07w
O62n279gdbY03hVIh4BOlltBtSaQjt1E88r+EMeDO8ifJlG59lbdZvGA+D1RWJs624Cu8zKRCxIr
tJK2nlDbb9BIe1CD2hXV1zRr9+nw6/ac1rYdtG/8H0nrZ+Dj5ResnIK2hlzhmxE6BziP/9g1YnDZ
FoF4bZg5WjHdnQdb3t2p04eqgZK6FxrtySgRw6Ka20jF4fZs1r4QHY2ZicMjAnffy9m0os0MUh4d
w/CPUnfqrGqfOs/RmJxuj7PIgV++ECwRTmKaBxyKi2NE8TNpHj640xy0ld0E9PTfg50437OsrdKD
LVpesVKpaTwr1HrTGHd1mli9Y/4Abveq+1YMGfKMWcdTzP5sBF8jq3UHtXWnrts4lFcHegF9YHd8
3XmTjNAaCpIuDzO4+qxGfQT2sHc+j0XZ3rW1nmxk4muRD5tvlldB+5u74PL7dT5wEaVsuATa9KDq
OYKyn6PkSRs+VKbYyIwXKevvb/jfWC814ld5EXpqGmlajs2raO/jaDjL8paM+dryAd/kkUSJ79rD
IIKaYGiCUnZBR4f8f9cOD1ZuuoMx7m4H5Nr+ejXSMgUiaY3sLEdaOdMz5acdB7QErF4kH5ws2vSf
W5kWBTFOQTSqIXkuN/NETyhH8k46C9Xvg31YJtPBqgQtsnLKyKulYHj7t2JEYAOz8sd811zGxehT
bZMmy/GsYcg/BDgn7wBcdRunx0r0XYwyz/tVRIBWybq44RGjNuOxU99nSv2BvFxxR2GfGlv79uZv
djHc/HNeDaeKmpaDhNJBPJYHOurzG8W1Nv2yVuL8Ypj5LHs1zBCnaVeW1G2yMn9vR1aKnD8KkLfn
ssSHzbvpYpTFzhUtMGUtVGIPidhxOifmaPleHGZ2ekdZO/6Ra776DlZ9INwxbFL1Semq+zFMP8aR
gv06SWYfbHzOlT0xG8QCv6DgRxtxcUj7szMPci69V4Nq7gLXKLLB2RWViLD2aFIt8G6vwVr4vB5v
kZONluVnuSbFHgTrgzN+0Yz73CAlqQBH5FuYzbU9+Hqw+au/+qooRSokeyiNZGpXnuBiZOcm1b8V
uRzufaFvASq35rbYgHLRWLVP59Gzi85C6Xd8rkLFOU48d0+VTtMazYc3mjK8hNRcaVTRr6A2syzL
2HmWIoYZ55hB1vfoa3/W5O54+5Ot7Y25wSzPfYTZJflyFctaqsVoTSroMftgontbatNGr3H1Q1EF
ZhAHb/QlNKcJSYvppo5e0JkeRr8HqdH+kmzjaORvrPX8XrAZ8GrSjsZoe/GR0nKyI1MvQg/5vmfe
HIdSaT7WUvH99qKt7ivqpljw6ersA3m5aBKtAj/AyIj+QPQQi9ZTks5L+vFwe5h57RdPtYvtu8jl
GhvrQEM41lnNmzDYqUmkVG5MNvY5KX0x7ELNGALXLoMkdiU0i4MdgDljS3NKWZ0tXVp62xSjryAl
gd0USMpGwZ2j1y3ZHJ9u54tCB8eVFP0vw6lttFwQwGo+oDQpDNDoZvY+lcK8PNYBWCI8Cafq37rJ
03vJcMp235Nwb6zVahyTw8+pKHCJZRaPMGbZjqWOQcXYnisr+tjY7cfbn2NtHdgplJFwtKE3v7it
JuTknCJwWs9XZvV1FG7xb/g317e0ZNb2C1PAzYdCGgizxTiI2SeBD4/mbLfFPpfKfeT7P+J8POjl
sIHNW5sS7Sf0URhvNqW/DGRcE6Q6w9LbyydYLlP8hDiP20v56fbKrc2IpBaVVcCjFOjnn/HqqO5j
FcFXK9PPY/YQj9+oMR+RNiJj3zIsWHmVzIYejjbrLcC8WJxmENVwEx/gXaS1+R4g5ye1hvFtiQ/Q
ypAKNqKw3Lj211aQ8xklFlzoOA8WUyuFMQhVTnVPMeviTokU7Wxp4p2ZSBv57VqAgy7gvAEgByFi
ERW+A+tq8GPZiwanUo5h29TSftC6bKPbsD6h/8ZZJEsdLRQ7IEX3ijFIziDd07OVaea+FPoWSX91
SmBcaAnQKryC/clyGXdztfkubFTznWLH4a6F9rGxbdeCj+qoA9x3jr7ltoXRN9GF1yJqFp/j8ugE
cFKBhBnOG9vxL5cP+owY3VG0mMPhMsqVaKytUpURq06CUuwHRNRpI1tF3BzYZfYWx3wt1ik4QdBn
Z9FFXlxC0SQhSGsVpmdrfuK2Q5ydmH+QuDYkvb3WU7VXCqvYiSitz7f389rFBJSXN6qJP9UVuaQB
7wU7zYrvGsrOdyj/U03MjfAcZIPYTTFEcVeUdMPYjuIeXft04zxZCxyKKPBnuITpny82HQARJMId
K0HdxPmSOPq+nbKN99baNkC2ZVYlwIoe5Y3Lj5kaiMQDYxvPVqNi2SolWlGd+14NzFNHayXzbq/o
vHuXV/3r4eYZvzohi2mI/dCks6NE0nkUxb5r1UMaOmfenl5dbynxr+wJiy4puxxMNiadi1CtRn2s
kKmA5ZuWexQ+nrQg/pDZpdihyrnB51iZGu0lRFJpLoI1W3Zf9CDrooGG2B1y6r7naG1PKU9O/m41
5Nc1rTfcbKrKrVbwSogwKl10KimOfGUuOKiRORqB0L3BtxRXZXs8UwTcamyvRIlF5qwjJzTzb5bs
RZQK+hG5dHFXFqM4wz20H6K4glRItv32YwxMFvIz7DsdvN4iIKskyocAl5pzMj4W1nOSmrtBuS+o
+N6ORGV15ehgzmQikODLTKpS07aL0xCe01iaD3qeCYFlU2SKu6K1QoTAqe/vcrixD0oHJCxAn7t0
OyM3/7H0SXoYlbLiu04x4PvEl/ytitLK2YNA6H8/b/GmbeMqa2oNEbJewuqA6BFhuIvkn6l1iAHv
CNzxEmsjhNe2C+RjupBz65X+1uXubJtCV7QwRZVCLXdBGLmjn+yCes/h+PaTFbDifyMtbt+xEbWl
BjYdx7BQT0B/nQ/laH6x9AjdcWwC6c5IKgDkjFTYzUfkgjY+/1pE8xiDgEWjmRBYHK022uZlVWAx
NBNEMFncF635nDfqhgbH1jDzir8676jVGmFq9xLC7mjfSbXV3jVS1ZwQ54mebwf0WjyDMAVxAB6P
Iu4iJ5SiKI4ACMxwmqB4nJosOsRmnh5uj7I6ITRYgNLynAZcdTmh0lKFYaLNc875eGmmfYfO866v
tzCzq5H4apjFuiVy2tDESkuvUINz4LyvOg4bDSI6un+3J7R2bFO4/d+EFjGPPMpkW5IynTOJKHFL
ODwnR26Sj8VoFvetoYofWmGiTXp72LUe14wTApNEZnitdTV2dt73Uet7GEJF4yHKqw5zob4s2gmz
jsJpHvtq1L76yhA913j7qketmKrMFW0lKwNNYSdUNpZiLYLI6uh2zHIA9hLvY5lDkSsGrwqyoaPu
y/eDaXy+Pe211X49xGLf40RlNQgdjJ5U38n98xgErm5SEv3eNuHu9lDzn1qkGtQCccKZ2T321Rup
CTpEpLQaIR8q1830LkbbW4QYuH5u5OpY6RuJ1Np5zYt8RsOCUEBI6nJj8OKqJakQ1nlCEunTXA54
H2tD+1iqkiPwXpTiR6pbxilwcvNz2CCjtRFRWz9gsbQ9jLYRzSIfH8lG+cfnzvsBPlv7WMa5nO6Q
t1A0N5eC8ohHug6qYAzH4+0VX40fcHaAZ2Gmgba/XAKt8s04mqjjYC5+bKvoc6lkb3/I0xP4b4j5
J7w6TyfMQEKMYaVzBOMGSvgpiew7owo2ztK14+f1MItTTgxWZdVO75xbX4o/oIih7WDM2MdMrfJf
KHiHG99udVtwBAF/c7jdlt1MINujkktEZypky61aDbZk/zRE0rvCtD+2mrOxN14+xdXm4Jag2orW
3tUbDiEoXQRghe6ytEZg1TEgtmsKdUQnN7yqtzEMauguFeo/alsmO5AP1rHL0vaAk+h4ylvLPL09
dlCUhwQ6M0+QA7n8sFmMrmKdtJgtGOmHuBm/GlHz6fYQawfC6yHUyyHkLFWDNlMQYy7Lh8QMHNca
cRgC8t0cc79WvtlJaO91UYYbadXqwKABkSkAz3bFDC3AMlrKEIS0C9R9EbRu036Ktfu01N2gyE6J
8/ftia5FE6DQ+fRTZrmRxT6UqN5bcq0ZHryz9GixLV1LibR3voM8D1VOGXe03vyDnTmXvsHz0AW9
4hiWbd1oxApcCvVkVem+p21sVPvbM1s7YWBfGdyY6owVXUSJnutTFKmx6jWZAYY8f4L7d749xFqC
Q+8RzsmMkbhKcPQqt8puDOO7AnUjkF8xDZ3GToNzj9fBVm9ndT4zmhuc7UwDX8xHHh09juLeP6so
WFRa/IQQ/x9sLE5k8jWQORRtFmmhDzWqyXRanVEuHbI49IxC2bj61uKNivnMcKJ5w/693Fh66xdh
pNH4iNPDUH2Ych25lDbW/o+0K9uRG1eWX0RAC7W9SrWputvtbu9+Eew5Hi3UTkqU+PU35LmYU8US
SmifAWZeGpgsUslkMjMyIpLV+C1zgz9gbAQkY9EpXcirbvDcXu9XyVB7Csnh8ILcPew4dOADcwvz
ZK5dqZeGls93cdsgFGGUN0jBi+WLNN1BprHGcwTg0RrHqqDplypIHPTGJsCVjhRN5fks7C6Yo36E
3g5m9AgxgGy3jF9+loPlC8DWKsFsVpA8Qsk+hb7Jop/SlH4b9tYstgSe1m6xZRAdnoUXefA7Bb38
+X4PzFZWlrFUVTSTbE/qc0n6EGzK8dsPDUSkwF2FNwEmObX7EtMfST1C4/GkrPm74PKzldVfqn4L
GLy2IDxsMA7mgO3k5pKA2E028ryFmEqPBwJGbyto3TUOs/ITRuJruutzTHBuZDVrfaErd9MWN+VK
5Z0w/BiQe+7sSaWGOVKIqHxHHMXJeXCTSUZdLRlCuyHAZyiY05hHCVnEI5oABZTfKjIyFC/n3ApZ
59qfoQmeb+Xvq+cQUBo0OFDLu2HjTIzSnhHXwMvujekO3CUy5H3m7QFbbaNSZT+AU2w2Mom1CAaK
H3x25C1A1S+/6cLH8gKzWINblucimJyDdNEUTyeev7zdvy6tLDfshRWWAKkZNBRcklLErpueKMVg
1sR2f2Lm3wOjN4mTFABpJAEkxsQzPc6cYbqmTPMPpTXlW161hHY9A7s8nMb1ksZcCavJIJ8VsBnU
lLycD5lhAE09ls7eGykNibfIL06zs7ObVJ2Dpjc+o5YgNnLPrUOlpUUNdB5oIsfsXMlRPdDWLU7J
CMYQVkLpd568P9ANQ4MVEBJ4i4FBNO22SFsBAT8Aq2PcG09+UX1ohbMHPvKhqtSWHura2tApxdQl
yFxv1YoMv6KyAW3HiRlTZNnstfKcx7k0otGDmPHbnQd1SYinYGV40WsngQJ0M5GmtOJ86nn6o1Oj
W/3EzcgerVKwjQOxllIGQPgv8+jO7YjJYEFy1AaJRSwMN0oHYwc0ZOjaMuq7djdMWUiHX/eXt3YX
QvFhedlh9hvF2Wt/ddJRdVmaG3GiIG1vvwCnBTXox9TCcDjaMsGpYPbGjq59PTQLkBch40MbRAu8
dR9wt7aLOkYT9RXV4tD228dGeIce7Aj3V7cWOi9NLT/lIsB0c8laewwkREetQ2K9lMXwHuKRD2pm
77pNPrvVr3exMM1VymmYIQcGopqUuvIkSlcB5MZ6dNF8C0D0wlF+1IMK4DS508/7C12L16A+B98h
0ieI92p76lVTatqIOHFZ06e6GZ6Ldtx47qyYQG8azGHoES4YYH11Se93PuriceYNh4w0e9FtPeVW
PAONbx+PKbQg8QzQYgidEwdqVTKNi/4joJeoU6dAX30e0y3+JJ0/YGl2YohrkYlDEQkZrub2IMxL
Gcb6k5iqZNiNme3tspE4L+C3eiHMciM+DiryMelzNBKzeOAqad5+DLBSdMMRwZb3urafC866sWVf
oz82g+EOF7xD9xwaFT2e68otw9GTfbK/7ydrO4wKCIqBKGXh1aDtsKxKAopE2z/1U7ab84pGeV+/
K636Z96xtwOnkJYAZr+wBXp4sGqHz+Us6EYP+ueEqh0JeJgMrNiDyficJe3X+wtbHFy7d4FlRZMc
gwUYKtevnxJD+ENAMHPtYxr6BD0oA8SVQXUwgSvaCNLrpige4sAl3iozCWOa+gTpY9xjXj3FzF8L
VWXANo5vX9EiDIl8GG/vmxcrd+aEqB7DCmZZRHR89kAzMbpf3m4ESBMTlPxgxbvhK3NIYlR9S/Oz
LTxxMAeiME2GeThgIfMNd1jbNhhZpkxQDrvBYbVtT4baEHlcY2zSlGRnYn4OSOO3J3sg7EakWti6
bmFOGehXoeHWZTHIVT5xAdCOV6TotNV/YmcBMCDXMSFyq0UQTmdgD/1OxQNAv7b9wzWm0Ag+/sHn
+a8RXXI+bwmw7bUBeXRf7dqR7cySniqzje+bWYsKLpIzvCgXHVIdBWQBHYd2s5NiGOmdx5ydETDQ
wpDQMtRG/FlzgkVhDP9iEu2Gt0UVTTuV3pSdJZBoJ1YnbJdVbnnC23ULcbS6KFSsEO7Q4UY94Tr8
VCppx0q5NDbIaKehJ5QL+Z++cowQCtKOArl6kW1BxVbWB8YHpIo4tQAL6MiExlfOhNGuLLaT/MXu
1I5jXKY2tqgXtsxY12vDZMnAPAZIeFaNUK4mEUCVvdttuDi9jalXi9F2cAZXpuxo28VuIPfIAx87
13x7kLsysfyEiwSN+aTpG8lEXNvck2FitCCcNFnP67Aym777gxgEvql/fUIzJzzlQoeW8LgbQAPa
m7SLxp79AHUuje4fqZUvtGA5EYjwaAfISLv8CpIJO5gnN07hZXuzk/l7w+D8naxn4+OfmAJ7DxSv
Aa/Ta+xu3wZV5c5FXDZP/bC8FcBmtsWUtb6e/xrRPM6qSMWnAHIHtXLPae3/bMb8CPHIjYR9y4zm
clPagNQ+6RJQOhkPooGpoHqpjS2g9YpnL1cEYhCQiMDoLT/jwu04AgYbUlxxtZjMk+n01sGDtsr+
/odZvrGekyxOsGA6TbjdUiu4sNIFRsqMooc2jFKiD0EJY3phW7MKMU86qBtykX5VeIcYG6dqNb3F
o3XBti1AXB1I3oFZLq2svDxD9owdOiDkQyHFV1TZxYmAygLCtPb80GZJfSh6NPtnL9sYBFvbYcAS
AABHMLyF5hqDPZmCd5iTB7uJtQe4kTlRUxG28fDRojxqACg2LCTzAGfhmNHl7xd7zNwM1WgIo8ez
oLsuDUnVhSnmudPkbY2QG0PagSZ+qjKw+3mnoYYlPx9p5AlRRgkR5HDfb7R35I2p5e8XawIJY1OD
YZjFNMeoWT0e+rb/6PXtU8KrJ5RiDyAu+Py/mdSyGWoobrio4cQib2UoHONzk0xnMCZ+KSjYt8fm
EfwHG8dDcxF9mfrIG0t7czDmvjy7BaOxLyf+aYLi2kZEWX75xSH8x4plo69gYPIeyIzrzVTgUOlt
1UvAEofmC0CuxUdfOvR966hk71rKeMYVVESzXwIlAkKj1/sbqwW0G/PLJlx8S5aSzjVmOwPlXvmk
anqQ3PjM3WDjxK8eg4tVagHNqm1MSDWje2LEIu/AbuGDb1G6z9CS6TDIbrm7+8vScS4369LOXe2M
YuItZkiauj2kSbd3iuJ9OvPTxLvXlIjvLmTKTNKjEz2dqsYJ79tf3VbMZAIThX9uqEQWYlfl4Lui
6VvsLC95aPkcms5W13B1Wy/MaF+PplQUqkc659mpeXLr1nvKSVMcwBuGlWb51riudmP8s6tgyQGe
HMx10C259hYlhWs1UACMpy4e6aOpirAGLYXPP2Zyi0pr9fhd2NJu9CEACxrI5tM4keC89yuSQsp4
4hv3wOoOgmwKg58LKYR+EyWWLFkZtP4pYXMStjkHjqX/NLL00zgGG2QGK3ET70og8VGcWkAQ2u6x
GZOByqDkBDGq7oMzV85uyBMQeoB5PAH1W0NiRA6+s0uyVW1fMw2QPpgUcN0uCLrrDzdaEh+OOew8
E8wX7aQzZl5oWKVNj/bk5Q/M6pCpJ8Rsv5CyZVvcGyu7DN15IIbRDVzhAx8Cu5JA5zB0HkGuGtoT
G1+BbPH6iBGgMEMU0r1uox64egSRX+Dtu0yx61+2YxRSQn4NAhOfjyG0ff5q8h5z7MLaSNpXFoeZ
m/8aWv5+EUI7WquKjYWK8+CdCc4PBWpz2/1SePVGzr4e1NDCsMF9DSrum0YRBjBRuiUybjhc5lhO
Xf2dmmP7vLBOvQjTlROIlavB2XeJaaUhdBFMNHnKwnqtQaKfb6QcK9Hgyp+1E5qKlJRi7gyQ+z2I
x6p/X7jfk/p5yv++H0xXrki8iUDR7SBHNW6KoXnV0pp4IBgqDRdCEHVNMF6bFYdpVs0Hv3KAFE5B
f+z2yWdjtvjH+9ZX4tCldVvrmBXW3FYdF13cJMZ7kYnD5LdbHJBrx/NihbZ2PF1jYJAzbLJYCLqf
uBF6Xh2CoyOEWHOYJORQsA3wxMrpQGbq4EGGatTtjImynNFOTH+EuDk4Z8xsOnal9aH02cYp1FP9
5cpAng1MEDBWoCnQq6x4Y86WnwMP2drdUEVZlZUfbS6kHeF69q3Q9cqe7poEpEqRxVWNaQJmU3Ew
+i7fku1dOakouoFaBSUk0DTqQPMqkbMC7QmILwMnf9eUlap3tTl4H1iW5N9TywUN9H3nWdtm0DYv
LBrg5gO93HVsUKMTMJ6aBW5LM3LEtDOAvvKMLcjI2km8MKPX4aYU2SLBW/JUGv7edMgB6m7PtpXv
pZPVoR28tXzwz1cF0etC/YtSpt6fCJTXLd1+/5S59nM62Sc5mF+6qtrwnrXtMxHKcHUAMASw0vX2
eQVEXwLARs9Z04sD9BXAVZ3O8gUQ/mzjQKw7Kp5q0JgHN/9N24+D+U2UnpPHapbARAt0BnbgRxVH
ZlnZbkrrOmrd+pvBp3bXiYUPXQ7ZxmNg7TuiPwaoiQMXxaVyvV7eT4aaU6jm0Rk3lf/UJXXkcxkG
zQcVbF0na0FnkWcBfAYTqjc9ORv1nh4jPN5JYHzuZ1lM9KUZW/J3xTIyQjtjtL+ks53X4EMnpbVx
l91+WTCYYrgbJVbM3dzIqpSQJAdpnJzjQNAnD9jA1vUiNLI3HEinjYCjwg4u56XDs2hdac8rP+0A
S+4wgotWmaIyLCFnBHU/ZqbpI3j+Z4gSpjnotvB4pqAbB5vJu8lU5CX3PMUe3GKWKEEAF/Thfly4
jUTISeBrYMZFLRZV7esPjVsuoWNnLRrNr5KeMfF+lP1ZiGH3J3bQQDe9hVBFx8hVBh26FJNZccMk
BmvkPPk88rPG+IlGr8nCpAZf2UbMW3ViDFcvYhq4YHRaBQiwCAMxo41TCSoHMK2Dp1bFGIVoAUrj
P1r2Bw91ZLbAmqGaszBgaqemStNKlv2Sw+dTehwwKL1Dl8Df2Mpbj0WbC5oPQLdCvQNx7/qTJYMH
tHTaZOeiN7rH1gb1OJABGHPtICj6ZveALQQCDIAu7N36RVWQkZbSzhneAwkYJ7MIg4ZhV6ABVmyc
w1tHhCWY+g10QCFMOx8ooEO2HqyyJ2o1066T1hyJWh4ajESFNc9e77vjmmtgohQnEjQCwOtrXyrh
HK9VVIPjgj260NMiztNU/AjG5NBtSh+u5W0oLRrAqaCejnmX6+9lja5ZWUXdxKr0zG/5RIOYQDns
+AcrAvYGpIJQbb55ZcyeISvlcBoXouKRPQoeFfUkn4uqoWFRVD9bUQ7xfZurVxVS+n+NLh/14sUh
Kw7VJU7BEDkM44ss8p+mNcn3qeU3mBUciOOH3thaB4iJBD2GBVVxbGuj/HL/Z6xuMLI7NDJB7Xbz
GrHMru7tlkPVj4CUcxi99BmwVLnxaF6zAp66ha0LBOI3mhBzUbRsAgdH3EEz5UDbhu9KZpsbMWvt
ngA93e9lgOAADfrrLeWqkxXEj0RcKBvCVMnByMkeCJmdDAD5NtsX5qoDaCr3oHrZDdx4Ksv65/39
vD2K4AABtzIqxSBygc9e/4TJkJgsScYuxujDq8P6F6vMoS/id+/otEUacxvMEMCWLBgoi99F8Gtb
VtBWI6tFFU8UfPOeF9UWuIQ23oerRpbGPVqpyN300UADdHGYJ2nLGJJcR0WfMHy2d+Vf93ftNovB
7DPOOVrpwCKg9ny9Ei+phh46uuPB4aKM7Tl1owLsEB2pI0OBESX1Ti7JN/K0lZVdGV2c9uIAWn5V
sJHjRZp12X6C2lZVQ51nC5Fw6/pYGhCuIOlfpLd0Topi8jurF0DgyIHHQ24+kHreGuRecTqAK/Cy
XrJeNKK1W80TLtLQEjCBpnlvp98FVaFbfw+8fuuALU/Y6zo3FoNmk+Gjs7Vwol9v2TxCd8q0Zuhd
QQuUho47ZQAk4LyboQ9IRxk6qu6n01gR6ytvFX9MaygwhBbU6ttD3bhpsRG5V78hcPSge8MNcVNV
GLuhtVqFwTWz5F+CXu3yIPnS2tPH+/65+hFRg7IoBmMWidfrdXdJN3JU+PsYZFP2vsuDbucWpTzc
t2KufUfMRyKEIZtbUGPXZlI3CyCzGAD9NoDINwpkX31rk8z5D80znIJyYI9+Kcr3YAt0PtKe2vW+
miuBiU4+tLjv3Zw9CgLS5dPAc6l2A/GRjOLCK8w3BnS020BXALGL5XKmSNmuf+kQWEWbEm7HQTke
GrN+MdL5bSQroM28NrHEjIvjWZe5W9hlEJy4Owc7hMB+j6aiHdodKskbG6+70W9bCyE5amkIdXpJ
HIB4ScsJqdo4OeS1lAA7DKPdhE0eTJFMVRsJjChFgZqg6c2PkN6gEZns9MTcie+nCQkDBDBAJlI2
1RYOWY+N//w2cJeA1wBDbnrBOVcsq8wS7O9eWh/t2vgKiadXd+7f5QWJQeJ7tLuWbmzI6n7gAyNc
Lbx4+ssmpcs7azT9E7HegxEYKd6OiXHDyOrCwJCLmGVAxEE/VHMvGzG0fRCDKTJNTw0SnV95WyYi
JDkEHqGfqZJvjhqSb6bRTW99u/7e1gvry1m8cC+wMju0hxxsPGcpezX9mcW4l0BlnjfJVthcqouX
YVO3pZ2WRVvPYQxhE9pv7rPVmkNEOjCKJOasomIMxkgWwKRGBlS+935q/2pQFd74EXps0X+Ddpwo
mNtBxRFYYE9JhrCo8q9tI8IeoylBkdINY3q8/McYZCwQM21oMGml0JyZmBoT+RSDqDXidPgb2esW
C8OqDTx5MDAMRBnyk+sPaFrZ3PcyazBnR95Da/fQ2vbpflxY9dALE9qeeZB3cNzGoujCVYe8cL57
mfPODBaewebgzmD0NtXWHMn6shBxFkFcwKC1rTOV8tERmDDS5y3Ked1jn3Zf7y9r9XTjIgM3kYVX
nA4ZscYymaoU/LllUb8LZvVaC+WHVNKNus3yBW7cHvQEoGqHIAyEaq+/kJUadSeolZ9ZafFvdeNM
EZgDpl1lyg46CHURKuhzRn+yOJCNYyIaaYHeJGu6sSEZM+iJKyAokuRz100gKEo+3Tezvrb/mrGu
11alM7oVY2ef+PQMQaSQ2Q9N+32kYO8NthoLq99rIU5digjLnPO1LXACVa2g0JXuB5IcMavWovmY
j2fOADy8v6xV77swpXk8cDS519IujSH2fkxb/8lIt9i3100svTaUe1A61Bw8xawLUyO8zyfm8wj+
NJb0Gz6w9nEwT4ojBPSncaMO5AibUWBMFMgovvVeGgIfsWu9j7Kr9/P4+f6OrcVVDBGAIBAPP6CE
tI+D3mRpBcnUx8zH2JXlRKN4rYb3KPxsLGrNC1CEwhMCj2jgybTTZBf2jNSnLmLT77/UGPtAhD1m
XbfRS1/7PBdm9C5EDyACxlNtEMDR4kBJee7kG5m1fmd2aGGjjwT8NCqny0ovrt4cVR2PpwsoANS0
h84YwdAJXmfe7dDGUb9y5EB/sncXFrXLPk0wjDv2aNqDVmUORWNN+wKTlxEkrZPDfX9Y/UwLj8ei
c4P82L5eXGsVJVrZAEpCSSYEAYxDeSSg0X3firl2NUGq+l8zy2e82MPOA2OrGqhzcpt+B5G7E2ZC
99KoQ2tiIWh4d07wXDXkgcr+oVT5A8rK+y59HbpmJ6DJmWbfLGhTMOvT/d+1unp0IgBHxLhJcBPy
8y5hqZsQjAEm5S4lCjoLRuHuEov9SUKzND3+35SntXQxVq9qrxF1bNolNFB7/7GowX/Bmm/QQDne
X9bqoUCRBcaWg66XIcdOBi4Q8izGsPjD1Pa7odnSPF834UCgDcB1CHNpYbHCUI6YwKMRF4F9LmZx
bKt+wzVXfQblFbRQwBsAIO+1zwiaDLI2M/9UYQXT7C5D9mhmgudRJK/AkmSRDOTGzi1RSc8BQAD/
r03tnpwZG+3BccszuiVQajPUEBWW00VQ7h0OTAwQXm6Ks5X39o51bOvcrwbnRVYNo9tYsg4fadks
57owwEoki58ZmX7Vcx2cKrtyQZrkG39weSIuYz4OM1/oMGhHvxtJkA1UZuca+LsfzPbGJuzqzmUb
h3/1elvai8jdMN+gv84IFxg6cI0cs/lPDjR/AbMNrYDthAu6uXHjA24Z00InRoohlyRYh5rEscJ1
UA/lJwgIA2MOyk61RU67dgpsjDXAPZengx49x6ppma+mKnbnGTBmXp9Gt92oaG7ZWP5+ETqTGmKd
dtGAq48sotBqKuiO9RDB2XgErTnf5VqWWHlhR2ad4XcgJo1tK3kJwE/cd/IM2O25Gb2NcswNqGh5
cMHnoK2LdiyE/TTXGzuHF6TlCWqn9fyS1RDvAvKE7xpUyZ8sUtYPYD1Fa7hQ0O4OSuigKTLvHG8W
u7dHSny2RYIvQBqhv8oyqC7QsjMwydyYh6Yp3tWB2igMrYUx8C4CkQk0EUZ3tURIqSZpjTbPzp7I
DqJCs98FoH8/T3jG1i54tj0nmx4GGzNG99e2dhSQrmBo0sUoFgqh1x+0SYvBmKhScdWRczobh7QS
qLSCP6Rxg32hrC/37a05EIAMmNGkkA8H6O7aHkris7IYhQ5pkDVnz8UbAGpCrnuWxUjoKejrQm74
7Nr9fWlSOxuGW7uc4mqNXdyjySgeHVuea2ZtKZVt2dHOhihAmGewisU+f5SyjVA+D+uiPt3fwNUP
drGBWuzKoOPalhYAvEFrR4W9V+4TSqrR4P+08j+5v/FAAzgB/wXJmHa5grt58AevG2LeJU+Z375A
5/DH/eWsOf6lCe0uBTcACji9gO6k4m2E51UCWthGHDpCzMesHr8PLiYQ+2RONxx/+er6JX5pWHNE
4cokJc2QnVNi2p+xrWw6pAMnbxTb+f0wuLSjeV9uW+gRViVyZ8+ROzFT45BRTg/3t/GmTbgES1D7
ITsF5x7owrVPRTM1eoK6Y0yyOTmO9tz/whsEONZumuYgdFg2HlmHKajIEnlm7Ec/YcF7G8IlfZQR
6dFQKQ6c3/2ftbbJi1rTQlaA1oo+LkSytm+dYq7OU5YNY0TGom3D0SjYRlRZO3qXdrRDwVr0nBtv
oCfHlyezG/ee6I/NJnfUWvC6NKMFywR9oibDEMRJppnZRZThQY6GEYCuH7NsKrJjIqpi6+G/+Wm1
I1I3mPwv7bo6Q6PHN9CUSlDFN2XjgcZMlCixgloKJPcgxuSffD8nEPPNQXIV8sotnJD7g1+FypHD
RiVsLQsGhxYSNoxy3wLUlZ8bbTbL9IyhEL6H79jvnIKk+8mojZeptdi+4HgKg20Sk0UKrDgbB3jt
Y0ApHGwHFipiN43xIgEEteEsjcupOOQzBzXNDwrZ8MFU0X0vXg25eOCipr9go/TKb0Ptpi9bqD4R
dw6dCjMv2aepHfc8g1QofxtD7u94sUBAAUNBjg/I3fUFKZWpclv4fkzkaJ9sD/oaYZWM9JOgqGRt
XI2rOdaFNf3BGYiW94FR5OeSpkMcIAU5JaTID6YFcF9XtNPezcrhNNj5p8Ssf2aeA31RME1shK+1
OOGgFY/8eGn963GiS7IAyoUOHoo9sHAR3jiVirLJpT/vf8m1OHFpR4sTMzr1ZV4RdQrSpP17HKX3
dRz97qvdT+YG+P4GC7NEZGiGLJh4gGyRv15/yJLlOaS7xRRjQORr1n1Tynus1Hi0bfF+IJ94gO4x
AH4B2aqjWGt3KuB7UAcAgeYthHpKlTuDF4lgxAjxYW+7bAj2YNqqfgqznXIMCNdc7tCDHZ1X22YN
O4E7y28fepfZH6ns5q9B39DvAYGDHjAxMpFdO5GyDMnQMvM4VbRNo6pNp5e29/iHtJ2CDKkiVHRP
RYLW0xkFX8sNlVU7/CDpRL9Jyu1pbxYpexp6b/T29z/rWiiAFDxqGbj7kFVqcdkErURnocUQZ376
YIK2M53cvzxbvcjS2SglrkW9S1PL3l88gECzykk/tAXOSrebTHnkhviWGe5jRctn5buPBPP5uwJi
1/eXuOa5l3Y1b7LL3KnkAAxOToSIoKz1HGSMh4ML5ef7ljY209JqUBCuqEtI6+ZnqJ+kO9/HdCHz
jL+SdBxPrZNtjdyuHf3LO1XbUOFkmWX0eRkLz+8j3yw+cn+zrrZqBCwNqEGB/hPKTddfzWuhNSqN
LDnNWZMOuxYDT+Vx0Q6yNzxx7apACoYFoY4JNInmiQKVIRsiyBAnC6BP+c1ODjL5a2yOWb7Vzl77
TJCEASBrGdtCg/96SUltJ9JrUDq3huKY8s/Vwqliv3fGl7e7A9pcKGsvzYBboZseLU8no8HJlsVT
3s1faGPtDXs6D2qL92btbGF+bxl8RoPthvU3bSmkuSWkbqjpfbSr4lTK4VNXze+MQO1VYkZmKSOM
05/ur3DFOYD3wG27cADcjqDl4JYbckzqxgYd63AsxN7J2k/3bax8LaCcl8wcJWSI8mmvDRBalKDo
c72TZxfvEsFeRwCJKn/cAwaxsZyVSHFlalnuRYQq8TYwvaQNTj0dyl1WYjQBZRPMkBcj20iM1nYO
iQrg4oDNYD5B8/Y6ccpxtCsol9Rzc1qKGBGz0/Hj/b1bXxCk3VBCw6SKjm8uur7IclRCYmL3oVW1
4ez+zZottfj1tfxr5fd1frFtyN8tORgtjfNqdDCM58YlZ5/vr2QlOmCnHAwXANaFTp62Xzln1FIO
Yh1hZrc3hNsecyh+hV1GyA4tIutvarTp8b7RtYVZgB0txR1UcvXYN0KSg/t2jj6Rlbh7lfXJIzSD
tlhBlzCtPafReMfQBGpXyDxuMjg65UBVuenZMsfhgypE+sC93Bh2jSGgBOeguDuHSaug11FuwezX
DhcufxuTBIAjorB07fF10CRjLlgZg7chyOrYa99z73ObWhsVydWdvLCz/I4LF0GJQGZzTTCIM1Wn
kkIIIWMbdcBVE2iYoCEDMCJ29NpEUCuaedWcxBC1BZsbn8eHViAv27jjf5fZbj4XCquLqsGi9qBt
WdFmknbMYmeIHfUHztpsZw1zcaTE5bugh/BDjnlckJ57/SHrAhYWTTLHlgWYTTMpNwp4tlUmX0uY
kSwv+o3oR+Gs6zfamJmVQN0nbnLPD/nMqoPyFlxA6alTBmKOqOjL5JSBYCliLjEjFwRIG6+vtRMK
Qu0FF4wryNIjmj2jgzoaoFnq+9HOw6xoml/cChTd1y76gGGibPYwBTOi0P1TqgU5ChAm0Cv48pCe
WsYCtAvC8UvgaOceUKaAIgvij17QPrZ9H983o2/yP3aQA1lIUNCX03EXXCljIHjFxUPDHRdvE2P+
TKdpGqNudqzYqP3gV8bK/icoStgzGbz0S95sqojrqFD9Z+iVxcTibKJDJk+QgEq+8pzKKpQdCdjz
1JWIiMXE6YPdpeaXwTD5RzoQ8WUY5WRHJTXKzxLMNrjWDO69YG4b46iV6f8eayhzY+NErn0YzDNA
RiYAmfMNmTdJmn6qSzLErpk/C9s5j3V3GoOtsVct9/m9ISijwMAyPnFzNaCdMRXe1HdxN40GxsAC
CIGY5RGSY0bYB9VCti2cHakN8FO07ZbeghZB/7EOAAYQZ8vkm55MZiCSJy0h6PLh+YY5aYuixd2y
J7+3xL6bjXnD27Vjttjzl0klTN2i+3yTOEiHtYGdtdmZuZDrNjn9WCe5H9Vp9pc9GtBXBWHS4b7n
a5H1t0l0OZDKLok51Q9YY+Jyr4HoAiugGkBj1aNAmLjWRvK1dr6WaS9jcRnwf+tNK0YGo6sGPp8y
/9UrvaMLrUvGpggMC6GXinAE2rei3+fS3t1f34oDocu+5LEwigeIdnPwfprsUY0FjvT4Ia/HyJVD
FyaOjCDCWYRG359TjPUl6KveN7ziO75LPcgDoDS2aARcX1kEj1IKCuEi9mQdedVhbo3IsY5d8O2+
nZWDiJY3HiHLfQUgipY8oURD0r6vTEQuelKpd7QxTpc1W7WEVT+5MLMkOheXPMaS6xwnJD2Lihmo
k5uJS/bERAf8/nLWtm15c2CKAYjIm45fZxWZHFxAxiz+mLD/WGAPouodFHI2/GJt2zDJCiwyTvYi
RnG9HuH6Eula4Z+Qs6H2o1yj/ZtCd8gP2ZAMbxyxRI8IfCU+ZoTxeluBCziT26aq5/l5QicM4Sor
domXsbAFW9c+lY6xzwAJ3NjKmyX+NuqDrQu6RsAOaB6YDVYhcr/O4rYDy4VbJd+kb+9Rd9rf/2Rr
dn4rB+AZbK3EaLN1hBpb79SafzV+HbGh2nnWRlldT82WLcSbHgB1DL4s/IvLQb9wQHyv2RjnScTE
m3YDe8jTIeqgxZc03YchMB4Sy3xX447w2+Jh9vPHhWuSZs2G29xqPVz/DP095A7Q9DQEeKxJBtGJ
sMrNPgOztjBOGV4Z73puU3TcG6eDEJk1Wp8CRun7qZjQ+AxykrSnFlCBJiybJnkiktbOzutdW4Az
jlcimvM+7Y/cM7uQmT7f2MOb6wWXCxDaKDLidQoRKut6C0WiWltZroSaHjiU2C8bTa4+kaGbvQ7+
lnLZrVdcG9MOGB8KaHXlNfhMnWEfOGzX46lqdlv9ytuUCYsC9hNdYwwqeTe8qXWasM4U3hTLtMFY
Z6pIke045xCmNpqSTKFC/cTcj6yd/PPEpfLTcGwxZA0+cqtPv4x2lxi7tGt4/jQ5SWYdm2Jo/DBL
xFDsTBmM/vH+ebkJcZoLaedykrOl5rnD8BtICSrryNP6RMDqXW5xhWmPz99HZgmkYEpa9P50gIaC
KK0rTS+L62DagxQiKvv+0WHGUYIwLEIH47kry6066X0nu+EPyTHc1/kkARt7oI6snvYBk0MIWMHe
bPgjKdL4/m7eXExXTg2l62unTmbC80kk1ZkEdZVEGJwyIdDZdfYWGcl9hwai/toQRhB8G8JedpwW
HzrMQrtVFdp1vhFMl//LxQsU3+z62Ghl5qnqMdhN8+TksSqy5DebvyfkTNNPDptCp/1hIwN++wZe
HCAdBWwoVlNLjtAtcevmaSbMwSzUJlZ2bV0Yr4DeLfJAF0Pe17tHwCiTgTSGxU4JBtiocsEVuffU
YPOw8PJpPEk3H8hBgb335yCCtPk4Fp7gb321LMECCRnm+n5jbbSjh+6WmHH4Ae40VQh9dyW9UNXV
xo6uecqlFS3OBl7CRJr4+dmoZEoBvyRBcZAGZMSxs7P7J455aU6LtBVCWoHaPo9LC9gQqcBd5x4t
5m4QrqyuChisZXIX7z49nVClQxFM6gDAWPBGJyrkRfs8J+LlvjuumrlwFO08100/V7LNjJOqp+aQ
p/P44iJziiubQNzzvq212IFZeIDM0RJEWWn5LRc5RQ5gpWlAv+RstfDDmrXeI9hb+Of/zcpyH1xY
od7/kXZePXIb0bb+RQSYwys7sidoFDyW/EJItlTMOf/6+1EH97iHTTQxPvKLAAHeXcWqXTusvZae
SPUsnSdPSewVZlNCrBEE8GHft7O6c5SdaT/S/mdA4a2dbNADIQbD9uxY+8OWYgseYqapJRVlqv9g
iUgCdNzv4ZvFvulZmFdhU9nnJgVjrwcQrycZs/ZOj8D6fVOrn8hBcRzXwSFe5qelOjg6uF64S/vk
y1QOh8J8N8f27BSuTMw/4er7SO3kGDPnyrlMfgWD4woRuY7xbn53rDD/yBDWPHxKCPbWSqkzBOXb
o382Z521R722surYSaMq9vFo/4eM4625hQ9Se0udSjgtUaJvx31Ql8qHEQaBXa4q/bGazOIsErHl
+G4jm7dGF54IUnxdwK0ZEaP3ya4BGtKMuuFCB5+5sF5seIq1owHQhbdEAUyELMvbHa1ktZYsiwc5
gvbBt+OLaLKNg75qgtL2TLlNCWiZJVpFXNgzDaMHD/tlTIMP2tRtHPDVPSMnp0PPSCYjX29XEY1y
2+oNYxSl+mXUvvI3FylG10l+3L9Iv+e0l5EFjBgK/MYWUJJlbTvvjCoMC0tiZD/R2geR9P1rm8/Q
t2SSqR1XpSx/NOWyzN2gSqpwT12jmh46bgYsXpEvgnOkCCU4dEZZfzF8xxrIWs0yPtW+Ej4VAOXO
iRYXj7Ee989kIfAFxEaWOpc8iaXqIbC07KkCTzy85J1dPQdtWTcu9IfVVgy1uqW0dMh8mc4mw3+7
pWofhn42TZoHyXL6gZ+Y7bum0j4UEqQJgd5oP+9v7eopgRwb8lg4Vm9m+ZV5wNIeS3AWMWleHquO
a4u//oMNjiEVaizdlHl6J26nUCgqukr2AznyF8CF+/sm1kI0fv7/btvCq9tZnWVpAllspvwSpXPu
B/9Pk4qZgnKNFEkMEJu7fHi39PnsF6+sLl5HYVVxKMeN5Ml1UTLf0KLrosFJ9TjOwxz3V7h4IaGk
Y94feRw0Q2C0AqL39mBYspT7KB2Wnkg+C2d8roQ4TNLWWOoiA7qxslxRxhCMU8MvmomXOskPWfcP
RJkuhewdZL/ve/T/xxhc8CwNGrqbEMYenKHvUx6v2irygzYEmgv7OqW5bJNzZ5FO3pharIvqtD82
sM1fOiP1j0Gap65sJJ8IAZAij2BT6iPIfjK7TzbqFmufjemKuS1H++8Gx4Q+FFJRMkgEYJVQ+cEQ
y8yUnW6VirfMLCJPVcnSrGr6CUm79g/SourgyBlaLFnTv8/n/95JLjLvySwYAJPa23MoRmdQG4tn
RVKkfWxJL8ya7iBOOTeOvWFq4ZtuTC3iAK1y2j4aitibotKrJ/rp0taM0sLd3phYvPp5WWaMzJnM
eKryftRssHsxh7A6xuMWhm/tal1v3Lzaq1AtRAe1rFoZieTGclWKO442uRqCOWgbuUJ7ZzzzPyvj
raT/w1g7eO235mr0i6osUAdPLcMdIEXX75JHohy3M4Pjfde0ujKYwTkP8yDzMgs3o5ZmWusgVCGi
L05rnbKgeBh5tOCWc5vIPN83t/rNIBBCR2KeXV2m40mVN6YW9uZ56j+3xucKxo8hP+nOljDa6vG7
srO4U3Uhx7SUqMXRRjv6YJR0Z0tsaPXa/mvCXJzwdvDrMhvxDvqYqjtVFpLbBHW81/XC2rhMq6YY
zjfA7BNILfuBocJwRJnV9rmdxmNZ1C+FLz72hb4Bplz9OIzEoTREyQQX8fbYlb4Wwo6Y9R64+UOY
hw9hK74OefzqN/LWY7W6JOSJ6Uv85jlfXF5nSgY5JLbzyghKaNnfa5H+A9q/jfO2ZgaciwJaDtY9
htrfLklvcz/oDDW9aMLydeTHbFvs60kD6dtndaMc3n+8r80tjp3hK8xNObIE2EvZ+Y6873XV1ZTw
GNFvvG/qBis+BxXz8DdU15A2cH/fLs0ZGOEIVVPyxk7rMhijmgRYnpGFXwGhiguUB313loYa8IYk
4gxwahpMxkG2o/C1QjNmi3Rh7fRc/57F2oc8TY3O1BPPDAmoRDr93QhGcS1RIwEoyZ/uL3/1w1JP
wyuDXr5B8Nll3JVZboUeOqOPfYxEa8aQnGE1W4HO6rKuDC1c/wBbHHNPADtFpTG38YvU+dAGp0j7
fH9Bax6LlAHIPaOVt1DVAsQB+HXTPg+xvYsb41yKduN+r5qY6aVpP8q8Kos7J/ltJdXwEXiR0ewC
QAVRs8UjMn/kq2Tv98tFx1Gl/4y7uhkxN2UIElUfwE6q1e25Fn5ztAdL/9hNVnhmFFQlHw+Qf838
5Pgf9g+C3LntOEsnzgfm6olGnxIsjwEqCimdpxGlzdQaNgBnq2eOdg/x7kwWukREJaVWp6NCdSEu
fkKZ7mraF9ueNu71mhEms2bdDAIA8ANv1yGaoTDqYALgG/u/Iqd5yUb7MzMvf7x/u3jyaQ+TeNGd
W4SChT8MPvSYhVeqAKsKqTslVbRx3tauzrWNxQsZxHEuDQiVgYEo+/MAw5Z/CAB55aCGnMA8k5KX
76vN/D5/RBY2K1Nsau2LIx4qhL5dTrNHmqKjj2AumL6Ng7b2ga5NLByCMyj55LQTAM5R/d5Z5SPQ
vKep2soZ1wIzGK/577ee4fLNb8yut1V6WRDMXEL1LKXiIWs/EVLveA927z8Ms+aoAeUiM53LkXin
ov/YRO3oFQUiSWb/aQyHr/dNLJL83x8GWW0STh3gFjOsb491RQkyF4qTeoBlXKUtL5VUuDX6JVkr
u6r9UNgfpmaLI2ztAF4bXXwqmHhLqQ9NGiJ+/Kmuelck/i4yEk8Jh40tXDsV85CPjcI2NcGl+1HF
mBSB4KyrZvJlDPNnCKIYQhl+3d/GtRXNfSxw8WiJEEa/3cYpEaXJNHjkFYiPDmZ7HC1YZz0xNof7
htYc+bWhxd1tKVMMmS10b4hRmbA11wqRX2knN887t8uHXWNuUX+uPU/XJhdHxG9MirbGMHjSgGh3
FZ2ybEv7ee0UXptYHAg7yyEPZSTE60S669Xg2VY8o0LHrqP0LvWHbBKHELGi+3u5tbD57Fw9TUMG
pWLtV9LZFhaS8pObhNqf/zcT87m5MiHyJLPRp58AKlfnnHEyud1STtw6EYt4swM/jrhuDEWYUOK/
czjIoIqMGncSuvHFMOt/AhP2SHDv8vH/trb5h12tDa7YCgW+sfG6MDrHY/YxlIx64xOtRtPXJ2M+
OVdGQtQ+0MJhNFpukFUwYQ/bmRBz5r1UlTu6t2BujKb4R5EiddhnwukZolWiducPZbq/v96bCeM5
sr/6LUusj2H2al04SKFETvXYDKPXG+Ze74YnRZTfoGzYRynCtjlD7LUzXbSx/1PLnO/3f8T613Zg
hdBNjd7J4jJGVSvInHCdRSh6xgaSAtnrPotS145Tx4Wk93Om6Lnbde0WvdWqj4PtDEAC8EJ9OakZ
FnE5Bl2qe7XPRbX/Avp0CQHyWP3X+2tce2LJChlxAsYDXm2xxiQu6ynwNf8cNReneU7bv1vlIY/9
ndFt0eevPQ/XphaOZ6gsWQ3aUD/bbfEpKOudmRnfaviJ7q9o9avR7SOHn6Wflq+QPaVDYZui8qTs
Q1AyYpLvNATfx+nFljK3tbdKcKvLugq3Fs9ROiZlBnhzemjMH9b46uidK9ef769p9Std2Vi8ROS2
XSkzFXZug+xzNUnHugdSxEzyB7jP0UMeuo2wdW1RXEDETiEfvp2dKcySsmjPTKlRO8dCTv7gMT4i
S/i+Ht8cESGJQ1GC8oQypy1vPY7dEPyXgzR6hlR+SuL2aE3JxkpuHh4M/O444E2g+lyacISmTmat
Np5tdOc6zz4V1RZ/6c1mLUwsHh4gNLbUmxCGFMaYnNW4d/YFwyTnJE43/eLN672wtXiBBjm1QruK
I6+Ps8I4R7Xcq9DxpEb6KTSohTAsqMn9CbaFQH+NIkpCxyyC5elJwB72EpSRPbOHO/FLhiB0f1SD
okzcMvHjR78tHGen+oJ6uA8gqGSYwRiHDSTLzUmefz+YX04WjDE3nJFFHDrOhGbAWZebk5UolKCO
SWfBsGLx1/cer9kY1TVYYRixN5cBN6qkQnYmNktJFfTpozrZa7JUnO9fzrUTBqaAQRmm65nGWLjQ
LgthBZB6x9OzaGYE1LtWP4GLTH7et7O2dQxr0vrFEzCSsbgscG4kRYLKkTcVAUKgZgfpn5gaV5aD
UzIqJz8f3tf4xFnDkn5lcXGw47QL/BaAk9f1bfskzHDYJ460RRG9sn88cTOQFEwLg6iLdUVqq1ad
3EZeVkbPkWx8SYUvdvf37vdHeFOUmeXwrowslgIIxTQHGZCqMWqjss8LRRovGaFcfchrULuHrLSD
wgXH2JUPYxmlkltrvVPtGgR8tZ3aUrB34ykvnf1oiOko1DabDrXcFa9iUALjHMpDbJ6BvqovDVWN
TxNqxuP3to2d/oOam2Cc+r7Nwh3TirCac24taVcEBYrsfSjEj0wPxVOmOYN5nOTG6vaa2sq1W1qd
/IdpVkGwv78hKz5LgdvLMMEqacAfFn5EifvMCXtUIBrSQRHGdHS+q9MWJfe8q8tdn6nSDKZYZh7k
xdvYjymx4izp5uQ0KoNICjmtpWdBwO9alOI2Iti1RaEdACMKQgW343o6dKcheqHJZVSH5FFWSvlj
FtmfCwfNrPdvH/AMjs08hnUDTilrdAmUSg888BZfc7u6+JXxGPXOxuN1G5JzbMFtUhSFVvUWodLp
I4NvYxRfTN8x012nOfFfbZzan/o+0U5DS3+JHe2CT4z3auPeSfXxIVUrmL6cMt6a21i7qIxQECwC
tQA2sPiao2kWY1Ln6cUIjeKrXYqy3Nd6NW1hSNY+I86AeJQ5boSdFnbiRECfCbCS6XdF2ROeNzs9
qJE9z52thG7lOWV2519Ti8CqFtM0JhSEPJHp5zCTWqDydrmDzLr40Bp5dYYo/0c7dv6fQhh/vv8M
KSg8zRgnmgbLUvQUcoqr2LLOXeM8i2jwKtuBJX6LVHV1NyFwnQXUkHZbVmy11PIpnUay13bmPq8B
pFnm42hrx/urUVZPx792lhLgAI1CuZNSsiXNMN0En7Ajg/vbV/X+aFqoNqDpO+xFkQ/noI3gAlDV
9iCPaeUmkTIgQDN2zypcgxsBx/ry4bhEToXRpmWRFyFNXxuSJve0WmFscXKj7IX61IY/WHN0CuiI
Gc7KEOEy0oCEGAGWcRRe2kqn0HoMjZ9kVTtJ2XrIVoIAYrZ/Dc1f4SpHT21JgyBxDL2y7AJa8MZB
b+SdlqufmlreB2m8Edz8TrSXLhzUDtEhjwRM7/P+Xhnsi85X0jITF99JVXc0lPili0JUrQczPZRR
LB5DmXJOKTvFqcrQPgT+nW2NIq+dLZT/gNow0E9jYPFa1QytxVmnRZe+M5U/m7ArDuiV1979I7x2
VK6tzJnl1VKhW60qyEM7z/KTbx30ESmKg40oN7Z0y8yizBJUgenAVCR5jV4hWWlm9oEsXPfSQd1K
ftaO5dWK7MVEQxVPjGRNPtwvjcOV/McIHFeP/gLRuRFfra4JmAZPIvxO9GPfbp2s5HodSrhsfSwP
ZWLtqtgHmLR1+lfPwQzVxGkzR7C8zHUvEi1XgJ0m45B+DtQkn3ZdX+Jv/sNJuLKzeBaEJfSqZZDF
g9ducFsyLpSqp9Edc2PLc6xdaOKv/13SInsQwGsLeZgGL+6/KxQoSN6UTJCjwQe6ZWv1OFzZWjgP
MZo0Nmg7XcK0Df9Q01JO3CrUAmcHyTetXWvy+1/v30k680iLkvBxOhY3tzGQSEdqZfJsWcoOk65L
+0wGc5D1ab+/b2rtLb82tbi+0VDmlVPx0Gmhkeyl1PDamuniIv+r1uN9Z+S5C83kifmW9/ZECYWu
DS8utFkU5tSEY+EVafasqemp7oejFjen++tbu2Nw/sLVAmwIz744KVMfqmUTJUgzysJ4qINGO6PW
zjCUVG5Npq8dlGtTi4NidZ3SaTEcfPE0AxnG1DQfQHmHn5RpeNWcfIs5au0SXNubl37lefNCFr1q
TEg/w6zUJ27TC1eynu20c/Nmq4ayuo/QK+kz85EJJPutMZ3CRDsC+z5beaUD/VPMkx4ksavBNr9x
MuYjt3w8QZT9f1NLZFna1ZBO1pHjpbHun9qoVJCcNE3Xj3FcUS6cz2PYtntAuNHxPxyWmbSFdMie
c/i3i6SSD6FOEkyeOsYfTTM/VFH1OTWGw30zqwucFbvnAh6MZYu9lM0+13PHhqXD7sK9TH6MEzGN
o94kfycCCFVfJeAem2nrJVj9iLP4zEzPrpBQv11fJMy+SClkncvR+UBi8nVM5Q9OvkVOsrq+KzPz
Rbk6mE4MZU/T5wIRGNzlIWiKuD7oYqz+lEOTW850p2a5oZxHH6scedb/sLtX1hfOU4jOjCboVL0x
PWnDz6n9BYuW18sPgzoe0qHcKJet3vorcwsHqlVQllNgpOib9R98xXnU0USDHgLFC634+F+WxmA5
crMMRSxxdr4h0sFX0TtOzfLr0FR0zjThxuy0ETYHZES+IS70Xizz7KcB5kDlryHLsCygKbXSJ3KD
MoEmtaceZLPbQgHZOem3+2tb38d/7SwOjakOo4wKQuaNrf53rOReaapebJXPEi50I1JZ9ZxXa1oc
kTISoZk5lrjIU0hWEzqR/twOwnYzphY+pYDed1I9boElliucfSQQJwgBDAqEN9WjrAnhZtf9wBNS
t0sDc28b5YdAELekWXt6327+tjWPDoBeoku1PCkj+FgHXTeD1zX8jl5vcsmNTj8VY2ce/X54Lxh4
NkcNF0V5qgLEzgvHYsf90BrpOHp5C3Cve3ban3X1NfRPRrw1pr+MZmdTdBcJi6j5wc+yMFWqqW42
uZ1f/KkcD3KSfG2N2D7c377lAcEILH8aQTlu+Fabwy57iY4BIFO7ZxwCMoqxobnX/EDVxY26831j
KyuC8ZQ+ItAwWjdLrwzdXm12ZAlnpYqOLbBj2uEb65lflOsnlfWA/eA4zBTwKMUsHjbfTGCasUv7
rNi+J0vWUa2hglA+m/VwjKcRsvF8b7+7Ro1VxgcpwKEvyy4uNQJGP7PLwmCEtMtIbLIEcbXC2LjK
8+derGweUYQxB76xW3VMlHxyJRHMeKRFOZ7SsokfS31KjmESxe/0hPNyZqVcYM58jZvOdqJTtG11
PbuEOewNTSQHrhj09OKXk7VxfddWRdUAGbKZBveGE7vV6yTOVTvxpunZBDMjdBKqfgtesuKQZlFx
+IUVUo0bPuy6zoSQ9Ir8Uzc+INv6R2PXF0Voh9ze0jNeuVCYAt5E8ZHEbRk+SvTrg2FigKRpTr18
MPTvavwjrp+aXt5IqpfBB1+Jmh1yZ79Vd4mw3gYfRoD3JcxpvNB00IUuL1FQjLsgYeIys/ZRoZx6
3ciP96/wmlEaAlSxAMfe1nvaqQyFkQB6MOr+n66Y7JNs9OmxNIWG8i2FOqOpc9eI8p/37a5sK26Q
YrdClWfmA327WGsYMuC/4PtDqz1oxmkyrB20OZmo3CHdApgumUs4KEwtwCzGG0b0eBMew+kHgdkM
nU7LKXaZ8D9KRQj7SHhOJPlBTbo9CuqwQ+rjX5JiPPlG+Doa9nGsRnyoehoqipuS9c/9LbgpofKr
aJPMrVGIuqj4L/ZgRIFe1sdpREgxsCN3mJIRzdJK+paMFP8TKdF3UxfkR3py2scpEPK5SmeaTrh4
4YHLw10bxNWTNqTlxqFYuV4gppkW5A9xzbIib0lhaveVanlU//vcVfNIr3ZZ0PqJ2zp68bEX1ft5
0ecwjZcEeiP2ZVl3xPU3o1wM/rkrhktZi1c9QEM1tl/v7/mKe7JnBVDIOmdc7LIPZjBUN9VSHFzQ
KTd/FSIP97mhTS9ggzeaqWt7aBoqKATeLzooi1SJu2OMjhUlF0mylL8syMr/CZU6AnRXdgJldEPK
Ns7TmkUiawzSs6FDvSgYsOhU0lCu8krphdaUA0GZFQh3ZLru/iauGUKAFrZTG5/BwNbbuzsy3kDh
3YZgZHxup++09nfT+JGs8L6ZleiCTixzAfxyUoZldKELRRNprMBY7KQ0nsbP4xh+vW9iZSVcFlDA
nAUabsuPpLTJpCTgpr0kLHaj3O3gKdrXdrWXlfcW4zjUtF+55/BF4OSXB7z1zTbJjMY5K4Oxd/Jk
VyAzNIXBLlK2BhHXVgUNGTQOeDsV2MXb70OrV9OTWA28UCt2HeAudSzcAuaIcho33qzbbwQgl3FR
lMVmCdVltC5Il+1QV3z0SIphX2eN/t2hDL2RPd4uCAYtIjGavSQhNwuyky6VYjOElpvKM3Dc+NAl
ZQHT0XDyy36jg7S2JNKdeSoFElZ92XxgQJ+eT2QJT6/rv4Wj7JLafjfHK6cB18pUCtkpPY63HyhL
48iCElFmKFV1ff/z4LS7npJ9EQdu1G9s3q3LwxiJFCBtgwRn+co0jEChToDLi+NIOgtzFLs2l7PH
qq622uRr3wnfMzsFqApugj9qQrUiJWL+TmZ1gRuldqsiCI42TDM7eIs3HN7ayiACAPZHVEuJdPF+
KlpfB3mpm2ezrXZCNdxm+qOFYfC+j7iNVOaK3r9W5gjqqibUla0Mq3SXXLSugs2oGGyXJOubmsio
lZXhYRqFub9vkhiS/+nb5ACjoBqgUAJMeNNgkbSkT9BsDy5NmItD2jjhh8Doo52MpPmfCFiU6C5q
0U4Y9WfNgVQb0MD0YARIIyLXOT7qRlvsrBiN+cSQM0CRTnNKm6h/SOX2b8UP21OjAGYGyyR/rsy8
PhlpXXgW44mXSItSJujRxD0VfTzuuqkpjx1tIBfJofqQcVaPfqhbT7nuWweYHe3hYPWl/8hoPNVA
+Jl9N7FbvncwyvuhqUPXDpxin0ux5jWjr/6coHI/CjQzKcaqwuNuG489YPHCtTvtUzsawyUZoaBh
qDSG7Kbt90Ho/xC5Ju9rM1BOrV+ZpyiOp0ejKKxLI+n6kzomyoNdNsNRLrT0HE+y44YW/Q4IbSzq
r7Z/MKGY/lgVFf8w6K8hzhgEmmy4at/jGaHqs2otPE6t9EoNJDjIqWS3MyMwlKmhPXaXRtfHHWhC
7TKAmkCRppDTo9onJWyqYxLtxz5gJtaq/ROEM/7z0ObpsR+slCGPRPneFrWMDorlf4xr6vd8JUAb
VW38weevfo55mIa7sk/NU1fZ4cGAHRayedXZZUNWXxh0/KuBQe/EtNe3urSiQxVCPEXCHL2fUP93
UsV5t3mwbiA8rRnZE5ox4tJWAGssCmhHPRqtjWdj5eYCz0L0z4LsRSVVfHunTASX/UmCRyuSfFdC
QCobPWeTbm3NCo+TAhgCR0t4+daKX4EMjpiMhwiKAZwxcJkwd1tmse7f1hUHwbCtAe8s4Nnb6pgU
lm1YB6HmaRGyZkMY289dXnV/xHTf9gkoCGSYjfRw3+htXYTkCblnHLtDh3yJQux9v4hyzi/MhvZj
qZiNa3U+06BG/1UE2oPf9BdRyqkbW8XxvuXbjBHHTtY9g/fY3WUZKxdNX4yKM0CPwmyMn1rqoUrM
w5gz3TR0eIy06JRdO6Vbcl+rhg1SVXUeFKSQ9vZzVqOs4YqZNA5qR96N3OePQlPSf4Sfa27DGPIu
n+oIb6NNWypVKw8bpWQNXJsxC2wvg7e4UoZEDTsq81XsSmV7kq1Xc3ihOLSxuWtHllIkERVSmDwL
i4tRMjCoy2WVekKYp6zKPjhR/TGvt0DzKwkxWCsqhYy9WzN8bv4dV49an851jXiAJLrTAhfsoQSD
ZGGKl9ApM3UnS6Gzb3ryYtMMzG+M2vQfR384JLDFutNY1nsBs+ZLHij+U5EEne9a7VhK5/snbSUS
U+ZmE2gUqJTgxH/7I+1SyapBLhUvjNVPZhA+VnCP3zex9mEJ9GaiYBpLNxELOqASMFRchBRmrpWV
MO2pwHhQGLasDXDf6mqgjmFMeKb1vwEzGK2fGo2gkCRTLDUQNCi3RnrWTs8M8JzZTgCZLW9IQjjZ
R6YxenqkurbdPknasFPTLYaBFYdHKYqggbyM+u/SDKrPVjnVqeOFbXrQo+4vZuufGX6G/Tg4FJO1
0adaWRUVOIjcSNcJ/5dJWmmJeCgmgyE5HFxEOjMB1DMybaN5ewO+pKtIog55M4kaQkPLSl9jKH2J
8IR9dqQaoV9zEi4Eyc9JiDwFte3ezH62IwMFRvotRtBSWOVWWfN2Y/kFyE+DdSG5vlE6qkVUZ+FU
FF5STr/CPvuh0gep5exY1fYlZyx/4/TfPiKM2gITxNLMybjkXCvRZFQnXhFvqMevihSibySlXwpN
qDzK4rXWNf1QgI1xK1zS6/2bt7JWi44L3FlzCReerbeXe57kyfy+1M5hHZ3i/jEdIG2PUi+ypD1N
u403eqXWBlfjlbmFYy1Gi4G2sAMFkBB6HfrEd4qdhiDRU9JosJbJSlF8H9Majgjf6bQvYZlC7m7F
tVQCIxmDyR0UphncqBoTSOaZ1zQ3XP+tf5gh8RqcheQas3jX2w3JRyUP6gR6KT2CHDE3Qsii260v
fvuGYoRp6ZmDEXe3dELFKMkmQjjphcoUE2B6oh8gdB7OsW0OtGFLa1+pBjesUqONnGbdMtkuU2c8
oEtcainI4sALiosU+KUHk0y7lwPqEdLQnKArOQg1fQreCxvgSsM3isADsA8qIssqs2/YErOUYO+Q
+1AOkzVIhwJs8YPGULl3/zyvfD52VEOSjrED3O8iOmntEhnHQDjnUA+PcRaQC0nSFu/o2qWhdgnX
BF4K2N7871fPdgSKyjAbzohskL7oFsIlDBzsKqd5VexuD63R4f2rwu2ShMCagMNfHEpbngLY0rk2
SW/sk675FMAseN/E7RPMzaQThsNT4NBYHoxBi4CZD4AWk6YwKlfkaV3vhlx1/pb7Ov/ZFtMWSG3D
4hK6bFfIbIkROdvJykuAOeOgl7sugIPK7U2drrbolWKrjHD7is3LZI5nJq6BenHR3dHiRAH30CYe
YjE7aOP2aua4SlJvfLBVM1d+bnFCMr+qBxLvyIvURwWmDgG8XWuS0/1vtvZWwjhB7Zd3mch4eRDl
3pE6px9iL8yyKKGbWI6fB6PV9qQO4jgwsvY0BUr+1Gc5kBIY5VylUb9AQlRtuJW19c6dTfCh4Epu
qnUANvugq5TgUmtt+sM3x+GTlfNs0dSVNrb2VtUUHDbDH4ZJh2IORRbw2ghlrDjpc9kbJ6kIqoPW
qXHTnJt4SOwn2BSbx1zRo9jNRBM2+565IQQ1InAnRjB22b4v08A6RGUs897kPrp7KJVoYfYYkwHL
hzDV5R8D/OAVdBdyYO2LxlcDN04QeHUjpR46Bv8kvX8w1AkRZmUiVthPxJRQHBdtLC7oKqnonNH/
+rLxtW+qUTQmyfUcyuQErjftM8cah0AwAONpCA+ND8lQuV1w6OPXzgcL0pwmyXGlcMMv3DhUjLLP
YHdmoNmNCgWqbUE4WbC1orH1mCIT4DTdxjG+eZO4h9BRMxlFnXwejXrrTp2eKlCsQWebhlX0OjaR
dMg1OLNsM7d3VSbFO8ks4kug1lsVvpXFzRRdAGR5l6g2z8f6ypGnUWb7gAOQaWjEPxyjX422dVxv
vBzlH5pMbKADgOI2tQktSRmsuDsbcnmsAiV2J2u8GFG/03SxNex9u5PQK0GVSrML5A6P09v1DCnK
P/wK31P4ZPauGSztlx0r6q+itrSHzqqN1ykrVXMfhqPkbwR3a8ZppJKMzCMvAEvfGjfiKJ+KQY4g
AIutxzq0DK+qrSF3pUlM2ovT2g6aGFEqwsPQmVtsWSvWeY8pPJBQ67efkoTRN5Ss5f4x/ceN1rN9
qGvfFFWKnzOA13tGJ9S9Dm/8xrJvonfGqVGqxucZKHre0Fz3DCki9mHg6mv7UUzhUYzxF+FUH7Ky
PoxKELllGDyIenonv/acI83bTOAOobpJEvh2v8H6d7YSy9bZripCRd+ziw99oG/Ew/NL9aYEPlsh
K6E9MgsqL79qP08S6ZksPODRwZc0fo50RF96aIjcbp5/rkLLajYSopvXZLZJ8oefY5E3TdsqdJIG
nuvAk/RpH0vDsYWkvH1/AxUzDqEAM0pUJ2/yvA7cPW2YuvRwct+CrtEPg9O9hKP+osq0gO5779s1
gYPkD0ByQribbN0fQmPslczw5Mpya998Rq3yZ5nqWzWydTuM582AOs7jIsBpmzaQaph3Gf6M9rUT
jMiN0b3905HS6P03HjVguNaoDs1l6mWZrO9nILQiWV4c29mxVST1MQsb/1AHQv8ogibbCdn0DxJa
ief7u3l727FMvYjaOBXyG841v6zTojEl/yyNvbZzxuhn3FvHQNd/5YHxCgPAq65tlsvXjBKwQGkA
FSYV0MWFa/JRyofUHLykk/4UpvQYN8VFkfS9psHi0xuARxTjvZN0OvtKA3muMdMjv3kclZbKIdyG
qZc29r7OaUKpJyd8/43DCi+DQ8nKQLR6Ea+WIg6Y36CxVo32Y+NnR17rv5tmK49ZO5xcA4Jv3sTb
AV69RqWm0WLoRB3xEfTY12yALm8KX95/OjgXjgKQdIaxLFZjM6rXV0ObXKIRVfRkyJ2ZMlfs87EL
vMQKFTeCoGAnQQ654S1vO4bzNaDRgV+hGXHDWu6oaGr0hhReGtqG1T4KlOBDI8npi2Gl3UuEJBS9
pKlX3CGICjRS4IqABCqMIGK4vwe3fpsfwiHVeZHgdVxWB1UZllYj0kYPqvEz8cIuST/0ZvpEYXuP
aunpvrXVD3tlbQ60rgKpAt9S1TLsd4Gjug7Vm1GhXNVtcX5A73DzHDHTNLMGzlxncwH3raFSFw2U
0U1yyZp0+tlPvnH0y1mQLI6Mj1OnWAd1VEMGiwvpibbqCDibLqnnmCL8GJsE9TUTlTt0vvWDVlYd
+WYQPVpjZX72uyp5zLPRPPVqqHwfDFN6YPg6RylriM9NpMfMa0m0AnU/etJCmEaKGdgR9pp1MYzS
P1qIQD1J0dC6ajmKfaL1/smKRHqywyY/9GkxngejaGf1Ral3hzwLz6YhiV05pdGPQFT5Ls3s/Gsg
+nE3ZIa2d0boPhtYEWBRj+pTVI7FZ5vO/r6UJZ+u8VSf4tHQ977Zaw+BKhnHOsjiU1/W9PCszixe
BmptjyTZilfkpcqKQ2eHDF+0g8+k8jJZbZDlGMQzfSTDNYmFT10U0PgMwl45D7nUHDI5+VX4ECFI
SZs9+aqfPzSzVML/I+3LduPGoW2/SIDm4VWq0WU7duJ0hhehM4maSIkUSYlff5dycE+XZaGE5KCB
PHSA7CLFYXPvNcQKoMHIkz+sDj8XjfnwRSARAnYvSo42JB6Ppmh+oM9dH0YXAIR+6GKYUBbe3WT8
KssxoJcxbMSJ8iLMupirdE40gGRvvT3REyT/SdEdqj60940H31Go9Q4H2PuRk497NIMNXb9jpnEy
MScHkWdgv8FkeZBJ2KeVAH8pCshPSkx46UwCuzmaw4KQ9OYsRCXlEUpy1bsyjIp3uQb8Ww0jjLss
NCdwyHbWuzLq2a8hd76A3J+w1B6n8RHQGAaWlBVJmjI/qg/gWYwQptANSdk0Tp/LIhFnO49UmzZ1
VB7R0+gOgdIwQIxJ/MWOi2bPfbu8T+D65OygiS6/scQasyYWEITwwZneARDQfh14FKKDNmEvTbGV
5XEgj6EYRCYLWu8EZzKDXEW8cXitbGK0E3FnAzXyG7X0em8FNaxMirEtzw2MnVu/OHZFdyG6//Oz
AsVVVNYBugRCfnmNEiuJO4US6Ml2LegUa+C68WAAJxKK2Ru5+cqIXHR1f0PLbDzwFjd2ENUBumRT
chonWWWlSdQJaoLtk6KT3jhv377z8O5BZofeJLBl6C69nrwafUkOcH6MEh3N8pZdjGSZ5Ee//IsM
D2kkQGxz4zB8g9F0SoBVA+RaZzgS70Au3Xe2d/bZljnA23cNXhZRgKccNLlRF1yctNrjQ6dYX56l
z/6ZhN47k3eZ9eAoLN7TxK73Y40MU8Ybqd38775+cCDuTJoAfgmQ/OUblngc8huygc8yCS7Qo0j9
2ZNaVwfT/WiKrbR8Ldrv8UFYFWNdgigZ2h9RBJnEu2nw4MLxTvhPzvjOxCqVbEsoZSV/RD6MDipe
a3iuLcvgbaWQjzCXw3n4SwnUypQnj139qRofSogJoQyxsZ/XviAWJMSbUQ6Aws/iC9rKQT0wqs25
z9sDMhY4bNqnCaY12sOJ/2hx6yXvx419sHZBg6+BrAusADzgFlUAP2otl1dWe47QQts5yv7h24W3
EWRtXwNKB1cTqBOgS7/Y141PhecRFKtto9mFoeD7Mg2AANV2rf5iu4FIgYQDnwylnOU+UGOX+Mat
AYMOpNolcdkewonwD0FR6o0W68rcQSsDyrtY/kCxLJe+K1GILkcOY0JJ8schsOG76EzBVvtiLQwy
VEALZkeYN+8YPHFArpxgVGonwIlAELo51IAZb+zjtQMxglM6znrsqzeNNClhCWODWXPHW9d9mEKD
+58Q9jh2ltxHrNhSPVrZydhTAESjOIyiyPKs11FNlOl5cjKDDQRYK+44yZ/HOIRxbf8J/fCN3fW2
+P671hUAcYti21sZvcJpQqUKVd3NBMhvgB+Co6SKKsTT3ldkSkNninVqVbG9h6al5aTDyOt3QMx2
oAQXw7+3M/C1j4oHIh7Es78f9sbr+weS18izAIA711CN/5jHpklZY9t/ip4A7gbZN/hLcyn4DdC4
yQU0OYGbPfeqBo7OzUK1dUquPaEgIgmZeFRO8QBYtsODPK/9pmD1naZtmUpnsp9zKJ6mZeiZS+3W
FymNyGxexhDZgxNKMMbO59uTuXK+eMCHz3pLcA9+0yUqOlJKBxfRyR0qnlamuLen5J9yjDaK69HK
VwMpFtc4EiI8iZdXQmXE6GgIZZ2rLpo8HGdtmewDPSiywwSpIRUk3Deu9y5sLPJZsQmIzoIK7Fqa
/1tZPZTVoKv/rfUhjJbKHuSNA/ojyKiA9bWTHREwc0nd2QV0N0Z9snebpB1ST/ZQQyPCy9Wjg/fA
mHLWRTTt0GLv9rw1dgBMa4636hjJ/H5ET/xLDKmFb13A3BcyWdQ9hHgpKWBARhj5BZ7qSTrJKBpT
6GWWPyZAlf4Jfr9p0HmBDliUw5MCEhuM7qKmDL86VcHrbOh98kVYOv9kc0gRHrqK420SV6CP7VgU
Yfh43kQQ2Amc8lHQJMc/YQv+w/Ur2AZFsazvQzw/Dm1XBxfttlP/vTeueYl7ywp2oBCNT+jVtk+5
PcJHMcbTEb7HDmv4riEWG7LErpLgAQQgNqSQpK/OxtFlnMnehemdbuSm/tvv6tsiuYHMOGheuJTh
T/wm9wUFSidB550EkA7pALGwDu8i6n0K+Te36FNNxj2NIC6aD1BpAqM/gOto8IPo6mjUi+N8noLv
DH51eW7eI0nMomqDo/h29/lzrgAa1EyCw+wukoZGibr2qiA5UTKSFAXNd34odn5X7cbOyaJOnUFu
eeSthwKj3t/edmu7AbX7+VEAoao3qNeJO8bkkJ8AHjXEM9P6YfXxt9sh1nY22pTo/2L6EWuROTAq
QpMQlLOHojvhDrwftAfvEvtvRoIT0gX+CznsspueqyTpNQ/M2dR9nSonePK7LVHPN0NBigwSHXAO
CTSL8c1en/hNzgZr8Fp2BnLmGZ4rR874B3v4Y2oiwkD2PUR7AyVyYPxfhxlqj4dujRnz7WfXfgcX
pXQAg090aRsd3f7D7e/zJmuYo8GuGIkdxgUw1OtoDkXJp2DMP9Woo5SQfi7DHCWc943aIH+8Scbn
QB5SBR+gJ7x6F8OqIY+TOyoHwjrs/KhIQwYfqoyiSzXsqFdIltaxP3o4gGsZp3qspp+3R7r2+fBS
nAnO4e/k8vVI0YTmTA26OnvRlLJkz7vwQPpoYyGuDRO9VSh4YaGAP7t4loZeQyHmAWQlo1KqvZKQ
DQPuQfpVqhJSFrtENs5jUEOqNfN038s/zQIxzdC3xktg/qJvDMWAYndM4ZLyzvMaczAg3qexM6Bj
BLkq/lJ26uOfzyrY3CgvQEgAqKPF+mEWdE07qNecPUovsiQPde5kddufb4dZnlSo8iIT+t30mAHg
yxxFNjXK9eBsnkmU5BAZHUrx0gDNtJFjzovw+rr4HQbfDXvPASZxWVSAUWTVNqgXn8um3rEWrqSU
pzVcbP0pT/nW82O5935HQwkDHSoX/y3PRgqRWa8XxAPdXp4c6aS+3x8tWl2CJNnYfauhEvRtcKLg
z+X5SJQaKLFpfqa+o1H14z4Lsqkt61OcT86PGaj0N18M7b74d33mDXYcuxAow8nGQ99W5SVOxuIe
F9hW8WJ9XP9Fmf/+qg4uwLMPmXSBligjuos1rkzhj/xdqZm+sJH/sc/IvA6vRrU4xbTySgt4fHqG
WP4DmMqHsFYyLSbW75SKn28v+pXVCMA/rvw5YcXLfhGsjsSAeYvtMy3pp/lsZuH42OnyEMfvPfHl
drB5oy6W/qtg88F2NZMy8Gs5dUV1B9JGwXZtHUi0cgTcdzMk5m51Yg3LUTQmcvxVtqM/pF2r4h+3
f8TK58SPAMAKVx/02JdXrIG1RTPfHSebPA/t58Z5Cc2BgKB6O8z6xP4XZjFWDNMXXYSxQrVXZWVX
qSPXofvSOrl6j4p4s4vicqtBtLwZsNtfjW3+AFcTjLw9llEr2rsE+W7mTJADd1CBQFGfTRnPYRtH
pUIWKrxq405YOTxnTEyE9x36jcC/vo7sg3o9yrApzjL2jlM0PTZtt/FOXV6uvweHZ3mEj4bLZ/mu
Yga9JxECI5Z7XyxY0CbmK3G3Sr5bQRafTVasxZOkLs5uoXUmq6I4j26k925I+MYK2Qq1+FiQKza+
YSQ5E9YMUCCFCoLlg/Wbui39C2E9oIiw4AGLQFN4CYoy3NRTDu7teWzwcHO+51CeIMmfApF/f6FZ
1QDsNuR0y/6k7gsFpfhOnHktYNLeWd6hiWp/n+Q8ObZa1wfaBNFhKom3kWK63trRchV6Xp9XKz8e
RNFQouq7yup6nYHb6dw1Y6l5Cm/uHkkYeFTo74Lr6agRuwJejtVP8ADIh8Eh3m4Qxj9W8H9910UA
i2eoh6DY0o5Vf5G53bFd7ul6zzWemYGRSu68oCWACQOFdBeEHQSUbp8eq2sjRokS5VDwv5eIj7qH
gLJpC3hLKZVxQT/3SHd6e4s4sxXGXcxaYWtouVvRySPQzhNocMp6T8Qf21nNx9JcxEKuii7HMrMK
TFPNWlBgCFTJYxnAWLeJUdNFd2eDYL56/l0FWqwCFrTMON7oo16YpCrc94WbMf+9Vz1NzT2V59sf
ae06A01vdrsFAxK87Nezxw1QYbkgzZnG1j3h3vvQZXtJwWet+49Ac38Ryjkk8CD/P4WNFlhZA+3B
EnsXSKrQORSjPrLIT62xf1E+HPFscSeM+cdpxcfbYdfm9mq00eKEtwnVTV2H1km4ovgFo5buA0Q3
tHUcqkBAi7Sxic7cqrG8nW25Jtioo2+FXyxVHvngiwzDCOxDkYrulyv91LjvCmjd9d1nwv69Pdq1
nQFAC6qV0BQDJmk+b67OE+PCKMBp7eTU2urUwscjYbu6+VNs53xgXkdZrtemr3ouIErfxuHgZRUp
7X4HOS5gCcCi8eGsiu5/KqeqYqkWYIZtHDNrScp1/HkWrkfJS6iIQysHT57wkBTD1zivP9Hph2/J
aeeO5R8Kt/weLniH/+NO8aYQIAvYkbOJNxDL0vBoEAXbOw3zUwJvpqwr6bSxZlaHB3g1SF8zG3MJ
pVeD6k1eI3NXMSzeJTFyB90heelrEaR9kqhDGRl74xm0ulARDK0egK5whr+eU8DmasEsGp4IyP6B
GY9hIVIjddaMboaCcFryLWWwtZQWIMT/DTn/pKvPaAlvHEuOJj+p2EE7+Y7W1gHmMJ+QDGwkYatT
ehVqcea5hIOPbZfxKZjIfRjvLfvf2HVTVKb3fPhyew9uxAoXBx18PXgfBAoZmP7EwWaH/UU2wv+3
wQUekS2u+eokojUNjQ1ksiDMvJ5Ez244CToen/Am+thAiomNiU7DSV+cPN+S6V29Oq6CLb5YS7uq
ya28udOW2927Ci8gKgPno1OV5MAgXXyqkSSlbeChLTCOW5bwa9n6jLaaKzizZcJi34eNF1MZg81a
Fu1OCzxNyHS6/fFWD9CrEPN0X61JQCpHiiwKEkPT9FjWsEkSxXPYR+fbYVZHggMaOFwQ0gCdXoTh
bW6RVvZnoaMyY874E25MG2/k1Y91FWNxSlueYS4K99OJlxXZ9aEgTwFopHuvQEm78QEA6gA0S4Fr
EI9S8nx/e4irM3kVfvGxeoDd8qitG4hwe8Df/eJNCaL41lW0PpGQO0ClaPYSW0TBY5UAYDnRswqG
C+VO5jv9RmdsfSD/hVgsiRFeJI4K7fJujKrymNuaf8orl1xsD0C0DTTB6m5GYfv/D2exm3OmPBbU
fnJCXipOXVFEqTF1cfS1dndA+m3tqK2xLTa0Y8VhOwSgoMcBoH3YtWNzV6uft1fC6oGY4OULHDg6
jMvSYSD7qYoiAd1Wb6SPViGLTJVTdIm10qn2YlgQoaByO+baRM7i3ijrAVoAKsbrDSYTp+ndAuXK
lk2pRqNx6JpMDC+Fu5FxrS3A60CLBM8ETWFknrvnWEKIRvcXx9vyF3tDVZ4TEBBk0e0GoQRY3uVp
UUVdUKM3ebZ4TXCJcLflP7VNg/iljVScZw3P0YlLWgFlHmuU3gx8pU4PWwk6fPCSwYfAf+51Fhzp
4ReYilDGW2zG1Qm/+o2L06Y3FHZOLS3vdNs7md167q6yON6xnNipVQM09RcfGBx15EiAAABa9PoD
lxEMXrtGQQxfc1y1Im/3xAqCSzRINytamJHcjre2U6C+hBZ5AO1UXEGv4+Hx3E2MQ2AUzWYYXFSp
KLxvums//d/CLKYR5nRwRyB2cLYE+5W4OWQHWmu4AwzYvL8dad7ay6qmC34k5nDusS4TvrxiFXYm
MyixTy0Ibs0l9iVkbb0nPXZFSh3vmHs0ux10bRZ/YwXhTA7N4yWsiLpEszguwzPVdf1BuG77xG13
+sftNo/ttY15HWoxkxVFB98OiQ2X6DxzmuQO5ZyNDvXWaOa/v0oWqJoCavutB4L+GRXAFA6naS23
JPbXdpaHDiQ4T2ieIc97HYUBkSylzdTJGzSqPQGaFIkPLlsNNNgOPgJbhfzVicMiR8UDDLY39KCQ
1ZDTMXDssMPq2Bb0BIDCxtpbHRI48QBJgSL/hhkUJ65qeIh0UVrxceDW3tMehMoG+S4u+MYBvRYL
LAh0pfEuBnlsTpOuPtJYeL1lOqRaEK7hOxhbg3nsA7UTkNJK6dRtrPDVcFBrgCoJLKcAPHwdrkHW
pRzWhaDAEXIUfjVk2GrQkqx9lqk83pLeXPta2MD/G29x/0BN0PFVQ1q4AiT73IBpWYkNDsva/X0d
YrEApetCqa9QyQnwZRwMZflsGXrSHT0ncbMDLWp/+5AA2xaTtDybriMu965mQcFUbJ2rfFL9Uelc
/KwjJykyNg52koVctTr1yzg0z/AB5IeQAOaMXlEUv5QW1BSPbBJ+m1VjbS5uJPwgk6ATRKnHVCCz
MuL9wQPT4onGLrTeABGq+91AyPioyZA/hSzHy35kYfgyea588gGJenaZHVr7wXUs5Mx4mX+sQBjM
wbWynOcJTFKIidljZe2aQdJLVPeBgvJeAh91B66RL0qM1i+GC+RT7zuVnyogAWTaQbz1B/UjCCzh
4QSInjMQTdOpVFWxx4Xq/SthOh3tHTAj/o0NZw+JCYa0UGVX7HgISkLa5w3QpsTRY5i2CWufCMNz
OuVta31CXmHeFz1U+rIi6sC1BZQb+j8MsGmxtyKPs9R3htbK/NbtvV3l8rHOZNMEU9oo6YC5wVjy
oR8AukhJ2SIOlXY7nj0gtNp7DNbwvV2zOrpLOuj6wWI5kUEGyUc32iddA7O+sdEqfyBUYu4bzqFc
SEAwsE/MFV2dBQ4TL56Ihqew4t9MOD6j0tpE6MHWwVdrjJwy5fFg3405bDAzlndOc8cdQeE4Dgd5
uDe4oLPAW84LMWdJV+LdSyv3i0MS76krAn3vFp3tH8Ajmfqd0UCupO6QiBjJICP12dMcliEYtMq6
DjWHFE12SKfB4vyJKzjGZm0twLeHzbfzKwJf8tirvmJZ1Rr/x+0Vv3poANeezHhGQO/mHXh1RlkD
8nD41PHzQMUOTJVL3kIQwB53SEQOt0O9Efqak0n/KtYy5fcjTSxARE8TrMFKCE6oqIKITVDKQ/Ge
U/hBBXmQ9bxKPaivADJXfISTXV1fJm08C1q4jaNTL1LJmLoQ5/5mER1+vP0b11KTKJy5vqi5QWRt
sf0BvZog9JxAzL0iMo0aUWQWDXDixCJtlfPBsuM7CrXK21HXbnMIckCOBsrCb+mqoW5a0iv4sbZ+
B9OMIPnRuW0BjrzcqO+tfW1U9WZNaxuJ/TKV7CAlG+Y0F2eIX0cQaMDbiPrpBGV0F80cU4s76hSD
/RclB4DhgfcHFwjQisXF1LeDmroqsU5jA/ClxXZTLzeqbGszeB1icRd1BkymER5tZwMZaCAHQV9K
S3dKb3+n1RvvaiCL6wgHaVjGfeifooLEO9qhMwxZkt3tIFtDWSxBDctInJK8P3cuUHNgDe9KuP2E
xfjyN3GAwkRiBybGcud7oWwp8Hjm0ls0pwbmSS3rv1pEufxjo8vh1+1wa0sPUCTodEMrCHjAedhX
Bw26hMEITqR/msrgDpbDqAiVJ2pZFya8jRzvDSh9PmjQXwJxHrT2EOnQIhanqh5NQqF3nrQk69GK
eQp/Lz5Bve94/MMROCEGJ6wcbf7VSkhfZEJzv0ehyFXbNt3z8ltmFQGY6NjkAZQql9JFQRc20iuA
hHRwfeu9UESJ1KsGADYCEWuJvFAUVtrBKf1HzqZQZ0mNtl9m09r/FI45LmyF1ybZuyZxSQZC45in
sWjbd6PvkDTqYLvLIA73k2sm+l3SWNJKHdpoAWwIsAGpmw8yPNew60nSMawKmbbSK/vdNKnqIhha
vMD+kkpDOxEtKrDuoqFLJTiHyd7yHQpUtC+dOBXabzINjRQnDUECgZoMV/mz14NSnAFxFj+F5UAU
3JbBovuLvQdew29DMRcJ+uKbsiEofXhI8rO21CmHpnxkho1GxNr2vg6x2HkQK0NWh6f8ScoxxvtG
tUeF9bW7vRGW+xsQmhna+/tNBRL4Mk2P7SEI82FGrFaDQB47DXfogMCjNg+Dj7dDLdPnZah5WV7t
OT/HaRzTEumza58Vw2O0FZ+Bt36H6/fgymHjUbrc4stwi08ESbMhQJpbn3VUZYH7REY8c8T3Vmw0
rddnEJoAsxA/CgmLo8Tp+zKABQmgC7o07wWorBfLKvzdwMMtr/JlPvA/Q/ov1DzkqxlkVU5QWiz8
c2E/1NzdjeY9cP5pF/iprNoUGP3D7U/2BpfxPxFxUKAuAnbS8rJsFApYQ1hYKCzBydedxuFnTtCS
3IfQVOr3zEzjZyad8ck0gfqAjk+Np7hx2QiHkFkesfGdts3sUQQvjUwI1EMdp3D2OmS+gysxbz8A
0KVQqJqsKU6rQjnHquvor5og4W50x/+0PLcc0GIRJuEIVz70Ae78rrSy0WpMVhA5XBLSlVnBpi24
qLP+zf6bwcUyLBmvQOwtYcVOqHkY84lHwB/axtrLohNQqBO5/9VGwdKkNkAr0FQcFOB75VThNKa5
f7BsnlSnvPKBButGzGrKLXvwd6AiM6SBTA/InEbH/3L70y+Pn+VELY6fyrKoMLj9z23pwSu6p/2p
L2AJ/OdRAL5Aqo9EE0Jai80TjzUNZQEpq67xbcC77W4vA2I2Es21LXodZbFv4Csbdd0wezHEXvGc
94PKIAENTZkc6vt/MyDUYrERQUBbgkoS7kdkapMESmiqOiALrL+2fdRvdOLXPk4MpDpAK3gmvWFl
9CVkScYY3Z4pHg5xQh+gfLix9dfWbYz+C6TUkZ57y35qqZF/mxgocRMX/qNHUXsGJN6K3APgY9GP
yS7R+Eya5mEyveNuzOLqB7sKPv+4q4NOl1A9NrIH+ydBDqS+B+bINx3E569+nQbNK/x6hHPx5SpI
kbvSlH1X3A1tFB5No8qT7bHvbZujBAA3z59/sTIgKf2bwfZWs5lo3fVQ76dnPUypaMCF7PUfFqh+
jwjaOzbetQCLLyHc6DvEeT5VyUlzmNVK4v5T2vyTVY7PTPKTot1GirL6mf6Lt5SL9ENi2dCJHM4M
cguQqYVI5DdVFBu51moUKKegWgJc4puuDwpTKPtJ05wBCPkHhL8v1BCobOgtj47VTXUVZ3Hi6cbr
ewqL07NqxLGd0BmKwvbz7UXwlsuFRYdRQABhxibhNfB60SXO4PhTAedp2LjDP6qpRNrZctgjOXbv
9KiAq+GW+trZo37ghoXQBnHjjZW4NqFA8yFfgVrL20J61BGBwwWa7QFKsVBhyWIbdhjDX8znrIIP
0hBq9TOF+vVQSTlYaHwZciai/TRU4xNoGZ9uT+fKFn4VYnGwh3Xga1vCyDTs43bnoU98b9omfxjl
oF9cD/XP2/FWZg48QfAVIFYOnf/lK7U3ZtCGR9O5rchjkliPBTPPGkn0xpKfV8HiaHoVZ3H+iaZi
RMUxnhcqJJnWyfc6cr+hYIXXlgv/AoKeVEFf4sndSGZXcnTYT8z8cGjZzfZzr78ZPuTYwU3ePyXm
0kQQSfX/IdZpiu6KYeOsWtltkBJHWwXeZrAtXmaWjpYBKq60PtM+fgz1mFbdlhbryhWGEGB0Oujh
zNZfrweDErfVd5bQcHtCl4i/h8psasbvBMWskMAipd64MuG6tPbdriIuvlvtNk2RO2N1p0ui0fXo
Bij2ChTU0WsmgBr7JCJ7SxVQJm2cmJtd7+RxeQclQv6iOi7sI1qO6hHGRB6K9mUvfk7d0HWpaZK+
RQEQvx4cHfadTDDL1rluLLRSIvNiobT9hcrJRj5JVEJ33KthCMugXhTjfT6GKD7krKApzFEgo9cN
tH2B8hZ0UMKADkPKnVw89RBsBGUjHAbU32O/DzLIOag6HQD9RT8vSiqxQ9Ee0cOAA8IP5DVAM2Gp
jxOdhjrtuN2ABtX2MMabkon3Ge0i9n7kHo0yhiL7l7ILJjzCqGhRXm0tALV9uL4WmdcEHN6luSGX
turl98LBqyoFirEOHvuCwhIMDET/Aao9QZxRJ3FlmiRdne+EiALxRHVb1TuQ+HWQNn0xOJeR9iAN
57Ihd1XVomAQQ6gVzG0r9J+qwkTx0akqu4Bhlh+2e2Ur77vnwGknY0MDqIlqPe9ZkKkpdpKyCOg1
irbGSHj1Mv/fYxIC7AXbP+Z8bIukBhjRdUeILbXVV1JVBuCbvmtk1icO+dpDlGLE3ORlnGIQECRA
Lm1HOwvirTS18JO+0MDCExUVH/rD4NX/gBsE7o+kDy/KD6s70schVNdpUu4a4cSPY2/JjyWn0Idq
y8CUx5GG/ZCyIjZRVlZxU6A5APGkNGya+OQnedBkkbacf6m0vH5fsCEs93UyOZ8DqC2SLApVXB/H
iOapYa13ge5d32c9PikIbkXf3SF375wDWgD2T2ZJ8U/IeRBkcDwvy7SDxid0kdoqeQ51aFXwtgqm
KPWBRSIn5Tq0zjphHLxfBOipgfGKJu1rgK6Oo6jQvGVAyX+ObWXeDUEkv7oALLz3naa6DAh9bzyf
/6wpF+9AfmJFChEyhSurrqcL4XakUouzoU+HxKvukyYOn2QiRr2LIgJBK6Kb4eImZiohVhuapwJd
6i9wiB4feDyitua3vvhocJxH2Zg7fNjn4+woIMIuaNAO4NCps3kf/gsKHr3YrgEGwXcsAbxrFedQ
rvNq7ztMgYIpo+hY/wM5bgrmwtBqs+M5ZjId7X76PFR1ab/PicvtHRdBeG4SqvkJTZj4e8+lQOdK
S/5LgDVSQ5uuBkcSbHL4wlKFtZ2OgAz9KIeevS8b222OgVW1UD2LnbCGJUFeMKgu5A0e0EnnOKc4
pLm7axzq/Bib3HxsevQPUgjOsApfqop/OaRuyb03CvJtikryotGqb/YUckV+lpS9+6Vrc5w3XdT7
T5FiYQvwfUKiLKadAy8tGUNZrOM8atM8KeKtYvPK7QNbSOTkEKFCXuIuHue+K6YaKvT2WfAumWBZ
m/CLLb3WerJt5RSwh45sAXKIXX+5fa+v5hFX5/YyKwP0C9X0MDpNcFkt5LuxGbJ++ADRwI2LffVK
QjXFnd9VuP4W9yvT3ME0h94pttkDE9FjC9XdOuKpW3314uG9V7cbKcvqlXQVcTGnDptiJgoIt0aU
PsVjdZLAId2evdUQ6ONEoN2uIAtAtKWhCTpzLtx6jzMHgm9bZZSVlQGEqAd5AJg3olq5yCW19gLw
g2JIJyL3sr/2xQc9PfXh+4r8vD2WtQ8EoRMIGEGR/q1DJMrIaBqgLHDGLQE4Ru08+jz+iOIYCNkW
ZMknMRxgRbEF01tLLJFzAZkRAtH7BpwBMHGCVlQenjyBy1fl+6E5a5ydtwfnrITB4BJwIiBlBKzE
Yvl5oxnxKzpwT2Zdw7QvLAgi0xZ0q3sxObX7aEOt2r7r4N43QK+nQ00mFyqH9yySQheMHwr5tJ5C
9wPIxcCB5Evv4tZsm65zn2//1pUvDuElFNiRbkOtaJmJKldUNhT68nNVetF+1CWH/l07PFLLJNDc
Q81wQoN4Y4LW5gceBAFa5bBtR8vmdcY4JhMO/wme6lqqGX7Q0Swucfwlpdvvbo9vLRTUnmY5txgQ
j6Vkvqgtv4dJx3gOu+/C7o86kUeHBPvbUVYONjhEIcMGb2tu5y4GNAgHeBXEP7n0abI+0NDbj16R
tXqj47keB3MG1uB8BiwWlm95Oa45Wp2j7jlAFjlM6FejtcQ+3R7PylGDCsCsn+aAeg988OsPVImu
MYUVx2cqWAzRXQ+3KhDCAKTcjrP2dSCvDQsUaMZC+m5xISi70CNNYnMeLVglCtw6IipOVk82Vvmb
5iBKNjhq5pIAUGbBm3qAJMjcuTbjKY4em+5L3MoseDx+B0ol5SOy7lAiT9kKOjMvFs/L+aSGvRc6
n/CImEd/VflifkkroZrmLinyIAAGx6jZQ+ABtkbugU9AxRNHfIZubHdyuIVsiBdBsjHDqFJu/Ip5
TV39ir6PtBB9npxUjT198kzhJfs+KUwmIzWiTwoJVZToehhINlH3Pbei5rOUzOzioGR3cWk52QRA
zS/L+JAALSP7vuoBM2oBmIA0KjM/JaHeri95dySkrIHjKEYYg6Kb/TUcw5qi3i7LCwQo3ROATvUu
d/oWCVcYy0wF4/AxkOVwZ0VlflCqcg+GFtNzbJLiXdKG7s+QGXKKB0+eUT0sMy9n9cXmqvhJmorv
AKfqswEeH/cldCS+uEyx0wg9lxPU1yya6jqPjn5Dym9AXxUPIUVfnYlG34EEDHAOr5n4PvVJe8lD
pzgljHZN6uHNdx4SG+ge+O4WKPlS594DHm1XGVpmaOl+qiBvdp8IPuwCxuNsjBVy5sCddc4suHvS
SGo8DWng3xti+DEmYc6h5GTbh1rx6aEVHhxFkb4fZVxBAVZY9nteDSOaw9AyIymwl/bnqg5c0LBK
aqdkYPWurSwKSwjhDDvFovE+h8zqu7LxwRIduENPtR92d0IZKIPREmmzb8L6ntgxHjwVH97jqdPc
w04V+s8cluMSWfUj5E9cvJ4GzR/qsah2MqEzvsv5Gih/2GNnPvulT48oMMk9VP2LDznaKuexUCq1
zWRBxLZkYFXWBOZ7tW/2APk0WTsAqwXukcIP18XA7qfQarGry39JXofHNh+ro0c0rIZxLO8j4Cqy
2uJm//9IO68duZUli34RAXrzSrIMq43ULa8XQpbee379LGpmrqopogjpAgd60YGiMhkZGRmxY28a
0RTzfZ23hi9mbjvIgj3McesJcaw8BrIfvq/8OLCjqW3fMQgXPAup+GMO1JYXRhRmyVEa8kk5QMdV
GC7oe0bz4GlMooufj8c21cvDLPgHTck7t1HILnRrrofXot/Ur+R+nJ4VUeh1O0BN+r7Tyuwh0auK
Irz6q2ul9VOPYko+fNQzP/5oZKPwBchA+sUPm9QLc938CTpQFB/AaFqeXFX6e9TMqHzoekx4SRMQ
UE5VxvroGP2QPxptwus/J80/W8hhuT7AsfCsW0X6qkhhU3aqTku/MEMtHtNpLB7oojTzCWUykYH0
igzNJrkJFSfURvVRV6bQeleMSfFAJ0mLnVpQ6j2dwq1IDbBtwbUCgv+D/k5UUY3pAotZqHQIU3fQ
5uZLjh6xYvtij8Lo7XthM15fZ1CrdBrmizIaK0BYffAcivEB0LYz1e8yYGIjFQrcmo/rikNoK4yZ
3za+kZtymf9/ygAj8MuAqY5zN7Zd03mpfI9EpR0XlWMArxyHZz0+QtH6L4u9NrgqZ8FHIRLDesNj
Mjo17YI60jEb9MRtg751eKTCRqf39X2kquqRSRPjEBhTdeL8jc+3l771la9/yeo+1poqVRrUhDzZ
rwAnmA3FitK3wHAKFizgt41t9Wx5h4KvANkBY9g6Ta7VoBkVK7K8UWK/T6VpBd+juUk+CvOYFa5c
dYrvBIyJfqhl6gKnGmh1R41qRkfFqEEzpGZbWXYM2eP3JBtoNPZZ8K2RU31yIu6i9wSsdOcJu+Uc
cMrycAa59ye5PBTEoRILXXxpp4qWVtCGDUPIyeimpS+DbwUH+r3pysRm2GBvWmurq8GG/Ta+XPVX
V3kPc7oqJoLuDQMEMGMciLZaE97tIkzLk+KbhQtCtWQEu47v+wqecMlX0p0u72Y+cVU9WOWgBrNV
CTTZipeqlOrcoi5CYrjoi38LkPyVs5EXImpMBwcBvZerlbWiFFNVFTwa8fLdpBXZpZupbjVSLO24
4pbfLyno/5mylkzuamNhRkyUNghnzy9TeXqroHsVPsRjpn1t4y7e6Sovv/uPtBCKTVoqKG0STF8a
q+VBnEI1F876CBf8OYwr03/lF5BsMyBMVzQGZcL9ZYu5PPbHBDi0aFOFHbWdJsSWK9MzWp6pKrKm
a1IjJepSdWbo4hJXktDZlQbjdVWUXzO0H1HCpBYJV3t4LoZO/nb75K+fMb+getwmpOOAEWh+v9yB
UhE6OJZ4/2kQLYoGo2Rq50jBMZAm77al9YddLAEFRC1okd8GkP/SEt5TKaECgKwovqeG4MjafCz2
BATXJ2JtZBW/02YgoUCZ9SIxJ6C4ia4sWZk5Axy/vZr1F1sMgXxatNH5Dy24l6sRE32uFJRYPCsN
j9wBJxMOKkqE/bEPGJWgT/egDKG2Y3VreddWV8trm7gM6gxWnJJqvCJYT+kovf+HhYGqo52ON0OQ
9HJhSdrV8xgEime0kq0Zn0XowhoNwM38WU1eScbe1bO5pCt7qyUhSMGQbaczyFenbyBkPVFrOt5e
0vqU//pWV6DylY+LEeyRnVgantHEMNo2zLtKTYtaB1EZXZZHv0bUIAryO+pde8/qreVdYxqXU3EV
zkDcGvIwWr6XdJLsCvFQIYBC1eD2Cre88drK6mEZ9nkaKSZs/KkRf5YC8wfKhE/zVHyLxejcD9Kd
lY87frJ1nE1KaovW2ZKKrvxESauom2NImP2od2HKP/Ty5wlRm9sLW374dYBePt21lZV31FHaiUYK
76df3zM/YvvdZ17GwMuznZO1vRzIL8g3KYuvxxMTudfTIuoKD/Gcw1AmDwGSTo2y123eXs9vM4u7
XLlDo/ZtrUqMrZq19gVVqxOSJOdsUFyEyE63t27T86DhRrhpEapZA761oVN6emCqNyQlsyujWfqf
Y8n82zrYry90ZWblev6kVHUh1FT1UKc8DEaQ3Ze9gii8oGvOkhJ9uL2szR1E7kulVLiwpCyH/WoH
q3HQKzGHVscwv/Tjj6KaHCt8k5o/b5vZ3j3T5KUI4/4f3G0JshJpQmsICoXpoKb9Jdql7/wj6f61
daAqTHjMSfXXJcR8HGoLxq7kYoQaujAI+nbv+tZXP0LG2n1ThZkWbIpSW/OOiW+ok0CgiR9GsSlA
nOtR0jhLV9I46AB3PrdJPX3qgiBiwn7KDLDsco+MPSyK6t+qVSw/mzRlwSVx/anrDC3yx1Ae88Hy
OoRf3whzwYxZW7yrchOSbBhVL0rU7vEEbh1PKCYZGaVazzdZhVFo5nQ4EMfAg1PIEeTeY7zyWAV7
pIBL0FqFG4pTImwqpgG955p8NJIVf6RmBClCPU9gT9tnAfFVqQ6ftHy8SNMeMe6GM2OPrIjtXISr
Vs7cd9DplSgMe1UgKdCpG/kb0MPxfRqadNDRs915VP7iSVktcEHKIVrHl0Mnc30V5skkhDphToFk
N2FQpxtEW2wfpqJ3xO7eMD/JKVTR5ScxqZ0gfpxRRs/yL7JyP00LYAW5o+FHEi2Ul9OhzJnOir/R
frdz5sbBgt8+gxu78+LHroJlMoey2skQGjbC69h4VagfImhum3zn8tz46JjhkKOUhgrrmlsmhc4e
0YbRP0s6k3+5JacPgFnEg4iSMYSKi2RENlo7T7cth6bXs/DZqFA7rD+EWeiDAKAh9ngROLAqouFb
nOo99NbmDkIdAa0T6T2TPy+DpV4h1V37unnW4w9p84mhSCdQ8OmdwYPtxSzyi2wjz/GVVzXBGLap
mGlIq5fJd2rKcwnAAF0KF3hmvCc5uhma0UT4f2srt1DGupTmiRciMnfIV/Ue0Led99jeglbhRi8k
sdWzhRw0re7BCz2IangPAmEHTbr5eSwgiUxSIMmzjmq1HIjAIeXu3FDmzI6yoJYn5uKLj5A3pNOh
UVVYlm+fqc1M8crk8pOurk+Av5rejPlSNJnm8FCWRf9UqeXUn1t9TO4C4OLmIairsXTaMut2TvSe
9eUoXlnXewbiB4XStcCtFBivAz+8I+jZpvp+CgXXH4bz7eX+Uaf5dceCXUR4SCXQrtvoM1TcPCwU
iOP1uyD+lpkjlVpHK+O7aorsoX/T9q+4c3eyyV2zq23OykAoSyUPvLyLu5MBltGe27k85aUaeWJp
9qdKi00XkTxqzwgvuaE+N/9wKhEmgiqZ2T6IplanUupaUY9ixFiGMqRb9FbQTdpaeyXTraNybWV1
GkWGgkNdDgOvDr5Su0EGNbW7/v3tz7hthJE2GOoU+vkrv4mRJIqrHgoW2HR/5EHlhab8ac7GT7fN
bN0ElvjbzOq1MVgRcHWx8L10EH1kJ7JvYyt/9UPNdNvYMmy4K/aa4lvB7NrkKgNAnsjQYbIOPEVQ
nR5+SG2Y/oHF6ipfWxfv1LYbgoRj78HwKR37Tpse6Ft1jukP05fbG7gR0K7zmTU8vkGzpYqBmfDS
/phNnQNDvgd5Q/+qSsr87T/Y4hmw1K053+sbtC6zhI0twktTxT+oXyPv6AuAa+nDgEYM/1bsl0Cy
lAj/Y27l50AXC9UaepX1cJr0BVp76JufSCgeNemjWX64vboNv8AcbIy0qxeeuJXHN4MepIXex15j
hs9FOSDkLbq3TWwEY+j8gUKoaJFoyjo0AupOWgExHK8xKggfGaZGCOkpgWksN7WLUJRfeilVdyLj
pocAmSDpYagdFdWXN8AkNnCUztCcNeB9e+l1unQ0GsutRWXH0uYOosKgAeumoLy+XDuU1CISo8lr
o/lzNQbhQVfz+nh7D5fjucqnebqBmVg4O7lhVjE2UPSCajgEoZMUtQdImzqXignAyjb3f5hpE7oo
ToQXWQmmU6xI0dNt81ufUJIQwwIhBnR9/X4AKVhpKjN1nlaVNjQzXoc8Q2V91335TH/iFBV77cCt
7wcSBToVVOjIlld+ORWWJpgVBazW+KrMvt0oj2IfH2iJH24vbSMWL5KBiCcjZEApcuUocjQ0xVCi
3BaJxV2oJUbLkLZhujNtbqBY5vR1qjV15ymw5TNgYBAKQbsNp1nlfWmYNq2V8rSlU16cU6uZzlGr
FH8JHVpCyf/KafDG5J25chpDGDSpDGfQg4HS3vW5kNxpiKaBgpuRdi2StNxJ+jb38pd+x/8aXJZ9
lXYVusItA9e515Tvk/adKcAXPryxgEp047zz3Ta3kBaigodoVJBXFxol/s5qsXeuBv/eiM0j+N7/
zsSv5OtqOVMYjxbzExbY1fJpohs7w/J32/uWD/3Huf69il9N8SsT9SzmU2Q1lWcY1TfRb7/lZZ7Y
yVC/v21n8wBf2ZFffhm58Bko1nzY+2HgvVOy2ISGpw6l57AceqaNERUzD1I96nfo9kLOctv6ZvQi
PoL94+FGqHxpvUoy0HLo014SrcrvO2ua3BTMuNMkxXsjUqpLJvuBLYTi7M4LsuW29a0kWZN0NIGo
usKvt47QZliqk473XxS07i6GttD4RO2ovJ60hNeP0kkHFBrjs+5HiV1UqWRLFOX+/iH+4kcsAe/q
SydFkDWiGGvnmHs9IlMOuZiCf1C1wQr4s6VgbgG2fGllrlo/QPBcOFdtlH7okqh6RPq5ezP15nDR
ZFKl23u7eeKv7K1OvNEFuhwbWuJNikheZGVo5Y4/U0VpGMlgZCaX/z7J5DJA6B3uONSb17DLQmCi
oSWNOcdD/haEhKe21V2hhjtfa3NdV2ZW6xr9vOq7ICKSxU1kJ2CR7KFqvcqAmbFJmJFU3t3eyM0j
cmVwdUSYPOFAjBOPtqh817Xwa5mh9E4BNWSrSv8a/afHZDbvjMnfMbwZR68Mr/zSZ6LSV2sjuBi9
WH7poA+ABdaXd66i5ef/EedMdA6orC5Kx6toHQmCz/gRZahe0p2ium8FlCKKeSeabiYNv62sK8aa
mJfm1ImW15ctUyIzk6LJBd5J0Gy5rMUGEMSo3pPM3dzAK6OrBGKSI1At2eSfzapKUrsvANDkVhnu
kSbubKG1CuHKbKh5kTU89aeooKMdWIdkVg2Ilpgcue2M26aYFgENTEVvne7J0KupvRX7CGvo42Wu
QvmxjqrsLKhT6d02tXnQSLz+z9T6JWc1QqKoQyZ5vsQIpl8n5gU8vP6qG0LreyY2sTdlo7lTsdj0
E/ipQCOgIqKvs2lrzuJ6GFsePVPyJe3mc8SoTpnkx1Y3d0pvm+d6mT/QkJr8U5KuFxaRx5aGgrhM
pIhe2Gdfpar8nujBY6vooQ3h0+c6VHZWqCze8MeBg62aZH0hSFpXZBkeT6ZOGKJLQ+eZMS1pNp8p
lwqWjTyvUjmhWsB1mCRi+h46eaM7lIjdvvMls9Xf65WldUCzg+CbFNCDOYK1tLKzJUKNSCxsIHPt
g8gHd5r02vfMKLTc6VWt1e1ZyDhlRdlFlq220DU4kN3kpWM1WtLacHX09zygW+kwS1r7yFRkZj0l
BkOKlHMU8C+oIEThzvW//bF/78QqlDf5nE1jJkFfn1bavTkHIiSFiezFUmccJRKh022P3ooHMtPZ
jM7zYvpDBFAJwfF1QRh7cqyN5ziasgvA6L1Ue/OIXn3fVTTIMiY2BcKbZ+ZIHDLux/PbKZk5ub2Y
zbzxyswqn+jQJvbjX8KRftLcpwZ6s1pI7E78bDj6Cc2ZyWCar1eyyf17y4sEp6RQx6FXtgqrldo3
s193YNjj2WuFyTOb7o1WN609MMNI6nPoZHVPjnlrV6+NrnYVJKIkgD7PvSIM33ZK79BnfCsKw/H2
2rZd5PfaVrtaK3GHxnaWeKOuvqXi9yYUmh0v3FvJyusn9KT6ITUyL68RpwH/PE/PGYSbut3NE7qK
/92Cll9zldzGrT+AC64Akba5qyOV20d7FLFbnvir+oD+66J2udqzERqbzvCN2osLhqDrz2bwDc1Z
29KPrfA9NvZopLfuJS4ImRkV0YTPbpWwyLWQ1JEy6GdAB4dW/8IMQEXtQ5NTN+x27ohNd1iE1SGc
gCZ7zVxR13WJTByypWDy3lld6Wltv+MOOyaMFdrRnyxdrjKyvEQrR9WOKj+XnNaoaAje9oTNz/R7
LWsxpKjs5pJXuXUe1WKEF7+I6jdg1bPsLm3qQDmks1IxPJDnPPhgtlarnYD1B4x8KXoA+oMGBK21
BXH50hVDVRtrwWpNzxgm/2RChGWLZZjY8qRlh9TQfKcuOu1ZYW7bNv25P8WojNliH+w97Tc9CK4H
0ieKuYq6OhNCipYhOrvJhXE0ujJZPDkF1T03z4za0Rql9HSLsfrb27+VbshX278OYIIuDE0izV4o
LMwPQTBkMCGEkTvDn3DM5Dw9RcGAgFueAbebZuPtbfubYWeZugJ4Cf/jurA1wwmgablseMEoQmCE
puNJobL8GIzGnirt5lL5yDqgICYZ1xkOU2rB0CLqS5urdgarRaoFUKQlOb1eMZFkMJzeT8mDMQQ7
udWmi1PMEGG0IYlcl9UgKKQnAGrXQxFgvo8HuQAyVhWHNAIOk89B7uhKgFp8n9T/oJ0JvY1BDRil
R4p76yBI3RDtHcHiWapW3xhBg4BBMKPS8VOzclKYGe+Zc26df/ioV1ZXdwnqaRBPNvQ2+9x6L9fF
BzS5UOdt1b/vhr9Y3erEWEkZglJqJ7ipaghS/Oor7AVekOzF9q2M8HoXl7+/uq3SbNRLWcsVb8xq
31Hj6eiPBbNfUXkndan7D5unLZRE8DszY7aEiStjrUrqG4x976GgxIyPdSikwjWFPd2kzYP3O+yt
y6HxPLU+7Ar6WQtk9cAEW2RbHeWYKu/Nw86KrM0NvAptqw0cWjgRijQWvIRhGbSLJAOllXpCPjn/
oAo0GNF4Zai40qJTmDNvmSiQlXZJ/IWR3elV1tRInKshIZpqtBMJWntAc2mInCrTuktjld9Tqyue
p36UHmE6mhwo0Y3nViNtqYU2dvEI5suazFIJcEx59WITOXLgz9CsxykE7ml9mgUlP3YTkzuWMcRO
GkKnOqqTelSbWucKV38GgG0ccknD1aJBP4LO/+EPEOQlsSy4Uj5N50RuezjSCxjVoUuHFUYMJcQT
4+C+V3vFASSvH8UqVx0NrbonaS6Dg15k3/JWzLGaddT4uIjgGm8jV+3y6rVkCeqbgdlvN7JEmN3z
UQYmkEEiCmmLrtptZX6fDGbSmGeJ3ESSZkfXiSydrn6EVTyCqVWcnb7v3gu1356FORFR/auWkc2q
OiXtGKpuFAkq/4AxBcwWyr7Xz9ThppmefJz3zRHuj+ikKvF0H5Q+iZTBDGIhS+W7AoJ6ROeU8iKr
eu/5NFgPZWT1h2SEX6VmNOtbIEtf6kaNzpbMfFI/CuZhmoIU5WeEl0bGuY9hH4puWeRQiydZ6Ui9
mjwUDGp7Iav8NFbJfB6TEEmeXJwlu+yZQYAS+72mNOJFTPkBmVBdjDlv3VCQGFkNc+u569OE/61W
p1NZ9U+m4UcuIge6zeDGcKl46X6aarBUYanL54IpxHsjqoIPOu1uB3aBxB2GLrIrJkq4HebBMWmG
PCFLUnyMocFQgLcLhq2p8nhoqJDb0xBXXgG1kheLZXZRgBw9VZZevp76WbEtuZIeIircfAt9/u5L
kXbSQ019HSw8QVS5dMcamgcxm41LO05o3RvGeEjDXrNjzfyWpjyJUyV9rMExfYzTUrKrJute+erc
OXNhvSrMrHmY4/Jr60MG4ExTO1+klklLcWA61sAFjEGj0jpL7yXq9OhFt9Z9VnRfxSpSjn5WNUw2
z4vOaw/OI9L74L4O2o9iD8q4Jsu1M72snLEXtTvolL62Ua7zvZvCKbRwemfyp6eO1lsIkNpj11nR
F4mKPZW6sX8s9aZ3hh4e8bqbqnOsafGXULLoCdLldys/Ep0EWBbabNGQXYAcwr6fWoMDl11LuX9o
HZw6cokcIpSAg/V5phJwrwaG7M5B8bUxpLe13oXHnmutYplFa2dzlS0u0do5LvswQngEZ88gcLeS
s0E3lB0ktQcIIgjl+NgGkCoYVvMMVKTn04/tSRdbEG+ZrBwCinNOY2qjOyjzh7KJTXs0sh8ZQ9gc
U8S3Xk2lGtw3cZCVNlNO02vfnLQfTQt90jAO/bdZbN5XaZu43TD9bIxC+NF1ZY0CUZExkwwhrZwT
2JOyDY6jqMQuBRfj2EZhi3ICys+5lGqPfjeM7/1iSN3IFBKiFzwzDZoAZpg4ouH7T1mgiOduiph5
a2TfzO1Yh+Q17xKUF8ZZ/ABLS8ZgUMYArDHJLqoTDPKWc/d6UYhyUfDI76h4MU/RVb0r5BIC8Iyo
vYqTJnMhAAltTQ+rEzju+VjOmWIjNiBDoh5Exh2F0SpzklkoPuHtP2ZiVWvrxli5UawgIEcW4EBb
E7tRlzWCU/dzdVDjFA61GWnOgWSMOdeUWM2r6TmQRuUO3a/oRJkeTmuIrY+JbGRHpU+l+6oUm3Mj
KroTzYL+WkOC+VXT0a+QIcRyVe7hpwK587dd50uXSoFzGnYp4ZgmMPG2OoSItcroS9GI86FS8v65
lODPCo05OTaNOV4Gv5v5ZnPwFI79cPDlKHyKO5TiB+pNF+gnrHOQyIVbL46V0UA9jVALnXMtVu8H
K8yBsId8v0lQ7C5SG7QoWlJ3QYscYnDiSnTgHQMeYi8L9ObV3PTtl8rX64veJLojSoV6n6nK9CwW
kepOmd46CXN5jixr4wHkSO+YxVy5fisbAGJj6YPOyNhrTctEp+N1+IGWcekIaOk5/hQ19zUd27M4
qNId+lvDt84S46PF29QLy7R6Y/a9+EpJxIVyKQ8tu82i8bFimtAVJHE4IOLZv265TF3LSESu5zRz
1ECdCJ3M9UgzNWplqj4nZv0YNnMCcEcRTr4kw0FU+8SVrsnRAELwvpdgMRLLMjhRfB7PYSvxKbsu
OuTMjMFyYJZ3ZUpPKyhz86CPbPOUwcBracHPAmKTgwntuWtUUvFRgaEK3Hkf20kzdm6Q9uZz1QbS
Q64I8gHZVd7XdV7eK63pH3Ot1jwlEvV3I89wBPhk1VbB+p9T7syDoBk/Y/oJD7mPg4pJay54O+0w
j8Ubi3eoW1hQE4xofLhNWsTPiq7UJ62upEe9RQ2unFX/viaPttuUEaSqYKylNDPdC3hbHkZdeeyH
JnvuFYb8zTgwP1lJQCqjRf4hTSBYS6XEOphx1J0rlbhWMYV1kKagB045yHaWpcK9PBbCnZZKWJyF
6qBN8fc4LHsyiaaE2auufkxzIrl1MhGbIik+IiGTfUjLdj4OnBbgYbJ/UE1Ld9WKAchUrdWfZtg1
R+rafFNL0H9Qdq5PXZEXhyZspoPUT9bJ7IE6zoIUPoy9AGg+H9PXVZ6+s6jxunqK2kRYZ9VdFA3y
gcdpjMSmIOjOICrZYexh/bLgJHanecjvQQcF597qxAN81N/ZrOKY+Zp6qMa5eoaFixJyYykfmq4U
AIZEQvtcowJhZ6EUOqE09IdA0KS3Cr5xKps6dGHpLBwJInpnEmblCWPpsYy46nN5mGxe5+Lnlrfc
wYS06zyrceXqYERtQwnHxNbVeDzRzgwOHbPzIMxINvww94+QGhSXxAjeNEJevynMlqiU5AtCRc+O
Qx5pzObCfwXN3yS+rrTwXSm1gjumqvIeAIp5agT5S+BnnxntTY7FnDUHJR7mu65HJZ2J9Nnh8a65
SZC9EyLicWum4eswY+yBcQHtDhxF6La6kbmRpuZI/yi1WyWV+WDk0fQtkuvPRhxCZInc6FtF7rig
a79kqCAioKZCfmYK4ntJO/ekRyk8AToHpxjV0AvaMXk05XZ6ZQlheOSCgNk6Bp5lqrHh6E1qukqI
IMAYiuadKhjNp9t5/maWb5pQtRhgw/4YTQGExixBq1lnQwwduN069XVjvpP3qHW3SlNQdi1FPZUX
7fo5XVXUWGeY7DwF+Yt5mN+mafbm9kq2HkeLoh7qZoiT8HR/+QbrdaMJBxgkPZD5CAwNjhA+TYZ5
vG1la7+UBeJGsYdpsvUTLNCylmvFyiCo/gy7nqsYd60PUbt//q/srCtcAfoN/RwvrL2GRr/dQhGK
Srmq2FKVdk9iI+c7jrD1hZDKsZiDYviP4s7L7YtbCVjZlI4epHeuMWVvLaout9e0hdHQgWEt7WED
At013otM2C+EUMg8fyTXlQ6CWVPPeK9yJYOf1hVkhKKAG3yvYLb50XSDDwZogFbDqs3QCIqOyhTq
ej08NVnD/SLxehLcNnp/e4Wbhn4Nm8PFDlh65YNFa02iiOYRGIISwksIU3jn8cA6DXq9U3LYNAUx
FT6ogWxbl8qVNJYCKEVVz0RAZJku8sJ5DJ0SGu5gF6i35Ryg2GCbXZjPEJZ96RyksBWPUpGWCWw0
ECE+hEG2U3DYKrhBUAfbLH8smkYvTcwZ+NRuSPuzJkZtchoaIYrdueH32Fasl5Edgaguj5BJwrg8
F5Il7fyArfgBkFRnS6kbsaMvf0A66FXkl1FygaTY5N0qwJIn5wt7v1bE5d/yriwVbBUteNUAKfEn
s5iawUNpCh0XgFRP9liitUr79YupzM1OtXjLURYr4BAR0PkD2mwJqDMLFZEEar63lVI8C5RSGz8k
gZV3ehybdflrW4sfXdXB4k6BVSRtCq80ePpHyYTGXkpTHGYN4TDXc/0wGNCb6QjR2hF0fg+dEMQ2
fCDK69sHcfNjon9jAC9VkKJfRTNw28kkCWjCw3fnMLV4rgflsQysHaDSltOqv82sOy7tUBVSGk7C
2e+0V+Gc3GVt+qk2WndIwrOWF0+CYe2c+62VQXSmA0fHc/5AlSYAgoWCehCTuLNTj+NhhApTGqKd
WL2c6DW0gAANZkNFyOyPvCAWEGmMGwP28dwYnrOwkU/5rDQHSSBHHQHQngxfEnZq0JtGFzfl/crA
5Bqma44jsPgACnl/lhk3BSGi0OUoNRF22rG2x2Lew3Vveixn4j8mV70Upk0oPWVR7QXCfS1WXlB3
TlqBTKnvTIQMaKzaoZE5Qmk4VCt2NnnraF4bX1X6pwje9agRTA9ZxdbtpvY7ffbArZCzotCnKofb
h2IrihtoXjDFzSdV1u3OUBm0aYQi10ua4GAJwQeyy522yfaK/mNiDc6iIlHP1kTmkMgDXRPpvl1u
wCkWHQiS391eznKG/3DR38uxVre62RS6meeG5GnRveF709g4BWgPoe2cOn0vSqkjKNHpts2t02fB
5gtNgUEeuZ4TiYqh6uWMLq6qTXcynKtOICWp2xahtuMbe5ZWoTQbfbFlcDD2RhLzsT+FlmDDSr5z
OWy5hEWy96u5tnQWXgZsBbRAJic+Wmb01FJ/ODAOffyHLbsysbjM1Z2AnstCeEpPf5KYUrWVxqdc
p6Jac0rHEFGe29a2HPB6QatMZTBzWpE8Hz1RnGgWRicEUXs7jYf7oZo/3ba1Fa6ubS23w9XKCoPO
w6QC+wJhoNmSMEUu5AjhcYgG/0FZ2MMDcRz/3i9e5NArowqEBdC6oj5RLRwgk1HRImgHw5Vlw9/Z
yw0XfGFqOYBX65vlVpOqqRS8QW40Z6B26la6kL8qk97agxRs7CUQPYPpF16JBsjml7ZKahVZk/QB
iC0yoTywaxJNinNK/qPSTre/24aPvLC12sIuLcc8DyUBlLZ+EGvqtn74GQVNJ7Xkr7dNbW7hAs4j
p+TluwZZdjVtVUuvDc/0O/1jDq0FuIjJoF4DlOvLP9haFCGI78z0rpN0NP3gqY4r/wyay4lqgYxZ
s5Xo520rWx+K/FikGKjxWFxfIr066FlpQNGB+pPHKLINIsiezO6+Ej9IKAHftrYRn8hZibOwmauE
qVWMH7Usog0ZxBcG6QfzKEuIF98nPAv21EC3fALJVsYHeOXorO6l/wVynCqxZkSeVjyFFpT82j3k
IG5EXer2ivYMreK6pDMlITadfs5TNHqni9VbjjK/6voft+1sed71gpa/vzq8hTnObSDTf1UrytYq
sstviiJvnShX9z7Sls42A3BIMzEeDMf4+ukkqmWotE3KyH7qT8e6arvHuuzL85Ra2Wuk6iRaZHIt
PWUcfMmJoio9NXWciI6hp8lTlYD8gCg6l2E/L413eVcIkO9pSv+kTGnvWb5cP0yoZuxkm1s7RK0D
emIeCAj2rnZoaMCvzRoC9UlmndJeOhZq65jpP0BF0cplb1ibSN6+8iwVF8qmpoguk5UjnWLSerNc
ILf+vLOeLc/in1+SL40Szpp02fBhfY6nMLvoDBoA3kRlIFHBW5ezRl47Rs3xtodtRoKrr778nisP
MwURvg+fRkuDkYA+ViC+TaccyQxPoyN229jW4q5dbHU/yFlU5FmtW+cqbu4o814sOI+Ze3NHBEf+
O1Or6yEVaAknE2oGGgUpa/7Qjl+lHsx/v/N43PI/2hGMoWsUfikYvdw/pZP7fggm9QxR2LlVxHsR
DnPLrP9+yoWqxm8zq8+k+f0slYJUexJF/wn0pvKBsVwEVC48L93bW7cVrhmDXYYdCQN/yPepSM3H
eUX2FUymqw/dnTTtDaD/QcJP5UQHacPoPkBK+Y8xVT0iMxfFofXELjoq4ETjfD7qyV2S0dFKpmMR
NofQhOQFln0YsZVMdKv2ImYfLWhwbi93yylhjmLuGSAcSK2VUwZmn/WQ65hnQ0IuZn6qO9WVtLcm
Xb/bhrb2VQWiiraUzGDNOsCGcF3DWQC8vYy0D76Sow9c79RutrwRVe9FbgworLQWDIhV4EuCkEZe
m4znCcZoYWhPDXRMt1eyaYYRQVgOUfHgz5dOX8uVYcC+MHkKnCRDm1HKa905kXcccdMM/QwdlTaE
xtaVhGCOfB3tFjbM1O+KyboXxugYF9Pp9mo2HeDKjPxyNWaM3H0lQe2ixPV7KR3cFlUFRiDEE2TK
+Y4TLHFn9d6lMAJVmaLx9sQbXhqTpoKioaYkaGsAwKjq/tKp0zJm6P8c/4e0K1uOVFe2X0QEYuYV
qIGy3bbbQw8vhHtiFBIghODr76JP3NNVmFtE993n5UR4x86SSKVSmSvXGvEQBQO3KyHmfH2JazuJ
UrYB1BZaHrgrL61yEFPaWpf36EVPjzJrHoQ0d8NYf/4HMwaoPFFwwvt6GQynBhyY0u5K7KR+HBSJ
WO0FXr9VDF1dzZmZRTDkIBiHGFgJhYqiBSsryFiNJkSv5V827czMwstHjxqd6zUI7U4ZZOmLg05p
3b78w5YhGkI3BnhyVHQuv4wiBrSiwGMb64BuAgybuFlkSWd47Eg3bJyn+QcvfQ+0GL7lAC7vv2sA
GLWN6UiOF60v7WeDe/clT0MdKUWnTXv0KDaixNq5cqFXM5dWffQ2Fvs3aGVNRAl6Vycdi5vR8bPQ
azygaPr2pzL51+sbSbbMLW58Sx/HnAqanTC/SNShRH/8jVYFvefSSbPAEB4jHyrblz86fWy/QDWs
eegnu7gpdFbj74AXsTDhoP0HCQ8y2EzlNZTpM8fZ8Ku1ewDAYKCC8RTCpb7cF4eMJgPN6rFibO/Y
2hGZ8kZ9YS3KIF4SF+OiKAsth4slpGqblA7asUV68iBQn7eCgTYQsUlkx+9G2e8H6TkBsCxVtb/+
IdZOJ6ir4GSYSZwz2UuPttNKG7QMnGzo5EU1tP6Y0T+ZyjxcN7PmzGdmllV7H7o4djNrM4OT8RYk
3zuz6Q5FncXTUH3U6n5jR+dfvTw7eMHinxnI/o4HkNg+stfKkEfFWcAxX0IBsNJKEgK8eEiSPPB8
qJYMW9y7q93WM7vLFjLAG56XGMj4nIRmX0avyO7axONhNUI1zYNgwx1VFsTKHC8LLACC7oHkI9+u
b/X7LwpxatQiMOlkA9L3u/x+9kYokKmDKEiAY8kaQkNTx2TMohHMTv8/M8al41Dhk9buJw1o3kkP
ejo8O4N+AzaADTsre3q5HvPSkJtCrAshMDsNHi4OB/ITe4Jhnl2RP7tVZHV1taMqvccotLwh1NmI
+O8d99L6HB7OdrMaCyitgJU3Rt8ptEc3tsyfif6pkz+yzRmf96Hm0tb8Zc9tMQfgYDCjHLMKsFYU
n7VEHa9/tVUTNsRSQRyKB/KyYGX6zADcOjFiu3BI5MjG/ZJanbuR2G5ZWQR3o67xSEXr70iaTn+p
dGCHQb2xRfK3+mmQOgP770L2YCkuMUxJlbKsTGPbEDuVv9H0KZ4yElnjVpPsfYDGhzmztFgPB8s8
IFiOdRR+agZgLznkTgKKcnFQWf+xIP5tXfqfr3+pLZuLwAx6OUHNVvOOlTtT5Fry5M0jqVwAV+sX
9p4rSChmLLpudWW+GY88vHjAJ4Y38juiC2hVJWivmMmxGFuAjLXBqs2DXeiTF7lgSO8ObCgbA3ht
s/ajwoOWZ5+33UFHFLgHZE0nQetyepNSXfug61YPPhz01tqDEBIsJAVwwy9OZ7PPOp77H1hiC+B5
knIgEfCoEs/xNPtJ6gltTiI16AcDpFiFbVG5t/booTBIBjJ0YdbOqiyDSBgJ+p5uMuSu7D1YyUBT
h/L43NCePe/sILKip4wo3PVOUh6h3pUHBhADmpE+g/H3g66JB6aNX67v/MqZweuazBp+GMd8N+GV
GObo2PqYntTE2bNZjjQLfQhJbs3/rpwaA4Uq1JIRBQDlWPgV68upSBzXPfqYP45qUp6cXvvS9u5O
uB0eUtBOub6wlfvIsH9T7EOIwHgHEstZBqGrDHq+UC7RWNSoTh1siyX5HtVSKLNct/Y+r0RV8cza
4qjajWJea+TpibK0P05gAj1ZmfAiSkUbIPsaXq/bW7ueLgwu9nNgQGIrF5SYMk8gp5VGqSkDb7If
m4zf6mZ5kBpSd0dGFnX+GnFxsVZrMZLJfOiouhoYMkzuPkIU5l6U6YvL/r5odmlm8Rw1HF4kNbR8
Yx1SMrFet/wDMBjdSU5WubGbq18PAQhwRVRu30H9CivxpoGgAJ21GA//1VsFcGNloJGn61/NmLfm
MkHEmv4Yepeo4RR6qoVoZj2mmhYmss+Nh4EklN15nezbzxAR0VmYGW47xD3GaJIdWGD7FyKm5gdI
JmvMJbiiA7Q2wfxvaJu97A6YlCrZyRxSGxLSxgTtal/Wj4XRdeqhRgVt692wtlvnsXoOKWdhaiyl
Bo82yhhmgd3/NkzajsuPY7f1SFgzdL5bCw8QFii1Jwczg6UoX6zJu6fGEA5O8VXblMRZQYdcfplF
XtlBHHwAiUcW59z61uVahAGuJ2aUITCGR6gURVSjd35SPVi9DCsqtwh21+Lj+VoX6ebo6OnM3ZWf
MDxeHmzULoCKz4ZI70ERQ1mONkr69yWSyzUvPmQPPj7FOVJ2Vld3payfkt5rIhzt7K8fszAEjieM
XuP/AA936THTlNokhVBxDNW1oCxMcGR7h+tHa3X/zkzMvnTmlElf2BptrSluDRV46nFIfvj2jZG+
dGAHu25q7Zo+X838U85MNQCE95BtKU4QCf821IXcJ1ADP1HVuDsMLye3lbKGHamrf8iiL7Zxccn0
TmekBkoPMdNVFaA1+klUauMiW18cplLAMK6D8H1xrxQ92GMkJW7sz7LvXZP6tw6h6uhrXNsXJPFD
Q9fSQLhsC6C1emHjDkWSgPlaFIQut5XbrGcZRG6PHI3fPEu+Mt2L887acJTVoDInmeYsRwAI46WZ
3O/BfiO5dySY2KQ9SJ3dL0zygCRbPYPfBdN30f7M1OJ8eSn4Nxta16fMmQfDXEumWmDwjHxqAIJ9
AAI0/2oOetoEAyByTz3UEVhoadx7cMtWY6Gm5z0YMxUkDwEIklQ8jL3fkkPFe36aRmfiQV/240cM
oxhmAGXhKQ3RsUnp/rrDz998sQ70X3BsUWMA/cGyFpWjM1gqyMLE0oeCZZJVn2QxvtaNE9SaBZxu
+i1N+zT0ZfvXGDO0bM8MLxwe939TgY51jH2P08+8xwilbc2CkCPPnkpLbD765yi/WCl8HrxOlqMD
s/uuUWw5onYdBlY/vPQti33gNfhfJYmEm+5738OAMu46gx10mu0guBoQiNpf3+zZKd79BDgnEAro
5L1rAJXjUJEiraBgCol6zDtxnLddluaFuzGev3bS8dD6r6FlxLQ5BjU6r4oV81/sxrnp9PZD2Vk7
lF3vehtMNrz7fn1tWyYXR7wCyVHbKZD/QKIQw2K2Q485tJvuoPxSHzUtB2asB9+Caw/003XLKy6M
KQSsFUJiKKkup1IsPEvAZaPZ4H8Rvzyw1x8rzOJC4j19GI2uDxEW9ICCVj3swC9XbdwYK6ENnUAX
pJV43hrv+jmjkIaX1l0+M0cBg6QKFapmQhVSG+Q/xO/zhS5ijs2M2lN2rseuUR6AKjypvr3VfPNU
eM7BKt1vnc2/XN/bldVd7O3idofaJu98iVZwP/NWoUlvqy8Y7944F7NvLM8FhNjRmsAW4nW8iNuG
lVeixTx1XCinBWPQ9N0p+pNo/EfZiy+N2trIlXMIhBqwXOAEma/CRfJp5winPhn62FNNFjpl2x6k
aLaUY9atIKyi0OO/R3LlKP80IExoYm6A0p+m463ZOxvog7W3IqakbAt6QRguhC4WtvYsYdEZw8i0
kRQxbfiDVO4dUUBVQLPMGNmbbpn3vZHtK+I8lxl5u+4bK7fthek54J6Z9oayRR0uUTEhbfW5tUBq
EJK8IS2UP3M1HkZCemd33eZKlAE2zkGdAWw9mLtY+OPgF0OL0fr0xPqmj7goi3CsGhmUTa9HqSy/
V+WAvnqKatN1w2sfE70sVL9RAYf1xT73jUM7z8MbQrRd5Ga4ndkW/cjafqI2pLsQtQUN4LurGLlL
jvK+dvSbuyJX+6R57DCK35Sfry9l5UyD4AT9GReqnQ6AcpffzRIDHpWz6qLm99CBHitWt5jupWwM
6xFsHhuHe2XnLswt7iKz8lI2oiV+9HqoW9juCcRTG9fdSvy4MLG4e4yRCIyEG/kJKOXQmaAhXdp7
FNNDQYadkMlfY3EAcT3bwNlJzxyfg4kkGcADEY8Y7GdDbHlgDoAE8WjsyFZZYeVygy3Q+pmYFAGX
0MLveE8UdMfqCrjrNEWPsi32kyNAntB2XgD2DHNvl9l0kw1wzQq78HrdV9bezvN4kz7rEhmzKtHl
WoFYoZXdYBYo01m1n+zaey0YGDCsDG2ZWoKSBHoqJFCghnnuoL67q618CDNf+Vv6uqtu++eXLOlH
R9UUKHZWJnhp3XvLFHc+qBYKz4uvr3jLzGLDcw/1/rEd/SPjRQ05b3pvlxw9xeJfjgXyFTB5AAkF
hqrLjZ3ynFUWS8tYeGDKIN5eEL7RM1ldCkaVIV0GpSf879LEqClVs95XMRSbb0fiBENfRGAX3zh9
KzEZP9+b4fFAdL1TlCKOGM26HjzgjT4wiMBrLY3GDnx/08kfOXTi/15fxkQaBPJHtCKR2y3fsfnA
xpS2rIqREEUVQ6HfmfbobUfXPWHtbsXkGfoOyNVniZlFWlICDNuktq/FejbqJ6MUYN2hNtgRZN0+
8DxtcCCFaUVZDiGQAPCC6Shdqf/c+BkrD5eLnzEH2LNwMxreYDsmymKjIDUeDbL5YukVPSRiMl8g
yKQCE07wRjKGRy8G3G9M5lcQZvOsgIGCYMNvV24p3FHoZGBwDWwoy9vDH4pacxpqxVxUEzhcRP/I
agh6cR/51Nhv5terX+Hc4OL+0MZJalS3pmOlwLXYCiZZNBSlne1qVy+msCQDElKAmzK0GqzKxJx1
leWoqyrt7/EzUDMzAK+bSQKRCSwcQu/xF0ib+7HGx5oHDk/ZZ9sp6A8geR9tUI9U1j+MmF7aXHx9
AfpFCYIcyAH0eREADH7sKP2iZ8NWfF39sEhsZnlLJDlLhLOBmz+DWAl6n46TSWAUeXM0NQhMQvHM
sQYIuhbu1hFbyQ1wsmbSWAI0IcCXl67dWzW4emoLg2YZj5tEPti0OFw/PqsmgK+aKQAxrb6Ms60z
lH7S0gyEApCzdvSKgWsi3bgmlyHwP2Lof0TDFxmByVzwPIAxBsw0unbPwSi2HzpCdkQYKegnLOc4
xwiMmznG/u+W99vyLHUP9mjUcJZVjUyvUPAYqRd7Lkl2tt/qH3U70zc44ZcJ1mwFw18Y05txq2hh
Xn6ntEjSrPcwEV+S0wQdLI02oeWfRPGzSrLd9RWRZbxbGltuJlL4ho+Ypyz6tAw9JfwdaKryMB9N
M8LYlDyMA1hTGk9PQiFqFNOL8s7q2c6jbr6R6pnLrs7vH4OZCMzLI4q+g+dVDjhGSmrSE1f0rQOR
NIqzUmLOW9gc/z8hhdXfiBrEQyHXPL8N8JBM0xsXrNIfiqGi32hRGeDEqe1uX0192UA43rVooJkp
CM1GEERiugfieyrQ/Y4+SdvqHlJWDoA7j6P7RkFXF7XCAnMN5ISyndHS9hkdawdkbynpvhMj0wFY
dr2ND75MHeZl27g1cO3h0LwTggKSLvEg16tBZJkaUKjw9V1BGiNy3F6Lrn/v5QH9jykX0xXIqVG6
XfiWzt1RaMiGYmm0tw0E8fph2ogB66v5Y2LhUYPs0ZkGX2TsSPDr9MyG9rGlDQdQ85Qb3ru6Gkxg
zqhHTIstwW8ZhvhGn5kAYOdyb9TWY944Gz65DNTzhkHWCEA0DNphxm5xC9kt/vujDpAtNi60p30l
X0vQQxlbc81rSzm3M//9LO+YwAGok2wuLVAwuLUgZquajWSCWFuLmT/dmZFOjFOFEYPsBJaB5oZA
YSaN0I4Yv+bZCIkGAVDmQ4oxdjviaY+ksq37Pmr5QD9W0GKKE0gxPdrMdKpwpBXaq9TXp1ihH/XY
jPbMIa8Pb13ujmaga7XOA5DyeA8VrSAxBhHmW0hedq8eK3Ie5aUsHiV0DLKg0Urvecx78RF6OBIt
/3GMK04rK2ggq4DHV1bKn0NSsY/e5PmnRCuqPSQ5TD207XyS+Lcy8gr9B3C8A1lbfmuNgf4iOq1v
DE5NIzRcC5PoVOni2Pv4LwSGVes3+igBqRt1dwwxcFoUgT36Yp8VhdNEtnQbuatSE5BOpyfcA3cR
MPMRiDvRSNQs6G8hAZ1pMqHLkPpBU/YFEPNTme+o5FkRpjh7n7tUk1aAZ4H9mXngDzN0zDVFw9gj
c/SyYXhNPZz8wBS8uc2TKVP4d3skVIDTaE9gZsE7l3Wt/uS1CWvCFpIEeZAVY/NN0N54zbvU/0hr
o/7ptzn05luIlYZp3vqYrhY12flj6mkRalLtLPPWQ16YJNr4YaLcvE8zb7xrW0/i/V6JJAkcrbHr
Y4u4iTpymUgP43UTBRILqNUmcMpSgb2QCgE8oum1GsgMkrwL+mIcvMPEWHpPUmB+DqMPcsagqonJ
ARIf+a9hEMObbHTrURVWBnL60nkUaZU8F9YkviLT9g+0l4kVetRSJMDi9CyoK6L/9CAr1e5qUNb9
8FWafOk937pLwKcCxgHCYrelhOwtPrHxJufa8NKmAzzNqxLnhKc7hhGNCYjDjIJ9KmhUU2V7XG+j
vdOhlt1GmrLAO0UwemPttBbU9gHE5zMQb6etfJKTrLckjldjIkZRcJ0j6CI5ujx4zNVbX0CaJAZp
YzCmkLZ2h4gCIXg9uq9lDphl/V8zS1QEWISQ/ektQm/mdPuU6fkbxpjKfW1oblTqtAkwKkA2qqIb
a1viVTtRT9pEhyLm/M4Wadhrr2UqNjIvYy1POV/a/Pez0JWjmSo4aZJ4Aj7jqU1I2oXd2NsvykzE
ECRKU0jYB7D8RpNKkcoMA/TVIgBPKUJMSrxv2PrpGRjU9JcFKa879MS0+z7noMRMGqlXO9ZAnHuf
UptJL7Azrr8mUGsFLbFmVRv31taWLS8VEKD0kyFV3DvaTh9JlPYtuOfVhpl1d5iVxkENMst0Xu5Z
JnRP0FbNk4w8GvQ3AVIlvYtERg/U2dIYWjWGlyoIy0AN967rjDqj0hpdAwh+sifwmprFjhWWeDXz
nkeumQIMbzb+x+sO/+69Ol/PeGmAUAaDSwbo/S6XiHEUa+q7rjglvCmmKFf61IQGRuMJlMOHbB4X
ziwUEWxvTGMNVfRbkQAFtWsKWm30WNc+KgRy0YoGORGYTRe77Viq4VRCVdDumQleQWN60HJENQ1I
4L8sm/1eNXCNKGXhGYT69eWqFfVJM1i5F5tWh9HOyq5OAFl3YUNH/vn6Dq+kDKauYzYeHGQzw9PC
VO3JJrcUJDk6wOJAfpun6mNdgDC10DbyxjkvPO9LYVEXlhYZkNvaXVZg2P9oOvSxxhyaleR56Prp
BN3fInKr4etgusfry1tJuy6Mzh/1LKyY0lNEpnjJgCOI3QtPJK9JzfiGlZWzcWFl3uQzK1mC6ZzO
njCDkr0w+c01/DDjedTKMRq2lAa2Ptj8W85sgQ0RDIyZ4R1NEA3nlRuMo8LzrQsSaA9d37zVZSHt
hq4ElPWQHV+acvQcCOFapicImGdh6XrA2SYJ3+W81qOaT2+1p7UbSezKKYOc7B+bi3ugyibwLbvg
AtC96cOI9nObTftOzzegmavOiEouYAOoRQLgcrk0dGI5JsK4ikFSPj5NfQ4ObnA7ZF+IKGRz0JDh
3fe91uPJ7PR1/veBG4v8r/Vl9R3C4ahWJ8w7SiP5pHo/C8AGFhq1+wT84t3Atlo6qz4D0cC5SQvG
jSWTQ2+2zdh4oOiZfP+5luWXKU1f4De3tptsnPLV74fOxgwLAYXmkguDAxOg3LQzY5q4u1o3gPbS
Qu5uTVWvfr8/ZpakSm45tTLrMhZP+UtKvznCBXfos3RvMAUWItveOAmrYeTM3OIktGQYqiavVVxq
kwj00hQ7QJf5xt6tnjfUDIEdApnSu9lpjzc5H+yxjs3SPkCRLCjoy1B1h0lNQdG9XT/cq0sC0BCj
pWCedJZte5YnaIX5qLLhFXY0Cv8z9Jh+XDexltSh02Z7kK3EoBfEUS5PWdohDVGaX516MoAuvM0p
SAvHouQ/HKOkn1Bum1qwTlv8RY591gWaVdYy5GXueWBdhVhBCOpeT926AHKlu6wZmRGB5JEmD6U1
plaAd9zM+w5YMCRfzASsoOiYaw64m2vLDhLUD79dX9Gq2wEZhlsZHJPAyFwuCBRwZUVUN8Qa0lPp
/MjwwCOeCt3+DYi/YDA3mk6rHwnJFqSfkAKhVn5pr1U2iNgoRmhAHC9uB9W6EYQXtngmV/0ONBkG
2kB4eC4H0LOpYW6mtyBerKt6pzDVsB9rYX4e9V49JB26BS6p6MaduRoozozOW312j1lyUKnUMERd
MGXfEqRxj2bHvfbomD3PNt4wq9/tzNhiH02JFIihDxnngDyFYEIHZNPpTXECeFNEbkHIoako8kgU
5zdMr8beP6a95RCAZTk1LXgWM3efF1WgyMkmB9H+LeDhd3p1ZmcZorKsB1OeKk5AhA6Q823pV6hm
8NfJl/1TA62w6ydh9fOdnYTZp84+nzdOfuflvhdXVNg7DAI7IKemzqOdM+dfUoIzUwtP6cGCBThM
UqFE9xPM+wGpUc2B4ss/LAigH7xwUGx8N21fDqlea0nrHXNTu+lbKYOO1nciN56v25ldbZkGk7no
aCLBB93DvLFnG6fZILxKLVWeXC9tUNGxmsdeo6D/1zBqBRFh/XYwRLtzx0zGLcZ/4uvm177buflF
qpo4jpi4J8CYoCt8LAKZlsmIaW5sfbU1vz83tHCQNC140bQueiljmVagVrcHFlCeQPqkpb77WrOi
8KLri1s75uc2F57S5C4ZcxszeVrdYYp39F/M2tpJ03swdR66xfgF1aXDdZtrIZpAs2FmAphJQhbf
c+rNsbA6NcbKBiqzsQ4ZqTZugfWt/GNi8c2sFIXRNoUiA2h6H7JehCZ1Y1J2cZux3b+sBh1yiDQC
mbUsZPU8Fw6tKidOckPqQSH09outjc3+uplVLwS9zwzYwBlYHgKGkp5hUBAB4pq9Q4X6u2sND14l
v183s3axYU7pv2YWG9dB3wBanTIBLMRpjqmv/8xd69WGfgxm/IbQFMYWAdSqB55ZXHi9CVB0kiaG
FueiytGxtOu4LVR5M/QNNI2ydPqVIsmZqe7YP9wzhMz8t9CEg3bGItfi0PUtuzLLT3YyQgBm8mQ0
Kzp9Ym0NAQbderm+tatuf2Zu/vtZGMMbZTA7t2liwsl3Qf0b9Nn+Egoz32jnK1qcLL0cMNJjNd7R
hsc3UZc9t62zn+pPeWZHW+Jeq2GZoMsEjiY8XZatXyhZS0xHUj9WXRPkqgj1gpyS7GWy/CBtH4vO
DyBytnGzrfvnH6ML/2wsSPmAQaQ/Jol4sdSsnV01LpjeaF0lEN2EmhgPexPipdc/3vL4oUKNePVf
+oVlSRfjyZ6vFEFJN4VaeIlCvIRwRvLzupXlWZiteDgLKE464IVdeiTLzVavtF7FpvvmTV+V+Uac
LwUFyC3dp+4W4mLL2sIhIdcy+eBDh0DMZO2r6r6yh4jJDkzaO2sWACo2Kghre3i+uqV3guGvZ4A+
x47KPhRQCzEmFrHNsuvsAufpwnITFy6igTTJm1QnY6IhUgIf5GfOW5oPL509bFH0/K4DvDcGynnw
2gOfuIz+BRq7JkrV5SmlBGzTVYXyTzQBI9QEhCnI0DFounwba6p/zwyIAoHkcoIuk25lPxyzHn5A
MwZ9lxyqcX8/pAxfwlw0aOEcgDOWFQw0+EHAkicy1hL/Rggj9iW7k/lwvO6yywM57zZmnWwMIFh4
tC4frLqNB5ecbA4ZuAFIgU8EAJdkPOkKdSCQc103tgw5MIbRdYKHsQXFXXtZXksbYM76oR5jgPrA
d99UOZRXKgyyQosr6DEwE/ctTcMsdVxAleiWAsSKA89F3/ldCdTkuzuYT5pmTsxAUchOAzm8umIK
UGTeX1/kiv9idAaitBgcwVKXpWyoEyamN3h9bLAOSmU3XenuVDUGgEhvBNN3vYJ5P0GVBUDdrF38
zpSeKKermeYfS0cTNFI1xjsiz9QxgZVL7gQC6kdfc4vlz5OocVBH0IHLQFa80De+7MrWgsIQnGTm
LBuCgZbLy7HxO2b2A4rqNXEPTC/C3qj2XtNumFnewVgwSmwYfQLtO0ASyyxKr7kpNKNw4wSPzBGH
UZA3MaRii/R4xc4s6j5P5OC98o5zAoAAnatyQl3Kd763EPAOZKdv+MlK+L6wsQjfDq9a3CAKQs19
Pu3aNKl/qSoz3ybgTeqAmgJq61R42ffCL90ff++j6Lfb82wThtqWwLksT6gYCkuDeDA1DmOSWs/o
X3tRrTMd6HdPbOTzK+6BXgvYpwExAwvQ8uArTDYKtFSTGEKImJAb6uFocb/bMYTXjefe2vE7N7Us
pxtNyQaFMYhhfMldDFpkKHm7oAgV6eH6Jq45CdC9CCYgTIQ4wsLnierROuwZOeop2hORlgEWGek1
1DU2kpeVGI19+2No9qSzzLNyXeoag4uxf0ANHqFaTw61pYbnVJk6+GVKJGo+2SK5X9tHkH7MnXcs
0F6GsWyQOuv7Jo0buGKYstrYW5Wu4twh9QGKedVGMFtxkRk6OndbEc4w0HG5SDfVatYA0R6Lyngy
2imQpgLJYbZx6jbMLBsRpJSG22StdYTI/Cn1m9CV3h4qnxu+sWVmUZsS2QjUsZWXMcW89+Cmd6mq
PxSltYHl2jKzcHbWpdBjo1SPB6tyj7zuf2qiVruMe1vY5XVLzozoA/EqyIUvP08u6TTJyQWOuPTT
oCzZg1ZAcB0neYsRYCVJwLwBlD9wfRLc1outczA726CQMsWQavR2BSrCHxxbEj+opin/Pnp2S3du
V7I+gPRWczcZTbLxDFs52B4E6edrDJEEs82XawV+SbIBGr8nG225meCoM6HZOhXqH/iMLwwtDjbv
Id9iiJTFFNQctWkGieUEXXebjxt4zLVMAczTAIZhcBmggmU22QBeRCcTMw9ml+1L06uCgTcnJ9PC
Qrhf09H/AP2doyT0tta7rfnMtf1EewfMtZAccXCYLvfTqjFYWqB5G2Osb6+BUznri60FrvknosZM
ITZ3DpYwUKlBQtl2C/9oUDl8rOGlgeO4edTr0vnIslGFBckhHWirYtcMYBqTkEEBUK5uDt7QvE5j
UZ0w+zvFmMPdYkVZX/+f37b4zAIHpfUl8k6qGXtd+6ogsHb9Klpd/VzD8tBixaFZlEJsrhI7LVDK
HcbkVuptC/XK5gSeqNf/n515pWc3EaYmmc4hMhm3cJJcU0du1EcMUh2vm1m5e+ahaKwDlWmCHPfS
jGFXiRp9nhwNA8LV9FhL0No0Hyrz6bqd37RZi+cfWOfQIMaELbCqS1qtdDLToUMl7thobborwAPP
I5TQCAS5QOqFPGy6S2VbvSmSZVGBuQ7IEwOwrfqpdgOLgbkftVeIgUNV0wiLwTd2vPGyNwyWahuP
79lHrv3ShQ/5KjPzwZUYEXB5s5OZC73ydggJxF4nj2WYeobobNo1W2+mtWgM2g0LKlBIBt5pV2Cg
U7e0BPzuBf1qj59Lc4yk/001T1C13fV1EfKtF+lqrALBteFh9AAvqGWSr9mDAyrjrI6J8WNAF9Tq
3jz3M4BDkQWGbUYhg/upBbbxui+sJFl4GXkgIHNBb/tOFwlw+tIGMss9NtXTYLhh9b2dQkCCd4k0
NkytfUtgE4DuBsYLOLZFPOzkONpm4UDW0fxeaXcyFeCUOlrqZJbD3iMfry9sLTYA7I2MCnyBgCks
rHlaRYeSuyp2zSkqW3kwgceWYovTey3IYewYOzhzROOfyzM7SKHmCqke900CLgzvThB94xWxFhYg
0jULqeANaC0zA5darKj80YG2yQMVe15PR7RbwlFuRLnV73NmZ5FVQf+QN3blekdPlb8SLb/RUucm
adnnqshvxJDfkLo8/sNHOnvYzks/C6wAmybKzjIkcrURqKS9AUVq4JItmqC104ydQw8Cg5bgrF/4
gpoUMM9sSvBMF+K+4Mh/ocZMPwFa4t6kec2jyYR+JKQ4xgBQlmEjx1/1kTPzi1WWY6UVkxQAwvmD
2lUNZ/vOLfju+l6uBpDzVS6uj8qGFnJNffvImH9Ps+IelDmnsQml7eyaqt2Dc7gKUKOhAV44h+vG
V330bImLOF1Mo0iVTWCbQNa44mHHMeTNoe/uORsHe+tjzn8/8xlomuQFtLzL2IPPuEn6Qmz7qbLL
vd8OR+gLfTJs8tgUcuMUbnzE37t/Znayha4PU5fFaIcfC797wABidH0T100g98ZGYWJsGbLc1DDG
YWL0lCc2Pwitah9oLrbonlYDo/fHysIb0XfwwHEj3CP6dYeiaJ8n4j+o0tqaN/4//PGPoYU/NjpA
TkOWjEccuBenRG2Z5c6Rl/yjZk+n3JbfLSHDDpK40CC0Ni6brVUuHFIOfi/yuoSEnOnelwZ9dBwT
4X/rfbj2yXBbz8Izc/xf3mkVZD7Rz0d+MikjhlT3B6uvNx67a0fLQpV+Bu/OT5nFw9Dio+1M5ZCf
fKK13Q5tgc+Q+wNoPlFPIyiuiw0vXLUHNg28J1CVQMX68nwJqUbZGCl2DskW4VE91RFxb0x34+2y
agf0jpgSxIsX0NNLO2BmgTx7mzWxDUUW2Wu3wjBfOpNFRsq3fHHtasPU+wznwhXwbr7M9FTaJRb6
YJXRA2zavJQDP0mt3QHL+7H1IXTu9dr366d5zQOxqrmNARZNlIgv1yfswm9oCfmztkiYidEc0ZWh
oydNH8jc+AcFX9xuM806GJVAP7bcTYxcgeiBakfQ1QaEjmDlBj1P/i/p4rmZRfBAmz3PhUDwZeJb
Ut3Q5BdvfijnE4isr+/eWl56bmgRPOyqyh1BSQptUhsMVA+8EYHXYSiFxTiKG8FizRWxZ66DFiYU
dJbQjtLvC7CZAzarWoUyJhBimRdovOucWwrGOR6hacw2XjZrNsHtB7keKNZBOWxxzCqzY0pWgAfl
LkuihqIpowoq0McotNuhUs4/HGtQWkBAAaPjs8rApTvmWuMLn2t57GAnq8wGDcm0Yznm/jcVQNZu
aNxeYLaYQ+K7olkvaGNBnkXGI8baAq0cXslY3dTMi0rZFUHBDiYKAnyLXXDtwM11ELT08MJ4p97A
VZZgIrAVMbBBn6At9dlmya2vab+ue+bahwP2AlPdSCjfT/wnFq5KtxWoKTHcYKX6zn32LEV7y6l4
vm5q7RCcm5pvn7Oco0BCmrde2ccOCmUm5+FU2kGafaxBJdP8D2fnsRw5rnXrJ0IEvZmSyTRSyqRs
lSaMciIIEiQIS/Lp/5Xn3kFVlqIU5/Sgo6OrWxQNgG3W/tbwWQD52Y1dbCF2okuN6TwAlOfbWZ9m
eT03rpyD6ZPV9uF7+u0Bnn+P3+6qTxT3Ghawqyxg6hbqcl6yKJh2yQQV/r8f4Ef7/u8P8GIXGezE
2zrKhgOd13Xd2cxFwTZe+EAg6h1kWgGhrgq1wgp608W6C17+ff2PbhX9SVRZcvwF+fWftxpHcvWH
xIfbxtJsRiaLxLHtpD9RBP1n7V5WSfLoXAIDMQ0uGxeXwYBoIoMB9C6a7+bHCdBL1tx73lQ0y089
Pz+fvcCnm2zdiOntf7jB36588S75LHVuO20O/cAAUctKEomtbsV/OZJ1boACHwaE2blZH19WxhIc
Bo2pI3OIuaCVg4vHcWY99uvF/6xq+2HYejbD9DCNfhYJXeQXGQWrLHarf5jybJcPUTG4fNOsJ+Nh
nnuI9qMbqjGBvnf58t8/y98ufNmjGRDniZHw5KCZ/JqEk3eEPkCXbEnp/xB6nfV4Z7o3Sj6Xgh0q
ec/XBnlMrdHixbzZmmYb62FTybb/vqcPd7DfrnSxg4FQ2EAPOvNDOnaHaHhq7FXL8wInLlxGT/++
1vlnXa6C/6DZ8jN2/q9YvNVyCmwKd/hU9n6h6+Vl6eZPeiTn7/lf17j43jMe9mOea3IYMHG2jQXP
K69nd2rMw3dLXPPfA6nRPDjj5v7/PV1sYEKKJZrWnJ1pgcWIeWOCwQoyfjr28tFG+fsCO//5b3sy
TzFJMTRwgRqGyM0lsSRtKwEhnMQELUpcBWlp++CEZ+9nL9IPbRqytkjDnnelkJJ8Ib3fvjdmmZ50
bNGk0qme1xLkMbtFyW/6Ok2e/CW8bDwMWngn7tKEF9EA01MU1OFDX+pIEzBKhroOyt7UzfjzPN6f
bpSzkd2E2pgZYDoIjjAs0w5Xrhfq5+TW9Ytp0md/9OWvdoaiDsrqzIdNUxunsgxFUuuS1CKeCszP
RqAHZDUEIRP6yHmxgMH20p1HnBdF075oF6KvhxlyxM2/P0w0fT5aB2ca3Zn3Dd7X5YoLMEHbtc3Y
X4WYfj4uKocrckzarXUT38Y8XEALABgKaVKyaca1PSxtFx/AD/uG+PPVnstic86+RWeTpnbBgo1g
7Qh/+W2A4ZWi08utny23rM6Wqu9ajlZoO6LqqdvrGACYsqMSoxfMP2Jy7H0KOVC+a31q1prtMhmZ
EpCosOxFTqvM1eKNufoljdf3yOueUR2GICOkb7IHbqU3Ay6nyFQ1Os4qxMuHPoa8vUbcvI+ozd8g
3Vi+pyq9QgcTBd5+6QptWniYtXwpvNk+ROM0boYA0ad0+YQf1krgalKQYEKJ8Hcdb+EsfmILdLvK
X1/1EAS7xk8OdhxfLCb8imYkPhC9UQ0xkxxvxqTJS5FlS2FB0SzVgKRHeP4+o8lTGpj1vkXkW3S1
WdA/DV8b5zMwZTpTGcBvZ2ae+7QNMAMwvbQdrB9jCp+DZmlH/Lj2e2abeAfKTVPMur+DC8wTTJgf
6q6nFR0RaXLdwm0gaouJQs2povTO+GAa1ixpywhFt2LOslvL6ivMKL22bZ9tNMvYtQ44HP5iPRf1
aF6NVl8XmK99AxTeFCpZxB3cEJKDa8lwNYVyS6xMCpAZ0kLFXbdlNc12MCJfdsgTTNkNC+yXvGQC
sc6kBY14VIRjJMvUA3tNJzgi7QLul2XAJmTOlW3M63Jp7VOAefJbov2byINrezBTtlmkOxHE0Lz2
smIkw1vbjUkxLtG4RbLuSm0teMg9XrHXJbvQ0uCAVQ1TDbEsJZomY5Wnqy27kNHSmUhsfLoC4tD5
496u7JSGhhQY8fc2SWvXq2RYMSe2hLwcRyPLyS5eIZ3zKmvlsOnGNkaGPiW/tIj8EnMG8ZbNaVx2
fTvuAgG155CP/EeHoKBYouEudGfiSSZ3nRzvAqXv1254g9FZtElyDZAfNLhVp9z3OSNvEdL+Ikjo
idcJ2fu9eWyUZUWf+PcJjHKKwIW7cXXR7VAD8SmMttf4WKDoDuf0Kkg07MzSYLpKE3qD+VJoXU2D
1jyCkoLX3BUxoS88EkPJez8A2qT+Fhvwj9aUPXBgoY4+9Ri+2E7pLQTkaYVhZXDhYLm3wZQYpt3h
4npM0+Yu9ccOO5PbDlztxVJfA8rxQmjA7oY1ceWQ5WQHxcBSYG4eZd6W+N9d3+T3bTp5QLqNVwmR
75r29a41mF9rzrbBth78IhUd35sse09mKYq2a8Ny4OTe78mxzgkt4JyrD8BzrVuaKV71KtEbiMF/
NARGr3HfmWJu2I1UKSnGcfk5chFt5NDEVYSJslLl8Bxd6XAybfZ9zPkAICsBOaCmP0U238AxKkRD
bWjBb2oBHJ39x0RBFSmhY28WOWzDRYfvxu9uOxgulYGDlC8YEDMIA4WMXKICY6FgSqEuVpLeiGvG
PHUKoiU8+PAIKUPog9H5hjMoyfq1srlfBqv4jqM623i9f8c0u6FmXO78wQz3aePdYVbzSjUjr5jX
zbdQx70s3D/5kZRdAYkYB8dZ9c1ujXsCrHuIV62E3ENGFlS10rSAfzYpOxm817Xshy0XE7BMtCsn
SNG3dmJL2QAEt6WcLxvRZWPhy+iLHxpWBuM4vTYKnzAeAQ5a4xy+l+RXmHV3alb8uWVJXhBdv+N3
mcuoyZcNBcLl2GgSbnz8g63DZB/3gN8zsOiKlg9TkWPWrXS9pBWUrsj4fQ3ZSt36bpusipfgBGe3
sB9LywUuHxsUGFmVxM3JQkyzGVf9ygf2NekwMopD2ps39Vzju4Lmt5cTuQLJcSm5kGHhMxQqHGKi
IgnZVocO9cJM9ddR4/LCEOw4k+vMDvOM9dZQQzd2qe/WeXnquETXGAzwzTA7jOx4/bNKwnVHM4Hz
uXH0jqZy2fAQWHRuYKrukeS7xQUKDphZMZh2h4OEl0vQ3TgJiUrAbLsLhhH0mmgJdsLM4b1B/nd+
7sGN6VHsy1jqFwv+5RXQXzeEDb9Qonvp/BWgH0yh38XU2m1Te7LyYgetfOqWrUM5sZBY6tsxUrrg
Vh4m4/cwk6FR6cmQYCH5Jy/qHhe+3qsp/RULf7/62JtCavxNG6aIbVzWdZtg7LOHemjmasnXvESt
l5bciWSDIec9oxMDjmelG5MHiGmMhxYKlqng0/BIk2zc5VMgCoxYnaAxfoB5e30cexoUIYcTmlhD
nEG51usdN15XhANbn4YhMUupDY7coNc4baEumy0aQqgzfW2JnKCeN3abEBLvMiNuUznPECmmt3ZN
PMRadQO6E0W10q+x2YnYux+TDhtj4tJiHRHqrm30NbTJ29hm9sz+F0VndQwOFFr1GKP+ogebHPwZ
tQsMIWTlbM3JZVi7IE/6ZTSwh7EmdzQA3S0bEn6XJ41XghaNEtiK9QqqSkxIc2zGuC+9BpUPeL6V
gSfoJpzBE4VcU20WUv9igVUlLDhuOlik/TSA+uLPQntIVebfdHm2lFB20bJuLJyQfVtZR1s4ApFp
4/nxr76XGFdrvOV61e5ONfo1zdVbzVegQokVZc6Eq9QcNuWklF94Jm0PaDhHWMD9LyX7rhim4Rkz
4usJ6C1SQE8vSjgZwPS25uyuNt5aQIsOb0RPQEGGgtGukZJuUDCOi4itYjvmqQCSSh6xm9Vwo0yO
HSprhUejbhtTFm9C363nY7E9QpcrdtzndDcusTxhOeelUbDBgPRTbFi7tGBEccQ/Y/2WA+N85WLC
iiVm3+pBfU+yBi5YbiTVMi6mTEFArHIIW8pOeKwQkHgUoHjLqxT421LBCAefyxifOrjibKX0sH+I
9rvfC1fiePKw74FUhfFsOMvVsJiZBcrq3Kr9AMLXFEldjnn0hZyRm6MXA4CIMQYFEFXBGXsfkEGX
qdA3QxL1MLTL2zL2ppMXmLt14i+Zoufp3VnisITpW2pZd5+Ksa2o4/iQ8lrfQEK3VrCK/iaEitA/
cA9eU/dlD7uIsrfU4ezPmxMFd/RJ2OVrKjvvSTXiLhzGn8qNx14ycZL483uRhO2GyHXcguYVbDs5
k22mYfbM/HjTYUW7MxRWdU6hRQ3zrX5s9zBnBTQsgOyo9kJbxoEPsGmCucMhSMbCgdqhTLBDIg9m
0+rkFidwVq6DmxAyE3EjGvulbkN/43yNL3OsXSliNiEVqtMiCB2rgnAKcaMqLNo0EYVtMKDQDVF+
Gogf7EXtb6AbnSpOPO+6bpKfcPi7zWv3Fb9zsyMCnyvQrrQ0IGsUCg3vzRL4p9q5n2HQP+dOTPAl
8OzLLHpb9HX0ruYRdzDH8YaG4OUyVAOuOwWHeceDsWzkXMNk2wWP0JG6wkaYJBiln5S5xuuVHuaQ
+1gPJdKquaRsuuaevp7S/qkjpAO8rG1KS+b0wJcoPOO4X5N82Y3KtEBgz/fhhHMPG7Ysraor7fGb
BEgy/CBU1RCMUPm9A88WHKAgfRUNAXUNMplimAkvs9qPdrCJsZtMo+1L2FRX0widXx9mppImUMcg
WpMqmofDNNR+uS5T+sAGo4+QnkNnmQL1K7LlTa44QzLrHVVWp7tZT1e8Eae0ba47M91RRWD9IwNd
atYN8MYY1RV4oa8zS+2eo7B+ahbuXqbZ7350Lr6Km7p9n3mGAD/L2LzJw6krZBJRePzVwVZFIbLQ
xsT8QCdyO3tzg4lShe9IyLaoue8dkP6JJ+SFuohTGCs1Qd5uZz/si4xMXxXzn2EKuVT+OkabRYuk
DFs5I8cdbJUGDf06J1ojJp+CatYtKUSAIVIggHi1ykgioEEorvOVfDOiho917oOKkgXwk4NQwjzL
qI4OI+mzrfRCiOqQeq8Innl4n7YhdPlMv9QLzpuEpSmCT4nywDJQ3xWR7LOi1d1ahH3tkIuF4fqq
etiplkHsfAyHJeZbauUDMo25Mtq9cICVSo8GtxhdGUoMGV1xxw+eEFHREg9Z8Qwueu2YASq+p4WM
V7D9Mn30vXkqlV4tZHjB3TxPXzoGd92oN28KZeUiFvgQ264LStHArTtMlvYe0FF45WmN31kgYBEZ
4oiGOqy6oWnxmPERLQaxa+dTlA7gI6Xz+K2mtsWuGD/LeDiKASVcQnxzdUb+g+on3v1EHjynMyzz
9YYDWPWi1+WptmNTGBndSAJ56zTrb0PO34LB3qQjO0YhO7V4qIXCqEfVerP/A44QKESPYd6+uMlB
dzvKmeJlpxEyFdpE73TI3Ddv9ZOhiKWdj5Jgp7uySW+xvhaBraCRU/p9DnIWFP2YBd43L5JuPLSQ
KutKszPrKaQ4xM+Glq/1iDLPFQmQcBRzH5Bjtyp4QS+q2deOp8ehj9wdnPN+6S6GuhL6Uiz0LQGv
Y4/3gkBcKewAtqVFF/Y/0cV9Gcn6c2jVT5TTNiOVA1J/ZLuDQL1KGaV2EmlP2SxmrXpEoGWKsxWv
c0JJpmnu+ozwvWcBkVx0etcqoD1ElD16A+J7LIevLMTXlAS6+wpp/PnwGE5+V+cV8ghToXUusWiS
04Sa1I5YfZIh0rNOQHbbBWQHJ81HEnTXveo6pEREVbRL9w3kcKVpoApI8jU8YRakAel9UmUS0n7b
zdN31lpSrS4Yq3CAC5zP3Z3kKSbkzNQiM8K/UlwFt45aXc5tYjFgP+wBQqEli7ul9JUiYF5EovTn
ttnOGbMlIew00/TWm7CLEENcAbgkdnfZh9tBx2/pijMYUUT7ov1zaKROOMruBh+R8Lm5tUlmZqvG
Tlj97SOgD9MhWRB7qcHuXZbdG9j13fIwuV8cvQaC1m4gVmkKT4d1KXPgjkEYubGRJNjy+7xqmrW5
jnzPFtEauKoO9RvwuUDQJHF8TTEDf6cQPu0EXIo2sELCb4YPZN+00xGA/Lpc+zFF0KTycgianwoc
l6uxtygRtPJL6HF+XQf1xlcevnMEuSDAnJxEeuKbGpWFxSwgTmbImaaJ7boz42ohKS1qL1ZVEEyH
NkCybmL/l/BDul1bAuqbd+sDEljMjjyNozBFwFP1Q04oKMOAM6wWGmQlIqZ2m+HDKfJ8arb9LJ9m
n/Ai8NA0awKgMrNhuQd6eDhjrbMqHdqv0WpRgeiWuXKchFst4zsekrch7MQuWGAybPurPO0eheqe
lJVXkp/9MKPpYcwbvk/YDIa0TmiB/9mrZJDbMosb86sO2jugCr54YSwQVDfhNwRaugLb0yvI0IEQ
uhqMBE+LOwpkEfuQ6buJ9Qe3jP691ApNbxBamk7NhVy4PKh8eNAB5unmTp+MWNS9daBnctDUrlOa
jj3yRpO+JMkEvmcX6L1Qdt3nDlWYHh2Wh4hxgg9ufY5zoL4EPjUlcSNDTV75ROlWtOtaGJHfByF5
kiTBPHkNDwu+uitGJrcXTQs/4fyW9vOdG7MOVci2h/53XTAPi41kAbh7W4t63aygzG4aCsp/0AJd
AARRD/yoGu6FMcggcNKsYAAh41+9VBd2Xn/6XeDvmWseIoH4NZgtXCpy1LvpHO5gSwZhDSpS4NAG
kNq0E0GpNOof8nBkqEj1ulgEMvR0aaYd6iXZq/XQ2GZe3e0QQWVltwh7mlXKH6PQRVfhDMLgDMB4
Ae3mY6CR6MQi+9EkkyhZHs7lAC+ZXo/Jhg4NDEoMwhMkm8FRDQ6nIQnaSkc0KSM1iq0K4hfrWbwi
U99mODDLqJMKhCCUIVPoP3YSNKmwCQaMHGQ3dAmeViu+sNT5typD5AobgBknaYKDAMKXCkwegnfQ
3g7Z2N8sc+/f9D17C7hSW1mb6eDSPsCuhPkTSArJZsIwTIGVeC9d+65JehPZKSpQlrhZAkRKgcjF
QZh4QuXB0CqfofHOfXGINPVQxUF5AH2MB7WIqMT4L+CwKPDeJknvdksjHtZ6eomHeq2SFc5ykoV7
RKoPnWf5nnmgRoSNaPc5oLM7L+uGWzL6PmD+Q4JKkrvxUL6rhAjel8Fnu6iv4XxS4yuhS3if+7Sp
EouZSZw99yZFTDmk/l2Wot8VMYYiTKCvsUTjVzdbgH77qduhF/HujcljxhQ71KQnG+qrrogcvUKw
avFz200U481SejYkTYMHFzK+YUiFqB9gtrDu7FdYHQ477aW8oAC5FoGP7ywPusTDKSgO2lsDHALe
s23VWjrZeoV/brycZ+zLuFduu5iuq3rhoXhtp+9pYO/GGsl7PVzDSGKP4+iRtBifjumIemWCisUw
ye0S6qc1U+ltbKYRbr1M3aOaRqq2c7CWxugoyqXztZyzeRcSiynklHUFdmKYsC38CJ9vVsBcFu5J
JMmvxyY+3/QIGw1PD1tQohigCXAQzWb2HKt02P2n7qz8/Cl3yPEXPXU/2ejXWzhlupsmmN8TjIPt
JzYfVo7EgPDhANYWyqMKp3iOCWgZDct7SiK/SlqUUria5UZp3ldw9qQFoexZs8hWppv7ikJ7f49V
5d1Ay3KdR/ivmF7v6677SeKlQak4e5BAc2zVBIdOF/rtFn45/RaJ5i0680fLp+8GMj0BUBgyQ3mX
RfJFJRSBoAzHMs95XYUNvcO8F6hv8B1slplu6n7aYizqNCjGset6fAOUzpcwHn7BSgNQ+NhZ7N7h
hN7UmFYT9dERWdKlUMgT32yb6+OMbjMqJJmZQBgOQ6S/SAq3XgrfrwRKi0M34hwyAX+PRGB2Tumb
2Rf9nsZLRVDJBYk1yYqFrnfWdN8Rye8At5q2oIrCxSdEso+xJGxg7bOHciPQgkl73cN3o0g7gmqw
luE180GoQVCNoAKR6955c1hFGW9u4dr6xeT9uuUp/+XDkrDKpul1DaGckV3/BpUvK1y33IvYnVBB
TVECRDVEiugInotXrkGMQzX2VrbpXUSfEh4cIurdzCv/QlqyXq3KL5EEIWYJ6/UNnaWo6p3bOcAC
tqOnD/g9m6eWYBtKW5pW6BrCKCyXrz3UDGck03ANZed+IcTcY7xpvvZjY29Bub8BhZ4hHE99jC5w
vZfGYjXxMWTYKNsjCdWpidrXMfKvrZEIj+EfXMKRBJH4OuWV1ewlYBq23Rl2d7OI04zaWYG0rppV
/LbMGG1aVPg1OZuojFg4QMvcj5PEw8j0+iM1s8IIPwa9S9LUzS4x5h7kAo7+h/rZjmfRcwiXFd5g
Gga1SvTTMPfxPcEWgnfCLRLZKNjMXYOi/xywJwpDI2SX4EpgO8+SbZiNL/q8SnN0wvK0yQ9+I8db
P2qAw4+R+bThfTv4Lz6Mv9sh/5LphhYNDCX3XeswiKu+ZnVbck6HYzy4tgyNORDak/uxz0/r5KE8
7yHSNqEPK/iuffdot4dNy0s3xFeTbNsC3S9ZEYo9K894v0890yMi9W8mmj+OaVgXrUibMurXBzik
Ht2SCZQVxL1RExypg/GNMf0YhPOC/hQi1bVLm2Mwpfe4f3GVZWNa9FxmeDApu5oBqyz6Vv8MPcxG
T403XrkZ1hEZM3e6Tr6CX4Wn105fFIjmFdSvU9XFySnl6qi8+BbdIOSr6ZwWeeKSI0vsD+YlKCP2
jG5wnibbhnniIUhhLOJT8ZWT7guTVl3BLv6xzaFDlgl7nrV8n0aIXpNw3sEzAnFGWJvSDEhFuzDE
jw2/Iat9pAhlkDLe1VJtZ2PzijjNYEBFcYjgFEcd9sXF/sPYwBNOLe03PuYouffddYA+StLm2zjJ
VBWC+YDknZZEzr8Aph93zeB9a53ckUSJ3TxFn+gILoVBmNMHvucsUjvTBePLWcu4Qei5OEP2nm5L
hRKlyp9B0/xEaXWpiDhfBdNZYByBFw612oXGEOl21LHIA3ovTD20g2m4VQAGPfy7vf3RveQYb8w8
aC5wVxdX0b1hJg/beg+oflYqOb76lP1CpvTfmij953ag7AMeJDhrai8kjMzvknrK5QRbTVBs+HjF
OfK9rC7jZv/vW/I/eHLn2wG1A3bwPhRHf+ohZoxq54xmMbQ46zCUgF8OX3KWhTDmorp9XYipt84F
3bDBACnWv0kjXVcqz+MXKmEkvUVUhIOZxfmAovPnitUPnnnmQfIFny284b+QIgyyy36cEA6eQ6pN
HsP/wWf9N4/910J6PHSIRjHdBAsb/NOllV7guk5iIbArQAvmJ8koMCbUrjsYsgSfPPWPbsrPPQDO
MSSW/AUqmdcOXTQg7gGM9u5JtL5g6AhO4ubx3y/3UutyvqPgrDvPoQVP8Yb/fLfcqzF3EPSY5EA9
r+mQZh/zCa02GGE1L7X/mTPPR3cVQJWHtwQXLAyK/Xm5egJ00yfKHCZhtrBbfJRkKQPdfiICvFQm
/b+7wjrEiFMCss3F4uhwRJuxm/hhRcC8kgGeH2gK90fufv378X14IYgaMSAOZPlf3knc0oaDVuoO
cfKDJIBf82s7vkP2sf33dT5agiBxYZlDT+P9NZmY03zhdukw+glouBzDSgzLJ6MVH10iDvGzAa0C
6+HyS8hy3aBHDH1tmCRVn8ovaxb8+PddfPS0IPhJMM6QYuj9cpqCTh1KvyDzHAI0nFAER0m6yNqI
HbA9ROj/sPCTk+VSaXT+DmIMCWKTAXQPMts/P7fIzKjnsRE7V2o3dZLv5dKgCE0LnM1f84xu/of7
A74eutMcMfulR31u18mmMyrUtQfwbxaNZjMJ2x6bVaAzrgP6yR7x0eJNwMqA8BpUhvByO8oA4ZrH
WWQHGhJyK9CM+jbVefOGgm8EIlUU8QfZG+7vRpf34pPz9OOLA+iJ+VWUBy8pvbW/dAFosu2VgqRo
77h47wXQ9ty2ESaRzVCiUupKQ91nlJCPXmoCghQE/HBV/Atcs/oW2iEQqw6R0OgEvlCz90mMzuw+
/gzmdineP38/KVgXYQS0S4S///n95MOc9mpe2SHG+N6u6WZ3HaXsDOnpQ5ShYnFaqRIVRRn8BYEX
/WTM7qP1gmH+FJaYCI7+GhIe5zYbdT7RQwIPcryBIkYxq7cPkCd+8uV+tC9n2JQR8GNG568BYdSa
iGenDm7v/m2GwTAM9xUDnDf/vT4+2mKAj04CaJchFbgENOSoToHJLrI93MfesET2SDz/h10MP9lL
YEmDaPVS/W0CwAlIOC7gTIwMJnOt3jTkU5pDdj5Afpe+nj8MqKGx82Oq4+yc9+eHoXTsMp6N2WGM
iboRYLCEG+F8ER4m+Go+z9SgU6vDQDPkciukIvAX1Y8WQpiHzOWoH4kwMNmVRPU+hIw1zbeMZPF6
DPVU38lkztBj8om5Eqg8ogkK8z6CfDS9P5eXomYyPyZwj5/rRdRHD5rF+ovL/dk7LNpZdqwzLe27
x2DPgEKuhvYTaRz9SoDBrYsBzqfNvkNptS0nCWumK8DBumO9IE0q0fdwX3Mik2cJ9zCJZkXSuA2q
d0vVjWpA4Rz90LzQ2TB8g4WFfov6wD4Cg5xcsS6gqEvB0qY5d1N1iZL7A+kadqvbJbmPOhO+cOMv
97gZTBKtk9nFk0YJnFo5qoq3k/daI4NF6Y+PSVCiiA2JAGyD7Q1rbByUtvclTK1DM+8AY5HtNpr0
kp0QuU5hMWPAkV/H3cDjagQBHWypyIofRCXBrVGkS1FtOf9S2TiikebgLXtsPTYdCVS7n3yBHyxa
wIt8OLed7wQL989Pg7T9Gi2YVNm3kGdC4BRFj3F03dvPwDEfLFmg3+DADaAW8o1LC9tEOxWgTAbT
OwDmAYJf7lFd2E6x3P170X54HdB4sFwhKPUvDzVjRzr12q2HHsWSYs34xjM5ylP6M/LpB7sD9MgY
DjyTqLFFnH+R32TXNkBMAvlhhiUUKVMl0Cpih0DfIvvkjj58QzkIcmDLI267PLmybobqpcHMjQrW
Zp8P8J9sAPbY9zBkrHxZ2+2/n+AHB1buBxGqXNiYQLW42Cy8eEpiRyw99Fk2lJTqrenzIwgwlRmb
nWjoJ1/gR28MWUqEuB4sPgz6//kgxzPfEEBHbAdwMelHfT26BRVfPn02ZPZBCIAJy7M4BzN7Z3vv
Py80o8zEpcng05MPyL6CsL9xpg1fma3rMvMk5rNqf95Eg/iMu/b3lXEoRphEAqYD8ejlkOIwLVHQ
4Ls/wBmmtAZipiW4jmpyo7O+8sAUINHwSU7xt6koLLZ9kPJSTPKdV/jFwhaoTPY0JcNBMXEr1m6H
itB2aDMUmOgPTPDt4tBcp/lYDOjLZ4m4yTx3+PeX9PebhZN7mHn4ZsHtQ1XmzwfO12UGP2HxDogz
29IlekERyrRfMnSWq39f6u/ViEshaPa9DM8ZYfTFpTITZR7mufc2q8UuolBBZFNjPwnQ/74hZJ7n
0UhYtAC6crlZdkNqAxPZfA+IaknjfeZ8SOM+m3//YMFjVg9el1iD56mwizcX6s50PRivB0y0bpYJ
ulFpE4yQTy0oZlHzyXL/+9s8Z9PY/7GLnWfdLq4G8HE/LTzhB6CkCjfdL4Yfa/TzIpjOTjfwKv0k
dvv77vCmUhw3+CrOiJ6LjwL5nA97wxBLXaOSCrm/6DdTIJsN963eqBhez//+NP7ez1B3QqCYR1j4
IGhd3GAzBxA7rON6cLV/PTvoBTS0D4vzN8Trn1jQfOYA+PdXggvie8ejgw/ZXxYxMFv7P9LOZDlS
JMqiX4QZ87AFYo7QLKUyN5hSqWQeHXDg6/tQi7ZKSZay6t6WVRWCAPfn7917bq/3GDKOYw4w0l2U
HnG5pZ06tqYvXvtP742djt6Ot9Z47177BBcyaqsKT/f0Q8y1jyYCXdVrzplRy+Yv3pRPL0YfxMXE
h03m/YMcKqW3oU4ZB3MsFN4OY9xaHoKh0rKMHxywypNr6/+VnwrkSsXM978XXV/ff22zoqFi6pCA
HKy03TWMs+n3fvv7C/LxC1gvQZcHPTd9pffVcY9mEuBZVYC/RVGTPrnLhfTJjZExWB07Iou/6u1+
9oKYGIBsAodxBb1fF9HJSNmpk7dHVheRuKCqC2Ox/v/wbgCEdbCuemx2782QulcJo0nc7FgpuLCS
tG++L1MWof/t0Y6KUQ9xw739/VEaa1LKnycNli1WEtj20HU/7LHwxFQUas0MzT+j7YqCtGLotqRJ
2PaiiSAglU0WmnGa9SFCt+SnPliRGw5V2zKeL/KWQqO27lpl7n+qYDw3i65lknEp8IVA90q9xTMj
yWmN5yh7bu3WunJNidXFGIfHNhoGJLNjtnRMdRamV4PSRGWgiwmDh2wdpC6JGvOTToXpPf/91j/9
UdfupINt/mNudiLQWaZGPB2iQQ+cxAvnAh0F54a/X+bjGZ8HjLl13dMBKb//VZccIfBAMNNRiebl
Bjf0dEdsTjL7S8bJBEV+J2M/Y1VDA4e6pcHoJxBU/L/+CGt9C/71UepqgviygPqfy/6pE8st0vhD
Vhp3XY2JsMs3dqHcJ/rw+++X/WwBor0AMZFQAxaF9Sf412WxCmjCicv0OGHD2HQUOCd08wICVDeE
i9os4SAcbf/3i362X9FspomJMfUj2W9icG86aTccVKJr0yTf5GqOUqJBxPrFT/vJG8TRHOwZQ6UV
DPmu8GayVnjFoCSHRUwvVWriHUvuTG38YgP+8BShqXACoxB11mr4fWFYVAlrblSRkYkXtqu8I9Pe
U6NpCGqJu5faF9/Fp5dzOfGZ8FTY9N/d1Yh5RVlkZe+NMkoe1NxxOh/ck301uZ39QLB9s82Mtte+
eEU/FISAmHTw+Mw9/qkJ370rmjaqUo/S6CD7NqHOrgU+RnAvX0XofHJ70NVWjjgHC9pE729vmEc7
4gRztDrkuPTAlvu2MuazMUE8MTC0PaM6Jhb3P76UvCD6OnzU4WGT4PfuqlT9PdCYVDsAEL3ThO43
CVKXRTnI5v7vV/rwUlK5c18k55BCtx6e/vzmMASoqT6VEOzaOd9Zcf5aJoytorTL/uvrz5WAFlGK
qh4chPeFaFf3uPeNUe6lY0a7xbBURHGOrvh2XU1fvJQf3w46lDaDKhr7K7jx3ZlT8dKsUqpGgZdX
7dnFAqE6X3RDP3lwzG3hMHGMptR9/xO11hCpziyiPWIYv4V36XpLIPQvUDQfkAdMi+g/8Blbuqrp
HzbcpJzSgvzdlGOeuXfSAaFC8Q1oHtbW9AAD+SlGaYoWMcj0r3DwH+8Q8w0j1nUpIf/3/WkIO4eT
mc1UHyRausYrfdK5DoNlfPGuf/ytuMxalgH/s9ZZz59v4DS4KlMrA8w2CrTW0Px8+WpJ/OxOWBQZ
DtjrrbyvAGtyys15kBHnOu9JLCaHLe1ambX/2ulgmkSiKHsXEwhGiu/uxEhFbmG6woQ0G9cTEz8M
IlpQzd0XyI1/Csg/qjBugUEsTU9txSK9v1BkJx1JmPwaokh6b+MpfAYbx0tJdjfEqKUHaWNJ8ue1
LU3GnidvzQwg/N5BXMJPOXVavDXSYqzCfmz6r863n/yg1Ice2xCzYuuD6CDtHC9GHxgdbKNvtjk9
iE3fxNnD3xeuz67CHsobSteFvs+6cP+rWMjmHOqIhYBisJIIaavqnRpPH744ExmfXoaGEvUYs/YP
eDIlJo0lUpv59DQH09bxo1sj9eFRhklQB0pwt9vtzhv/u7+5Kq682f+ubQLVl/7v0+D/+vsNa5+8
xYTy6nyIUOnRPbx7vbCrtSLrQYOYKeU0w2TT+FWnC1lJfJxxtC2sSs027jw3wYR+OugG6XYXq0Mr
uUttWmG7opjEfdSmKfods/g+zPABwr//lR/qVzBuPKz1SM4BmdXjz5+lyk38gCZCgYjBJB56VwpM
EBPwTtm5t20cJWciluINzkHltTNSFMV//wP+CU764+Ogy81QF/I005CPhbqSqqKOqzE9FkpebxTb
Lo84/a3LlOu3UQIl2tJTneOKWW1i1Q5qNDIXNqf/nEnHI4AXvLYmkON/6Fh5y1wCbLCjQxJLeSnG
Lr/2iG0//P1uP7wTnBYspp40PNHeEPvw5+OuG62tEg+PQTc3m2ZeNnElQsyxm79f5uM25JAfQ4Wg
elRBNge/P6/TtpY62Xq2HMqadNywIfH+xZUDIl+vmZFb4kVSWnQNkZNsWQD6H5iDRb1T8t75qjb6
5Jbhl6lrCgQLoPG+MZ+3tjSj3CJq3tT360QD22yCIPfvd/zhWLDeMIc9i1Mu48H37/GUt31ZV1p8
rMWs+HnGnZa2Pu4T9CK+SoTh7f/hekg2SIBlgme/PxyUuGJ12GzLwUuV2l/m6FhZ2IGTFg/W8l/D
ZOi5WIwJmRkycfA+HBF6pR7bqaMDqQHboGHAkmZV09Pf7+iz38lmwaTtSBH7ofFoD7CMvElZzSH4
r1h+0Ngm6uBeVV0ElOGLi/3zgP747Lkn5kKIbBjW0BR/tx94gzdOQwyxdKZzsCmmGVvNoO6LtG3p
R9jmxm6FsoWXfJi1+lFPlycid/MgyaUe5pBlfFcymfTqg+W1hx60CFcKe7kKU43kZqgHZzNOdRK6
FQZOGx4JTvIoxt0i3gqzqMgjSarAseK3QZrqI5zCZ6t1rJ3omqdGs1+t2X1zde3RGDqOt8NVAl1z
Wi23em9KlGvJ0fIgSSTRhuiDHFk9ktkyqV+UNhr9lmDUoG1iDKDjGt3pVj6pCjcOsZcHNJ7lNsql
QmKesVy6nIbyZPSHBalqleovZhe/FLNR7NymewD522FKKWx8mggoZy17jQzjMYs8bdP0YFjawWPu
ijq7ysfXZQEaDP2N1TGDP2X6CmSYMi9usmi8cbvq4NnVG5JaiaFreBNOFwd5bYSZCzau1stjUuOT
S3t5Y5c5z81+4hU4T3mqhOZYbvO63iVxu48MgWytd321dLGneeFoi12mJKfMsDadYwSqh8q+c82N
W4J2acq7dHGDpCifaM0/R2N8XlL9Hgf+ixp16Kss5Qb4xK6LF9/0it2geLezpv7iWYFYlmrl41A/
Gdl0civlCNT0oiSY793ip6jaoFhw/WjJJS6xfngzF8K0fK6tIYSN97uNno1Ce0zycqvqyfVcuMd+
mc7m1O/S1AkqkAlpE+M/17K3pDJuzRULgwQ+SAv5M4vm2wahup8s1h0sYVA2HcFfbXeDLeaISfQh
6YC1eNn3trPutB5GhN3dq91yaTpn25fTPtJLxNb91uyqHDhPtU3BWZhKfchFdAGT/cOY1ac4WfZa
pr6OY3mNUWuvqiiuC3XnpeZGVoyIDHejynRPwR8wgifTpHuw3Oi3M85O0JZ2EkpD3cZ1v3cL8erI
eoeuN7Al7jonhbom6HyVr6NrMuRyL3Ez4lvK2gKHUb6bvIauXrHrO/2OEcopzdpNAsUo9EZ8AHJG
su1Z1vVcqyc5r2SfHGO1pVVlaLbltKsMTgClCWEABmwRLm2lhDKKc99uVRHQ13jMxkGEKEfSTVl4
iq8WxnIYV1NXVDXdKatLbmGGqKdPQdSMO6fv/QoHrl2Dl1Vuc1cMe6rq4jTOmrmdUe3s0M/sInUx
rwzFwR2pJA8ce17Zz11/MeBgimG6TMW3GUV8mEiyz4daTNsoJvPcU9xNn7IDEmDiJatbyxDfRLki
m6pH0U+tHwnngayCX1NMw97Q2ke35SxPAXZftsWusOOzhtif7NpbYWAmYGzyK5ny70sJ599BR6Qj
66m9YFL1H7JfXhDZbhi+37f4Dcme0Y9IrPRrvWp1NA4GRKfM4qmN5TGqV297RaQcx7VrzeARRK5F
XIS4dfRmC1IVE1p2qrUfHMs2xNW8OLWHyMFzN1KbeV804VJU9tZVJ6FxgLtKPPMhhoGH5ALKlKTl
Mtve9VSZDxgI+H1g+DNvDGMNk28FckW29/lSP4BHCxPTqHyh3fBpP0fO6FfC3ZRDfEWiUmCb47my
3lJtaY9KrrzUGOhrpfteN9aFMQscpumUj/Nvs07wcCbZb/hxDyXTxq1JdExgRBG4LAGeJ1XEvnVI
o3eHaxyG4RxRe47yexfrCV0GvrpsyN5MT/VjL9ukqbUb1a6AUZS9oYXJj4li84YUZ6/qg3xAoafH
2PyYnGbVEiRLBbemwBhhoH4lzFu9Rk2mBJbVNxuEINeLUn/PmwhKkj5ttZEMSkhpw9BimGrwpQyn
xharF1h8owjeK+py8ezxVgyYNnL7we0cWERj95Qg5wVuBJFYx+xrTUPhU58csMM8EpcQgnHapGvy
W+2UVSjWb6IcrI2Xl3WYyeYlK5LAYhJMfmkf6jCBOgXOJDkjJzHZQEBy2vD5QXrZGUM/RkXsKYr9
JjD/+vowYRWVueqrEbZ6p1WCytKJ82JLm4sr2lEKpoyYxYYySNQvJdZL37XnY5UMV7UWQwhzmgdB
ALlriYPeqEHpDNvJUa8tFUxJQjqHZXd38KpCh+m7OWY9osf2DZhMgdOxDJep2YBNDSIjTwOt8e7o
Jma4NKLrrM3O9uzsZc9H3y+nKHOelEgJdacOGZlekggakzSDOtUh8anPkdf+KmfG36140hr7oBAU
5uPTDhx1CkgQG+E/9S8NDGa/1uO9ksXPxuyG3pwFtdm2fm8OYeSOj4jEOe2xEqe5CDU1tsmuVkYf
8Mvq3jdWtkhjHutE3wxRfha9BJGUH2WadT4Qp9eGLQAcJX7LUutXPyAHAQmrrO7to2SdryaxmVPz
QRX5tsagHdgKFD+jd91n1Wu+KC4/K8UIJSYiGzEaBdn76j32ylJzaSINrCbznH3D98/mqPznvgRy
PZXJoUaGO5Ty9x0jVURSSQUzkr4FchG/dYt51mIS7/CTABiqKwwi9E89zY+GQ2WWW5IJvv+9EHQ5
iLwvA/9RWvN3QAF+3/3GIT+6BZq2QyerYII5ZglnvyjwGAxAg2kVzF8lg68P790VCa5gWkHxbtKV
fld4EjzXTcukenthegsYrClYsuik1k046vO1q5LOmg3qGx2Kn3+/1Y8SEB43MiTU3swaPzpVNHj9
k9PPTL4hncVq+mb1ZhvQfLnM0XjlCcBCuAxFM9xOs32sIjVEX//Fef+T522vsY0MxcANftA0a7Ul
sRFH8dFwWoa4EXo2TsOvNt/KBiZCFGSdpiBEJ6zv73f/oTHDzXNFJrpEHdIWefdO11ZOVRxZeKLQ
eGp+Sy17Wy1TFH9x9P3kILhmDRJKTV+Bc/a7hkZSCdZ70TuH2V1TagrPxN7mtKe5LK4r3Z2+4L9+
8qnaiIhWTQ25aB9mx62jJqizJOvdpFLWGFG+TaJlCiQhDV8ccT92Sla1HiFg7ioSp5347s2dcnXB
JF8BFKnHE1IjlrTvgyFgyRUr0OaUaN/lUAKEJE5q+K/tc67NyI2eL80inRnHnw0FLFbtOGrYhYdm
8W19DmTagKeKv3g9+T+tP9C77/PfV7Le/YCcNT0FxbtBkI3Zn6DQdCEw9/hHU4/dtxng2bLLSXj8
CZfOPEacRK5Ly106/NkclEAiVFNg504R9GRZPUBMnFWgSWV704xsU6lnF8dZZvXVOHjJdp7pqaZV
BSDTnQewPZKO3YqBSndSLUxiKKBH1WbubZ1ZZ8aYStk8G5N9HtKmZPIyKYA1+c9K2+ofRTEYy6ZF
MpP45pgrKHg87dIPpsUKwxHEaCEzGPAnoXIBAPJFP0ZPLXNSvdmIBbYXJzYcm9kTXDi5dUpbwe6v
t5W+89za/GFmbOp94rlUsH2kUkfM9VZz14lWp1X3tWrC5DE5/mhguZ3VtI+pCQyVVeaCCqrDq9ih
hgSUmuWzsUuWvvM2YBhcJ6xkpSGWnKbhN6wc+3ZxNWVm62skBnYTy6TT8qB5jOkCpkqzZhKup0yc
VvviGGIaTvC4a44SFF0hrnQ4sEAFnDzeJyIynr22d3UoDUZ8GykVuDazWczLkreFScFIkc9o3rNf
Rq8ABS1BHfT70omz5CCmKtplQMv2i5XrLqdmUOebflJkuTOn2LyvnKi8QwI/7zn6oaSf2eLegEBo
GLoTq+4DrQBbLJqsx/At5+Knp7ZjMDurDRyOmhFgmsleeyTnxMcnVv9sV0N+MYayf1RoFDylg95/
c8lYhKlEgPdWcaHiQPn36iuz7VSspE4P8h9CrHHwHI6l2ZACpSC+Z6sIqQO46fKMMHBw0MU4OrUP
VjcFb5kpeBxUYxuTVp/6Vdf+ivTRe1zRwbcolNVvQ8TJTzhNsjcnpN8HC6npryhtDTgSTY/oQkVd
UAa211bONhk8/RVfbMKTzY3mJGLSd4vJgucYuctIbDQuKeLQ3tQ2SbeNA7chwK3r7DSqoDqQnl3u
R7Mwb7tmMn4MybLiMgck/I0jMBlbi9lsiGZGp2EoFeyt0vIArdRxYRAaVHbp3u36+j7TuolGY2Mn
B1Tk2dXsqXF9V2TzctWYBjRh08zmS1cmKJRyJoHb1hEWtjTN+mmiur8yKtl3ftb3yTPcNkzGi0id
RxDG8G/Q5S/RzoKwoXLAxLEeUikOgKlRid+4dl+628XQoQuhaRmL7QzPBhm5AKboF3yDhLBl2dZz
KnGomymb9kzAy51bucrbkDruC1TSKcdAmy5EihOfAgcKxkBMY8N2D3Fr2v6SuGlQu1Rh7SKGX0Pu
1RfNVqJQdYb4PrImoXLAd+Ot2unFQ9HDc1WMJAVpamAMru3ySjcacZsa6nKgu1Q9Vo3EuD+q2TfJ
vOTGqrzqAhvN2NSla4ctLNhATmI48iEOkIJLTgepmJ9tsTg3Exxn6jMFOtUGuCKjzKUy+XR0Zfxm
FbOGYRL2bdIk5S6txYNZJv3OVmdgam2mlVhw+2Y422WtJ2GueOLe0EtIg8uYhkY7ynLTSKHR3eka
gxraVCFq8v1456y0ciiPqV2fkOU6z5UXwcuomklczUKbLrbADtxU9I+FngK+lvCU5Dk1ZuydTcxp
f6W06kZvhDhS0+s61r4nYwOJqtRzb5frcbmtK7q48K6NuTlmetcd1XYCVZoxugsnM87v0HNP97Qm
nYszzy7aIoA2Z1osZpCarQnozxPaNlt10ZbTO2WAdjr6OY9N+6gMq+0tT2ofFwGZpa1eAihWE3mv
2cAzPDzzz67qVDyktgHgAKfu2gNHvCbAKBFd5ZEOo+Rz9i0rTm/gIDATyY14W5qqeGOg02a+3SkM
bbS2dYNGDMm2xeQBn8jpV5DYdCkHl9IaKnZoY8QIJgliZekV+8UjJjJk4GBfDZY5P3AP7aWvxTdY
At8YtMKzaEwvaMGdQfFi8iEAQvViBNKjqkdaQDeNaUqaOFUdwhwd+V7auNygzlWOdSPoX3og1/oW
vKiS0nuwTEAOcdRoQZyO94VsLGIf+WxzuzLKR/CaIKknK2fbre0mKHU33Ux1Jc4G5qzYx+/knnNN
FldiFOa+55+eh9HOTrOR5S/tYkL7NMmSbhbwXBPyeBhpDeYj3UogvHhZjWDMsI+5cCxf1LI/CMeI
W59mk/aoTGUs/SauIhyKVnOIqFbDEvC0Lye3fBjmTNx1NN1Pea91zzFAR/VCSoIpw2TJp5ocpyT+
3Yqk3Yk0TTljDo32rZvAoGGj9ralm9e7pUpfW3XAZTYn1tbhhV18K67ccDZmb1M7dv+YJxrQNJMO
aE8rqgQYLVtdPbD/JoCpHaJuJ0Mr9mqXogU2nPhRJXOG2F2ZKTsIipA6jKLZxbVm3mBZmvpwNKqX
0RSXrJm4P0WLqm8eEz1wOHryjKU1eYyUcvE2uiuNKDTJT7LmQbvlymWgOfqyEyvLk+1cwmRXNdoV
hsrDm4rQVpx+N+lSmH5UYeAwcN9spau3Z4bbHbSJlSPjQI54YWX+WVkVBM9i8viaIuemK/qU/mIK
J92OBLuX0689nCrqt1KNytsoX9mIK2cM/qH35lYDdKLGrm+wCBi/l7lRAiBSGvCxRG2DrpLDtZek
GghxvZ73y4K/yRm1o05BynpkN7a2yZVKPTZtD2xorHWI47Vh70Y+ZpZYk6wqDm20HpyFzoKztA+a
lufHxm2HM0QMqFB1OvMCeXk6RTh/UnlKlKEJWpb3382s8kWn8TgRPz9nWycbxAatEQhcYrTP3mRF
A2QcasZEj8R33N0LC+vS7BEGWGGfjMqDK6hrS1R+28FLnaM3LK3PIAFUjaU2GIBL0fjupOvfK8Mc
j3bqqkGd0aaRg9NfQ58fkGzBd+3qQT8DX6efHOUuIB0vBo806t2hqhgVKAjlboqS8tmEARfYRbOs
3H673Mh2IFMojxrEtSvJXZP8gEPiTVvA0vU5mgD4AiKxtX0+2V4TwGynjKzVpNG3s2MVv7t0BNJP
W6fctubYby23oSZgZHY7dB3Jp4oQ4rWVQj6LvIm/8e7IzQS72Q5UPTIeVKmRx03FbW4n6pOLZRsu
jXPAIrBz4U7m3aA6P9RBOmyLiuM9yVSlyJGtiGEc2tPGjtRf2TrgrpHvBpZ0za106nij8nYP1CHa
oPpVPMtwTqtiq7rTDwcU3LFnYKH5Ot/5hd/TyA+L3T8gvCsupjLkIfmO8g4faoXKNEV8QzncgD2L
V5JQA/3hqrPz6mdpQxZTpxxDp0hHX08c7zHG5nGd4S2DqgiDOg/QoN32dKEEa3XJYFCXw9kYIrbT
lswQf2ycR7dBH75AONsIEy7gxvTgaTBdgMHaVtVbXLXDJiKr5U5kgKhUyS5TJfm6Dsf6jZ1FNmsK
bW2W+fQ+bxKH8YU1X/qCtZ8SatiqeVG9gKjvnqahyzZAPdvbefJYILsKR0GKO/MI+PYFWiDZlqSI
74ntfSpncjhUMBwBb1287QZnR+fZ22KE/+nGtJHzdHyrS0rsPp77q2buXjoJj9HOsuEudnLwqGXr
+Miu8200r+kyradkr4nrFgAM0+gRzA38+9QeVAIn81pClncgQQ1F1F14i7pzlKrNbtSIChgs2UKO
c7QB1IyOkwSlmEnP0Goe0wYfXaMs1slYUIHy3jr5RhRWcjNr+If4zh02YSRJVJruptIadHqZUG4s
IW22Y/5vm1wTy3VTxXnAilgwKU7zK0NUA5GDbdmd2cb0kFjqKJDS1JtgdqcxLBa13pdFZm68gtb2
LJQ3uzDVLVzbbKsqBk5G5jKeHXSJVvHFMRbo29a4ENjb7Zl+L1d2GqVjWNcVDKSOVnE2j8NmjNX7
anTBiLI8+/VE4gKbIcgdpwt4Z6cnTIFRSMAG38cwvLm1skupEICBQxhNzXgJnFH2ft/P7IFihEza
Wym5EF1U7vqiApezWBrV0jCGI23Th6HQQVGZk1UdI1OOsLDi9iV1rPnVpYLdewOR9jaPb4WaRff8
xcOu6oV7tZS5FYx6Yv2Oyko7mIr3rS2s1zq3x1BaWXdONNCsOhPmS9G0Yk94O2eXSgMDJEHUoaOZ
mFSW50zFGE2dYesXWlVQl1slO/dDVWLlNHLtRgOI9OrUlPkRS+VNq1IFelBE9pXNVCbO45uUicYu
i6zuR+o4y01B3Uj6sTiSkG1qIXxfGWSVGx9jHsmlF+38mq8rha0nBsj+0rlplDF+otFO675oIsC7
tsfnHk1bD9nmtmmsFTCNvbXVVHMzFDF+HyWFAFCmmW+k7Md0xqtDqVjT0Z7h7fhDNMQ7DU8NL4mr
n+2mv9aFQMEOkfe2ihX5SwFriuoJwuPSxI/RUHRHUSrrH1q+JRNI59HTv88LOo0yWfOKmO6wTWXJ
dhB96pc5JaJZR8WJqLhL4bFeyYrFDYjSEhZpqm2HKQKMZmFrSQbO7hP20UAvgRUx7eGIXMdNfjOY
9hBIVHc+JH/7RD0Cq2go7ucE1QswJOe+0elmUWdXt5XdjIdRq0/OgtEVQiy+Bbj5jLfKfGO6JgV0
o8zhkELqgtPbbSDN3EwdA4CkHq1D7lXF0YVRilfR0GH5C8DypsHeqmODJ65PPeUN73xZEoAi4pEu
7ChVHGu4twyjz7aCFkaIt84hF5GBfNvHzVGzin7lbisHe5jyrUIMC5EV9W2kt9POrBZ3w1rHcXnO
4sCjJ8O+qT9HkIj9ucazW8fKvRXNeZAVENg1cAyMrpm2dBO9hyKybq2RQlB4gxEa/HCMNpbmRLoU
sMpUvZMamDhF5xFYEGQga8cXdXCYJ0XVg0vwx24uHTOQysKf7RYaHLUaBxBIVd+2u+inQasg7KZK
9UfaBYGHaCsUyjqbMRWVP15kmJJMOpaU4kc15/PTW6JlZltM4Sxl3jODSV8z1+nuGMi8za3dnBcK
4kdNlvbZzmPhF7gNj/E0fi+wU7HKLjBkGXwqTJslc+NlTjNe9eKxq6CZyyY3jrPpaOcsATTLpGs9
xcry2YUPAUQp0jVogU5+GkY57hJD+0EHP7/UFkMzLU7KMAcZdi5hy5a+PfZia/a9fSbSiTrGjtIw
aZmq6VMP2HKOfinarPllb1rnTAHyUFON0KiS3+jjUo05DShXkcLPRBv1a1HVcuO4mXJb1tld1XFK
ZORKxGJKXgJTkO7ErNC8oPtggXfsZaMX1qp2y3s+uLJuousmXtpd68FxixNR37MwA3pEcPWW1S6N
GZhhGhx/BApmp+ooQCbtHPW8h1lBCzEYOxdS/sKN5LVjnrzOtuB+Ih4mwoLKPOv6fAftX4RGvOQh
XfjbwZbkSzUsoHhoN8yLah/rmYnIrrQCII2i9GmesDBjSlvOQk8OM5j3AFBWE7rRDIp9jGURVhZg
+7adlr1FN2SnRsY5GYGaFdK2vqnkTfRbEelKwJ5SnO1VEGRFfewrluLRjQWBh0FFPUq5RBTAbBlg
4L8rppb8mhOIywk1/5CIN7RTbzGNhwOFkDi4xsBeVWgy3RRm/uhVsdyM3qTvyCzq6f9koPGr/JY8
o/I31LLlvMhWu+r76AXqRL+huMLXI8DGax3KA9xhfTiY+q8iFhfFi+unKAOnHDvZi+h5WDMpE4Gw
qgo4tcV5Z87oolrWvkWdkRpmBfi+Y1LZuZO5z1JAvN1sNBedaQaa2fg+rbKj5sTpJfXmcS8M9BFG
HQVpJE2/gXfs4zhID0bCv26CUxCJLvet7gnqi7F7ETibOZ968uSk0DlCB0jTzstGY9vo6Lim1hmo
anuAaBw8yvv4n3ULicaLPg4Z0Lqk1w6DqTTXvQax2cg7b5+NjrJVaqJLEOavSONoOZWTya+YKhMA
Qw4cDEd+unqsb5LBvCvqEbZcoTLYtdp0puzWqwdrQgmI5JKvbio4TFQ079YeAE6pMkLkE9Vh4bKY
OUvNO5eJIcxim1zVrMzCmgTE69gu4QZPUXMsh2X+3mSVtRGKlJsqZehsZuOM52t+1vmvVg4jUOKm
0EORLfVPLRPivPYkf2hL9dNlyBA4UPSfB6Y15HYVwBMNl82SvgFezTwqOwqivkbH00iflnSZbc3E
an95bFVXqsadd0shr2AxdttW2sVW0HemKVp4p4SAnM2CamcrDd2BW8oRsoZDFMc5C2URl3YAkV7l
TJBaPmhcazunhR7gUxhOxezkNKElw0Koilco0LXbsdXbK5tfZbekmk64kOWC9HS1a7Ja6tCoW6JA
kpwCRFXaS4aYow/ZHZfbDLPLFukRnF4hXkaaiOcYo/21XWsLGYFal2yjJLUuSyOmDb334gpS5RQy
yquQqZBAo8h02g5mlRyXuIxDvUMqJjyUSg7h9IEtqDsnw3BCjqLySmt6Y2P0ccQsHu+dA+YOQv+A
MYa4VdOvK4OheiHrcQ6W1NP2NZrtfdVBjIwIVwkJmACD7+WsxVORnOplnrcEj0QHTUy/lkkYW9Jy
qj26JBgVlpGcTM+V1E1myZkhXa7W3HUcsATi6toAvzzmMH6IYrW7IjVsJpcJXxkRF153UQqPTIsR
2cZQkm6hw8jeDFpr7JRU5jfaqNOT0WqiHHJC68Hw8pnIVM43cp1qjK37P5yd15KkSLZFv8jNcJTD
awShU+usFyxLoTU44uvvir4vXVlpmdYzNg9jMz1FQTjO8XP2XjvdjObwjdGc5Os195vSI1ArQ4d8
jc8n3trp0O+Xsh+2c4gUp6abNZQWBxjAq1tzpqQSJWEm9Nvri8YsKXWbxL2SU/lmh7TcLcE3fUWq
DKqfklMMvp5kJZfowZ+HH4Lj9gZaM/lZk/jd9cMbgovwSIFq3TmZ60Pl4J+qMvqZFCIsbpd6cRI+
YdL1ebzVE1XlLpE6+eVwLws+hHGRFGs9NI8yJGppdMY+CIfwnLroDxsP7dJ9kiLDmKQ7XZYWcTxp
Y420Rtg3dco3QlTAb4aKwi3n+iurF79r2Zx/4sJHTYhCoBg4M0s99MimWswvVdWteyee12VXjrAc
CQQazBxVPvFzpzk77wasis1EHupKdtUjD8RY4zksV7khH3utx20VOuV5VJAGjOOXKzJvxjvHnMkU
LfIOaUntoDpI821D0u5G9eVDBwA+cuL2FEGdWiFIoI4tErlqWdGrPhoA89pgyaqRNCuYrSVhHnR6
L9vEKoKa4KxdpEEEw1tsdn3YeUezI68qsRZrlTI03Ya5seWlZ++omIFl5HStXCK9r0mAeO375orG
u0WB7KitatX9YlKTVTEbTIdZfKMGSozEC6NDMU1V4GYLP6qglwW58HFWxj7xyn5btsgm7JkmRsv8
LUVMvqHLvFz3VnPvdggPmwV617Iwf+CXTnYIKZu1Stxfw0IL1s/FIxMpvfFsB01NHs5BI4qCrqQk
WDNVrwCM7SAVNbKaeeKglpiUyciGvhPipumsNsXJqgeawI0X5BPY7F6JW/IY+0tjGt07/j/gZOkD
r1SJxBumdb4vJ5ofuhG31czfYJH+k92Ej6kzvdURR1cNYD3okwZh2NBZr8DGxo0SmANnkTvrxp7q
F/YWA6i4t+PLYKwnhKBkn/j1U+iiZDT95VqaxXCVWbY6jIZ90wGdCGSUGLw4FO3a9QgkUVHQh9PD
GOpwo4teoUSMvR/w2/E5mtlP7KbPw3LWoJWaqnA2QWozoqRgiQGhVpN4a6YCYCR4fyJVtHdjOPPF
6FYEvTo4UD3i4uizuM0Nvr9k2zut8dBZFplADURwphHjyjXQfvh1Vz4kBKCtZ2k+2oCsbgYkmZBk
OvYEUbXXQF29Ex6OOmCdhPxxRbEeiczaND6JBAunM+b8dlOv+nRKzufzH5aeUk4W2P5y0ko2doLA
ZG4M+UAsU3sHjOZnGyngqqGAGZ1DdI/pYD6biaZTaFV3Qyv2tS1fyEpkKYfLrzg0fgnXsANLgfvF
rNQGRm0ka0Sy2dGAdbESDW4awiHGDailG0gRyCxSEnK6AWQqUTL7pgCon6beQ0RxTGc1/AnHy1q3
/KzHorGao98KezeFNsEEg0fPtIgubXO55wj4g/Pt69Iw0mMxe/Tau+xAtlZ1UbmL/90w+hlSsAfN
3ECslS6KnR9kOZgYewXyOz6YvYZJFE6OYPzXvRqeRU40aXMQdH0VGEk5B73JYYagwHkzLDp8TePR
CHIj/lGyma0tPfDqZCMBKTIjoaEtpbhPFqfcq14e69IsnqnFy63uGmYVZxSSXqgf3cq8mNhU+lUa
cfhbmCasskYgq56goXgo855q3T8PfpRtpiT02cmRQgGFQLxZZuYDkzVSBa2J4Mo4uiDeBStdaJJj
gVKoG1BG5fEzUgnrylpCemqjfJBJwunaEtd8KwVV0eIeGOyl10In4UYWdEa1J9pHU2fWld0WWLRT
7Z+cfsovEyJATpjVXarzM0bW4AJNVfUbMrxu3ZTwNCchWClVk3Fys947znNJKa/dPtpPkknN0OrL
Oc4I6MkNKqWlBHQa1EaR7XpJ2KJheua+zTJr54DJ2vejb+3dYjADAep3lQm+pimHqMcpbIzLzkqZ
DhgkN6BCVRuOV7CzvEhvfFi78PLJ5blwqIsecICRkTPUu4ZT3iaFlLxP57R2Vmktux86y8LtYszl
LrcqY4e8HjZWx5i+s418J6SI1tNkMpGMSQ1tvtVS1PeNxzmZjIZDKFV1zA1KENZXuYnLkbmtTOgr
Zt4KUl5Mp5/pT7PwlZ6Ace1SeOMr067GdSXEpU1/kC238Vep091ZU/WN0abclLW9rOdK29dWgtou
rM34uQnpwvc0pyr6xNRGk7Gd0bdsB2FQ5zM4hOHP4J3oF41e4yT8UK1zs1Vkmyh3IxUocWUN9tbA
m0pnX4igmDlXDe1QPNZ+ah/BdGQPjfKwu4nePPdI0e863bAqfL/uA8jUCol1XzBqUMm3hFk6HSDN
YJbTK1hwd/xhTuNvOqNnxLGK7sLOofY5yzcnq3PXI95m6H5paG36tnY3QtnV76Gt6TL37ltKPNqe
vBH32u4id8sRfyLPxWC2HON8MFL6b2KY7Rfy/PTOM+OnLvXuqQ9/z2KZ7hoQKdRjyKEbFyh+O8wE
E7jsf4zjUDZDK6IVYhe/aTunV35pDfyvlDphHuqVmAEt2vG4i5pqoqAnSQ+eGjqEQtdb7SgA/zTK
cxcJKB2u37LM1W8iC/3AnNtbTzALdZWetpPrpGtxjjgs2mbcOXWC2NyX4UpO4ZMuxC/logGf4HW/
MY5ySLQgNNGxaUH3VvyanYPQmpRJxYjaYx3DDN91fmaidnEXVM6dPMopdomtrL5Zjt+tY8QjYEOR
mi+k0gWNDyUuby1kL5W6mR3t0hJu5p0wyXsYw1Jdj4zBt7JuQ2J+nCfRE5e+EKi67Y2yeXTKPtva
c0mVJWFwJ/ZImM0iicFgzic6DkBuXbLnEGS/7Vl1q75y2zUxF8vVFBZ0t+BOo5g2qhPa1wxjGgmK
K4lhcUUD7SKn74jkNcYf4hNyDheBXqsjjMsyn26dyGrJ/WvDo56kydSL6QXqjgOnULlNouzSwTNP
6iNBfy/ndtoqc/JHQvBe61BbG1dKg6mgm29M/OurTtpXCICWvSY0dOWHDtO+oSzJIBvd/sdcK/tC
6byCDQ4KcV2I2r92wsXaFW1IrFBkGIfOdlC2O527OkeOuKv8zCQ3qyy9hAb5O01JdZVTbx6W3i9V
wDtJADQf33UkvOi1mhfz1gwZcHh5M241dpnNNDMhZG3ML//oC/KWATyI2fCkyZtsN25vzKSSgiSv
7QmNjJkMCwe8rKct61qD+5QP83IRt3T1yjwubmem2gemZ1DAVQHYfZFm8mJAksXeMThlgLqnusDt
NF2FofT2fmzNe6NQyb1aEpBhxawRiyyL26yQATWBY+XaXXsxn/tiHMULAwz9M6vS6lBZOsc5IUma
iVwnCcwixmfekH65DhPTMVbKb5rTMEuRbAR5qLtxQMYSuB1djVVpz/MBTWf6liE0vRzimOZ2LtP0
pm10uBNME3+jpD+7sd3vJHH5W44NejdBiT/2gPvpwFtVdXAFdckqIYtlkym3XBMpHa/jLjKOVUEr
l12LsMnYb7aJG/LZP0v0yLzwbVSTNsPOJnL2vcadNVd5dNu1jX/dDm35S6qWGV/oFr87EPbnXuq4
6xwv3c4e+vqormz6Gb5zS6TNcGxs0qfLJCuCyYqsx0ZW/c/ClvOptssMlYVp4xSNPcJHJ+tqUIwI
zEIi/kMV1uyqMuo2eTPFv3RuzgdtITRo1CIuzbkv9pZNHuZcNR35eZrAIxGLo1okQeCprEh8g0oa
I6ahFZNsZ4aH91Kcm1Cire6rSqn0aoQytKttgxP8xIq1+5FqMZrr6caLxXwbM+Rl7Ef2RV7Z0wYe
QRLoxo+Dc7rDdo4IDTz5+Uxm3WhofWVUEZK9HigapUiJPEGWdbYedOTehmHhXTqCuKpsHBBvfy5D
/UAeCvcVUANeahtB6jt1IVD6boxFGx+mWrOp7JMYLGW/TdTt59f5yIHp+ZJ/AaIASv4en5DHpZiJ
2YqPxH8RcQ3ctqZLUPo/h6g2k4AZUoMXwWHMIoZekGLkpYrMHCXtH5//TT4Q3gIUo8Vjn4kpxnvg
R+kMKFzSQe3zVGyaeXix0+aLm/3gofqG7UjT4DuNg/C9thf3pdcnpr1ve7KJqFYE1izTqkkQOHx+
M2eZ6TtxKLJtPBDoDoFF/OO0/5eLvJrIBrG16e4JCiT840fK2b909rp68qeHzy/10U3RDYKJhprY
A+XwTvE6ybGrIyUOKrJeCtE6x8hd5INv6Ow+ig35P9yZTWvc567gwLzHLmaoAnPedeJblvucZd/X
U+COV33ebCz5FY3lAxW4b4MD90Dp4v233lnTJ7Jx7JivwaGL5scmtmncWXvLoH5zovtejd806Wef
P84PhNK+DW8BMAuzA/O981nCf8r7HAMkOqbAkxiQyhgflKAR//mFPvrdbKA9Z7A0juP3cEd+TQAl
w5Qekrq77OHpiGTB40gEiVR3n1/qw8d4Rm1YMMJhO7wTRTNDLphP99Ehg/2CwmkBDR77e974jWpN
Oo7dL8Pu/4cH6Rhn/JEBvucvIf1QLuQtYWc60CsWG5EK6633IvtU2vSyP7+/j942nPmcPlF1GcRE
/PkKgCzLU1Ua1gFVBjWyjFVyabdWej6R0Rokab2P0qDGD+nsPr/yB5sWznXWijR9n3303ZMl7yn1
gB+cMynL5luIqvFyRgPxxVXOr/D73QTO85m8ZJtAVs9r9l+7idlwsMj7YTqUCQb4V2blGzP0QCH4
QUVPNu/VcTD/B9AAOvp/SAO06m3/3UNlrNyjzBiGA93NwPBCyH3ZF2CTD58eFHlAOp4DZfrdJcbJ
zhvkdsNB0ZALcimyXW0hif/8N/rojcb+idsCJPffqI2KY7LZdGVxHlYmt7U76I2sYjug21r/V9An
Xii+YDhIJPhSvNJ//lCF5rPjlZDUWZHBhLqiGs/dLPuLO/rgo8118L+fyWKm/ItDNJl9bnQO30p3
UA9qzo5TRuRSXR1sF/TdWc2ZJvTDoOItnBM+f5x//2jSgBIDFQJaiP3XkidZuJ2UWxiHEYFE2iR7
iApfvM9//2JcAvYXui2e4V/rvUJd7dEiiQ6OO+zmZLwoIYAvS/2FV+TvHVgialPumSHs/W0rK4oo
zsmKU3tL/krD7/bZo4x4T3NE+8+PjA6FtKA5wdeXxrtP9Ni5GcoDm/tBSovTPMDs+p8/yxIQEcv7
7FvCRvxu5dmMYu0u9sJ9Ew/Ptid2mba3TCXpqmUvtSO++IU+enQQc1kDgI9waL0rTzssjjqbZ5rr
6T7rzxmrVYBU5jwg+fzRfbAUbLSicEr5oSgC3l0oygx7bgYd7k2bXnVYvbSWs44c+fz5ZT64H+Zi
lk0VdbYYeu8u43UG4WZWMR7SqFgPdNpKzpZmGWCp+WItfHAlQkHOLCcD1waorz+3CB1JXU8Ga0EV
0bCZTR+VTkV1jTiq3WaGyL+43gcP0IMzDviR7yLwmndrz7drWjG6nA9y0pvKJUIR5dzc2V98os4f
uj8/UbywFnEHtgVE5S8qR1qGQ7t4iQu7YWQQ1ZAMO1RMZK3c/+bG/GwEg3yx5D96kjxB6njAPOBG
3n09Fm8a4X7Y2bFaYmbNOcAmMl91hCDdN6vv3oDQ+X94mLT8zgAeD6Lz+9WIg7ss8mzwDzHexR2s
UBN+Q55sCEQ1g89X5Ed7vG9Q0uO8p/b961tiYy4lVLgtjlEp0ZRYA1xAJim3tSHctVMh6c8SQltT
y5u3xBAT0EzH7ov7/eAR8y5Y2CCpPhi4vFusZq7YdFywrKXZ0+1NvGgvaSkHaFma1Qyd7r//pL5n
UU3Z4L8p586r7F+FDkIA5jU+r6Gc5IrO/ZB+NxQGn+6r4vvvilieObp8ROXZrPj+fe89IQxMhKBG
jPgpttszzTyY5n5H/tRN57SbSI1fFDt/v4imwcXYZXgfeSHf3VvGwmlqv673sldBhAYuz7xtysDg
83Xz90/252XOd/6vR6iXBKVdRQkip5PqcBUgOKRNaaS3n1/no9txeEZsUAoyxvu+QSPn0Yzorh7g
MaBAdU9Tr1YIGL/wrX50O46JtJMyQJp/JZ0gpkkwHDtkGjXdtRqxJWCeOIg0ZDD/nxP6MIy6fEGh
8ULX4t9/Prq4UG6ccZA5+O0MjSI14/4NQV9yV/ST//vzx/d3FcU7rWAg8hmgrH9fEswZ+wvvU3Hs
ur58LfsRCm2yaGV+8QZ/dB1K0XOeHeuZMufPe9J1KkxFF3efRWhprIRqvrn//FbOj+XPrd+E9GlS
fNBXAbL77hKpiUMrqfGRLpFHIB5LmnBI+6ee3eRoqmU80F6eHz+/5ge3ZUnGETSKSMPjUPTnbSXu
jLxQ6fRgpy6AlNk7Dsp+/vwaH9wXheGZmsVv9Dc2uJpTS9uqqQ4xsVpVUQfZvPcNwCyL7JH4pl/c
0gcr3XbIBces59Cker8lqbmg2hY9XA7UIk+Ycry1oZg7ohf3bkjiqzb//facMwma1YGo5/35zshx
p0in41iUhHSiFW7TX0vo5XeeyaAvoISZ38pFwIT6/Lof3ieNKotXmuf6nrMm6tRcDJNmBO5+5ybF
c3EZIQrfpYaZbCU2vC/u85/X9t36BJ9AZ4BsNJ9H/O4j1s0WQ2xjSA+IjCYnKJxuKlbO1A/jWpZx
Xx4zmL8ejU1DbsdlxLxioxYTK1TEhE5GbZ9fTYwjAcVUWZmd0lR6z0SPzYzJsJ86a4BeQrz+54cE
mPVMmqB9eP5K/bm+s4HdFHcmGWvQjkECqeycIEuheFsPlvFWaHf5ggjr/P0WOxY5gudtluPr+x4R
ikXPSsmqO+DcRhDi6vnBTwaJSbZMD5/f3AeX4utOFeWZBJuwafx5c0RTnM931IOq9NapF+/yhcTs
5iuQ/ceX8Uwwe+4HhAV+c+lWgtSNUCvSpXSUHEJcbgf/DFf5/I7+6ee+W2PEhxjqDEI5V9vvatHK
LAkYL9heRz3vhsw8kea7a3KkzF4Ih6VmwXWndJgf6wyYKr7fnWVExziTXzQg/q5rwC6ci3DqRoCe
7zcRD32oL+dm3ifp3G6NpA+PQwNzHUGhrx6Ssk+PAr9zsPj2sv38GXzwXlMW2wZhTbzVuLX+/FWZ
ROeLMyns8AqVbNuAGes3pgJm0Xyxg3z0wzIpoO6H0s2Z493mv9BY99LeBQfTJbsQn9Mk5y2Wi/9+
QzSfbf58phG0MN+9g7XqE+wLWhy0g9u3jT111GNnXhpzcvS04zx+/vyIPT3/iX+uIq5EXqgF6MYl
APNdAbL0g5tUKNIPSuTMMg1oTbXIgY0RWBXDUFqmJg16vyr73dDEVyxE84Sjx+xX1ZI5TN8WcZZI
zWuKC3/dy8jYZqn+mVrRfZKrXeMweq/NJUUCMKcBcQDJeuj1s2ryY6u7O/xRY1AvcYmpujRuW9++
jK16n/nJCwossV3aot4g6P49Riwhr8G71XQ/F2Hme1TaUAOKlGMY9nLm90thINLqgAfEWNm3SCHz
bRL7RrcaK8+f1kSQ4FeNizlBX2R7CfYjiZA1qUCMxehlHqdpLr8tEuPEeoyb6TBkIWCurhE7L1Fd
G+hO17vQgetH2QFjjB3txqo74w4fz2bSGc5V9ILLwJ8fQXAIQqcGIO9NoOKANK3KJOUvWFmIYgJT
TfKbLQ13P/NlOqjcrJ7nHjMSc/XWsQM1j/qKk59J4qUwtqgt+HJoNHWTb+rrHDJ/0C8t/laf3AQM
qumrTKryCTBUDHRCczRDd/WtWnwLo3HzSyNH2+UpMqekf4mRD++M2B5vyInVbxGOsZhi3SkAfwDQ
knNW07APk+9DlForh3Fytk6yuTsu1lzsyDHPd1iemhv6wBx+Uf2PuyVONVpnhBJQBto3bETTDpV7
tulxHgW8vPmTY44tyqFxv8zjKeJjfRsN9a9RTIw8suZajgIhdjrQZxapN23MEfTlkBsLfqTR7sAJ
ZHjNJwwFm3ohA2pFdke37zAv732FyNRXACgROWFBqUALhqMlVqhi3AuDV+o+X3R9SH3Wmtka9ktd
Scb6eF/X/oCSzJd+fmhbU12Odu+sMujDzB9HwNKRWb30lVfuoaxYT2EmrL0tNHm+sej3c8l8Hok/
9uCiNfR1hKxlzU7XPUlEindhqaOHqZlv54UW3EBCbxBWdnwHUgPZZzc9G03V/HbsYXz0w8xCBzxD
V1TYjVz01mtGoRqRtSUeKxxlP1GmSb3yqzz5zjpydwv4mH6jOz6hvFUTyosJt7i1k2kIqQjfCJgI
K9T+0Ric4YFZKgi3SPjuFf1A/yeHb3HXpEN9YOiPMGIaMt2u4tmZf461rMw1Wul0TSpBtpHuMgXS
ixJ34+R+/1sZWfPkY75kJt1W86OJHW6F3pqBVVVnu2KxlmeP5Ibd5CTzddOEHSBv0X6DOHGLpY7f
UI7+SYlwQubZFekqaxv3LeuY/q+qpk4uMJTiT5iyCrKz9u9JMpygQ8bjOZ33tZ9Qziwsr8tyQLtV
5IyqWaXdg6aODFx/zoNzFRNICw6Zp8frXgi9wns2XFHPmBdZQucQWbZ7MjqCpFA1eUFEIOI+7ez0
R+LopFmn/mI+JHM2BSPRMJceFWuAvrd+ZTANdmJBajBD2Nkyh0FWlEbtddEsz8hiHTAgIIQhRsSJ
sXEA+GFGATiwTlp0YcXYGz8mBQuODpw40+eLLX8gjmav7n9pVRCv06opf03SbLpSU49N2K0nAN1G
OOAZc2j/RFniGkEFquba7fiT2opsA3wuJRwgWuLK8NsMl+TYbItGlpcdSDhEiU3tvS5RNKy93LN3
VuNmF6YsSh0g7jQDx0itXQI9KehRu7RHuiEIq3NefjpAjpOs4O505Ur4udIbGojVL08MCGvDMzB9
FctqgVrS9dOmrobmOKcuT5h4dneVRfZ8Z1Yy3pLGnUPiaLHV2GAc0lVRM4jZL1bc7VgJvEpWpB+I
FGHsE6WLoQJALeEJC1GztSSi9bmbfrBPhz/tTNBxIr3Vh3k3DfHvaWj66zCOy6PPWRbZplUfO6sz
eB1m/upxmN0PvS9/yn7S2zptlrt4ts0nSyDJWcWqRXTbL7L4Xske8E6fQVKsNY7uVe1hu/IGMzqY
xKveKYz7gZSDfTmXpV4jPPTNDRLppNsNpu0EVTfS9gBz6/hBwdtywzaUXrdtj10KBVxuoLQX3tE3
pbiG7gtHI0pLoETxiCN69Er7ArK/s5cxxsUoFcAlvWSwcdr5zrR3pwT3Tje0b5M9OgmI0Hm8bssY
YiC+LCYALypDyDJpV/6cuoUcI2GOVzppwRwYS15eCRD7L0kx1UeEv0DfC5xxXjnuSq8x+PyqDum4
OwZOCwoiBjS5JmfzYHrlzzkv4BOU/DlR0Xbojia8KHhnTSUxvNThvBEM7vc1qtEAEgdhRvw0q6yw
Tx4aztYKEZim2ZNpy2+lZfzsawtD2RyTuRTJs5TcRUKur6JSuetSgCy0IEvlHd0Jy/vdoh/ftaGB
K6LO5rWIo3DD64N7Mct5fsoY5HeVab2GcNRedU3IRhRh774dZYvsTOUSW6gxBr0u212d6fiUZQOW
bAwIG1Sv2SFXiX0cZ/U9bsRLY6cbCsD21psmb1cn8+tSxlMw9BJdWtrUm6hgfwYOIfMNDurx1ANv
WPUhYbh+C/poSOPlx4DYdqWlMrdT5FNP1QqTaZTVm9a2u21TO1aQxXa/b9oIi0EX25DtdbQhHAZL
XFhNRLRmEbJjeFr4a49llxn41Js5mFLoTH6FgS9T7c2YZbdT1SFQy5OgzIV6AA8y78Na5Zukw03m
LJCdgQPvptQ72uMETBj55C/tOtWDJYbxYoxdZPDI/E8dPgw8bGRjkHZLzrrL1NqqkqCzvQYoZzIH
EaBPXarpjr1nunCG4b4coRx57fSt6LS5mwcXalKPsw4iRL1OHHKOuhlilz3D1QDavHackP/eLj0U
UAYC6AEOS9I9jN5wr7XT7JywugRKlcDfQbodUQzd20Ite0yoUxGkxNgHDqbIl9Tr7/jgzms15hLu
GLBvWXFW7SrUdq4JcmwWA1or4fr06+Dr2qZ8juzqqKB97luXyK2BT8kJh6JEHN/ecawab4gZEHf4
786FVBNt0mUatilix5fMcb6lkKX2vY05KOMots7C2VoluUguh8XtjqOKo10O2KoU4gbxLk5tULBh
WhTPXsEqEHX+I8vO3/seHuow9299HDrQmPN2hd994tDiuTuzn7KDDp1XeNJoXXUWrWfO+uvGqYt1
US5su5qI9UHp4mA2Y82rAkklcawOw35kBnXS0bbWV15WVzvKhnjrLMMJBWgdRIj8LyAfRetFAB5y
W6O9kA20Idp2b7PbDW9kYrXbXLTLVjQ4A7BeKG48dk/eQH+tjWPzOFkwTGi4MdclCv1iAWx6MUg/
uRI0eqCFFYIFTdarN3o3sKpq3jq+D1ljeThk5+k3sJbqsWnEzWwu9sOY4yeeBsfcOH1jgNdIb5oB
pV4SwyiQ1vhStTwd4uUppkaltnWSz/xlHBCCnpXc01opg4JY9pVZQuj2hwodd2KBGtPNDxoqt1FZ
vvSWt6OWxKbrjo8LL/LOGHp+vRGwWCFbc+V5SUNVxD1EdVE9Sdjpaz1b9vPisz+CvRjXfg8j6wxt
PJUZPdIehm2AavoG/bS5SpxIHUNRY9Qpm5tJgjQywaDdt66PJDS1581MwwGXu8r2TjH41wv73Ub0
XRytRubPN1ltgxbBpdZUNaitCbOGi8S8K9piK0KDRlyV3NlRqy6c1u/XjZ7tLc18854vF/+jqI0t
+9EvxQ8E5TeeTu4s3ItId92zSa23SijbrlMPGPw4RPeAcQ9xioy5ivqNY2Zv0BAiTAX2bROL4tgX
iflQDyGH54piIESFnJZIFc20gTHeV9kpNLvnyfOfRBU/52HtbvNF/sIYVexx1HZrLVq5ac86ZghN
vJSZbbFw2YOSaLD3senC2uXOVv7oYi5gylJTVJ2mcLhTo8HRPYS2YpOsS60j7vqIwMvFUeNJRHBk
apWV97kfw+VsTfNBZ4uNxwsPce4u3UnlwKkRQCtgNbV+iapqM1oK2pjnXcZnl8VM4AlTM7EKDfve
HHSzyRIH6kTCX/m+g1uCt8MdArcFw+UMV0Uz/JaF/cg/dAdd4JCwpQd+31h8iqN6/I0SVgeprpZ9
3lZAt4zduWOAJ7EXV6Dtl42w7G8NKutVKGTDgEylAQgyUuYZkazpCk4rpPK3EJiz1QAmal0u9WPb
TfJca6R8Pyfjzs6ti35hSdWFgwZSMj21jaUByH4GXLjCX4toSrCV2499bALQgI8OJeLFPoOwq+mU
ZnaCQG6YeRETcCW9A0AnLosNzZRfJOxg9FnqTZlnt02TttseDf/VaM4KCHmNactX0AVwLjbCib9Z
orD5izLW1G4537ojW4mZRNQQAo61xoSTr2VnUgsxMPF9p0H4XWHqqpluFfxE7s7Pxp9tKNk73OxJ
OvFrgSd/3Q+OAXY52Q+187hIoBJdPF/D8nnu8rR5i2C0BX05tCsAAfZ97ymxF543HzHWGBwHkCqL
Ajm9FYdgE5Zcnwj17Phaz/73VubDHn6vWtdsUKsaJOgjxXl4oZPsGOk8vB9mNPx8ELFhA8TeFoNw
T7oev5k9NmHVJiDemvIUmfhrOMRtkrYDv6fMH73uckiH8j7MlL3JNGYSYDZu0M/VXrTUxlun7aPb
SvjDviy7naG9q9aef0e6vDZwcu/7JXrOme/8miQSpFzIEsJAg2OaxcinvcMLscB1kE1+g42i3LsR
LI94gF/OoSWsTqNPUqMO+dHCElKVTr1ATNaWNPhlrwAOAnWNf3j9FG+y1k8CmdU5nyzU+j2E3XWf
jAlbmM/BJpQgIbqKhSvdBITRcp+2bMZkq80r2gN629ruA2Sxb0VJwWUb9g9Hx/dOA/5kcXZjnAJv
KZvyvo7z8ViH9ZaoiWQXJ3F317tD99BOzht8h2TjFjjN6LU88LQwVddhtUsnGBoONrNdwzRqm5dA
AVrDqCAp40nske3tcrrfl0YCoht4HW2pniRshY9Wd+1FO6r//w+eMzx1rXU7usa3ZOLw3ulXK+3v
zI6XdU59/PW6vguloeBaK+ea6R0U1NYuQRqnVrHT1gLTxo+7s2loABSUi6Zbe9YZRDZko3s5TnP4
lNd2wdYWd08Ynik6hGNfqZl43rwXVEQu+MgohzrnDPRWwXR5cVE8zp41b5HG4PWRrb1TVchhS9PB
4lT3HAHQ26muWLBLy6OqlualcZudaLtjtmS3XT1kj6rsH2pOTBsi1Z/ThqPf6GEsXwqyOvAfMDP2
bzEC43Z10mc5kXlh1N5xzid6n5zu9PB6fjJTOhHb6k1qHZu1DJzauW09Dzr4pH4yvm8D/G/8Q613
4YJmXtWt1QZ0duz14A3zGkBJG1iSM75RdguHp7he5RNY+D4i/0TNONyczBkvqNv/j7Qz240b2bbt
FxEIBvvX7DPV95JfCMuS2TfBnvz6O1gHuMdKJ5SoOthv22WHSAWjWWvOMdudNerOXiugVFfsEQ8G
WIdVYnOmclTMKSaS6taIA2LLpvyhniTm5aqyZszRayPTbmNIrnWu22tLTviPAE9wYhVe81iXqMyU
nT6pMW0WvVdyJhVduS50gwOVloeQGYGWYCIN4rc6dQKs39N1SNN700zex9DVYhG6wy8RDvZVELiX
srDHVe8RWQEvcT6i4skepFvg887f4atnUNZ9bTuVJNa7nX3TOJYxNwpuB1+DcQ/ZbM+mCt0NJghy
AbhqXi5vwQZVHEC9DGRRETGbyQlI3c4BGa29wHTkK08gpmXYwIJipMZmUeJtWGyH0l8Y7dgCabEv
EmI1F5xzL50g9C6kVgfzfkznHk4F94tMW/pETkSC6qyCTB4L7gpjis/ZDxxrz6oMOMLAxmd73LNr
jEhwrDixceVCZ0ZBNE4emgDPDGsWzJfwgypOtY5KF6cLrZh0lSG5BFWjv1h5TaBA490gteUvBz5w
xaacM72LJ4wxb0Xbvug4BZbZCIaF/Xq41zQLlEXZgaeJ3ZGIiLC89/rwQfBDrlm2tI1r9R9p1SUf
sdKp+VFd3qMxT9dmyS4TlzMrRjz0iCSWeKSGpeqbTy+GN4XQNrhuZfbRu7VaKYG7102jDSC7uyqZ
gEpW/UstoncMAynutny673RCWmZj+7rV2QVUGl57bnjQmhZ/iGv3a+FO9qelR59B5z4UsmK/Yo8e
Nv0QfJomhkTJde0Q29mjlxHhodsDvrmmSxdd6CaH2jUKCG76jC3Osj0f2qddqTdPq9I5ejLa9mmU
3uWp+tDpGG/0YLoZuR3xz/TTTd7ypJVZfWgKnZdDFeg66fyfuana6yqzXwa4gr6WDtR+AhxgoRrX
VV+NS0MP3xRqbR+37CrOy2bT9CQBxHH1CRJqH3BSXjdmQNSO3+sXEmwsYpl0l/V0rBddlo+XlTTu
Wh+YBRfDMSUQoC6iW10v9HWRJTYoXlJyqqbBkWyFqG26e9HnySVHVh0kUX0d+M1737fhbq5Ci4IM
kSrAy6ibARcV0YYXRCE169IPnrpIazk9A8kRFKCvWwju2pI87ue+iu1LnFK3o6HLGzSyxgWV/Af8
DOrOL1NnaXhVuMtLXKhUN2ElToa7oG9RrpM+8NbUBe6NApd53qa/ZIt3ZjIKICcAcnripZJH/g7K
5NR/tRNuejJnw9HN7i6vAyqUXGUXGHPkyu3EzutCG8K7HvECuS3NlHCnGM27IglyzqBwdd2qvk67
NgV1F3CZnMxmvsxNTHYQpmPscKLqIa11nYsqqXQNMoXbatfG9rUB1GPpD84r5/MPKli3pPWEq7oq
WRDhxdxSgAb4N4BNqlOMDEFUTPDRLK6NYEgIxJPNZTeZxZKYA+/eiaGBZF0RbCaNkG8TaM87cje1
7axpwuDnvQ917VFJiTJcYRk87QEFyDUeeHMVGDK7zoBELBAz5nv0zuVKDZh4M9r92PWoDq8tN/Iw
K3Zk7hmYQH9Q5/7NoZbDhB4++EOqDu1gtGKdcuZ4AKtm7KjG39q+e9WVHIq6KP1sY9dc0UgxDq0H
R68VRkk10gfmWQ8/xvkg2Ud5e9Eb+PCzoX9WKRmpkpV5lZaeTgDFDB3AMYlHsrqgpQnvoqy7DdbO
21RkP4vGbMIFdXD3Us/taq3UTDNmk4TprMUCukKKsyqP3WDpBraiStwc6Mhfj4EVLxoY9/GmJcfq
jVIpWKuq46+NliKrqYKvmxZ5ss5DVhDKJtfQCbeFqrCORdawnsApAYEzOTKAhSSAR77EjaRWn1/p
JYk1OnV4DsVptvQ8fLXjTP4LVbVLHKqSQ+0B64oeolrsxlRQm3GQLweyzO9FZP5Gmm6tNNOxfogU
2Cv7MXigMt5mOv56OgXqelI1fjTdxNw4FOzfaGopqwlnCZzGXKmge7ViT2xSN6YThP5qCUbR3Nsq
8fEiFs9h5IbvAvvnJiwoldQ6vA8c6u4bdlrIk3bY/kJr4q1HZxgu8oJiTR2XxUxj9e45CBJqa7bp
W9Npt90/FuBK4pMLrfQQ6q62j7nmvmTdxPdTeooKtPTNnVDIZelp7FJVEDNXAVIMWiq+QFSnJZUn
k318YJOmobuoLM4cVlvAHhMNpFhHZVdxY0AOKqfml/RLbdUl0NJoLIZbw+tgUVVB90TmTkrd1A62
LLo/6a6N6wZz1Ypzl4sVqHx3QpjjhtPeQ0C84TgGCEJl5SZvjOEdykC7cq24vbOc5sUxmrc8tdU+
tEAWChXfR8JTNDFwS6+7LlRrUSixYS/NwJEVFE65ICx0AZqkNoFeoL4kGSxXHw2kZFpQZbFrsclu
hVUGHyopoBbZRJ27vf3EfeeziaBmNqVV3QamSZm6dKpN16iLVFpzwa+gtKR3IVgyPlVEU67xS+9H
HaSpqzYWx5LNqJF/VnfjgnA2+mQWyNSEv7GszLrdqDrl9Mq1fdH1ebALUo9Cl9Y7h5K732JiLYo9
gqYC6purJmaPtvLooojKT+X57wPGyxXb0jXNQm0pvf6gta6gVED5SAfzvIJU29PIyIe10/oXpUsY
U1y6H65Ih0f+XnRJKVnfNchu8FN4445qcbCmctluVdKR7qvqhK9Dx+jrAeN3c25NCdKuTaAB+45g
esHWNzQCueI6c++NoJVLyxHZvotKwNF2ew9YnFU+Iu+uHE2uzcbIfbWKWfA8x7hLqhpmqU3JkF70
oUpcYnfriYXKJ/18Gid7RRNgnG2vl6bpr3Ilmq1JgYwtFW6BM+99aTE8RgXwaCWcCo1t0vGoScoJ
qwfWPhPxA36CpBQON2owrw0VP9kQMZUh4d4kgYI9Stt3nyd2fZdo0bgmSYSzv5RAGwIz4MDnURaP
3YrDQU7Stwzth0ariaFrAnuLw70/BK2b3faDSIEk2taFZQClWbDhfmh+/+qaFY7S1qjWmEFvJr7e
tg+3Jj/WqlbqMbBKwOuKXAMpMii0ugBkQ4+sdwLtRho9/bSK7pbvXXdWfd0ko73Fzt2uaDAX7A4y
VBfWfH6jElJcGrXuE6+m9dd+QBN7KNRjJcq72kGO5JdFBfIC75GjQZTV+03QUHUH7jOzPKruqnUy
eUFoarSrM9tdqYoCTi2qjzoexy3VjJ0O4WdBKgiX/956zwS2YDE6PmLY7I0gAGNhDwmgf2c96SFU
n7F9FDFBf5bJ2c+kf7WEuvFqdvXH6FQ9lvryPUzG10GfruyJnY5CElliSXFHuBTV/9gl0C/wafHS
7iNVkGiIiB3eVuKFNjQEW5+LUtjdmWX/ObkGqdeTBzPeHD7CnF681YICdENSOR2PsLYaGTJC9F0W
2xgCDAVoII11+H6CUzxdNfdR1n0CtX3oo2dZdArpw9S/JUgrkErD6d+3zQRa0YeEBpP5qU9TYEO5
vWmaWlua3vjM39QehWwtSmj1tZ+IJ6aatoLjQWvEVfkOLgQsimbYZImzTzFpzT2ofpkaVvM60eXe
RhorBvZnbQ3W8rac0kdTJiPkU4e0NNVg7bc4wRPKWL2DSwB0iKtrU2WOtkY+DHtmsohmnMoP6PEd
IQpws4MobqjeSY+MLcT2lW33C0vjLhilCbHnFGEXWUyfp1XRXdU4Dxj/0I10cpcAOlsPE220ymmh
+MTVR1M4u8gu37l05Bv+mCEc9luP69yM2OtBIBcvFhd/CNOKIpijoWhqhxXJQ2rtJiwRntEu4wYY
XwwGHqpyf5fOoWxcoX61U1rQauSMPSSHJNVfbAFnSMBU4sNP1DoywIvOovN1M0LPAhkdbBw1XeZk
wJF7oFcrmJxk2pFb8FKU5Z1v6SERRCzc0pgRp0WZbxT5Kxt4XPZlmLrPJRWcOzrzMd83JRp30m+9
qLoDbs9CAVJv3wOzWFp+pe8sP2t4qPGKLAjc8ZF6H5VFAKZDH8YCPLCSmp6ssjwJ9raU3RqNGnUT
z52uVEKWgFX3FA9kQtE88z1EKX2WLkTNDh5HsNSiwn8tRetDcwnydenUwUVker9U6Xz2xehukJPC
9QQ8s+xj2pSdzJ5SOyk/SFODJpTBlB0tOoln1EWz/OpPbRFEcld4Au054npUU0faIi+oBKuoi3RJ
L+tHEGJoDIYo7x/c1BEAwSscaxKezw1CiEIuCrudnry49J7nJvLbBO45Wnah6fXL73+wY5UtIUo6
wjndQCaD9PpYPUxXW6fdjsawUXfldOl2asuFaenXP0vrjCP1WKH2z1AMggyD4Hv+91WhlvVuI8A5
tQi6Rm9rqXxaG5XjPmlA7bg3+Pm/FJD9Mx7iMeRcvHisyV/Hm+HiRCFJsndrta9zrqExCS2aE10A
9jojGD0W/h2PNQum/5D9j4bIez+ikpEU6O0iJ/zgwvaciWAECOo8kGU+xwf48Rm9oX4sxJ7HxUGH
tNZEq/qXDcBOBqghQU4TuQDhgIGrWDnUq4DkpDHLchuuY6g/m3aCFt8qTKvw55Jt4tJ4t4fy0qdj
sXLofZ6ZVccSwf/5sVxizEwdi8KxyNjqBy/oVGDsVQT6iCiqEvm7nhm77yfvyWGQMiN5RB6GH/Pr
Ww9N6h0AE6I9MTaPripoX5ob5NTv3w9z6hvBh4ODFVY8FrUjJWKqeQMiTqPd2yJ4yRw9eHeUAQht
7FsIUhqh8V3G8fr7Qf/StM7vEJ+ThRWerAzr+HPRBRUpu/fjg6hrDs+ij2+4OJfY1SJ9VbZBsfY6
3d8Rw6B28C7bBRcPtQSd9ilkBRIsqP9tvvQ/PxECMJuP1yQqdf51/DHJdaB7PaQ6tXe9qriREK4v
ppRmxvcPPstH/1wpGUVibXV4bGkj/jz6bFHsoFDPJk7dApUR0QbTzxoxhZ+9yapb6s6LY/5L7fU/
I0IBIKWbwLS/1kAwu1lYJWlxKDssAItQRs1EYychoAvYMQrA7x/wxDc7C68dqHM4leXxa1Rjxj0P
ldse1abalgDjr6Sh6WeWhtOjzJmNeLm4bxy9RtDENPSUr+38KJtBU6SKBGfem/2PKv34dyXFDGoQ
5No5x9p+M7DzIAUBuq8s7wAmfRXk3FMQWdG34Xa8JeJomUbjtUg9kozH21A5G3OU7LMODMpqmm5K
J38OsE5TJIPx6BSXje7+qKrfyi9uvWKmwzU+Nupm3YOgAAtNq8abCJosUoralPGn2VFJ+3YMr5C4
LYgu2RqZ/GlVH6JGOjrk9yN50GQzv3WoAnrYKbYYOd+RWBLIx7Dzrwh4uXYz65csqgewkBsoSlvC
ND9F/ijLYO0CxizqbO0H2cKP5/5qR803uDT7sdk4GVpWdAerdkgXtqltILa/YfPZdGrYpGH0zL18
7dXxtjS7NysrbinYcPo1VhXouGb4zBsag4ZZP+ZTZQF+99980uJpz7q/iC97cgzvIGdjaqq58Hns
rerzTY/6pZhhP1p10MXQos6aSUYlq74ZkRNWohFs4+SOauZbn3dXcaL/tCx1ICUTjA0RDHnn3SHl
uGmydN1G+bWrqH3kA5oQd+Wr5Inwu62vZ4cu8bkN9msb+iz47Ec5dq81yMqshk9dZ8RTq0cNU//W
GvEIkrICBWU2A42cX1vvouX/4fIMAlD/YfXJlo7tFlTRItattyYEsmq2+RxbfUnD58IxK/QV5r7p
TZPrbbcXju9yb2/MnQczrEu7XQrpzA11IntDe+sE3U7v4odByw+F+izo3jUdCogmuTVGceAtHuhD
vM/pqYsoMS85JYBNIuAnMsHqdyFlbTugcaj99EMyn9vBuVcNnQXcF/tCdIcptfYEg6E3pSlHHSnV
iQkysrvERrnh9rc5KRyLOvE/8jkryogHSV70D+SjMViwEdCfrv+mloCmaZzZRvlO8+KcKqT1UQ7m
xiVFlO5ovAyFBnKTPL+K1JLC0NZBby/bvFyZKd04pLc5EIFpLK6yxtupvP7lRsaLwxwafZeYGJrX
vnNJhORDE6f6ljrAT897CvCylQpNRjGYHwM1OdfoEZ9MzaWfe7MAVL/Tzarjgqw/eNxm8yowGKh3
NgN3buJbAP067a/GdotVSB9s4QzdnvrnRSg+ncbouI9xu6SrFW2AXh6scUQCiE5SIEHw0RQtypmq
2BAEv1Ewsln8r0wSDxuTg5cTH8jVPiigmwvR0gy39Wor4T5tyxAwNmocGpA9NS3p/SDv2F5UOq80
i9qKbjBNBn062PTQPdrEUlYX8K1fUsCgdPOHV0t5xrZWXr4zevIYcM4YP2mbmsvc1w9BFs53OQzm
zZKkD4XA03n0iSjI+Cn60p47G97HXDsyO2wxUmoEvWJOImDp3c7mbkqQ7wpaB5JSr28M1xoBRm2t
PanSX4OgZFq6JajLaY/0/mdkhT850V8kvsnpIBHrbNbxECjyRLHzw1Ht3qy8DRvqsgdDbREiFgXO
p0RMqOUo7GPxq0oMkKcktw3DmoPfjhs0KXJUex0o8pCisjXEpk2cIiQPXdrCMmMRSHJy/uy6fBqb
8SolHR3c3Y7j9Q8YPuSTh5Qz3d9e4fIOEfOb/gZdxoOT9wgUaQv0en9Jdh4XqnbbEmqAiyDekjE/
LMJqvJs01hYndjaF4z+1HphQ6kC3LdDBjiI3seyPA1Kfpd13L4PhXNslINih2xIldB3EzkUv5KY1
0Mpk2o8+81aQcLYAVEm0jFE5Svfe8pNPNXf+a0I41BDju54TyeEuuupV+uOFnuEdiib6ron+JGV0
lw89eXnji03kddSElxqEx0WUs+PpRbbLNWM/etOWTPLthKrPgJZuOM6TJ1KxdM3gevJJ5ER2Dcd2
ND9oIP70Gzr+rKHbnIi0rpWU6zp/EVVjs/QAjbasI8xU0irqEq1dce0U5kErkH3xxa+5U1xCR625
mpc7SWwlYMQRCUpwQ8tiVqDQWMQ6ZiR8vSI3Dn6VHyrDOFgp8PXu1nGrzzqO7rkD30xDyvZCDJry
jWWYdtfowTd6nFwr+xlKF/T2AoLklAFl7ex7FPo5hZ2xWOqmBnF1LsZi3aGuqHFRF9aDnfYZtUzv
IZwI7Al6OvEmdM/cc/YmMia4C1va8QOKMPMjlA19nVR/ov+p6BAAHAun9VDVH1anv9c9hHXbj/eO
l+wKuh97IndWIOzvi9xHFi2GB2GiAJBVc6EJCvQIgJ4bH7Dg4F1asUV6dGJt6RX87shgz/PgPvCg
Ioh844LupsvaonXybxPPX1VxSZKivhuG9INe33MwFXfECt10xlyACp91qTaBxeI0WwvINKx2BVhU
OL5YAHq6Fx6NY/jouWbtILRucwKJXMrWCI6ih2LSgZ2nd3JwwMLLnSfxgFDRZ42kWau1B1npe6d9
VbmxNluOJqF3BZh53eLQgM0Jl1GQkElmCDmQYXaltQ80kdDHaXXyFiQ0qaoCtQY30pFQKnSZTYZz
o0mGWZnxoGEnWceq/iE09URhf+2k6SPij2mlVwiyeEsUAZkx3Sie9aze6Fb+q5CoD6iAPZeZswGQ
fGNp2XXZmtdEUpZgmBEflaBKUxmtKzQUazEaazYftcxt9k27uyQqlsSeNPhAof5mU3hKbe1RZ4mm
WYTmuiLzrK/VTZc4V20UXtDnmzn4dC84XUDsIWRdX2Dk2OSB2mhRehWHmHWCcJ1O8WVlV9dOajxY
rvOehPLFrfsHqQdAR4kmQHqyozD4WmrmQca/0eIuikysVUu5PMlI7rH1RzDG6Zra0i9uBZxjwvtU
192NrU9rJ7R+AaDVVr4uD1noPVuV+ZoJtQm7BAYZcmY0bLuiRKIeavGFnQUXFcK5HOznwuyRDNHs
pW9sXflEcXE2tK7SqrokUu/RrPx1HtflKmK73hkgIrd9Y7kbWcZL4VYFhib3B82mgysdNiP3TGni
xMUVsycuTNyKHl7jo8P5MOGGDEI57AsL8H+OrO1AaigZ9opq7/e3jVNDcY2U2FiwfFKl/Hpp09xe
GnSO2g0OncvKCX7rSlxGzrknOnFHNv8BEuGFA4FzbKjH7kDhFlTyjjSTqzzw7vXWubJcotP7Um5F
Gp27e/x9S7QcG76f4AxnYs3++lg2ajAvxVFL+tVV6JDSOi2oLy7i/u7713fiuWxHeNZ8959hkEev
z3Y5AJWoeA5hZ1cLeFzOkrIcxzfaDGlSo/QENbP6fswTv7IvY85Xuz/u2VMvpVs3bnowgkruGz9q
dp4Z5jccRv0zFZQTdSvwIvgsBSw86y/UE7rsZOot6mOF3WzIZlu56tYlXQgP+sqzxlWanKmlnLiW
4o0VDGdAr/iLOUZFDgh8GhDeV5egbVPOsAQRijOX31OPNbuojX/oIlzsv77BmKyWELqfuScbbtFw
VAe0trKDfOEENx39lpDf5fe/sxNVCzCJ0HBoFrmCGfN1xLExHEJqfW0PmFqubQIkltL2ikvOe+82
2alL4mWxAEJ3XooW/vz3owOu4N8/uokzO6GB2NQ7BS/26/h+1WeZGnzyo8KcjITOrMUG63h7F+LE
+/CMskTM2TUHF+fMxYAeeSV6mKYTd/CruGf3SIKYiKmiwABHL/WXXpeSkJIOLLnf8lWbrXMpfCui
ByE6HL9kKDn5MK4JjPIuuV/kl4jGhoVKuzBZ5YZMgf8lVObJjvGKX95U1i98Ldqhzzi9DSpR0Upk
Tn5lGy2ai7ayLsnNKPeNFnmHKktJsFaNUXfAoJJkGcg5OM1EbqfSWrxk/iCuRZ5aa6RSDoLrPvlR
6SRbNG5tLms1DNyJY+uGNN1xObTETuJZ7Q6IaYDXR4n94Pa9RBU7IfcwWy26Kcc6HZfsdPlLhdkM
36qnUFgS4KSWZermN4PHaTAdvRSvoYwJbTDnzkHj6mhIJ4FxT5iNew0CeZxfOrIZixpdrEW0zNop
jgnXQuaz0MlsOFglnWqSCdvg4MyGxbirR+jkXi92WUCgCk27dxGAYOcH81+kJ4piYWojvj8ye4Dl
1jQP47pQdzZPp9MkinEwJClBHvaEGsnQ8IoKnxAzS9Zib+lBe0nCZnsd5pAV8ngc6EcRVdBwlNtn
k1lvgxwmcd1N3LlJN8b1otdIhukNEYMSxcVvgxrrr8ZPydVLAixwHT6NzUBY+vwZSTtdTYaX3Y6B
gRUQHvEua+0ckdIUXviZYdymEjYTGHx9iTSSiOxBxbcoHlBK1WIal2GvV5+k6vDzttp0Y01UKtBG
FBdkfjivcxDxJYk+yBRJzhkOBJx5T5Hut6ugj6M5ULDeiHE032BcWldSR35f9L5GYkvQ/mwBXVym
jd6++MCdp4Vh+3RsRWHid7UMYqr0Akfu1ta04MaLUnWt4oj4zrqz1oimyJggsH0Txnh5nIlEXvSe
GUavkd10zS2tvR96ieg3bqeLXKD/WgSTYe9atEDXupYnP2nsaPe+0XVbOXjhpe4Y9aYq4mBrGRUq
FEwPP12sSr/PrAQnFlibT4G9ymAlAuT3dSFwR5rxXA+jQ+U2vfY0oPveGrLlfOlmhfurCqrukfRC
/xAUaXYNDIqrchZLolLDtM4utN6yrU2XpYg7IJpR+vn+5zu1t1GN9GYgCMXd43171PW+j7J0pmfG
zo6afbEQnP0PnjMlZ04+p7ZumzaT5bIi4x8/ehNTbpu54YMxBDq8DMbXPnptug97fGE1+A9PZcPN
8kDzmpIN9etLF5aukoDz4w6YS3bvqUQnGNWtD2GBt+3fv0AdoCuaL1p2Qswv+I/Dgeu3uJab2t/Z
efwet/KhQOK+sCbnTLfuxBZKnV+wl7BbS1CXX8dJJw3kehs6e8QDhPEZI9d0vUaGM0tkS0k+e0n+
0J70ANaEf/+IjvyHY8GP4B0fWSP8Hcmk+9mhEjaCXQXK5qFpvZ6LlTTBXP3fRps/qD9eaCZ9qhmj
Ne3y+Cmbs7JRkhd2f+bEf2oyEnbJPCTWcIYOfx0lqKI4NKcE51rf/NJHC+tnFV+kw7B0I/0t0fXP
75/q5Hh4EcBO0WwFf3k0HnHGY9WoiEjzOej92uDt0XcAPXHpOudaNjb/2PHhA7ImjjSLR/uLh9pW
Qg/sjoikVtTRo6YXjAATO5xWss/CH9TlVPYfPoN/iFqWCTPSOv7i4qJBFCCacG8FwRWCmUdi+343
Ynj5/jXOv/y/nswC3PU/wzji6DUOGP3Iu5L7svdvAsWF1TTOLFOnh2DFpoyHhe745FZHekK0ctrt
NYnpLBZ5vnTSyNp//yDzsvD3g9AqnrtqTMDj+UC8YMaJ2dvJ4SalrGE7q7HrzvxSTs4Dm3wnwFYg
tY/XpsFUHdIy3MRTMeza8DkwsCajxNO7u//wNA7gSYfrM7jCo6dBaYz9NwCuzpH7UCu19bH5cPA4
89GefGng9RzUER7b6dGyXuE24vSWqP3Y5qsoTDaicdcjqML/8DQ40+mhoQ1xnflb/mMFItGxUp5J
hR/x/YDdxvQWk2PsJ9PJzqx1J+YaZlZ0HiY0V+4JRw/kx0R657GSO8esgxkKCj42iIYzM/rE1gE6
C5YOU4C943jtIXZEZGVoBXu9IhfklwVDZogf7I7TKsHVg/Hvv1HAhExpDhWIbI4nQ2yEGUl9abov
qHJ4w/BDtv3P739DJ97blyHk19+QH7o64cBdRKCM8n5apA89UH4AOvH9MCfmG6UT8K3zJgFZ72gi
WJpd2QTH+7sRXWYamRtjiLchmvvvhznxNAxjmpK9Adzu8RkMMLU/+LEZ71O6b6PvPyM3e/1+iBMr
wZ9DWEfrJjnsCVCNiu2uamz8QoW5bzMDi2ACjRtUbHCGU3nyzek6VWwLeJ9xLNFw66B3qx5nbwLF
jsS8q8wplkPQ/pc3h9Ac2CJ5D9Sdvs4DioxotJ043mMl2YVWROnp39LZ2EVnxLyAIQbSHqjv1yEc
pVwweQ1KHRUFNDWjclE19SHQsjPPcvKVUYRE6CxZE44nGymcZhrNk80IcKwTiNdYREaNczM50HPM
Id/PiL+Hw6dCBRKoLpk3+l+/IYEw222VvVNEndl++5uv9J6C5dv3w8yfyNd9jmGkY1NYZX7/JXto
OCuAgEGzPar2hg1vl/nahY4Ikv/+qdayz++HO/lUSGG40UgX0OfRhDCHBhAS0ULkMKO/RLmrQU3Q
Up+2s0PB1Vt/P9z8zx09HWo9Csb85Bz9jycHMe/k3rm8xI5T80Ia8hrxGxDO4mpKh3XboD8XOG80
eW5l+nvJQLLyx8Dzn/+xReEDBaff4yyvkFsuyR8nJ68uzs2RU6OAZWNjoozFen60/oWl1tWaa+v7
SgT2zGUoWw3ahcaR6Pv3eHog5iEKtTnd5OjXpplNbZVNTtgTDc14pEygV2fuTydmBoi5/z/EXyfH
MtSCOJQsFT59/pr2X0xyKNXi5Mym8fdSKy0TPZEORtQS9rHWDrUvI7UJhPHS3wZ0c8oe3b4Ouyk3
tt+/Nn3e547m35ex5p/lj2nQJJPoeh9Er5UPNeoald4kXR2sjHIM1t4I8S13rPwxjSuxcgJJ1q6j
5Svbbxoy/uChfP/jnHjFFowkTMuwOuVfNVf4DVDN29Dd4fj6KPUR0Yj3XGL+/w/DoI4lklGeCBMK
qmBE7W6QU+A2y0hvb3s8fRjwr74f5u9TE79Hm5sG+XCcmY4XSGJMp6izsvTQdZ57g5KRnOwo1TGl
NmJd294bx7p4H+qVduY1npxAzvxsgo4KsTtff6lZSVbdaILEb1r/QUTRpQROg/YKCgcXxu8f8sSH
Z1m0L+A5zofD46oCQaIxHrVEJ0dNeyqr4tcIVu37IU7Nij+HOFqqvBz4Ad4Tb0cWSbb2jKw4zN0I
dKFhe+Zp9JNjIYXktyYEJ6n5z//4HmrNx6sNd+oQD/ngrhPcJDsD3bG57RzaNpTXQ2d2ypa4Q/Hr
0BQ17RjsFnsUkItcqRwWjYXDhYjYbtlVYZ+v+EeifvX9Ozmxb1AEsymXUDpibT36ORNLtmoKJ4cw
0xLX0CQrD+hDmvdv/ODNh43w8UcG1fuHqmzto4XX1Z75CU5MMnYt9i1EyixSx/UPU5mwDWo72Ito
L9QTulHAHcvWrM6Mc2L/p+BBfYXDhoOp6OhmKHLHHzsyjffhdGvBrneRLaWvptNu5dnr7jyTjlZD
xMBcDFh/CK043q5czMpVAEEIL0NHhUXP9EcDX/3u+9/diTf3ZZR53fhjjtFtJTS2bou95uxxhKj8
ZxMhQxDBmcl8Yi5z1WUT4Qoq+ECPlgEPEoMxJnGI202MhNtmt9Yw7syMIOXvH+jEQvfnQMc7Y0rC
elRyVtnbWfwmYZ+6OIJwyOHZ2I74wZy378c7+Wv63wdzjqZE5dBfJ2JwIglLw8uWrfy4O7Mxnh6C
M968RSCHPTq4YCtJ4xA/3j7tik0PgKsV9r++gkquHPxq5u3hb253UkXFoHJn2hOCuQE7t5ZRdmYH
OjnTDHLK5o2AfoTxdab5bcy5ddDTgyYk1tJI3uWqqjcJrq87aGBn5vVfCRsw3XkilzovCTZzofnr
cMQMqQKYZrKvxvjViKaFQGeL1RtLeFbmhzDylomXLs2puJKt9vr9pDixTnwZfH4Xf3xVRH0LkLVG
dtArW16PA052k7YEhyYsBEaom8+hI9+/H/PkLOFpuZ8QLvmXj6AQYYwq27X2apy65wrsBCrE2Dvz
ZCe/41kaARGb9e/4jlByU4Q4YwR7+FEbVzUbbHl8zsH99w9zbpj5Yf94gYOOwrQODaTfmb+18VWV
NanWU7r6fpiTc9Ijt8Nk18LpcfTxzuErkZWPFe6VGLYHDnW54zUuSi/cfD/SyfnocSRByU7z4a+S
uVXaQu8MOivSr29LP7yMxvYiks0DlKmNTUUWPOLdUFtvuVadUbOceJku9R6WD5vPG9PM15dpOAQM
4IqL9gXx2Ksm45Lg6DmaVxG4Z64LJyb+l6PA0cRHW9YlyFQn/Hg97sFHWjlEq35Kc0YbnZnwJx/r
j2PH0bJYK0v6mGLlviVFEotXfovj7ak5m1N5YpLwTNQ1PcLfhHe8ddlBDV6xwt1U9vk9H9e7KcN+
UbkeKU/x8/fT5MxYf+1ebtEK1J3xPgk4QhU/Ay9fFsGFDh763w+Eq4lyOo9EXXN+uX98YC0Zcrin
R2/njDH4NvtRme6BgvisIx7P6GVOzX1Xl1yFUSXyqR0fZOGYILqbdHdHhbX6tAeuxqjq+lVrFfjI
dKLfE0szV23eZdipQ20r/x9p59UjubFE6V9EgN68lukuVns37oXQaGbovU3++v04d7G3ikUU0Xeh
BwkaSFGZjIyMjDhxjhKt5QVMrrGkWUJl88oCkUSGSA10loL4vmmHvjx4rpeOhXFTMStskQ/bHazS
gpj2mEQCbQ5YKY3tWNp5Dj+xDCPEqGdqf1MJGwZbWQAk2UyiKzB5JsBYdxFMKtVG8oGXbqC92UpI
+r2LgbEMmF498WrwSXm4CthYqLdVI/DYPItgRujah1SXpR9dj7TcjQrTO/mkFUAyNIZWVG3tuM5c
I2beeEPBsBx3clP5z7D9VOUu8/rhpw7c8C1l+tnZQA0txC6jq5u6LQ2U8b5DYe9B9iPxe+zh49sg
Q+/5N2R6HuMXYW1/RcjSfm6RUd7LvQRJzViFkrHptKhl2DoIlWrbGYU4xLZATjdoB/m7KXXFO1hp
D5q+IkF2qE5D+x8++CARWdoxuM0TR7yoesa8dqM4gL713hLmt7A3AW1ElZ2YN2OrG6+FVMq/4QRI
qY4McJp4jqTW+yoZgb5BqwcAuoAtZthKsEP0KLOU2qsRFvVPMzCgjR/RBd/0oo35iW1UqQx7pmjj
oZ1RIU4TCuiUpRqA9qbQHFhdPVEoUP465g+opauXyhAto75R2ejbRsTiXW6T8YOXBehbNVFB2xYM
dbtdquo+DPO1+W6ZBVUvCN6ebamEE8mLAoPh5VqNfg8hZOoQb4mo3te12TubPmuVt5gyVLr1fC9/
EzIU1Vs2ynTe+7CN4KLxalnfwk4sfoowp4d1/WAvRUWcGy/jPWRrc3AaQ+NjrEg5ZMq1vQt1Y6La
haJ1DZG2YkableAVvSucWIwxCaPVwPDeVdthjLwDpTzx+Ut6Kkky3wysg27pLHHssjCtQy21kb1w
Rfhbo0QRA+tSR2fl6bCQQZ0ZmiUdTAgBdFIk1WWSZu/DYs3pWElL10zMwm7smTaPc0eCBE0NoYcC
WNpaf657wGKcO9mv6Y45Ce0V014A1NqWEcd3VAkCABxOx5yKfozgV79ua+m+UkAmMh87yYXN78bQ
Dmuf81EcNDm6sRyICSPp2beze8pzKyXPxWXxHDVkmlegcmdZTCzglDVg7XB1qQRtXbRMVkD0WvCk
7PJjblVrA6lLLs6sKOV3cqdLFS/ghakZa4nnllCkugLipY3eGcOGeVFzRT5uaRtVKtNIAgFw4J/O
PxlKpU4KWiulFYwQH/N2fbvRrQcpW3nmLdpRZe594AA2smHndpxYK+sxSQLXGm68MYdTHhYy6Ehj
fw2ztPS10Ir8f5bsc0s5SEbCMvNutWp6W61J0uGISkLzniZ9+Wsgjio3agJBz3V/XDpfp2Znd3wl
PE1KeSoflV7Wnx2YgR6yWlkTGFzyDJ14pOs4Ph212TaWg1Tn2WhbB5hsHhnU3haq/suBCfr6Ypb2
8NTMbA95tJZxKmrYE3IYlSGdycaflfFNZiYw6NzrttaWNNs4dchlrSsqYKPtWP4siuENbpv21QE/
shIylj4Rcwlg6ykGA2mbnWORxpKReZLv6h5USmp8E44rD4MlLz+1oJ77XhjVfkxtNDqOcpXuoFBt
QYw6zb6skLgZ1FJeqWwsfqcJdsW8NUNe8x6JEipKPITVAB4c6smaMW+I/NN73y5+iVK5H9Ts80Pe
FILoCFoqhQ3uxpkD5o7o5TrvrUONikYc5YwqRl+vO8Tiok5MzJzPQvkvLZQgoLPOnOQEcveeyckg
GWMwrFpLJ5Y+GWX1CaCiA/OaF4cgQKhbpnVtV9NL8TySxwO4yZ1jg+IIBN9W8nF9dUvubkxzCRYQ
BYMuz7mLyF3Uao1MMcqBFRylgKZlZI5B2lrrh9vrppY2cvL0aVYeHNa88+KNU4kBCaejBC3cLteY
+k5qv977jQO9V1v+qIrh3+smp28zf+mcmpwdgEqyJLVF88D1VLpn430eW3vD/NbW37MQIsZsZTOX
Pp6p0TeGJQeB9PkKRd6C/cuc0JVKBJu8p7Gw4Qv6p3d+XF/Wmp3ZsqSuDHqQ4d5BInyAFO9f9Qxu
X0dN70Xmvf0vxqjW0PfkATZ/s45TR6FXG2K8gXr9+LOpWsSIUOeABf+6paW+J90dkide4lPtenb7
t3UPf3/leLTWjT7YAYu3fsGUmMJrVo7M1kKzPnSbHoqfRxoAA1pK7MRLE4FOvldGnmX3rZTAInn9
Zy05EdBHXZvkHHlKTEfoJI30hhySYicMXGUkPfoBc1AWPA+MLjdAbKyihQxRqiFcaLTsD0HKMPfX
7V8eUZrOMhUB2s8L4AcP+S+vtvEqm/Hs2im3ymBtwnpNQ/VymZihsEH3lrBzgSo0PdgcQzS63EF7
DergTi1/6LkDg/MjlZhtBP/t9WVdhoNze5OTn2wr/IfUKKwxc4eg+ePJxVclDn+krf4AVf5bG4mX
6+YWd/FkedPPOTHnafXoQZAVHvXSqF+bqmtuC0vV741UfB47PunDAv2b3h5cTLMUwmhNyviFFhxl
SwrvusKunkQNLT2aDmvMRIuR4L+m/hacTlbVdX7VGk0Pb6DHuFCq3/Qi+NWG8rGU7ffPbuDZqpTZ
TaGXcOwGTiJcs4fJd9SfehNO6sF5/byZCV3IAxQyoAswaOvD34T+oHbIkb+rLcg15HSXV/HKQ+PS
HSYg0dR/4UUDAGy2mrYeNBou3LMpnBvw69CAEcIwt2qsr6FBl77RqalZtDYyaagVLa5dzdO8x1wV
b0Y4QmDqvxiwQfwPSSUYV8K1MY19zNclxWkNdWyUunIB/Zw9Hgqmqq9/ocuD+/cpyP9/kgC9yPLM
tPRKqyQeFlTUxkM+VNqfMRGmDF1xbVqI1EHTdMcYna/8vG55CQiAqCPTfyAQFUuf30UVBFCJJ9u9
izTmtqkGiDPSV0MaXvzQ20kiewoFwhU+MovUs2q9eJBsa2c10nfI/vcmHa/rv2fBidAR48mPwyK0
Pu+2q2nQg4mhSB3ClqxlqgWHh3GTi/DbdTsLLwXwfNN4rAOFHKnFeeyyisAM+liKXHhI272JgsgR
UsC1J+OCn55Zmflpgs6d7+RGSF8yHCCw9fNXObCaRzWh7NcM9UpAvnQjWnR8QxSswfxcXKu+SIyh
tuvRbcN411p3MvSCphbfKsq3cQ1QevmhALtxziFRJ9UFHXm+gWMapKIDnnJAnmKrRh5KHhWSBGsT
NQtLItpTu1ApXTC2NbtjuhjEr4qitgurjowmCrxCSqkM984QW8ytDeKL18hP131j6do+tTn9+ckN
ENljX9YmmnFy/BZ3O017ksxbhEU65VCFa0icpX08zRFmxhCsazn+IjgKnYmhlnFDVzDRfRhq5ICu
r+vS58/Tg9kng25LqjIvkoEa68cBAZ7aVlfugEuHPzMxvzw9exQdxBeJq+blftCTLRR3yuggCRWt
ROUlxzjZt/ndCaje6o3cmVhris2AmF+bPJqivhny3ybMztd3bnFZcJ4xKYTPk82dewTiLmkPw3Ti
ykq0HYd/pRxdSuaSAH6sWFpc1oml6Rue+J6W1KqcK13pWmh8mWrwbCDClVT9bej7t7m/8upZszY5
54k1I81SRE50z82kuIenI4JiKDCjm6hIkHnR8+AO9hf/9/XNXPT4kyVOm31iNOHdrag1oto9qnt9
9RumWQQSV2D1i75+YmQWN2SujxjhK831FQ9BPj8wX6tC0f8/rcwOb1vWhYT+zKT7VrtVo9wktf3z
+m6tLWR2aFtbiUQt+tEVvvSooXZaMJx23cT1DwK3x/kHSRGi0FoUF5jws3dIUO1hHYeUeVxx7TUz
syvXRKESPiu4E0pkRlDGjSAf7tCcarR8BZSwFMDpp//f4wo+4XxBpikpaqYI020UeXCTSMt2VtGg
KN0UKGg4qL7KkNA/iFIW7vWtvH6goC88t9yJInfKSgOxpf+b18+pE281Wp+hzySJvr9ua20/Z6Ei
rtQRqp0kdLVBu+u81IW83ZV943/yDlowU0ovK3NcIiyhXgTd+Yg8u3kIe/tFUZqPNolv/5fV/NfM
7JsVPrtWNiR+PiG2qsNtjF6M6a0sZjot59Ur7icUGehiGjrQ19lpUnPQ2L0e2C5KgshoNZI6/q7g
kQo3Y5eYxxokywFOcCD8ni+Beh8AK6kryf70Xa78hvkdGWd6WMZJVbr0tvRNEyJ+MgxracX8xtIB
HE1D3Xww4FTavHnGWH+qZQ2oVbgstmF6cGLY2SOUfrXX699tvpqZoTmqRJXMwqubZICreLxF1PvZ
8lH6uG5Dm3+2yQgNHxbCMMflQHwTS3aQaqF+0KBO+9bDMH8f18J8H1BQglrBkH63NqROZdl/taPw
n8aIpL3S1z+jkdFH0RRfRZndD7FwtjZYhH2ihOlmtLO/SrNvZuNAjlCiu1bq2Q8g3j8KO/5t6h1S
Tt6xRWboDrkwOBJl5Aq90TdejVKrUY8PYhc5EmgARILKX1sauxTRwwfZEMZNDxWdLeK1eeUL2uRp
J5geNqHPoFV58RhVCyt1uk6JjxXVO4jXQ1N7IIN07iopEt+l2rPumFaqgYv6InosHVN6FXqjwsyp
aOlTw4TWfZE1BmwRTiet5M3z4Df9NgqaEG/D0naJlA7CekBSLoppmg7FTYTeGeXFBg2OFG4+u4UW
sytk+XDdNxZcg7kpCsQcZ5s28RQlT7IJP1QRRO576ZDALJb57UEtxgepse6lLLqHY/7YqfF7Dzbt
utmF84UgNOhP2HcZCJhHxelVOYa6jVoalF+IL1m1kmySNOTRxcPd3oQQlo7b6zYX9pcWEGPqnAEm
oee9oGGQKqQ/NeEa1lOs55C+HbWJPK/+oicrMcqYXy58Sw1UsAqwD95zaM/Pt7XSh7K38sBwOx/p
p0chRePXNiyhkIwL/qONWSu9+cwDIo3va2nwv2ZAZZs7X3HQog6NvjM3bdEiORaK0MjRbCoU/xYJ
IfSb/THMnytHLfP9YLfNfaSMvs6oTVpDbwgBovo1G1WeDXYkXgvVGr6PGud446mR9hUyGu9LJOwR
uK3sMClp93GnbaXceBtyb9Lf88MKvh44DXdpMeZwGeqD8SQMpe8eBh219b2kj8NDI3qUPoNJXTxI
pfFbHQql2VapFL6GQ5VqW0CMbbZleiZAhxtZomGXpyZcrZlTe/qXLM+LX5XvoM2VyA4c/zSZ4pF1
m0a3cssvxFcqT/ATUJ6BIenCv9shQA7SMlwJiTp5TzvJ/6mFg9OvxNhlO1M53obhWZ7DVRupT9JC
UsxDXhYflpwhVp2vHNUFn2K6Ac+l78Ew/7wX0chjlzewe7uxobUPOSpV21DuYDQMCZbXj8qSKaCH
EJpQj4RDbpZr5qZSy3ZKhyXJdWerFAj7BIMVbWpjDFc+0KUpS6a4yrJoUTHJNP35SQCC0A9YGQKm
pBThnemMLwqC52h0uJ9dEZQmPHj/Us+ADJhllk1VVoNmCMntNW/SmYq/tUqlbqNwECs3+mWYwZIF
TdI0HQRwZHb0UznqEJhL5YPvAK8IraF9zFHg+cg6+LM8327vGvjjVpY3T9mneEPfHlCZQlS9wBEb
ZUxxMxyTo24Fw1PfyO1em4COG0VEHxZsLts0yfy9ZiB2eH1jFy4QgBCAp6fzhf3Z95OLKE/iokB6
lUpZZ5d3TKrufWNAthUWueCtz4C99/oK4ujSa+jKaTxSGO+gSjafYQYhWQgrQW2I2QUU4uHc6uId
YPSVI7dwqjEDDwScRVyR8yOHOJ8eiDzPKCyHKZrwGZXBTaiIJF/ZxQscLhoGzL3SggaAjqjB/MJI
JAJ4yKQk7D76ofZRq42y9Kbojbe+nzS3UsQeG/MfmBahdi0/+Q6fjE+FSJyWtP5iN5Hf8VLkoRXG
jKQjz9l9Idef/mCYIJAYFKeZMpm7SVMnY18hlHGQLLFpdG3Tye+6kXz6iscKvJoOmFEVwNb87IH9
DcPK8Y+FGnU/A9+AVx5NeQ9UTjl2D5BeOz3kFH6/BoS8aBRPWzjNt2swKzAGND/1amFWRdi0ihsN
5fciMz5igR4ICi7wcO5GOf8ITIrIoMjk7NUzHPjPnZUbaCnuTK8WGDiYfqfhfx5IJ2Bp4YDadnOY
kir4T43gPe6jPZJljvXl+qFfskXMnmINh0+eH78Q1bAgy2TJ1UXd33jqwAHUmnxTyAg26Co47KH1
1uaGLiPNxKLEp2UOCoDSvNWClEFJrVt4Bzq/Sbg10rDainhMtsJJ1dvCLM2tjiz0HirD/HdaBWtn
9DLmYJ83A3/p0w+YbXBhIptV5q11kJselWflrdaTvZ/q79f39jLmYIZQqjLYbBpAhc+/Y2QGqVdn
tnFg2u+2VHnnSmuN7sWV/FW8YLJl6q2fm0BQVWcGFJ4WYyL+NL/GjXcbI2Z1fSFLTjJlDzBR8dji
5j23oqBjnrWlnBzRugxeg7A6GHL3B3W2sGfOK7EeUDVC1+u60aXdg/F2YoYFj3zxnslQCPYy9Gfd
Vtd/+U7yM6k+22Objjq3j4NqCJS3F++IJIDDsh6K2LU7RUZ1qlWB82q/O9i8V+rLl6+kyQWYBJmu
dTghZ+GsMPSiicvBcftEim9t0PBPlorO/dBUqbOBWrmSV77Z4j0EQxDTugqPZAbhzj+aHtG16jpc
Q+15D8M0XfjKNojKZ/gZD2bpHUpDQdkIEs8mXbkilvyFi4ExLNNRL0kgCsg5pdiA20lHOtFvy9va
/hMg89x1+ibW/ZvrjrJwBlD0YaISTMTUup0ttNAhAW26AR2dzIbvunqvg4Lh/mrtJch+nVarcBbe
9LznDZh99P9Mvpykt3JTAETVdemQqcENqvOHxCqOTm6uBOSF1TgTo4/Cq9rW8P3zz1bYaWcg4mkd
ihxCSk+tXhy+k9JKn2xQTcs5tTN57Mlywq4qG5VJyUOgljvVCm911diNarMfrDX8+sJJnu5RHur0
LnnDzT6Q1Bi+rvUqLzdJpNumTbJHiCaaz6c+KA6B7CBjgEVoHgpjhkwH4ZfOQZEaZxdrQbmtq/HT
lR0LRAwVOGCSDHTNz7EzoA5uMkjjhkpzY5fBbWpB84Oit5q293o6rMTAJWcAPEk5BzIp+H3mO5cN
nmiHPDrGXek8yKGTdru46yvKlzDZSyshYyFIOX/37q/Y0AUDU6Aj0lHHSPb5jrdFl/VWCYOtXpab
RFsJEEsegfcRmOAT4jU3D4fggyWt7dJjaHnDe2RFJrMavby9HhgW18NoFJkk/JK0zc9dvAjQJ45i
M3SHzLt1Mmnf1Bp136c+Sz59mGgWwVjAXwjVUfk7t5SH5RiHdBBdOQInCY2DdqPGMiTB1jjAHIOQ
4/WVXQZY7OlIX3OuYJqaI3HGDBokqBx9t20/ih59HPN724FPjm8Ubw01fJmsYQuOdo4vgwYsbrY2
1OvVpMw8l4JxeBOW+rgv1drYCaOTNnJetFsh28kDFNPNNm3UNQK/y4+IeQjipzv6b9/l3LwcjGXr
SDTSe2GTf2wbmot1XB8K6Ig/v6mgK3jqU2Tiqp45ZU8tu3BGJ3IrBFwReVXzD8roEUNXxef9H6AN
+QYkYYBHKCyeLypoOxj2Oit0nVx7qavwa4hI/PXVXNYRMMETlNIr2J6LUWgtSWjhK3LtmmFYC6rg
ifIrRTzmh6cmcN+gSXJUbIEgj62XdbmylUsfbZr0picEgcdF1UkP5KIoUSg4aLCmxPEd7NLAbzZe
66+ErMsAycU/4b5phxCX58WgTikL28zRLJBL+VsowcXCvRIM4afjMGa4i2n9wbh38UoSKFjHHZUD
V/WeHZaUN2JSy15ZzELKxpUCRpn8giuMu/LcLcaRbE4a4vCYKjx9N1KniZcUsmVknQsUhpEF/kOV
L3vDicdHr1DLfZm1/UqlZCm2UIMCBceVw7DA7BgUNuJchVIYbpTJmx45dyn2XMgxtiZEc226xgK7
5KcUfibWWfBu9jy8yE2dWmHR2Qfg1uMBfd1mkyS29UrHuN3VahbtGiq9m1Ip+pWEbimwUX+le0RC
ToVvttvVYJmMKtMurhjuTZrfMP9sU+slR54dXy0eo5VDsbSxMEw7hDLYP8iDzr+uSJosZeCZIloW
7qDU/5ITq9Na2ei291ZqK61/VeV/d56vQmbHWB1j9TpyDXNnUpJYDJnWOG5WOO2w7SzDe4C1Xfmm
Cq+Vn7NCSM8iiepvjWkhq+7UZWRvG1POvnOXwo1fSb7p5t1gmLs44xl7y0ta/jIaTfVRNyRa28Er
I31nV4WDaIBt+8bGL+hIbuRGluyVA3iZMFCAJQNFJnVKg+YJg935ZTmmlXQo1PwHiqTD1ved79cj
5pKNCRusQ+5BMXJeIoz6NDeYd2Xex/aOaS/txkxZyRMWwhVEzhS0GEOg8T4vkWvg6Sq/7sNjW8Tj
E2JV/q7yRu9nrqLvdH01SyGYHj5sNtPRuqixwLJdD7wxYrdA5wdUtd5HN3V00zUru7Z0img4goow
EHHlMX3u1UzpMYRI09glyxd3rTk46o4agtI8FP4gB24QCYQ0tNJOvspG3ht3WYz64fW1/h2Envk6
bc8pdE4liov5Arvg2UTxF+ah2lGDjUz9rN84gRwEN8wZxAWz9AAy4yTpfISyZYWxVkSq71FMsT/M
Nkp+6V4fF5ssMZVmowxGyKA7mcCmhfDF2zoj0JWbfGh01ERrYVAVryuoI3L4q5Vdo8bVc1FOrH2d
ar3IolTDW1stqIyKQmuOyAvE42Y0IbPfyTSfx/31xc99iqSTl9w0okYsY7prluVarSSng9LTD+li
7bHz6Un6Zti+hYa1xrm4ZmoKOSdvRqWxqzb3x0mQFNXv1mZOJGnRtLTl1erPX0qn0086X5Z2bovJ
oDIznCA5tlQScjTRNC3ZtIbeIBRhlA2XI+wFezmOypgptsH4KDwzZsajhPTOD7S3pNfqCaWQFkep
0Oz+3kFcI71NZdVD5k5oKIAxGf7eonb2pamV/F+jcKpuo5l5/Rg3hvFP6vTSLclv+JoyJYdYXwUb
wsaOeu1ggG5iSG9su18plE4otnmmCYJFbzJXQUglgvC+934jUwGlSFMOxh73iH+3ockEXN4AtxiS
UB12Fj8Dgli7co7DAAP6XeYNvbdJ9cEvd/if+pzkufhiQanxU+kDFLykWhIfcM4FNTmI031teyv5
h4J4t6vy2FY2lWYlygaC/+FHgIoG1VujksobM6apvBUAz4KN1cfV90KiR1D2/vATpTjr3kAa+Xag
l/av6gXobEVJ0pgbz6jXyFa1+XXPZ+WcwlECezEZ1TzzLQmPklIn/jHvpfGZIe8mQFE+juINvV3p
VQ/q6KUTivklzytDeQjLMNZeGrmqutdB1pMRqUQl+uOVg9buqgaM7a6zRtET4kLzG1+rR1BtsJHs
RjZC3fvC6cVWlzt4J4rGE//Eml/IT13aOcWbCa/+Q9bnbbinjJP+YQzKccso0dVHWR0CnbH3uhkP
0dgqCjQ7WfAtRQTTg95q9H/SWU++RqrfJjiZ6YdrL7z5ZUTlZwJ6TzIbGtLR831KUubthd9WrhaZ
FMa1QcjVDjEXa60GetHv+GuJcgZ/5w2rz5F6MBqmfqwBppCp8yYA2jwNtHzuDY6507OIwYakKMSb
B8c5Ur6FVmk7IzaqYNM0CLMz24aYREr1e63+u+ApZ3Ft2qGTYGN1gd/1uh8cGaeS9V1SjTY8jBoQ
za1hi+E+6XGvDcQIkSsNvbL2Af5W5y8CEFSeFHmg77kg7+G8wRyvaujB65HU3+QxxEfM8AcGNQQE
JV3IDFBIyvpae6yyDDXOppuASD1qXF/sRpMedQjuf2pdJH+JMj+0d7CNN8bO0VPyTF5NjDqO0eB5
tJb88bFpEpR3aSuKoxlWyiF3LOlj7HvxbndZ8uw4QdVsLCHLN4PUtAPqyXQgEaCo0Gm1i3jQNlHl
FT+KJA+eI2GBwVHtCcllZ433zG1s7fwajNzWyqvx0Ppy9A7Ob2i2MiQB0T71HeXfRozVkxY45ney
btnYQlCsgD7MVCndgFdQfgedor/6nRGbSD2bsQAb4pjtvqq0MtwWiFXcj7od25tMb/SnxGjlemMp
Keo/QFy4KdikNeddPCXU7kk8mAqHcOHcR+wkTZ1CGPGxdFLT9SpFfatEn63csPPE/T8n5L9WZtee
3vLqcaJaOqh2fCirR42hEiN+IF/cVMUnKztzW7NrTyBuGxYRNTgYdgquL0Rpu/Cxr/p/a0v90aFU
fz17mKeJ89M/20G1ihT40lA98iobyTjrI5SSY6YawTfkjdJ/rxtb/lz/DTWzjcxqlTBm9x7GRtjK
1WNti08WaKf7hYkf3juMSNN8mKWjBIa2ap02PeptN2x6o0r2me10boogx4ORe+GjnKfVykdbyItO
jf5915+EKk8D6MizOXDzkSd52jxpEkUCtYm7zfUNXDJEmOZhTqH7ki0lBDguZ6MDMWAWqFtufISV
6zJ5zqkyrZTTL52eJypwNyoeAPusOYwhrVEPixUzPIZ515dbVSnqI2CioL8dojKrNm1jml+9MFiT
Hbj0kcklKRnxcIX5cP5EMqPQGssRJQ1Ucp+cxCaPT9p+5cGwaIR5a4pjKBhe0GSGdeHZjlpp3K7S
obWG2xx+keuf6tKETlcK2p6pAHc5TlimHrlyloVokOf7xNL3iue9Xjdx6Q000SH5mEBKOmpLM19v
xlBTUewDJ9CHN3Uq3Sp5cePp6cq01EKGcJazzZUgQs+KYJbVZdc3PFLouEQ/eiNE1MQI9/nJuFXC
xgAP2altflOrI3RuPo0YZ1fA5ftIi1BydgC5qpWjPn95/ieVpCwM3gbS7fl7vabbEydRG7gNini6
9hKnxk2rojCF+Fn4PEyVK/WTfYvJJK0/HIe2KiQas9pYakdWZsd+fOybstoYcdy9COASK9914eiB
n6NvCm59oqaZvvtJOGkqQW0O5KFbB++1+suHhyEukVnMt6poViLKBY7675JOjE0XxIkx21AliFUi
AyfKjOweREsFXVEeU17XpD719qni+/XvwlDiW3jr+pfWVyWv3CCylx5UrRnTr2kQyvlhQCxq2DRq
Nb5fd/PLK4pNhz8UHC7dXTCZ57+woYedgkPy4SmRin2eZPmefmI9ybmPe6Vc5X25PFaQKCp/S5+0
PS5UNfLasqD9hwNL9PV3Uy++VTlPC7/7dX1ZlwGCpNv5iy5kQvUCbkftXfGaEDmxIk7Ah6eBfutJ
pn573cqlL/GOOMnup19x8nnHihqMPFi92ybO1tNetP4LXINQAu4mjpnrti4zdmxNqkTw31OImF8Z
cUmaNpJbun3amd9jiRqB3bfZC//a2zPnbG3bTq3c3FflL9ctX4aCc8vTLztZJXwP4Zjl9MOqOHvU
VPkRgshoK5TgZ5ZW1qbWlVsh7Luslv9cN7wQG88tz2IwnJB6nIs4ZwDf+WOkw0/Pqp8SU9zB07YN
o/jB6OzbNi8OchF/H53uUEGmcv03XPrr2U8wZ1NrWQNURjXpSRtK9Gxb5U0CSIc+wcoxvPTXczPz
TNGwJGB+aJ6GUFTC9Ax1ZgjkfhqxuL6etT011fOvGepKYPbw+CAK0X9Xa0rKtaHvRtRhdfkr4RKC
0K9+Iu3SKH0xSmlX9muX93xLp5cwowXgD4H90/qZ/vzEn/p0FBX6w42bGW31IHlFtg/q1HjyxjY5
XF/tmqlZ/I2kDt6Lro9cpaRS0Tn72kLcVIgVJ5nHgb8rotsIpFAl5sybHdIoB7Y3tVE1dYuuq987
ewbyj3Rzt3b+WWXvyZgFRp8QYE/MMrNDAeFFTnaV2wdfFofBQ/u6b1/H0LxV/GYlCVjavhNT86kr
MHa9l+lFhCiBvq2kDxtm1WR14GTRCqkiW4dA9IViZytU1kQ/7EAl5D4wUeqF0OYbQqw3151h+tin
NQd4gCj20AijPEazY17LRYgTsqXUUFytsfxNpqT+Phda745RNWxjdENWboeLdQFkQoMIeAlwU4Yr
Jq858fOmiFO7sTzrEOjdTpEbymj2thv9lbRpfjGwLEUnleGJTjp8IePqUIgI7JpWVFqZUX8fJJ7T
7QsmuIYdwypi3JZD3r4UI2yJQAhGa6XRt7RKhqLY0L/bO19lZ2pJI2olcmu93Rsp5E9hchSjt7/+
8ZbMMCsABQS4DLC0M68Po1DQo479Y5cq0r6MWpVxK5Fsme9Qd9dNLW3ohNZ1IGOhZTw/zZEXlqbi
00o07Hin2O1tDc9kCxtvJ8WHMPkRtsHKc2ZpcdM0BCVJOpf807mnMM1bA5hWpYPkexRDcc4ade3M
vb6uBf8HJwagDZg+ide86uloYizGQUYjxzuOUrWLPH9nxh8Itq0YWlrORC2JJJAOCHj+dmhHK87M
YUQwx6zuwSBXdLr7d1uP1yY2Fw0B8+BQk86bcwwSL2WzBgUMoU3maZsqtB89pxo2lPlXWosXAZ4z
RgOI8ZspwF9AxRgMtPzShL2FixNB7yhSt17p+PtQ60xYBbx6w79SV7xi4XuBhQPZSruUxHx+svrA
tMJhMFhdq3ob32fG1Og+9AC2cz9csbWwk+qkSYkq9qQsPL+TicGjbI2KxFgyNAmZhsqvePHK8PW6
C15kHwQryg+AdJk1g7Fs/tzo88Tv07L3mJmXrJ08SmKnO0p2kNq2vskLpsE21Dv/Das+OWoTc4M0
tFTAA+NPN8RrxGlLG4yfwgNhTEje+bFr6TD6ul3ah7r98Bx530EZjk60V6zBhebZHauemEKYeGBr
yX2m3T+5Cfo6j+BWigc3Hlotg2sohDukjQZU66/v70LoYtrnP0UlZH/n/eJ0IiEKQVwcgD/fx535
hREqeAYd9QYBgPus0/ZdtaYyNkXe2bU6AbzBQ/BVOfGzyBz0smSqyHq7QUOkfKj636L40CloJ3vZ
zDYQbF9f45I9rhoAjpSxLOhKzzcTMHwkOaIu6Y78VKxwy5bv4xp2z/i5kaOdjRJ9q69ccksf0EA/
YUIv0Gyc51zSULUqEiGxK42tdFsW1j9DHq/pjC2cQc4fi+ITTpDU2Ub6WV6avpkVrpUNh3HongC7
fKkNcyWpW1rLNJLCgAgx8wKJR4Qsu8BOfLdXipugTw48b75d/0QL4ZKrmpiMPic36Pyt6pkJrjkq
vlsq9aGqu52DyDFz99SMbvxQWnH6JWsgf5BnY+CFSpV27hCS00ayCs2+W3ZIGpjSoZI/coe5wuIu
qT9bJJ6OMsORcAQQmsH/zY5y1ktmQwc7dXOz3g+meqfoZOFRd7i+g0sfCUVl+rgTjJwK0vma0tjI
Bfo8XKH2uEv8+qErzZW8cdHEJATHgDl32jwd1hKrsyAZptwdJ2+6It3kxpre9d+bfhYbyIEBdIP7
mUY0ZrtlS0bp+3pkHVRBoWkraKgl2yCRrWxX6VWNjrOZht5W7YIampaEnuyGUYZiLzQjf0rsWys8
DHrcrtxCCys3aWEQkC1SvItwrI6VlnUJVbnKgWvPy9TumIAQ+Of6J1yIxfQtLOY9GTO7nJxoNQhN
nSguqBxod5X+Qyv/teQfXvWtGvbK2ltj4SqDPBCAH/EQhbI5ZjmUaV1Upvx/ODuv5biRbGu/ykTf
Yw68OXFmLmDKkRSNpJa5QajVFDyQ8Obp/w/sOWdEVAXr18RMKJqsYmUlMnPnNmuvFR0LtQiy+qNw
bjRbeEpqBG/P6oKRQmXrhc5u5TXdbkzywrEjZ2NyBOlQzu6cxHYCnzzMW66emtf48y49QwILcNFU
ILlaNkd7ShAVWWiIP6jclobfNGtUmNGX3rpFSMnXtbJY/5glsflhaeqrfvmFpwpjISzLpKWJOvRN
rmSJ+1qjqmUceudT1P1uoWArdbflNcmc82cKw4MDxx2eOanY7SxLJZG6yB5N6FPmz9ZYfh2cek9/
9O9vL90FO0l1kFQg/HZwfG8vMRsu2mWpo/TUtGLuPDRsmvciysLZa5RhDEa9mr/T35peYxO5OC6h
vWqR96UxcGMEeql3xhALdByacG/lxuItiSq7ejbY/qAOw7sJQIZ1JSVz4YyvqsP/N+i6tD+5XEab
9jQ+FspxIt3/SS7L6jbmorsyygv/28bAEeFA9UPNgl7HrWfXO5A7oqgZn4ZcRC5JgANyDrmrfAhH
2S8G/abrsy9gB5ynth8UP16rKle+w/nuWe+HlXqZU0a3x+aMSHkWjZNE14UC7949F5S1Y5D41sjt
a37sheO4dpXaa78CfbzboXprSCXST/ZB726ZnJulaAvFHyREj8g8iOyPtzfspZnho9BIitMMXmcz
sz5TJ6mXWijVjdwkxCoH/cEou7r2ei1erpyOi4NZa/8gLgQR3mawObTkRR9sYnC7pr6lah5s1ack
D3/d/eIygMEBhXTyxFsDqhkRfD8wcx/yqU7vKqCSOxpElP3bj+7SSq3usQm/KUwuW6e8s8txLunS
OiYaqkrhfRPd0k/gl+O9AWtY9/Xt0S49OzYE1x0FU/CnqwX46bCZc2MXUi30Q9q2e+Ekd0jFHRMj
ueKxXPD8X5njjVNkZM7cwaOqQHumxF4OJvWghAJalLi+HxVwVc3SKDfWXFgTEu0USt+e5blJWSkj
qMDAXQJybJsXkoxGpHI7JEcBAo9Aasp3kSivOZjndw4YWwtwD41plJ63Z8webSsP81w6DrHWHgpT
tJ5cqe0+durah8pB+WXzQf5EIR4gSwmN17ZFQIMmrxQJyRqbneJEtwhjear19PajO98gkEmR67eA
e63yttuV0ztUTdDZORStcYqsCQGG1HrfZNr7t8e59PBIA+KWE9CrnLPXG1FS63Amv6YdSuB0mH/X
am4SM/a65VrX9qUZsT78f0X1nfWGG0LKYW4TIDiaMvvEeY53RRZqg1t0Unel2+DSWHh3tIitxBdn
CfJKhlZt0OhcCXtT26vm0B9iawgpXKvNtYa0c8Nh0FMPm8dLN+lZVKBok6Eskg2XcGEIz47aBHIb
jY6AGSGmBF6aYBnN2BfWXF0xIpfWDteSkGfNlJxVhiHlm0cdJPmJPPZzZMmxHzl9J9zakNoPc4v+
4pW9sm6613c3+H3inxXcvealtvF2bRhVbpn5KSYn9SDmpgrdmiTioQg7KQmAQNf7oa7NR0Nbmndt
l4b3c9i0ys7qYHaD+KkMxWe8reW7qmbSoxqbme4WKAp0X7LKgOah7GlE2ylqUUSu2Uvz1yqe+trT
CPKDQm8S03Vg+7hptcG5n0v41txBT+0HAfcaTclth3CIOaMYB+TeGWyvJwP2HBrd2HuVVA43sozg
7WMokZacRKcYp3LU+/broCfVcWgJHI/gyYXlWYU63aWxNll7HSb7e8oEWhc0RTQJvoA5FrtkVJVj
aeXj19KM1MYFx6sJb7aE8aUwEti4ZNKvmQtIDmEYxZHBVSY56FGKKEv8rcwTs/AlJJifsmG4Rpxz
7j3ChYJvhb8KUIrGvtdHOi4rFTcO5rVOz7R9Z4w2Pfdq+G5C3uWQhZX0AXILa/f23jjjK4eghFwC
HC/r3bsihV+PqsRDZxtl6hzllvW7k4jxmiCedGXxSuBh0iEuo/ypn+gq83KlNWVPHnUDgJCijN2N
GhrLA2mx0J81YftKN++UWTKuep/q+Q62KQzwPdc+RG3L4yKPSV47ZZ4dp0XzB1C6wqlPYPcMdJaG
G9QQH0ahva9I5xpWejuY5jEKy2uNwBcWCPZH6HjW9N+5lybpfREpFrdy1go/7UZXbggm8t7VhifB
Hnl7ZS7YQrqIyCmtmVRWaWPhsy5KLSFnEIhNKsWZxe3m4wzF1y+Pgm4aXFtEY9ik7SXcNUkeD7MV
HeP+ExR1XsS0tPEaqeCFuZACpxZJEnqtS24M0FSkmQPKaToicrxb7CJQc8fXE7F/ezIXku7o2tEX
hTLLCufdlknkMhFdlcECZQpz31QDflLsmrnMIe69mqhkSPw+fFxbOjLtIdGvGPZL0+SepAtxTc4Z
22n2osljuY2zkwUR76nr68rw0gYZVVpr7GuE3RduEY32SjTnAaqSdN+YCyOdi56SLETG6dC7ZdTl
Ljow/mK3301zunIxX9j6ZGxJIwE1orK8rZpUgzVMuTxEx8oOPSP/qs8fqgmIzOMMW+Dbi3jhXqZv
lKMLNcIavW8M0qBEvaVCBXkwGus7qpt70aPeuxS3C1wJqYJvUF7zDC89SpypFSNH2YBT99oGxsYc
m8DpzWPc1t9BT3Unej3S225cFmgzpmtK1pe2KWRwRBB08BGxbJ03GRh/H8e1c9Rz5+iowOD0SXE7
uz0YaR3oieGFWfsnaibHMe0h3swcz6iyKzHG2WbFhq30elw2FC7P3OHejCDXDqlm1K3lGvrH3IT3
vfn29mKeBTIMgkPMsedYYsE3RqyOYMRcstI5wC70joKt3xgWVNj1Z9luKx8a8e95Od+V4hrt+9mK
kqHgvqC6QMGSWGazolZlCCVzKojEO8fVSsAc5eQOhe5J05WC6YUZUiVh55AppB9xO1JhtINVmTCM
mXFjQi1v9DS9Gji4lUupqHg0p4LiuhHZbb+bZty8Yy0oI10p21xYTMpEBtWOtTLF1nq9g+UEbqhq
XKRjYUt7VMyerJ5WQ8W+4i1cHGblFcQS4L5uIaVFMSsGVQjr0Nv5TT4sfqyKJyUrD2/vmgvDwMsK
6v5lkLMidN3JYeyImKpKhzRRsHR2b9C3PozKDt+V1pD/YLiVJW6t4a+BzuuHBz5mUmVplI8p/chu
07TWcexKy630Ur5yQ53PbKWVwREH9LtmQrdDzWlvZHEpH+W4v886yTUGDd7+a1TmZzaUDQa/AM8P
CZzzAhuFnTZSsxaJnexHZHyCdNUdZA1/JVCtwl9pst9+gmfHjTlhR7iGuPvovdsctzjDJVYiFc7+
cpj9sBn/SNPxZPb1XWNHv7rVIUXmkmeGF6OnhLxdWfRxdIIgOtlH4TJ/KeFVAItmXtuH62q8ipsY
iuoXLj8a5OccjIZktbRvad3RDKP9tOxqyOxoDSZiQYjD+NUrdh0MZ5xuNfoVzri9oipUwiQSy3FS
IMs+lX2/04Ghh3VAsfvKNjxL8LyMRdrFQC8X/3/dpj+nsVq7t5o6zU6mSMcANlAryMnEXBnlbBeu
o7AB2REWO37roeSZkUcJnMBsdu1DnFuBNchPqTO+W8o6dEcxuHX4y1UbxoQOiDwxxT4aJjaGsM2l
IQxBc5/iYare1VRQ3IYsZEMwp4VXrOH5/HDMIeGhs9JmwK3daNRwQKa0ng409TnvHDvVAhUE3Kes
z2NfKVVtb8KJftC1ZrriaJ6vH2u22isGX+3WZv06My9MpFJhHixh2qfDK9euhVzne59UNEzcGqEo
gLutKx2ndr+0Etux0evvi61+TaTiobY6f0wUP+qrK31Cl2aEwBI+Jvifc56ZNg0lJypQDRdGtkdo
5L0si182HMyI2hNFbSzIGRdoH1l9huK7fsgJ4tGfs4TYab9c4YLVC1QKHN/Uf7iLN/svs+Y2K0Wa
HIt0eljU6V6PDXC41+C+5waX23Gl40OAcN0Bm2HK3GqVPqv0g9qFvpw8jovpxQsC5cmVJP7FgUgk
cozx4c4oqZZ2qPso1eNjVMvv9UWQDrBdqs17fbkG9720BVbxTowFIf5ZWsxSZr3Whrk+qvHyqcyg
5aY150pwcc6Nw05eO29o9FFBNmwrkONcawsy0cvNKBJ31qGFmSI/bR7knJZ2/Uvf/65aN6nx6e37
8cLUSDw7DLoWQuhpeG1vrdg0gM3BCWUoIW2/uKLytZmdeRZMTCNrChaRRmMip9dD5JAV1JHRrO58
C5v8fYgkQ8p99esTgZ2MHAitdet8Xo8CIqmGnLtQ6XhT6hsIS8Pd6Gi/KqADuBxaV84q6VHWamt7
BgVtBX1c03rJ4gldvh2SzItFdOXGvbC3odHkuuWyoH9vWwhbSNUvg1SrlGtH6JWRpNCcwUt7+8sC
KffbD+7C8rAma9WBGiYcI5vlgTp3An2RFcdMtNDsz1IRR/6QFgUFnGly/nx7tAv7jeKUrKz038AQ
t6UOEc0VgjySAVJaq79MdK66aSuucW5fGmUNBkDpqy/U5q83gwIFyqQ1dXYylGZ+WqTRBP0xX5OY
uTQKW2Eln6GOeOZbUkEMe9H36VFNc0TcK7pFUPC+YhcuDEI0DD0cDUckqranR9erDnEcVTp2bTh+
G8Kqz8m5wTPpv70wF7Yc0FMYgzmrZMK28XAXo4rcCWxcFCW+XjQ3ljV7cCR4lX4NVHthxyGvtkam
Mg1vZ22dZWhFPU2wztGw8q7yxnqcH5pUtpCRE8U1b+EcHkAug1rKemq5K848krBPqnIVBDsqtKGd
SiduAycezQCjZAcw7KduyTe6o/EXFh9gf36MSwVFV3QNYX7Bb4EOZO1DIHNKT8ImLTbNYwwhQdej
69X8IYvqo5CpHzlV/mRAUeDaVfH09pJe2jq40DRz4ruco0LnOUHsa5i0Y2JWgbGI23q4VlS84Giu
zGYknjkFJN82c1KdHhWxihIcMu9OR7p5FeqwY2hnRlP1hdR9pjkgvWs7M7ziaF7aROA94MVdJ3iW
vwnnAnqMDOjcpOsfG2MJHFLfkJ5f8f4uTRBLT7WZmsp5Z0dsi2Lg2lyOSNl1h67TukMhFfa+0SXT
tVGAgV7b1rwuS66xNV4cefU5weys9JDrA/gpEoqSSYZ6iBYIUnFszKdYa/xeKfw6113DmL1c+mUs
NieFkXTqPKAIzt3Q2qTjeurMI80WQVtqZkCMBilL4TSBSJIvb+/OCwtIEhhKLQz06phuLuxpFhGM
Wj1KiyL8XGfdkxNalTurxA3/wUBoTqyVJOoJ27StWTR6lMpiOoYdBFWzDPHbHNhldcWAXpwPGUuV
QswaLGyOAgXKcu66wj5k3Z/QJFFNI3d6rcvtwpGGDJU+FBIaePFbHNcE9tmR4zw7heakp25CpRgT
IvLPv/7IbNIYOFQvWtwbJ97MqHXqM01nlSNpnhPVsZtJHZo0c1sc3h7qwjZf6y5rjtsCA7u1II4G
X/hQafYxrJUkOVG8XEZPm2v9ECG19HWwWwJIbAykTYtEp93bo79Ewq8TKey8tbwE8x6ETdtdmMrK
kPf2BA2RBiMgXGiQQN6hiviQSKmvGoXXl9Rn9E8KCOqoVYkAZpiolEAMfRAWCowbpV+01wilL34t
0EmAdnFl6WncHI7SLgelI0dBJVGZH+3UnKuj06wQPZBuofGQa4VRP6n1gDRpanXx4C7RoO0Sq3q2
oZJKXavTROGOcdE/lJXovgzmZNzVdUWfPYw5Rfn97ed4YRVNcocQ/9LURC10s2H0pahLp5/Rhoti
+7Ye5QF6Ly3yI82afEdqCw95sPJ2aJXPbw984VIlvYxPvnpIa27xtZVsYycsLKONONwreVLm9rOA
uG2fpp8X3bhiSS6cPjIBrAkJZo7H1vtP5FkqsWbGIcyafSGm3ZJdyxKdV2CoO6yFAWwVNaYzTQUt
66OqKWP5GNJ9nK4EbYhWO7Wr9uIOn/ab2ZmKZyr9ndWEn81ZfxcZ14jGLz1TB/DJSjpPnmVrZLSq
CKc5DKdj3KyM6eb9VCwfJ9m8lTPt1IftNfTkGUUDURXIApJxYLUB/m1zz5UcTYY1ldKximf1ODZx
BClZ9KfkkK2KOlxd4QxqQCXqazY0pm8gyHcvcmG7FQ1Tvm0YtYePPzy+vbUuGHSTyjP4L3wnOn43
W2saqy5OpwYj2LSulj/mUujl/bXWnQsPe9XqAPmHqeU5bEbJZ0OOlgZg0SyZsitSSMmKRRJ+X+dZ
EMpR5PeT9B84+68GXYOBn3yL0YBqtCHRcdBzLeiRT8wwYamafVWqa52cF54iQ60nhmoinLvr/H8a
KlMS2cq1Sj/OIoRqrS8zlUNqF/2CjZr0K+bg0mgrsQ5Zam7Js5AMaMpSKYJ2stiKPfjRD7QG+Jmj
7d7eGhcMwVpQI1OjKsQw27tekdB4NYEJHkKt2Q1tcgea60p669JMVvlSvFuyQWdtZJR5u8yJcY+o
J+7lRS5dR7JdUVnmFaN2IfBbkyawBNFUZZ8tkD3EXPIOqq9d9WEJe9cOOy8BnIAZujLSpa1ODwEJ
YiaEbdtcakMqFrILU3pK5kk5gvkZXHo32r2cFx/zBNqIvtSuVdAujUkaBbdvRZKcwXNEM09dDVLh
kFUP8vRoTcW+1lrXiHJPlq4Z7wtrxlXNJl/3OjmOzQSp7DqRIoXmwUyXP7FS7WkRYbYXdjK8f3sD
Xlg0B/IBRHf4B8uxfpOfTlWeFrozhJCHIlLavGsqA8LXqXgCduYaWm5/eHu09fbeOEmAful/5Ypf
mbM3oylVuiiLgPdECMmXBdZQOxT7NtvV2eCp0PM3y6+fYy4EhiIdfkEGdjASqAApfR2TSRp1xCDa
8k7Sp/hDj/JYdmVfXlo2HE9QMXAT0GK4WTapERGmaAKUrS73zjgEeaYcZrO/YjQubEVMPMJbJHFo
Jt5mWNpwMgYzHNOTgXTNQyUtpjsmjfAVmtmhWZRoftWna2KPl+YGKly3gTmst9kmKlkVnZFQQmrL
0Z96sZPpMZMH5crMLphDIAb/HmR9/afduEx9PMlU7Y5O+g0WCb8arz27i9PArOtrMYteuc0tMjfx
mEJBWRwVo7uxmuiHIg8uOjW/nguliRazTqKaFultY0DtqPlsFagkGRDU3lQlUEs9Es6HwqiG/dtn
6tIzW5sCaA1gz5210I5lpIZd3UxHe879ijLGUNZXjMSlh8Ys1qQhXvkZ1CRbjCgWdFAcHanysmLe
G6L40TT1taD04ji4b6BZMEVnZA3OaJf5VMBoF3W9S7EdOMuJYNh/+4FdGsWhgk8XI+iBM6QefHN9
leBAHmBnO4RG8+DEkhf9JwVMB9NKDgTfm5hiYwwaaxDFFPdktKym28siaQ+tlU5/vD2ZC1lJyvcr
IIGqHBfvdpgcgq98qUbnUIGxiubWq1L5j8gedmHuirb+mEr5nVHIz+0seUWi/Xh7+PPNBywPERyM
q0G5ZFsLnPLMgSe6iE9RBx20bw6lNb0rNTkqf/lArfg/AOXkyEmbbota1QBCqdJqYDlN5U1O/Ngk
xIP2NXma872xDrNy1q0UTmdu3xIhATCNkXashOonRbdr2y8iWq7kAs8vXUYh7kNN/pIid1SZct5W
TX3MpKzz7KxxQ33y0CauSBcb395eoktTwk3SIPBYW9G3iYmpo3yfOT0tZQ1MKBBwKzy5fGV5cQWU
zr9e2NLYjhRl0MAhkN666fGUthPhc3QsJ2j4tGROD2GuTnuhlc4VXNqlxwgygYw85W7AcBtbbi1p
XmSVmh07p91pFbI7jZdB3zFfo4a7NBAYZZxbigzn0DO9i7jzlSw7lu1RLZ40Wg/N9Gusl1dM+fqF
X7tHdMdSGiYioM/6LG+KjOaYpLoRncZ26k/K0id7rYJeD68dUvXye7yE13gKLoTMbI61oRvtG8oa
W5es7fpQLOOElNVS3NuQJ8W4YtFsQIgu9ONi9AHElZ9bbshlTA42wFFJOEEZlTvov6+ci0vzx7Eh
gwfIjxVdt/JP179UJwS4bRMem5U9U6nG7BaVbPRclFrymlyudw0dOY+/fj7AGLBXeeRrf/frQQG8
D8iGawkYtdzL6J21zWlnTdfmdmkPcQvIq+dG5+4WzrDI8KRLurAP5vxVb76N+qe6WXUUeu8/mI6+
ImZWeqCzim9Wa2ICAZKcHBv0hNuWs914UT6Hjwg4KtcY9S6ADYAGoaawEiytUcTmlmunabLr1NAQ
fQfy64UQwX9Sp7rxINhYnJtk0OR6cLtUX4zbPKmi0A9bo22DAsLa8MrUL11GK/iFDiCZssPW6arM
fsZTgTBFUrSTUtRHeu3+um7/6/v039Fz9fDXYWz/+T/8/L2iSwh4brf58Z+H4Cn4n/Uv/u8dr9//
z/1z9e5b8dxu3/Tqb/jUf43qf+u+vfohKLukmx/7Z0rKz22fdy+fz/db3/n/++Lfnl8+5cMsnv/x
2/eqL7v106DXL3/710vHP//xm8F6/dfPH/+v19bv/4/fvCqvij8SLpy/Pux//+L5W9v94zfJNP9O
gnYVrgI8QwFtRb+Nzy8v2crfkQMnWUNy86/XfvtbWTVd/I/fFO3vK0kuDh4bh0yBTgq4rfr1JUn/
Oy1c4Czxm9ajwhb+7X+/3Ku1+fda/a3si4cqKbv2H7+pfNJP9vSFCYO9SUCBeV7/t9mcTlrnYyH1
8Y5i1LKjChDITat/6isj3EuTqPbJLJIv5QDyNjW6b8gtgGhuVfPYNHJ/P6dSf58ArNgP7fyQdbX5
XkXmATpf3euFNrp920G4Ief2XXzTR4l+F42WdddwJBZX65t6p0oCCrA+doKfVuFfE/15YpuOpnVi
DrOha4ZedY04YzU2PxnKlWYktKc83TmjfAIoJT/SYPo8J5m5z+xxCqxGaR6L6TCmiV+F2W1r1fV3
fKgn8L7lTSlPcgC0WT1c+Vrq9nkTjmJAAUJCP7W2Gbz+Ws480lRbFtHORpjCw++I37da+70moLxp
JmoOVuSMJ6k2Wp9i+ph6lJ3kL3QB+4j9TMe3v82aqHv1fVZF1/Vuo08F+04t4eX1nx5TPdrx3K4c
9DOZ18CAsYDw6UPYajVOl60HaSMfyiorb1V6TX0NoQpvnCvUh8f5qabWrfo1gLp3aZIst40BzDLO
xuqmnGyvjMyYu4kXh9TI3o35fFzUcTypSxLezZWMNk6s6bvGaMM7eW4Ufwa455W97ty9vIVINzoY
i/W96yuNfNXYPcTR0h1f/uDlbZrR/fWRoNDCu7/e9vJCCyrPtyNav14+SR2lwbXCbNpNXHJ3S9kh
No5XfusUqXWMkJ6ZiQpT7a5cOumULGL311uGKG1OyQBWf33xr7+tWjXowzl0w0jUzf7ll3oSdVBY
T8rup19K86rzbQAEWP947CguJ5Z2a6SavJASS7MdHgTV5ZefnSFffJCI3A5V79zZ6z9zPkH3MbS3
Lz+9/F6hgeqvF7t2znzdCr9FUfStaCLjLlOysd3XOtoyuVrfvPwORdZo8ZdMnvdqr0eu1dfG3csr
L//0UfdOVwfUJ9bfV7HVQdKVKbuXFzfvbSQLAFb8R2iDy/NbkaEpM7cJ9TnhdTEr3YeK7Hch/HAZ
jLVQuoaGfUf5jJPvRMsdiLe67up+//L7IlEmr61byX95R9Zrk1s0arYzrQlNFMD9fjz9aGqZ1s9q
Nnji6bd0XAyPtk/hkpQuf1ebeqE60YfuMoyRL9XQJMyQvXtFnjrvItjV1DrnJhXP9LwagcDQBNNo
OH7JhvNGIHg+/e25G5XttCemMv2Rh+fZJPScuhr33BaqC/tR7ONo3arOVO1L3XosStRCmjSfdq1D
4rYWURQUiQQre4e8i5KJzB3GSvYKI29OPMx3RACyZwqR3c42BUSqWqMf93Lo4TI/creGu86eP8Nl
sdfz8ZbOR5TSHXk5QCR0Kt9rqfU5Naa1JCx1fimFjVcN0W5R0OxpZzsC0KU8k7cTrpV0Xxqpz/x6
EJ+tNF1cRfqS+5lS7By5P9l997CE0W6sIymg3OyGSLIdZ6PacdbfF50eeXValWCxm5Po4tLrO9uN
QGZ7Zpx0N3EZ+2Nkv69avN45Cr9n8fje1MLbsZaxUS20m6XBboJcpTYWaW/WquKqxZB6clHeKOrH
NCmDXNaJv6e7CVqBQ9ZDpBOjG+LC+SsQPD1MeX9jleVRc5Le7VghNLFus6j6GMXPSz29VzU+fT05
QSFVO2Aqd84c/ZChXHIbzfgeyVMTAKpE4K/wIIwf91FbHpTODMp+7wyovCFv9LlSxlvJolO10I2g
LL9gNb5Gs/59CZsSISVYL9UsuXt5vlwcv4vJZB5Vs28tGZaMIbD1+EmzwseFXhQlDb3Bqh9MjebT
tLgv1fpOs5vEX9UGwmWwgqWqDReO89Sv4WXhjhX3Vtg3/iKHj3Ep4r011i7SJi2tkMZz0/X7WNJM
VxO95EOd3vu5JI7kv5+RT8mPg8mGU3hs2aRGrqynZeDoyR0SLgJglyTvQRd2nlRHh67CWbdEcZ9p
zQejVh87dF/cVW/YQyD4XWUFNYWiABGylhB+1XTrE/btNO21grpYbAftMmbHbI72GYgkXxrFl2as
wkNjda2n64hadfJ7pU0eahUoHk4OkkgiL3fS0zwbyGwNcXmMbNjPuirZ0y4cqCZkz0JnmRI9302V
+jXOSY9qUn5LFusQJxa8o46V7ePY8lPF8abaWr7GSTu4aAB8Al6q7XPZR021CJI8rfzIiJ1d3Ckj
WjC2CEwxnyz6DHwVToyHLIGE0zFPjT4kmD25+JA58j1mv/pCIqYhSXtqO76HrkRBjVd4sGzpsbFJ
q8njuFfKoj29/GM1zkiOaDRz34xmAAut1N/A7MXCv/xnXKn8XOgCUSzjj7G0eeHld2GiVOUuIihG
GR2ZnXJpT//+J3Ksn398eUE1sEP1LICG0uEr8t/Rk7xvyvCrpOb3marNnjA55nNWdBx62zNglfZL
U6W/bDjoM26YvtwtdfdZSWvMTCH2CrecKosTWbGBW1qhdV4xvUUpswB22V3daYqv33Vml3h5Kjfu
ZDyFIzTrkbVkrmIE8VhoflKhHaoUJl6fiD1liht3iPoRFsvByxIJm1taGIDclZTuZt7HYk5RJRpQ
FDsUbmOMXp4lH622AVkbTocYda6gN9J7bVC+JOqSBlJj3w1zdZ+V2oeQG8Cv7CjcSWEPnWMSIF/a
BFBIHgZ5frA7WCQV/ZNIzR+wqb2TlfS9kYc/nNybTLNxrdzamZicXSbYxcNU+ykZFV9tmVOW9p9S
s38s0xZQ+UjvQikV3jRakp8OYnbDxAw6ydkVkjEERR4+cGky6tDcyGbvNmN/k9hFEViSfZwl50ED
2+E1sRbQyfVARQPpzS4TGAPFmyet8Mq86d20U9/L4ftJLqBJUCxoTZrPuqlB19gY6ilt1D8FhAfW
+JAOPNU6bhDvVI2TgIuUBQMMlICblI4xKS8zrXo3HLXELVxloJmkzNpVtG4Vpyjfmaa41bhBpeRb
6nQ3U5eibJzWqtso/eI1YfMdUTcTc+XGbbdrBvkxZQeY5a2TS7PXSYyOfEugQWoGdw5d/RV95lIk
FE/V+i991g0PUopIXmI/kNFuuAhmPSCYuAu74gbxem/Kyy/OcKcoabTv0/JI/PkI0wBCq217U+eq
a0iq2KG5eTtk9mdIZN8XZXbK8+keeoM9NLm1XEN8MZaHzEEmtAfXmNXw/dMg68L8ESh5+uRY8zMC
ogIRquW+GfVHZe4eumhOcA7qu7zRvaHlPrTT6v3QajfyoPrZsIDmK7vPKezQkLb5iNgNKDKmsq/K
QVvbPxCmgcEKbnizzne5mXONSrPtiW7WfJjwfSMacz9t2dJSaBwhjwjCsYPwXIIDo5u6oJScd7ac
u3at5n6SKqTZou9U7ziskmRChg6wlUTfPQyo3akxm30oiHRIH2VuIc8w+Vg8+yVdPhZy33htzEmM
6z8WEHqHWZipCyvmQ5jmdOZqXNlxMd9mZpf6uvBIloeAaQULEc2+HDU/JDfSUvzafnluF6H5wLVz
yGUlsTem5l6ajchdwoRR0N8G+peewkGkrrkMn/N5/KhK0adBNCc7xk9MmmRwE0N9UuPuHRBbYLtC
/x2VZzRd68IPu4ZyWsouo1wKgiK/TdLlVpMq1dNFkrrqqiyVt+uJ+jAa0dOs4l2kY/tDa8RBn3hc
ZfxQzf3zMBm5l+rlUzwZt2lPf1Znh/d2/jCQskfTKeRatnpP1PHkR5JANTjz6d3xEsyrt0SQIoFb
I/Vl1MEwQ39p1ft4Xm4qHXOllrNyK0sJ14du3C4AOucpjF21gUsPVGHh0luYebP+iY67PFiGRocc
xDoocQO16mhAGhCTiSnq+HZpq+JglFB66laResPwcZw1ay9jhBUa6E7ygBRZpRhfjFi96aJ25riO
jts4euc5QS/qzwvqgYWcWi50L5+rEYHccRhjv1O4Ikhqm5V1IsJBNi4PemhRXbLqMSSbxTHpeWJO
0n3MC+e7klkfqvIWWILkzoii2VlSn+JlRlNZtvZ9x+mVnT/z2XmIUvtZsS3h6oa00/CFbqzIeNTU
7EcRLmNA/vkG5owWyEvC2dRz6G3qvR067+qcqlI8da07pJHlQuJOtJTOQdKV+PbiY9gj/AiJCwRD
E6a91z0ry4kUo6JFkU4JWoP10KMI910f7prB+lDXCJtpWWl57J7hgEh5EosA+owy0GB6KWJIaEyp
yvzJdD6hjfBIR8mfczWUJ1lNC6jzLK08QRxhLQEeRHWyUzTxAA7yn3VOTOeCDi3/H0vntdw20zXr
K0IVcjhFYhBFKsvWCeq1bAEzyHEAXP3/8Nv7xFW2RUkEJ6zV3av7/L+v+n8v+N9rraX29+R//zr+
76sCrIHlcs24/Q2tiFBmnJzGu2UZYvDGJn8b8b07mJjvrHYyBcG1MNYSlPyLsdqJWZ1716GN/2bD
CrPKqcKyqb+M0TE4qLxLn/lk900SwMCz4nUmIJfT757pGaToJaLZ639Zs4Ud7Gh8N4F2GdqmjKSx
jhywVVRrYIAUUKY/XbDGid3Wp/TGkcfqDC2Sub1RImL1asg6Kh2BcejC4KT5owF9N8Y7KFJcVXPP
gHsk23ENx9m7IskRqSKYMhpE6GtGF+rtzj299UsSaG66Fm3oNZ577BTe14UZ5sG+Rzp3HshDmUyE
LYVz5w2R3ldh0/ev9b4nld9sh2U33hYaN3ve0qyW4RZo19ya2DMDN6+vXfvO+1Do1uyiw2N1ML3Q
atdoq6zLZOYcDvv8rW/dHLoQ1y0xpRvFARGANsZBpg0m4HFUkEBYMiUfet1iR7L2brzt9tyaa3ue
8VUPCxKvk5pPqEfoEm9ynKD3iWcL80o3Yn1VLH1MVsNlX2SSWfqrbjRtSsJVfwaOzcNO7xXLY01z
v9VSwBccCUrEvSDrdHMDM9K6mccG/OTZdfvjYqzWwW7UEBXZHpFp+dx51Sur19hkMplTHxpQ5vE0
s52qZjqpRnZJ5+UPc9MiVx8/5r5pIqQ3b6zR4gD+c+t6KkKb0WJq1IF5ifpij5mdEqxz6wuJA1HZ
/zNVJUJyGvrzKub//8fUNC9Lnfu4yqq3ajQP3bDUsVEV30s5PATWoqWz+zZ4eOAEZj6G+r6cIYD0
g22JNmqyGuZCZvV5HJdf9yKMLC6KytpNdaRxcTcbv+2xTbxWkPNqqF+BNX5m0sR2xiZVlZHW/pzf
nyJqWC8yijoIVdvOp/sq6ZDwRbuO3SW7oInFbJEdq7YV0yS1UUPLZ3Pd1QFTBno/vk832umqLDca
9vZHqbyIKeLumtvQXxYtwl/SCzNjO3eOXoc1rUFU5bN5rmmoz4v+oWl6d+8E/rQsA0DKnThNSrdG
/1pcJ0sqc/4NTCmAWnysyoLT4qunwOovnjsdZfU89ECdS0UaVuYYj5axeonK9sPqu7EYJVfEuH+P
TVke1p5ozJJnsl0Hub7O6lz2+Lk1xTDwevN9mLPUtLPulKFrDEs3+3BJpAjd+9FaiHI7Cs1LJlFn
b9XTPGwcvJ4ZMQpDlu+CPmomGlyvtv80xzjMo6Yif3bHqMuGAxD+T08oaN6LIrQ0TUaerKjfF+95
WTgzvdRsvmfVzY+Q9B+7L7+M4DhWlv6A/CaIOl28L12+hJgFMgVtxZmrfU2B2SeTPv3kblmHvb+j
cvO7V4lFfXIPLw5X7U+rug/LGW6rC36L9O5LTpaI6gB/kNkIvilezk5PUKdrfHRVoGKPu0HOuslb
lkZMDgKbql+xE8sZagv0qz683sPjkZ+1MgL9NEL96qiG02YWTDzN9mmt7lMdUtMiQJ01bJV9kcoH
rx3yJK89KPN8O9db8V6WZM/TKefHqvqY1HDycQ68tOuPjfvp0RKZQZQmgw2tZ9AI+n0QW6hZQy3Y
8d7oV7AkXDl2jMJDEct8mF+7VQ9noHh8gBbMu1X5OPBGWGZxJ1TqZeMWFd7ansgDYUZr9zFGMnsc
sdw6Klx7ixdNvPWmVoKxjTLMPJWwO7zzIL/mSaT67NqUCC1nYS//yEE5qTO5nE9jX1OsZQjJhS8P
poMmKdPaE02I8dDV23W16yXsNN0O16zJUjvXL5Z4GfUjwLmWqmYxD6X2OgyzTPr1P2wxskM9o1vO
ZT4mY+aP0WgCR+xcRI3ExNevp/FssRlavU7qtrA+dIL+bFm3cePN8hBgKDWYa8pER592GUutLPqL
g13/SLseMzEQz7r7WBisv9nRfy0izMv5j9lQfNSLIQ8acAJ4Pk1OsK7nzHe2g+zRFxpzVMwbsxMj
vhp6mZsHzXkJrHqNfKdrwsGdaBP3YyMML8b6kTd9r6UsKqRk2IwsvWNztpZHnrvVke0URoq3tiSF
K9ILU4vVsh2DqYi3zivSdcj/UpNxTzbOW5CR2T5Lw4zBaXp96rHPROAs8z7R29U+r3t1I6j0V9ES
B45tt4HZW0ZRi0dUsddJ0HlNmJUta8+oKuDg8Tw6+8DRL4nenRE1Bs6mp563yoicxMs+OHWyayYm
AKobDoU9x17p17gn7xf1hxT7xKm684gMPaznzk1n+z8Lj7t46tJpy/OTa0880mUyrmBc/40EqSbz
UMkQaubPwPz4WbdPtDpzqFe7HUrLflhlfipBhw6L3vxphv2yMsT67Ls7TtGS9oIfPmjmt34HAhsM
o0PdWzFt03QRbRn6Vn+uADVdFl2g7dHc93+xKMaHD2JHtB9mZdNZ6nehYzDFel2ADM/6pzPL/7ZR
e0QTroV9bb9326bChaEqbO49HGtLf0jd3jssQ9XEAZXlwZvrVwJ7qvPSi7+t5rhHE5jYV1q42hmp
h1v+bg7LZfK6O60uHrJF+zaGd1FY9KgGWKnpr5d92f5MJtnlnjKj/xU/ytfP0KfXTnTfKGEUNYz/
4vsyiPxutkPTnE726ps3Z1Hpbr91+jI+SdOP+y57k2s3JF6tjj2h0BEABxhnBjzJimUL6Zs857bH
yTFynRRShVKMCCaGOaa9X2IWlh6qSRG4XvQhYM0aliWcwNj/bYwqRhEQ46G0PvYldXWTF2vkiM0C
Le4Ix5pJ/bIN4A/3yM3IKsI1g8LCOFqS0shalt+MwFlwQMNHYyzyPAfFeuuyvA6d8T4dZi4vmt5/
G86whypqFpzFJmczL7U5Jl7eXGsAhLRwF1A4QJSBDg0bm5s77hd/6+EAmr9jV8+Hu1HutIEIllX+
bHdt/1BVNxbtdml9ncJsLCNz292DVjikl9NHSPRLKeLlkG03nnC+f9HMZNu38kH3ii4yaSs1dluS
gd6EA/dAMnvOetqsNQiBZydvr8iR53I3gqtbzz5zi+3vqVNjqkqCKF0wzT0jE/LeJxi2Vr7gzX0Y
yFsHJKgSo/Z+rY3RRrqfT0nQm03SrmRGlByjbLqbTSAN9pRuya/+pwAPY4+bnLAu2EI//XE3Y0wG
8kV9m5YbCWxGb8WNcgerW0f804Oufta1IFxE1ty8Lm5qJziWK0eA7owfiiG0RAy0sEIfv4Gtuc4t
/bMuS5H09AGAo3RJuXbfOdT4WTkVh4kckGXuXuf1t4kqMGQUOMONruXiQwdA8DZmmd4XViEVOL9c
Dks1PeSb9VeqLb+NXnXj9tRDza4hhNyAdzmoD2miLAzqeop9C1o26/qw7gxKAzzNI7xfDx01WtSY
8zlggArMagV2iWXvOod6YQLAFVYVbvpUxlLVj2ZeX1yYohB7opL8TTu1NdJgSPk56FZ1lu15EcHv
SsxPFO1eUpgLDfRO4SE2QK5Cpb2xLZd1zoit9sb8Dp5YAILIEs3fZQZrQmLVv3z+4nQZwEpzJzby
/jtwmpvs7hHgfbOn45ynQdE7EcxmEWr7fsim/dpTDtE8L1uojF0PHX2qYT+SgkAiqtAR58BuoUsM
9Ggr7SF0/cwO5zI4TUXbY5BJ61Cpp/89OqexP4LM+XZIdg0L/WUaVmJcSUgPs45+aSpMtMCIhOOe
O9vb7d9FJUlTKvHeNnw6mHWWOeM/ThjInLvB34eYxqEICwOSZ9SijNHwKBjsKTalv4aizN9Q4zah
3IR7a1fcVBuvDLtqBFowm3PT4C7RFuKhrcBFGi4RGHVIHbdHSF7Io+vxCciGoghb0XAcmbnBFq1K
6w171HEzXlbN0kFltWiqy5NnZH5cDy2lJnyWV28D12lLvTJTnBk6PKu8Go29pKNb3WzG+ZJyz949
dkYEhv+KQWIWVoRHibrUo7E26PfgM5Wm5fHuMpqQD8j6uuG/vKubqM5IezJ11MAF2HJPhYqZwJPX
YpVB9lpfysi3SCcYhLyob6vK0zYbuYgrKDrVAfAK7pg2K+Kx54cp3Q+Fa6HG9JdTc1+mJZPpJWWk
qy1n4fY322wfHHM/WgsEoGhsbIJwUwF9/nCp71e7+dIz/9ZsUkV7fyNG5kTFV/O06MsB/g38smNN
3x9Eb3aJ09SfRdkkttUChh6zevzbVNWLHJaHwavivpaxY4s+bFrbuOcrfOn68KlrB9mCme4SpNBo
tb+ZO4ijMoJ/Zd8NMZ33qP8R8gM9XZ32fvFtmdYPt9pDs5RRbckfDcMjWyGxmd9kM7HEfQ1pPSeu
wdzj5uY6HnHmfZT5ZVvsBr/G6omDJsGU6yDXOdzuZz7542OiapWnEJNojM4lLCZNZ8ORCEEfu1v/
G5e0c2d8bsZcPyyL9dTPfneYMk07aLV31keetab7j3o2vYCK1XED7pysrHoacf/BWimysql4ylF9
xNtkHJdgr8OpG/dwRRDJMIDFzMjYLE+rP9VxnncflTO0D23uPAmj/8lL3/0jcNQrfT0SRgA3RaAP
fddNk93RIMyr1ns3Auv88IItXAtBMO3iLSdlTd9kgRmfrrSrUJXdQ2+0fx2Gyx+WCr5o4xeGMwJY
W1f8+jbnmBe7m5aa+Sgm4A/b6D7rvbQvBiqAVFs383kvOydytvqfM8COQogtMWzEi1T5X2dM7JmC
0W55qSw4nvu9/wmGE7Hxsprbo/JlGVn9skdxzryh4gr8y1TBf76+uL+aX3leXZdgnSLX3v+ZwhpP
TTk/NL9ps0GJFJ01BeWrTn+ReMGgotHvLjODmQfPima/oQ8JuilSWveWFeCDCLtwrJ1ANjd3j5cp
GQtTT0nwdRIsh1OjEeXNs/CS9Sc/bYVqw0BxyAMWmSH1huo6dXSC8YuQWi1sSBU+ZjCrSmsIZ5vL
75YzLfIlV/Emvke0uhRm9pu1Tl1U9YBXefYzWjIu3by/5mWTkXlaPsHGPwnlqJNk8DDbhH5wRxAl
+3684oD3tCt4LAdo93FojGuLUfa1bswo3eZyfSHwwQl3i7saN5C06Vw3HDJkkG6lkhqjeowEL1OQ
VSl+GCK1AJPbhmtxor0JhUk2n9e558xaXW5m+4Pr46H31fuul5B4WpYKNDWhWWXcD/5X1op3/d5U
lfcIioA5+pNlaQ8t5ANnt61I6l3/oLGjwQ6K5cHuBecYF15V4xdcEm+YO0s0W62ZDnog4ooNwLTX
FYhc97472YDY29aPdEvoLrcIDkW92+lG96jtYiFA8APcMUCy5DhHw1wvHXBSP09vm5uBv0iyBzYI
Ftgn91gnvbKH81D0j40LZHAfm1WZ+whx5EZgO8kE/fuwTe5xEUUi3aGOy832wLunh8ZzXiv/q9qE
Q124N9ECqDFAv12ngQnMrYLo93yZjCQAKCpee9X9aGvt/TIGGrdd1R3EkL9MthWuK7i90Iq/9qCe
ixF7a4l0G5UzNYmfL69tmxsX4frfWbZAgKl78gRBZk7+xEYTsZXrfeh5gGmDDSNXtBZ3TCEP+YBc
Z4O4fch09ZP10TqpmzOhS8kyvgc3uj7OJ20VetwVzYtb76/eFjx0BjRyN4NDqcexte4KEDaqV22R
NtGdd6Q+h+U+/5Lqg67uWdHeMChyLKXg2Q1ziqbqasn+twR7S7MMpN+xZ5iU8qPqZysuS2WdND94
6tbuN4H2QbSbVgevIB7tHuRQ7OOT0nyc+3ZwnSA3//jmWVckZws2alzsCm2TMXyhP4Cx8dczNVgb
Of3mhMJfIq3N+BtuybHvplJUxHzd+XNnruD5rOARz1rQEELM+CLvLFWn8yCsJkWlsMVoL7sIO5ZX
VZv5satM8+JXLYxxPv/ytOYLJiKsKAIeu7aId2vJLxoGyYi6tgRnlVecIv4t9iLhwQ0zQmyl0ZnT
qwzzg1swCRLk3hwHtU6FJcawMocnT3rQp/p02cz8cx6XLKUO+bTrnp9TNi/ImCZq9zMm3n042v2h
xwUx8nb+UgJBj7vZo+/ZmImgW57G+WJ2rE4j04p4rbzYaZQiHGhRINMKb1pvOxEZYSGoyv51854i
Od9iJWkBzH58VjIQx8ZowMggilIsJF+4Fz+r1u/iko1AVdV8jlb3D9VPcGBtf2ZWSSuEFQrt2XjG
Q8PF2ngMHtwhq6Km9FD4dJ+un+vnya+muPOZHWofOPa9mGC86tzVbR+PFlPODD3HW+6vz0zF0tPx
M1pnSJqytRD/Wk7UmyjId7N5a+DuQiJf8idZz4+znaU109ShUzniaO3i0EKGgnwJTObthdhSLX9Y
xDtqES8aOERBq+RNW4zIdmkenBEeBfEsUPewQG1p5jl3+uqgecbJnCr0kFE/ErbELTlRhj1B4UpA
9+5lGenFPZqjckYY0jXbsdEF4pSMUOJAiNgV2anxuR6Ktvwya2b0Os7t3u9+Om/Wk8fWDMaoltKK
ml17rrYiCVxgFbNU3Opi9cKClmMqKjosYGIiQGgwlBUByOe3QBi/NcqtgBzd3eNJZnu6BEImvmwA
t31lxsGe3cOvGvNsqE+n9/6qtjttQ/MqKx9QQp8+cKAeInuv3mozQ/KZjZGHijt2yDsupVzCCowl
QqIlKyDXpcocVBvVi30G+ZPXLGcREkL1tGMXBAvfnx3eRrQEh7GYnchEoJy2c/1lwc+Osr90nvaM
O8TAPVq+DmYNs9L2+WHJzKgmqV7DnT0fdi0W/vBU1vB+ujGmeDWwe1rc7NUo/gxW8Ltcps/G50Xu
KvwQt1TpW4/2XDyOkBxBX345ruakbmc9gk12VyugfNZ8uLR+ipys+By8+qB1WhlhkHBsunPPkPzB
tFV+pOt/cRGhhfh8XTGECbCTsWN8lvehSh30behEtiV2JHUqSkdCk7QhLG2wiSCxcZdM/YADHtTy
2CuPpqmdDsXifIuc8GGbTXJ08+CYUQtE04Z/lDVtx62qqbzVLsNWWFC+bi/xyxdU/rggtUKbQzFH
uhhvrrgU9oRepk9UsfqhXUH82F5fHFy9/g5mNR+FKr4bzfwpOwYm0Ury8a232qmDyMiBsg1qBagk
7b+OTjeeyiPeZ1WyzHLHs4MNNiOY1AJXJS6EfVRqFRbXw7dZrQ+ke2RfaKYSfdkYLvO12NoakZoj
0I7miEff/Mi78ebjmReuMFP0fVT0X7vbgWH18YqrQ4hlkAzXHlGFKQMNaYrcaaFwVlPgrwZhX6EQ
kvkhbzSje20Ny/E4edNy8nUFY3F/0IW2UU2CUmyYvEYYARYxtIwI9WH6GnL5dwns50ZMeEWWt9rY
GVVs8foYWcpdcTFmt0i3SpEe0bAr+v3J1/LybO8qe3ah1qpF2bf1bNBPbNJR8dwBtQaETZhlq4e7
N94Pn1Hn4Us9nNr5NzpuVFN5dsUTbzhzYX5CbqmL6fVp1QFTWoAZUU0oTzCv9A/C0iKr9d6mZRIP
lbfe8qD20iFTmHypQwPe8h4Y50mrODWaYLybjT0GjrWA16k3V/N56/f1zbCNikrbOgdl9WMr+0W6
u3ZkyvXbE8ZXhRtabGbat1+pv0sjmZJDjrRltIL6/pSPBQrZ7Mc0JhH7qlGn+h516+5PhV3SBK4d
/WhmpaVdyqRlkD/0B77S06clKv7rjO3BdteOEn/j5Zo1R3nQHFr/foUZFIBKuh+6QmORVQqquFvf
tD0ca1VGO/91QGMYemAie7E+9UbewE/K113v5AHpjF7d2+PFbGNbm69Sl5zn2fp3tpwC1cksknwl
lcciN6fAVNqd7UfXWF5m9vuEAUiwTHAU8+vg5mgfxJuRmU4iFPvMoUh0jNGEUxmQ2kAwRi6Xd7Kx
gDo1q3uTfu76xkkmA+PehshHG1niwc740BGj8Agav04nzEGDxpvo8YQZkaomjsOifTVcZoW1Uu+I
yTj3jFHNensz9vYwKs1Gnaaji57naJwG0J9hp460vxydZ10vfhMV0nkdxzGaVbUeSVI5iskG3+vk
VVs/yrUoEjRkiTvQVWej++N6lUgz/V7lT3rHuRNrGm88yyAQ92dzE8+cPC9254Qe+gF74uzoLM8D
bPiFRKmieZdGWi3T+5qpRObVY75iPwlveG57vzrlbv1OruCbg2CpZYQgtBU21Ggh8GIfmJvqr3WJ
0CXvDaRk1ib+iAFkDjfID23T/bgdqKl06R/stvZOelMpji3/ac3N4XK3dgfQ5abNjTmmSMnjqiO2
xDfAtrEdxmWjU/W1zYArxsqMHHPIP0YHq6FOWikKri+nk2ZswT68F6N2QRjAM7eN8cXmZKbghtnW
m+xfC8OeikIkZYOEw/YQhCFKsuNiFFsyWHsivvBgdW6B73xbC6LHuUwqjXI92/MDF7z2iQwjweah
vuR3Ib/osfZHf/YxMPZw8LX2TfdYOOST8kN3/VsIn+pPORfHaNvYmO23dTXwe5uBjgZo+hOfLkrL
EdTbrCfnnFEJDMpiHHjT62dVLg1mcNbjrFRwXIM8ZbqCemtCmLO74mpm+TVgou0/3V+/HVUWVKP7
dRoXsFj120eElbTsoUdR09V3wTMpOWjptvLaBgBSC1B+OBc5Bi2rf4FzituAz3MedjbzbpfpZO4P
FUT7FQH0zeysP0Z7hOGWieU8BxOl/2jk3Jz2Nt4kBAC/5aMUNWUxVfqBNr5B2Ih7mBrCrhb6w2jR
Tbsb9TPogbDWx7oYmygzgh/nBdLZZjwC9V7jbZ+lXs7kvcG4tZWZ4A32edeTW4O4wrHNHCNLhFQN
GNLSPvxiYe5ADemsIL1KtI9L3bwO285EHxOO1PzrUazDpUD0PU/tl1YpGLD9aRmRTwgvKKJM6ZDk
zh8tM+AtitoKtbl+6yr0aZ5bI0mYUG3Yk8/bMLqPYCjcsJt+8Cgfqw8Q1xfE9i2P1aUjBR/NzPZn
8fMyHFCtZV13q0TwYMz5qZKqh2CShJv2IM4D15w5eXGfdV/Z1h2HPSdZbJI/pTuf6cGbyNfqMcrR
nqOuX93IBp3LKo0bB1x/3Nc3pqtfq43f0iRmKHQm1pWXmeQptQJicE48talISpj8onGOxAlMh91E
DZ7p6/dcaA+qnFGb1TkqdCeWqznEhOGAv272TN2M1KPZ+mQr9A/wK3IZLSToPJeinOqjdnUKFF7Z
bl4FSo5nJ7OSRtUvvsIFop66LzH4jMHdj4WmcQUVQSnS2nVOvjnnYSX937LRITSHLs3nUsVJuk1N
TzVzbzblq4uSLRwHv8TeAfWiu2YUB4aWjF4jqInGsAiGBXomsM5OgFU2rsmTWyKgzt+NSn9Untgo
yFo+A3e6ZObXhIQndHZQdgP0SHPGis/K+FV72ZOYD35PW2K43gdXnBEzFJJ2TDVSo3OPjG1w9cjk
O66awVFRcIvgah1lhfe8dhlFtPVeSuiEHtYwqqriE7kXPXkV7lDJcSC7LhwY2Y1F5KwllFTZFt/a
pOwEH/E1QgRuxNJ7rtQ/9PQI+icSNjFgXzhXtjIaiG7VsubVZTBb9Xt7QnSBScDA7eCW65sYBY2g
XiT44ADuwabOUr7UmYCsoSLSpmpPrGakGwtkZA6eGQ8Z+NzU4862Y8h/8f6XWYxg1sTYxcnyuJ5r
ftUsO06WQoupIwCr5ZcN8RYSKEahIeMC0w/clMkMDaYEiP9Xv6AX2bfvxdgMsHjcaNxgP+GjDjIv
ClR5k0O3UMU1EjVno19vcqT0nZ9ajv80s1dD31uTHi/Mw6z738rMf+veu1Mr+7o2nJkdMihmVLh7
V7d9supMS/LOPwQYtEdzV/8rDZZrcZfT2sJmvxjoladVAepSmdndnBYmc07w/Qp+aavC2kJ5bZHZ
jJqZuNhacBIGzldBNZLoJVp8v2On7/2M4rNPR2HQRBb729yiVXRgXLFlZEJXNy6WTyZlwanfviOm
mpi2oBvroPAQXz/YhX8q9CrK97k/TATJm2HtIAsF5rkhK8iTxlveetG9CeG+9fl/WrH9NhU9rpp0
qjyTCSgtldjTIVW8kI0mea/lpzluLJx/TuG9Z4W2H9zaH9E/0XU+AmhdV8t73Irt2zRIGbC07QwI
s4QrYjfkpsZz4Wu/vLp7MhdxMHU7MWv1os3Or1arXsfVu/lozOD8ly+jKQzkHtTlg+TNSmf51VcI
Crvxz7bnj3OeM9W2v/eoySW6mocqc018GAY/rgrzpfcyPkoPy/dliisLulps12xFwDn1J7sv/vrK
9qER578mRsTpp4+FErq4qMDyB7aEG1m1xoOWu0sytLp99zRUj5PenLXA/xhco30l9+3sBbUbW866
nqTBBIrpaFbiF/9cCz2Wpdc/O5z8eZon9JAlUKZrVdMJgKZn++zzTZIViXrrbZIMz/BxhHO2z6wF
aR0xe2GUMwdTYlDAYMbX7gaIh7lHy12Ia94UU0w/yjBTdfKNboD+9Boyw7qLNHs7qlw+5E6bDmLO
roAiI0LlYIq8PPuUZpbkfnFDqX3JveXJpjOPZIER+6wf9z042Ln9wmVKdpBX31XoK+qyBmyuecgF
SuZVVG+ZNjzD+R/m0vHjzbCePGYBCibXA2WuAGbicyvGT78NkSIwo2M2nJ4LYyl3ge/OaMOwehcT
91XEb/kFO8NTruUy6kX9Wgzl32reE6UxPpI7xpteoByfBdBrnj0Pk/kOKfu5LZoWmgzPRHMGgtjt
+LuoUkQTayurTepNgqsKEqRaWnqUmJv+UJ7XLFfHmrCpZNPtfwYwmsOW6JGNoglpGRbrKcPNb04T
hrzwIQtbCh1LvnGmB4es2W5FW/zxqvo32mNwghGAqQFqUyZwjL3ZRdIZK9+qzCPDKoJTHWTvS74X
ibbdyT03S6RVj0d0YBY+HWAft9LflsO+/wAgikNR0pB0cxskwwJRk6s/Jf7KR2NUUALVjeCvMjF6
cQLZ++nVH72w0dD227uc2rPhrv+afhjSYi04R4PxXGc8fLPL7XhtLAbYOvoJnErqHd4PQ5G7zLz6
qKuD284paOBR6kLFwpo+eR5Xu1vusUqfFqYSce8ab6snb5unH5e7SNA2Uk1lxTlbcwfZ85gILaDJ
6X8pOHp0/Hk4WqtH9xIcsH58NzmGGPiIBNU6WXa/J4yZjGb54KY/GeQYIe0OvsuJCQcL1lg08tWY
4IcKrpEZvrYWC4RcQEtqMf9Qe9XV1lDI7Gz2uLgE/Y6T7gSanOn+R4vpj9ehtJvt3UiZ74oCAvzO
3docDDz4ipmb/P/YOq/lSJVti34REYmH1yrKO6nk9UK01N3YxCX+6+9A+5zYN27cFwWU1OpSAZnL
zDmW7xd3KNOHyY/bjZYxY0+nBIwy3eq2c2JOW6ewfo9edlReeS8RITC98UisE2+seX7XvW5AxX3q
s/RNVmJ4QJe26mQ7n8iYt60gNZTDQFk/3KWhd29k+k5hnIo6kg070s6mGOjXaq9FSvsYR8pCMuPR
EmRJo8G34lagguk+J2vwt1FITY2VqkaNPV4EpqhZDjgjhEvK42Z4XFyLi90jGqVkiU4Vzf4Qb/JO
e2CZQGAQakHUUOmNVFSsy6XZl2VARqPqaajqbaxQHvvtvNOUIvfMxq+ZAh6iXtYhJkvddL/8iuJp
HxV0a2OROgRhtFrzpkqCwRvrR9VE77iuHpF0y32i9+UR5U/usuFmw+MQe5RPY+tVm3kuBzyZSyBJ
o2lQ9dovQzY/37w0VrmmKj1e7WRg4SkRksSmuy9a0ZyiEmiqFO5RN9qjzLVFalSQelH1YvbYJ5/A
3UIVOYnp79i9JFYdfNejuNXtNK51aexnNzpjimzXU+q7Oy3JqbHMhFwoJcq1NmrnovZNuuRaEWRp
WwV9185BmYfZLTVN81Sl3b6zmvhcoI/rzMi9SqNxrh06JJomkbsm8HpzCD8PDQvtNddi98KVS+fc
uxmly/ZhUdzHsPyZncImTG6VzTiXur3WGAcXQZm3F3qPNS72DWJS6+TQlb60I25Pi7nLkws6EGHx
Kh29d3queEyHvdHQ0lDNLS3qbTSkX2PNJRxlpnMPhh/0jdn6jHaPmu+yUK0jkZ5hj24ybD/lt0q8
ad3TJ8uiVuAtTl9Mxd3sGt2rmQ7o6Zpjln9oCLYIgLvPymmJWRb5hQ9MsDWno9/+Hrucwobsf4/S
fcbJMq6sEO18a3s7L+/PVXXKHS8OqLIPR486UiNypO4hTnPSwk3qGc8dRSmvrquNVk/48HgwHDN9
SWW0QDOq42SZv+hifuQzbw2/TuYP8ZOTIGc3Tn3oUgFWclPm4qHss+o4psnfxvLuxMH7Nu25l5g/
vnb+4FAxTiatmSGyymDEvegwYhBLGQWKbKrblRMzx/OIL1SiBsGfuh7iJe0x6JYIx/kbKf8SCYLc
Yr57o3qoa/2hD3lYojXlwGCYG2wUno2Ma3waQvFOYfxA1KIWJQtWIWpneAC0ElNm0Uab0h9PCnNB
ZZVfrl798XomhETEsYBCA5C/zLovHToeHYJ8pecRT5dcdjkU+43ADl7ftMH+4+TFjqC3Wddm90AT
NGFv8za+7slTMcSXVOase416k1atTrFq1i2eJa5VeptzqznEjsjWRKx7A3FVYvjPhXS07dwmM2pe
ZB/Kv2eN+8vwV0D8eQs9QSAMI3s7jlRCh5a4pK/Y2sPIPrQolOQkizM00KuLSBRujdoao/5hm4w4
g0tyoSV4qXP7bKViOppu+RJD8DHYspQZ/ipzhSLE9Cfkx811bFS9N8twWqUdUW7Yp1+GCTTQ/O1Z
s6CWnLD1y5oHIdIR4xCilR3cgMGNjnY1njJgvls2G0qsdjm+8OwGI7MPe6pMSjErL3Ojdu/7X3GR
drsymp8HgxUzqypa4aXnXPTRu2hp8qvTQnlvs+LSGbNYlfy94ej0B4IpzEVO99aZ8j0vCn0dheGW
EQAXCGB/0dGAnU4pxmXooOmqMpXTbbfeyO4r5yowNdu9tHOlrd1STAitkx1+cvM4xdGbMFE0dHEg
NZxRbgPHy6jUFeCWuR5DNvvBfu/I67wUFGoSmuYlRqAY59awBUm2rot+yTeK+TQiTA6n6C2qFX9s
be2Q8wUZveuD1UvyTX+uSLjJNSIbK26HOs/X/xodmiaACTskoc0GPdlR5Gly7luE8Xmvbq5bGIuT
eDt4hjpD/T11qV2sdUO8Dpa64gwqT44RHUQzHyelYDckSEarHQOxCOr0joLzSpYsdGOP+q3ry2f0
VCKQHhPiqohk3xSduUYs46/K/MGY2WJKiRliTMy9iOMuMCiVbiaqPIQFVbwV0bboRmuXP8wQt3Za
9una8FTTuFa7sbBftLxbpM814A3feldRhjewsN7GwETLQVctxUuHE84wDNyE3CJ9Fq5bwxlOZvZh
aLjxKnuuCY9poUDXzw+WYQUGloJ92PyBhdKRszpbze0etbZ5gQD0hDtPMUXGo5BcUFsTIQJnKznP
FbojoYczixc2cbcYXirTvzY5qo1ooZsNxASbHJcGbmSf9xF3fsAziPc13vVGLBGnOH/oq+w8f6j2
UxIhmN2GZt7jjzhJ30mPDLA5O+1XPHd7uagQ88TbIini4qgZmhL+WERdn2aTM5WWIBpPqYskSx8J
/FLi00Y9oyOzVk7kvVqx322y1v7lVol5lMtUJH8odsUsCaU7ZmmP7XiDDpys/PAX7q2T0fkyMDIz
2zQdNtJ6tilL5c9MsetWLm5cyiho3PxkWPt5d6EGEG95NfDRcuyaWb2hNvqLFg/meuVTDsoQkzKE
FKnh/NtscXUR6yP3iTEkYZahEY5PYGfrFNM0lt6BGuoOS58RzHP7pEXTRlR43cVkIv5U0DQauMsT
ZemghGgX+MIh8Y2GJ30aj3FT/MI9qjZebj/Qy75Lt04WgWm60VkOohl9qkbRuAhVt5lDepgt3aqF
h1CgaqJGNGZSXw1utylqMXx0wy8VXptusm9qYg/LU0UVORqToNBbdmNbz7ZW0eMGR/Xrm58RejZM
qNOLPicvjqbNgV/zc66DgF6OdzPKb6OggWlnYXFFbrWeIvMyawi/hB296yzlm3lCLiHmAfiMdVYR
q37RP+ZpvDeSdnhudWzCrtauYy26mTIShG04tVpdWRsLUEbbhrtK9+st0jUgIgjW8WoCWgHIfR70
55g3MxkMEh2ipg2imI/V6gXP61QjAmK576tWEPpbCZso5mwJH46lju6PwfhT7ieWZ+Z4E33MD36T
vmXG8EDnLd1KqW+80eGxhHiw6UaJBU3wDnQ8gEtUeDbrwnmMcyPc4mOqtmhIHTxgXr6NfFZ6F1A0
tePpo3Si4uh5kb/uiwEVFw9zbyaSdeGRVHeg8cfqFM9Pms4e0MdC3nXpsS+pTWch5WsL5975U3fk
74DL1TvuOvJkcmz1XG3bGeGBPhPWdd7wCgS74AmaaPxl3qGF5fE2R/mhkHJN6Jc+oIi0tt7MBZ7U
d4R8/CVxPfU4Oepq2IVzSZviWuTkSkn5Nx30r7wo9YNnJU9IG9WDTnyapFepP/uwAupx1o6ecgLD
1vWzk0XFDdCJcW6Vy2ZQ+xRVSn3bu/GwUonj7yARW+sRywRuR2zmo8cN4tQ0HnScYgRyt6Ibfmu2
jV5X65NH2O+ruIDXHXXOsI8hPNxmBjkbdt89sIuheSGqSpPynEtvOJVGMt8qphasR7m07v35qRCn
EQOCiLAR0sKptwxN1VBTD8YDnAu5mtDVMd2hoIqjm9lvDK0igIp5N0xjxChni6VZdS11FW1aO0K5
UD30wL+2rVme3daiWC6rU6El8iVy1HQEAoA6wA5RuUbLtRVaRpe2zF/6MrY3vYraczr13km6KZUb
1Zy1JLOuM7nb9ecoV1SqnQTpvDPr2i53kRR5RRNf7E5PVrVmeVuXQUmXvlbrXg32WilPXSZ87UfS
Xn0nEYY8+Oj+6ODP4XvDf+LX5zjPpnfJldrhmvY2P6fNTLKGiU2/6YmfPS0/5mAOWLWhMO65lzh0
K2ur3w/Gk+badUBa69/mrPNvP0ftpN0jdO/Hn5e8hS8YjWaHc5fcqwTj9PnPkay86+i5/oKb0PZ9
2j9XIV6Jny9ihOkbgLPe8telp5/X0gw0hZMmYqMVhX2g442outerx2nU3iIPheZMgrGdbWe4UOEa
LzRwEtDFNV2uCOWVTY5E/PGQ6d27ynkbdqMtvhrZnMPZMZ/7edorOqEfblqku7ZhzwqhwZwyZYqd
UbQb3Y/Ml0iT/d3izBNRv5emVcBmyp+YsG29MO0BL4v61nMJ0ZEJAas6abQjOZs4llapr8sMAUWH
9DQOqqic96nWr+vYQe5m56NNsO4WWxu1RLaJTUptmQBCKbEI0s7wbYIU9rrIZsPQnZAiKxKoq57V
JUpLnhBh9zfue27GwdY3+uCpOyM12ns/5RfYdiV7dikOeWFFD1o50VzsqukTe6yDI9XG9EnksKNZ
2fSoIqaRgoDsnyfNKpE4aORvy2mYVvGmiT1r29JAeWaYZrNByvMCgqta//xE2jeQXGzt8nP281NJ
TxRkGM19ErRCXK9xGKUVqVOk6ksNGSbbzHaLMi1nX2UNjlHb5HSNQo9n1WizbNWabvtnCH9hSNK/
ZzEhL0JneHdE4+xqNbaH1HDNG3Ile13B4N1Tuck3Ue5+u3Qzfy0H/n8PPMPUXmqruTMlaQtN14Tb
NnnH2c8F4RqnjKy2EcGqq65546719PLCDI9xA//QfKaVSBpVyPA7sWKMA9UUMF+8OjuodAM/Cv0T
Fp3qyXWrZ89vzMMU13JTTZ0TaA7rtNNU+YcNcyapP6zeEsCECj7sRWhB4/OSWX7Ezc9RzkS1JSBM
EGibAwNf6q+psp2diqYW489gZZc5JMzIEJU0NP1rsafTftDn0Ebvodv4GUNmYXS+1h7Az6nzaMdD
kBWtc7ZlW151XWKDGWr5baqTal3/QsRWZhujLewggwx/qz3hBgCNCLWX015o83FpKLWmNuxiN6m2
VlVN71Mdffs9CCk3oTRree1nm2TyO/PER7donsbYL8obCXvCXFkNqECFSipvXhswFHfVI6WuCpuY
r2n7mzW01mouATEInFJgZuzUR83kcGeVDbVUVPXaPnTj/okoUJ7sMZSr0IvHu2U+0ZAW55KLzExP
EX/1PmtcaKUfs+HPWxm107orcSt7ul0BT+pMJkv0fHLj0MU7RBLptBhP3WAM6+qDlodNtyoWW+JH
cR2sTmwzkol/jvBSmzsvY62xBZc/sUr1UVfGAeGM87u1qjvhcKRX2VMXmvG5RWe7Hij1fNpD+9LZ
ICmKxNKucZREa+GG4hXhiobTjCNNi//z2s93vVaHvq18Kyjq+NNLIue3VrR7VXX2B6E2jRiz23W+
XrIs522+qRrDgKRqpe/Cg3NRG9OnV9D5RUN8cuopeoprmJkD/P/fkfU6wbY/lp5u8ad5731vJ1/L
AYaY/mZQOy0WQ1an9xl4jGYTN1SUh7EG0F4WD0ZOvRL16zmz+LV2Wto3ih3glQgn1xbf3dmibx5J
RsIV10zbNVSotmg6qK6NUj2mzDr85xuT6K1za5OlLouVG2v3JtGM888Zcp/+YmrxdXlZWuOhtDGS
5loNjTA1iAySxNrPllNdJ0tL7xPcqXPWKt3ZpUW3/Vkaa3pr1/+9SL43aZxfnJ7QtzKM6mbVyJCK
UY0XAw87oRa1ADnk7S7ScUectKag4kMIFjvj79GJ8V2EmfHUVz4WOYdlKDW6vwgskLYWXQYGzzDf
gLUdtRAoosoc5ntMyMTdMr6pIaYr48dP0ag3W9cZ4HwZWoskymuIcSNgdsOAst1UMtr/vEbnfA5q
4Rkvscr+8yMljaJzL+GkVMPUPGZR2JyVN1Bpx6ZtZOxhmIJSRMZshh/lVLT3Bei4tvI6Ixi31d0M
CRxUP9UIklsaZ8KSQVf2yAqz+qNKLKQsSedzMy+V7F+eNHgcLEH+XiMgnVvl73Q0cvcwyZEc08T/
SvzvMXaWvT8/WgqEY2DVertDSXP03Pw7HXvnt43BpEkX90eldeQAnYMEWIV7YYcs07XKH/89KjH6
/t/X/v3uv0cL84OQzVh3eSg+O4QMngqT32w8FDb6tr874zjtY1EQ1jDE48jgZ3B6fXr/2d+txsPv
TuVgPy9rsTTBorjZcE8y+wUoG59Y1EzvptOlwdy649GvyRjKlNSMrLt5NPPSPsWifwKM1zzOeqoe
yUknUtGUlV4ABE1ycqqObtOtxV69QYhqMqbLp3RqYXiLfcs4erQgrcQwvmbD+OdA/+/B8q2+aT/0
Sp1JLdN7Revz0usRTXIKjfT5IxJoadvr3gvLczPb9ilk8Aekqn6n5PJrQvpy+VD8Jt/bqbA3X/Kq
dR6Xs752KnoQs62wKhdqFw5MmkdjFgEjwqiHt3ta/ZxaLIl4Xkz0yUUJvnBDOF6sfyKKaGD9aQ3d
Of48qkOaTze/QmvmRPzaZrKcozlkw1trX9Iumd7JTxCvJpRTvQATd3oZluisS2V20mePWMhA79Fh
94sl6hFLnOtYT/dz7txHVt9zmKhik3hAumJZUB0xEI+4qfbEtI2lxgL0jGRpY7mdc1L6pQQDRFtt
D1nRfGGqT7icDE0zAFgc7QMjf+JL4VrRZfay4TQIdkcy6Zqu5Isaybzl+FHWL2XiL4VhtHf/75FF
P1tHZnJFkpPvKoHlwqXr8OGK/jDadk/NwNcP9UwZpqqrc1RN7apdrkxtR//7NEdCvHSBEAgK1W4I
9p1fySMyjPjLirxi0wI+O+a0uOpknIPWn9wLBXH3BJExaDp6TkVBn05XLxhUo0CUA3N/jV3fF8be
SapPylyIZgZ9jz4MET1jlNjh4t3gI9qeY0qqfd0Pr0iHWQV7D44DCbjV0L3AG8GDg+ly7KMXG/Gh
ZQ6/28m5oOu+tZnchU7LgjAF8AD2RUHKJ/U9w2C2nR19TpmD21Xtmlp9aZon12mCVKkomP7mXDxf
+4XFsNtbGm6xlBt4k874OAlJKMOERyMWQP7SuaQ2lwTKSO6lwBBnJ39LmvmiGNzjjFs7gxqys7yE
sq4eENJWW61G48XETXg07UY0GEbmivjbR20mMyzHeupATAr6RQo20z5w8MZiMMLY7FADRRvq0rWG
NErcgvQIW9xOleMVqMqHtnT6Xc9L9jnwiZUT4s0bevnR2sv/DTRzpbkALhpLB6EXoesiais3OlpD
rfSTkzvqxybzIaZqSK3xbm+ryHs2OhAbwqBsalABANXT/LKl3u10kHzohUOaPEN4caP+fcg/0hpR
ZDwVaGPIafpEtesmoTThheodsIqzLZc/UeoW3EwNuIiPDsMsim3W67y5xICEFdO9MxLq6szJeE0y
WGchFAxC/xwAegrihN51WYsy0NptbYbtKmeww7rTnK9qHrCfVp2+IXFfD7LIt1oyf/EI7Evvi5lW
yCYSVZ5wkz3mzfJ/mSbNWzvDh/NKUCu2BkGxPv8axDgcyl5eocZUUBTNeK8G57FsSo0Bxdh2Ztis
iO5paGS681j1/WcW+1pQT9SRtKThds4ABdn9p0W+oEVdjJ0Y45oJJikXImQam5lvm4EmTuskvwuv
LwOXiWzgmYd1UvOThtHtY9cfd+OizqcAMfVURMNuCESsKEWa9rBqC3oc+LRi/SiryEahyZ+Uev53
Obfv5vwYNbgN2RnjXTW9KGX6Gzq6gIDb5l1ZxXPL8A8EKcjLJqfaofvc6Li296KWjPyK6nspLbXr
QnyFovUQMfyZeRrXhlLZwSkkaXcxXV1zcfCZw0MqMJPYuQsDRm1JVAduXzM9cddchNOjZCrKTZOQ
I9qhaAHvNNe8cE4k3Hi9TN04Ti/N4Lt3M+m5uR3VHFriEDca3MfKAxZUZek+Cb3k1jjevJcRnuei
y4lMJPYWGdfdvvcetRHcHO6VS9IjcpuQsEgZ/u2WaMVtml0jTESAUZF9Nlk9BuEwINKR0SWKO8wP
rNByIuJ5crPyj6Qa/OAh3fCbLD279jXxTXNbxLW+KZArPjiey0LN4KZo7Ch+F90vLBPpzmV6RYFo
/tC3YJo0MA4QQeXaNfsnf2QJ1HR/Ori0vZrSAYE3pw1DW0mMHZI1xrrB+KLHqDGK6giZUDyOobbL
Em7KAXuK6nQmTjbmY+oY5iPqO+xT3COyKS4F0vrHzpLuBZPDlgLBm8rTiWU1P3RIJh4z6Z4KSkfI
1NGVwgX06JkgV5FRXTLTwbaw/fmCuHxqn4RgXOJIGvQJpO4RzRzgGKQi3dJOxmf26DFU8VMHd4ge
/jcglPb+80Wi/3YMbbz9nA2MS145IAkOP/F10gvzOKvuK+xg2kWZgOvbEIsScttXJvmx6Aib5bxN
4xdzTv86wH1+x5bYlEXqfNoy+WhL7QR9znxheQbMrC3muGXTFO5wtOxSgkLw4zNt2vLSQcIOGnrI
L+wa6yRK5bfou7WTTg3v2zvbtkzf8kZ9d5h+nqWFADJPzSuMLHWTSZjfqNunsfgEWye/81h9pGQq
z//JwsT0OhR2j8QuLax9rqklU4vxj7lhka1sw+0OKZj/dZhH/e4nhRDpNG0oHVnrn2JP3qXwEXv0
iZpD1Of06ctMlLk4OX4JrTf3KdKMQJiDWsOJt08/FRVcgUWzUoLfhOVJo+2qr9DhFyjE2xZ5RSi+
ywh/UTuP8m1oPShbHoB9ix17m6iqOqOB21QmOA9oFc15ErU6/xz9fHEK3n+Mcwq0jXMwrW584RmF
4cRg740jNf2UZiMdrSGkEhO1NBjtiYXfnRvO0a6u/KQwtxUy2LWaXevJ0ikk4znC0B/O1wFd8raQ
GNRJzj3G47B2Kr8Fu7VUlmBj0xx/G2Ej3Fq9sR7iAg1Tjudi5bGe7n9OaZVZD8SV40abLThCPxFh
0hzR0DhDoA/Gs6VEu29sp8ZuMMO3qcoLGwRZ0M9hGk7lxXD0X6FlNXijJFkE6dEqjmL9nC5fmB+e
8gEtphvQCgcqDNPp50vij4hE/z3/OQoNKtqY2GAfRPXFzurw+vPFM8R/juyqv2hi0o8/ryvPZ4/8
edejadxdy2wBAvot9TdMXmzlI63J5QsKCgmQfYlgKYNAbYiy93F0/KeF5XlwHDfbAv1MPxdcIbVF
nFSNrR6ktF/1qEpfUqhO0HrGZj/IOHl29fbbGCkZ0TYwggKdERGAJfbYxo2Xn9NRglLn8Xqa2NOw
OoiG+Nmxn5DZ1Yd0jNM16UO2rxUW1Vi35YMbzyWzu3H3JkZWPEDrG9aymfxjX5s7oy7H97KV6DFN
u2f+hqc9WCnDtfWhUpSpMfmHE4I45jB+VVoB0jJqqrtNYW6HTdw94I0B9uuctIHW489RUU7mfpoi
54RWxdxrFKPXPUPL9vlSf8qmIr78HPGPF4Tjuh5MhEqmUWJ1mOnSIZ+tT5nZQvlB2lmjf3CRPC1V
SC8Js0Mzm89M810pw05P9DwrlEkydo54PnbSyPNAEY68NZr1mxaF/qdx35kA3KBxLLSrpjT3VcsG
ijcl7QODKvnP5/rv6U9CbGeSHSeauWRdt4cPoX945tlRcn6fKH8dmNaabFxtFljUmteMSuS9Qa+9
Kp2m3k++94fRQSbyvdzcMcbU3DhArN8iwuJEpEGHJGv7b/FUL+UOwZh/tR2ipDrV61M0hn89h9HF
cTbqD7Bx/vwkyhZ8iEA5A80009IRqooeuptP38QvxrOXuCSOia9t/B54HuIQM6q9pbQun1OJQLLS
7JHinSmfXVBxgZXg+Rgi7WYOdPKMaJLfNVku/Wb7Q9a+gkloQQAoscRnpA94hbh4aeX7wNcr+U9B
cVkf+wEmDO5Ttvv9ZFTNniKE3OPnSZ70JS78SZvdIdn6cxl+eMlkBZ7PQ9zMj+FozWs/k/X7lCW/
Rqmbf9wav3HcsWu5lr9wj5qX0YuOzRCimsNCusGv0z8nzMI9ZeyDK2M51TSNCxBKghxtoqvYfpRU
ec/EuPSGSzf8nBdj+1I31PWuXVddkt7+/QmQUuHnyE+YOjMX/nngdSPu15BA3nwwl7ecEtorcBG3
7/rXebCMB4/BNCQs2BbcHo1DToGrGA5TjgUlWfJR6dlcIBta6T/L08yC9AFuUg8MMEC03xcNuZOq
G6GeulENt4mtltRWTeTbKHlZ26cOeaacZm+TygnBQgWFex5KCmauNsY7lvQoaKsiPOtjz0Un4ntK
tTFaK2Agn1Nhn0Pb4raPJtSe8LZYPTIfEu9y92NZNl5crUeDOzHee/ke+wIy37QNj1m0MAPq0jg5
TlagKJLPVHAL8EON/AaOuwYrg9kSBvZqoRrcWx+Xe2EatxknZmA0IdwvQBqYSAFzqSa2EUIP/S40
Rgz1ZWfTXkT5OmIS2oxu92nAx9oPMa4HJaK/dqeo+vEr/Gmy9gBL7CaiI1HYycrpSsJ2VR9DbfHb
5f332JtP01S5+xwXfZ9fMzfTHu1+gnsqJIYBeY9b1HLZQKHMmvsDRnHroE/gYBzug1VvPcUi67dz
yRrmUOnd1IurYVQKr5sCDVXXSFsnJlYMGnSVkHKwnVUBpmZQwUbCWGiyhjh332hKK9z+KNnR8xcr
93n0NTzVSp7TZkg3YC5zi6lTJaVdLH84XXkuNpZWRjshBB4awJMrOYWHiD1uPcwuuShWlCFOklUj
qXVFQ7JDfl/j8tJfDc9o8DLFW2s2xCUi2M1n4W0orH8qa8Hj8imshLeAyWgHMQLRWxOhz3vDfWxm
/LkoOfdjBnVpzvqrD0D4OujMpeOOO1idZYMXdLnZXP1dDJj0UTnJwBSIi/2KhHXQDAZOS3ERmkGz
36nmLelahUxyDuh+bULdvUfsZ78RF+XeButSGaGyse+lYzg7PFXdpi46FXjAcOIUhSsjRED1uCa8
5wg/9TJ6AcAaHak63UAJB7teayMpS3PL+hLxvVeYBxPOPO4giA+TRc7Z4FMLUJhR5KkQELWxftLN
8BlA2gWZfnuQ3ausETo1AL+S/EyxsDzroriMpT1ByayPTWh2m1hGvx10VdQ7RLbHD/+l2fUpTBDG
ARsGEzv+6U2SBuGKbTjSA81pVOWV/h2Z0ZapBrdhnsSugOSfcQ8ETetBbY+tvcxQl+j9o0+eiH8K
+5O1eGFtoe9KmAVbP32Iau7ulB9HBn/x6dss2IDX0YwpgWoCP7JehRtticWovip0DJdp7PY2iJgk
xqJSecyoCItPqytdChViDw1qI6yxxlg+mdQ6y51hzO6G+VZ4bC6mj+pA07DIRK23iFx5NdTCdleP
4R6q0vNQT1Sv7a4IiDirVQngiVQyPAKxWLHwFDvZAVyCPKao5MQsFfqfokjexqhuEZQBHojtfZKA
yQIo0a/d+CgnDcqb4dRMu0PX6dXRl6/LdS5FflZOiVa8za9D79Qr0BoE4V39iJBtkZdP9g4nXM+j
NKfbznfNfVymO1tWxtbLaeoPs0c8Aix+2y2csPFF1cyFaEzwo6Nop21srVw+x804AxsqZgEnHaFz
jotbAL7M6a+uKvQ8bvYyxjr6J2MQoPYFJXsRM6dm4WpH9nCtkxIHOJM6XEM76GL+XMYuOJXj8eGS
hzApJwzEJFDQ9cK5EF092Xoy7N1GpRdXrxH2g5k0rJ5ySk++UTKKBWNJDFGhLcDLiu/WCmyuZpEC
L26ohbT0dUPz4LruAzaB8JIjlb4gmn1H/VTuBIqEwWGrAUWON2FID1gp/+RNePHGCUqU5V2G0n2H
ZvfZevHJCycACHngVfZ356JFQY90dmYIALhcxh1BYQQKzteMd6KoaWei4uE5eYrM8D4A9txXDfg7
I2JWQenewRt+tjFub78q35rC27k2tG0vQ7HiVEz1sP9mswTDJd1djaqVIlL5OBSTg2AMjFiltgVe
nn0RK/NsDB5cplf66CYjWPo/qAcytPUewuZZbeIweS4t/wskAdDcZNNRulm1IvM2NBEoNlmwPRMe
V8GWZrj5m5klfyJUs7Hl85cnrNAlKqjas5xA73X4hd67JPBMaua5cW/arfxiG4XqBD2hN7pymxU+
4hiis5U8VeX43JhhthW1805TYhv3eB11Hu6kTFVgE+vQV4ysVT5HD0NSB6SwN4qUx7pzL6HuYTct
AJckBRfCO2XWllDkJUfav23sjlkkP0SyLqO3X52q3IV71vTO1grXpfE/jJ3ZcuNYdkV/pSKfjTbG
C8Dh6giT4ExKpChRwwtCI+YZuBi+3gvptt3dDw6/VESmVEqSIoFz99l7bfHtOOTGO7VCKVeNa1d9
9jGk7b7hzIFdcpfXTv1AlwhZASOOmaX0+C74yMg4b4tGPMCJX0xqkSwZdbgp8evWTbQ6HS/IsnHU
Y4OTJ2WNCCkcQhb/E+icYsln2bYBTHWTCVOFlgEJ8HjZ43YvptReSpx8ixH+3SGua/Z0Qbie3K7j
qCzPmGPZbOvscDpX3elERD0Iznf1MMN2nXqASVhiJ5BAWlq4WWglEf9GkSQYkI5BzATJCy09xdW+
gN4Y6D9YHLXPjqotEkQ1zPmwATRqY0KdY5BqC05EpSyFDWxIwGOJVbRB6AAW3vR2vwwy9dkIB7zf
Mx6t1nYy0fbxnJlJjXzDW53PX0lcnmaUcJNHxjUrfcz3LukFDTsx+i1wK/gvLSvbnnqHDc1huM3L
jKOb8RW54aPVVjVLzdYbOBtkNrEPDJTEHXPQsDVD0VSb+0xPPobG9e/8zt/pbtLQNFE9tZQI3Y9p
d7FSdRdp6KiTghrQaVxww8Yul2x0N5MJPkxGNQywblzlwr6aNUQ3P6CAoBtbxGwgkbruBmfu/fM9
JgdiDvqR44pEiW+wclq55+uo0lplrURv2luW7SQ3JNpsZVTPilZOD9pYARcFeLoYJpPvjcdzHCbx
Jk708C60nHTBjhukTdN+x+RzMSVOxVOVvqS9Io4IFGa2q2IIqcNEnLmua4Ji5rhXOwd84VirHmJP
A2eSN67VjQTEW/oa4vBY6JzBCWEo3OeWWcPIRNIk1Y0IDRbLWJI0O60zDw5z4Erq46mtiE4XLh55
Iv+0NdJxpTQWcQkRr+ebHpo7BmJyCZ42DV+9gRzlWz6VXbqzLMaR7HPyEjfg4XJHew2k+uGEr7w1
CYELGEJ6NVcMOFO2ycnE6K51NgLxNAE3xtrYhdta1TBohuJgVMkjsTwmkclAI69boNl4c/pEMJe7
n+EE/HOssVsl+R3Xtjdckpi93K8AbqKf5Wi+COML07L9RcmhkBikApvJhidXyNXUajezZNiaGgfa
HZcVjcWM4UDgj2KkIAL+S3DweoYOrg6tOOM0eGoIuIUyhhkVwdmWcfIQ9cR5WSjmrGWo8mQpMja5
Z+ELT7ESKcpjXGgZrh/8Nk6rPI1445ZO2KcrWqwivV0Ejt0udMEcOlhL9v+EM4e2WPhdvu4BO6Ek
4w4baMjj91guXZquPM1WevKaDY25Wq3fheFwswOWI1YNRgVbPJmVADeYZpMiFsmlb5Rkr7pjtiIi
OS3SYHiFpqqy5Yy9okJ2xiSmrrsqejTM5sNP1fmQ3dyrTfCejndWjcVpku+tDeBNY6VDbae2ZJiC
tJNjnKZxSUPjw5ZsLeCzgVC3lceS3HPfCgxxwcmvsT92k0HImmmPaEn76UjyPFXtUNCm9Uu7fkyy
9JL6xQsHCM4exEdEJk7WGHIGJgGl6GQAK3hHNXezJLD4MPKL89xEXhVMIslYCN7dbrSR4Ky4yFmg
HmNxrQflMWlsfq89AeZm0DOv18gNYwlKarxWtqpw2TEdseh0oL50rWgKxmQCjhAps+UtdiaQWkWQ
7Zr5qm8k6yi3FVARhFd63EgsLRfUuRBtkNrO3g11dQ39rHyMLfV+4O3muOmJsrklsDsO0MwkMWvf
NNu2Y0OUrGLmVI7kETaDrZ3yxPiswozYSoQYnOv+k27ep77MiScXgVerytVwh72j6lyUTeM0WPET
uaYtloddr7iPMdvwRZ2nb9STkN6WJNo0RIXQWCs44Rf2zoa2TPdPO7sY5V2RCGzShXmwNWcZI9uT
a67pW8JvXgY7OHQueL5qB0v1jkReAxAivXaYLJeuIw6VqfMOw5HHeNKug6LaDear4FV1s5lyEqZv
Po7DhRYBh3Kdgde4xWMYNcBE9RrC+ISzvxMKaVkQR1CIXPndjN0nBU+/32OtKFl/PlnaPc0gfJMO
baltDaoyGEIzhV8c98YFqjfIUnVcOZryaKAPe0OBeSEi5SX68SCADDp+xI6G3YfRz+/YaKu1gP3T
TudDfdRDwJNSVuMumPyt6ZSfFnOTNN05Qk98v7WrK1xnDKDuhXvisOmJ4zm9/elo2tXwCWonanPt
nDjEVDBeCPAcLcN4D4Ni41ecW4XSvGFcXqlO/WWOPYgdqyk3hfmjkyTSo87a5el4M1Tnlasw/kLX
o3xo2bA6DarqrFdx98HxOCQkAl0Fd2WYUOTgo8NyAtzWkCuDhBOt052lws4esmDO0zTPekQ6WGvH
+1plTxO147kIXY+Jkbe7mX+PAKxWfkVhjq/iiYlV7qATSiKHvSFJ38a2vzUcfhas6qwlKjtvC+xo
aodDpmMtOT6bCatOtXafrdF+B1LxY9uAPfh59ZDulDr6ghUiFhK3Mi1yz4Rc6YVT74VqDUtwiFpK
RjWnq9EGhU9m8LGK3Xefxu5VWj8n+Oo9egHe4wg0Jd0UOzPQP3HPApJwj+7YZkua/yZsICz9OIUM
ffnSojOhUDiPjryZtqTnSTbHljWB4iOOuQoL8NhgkjDKgoyAwKxRu6C0JGdUYg+sJCFHdNGWm7LG
wZzljatSg1aQ3ZLN1RLkG/HmFrMlaT0FJPi4MHhQJJk8XezCtrbBIJPf2Y39HJX73tQuxaAaZBSa
AxP1GTwckfrAAeQj6EZ04T06DLpOwGRIAR3LaZMcT8PMUry7jrITA3suDcrZxorIDVpw5NadCNZh
MH41CBiTyYep4BKEe+6Yk2UtS1LmgXtNVeWSNcO5s1ttZQTUYHQNzharMb6DNj7WgTwn8BAVKznE
mf9tVnvqDis07PyrC5nSgVMVCBWc8L6agAbJoodD0/j7Pu5rj4ipB7KcILpqJZD5kbeZgDeuPeC8
UNJTRqxuvqeKLt8KUuzTxJwgoTb4enSYg7tJz11xVFjxEsd8y4PmNpr5fSisU1KnHwnRgnB2d7Gj
DLiIqUNDyHIO1vbYfUEuEBBhSqhdn/6snvuAGVL5QlgDU/C4dHQtXRrm1xgNJmfmxl007SJr2MIK
WlkKhds7g8FJpNVrfVFGk80td1Z8ptUGMuxDqSPvjHpeoc3csWCmA6ht+hXg5Wtvg9TJwh+6RzNi
hDBudG3hDEx0ASmBaWIBiruFIGtW4WgEHhLfAGESCWeTseiC+FUFbd5lWGqp14JQGd+X6G4LaeQf
7VOvr+yQiWPqaBhQ/WRr9gP3EZ/PeFkjztbhlfLKYYH55pa69dFJuic1cwu8Kfa7ZSQvkEA4vkXa
Z1oCtNILcc4HLvCSukIRvWAGx1wZE0oZNXnlg39J8+apptKEgC2nkrk5b+wIIwhJ94BI55C5grGs
fB0UBaJsXIA9oj9HZ6jGNAQ7LKbzhOTSe9exnPW7s2gK8kDArZmS1zmMKnRVXPSCttsCaqIDZmuj
DtUttqO5BY/wOmH1XZ1nwFHydj062sWUjIJDn+8QUgHXmLmzmJwdfKs30PbKlLFyUhraKtLko3R0
r2ht37MS1v+WfpwYNzksgQ6xc1BOOXmssMLa78RcyIYoW6XBc9fKI1mUqzBml4Fvvc1KoYO0vcB7
jAPVbeXCXOPvjfNPVVMefKnAqAl6F4aLl1DfA4S/J6iPdaCR5d5N07cMKggBWcLOI1vEHEj2XimO
fd1q+PfH81jlLyqk11WjTqvZY0s9jYfedgiE9ZmlldcZ/sVpuE013SDRvuBhTLAm5UilE25bvHzl
T4UBp5fwPiJXC9dCSeBUlC9WZuDSMDiCZ1STtnaxbZR4l+jOs8kOyEKxjbvkPmm7WzwGD4mmniYC
LvPNUtb1S4e7k5Kw81BxZbXjbBOiYlW+OGtkbg6urVRQrk5qwrmG+9Y6MIVcDjRr1NMP6gMasD+w
TIUJULW02mad1a1IWz5ls12w0mp29nnxlNfmpVX5cI3cdLk6Z+uINCzb1J0/4VIuzPumFTHaOWl8
B/bKyJkFxufz6DI1VDWlbIESyhU6+h5TvE4yZHzvtA80oYpPM1ClSPc3U5S+0FyQoZA6p4I+jAYj
0rHs4reS0U+k4mTTW7fS+5jhWDHAgdc9V/VY7gMBwrzwPeG0xl5L8i1chWYZE0qnzxBuEiymXChg
n6IXfFsvfSk2zqjuat3+jIW/i2V14fU44pu7z0p7WkYg1wi4PutRPvvimaBi8k/+6Hqj0h6RhehS
6MZDZFouhBSDkj7nux+pvigFPI72MEhu64x8T12mf5YmXovSx8UfmLhs2SwGyqNq8EGp+YAWGl+l
quwR5dkZXRPfjeUwAQXw61WIAQEOXLIHXO9B8Yy1vPowa2C/nwwGJTfq1DtF8LbH9EbogG04OKjc
y2v+/TCarkkosb1be94LX/jdiR+QK4UFgSzI/S/Xxp4r+UOf4HGOBpbqo+/C360BnvWzPj2JG/4m
NlN6x/URb4rUlDPeFyQ/376bn8cwUC4LvLHLoESUE3dZQj4G8BqiWLT8JcDSyJ1ihJ8/FwEyXGi/
BX70o4yxuTK4A+VpCU5LZi1vPbqrSiaCvohId3FxMjmtKAJIrkX7AO1KQZQztpLCJpVxXNqUO0Ef
CeBLJ9VjmlCzzgz1GU3tqStYeHOuWkBGhxpLVmAKRljzTBe+6aKa8M5gLY6HN9mG9Y8Z9pJr0AxV
cqd6VTgDL5xHMBdss0GQaHSZRKDmgMAgIt062f2ktRQFmETUNPIZBMcrg/KAGm/ekN0z5M55YCqX
jEvP1RBByd03JqhgV2XsKvPukzllonDOoDgcL0m9KWPrRSnHg5M16yKg/kdlW4o0HlOanpoBLOIs
YlXl1uepPFal/KSeY13Ndg8nr+TGpV8ynpJtSUwYQhyGF+4rVqi+IEscrbK6uqa1g6GHkkmVFA7r
OeK7EqUGyKKv4AYG5msVjVRdqWc3NvidaRxHgct0bf7kJz4fNUTbhSj2rgjvK115bysy4lC79Mp+
Sr/SCtZ4ZuCrAUq+JYhUeE6ak7is+mcnv0mnexl1zd44g37pQitbE4JJiC0+KTG4A8e4NDGVtVgb
6dIjXt5rz8FcyJqa3UEtSlj6eJCNdAhYIlUPWetQxRY9mMVL7hbvUWtF61hJjzQCg7XCALs0upyT
PzI3Ao3zSV5wqcdKtagV9ZviBF7YUb0NeO986JHLXGme0Pzf+jh8oByHPrniHIzUptLVS1MZ9ys1
orQ1095+P+dMfSykPHFMJ3E0IC8pd/aE+ixm5o8h0q+J9/LepYcbR5V1SYmPjz6CSuZmFrp+++YW
Yb6Ck5FROnfG4Xwj+UO+E2t+I+WhAtpPNDjfkrMHJOFWD8LtliR4qOXi9qg34GkYjUIaDEA/RS95
TYq45z3HbbDjZyaW4BhekTCt5bF2w2eYCS95C50rquyfESYTC1PX0k4NDWRSSaiWd/SjhLOL7IX1
Md9mSvKhTiy/jWyrK8h/iZVgjiOLvCCM+1R14T3rSarbuCBo32VWvNVZ/RWoIN1sjo4Z0ifkhxP2
9nrRNeK7z7GwFDWTz9QCnhfjPc49CrBTHNc4zdQMINfQywdUGmI1sA7HpFsDsXhIoNElJN8Z8C9k
M/u1BQ5JJxGi4bIwz2pMHgZmYb5FWiZDpLIIHNPbmF6EUF50fUDCMbUTaJcB3ZptPDsKVJM7OlOW
1Ml2XpCGD27lHDmUg6X0tRNVyVfTUdcUDHgQGJTtbCFNiI14cYvGFjjJmeC0w2w4zSuSde8PS9sZ
FhVeAE/V5UvD3zt++4EWdejJIex8W3nKHHU3f3Az66nQ8GnTlMVxjjlHUBDs8llfUAuPD10qN0mP
8cKxWV3ZTXGh5v0LJsCqMOFhmQVYcQ48cyd0mRb3eF4+rbzb5yocm7pEfE7iYC2CxHOkAnm4xxoo
gxtUnEc7Db5KDcBgMM2Dd8Gw78rrWE0cTeKHfMBsiQ9pEajDjtucvSh4cV2uQ5rUXwg/HfPsaOc0
cqhpuBSZy8fGcTa43PTNSFK1sRimivE08/MWlsH50jWii19Cn2C09Kv86qNuMqb6a+AppzSwNjqk
r8ZpzxCrbloafanEDCd9+sypSVoaVvPEfuymmNqNHdVBWvTdtxwNXDK+TB+ezZTHUOxcdTP/Ggwy
0g7Lm2Eu84ij7qowEI6mfatTLkl6X4PblWaymVgao4ttJbazDQ0l6jqgTAKlb6n0k3yDQrsgK+3l
jWauXDy51CaO58YqP1rnBu/q1cJVBkwJgU5Jm33IxZA+7oscN66azI5FbkoGxgUs35SYTM0ukj5B
02ivIXt4oQDXT53Cqmz569F6SYvins5V/lJcsjJ8CkdO2L1odnMBsYvzVNBw79LZTvYvkcZKQSbg
5s/NYpjQw7KMNgNo88LjOn2f2MpK1SgxcAJkS3qvDwPIoLL4pKWqjq0bHrO10YY16PHwYLXd1SfD
6CTDXRODS+zc6ZiXyr25MRxK+rJ0VNCK6GltJC7FtHp3lPZGdZB6D8/gkJS2dWf7EsknM27pF2tD
nnN1x6WIcnJNvzVBdR9PoEjtM6EuLLp2satkCAqcYihyMkCqlN6jhBUXH8WAosx2RtHuBEZRfzwb
LvUqgcVvOpcQkCzWtU7H+ga2eznXT0/jkHhAKBDoQbr3zLq8Y6IJNw6RMhkXT5HbC+LVxVbp4BeX
XMVVYj7EdjHJySZ91gDoJQOgoyHhfppaI81YZJ1lNazBXczuC3ltOWlsWm1MtwkXVG4R0LNj96Iz
8K6TjHKi7rli1qwnNsFZJ9ZGoijLMWtPuDYpi2a7w237mtlwamwLG9bU7eZWZ1Ag23xgqkoi8WBr
6HaFeBQJ17SKaxoRkbmNL30Jorms0SHLyxTs4b7FLq0fOdQcDbusd/N+QIGQ6BUGKh8ZCwaAlKNG
mfrLKabDSgb0TJQ6alXGnoc0phz56EMyhlw4nAYlfmH3bW9lkVybstA86dSc4le+mEKs3G8kexDo
BoxEHcUtwPTpxEybjQIrRjXLfZBtsMRhbVd/anmqpvyt6rNyHfcF4BxDozIs4QClO4A0+mogidOf
4KLA/CTLz6KUzgdWMrXGd2ckJ2SfnAx7au5MXpa6xuLvShpxSsTHzijXWTl3q6jfXQBDg6zEy7Y2
Kj54gk+2Hd7FMvjqsfmcOrXZy8+gBfaaaCsSujSxWNNnMATtBmn+JUCyC4PsVaYktuwCP2ZT6Qcq
A6s16OirmmU6MIf8O+3davaLRl7NkWisKdDF5N8Vc/9y+WnrIadSHhGa3rbo2QkCI4IPxOKUw3kU
V19qbaW7qHnWOobXEFCSx+S/lzqwMkYc1w9gNCh7EFVPYxU3m8R6FQpDElImZgi9BZ6sfI8u4Q+m
7XiJEGxZoZdP070LBZVjN0xG2V7bKCd/T0n8ihuI1wFXY5/z5dLvsmAgxD9LSnEsrL2Tz45c/Wbh
keINhdrVFJ9d04FoEUzjc8u2UxpHqJOQ+63pivX/Rq38t24Ymz61b7jlb9z35t+ZRXEtVgtWNC5R
yJ4BQwZwf/MdbLfwzi+5YsLY0GKNmR3ST1047+oT5KK3nmop7HrsDPwEd2xKGSkJpYWL02iRXKxu
YnFrZz84y7oFsUCu9P5X4Vea5yeUEoXBVxyhF0NtoMovBb81N1X1bc0tOs32RvijJxLDowJL02R/
FpS6tsxgNhc4HGujrJZqXpCQw6nv2JhzcNDHreNuAwN5tMuxMQJH7KFVph9dYBCZDvlwZWZ8Nerm
K1G0rY3nGZZ1xwJVXIwENxzID22wCtbuO5bbfBz5+CzSJn7C8zR2KK0uRV/coOM7TLtspzIOIlri
G3g7Os9v3OdsaK5DW3MzNBF93bh9yA1iyeg7jZeULSYst3pE77rTs4rnQqdF0H/PkkA+AzhjzpsO
yV8rYjLJaC5apg2Ex4rWtT6nOwb5f9lb0yNnAnPxg975MBG4WLTDgJglsLSLepU0AH5GYBLFpGOA
ob88bvszvmgg6AwjrQ9usAp+qsQ9sDo8NDxL2AbpOQmqC/LkPKdMAYf0Op0ewwNQfph5k3WRTpVt
p4IeOnddtwUukRFlLyYsxocJCId1yn0dhhhZkbZb07GmEJaov6P4ORjJ3UAc8nA43KhXJ1+PacGZ
rhOhSMxcj6LiIkqjIXiuGST+MjbxDeYhVKB4REUp6p0hmQVZIUaIc9EXBSrrWkHfccA2gFzEydJ6
JqBzzOh5hBqlMXAuSyJKDGO46vKmov0zu+Q0ZkYOKzythLk/ZYO6ciHX63nzwodom0TayAxKT5uh
3roZ59bkP6JHH6/EdGdOJ11OyBEVJRhhPKvqxLP2Wv6h5gQ2Irb97SC/Zzv6klz6ir5Vn4t1QdXo
hJmws5FlFWV4QZ5MFw2UP09pSzaPEL4ZMAUA+4bKxQDRp5fMxGjeHP9L8J0KNSemKK2VotP1M6IP
oxFToJSBlwinr1pzf6/6FyFYcwMJTa/Y9VUaP8hVOLJrm8Dt3GVulPuweSgbNWMxIS4lTSshlVO0
bLKz585MpXjbEC7CL8KjguGUPQ8OEnZnv1DCjasqKVeMNPjJ0uo84BbjKdns4oxmLQfjfihJrwFL
uTgtCjWg4Fc1SpRtKq1HJ8re4DUBNpvOpSUh80U4VvThs4eRHGKYXHYuq+uSdiW2JHIXlRYIOspa
4H9Dc1L1kSUfK0FHvP/+C7/MgSmDPJec5OwAHhE0Z+6VanhJZuVj0o5uSBYcpA9r/obu4FxY2wwA
BQQ6BjeeVOK++qNVw6JZujm/234y9waEXH+aLgIO7Aqew5Mh1noqqVL1rYqlhcu6PUfdcnZRO7yh
dYxsS9M3fRgPA9q6jIwX3mAuopUFdiGY6zTIzoPPe3IyQe21Gz9QAQ5WqHJOGFMHTr+YsQK2CY2I
t2w0XkSnLM0EbdhKodCm/T3XTa/TpgsFQAvdzPAjg8diPIgr+l0N17PHy0AePdMxfpXIuE3lXyoV
nQ40wOvA7FOFgEl0Y7ibhsoAq5knZPHx+2oCr7/JWi7v4/IG+kYskYCVg+bC9QEKfqh0230Vrthn
MbIByxTIXsrUvzgp51sjegvbtp0bYOKNSk3PWwcmOWrzsxg0UkyVUXLnUIaVwQRy49K39rtpp4RO
8eRQOLgPfXa35RAWb5qePo4GncOKaZWHkTzFMUjgVKk6Mzu72hc3KzkdZ1LfgOLUT1PJ6VfPYR5w
7raItqb1XR6WzQ7dioFr8N8tBpy3nmY6DwOucVBkVj2yVyJMK9K31C33qm1XS8ndY5cKSVHFI7xU
dS+0vvXqCGevK33SEz9yzl1nHbhZYrHHBp/OsqGOrylJjUdkeZOu3BuRZXnm2Ib3+sRtOknZ8zq6
/VDndnYq6wo2YJQp7Agx+nBCL+65U6yckTEN1xXmkvmFRBnjJ9d5dxzzQr3OLyINfsG5MCyKhVu1
hjdCsl/voqfaqubcGymDsaD7NMJtyzaFElVkc9Fjs4x60vEsD1zNf8qmGqXDfewDEe7T1vhwDc5v
2FYeSIxx2powu0KJsYlgdqCuVZgzffsmfW6qOf4Geo0B04rwx4rgL+FkoN2PsFumEUZ2H4PK3iQl
m/843yl5Vh3nPWXv9MC1neRNI1O1grTrL6AFEqsUoOWbeA4HJBv441/AL9pViy6pV+vJV8O1XfEC
FU3kYZtjNpbRCprrfLZEmjHcU+xkpmdn+N4dRLkw9G+Krb5C0ABOlKdyBerQcnYlmzkvsmitiKbi
w5jwrGOkQLaZAz2G9RWJFoyqoZ8zxXitVIN3RH8SNGJvjagrFvEIk5SVyDCKR8o/tXPPgNnnx9IM
ootUhKAmcx1SX74obKyLmEd0Ok0Rv9kkj9scprYocOoqA+0/+T4ti6daA6mc7jm4OstSMab1GGuE
G5M2XPcYgR0LdLILsVQddfrpzXoJP4+dd59UpDsyYAZUJGX3ZJGMDSaJmr7B6RAalrb2I1aQLsEE
qonKNZ7wHKEXXT6yJmjsoYK6kFYrw1C3HNNkRIVxJAegOBZmacWmuuhVG4jH9m6DAVn+tF0u+bBw
wKVnBHMgonQIVncrnJqZX2HbosTpi0I3+j4AgN5OMiDAEizzbEw9q8FXbFN2udLirwIG1U7z46fK
dqPlrz/+9a///q+fw78F38WZtqOgyJu//jt//izKESITPvN//ONft6uH1e//43++45++YfNd3L1n
383/+U2n6/rxn79hfhj/80P5Z//2sLz39v0f/rDKifmNl+67Hh++my5tfz8AnsD8nf/fL/7x/fun
PI7l95+/Posub+efFkRF/utvX9p9/flL/H59/uvlmX/63740P78/f/1H+vGeR+//9P3f70375y9d
+4sqHNNyWDFrugNy7tcf/ff8Fc39iy4MV3cNYVNubBq//siLug3//GXqfxHCErgxXWE64A6sX380
RTd/yXD/wl8Zlm24Gv81df3Xfz/pf/it/e9v8Y+8y84U/LQND4YfVP7XL3d+Ujabc6GpqhCGih5s
EOzj65/vDxGbYx7gv+DkG3oBcB+5NzzoJrXFOQsXYpoTgTA9sY+GkZ0Vanwsi77clj6XDpeqT4xP
RuIDXzVOmfEYC5CSVMUs3YFPFwftoxvdekO8oK5SfWVww26H6e3vXuK/PZe/f+yaa+v//Ohd1XFU
0xQ6ITrVNHhp//7RT8kwuNS2gRkKs1dke0gQjIR4wMx43NKFewp6DUxoACczl+SGuaNQ4QpeVfG/
IfAn+0qS2xWYDbFt3ROduNg5YQe1/6b2YusTWYmTCRBhkMMoKCwOEMLUlkmT3JzKN/dsURcWbNFl
3dL2S69MXuRP7McAiZA3RAhTP0NFVJumIgsxavbdqIqTCYjU1FBtgdNipUtM6HpYAmZADeh/1piK
y+mzVrhuTNc6pTWtMjRvUpwWoGLyIIamWLkw11lxUWgUUMLYVvMlfTzTIY0IHg5EVuL4q9IAsHX9
oK9KWummzOF848dsyLViF6tcWcayx0Ttlm9qgXWqDteA7oTX4R3nUdEpbEpxNwa8NhxNJs+Pi5Oc
snCVlLRl+3bLXvmD3VeNszbHjZ8qHodD8I2ycyjg8a9mWtylrNweirw4TWb9MIyGV6phjJF2dlGN
sRfoCY10JbcTIJ7YGiyGoiStr70ZhVvF0o5BZkQc6EGgJE4ZL9SOxEGOl7xBzgnZcSNNbiiy4qhL
sG1RJxhC5nVfLvmLDvQMNB6hv5YE5ZAdye43CirVNDL0JWvXmh7aKnDBv8NJMUYKJyuSL1FSc/jl
a6Veb02l2tSChbBUpm1SNwcfJqOfq9+J1VziziIEQp62aT7UhA6ARJqbphHrNtLVZSnmkTwHDmp2
Xy2GOZyqQJsC5v+ko5TIVR6dIoZT0D/7qTdFyk73eRcVfmpsdTfzl1GnO8hETQRVbN5Sf+QGp+FA
WpgHCszRwslelISUvqEz4gGOD6ZxL/AULfp33MVfGr5jDkufwLHe4XQ89IRTcpsT8cni8IfFV4Ge
4d5zoH0OoFKy1W3ZAEBljJ5H7HmDH96IV2HeGnzek616KEzM4ajZKalWHoIkTEhe0O4RDlHkDwWR
cSfQ7snFP1AADMedR0nu/NxBf4/76qaXaPdTTaOQMo13A46CFpunbzRyaQjzpxyrU0QxFLqr8RhO
QMaQThooY2BrbZjk+WFQsnf2XcfRlAvFEge4DcXSbNOtXvZHCs2PiZZ67niTjf9D8xb/cxl6v39M
TlWBTSghtlZ9qbxVXf+mlOAbZIFbD+M++QEHrKVoboND4XEZX0qNWAKTrz6qV8Z/CsHrcx9AYQaI
UGfWMauLTyWgSHm0LUy/1clJcIEPqr6UAl4Si6eOhBMRW6MHL134B6tMDoBVHwo/oJ0SoEeXCSyx
8mJgN1saUfsyFthtSiHQ6gboDJo4EtSBBO4GLOOl9dsZvbT1joKN/slhS7QQLagYMf4IOqPYari7
0NHf27pk/Z3wDunLm8oCqqJMkyaEVWgBdBjpda2ai9ojaBAao1qSZZ7MacWjkGliJNNzmE0VUFSc
LQ29Y/RsmoV/MulllCN8oGBey+JmHtnq3Uvbf1bG9tDZ1Sa1kFXTlp7nsDN/8pG9HsKbWeTLuI8v
YVZtOD6jjYzjue5Qh6Pso1EyEKTY0ekPhm8MbDGKTnmtPFe5/jolBg/PBLOSxBPVNKBhyxBbeosj
JeyJQGe+feC4WuFu5iIk4nhrafK5NOxqh6beTBh2g9HEUKTjkq/Fu5MELxzrDM5qIGaoNQIdrHps
kc+9knXLTuTYsEmwow+8w1fDTmmtraLc9iBF4HKuRet+8urwjjcONCqhAzZYf4yspRdXgxEUhnvi
bOlWHcyEDLdPvY/BkU4a4stBXphood6k7rwmI0axD+cYWhonu7SpyodIeaBmwtwpFNXpOM2hj3LP
gvD5puTyEQeLQS5buxiGXFBP9NDGGp2eVDFhj2PhWSj7oTY/W+XsW+1Mchk9zrxJlLK3Ky4F7pW8
A8COeA9uAtHSU+cog5OwutH9yfR6lAxVt8+hqH/ojX8HlcwJKRcGKF3y3pP6nAbuo9vJeq9ljMmJ
Mh1g7H/ZEJHoCcTZCf7zyFhq7flcvtuFbe7KiGk/b8SSDTFRJ5MwKi1VXG2L2F1GpUZcUGHtdxfh
UpmcLwOgcROra8W3n8o4q7bW0DZeNhBb0jtqpyvk8hYRwmsc+4AlAaOaQX5Gq/QrpUDXWDT4oMKC
kho/3rc1l8cQIHySeKGqKCsW0z3Nrog4TCO5fAvkf7J3XktyI9mW/SK0AXCH8NeQiMiI1PoFlslM
QmuNr78LrDszZBYvaTPP89LW3cUiEBAOP+fsvTYxYTuL6Lal6kZkGBHHUvSEAuQSEyeqFzR87rsK
csT/McU/0aeE+PbbOE5f5MQbEFaMhstFRzoDkIJelFXVPdmFi/DdWZW9eQMc50oQig5eFpXy8Ela
Zc7ogcH6wL+W6xWjcIuBB2krrR14lXgDkYHkzi8RXB7ILPkeErNCG799KQvnW2cOl5ZevDoN00WX
wW5jHCSc9JlSZRfQKubK1i8DjyQdyV1FQ3phsfW6cyUBoQxOfdmRz4hpJd/WizuWYyP9cwj5c4ij
MCxEijb8cRQT38U0ZuviRqE1PAKueQsB9OLH51yN0XyWMZ2NaFyiWRpUhySErg2k8k1XI7l3mbUm
qe1VbaxDygFqNksKcHakWz2XdKMH98Vo62upo3+uhUrQsKDXANm1XWjy2CT0mw5tR9FC2JmriFVF
aftiAnDCKFd3bWKSaWOVlWT2CvWNCB4hRlRzRHf05GDcTHDGMG6fu1mdSLG7Df3koxf1x1AFN6Co
WQerDghRdqtN4jmSzoOx2A3a4VZ16OmJQIGrGDz1JoHCyLkIzV7+vJWsRx03U9A58IGWbqDsEWGN
GLH7mTk9tIt7R0bfXUMsWKAf4FxQkll6Xz87CVGSEGfRAVvgNmIyQFjNk3M76FAXMNUsScZZUdLu
6MMLgj3FKqYbtLHfeMrdlab0B1szvgMUIsUCE0hpaVBZWprPXfGRBZiw0WNAjKvQgTsdFudm+iiZ
EFLu8r2f7irs1evJaTA4UyfHGW1aNdQOZMsIqyGQcmtYwI9MoWDf0bl/cBpapxa9c8g0wz4Ix4e0
qJn00Lumy7LVQwaLBOKtGmWWi37Xy+3xe901RMa7/WEIZuThGh1WWWMX8VHDIQGvVjPxjbs4aIL1
7KODxIyyb5MIN3IOfypvzG9KxIRxdXQI1IzdQ5Z3UGWfR7ZD63pk9CbjFGUEAxhk3heRQa97NvFk
hkzfTNRAVNvyolaMvKzR1Xa0ZsJWWFvaT7Q9ks5Zj4r7mKv2Sq8nAH5C32J03YWOlnhNTNA3HfFd
glwbT4t1Nyr/rOwqO9vtC7pumqF98sQq/KxhzbIm5g4t7Vd3ZmoSxVq+tq+tNAXWimkrTJ+zJv4e
SfExdssky0826YxQodBczxDLSHkZkyaddVm7ODAAY6xLl7XEGg9BpM6lsaU740WxuhNF9Br3bHt1
E/16p0MsrD6kg9aejhMyWHyyaTZgt3C5GnLbR8Sqo5747pfT1eQ79zVfZJTi+YAIudigVejoXjNb
bCyBVw1DV+vv+jLgONqdXcaVN7jqRh/ZU7GLJTs5rLYQ2j4TWdyz0uF6pugwLEk/PsGz67sNGQnM
GxLqnViRJ9Kb5Tkex20XiicbROAq60jvQFMkYsoNOn/vKaPDf6rIJOmPkXPKHHs847d7DYbROBlN
/xRYKD5SI9tnUTJuwyL91PLqerK078PoPPnNlZ0WxjrKjCOxb8vyzrxFpUsAm3UfwO8PzcpY64GT
bGprfjOHed6VRvI2Im0rlXyXZnuQkI0Ig8uM9Uv8ZJH2Ak4B329LchqSmTtz8VqO3ZsOECvp2jvK
icu4be5amcPWnL7B6/3oSzanoxtBo7PltW0mxgaNarsZdLwHTXmI0RgDJdxXiHICm7WyMbXvqf8i
UZUyKjCfAGAxGQAzUI03JJK0enOBlfUiEynGxRlFunHv+iBj++4zyWnlR8tfYnTuLnCcD7zULanF
ok4g95MqbUtSzUW77Ur3fXHzeE1CC80IzevZfi0g30B5w+9s5S5buzA+Dul8B+HNM8i8xbQneQEl
68+CxLHsc15kb8qMGIPglSPS5mKIo3M1DLsh17otx0flbeQvA4Yec5DfYkH+EkFuV0bWHqLIuiCW
6tDneDWXW5/wkCKBxukKFeToyPJM+MWDTMVlmIbvwTSfifHzlpNJx+rJtdVlia0yGu91qHb0B3PI
biUx6xEjbERiq8atHvIE1+1gw6Z1OusjQDJldVSHShikOtcfCjAHM2/nEdIKb3qKOtF5G9A/71og
WvRacKAFuackkZxp8b0IXM2rG7M4LF3zSj7KqUzXrs1sQczPRkjOAUpJSF/jbmjaM3vgJ4I7s+1Y
fOY+fPzYv4xZLQ9+xdjRzWY+RI7Y6w0dZcdxL8a2++h9VtY4WSgv1TVirnltpE9jGX9Dh2VvCNXY
WDwHu1pZ6MWxiQOYxiVPvog9IPgOrLeuc29DQzDC87esNEw6xOAgAEhIHYONtAOyh+2uegzFDX0O
Upcykl7wj7UozNjTVAF57DhBYZG99/wpCxt3bAKObBWzAM16YaiB7sBdEHfZYig2/HCbMSVBQ2qy
k+s3swzjK7Q18cp2Eb0GFfPmaL6xJPblHy4Vc/apDaa7qfP3/J+LOrFnx6lAissse7ELvqtu9BBF
yavS7qom9rdwbu6sUi89Nt7N2coJmmm7mLAJx+qJOMr9Rz4QT8z4w4vIXkrJso9OYzVtgoCXx2FS
9pL4MTk1tE8uJrRI68JmrzzHL67aT3V654blcyGrC7Np3urEfdEiKj2nd4+mnvEJSpkAtkEEdeW5
arMXWFL8lgGVUNOkx3AiOCfAgx3axRtcLeSey/xQV6fA4jUhkQkIoh5/2ll/Q0l+HUCerGYKxiCL
n/PQQY7N5cMoCbEje7Dq/oJWDFIANXQkMpDyozFd6AHRsUFKL4HGoRfo6DdpefxAIYQqCfl2qAdP
Uc3FbHxpbZvwIVDKX2lRwZtrMz0oq32s5w/EPaI2ZI6aD3h0LFO/KgU0j84uz9HI2GIOdmUt102Y
32Sy86ZSPeqa43UR5FEX82j25JbdpvWji1pkp76KP+YZrMCcjp9uWA+HmBkxY5dXEfjHTsvrozmo
eDeFV6Sd5ifEWx7c0fgUDXl0nVDFrMbFbCPNYR+7oXUgja3l1LT+HNLrQr+bkVfFWISO5Gsrh0fy
/xTyJvNTsArSCTqkdS03CpzuStUfdfLEnwbGOD2X8+i51vzqsMavZmJ454VuHLMFGks9XjMhOmAz
9lKzmndNTwlTwDJFoBWUW32k0Aok8S6twmrdtyt9upBWRyhsscwhQnlp+NqnTN15L5CMZyanSsIh
/oYRFX5pYYVLcFBQlz1UFiKdOZsQZBbWE740Se+vuVJF9hziaorzaIOdEaRhShtQfXNbmz6cQeSB
NpOAigaEfUyAKAFSM5fgMo6tm3ox1gGWQVKEURaYCtCGUm6wJJ+VgRS6HrgBKLVHix9bp5xb58Pq
wVydOTm+jSKy15pO+RPMMdzjfY6Af13r7ZU/NFdWlNw0Pcl/LNKwXsR7QIgWDSeSe+wbI2QokRAs
t6lLRASMf55a+nFq4Dm1DeS6M9XKenbs22RayLYSxxqkqYvG0HzMNqhuw+A5m1x23IaJEjXVDhnZ
UMyy+ue54D6xGak3Pj8hRvBRMUOpyuiGIN4bxH6A/4Od7LWrOmmvEdSYWIdZUJwMg/I8oncLqO7r
ni1OAFKoc5iYzITV2MNjH6KXrMShj9urpBtRggZvrclSkqp7m3gAYQ6P0GCfk27wIo64SbP4Uzfl
rpTmw2AGF6Ebfao+btaFQPIz1ewUgTN0Y3I3VjVaf+xGzeCNDdcUZPVBG9orYCu3tSKkzJFPXXw1
NQuuRe8wp2B4M/Thm920OLmiGzJ9CDKh+0ePi2mYeYJPHhXS9cqGcLsIeMuqJFq8sk3j8OPYkFHx
+FV4PwhWiSk8+LAXxrVW8pnRbLE45MS+L5DSyem1m3eA6j2Yv/e0YgksUBpR5YtzDhhRQdBE2YsK
/HF9RH7ZihjdAT+FfRjek9zBoiAyBnvTvRXplyodH6XBqGku2/t4eNHrp0mb76c5/FSxQbjZiNUv
CnCej9HJVcYOQiucOLz0LmET3ImciCQaMwJ3GsmXtOHneynVkrqCVB8wJe8DNPottK3VgEtwkzrd
xcTkgJAnjH8x45CV3ozPadLumS0A0h+5Vtb3OLeOknnjVlcaDV3tutIsXpuaQFrWzH3H7Ix8l4hx
mc2WAF5aJHmVwwpxdpl032qosjpk9TWKrXsQsHQDfP55DH25UXTYB3t5G0eLdt7iCOlIEeneB9e+
K2fut5SowQarjldg7NcAsWp6OMz5iX7TMQj65noCEq+agRxByetVDMNWzTT0k2h80u1FMTnSapuA
WqRVGZxcZ97VnSRo13eva8SEhDDZlyNZhuZxec1M/dH05aGR9WnOCKpyaJaQ4UP9pQUEqOHik+0e
NNqZdLmTmY7Prh2BnbiKKH0b+8aOJfdfDfvGhUpkSlLZ5+CArEpHEyUfuiAEltUVnzTEj77O3Vs6
Lv6+Nyac0O0V8dzXzDQsnS5k3Qgy0nGrK6A5fQIWPObQpAmcEamxoYzim6x2oR+UwkbX4dyZ7aVv
83YRynOj0URYrP/hmkSy28aYDnycoQ4Q6zXKZTEDJ5KJAGargdmR3g+yCRTw6fuY53SSYD8z8x9w
VMETUf3ZJ/KlY3m3a3q/xLoPaFMrfEp1F+I9xO5ZM7ioeKaTBsGY5HCxdTnn4Y09i3gdzuxSTcHd
wb5b0h01NWAzvjU+Y9pFtOdo5yItdj0i8slhljwUV9guiQAEINKUZCQlTKZnN8KvkRHkgrkvjz47
2ZxCvdl1bPx5qbCv1QOPyjiGFzNvTaHEwTCn5zoPLpC60EoKAOMv23Z7r6TQj6VKvXCeX/AztdsE
ufY6gniFynD5i+F0F6uVrXfPOi68nsWn0vgTU3yZJwOw/THbMS6+jwFdLVnlhhFd4At6tEumxYWO
LKYzKPGwCCPJoCmMp5QgohKLr1WxWHDAIK/usv4+n+X7MA6eYA4N2ZeH0Hr3deudtPLXfkmgrpsr
MoiyIX52egST1vXYN57UnVdmWmQRx3yq1NICsp2Q0KZNLRWzZtQTLjsg0kzh9nPQ5UkKWN6GNv30
axbwnBI+x5rS8UbwTWFBAl7KLU8DzNeKCfzw7DvBJ1RVr2HDv86T8KYpG3JAiBbQhkdhNieGKAcD
Ti7ABrK36SKikqWumF/bRv/vsyMulOg4qKfbgM0Yw/hmWmsTEy0V4lxOdn1iSUgx/CMtj17oon5H
SgCYQOfZJcLa3vbuSO1tRYSyegZajX0Uc5+j3D4WFiOWnE9vvKykVJlYfwwBRZ52JBbesNRf7YE6
fwTeOiW8rTk31GG7MqL2ddKHAqOXWd1M7vKtjdkF4J6gfrfCfRHr33wVeXrM324E8RFltYZoYH62
I3s7dCJd53wKWORyVEzWdW4wjwC6aqhwIQ65QGTMnYZ6Zu0uD2XvLE50Uidc0zyniv/Rk/6JvO2s
CpSlzfSp/PkVtCnU81nSQjamIxQZvnEcp7JuZ6DFbTsyRG007OfhJzkkO8MWDHLEQfjVI1Ij3H7+
nLzz3ToLgMrLnekHh7+8usrj8ZbPoyVeyCs+VHN9MorwlBUIKkiaK4HjhdrgMZPd9jy/hc0UJp++
JdO8KY3oEwPVvcqbx8L1z2Vnv/uQl2k02rcEqddbRJfvdSufexoePLR3MZj6xq+vtPmlBStjCnlb
x+2TDagTOQUebQhWPnerjUav66bHwYi+tb0kDIp+vmMH58gWCSYA2h0UStfYwC90QNenPAmwhJmQ
raDRgj9gJ0c8AQAcBtk9sYKOAFoi3HvCdk66sVxzExVikefb5fMpzbj16LjdhFbzntho4QojBEEz
Pta6dbvARTKeaOnrgEQNevHDgTZFf1guDW73E7EqfNXn/lHnHuFhzq5RXt9ioTAxaxT3dQ8kRNPv
c7BntCP0e6fotl1uvNpOtOs1wg2DblsQybcaHa7dsgqRCfVCFx46mB/iOcPcGU4LpZ4XNZrm+9Fw
z5QOn1EnDqq2bhkm4n+Lb2zWSubbnKoSTGDqB6ykt7ODtC8kJMpNh0fFlCugRMR+CfeAfoDOSGFZ
BKbUPCjrvkCQpXyb9oB5aOJyWrc6MlvNMjdu1l7V+fC8LBSxxaYvFtN9bgf3fuUZTXhT8SEs2+57
xN/c+HO27WJ5u/wySIGv82i9wwvb122ys7Pmil9CucI7p6zeGwUr1PLXWwzTNxME1Brzz2gxYs9m
uCo5WBtccLPmsTEAAgv5wXrTaPtbY3RjNfENxfA9yZLHyaX/EwyPNLs2U/XetCiX8OqQ1Ge9t0DM
NgJDS6jPZ7/vH82J9nFUWeiuCgCFbE2rioe2bPe031/FOD4uV7gD37eMF/hQraGN3SYjbzz7baby
YXDh+9gcEnedzAUmjiA7k7U9bwiland1BNchlnBh2XT2mXomyaC6TMfj0OJcySN8MjrZpu1kdljk
0QjNjd2cjZivhhXAExjyRgMrVF05+eqHCuP/C4H+JyGQiUwHpdT/oARaveVB+vbx2YQ/i4GWf+cf
NZBC2eMI22ac5gpTFwb/5B81kOv+RzddIaz/JRP6P3Ig0/6PLQxWcukYOuFri87lv+VApv4fREAK
pLFlWahh/q/UQIb+q55GEtylhIkUyTGQLOEf+lVPkwVoe9l5AvGwYxdeSfSQIIUmHWgLwjvYKp+p
Wa4vLV529fQ/Q/efp+mfi/U7TQ8/8mc9knR0XegWFCnXYVqCNf3XM8iFkTR9ngfeRCrPOjDUltCh
8KZtasye7EGnfIn21lxti6ESRVLe9hshaGGODQ1nqtL3n+7eb07I/c35cM2JdUFJrORyu35WGJmN
O5BcKwPPdMtil6cIhsuIfK7EqA6YHN4x6STwjlBv/vm4hvPvA0vdxJcopM4Nt5cT+0mYhR8L6Jxt
Rl67ceKCPEwaMQoIOR1vRc9myAD14K5GDbuKcI6WPWupb2MDKGgeVb12Z4XxxdR1/cPdX87syyVx
uRouu0KEhxhOFc/Jr2dmQT8ZUsutPWPoHygxCM8Y0Fmz+SzoTdD8JnbkG/vXYBqKdRbM6rIVr6Ny
220ZEKFOecRslqC10j2X8qK1YA3++QzFIlr7SdTGGeJ9sgzpwHm1+c/lMf/p2iVDb/mdbVReNfSf
ttNVbIiJr7G6jBlLaXqFP0cXGl78UUy2p6xSXDt+1B0adzNkj6ZWPJFoAv3xB8SmvoEw3eLwVnS0
Q3s4aT05VNRjG7ON3NUQt+O2JWLjwAv6rPPBrei99q4WeXOJPsAmtwOWU3NKddiQXdkXl3bp+W0P
kMio6o2eOPpd3LI7/fNF+Pou/7gIpqmzbJiWMBH5/XoRIHehnUx1LoKL2weOEhvIaDdVSLJherWM
ndy0H0kQLF+qFL39nw8vvrzIy+FdS3cNy2Ft0qX15UXW6tZt+7ZrvLAs453h9uNVa5v7GbzEsQ6a
fcge+LLskCag2t+SESFv7dkh7zDHHgcb0yN0iLTsAUheHoWsPW551MhGPPQieSDZ693BgrVu8udc
xNYecFXzHGE8Fy2hfUUVvFi6hRmtU56ZznsmEJswb6tbSkJj8+dfan992hBu6oLV0mF1MAz5dcnK
OqeotQ7uTN1issYN5xwCeDHbhm0hYcQGFOpB1u2RhsS8or8Ba4Gs7l0JmsEDSJlvDFqJtW7PB4eE
Bbyy6ZoxeHRCQXJVGcFO1WQtt9ZLAtlA9htfwLCMxHSMppIkkQA5jSSX2JA1Bsth73ZgriQ6SDKQ
ymeUS6iOSnFSDvJH0xTTPnObhzK0kwOkN3/n4sojmLCwCV0o3mGvprsegP3OnmOP8jo9ue68G5NK
Xvd+HFJEUpMJh5ZUglR8lWUtoMNF4qTr5GtQ1yEBihcLvyWuhO4YF26Y08ZN8SqVU4TaqE9ewkER
StgjKkrjGFZi1prbP9+Sr7pQd7klyiT41PyxhH5dPMuWbPIojzIvUeKpdxx2QXamnwi6ehCR03ID
2p7ZHJCRIcDQ0AMUPlk+r4TIfLRndQVDCx+MXpJcgBgEVlw0zHAyHAFXyTb2ETXqprclQlItJntH
8pNhgOOMbHP4F3e+GvML2bro2Mm0XiFkT6G+R/YR9UVvWDA92jG9i/Rp8RNhwQ19prtYEQF7pYa9
QSMA4baJDvRFhwVGw6BrWquiOPbMBm4G29WhzujU/FXsHpKlk+rXwn4UZbBLQoPqVCjnTQcSLRwG
Q02NLcMhIXFtVIO8xFjiYdLrr2PuoJ0XKcm57h2CU20N4hG+FgMC0sTRvY+uOklr1L0kXkECbtZ/
vk2LOvfnZfrHXXIswtTZ3eiO++UTp/WDDxooTGEvENjkxBOQl6W/7DrDih6h9+ej/eY1NXSWQdMQ
tkIy/EXp7JIx142cn1dFQCgnkClbLaFzi7s62fm2CUBKKO3MmSKTaFBK/fnwX77nyyNp6BYGUD6c
wqC1++ty7IwN7jCEMJ7IiuAMzWmY5JZzBaVABd+5VfeXq2t8kXb/c0Q+z8LkVbCdH9Lvn76C2Wjm
gWCW5fWEsV4Y0SueqWtnsPWrirdhM+Z1vI9AS4W24+6bmbDF0G+OCjz/DrFP6/F5uJ3d9OrP18H8
un1YLoRBkqvk08RnyfxyHwA6KB1WQOal5DsCn2J6m+CYJrK2O+BzjVb9GAwn4ksIrmY0RCeUcPtC
dhrdXIMVXFPevNnbg1Efy2TYZfbYnsyWfHPcH9dxaYdbU5sJj1Bj+ZIZMdx2rDZUpiSO+0oCcpLD
X56s315pix/lCEsqmz3Rr/dWG2wn7nX4d+ho1i0x1xu7ZVATkzdy9Im0Csy0XroMi42aFaVA47BB
g+pvcyM9M/bTEHAJfEJ5V/1lJTSWx+rLO2bwhtkStwAP/9fNmpnZiW2GbukJZsNC007OoJ0kLdOV
UvUeCkp2sfIA5w+wLY30b0dftoJfj24ztKcuMSwTcfyvFyZ3o6qpMDZ7EDH9cwdnRxRSXHAXVB62
+4wiQ8cIyFh0rZmVewxwaa5y8lC2dakIsoja8C+v4VfDw4+3AtuDaTuAorguX06pcpN0tga2YHkO
jLnELhmzWfPSwIWo3T+7UwehJLjq6tE5s57QvHZS/xzGN0GbwuUYyk1K2nrpG0e8giTxdQQbwEud
TknH/jAo9YsWQcSpNHTEbt1DV/t/eYGM311UrBqWY4EmMRz5ZdmEsEvDAUOYJ0Pdpk7SMUu1AeHY
44qA4TPxFOtgkB3Ksro4ynyAI2ROwcmsG5LH6oU/l+o3f36pf3tOyrZMPrjK1p0fH+Sf1hqXLQHR
TrwBtaNh8iQlBFYCWUHoQAqP/BWaGgFsvVTHiDSU1lLCIfs2AGl7rZLpTT0QUYHHYfPn8/rdWqOU
6ZDl59oORe2vz19pNL6LqL3wHLplm5hx3qbMs8MCoNGz+okct2d/cKq/1B+/Oaq5lLHQbXjwyV76
9aiZEkiPSLWiAiofJjs1To6dEEGRamrzIzGlWgYgQZP85dn+WjMuz7apsxCZBjMq9Y9d5qe7kLKI
ayUzLYbF7xr85JNeLtrxtJJH7Jlofbqa3Lgm35cGk1kzmXScgB0rIjVKEEicjHqLyoxP/lqfq89a
i/+2IPzmI8zeg6pAOmSEG18rs7oYkn7Ejw9xr7lGFTNvEqMk25miFlCfroDodNE9+rMLhRFp32ms
p6RuHUZQTQOJkafEti4x5rkHZE2IQMy63xZZEG1AemPP+t99m+t/Vqmf7UW/2Z2YUliKQsEwQPd+
+U5prN6i5SPppYmtbSbC6UO0eVOR7IcelfifD/ajs/JlpWRn4LJFUJiZ1NcntRcxFt4kqL3ahR3V
TVPtIZkgjqG7BL5yj3f7yi1usFSJ3ZyX4yHTzHWVAlX/83lYv9mmCEIPgWpAe+Pr/GVxKSwdYqzK
Ck+FtBlmqT9wwluzICUt5VmaalN7nuBhlzyBz/0wVPvSR02KbPq5Il768R9wcP0xpnh1eyJUL4m7
oX2B+P49hClC5AtBQnRr8HnK8OhDuzz1hnEk/zk+Z3pAH1kioM4GLK0wMvlMtUG/cZMc0IiZmLdw
w2NUrOo9ysizSSFg2L0N8SSJ2bUshW7SRM6BAbiiUUxOKojqMoHyR5YIIhTsBYnku1s7xM1QfcAu
lnOzn8pKOxROiScIdyVAE/jgBJn++dL+9sq6EqO2qXTb+XHlf3o5yVwCLJNrsBJFLnf8N3NjGDm0
paGxvZhMjHjOk79U4T92lV8eK8HA3bI57OIW/Ho7w4nafioLT7jB9F5PIPd83y/vKlM2jDGQBbQ4
kgTdj1WMmZ/PYI2iBt3zXFpPHVAe3P+OtTIX3e4YplCicDI0cd8vHzexyiqzOIXu6c9Xyvr3Aiop
3Ojh8H2zBbuHLwtoFGiDPvq1F1ZTtvZbSBKVGjbTFMa7Kp0Ay3AFozl5kw3q7XomFNeKxXEEKENa
EDUyFnSCL3TVbdJdoIcZTnPobtgw00uT14rfqjd7JJHMuHxbfwsMWB8yGPPbKcEI0ODPWWV2Q1CW
fRzEN0YHa7uktUMmaOBpjY8wApn3FogVgc+JjZ9YxoT2Vv6TFdeZRwsV7bQ0r5Mxu7ZnLd2lQIZX
EW6wG2TMOOhg9rBfr05NNJRP7GzFgvPTIU1FBjaWwdQAFeQk4rnDpuzEx58v7+8eRB4IRdeYb5Sr
ls7NTw9ip8/sAYlt8TJJlZO1vnYSHZJShFygV4uAiIqaOIU/H9T49z2li8l3iehI8lz/1UgVibSX
CijzqmRg4k1/bkMaD/4DNT3H1uccVPnlFLoZUAvgVLPN6tKWL6RMEMujk7AjOj89Mgbdu8XcHE0B
VjPJgM/85TR/s7kStqXYXWE3/fdWntCryhl1J2NuWFpnJ3u1ZYWKNQWfP3TLpgoOYI9nZGUpOJpV
UNwXZT7e9XN3j9FPOxuBOvy/nBIlK+WNwS7+ayMP6eUYTqmPcqM1ntKqMY5CVTdNpogOngjScPUK
B11Pw1HO/gt7nGdXFLEHwWEno+KOccL1n8/IWZ6Qr6sKjV+xTCRwL3/9WAU4l7N0tgvPF9La1IWB
DHqs8ltHa8NNY6jyjHQjBtSBXUmmtvMNn+WafauXhlP9kat9kul3yVi3J9DUIdgOy0Qc4QuvR5K1
jqP6sg38wGO6Om4sF2Z4KBx3y6+D2dSzZWN48GCUx6TI4a/pygc609YHolRMojicclMs0nESYpDx
zkSwpYYb88aS0Tan6DXCELqJ1hFpM8KOZ3NckUoThSgnYFle6Gb2hJKNFs1ilqVX0h+1CqMDKowj
C/RwVH6dbgMf9BMmf+NiLBDezNaVlWPMGImeQOVm4XpqpLubrMy8wlt/nIzxzc1BMQoDFQzAMxo9
+Xhp5XI49CluUcaTsTeF2VOk/b0R8JvbJXU2F9ZShenG14+AsPUG7bpe8OrhBla1TXCtPNaijrZu
q0OkrXTaL1K+JLDNQ5pVwGBEewzSjuitEEH6nx+f36wES+3CMmDyQNMa/nX9cZikuJOZYNvMkZaN
/fxImsoSohIGG2VfxoH6BuQv+cum/Dc7T1RyLD0GYxn6MF9WPXLA2nwykVzkc0bjzJ1v7Em8AzEn
11ldtfCgV45GgAba8PQvi8qPC/zr+4LmbekP6CZmdcP+8osrOTXkbzCPIM39qZ6QoplGfCiXmFlq
JlxaTd5d67AWM/YnVp/d9LksyFYDeeIW8Mmaxhm2dY5XtatmC10fMWNx414Q83ud02M5JIhXccJa
Js2TztlhWjVQI/TBTvjliaYX1ZjbvAJvPBOfdxVEyJ/xjvnrzOjTVapooIexT2c5Y8LNpnLzI79Z
19xVSNsPWTeuDeQ6yqstpB+B9lJJ4jZITjxjApn3yOn+1i2z6FH8a5FxLMswHYaBuqCjuazUP32m
1Gy2fhAYaJ0jKlsnUuU1Fqi2mNUxGzJSrS1S741cu4JHyOtWgZLp1GJb7OsH5b9MSq2suHEeRW8N
Fy0MtjUEKBSyXUhExWA0l8FwBQlcp6SgKz4N40vsHkNbpIxk6IKqwXpMCKa3tCC9CCIk4r24Lj4L
2kpXaZWrrR0AYg/q9CMmEUpmEDyc0qGKdeuL0iGGzoHNQpsadnSh4HHBSQQv4rl9t6UldE7BP5OQ
lb2KwV1rY0ELEKWmGHt/06r4jO2MxSuV2d43gq0zNfe1mudtZyQPqDPux0JcM4u6VSPat6CstrKs
zFs3R35eZ+oqJhgEVf660SzYvNqTD3rl5JfD9wCB5qru1K7NB7kny1Enh56elYHEDIVosUqq+bPU
LM5EXzhNEfi/wi9tFJPt+6yjph78fAPSIMI0hTN7iO3bxrXB0XQ8IB/kCmibYKy/T6n2za9J/LP8
fRKm30sn/N4HBFmACgNcV5HGh4BibWokGyRxzTZNa0mGMDJYyyrbVG9lkgfbNHM/Y9+4851s245k
fpoDkaXkImEGb/1tSC2NoETcdRahlCQ3X2dlTTO/sRGqYBcJBiDrM6y6mADZbd/Nzsr5FJIijpEh
DIXowl2yOkiH1tdAje8c3Ft+5l5Kt3tMSgJWyAeDCJ2yZ3YlXoEixahfwYTBjYB8EuTKkIL9193h
OXBQJI7uZ8hH8RQV8IgqRjbgP3ufQK7GxfLq69hp7Z6Rga3bHxEuDRxhSUnXUtugb4z4GAlzPeg0
l2oNDtZEoQQtDPNWnRJsFMKT0cgMrdTcbQayDfoMu7Wb1SSrz9gwW/RVtqkTjVl9a5puPppjdJE4
WE0cCqK1gYfAEWQGt3F1hOCxpk8dAeg3SfQOYNsIo7ke0mvCa+rTGPTtIWiJyIrRP6Y20MBmqg/k
QZn4sNRpDrL82EyBe9YyrNEo+8xtZi/JH6F2LIqFYiUKj3Dr7wIxw8mMp3g7ispCzxr3FyM9Bk/0
6og4hVifvHoiyNHGmA6zuSW5dtMIEx1ab9xXrZ5vKaZADOXtBtHoN1GUz10ZWiurNeEWpxikjMkF
lz6BwS2zDgIX4IipxJsu5Qo9VUiKkkEtmOGbq02iMPFb6MHNMOqalwWov9MJdS+g8MCJqkvlvpqZ
HzG4ci95ugEu0ZqiMflDt+SiYe8haqf23nfzD6IF23X8Xxydx3LjyBZEvwgRQMFvSQJ0orzfIHrU
ahQK3hXM17+Dt5hZTExIFElUXZN5cqW0n6r/izkXxJxg9Hzv3kZvGqfGBu9HhBpuwRHOa+GFFUrq
RPA1QptpE1DAGMQ9QgKKmgX7Qd32j6pjJ2B34slLx18/IOevn+8xWn9ZMrw3rG6IxzStYzRJFFK4
mdSbbzcocWFx97gN5mlMjxaquzhJsbqWPdqA8iRT8YfVXXaeiuUkxGeOteWsYbhJobDCGkymrEz+
lAuyKd8mfQGrjcgzEXVB8kDqKv+1kod0wQOVQ/Za+sKkQwqujt88yKCKKX76ndH6xt50agwYyXC1
sH3bW66dX/VXi8LDdRrBaqvA7WK4LwRP+Dfms3fsFUkYgvxKl+8/Fk3gxqi6H8abNwt1EHIlY703
XweF9cHxDXTo2Om4YJ1jAtVz55rJeRV+fcvr6VE029d7RULn6fus7z7tOTiVJESuWkZ2AWy7b8cf
y5vh3Wv32szGlkZv7yZvYiK6fUqrfkxwfAGwlehK1E9gMKiYHHVupfkks1hKaHwGukE/I5S80jEQ
2IsrjDvL+Q/uDeiTtvivwxGwV30pY62HDH507mHPWMFBFv3XYpOVZLK2xs6EgdJxd0Mn9CFNZhK/
aUY1ZhUQJIyjTinTPRrF+uaVOSlDKUkyOQrxiylRLCNhL3JxdB0+rcyqf0PX/ZktUHdr9sjV9OgE
MLdpJN48olXTtxWiVQ4qwwvFPYHqoOxaQl2ISHpdu+lq5nSbes3/Khtq96ZtbUkX3FsuodBalmcA
Uweva33kpsHXBLI7t71XWj1U8NZjCjtZjlSWiya2iOqecJMeTgt0SJNc05qxRlv+rGbW7qfAXPey
rl+p7cF3a5cnNKcGUewNDubkvYWp0Ce8VISazvbB3755wLQuKxCPghQajEkNV8ISnkMjIQEDBa0e
YemaGY1Qn8N00fbv4jk/rTN+MDJ4NcA4wsvgnNM43I11jiZYfKymM1AFxkLckDgpu7wi7DuHQfWJ
tePZYba2G7MnOWpSBtzM5YgFcGoS1FSP8nXpauTrHqBLvgvbO10n5DSU9ocLqQ+gIgabop1em7F8
p7ruCZVRSMHFzqmMt3qmTWOt+eNZ8GyBqKAp7V5dl8/QsKvvbPHjrvFvTIG+sVcduxAlSskrbxaT
/FO+te2cYTaE9At+gsjPnZz778TpcWwEZwOCJd4GuVEzENY/Krqmnd3gZpmALzuNeQbyfA9DxPO3
OxaVck8wNNqZkJtgjtrWOzkNBsdM/G19L9aAy/2GONmBtEi0TjbA55ypssX/lXCGT/fdugZ3EIxs
vr0UAhuJs7QoduygQDNt56fKsuSdw2rVs9h9LWo8Ob24tfX8PlrTG88h7rhFHnU33xkYi8rRfHKt
9dQ7ZjwrjOF2Wv8TFbjpiUIOBy/BVfmuR+S4H1bnOK+44ha7w1JmjztiJfYCdHPsT+zwF0A0jsjf
ZY3CmfWIB78tx7JvPKUeRoqhfCHL7WNkKxhhdwK36YqJVUT7TAQ97D8hAji+018n96/tGh7cOX2D
b1VAX5dMvDQ0VyVh+CbeAoNjpQ+UvmJ3FHJfkGa4m1MbL2ojoYBOsNZnZA954jOuWi5TxZwtt4bp
2NSBJAzobBTeRQwkqjkTWPOGUMODOfsXspyOo0Dl7QrOzBa6FWYacp0HMCV+RSyQxxy4DIJvJ3xr
DNywvgNrhmJ6OJIPQwCNE0kLUnDQfawBtKF25mPMlg+6wOd1nZM9+bntEdchZRvhYPs84Qi2Qjyg
Q0kwaF889B60vzKvrwS3XkD5PebLEE8NR2+plv8GkpLOEo3+Pmg6XNO97g4BWdj7UVCCt9wRW+jq
Gbr979hlxX4cEmzK04w1xKTYyn0CNrLkXGusUlUAfnyLw3bDdcDJB49vDDhhkcpOB7fOrFsaKPNu
Aecvwfx6063OVycyuV+kXPisvGo6ao24Ka02NzbVGu/O2bQpDnJEDBZJ05FhmbtFosTPQEDtZw8W
kOcnj1OJIJoBRwbPF3/RVvi2Vk98Qrlg7YLwDGAswW+qHkkXgNhVNhZGB9ybM3XWnnIC77o5Xbfi
aqhPZWgtnEQavQwlDsWYHbTNUye8gYF0y4fZiWemPNOBaVsaiQavydyGR2+DhzWU1PUCOcj2zbPX
5/mu6CpWZ4V/rRu9gx6EQgdLj4EM09LAUJJlA/A3aNscxpte+ji0K1xWDu9pOaJ/665dwqPOY1ul
+ttl8HxdQStz03JPYl5adyZOXU/Pp8kWf6HiFEFPFO80kNnn+R+53JouTVygndr3S278beckWlPc
g1DydR13JiDeZqhe+gKrlzCqZ0+RUpTYVNXuu0mPua/GN+1MT0O2EHbkGmfMCV+h/qNGCiWja96k
gPjL2RrL9aIWXhubHqxxPB5mJh9UMp/9sI56YCQ9AgeYXQ0GzdjEHneVDM2j9FHIP7PThVc2MyOr
NbTwyaMjuVjS9W8yJdR1EwD8SkQu3daG3immlvJZDZQRG9anWwWuKvgueRB88vTwgVy7Rl7QBl+H
kSwDaDWUHukCFg0Tfmhyghn2rm3MVwasVJfK/h4LQsHb6bMIkmcF2HK0XBjeG5YCP/dudkBdmjaV
SBUVY3k1PcID1hrfZn6qVfuQIoYkG776SgNg6L1zPxse0dgkKFRr9pNY1Rtv5/30/9lzf/DyerhX
bvusSRGFpVmNey50eGVjvxma1S0rAkjK5AWQ/gsYqLBZH9niKTCq32EgorcJJYFOIROpJH3UG5ma
eTi5r8S09ckvs0M0WqRE9Mp5MlPjKBrqSM8YX8zSILERV1KUZznoudxkWBRcMNNRQlKL7Pos4eUx
0CDdi6DWt6U+zon/0BJXwPaX2JEVvH3VPGjAKqBD/wZzcjGX7BzqwT7o/3trLPxYrnPr08XYWbXx
sebm3vAhV8Cx+E9O7ss6QbRbffYYYfN3yfV5TUkh9ECt+wYAYXcqzi0RM4dchiZsf0ludPW8EhNx
GAPo1XQXU6Rz5UeYFNqqAgwxYyf1wmPgccDyQONnXGNcNc9jkBtAW+gWhoE4BB/u0Ozn96t0xD7z
12uoXXBhLbmbO2Y7BuwtyAoMth5Wr3pB9Hj2xv43sZCwFJa82U3wb3TA3M8KGfFDCHOPKQq24Wau
Ll3TJ3ddQa7GiAYtt/Ei0uvl2oNqVq53Tt1GIeKEeOFU5nfDqOlD58pUtto7SrE6KLGfebMb2737
sZI2tmsU994EMb1yNgD3CbmYdfQHelADf3v/64zOH7tw7ahxIaNa2WsQ8qPrJf2oEiya08hzw1nX
vZAzlWIVBJnvKu/DqrKLMbivudDg89lN7Cy9sFPrvB9jdf92pXQO1QIXbPD9X9VYB2xNxmFcWxOQ
70gR1YdfsIFBXexcDwCd6Yo+PpNCWbLmBeLeNcaZeHF2K0XB7o8TfUrhOJF+Wt8S3CGnulcfk8+l
2BVfXJfxutYvoBMgh7jE0TigEBQFiNWP5IPwVWrWd1RVLq4ph+aV0wSkU3YXNhxKFr5+KAzZYVAa
T+2IndohKjMl9TbNF6xhIHzLMTejBSB6NjyXnbiVrjNFBXFde2Lgx1Prus9Q+A/EfyQHTvjhmFN2
yGaG8+BGVR7+aWkjD2k7WAcOpyeC2lDxMXKCRZ4elyw9oREkIg5mMyPHKbJSlE4d3tAstT4ygFAx
DJAeIIDOaK/9XP54sv1lsN8hkmqo7zqu58GOMR+/LlUb7gZcR/tlqZcDXEgRJ+HX1E530O7Sg95W
uQxv+pihS8k9qM5iCQCVFO66B0jU7OExvMy1nGEMzN0OXwzpgDqDv5GqZx+l1f0qqs+8JMo1BFK8
z0z3yiWbcL5YMAZLTHddjrKiTRkuid/V9khToXdGq24/cM+h8SxIVC8IHmOnuxXqVAQ41Eep5bHr
QKn1XU80GUVAT0N1YDE9HdhvuMApRH8N+vskdcFfBZy9stA1RDkfrv1cfGTJ+E9YvH1zNR8Nsnaj
NFNWTFoXm2JykEqkAjjMcSmRn34dMzzepb8a/NL1ceS0pj0HcjasN50tcPlBgKMrIHOgkX8tJVEI
jjSDKusRFqMnPebzHV1Qc2mc9rFYG7yLPf1aGIj63pbli+jq/jmrf/RQ2fCPkvmQAgNYXbcE9zad
SN8Te7Dd/d6W+hGiU3VOdAMLvvdeqomexySqRaI2JwAREgiHcHEtSv6IhIZQ+d6LZHTEBEr0B+D0
j9q1NSMY+sB8Xz5LHy/22OBnzogePiepZEIGwiYikit4WYbxaIrZOwywoydYOy9JlRPCFBgvuCgP
yrIp85FjIQGkfESRCuL7ogSaKPZKKbwG66/M0v/a1XqaSAKILatWD+bGc5dk0A9B3+6+i0ycF3f9
6IxTUJMKWHtvgT8sUUq/FxcSozOBUjuH79kuUNbTUnTfAWdRnC8UnuPQy32dEgvDwdUAwVp8bIlw
iC6N9L9I2X2VWUsEBrkDxuSHBzXhAwExV6F8JT0+aIE9sb6sVuj7egbJp0vvXpt8DkhmfwOjuViV
JjwwW7imuuIE9cS5K+qW91pOMvLLvHvyeufEIDq9CKq7uxmUI77pqE1GnH9d6jDWtT8NU+DsLsq7
ycftP47qKzRsKALrclXwQvaIT1958Ob7qXjVhI/v8k1xNcvwbfVNBsrhuVSKTdLgPTG7LmIWQkAZ
GM8cga68STCZECoIXB+2eIIx1YBsKuTz6ru2OOxduxj37eDsfcSskVFD5wu66YZW1zo1SZPdmuxe
V5jpZYXx3VzmCC5gfgxIHZgFHTtM4X1OimiM97YD81TPh75AzeakmEuc/qXIQqTcvtDE5Nr0MxWd
cEiPXUPJdbWzoHkGDp+b8jEIF/ZYc08gCoRHtBNyL0xaBJukIWaXzXOzBEk0ilQcOuD/+2IewPer
9oMkqLxMCHqDSiRGStzMxgJqbuICVyWXbtDMMNhKpLgpepCxd3JEhMeQelOuW95pJh9oh9IpfOYI
jpRJsAD7OeM8n5kZuXdAV+vZqt8MUT3UM07JQH8l1MovQYVRBfYz4NHxmjpY5BqGt5Y93tUa44or
FucmC/MaEmMTk6931l7RHyaCEhjikI1phUUQZ85DVhIJG+g2nhHrl2mvt4eO9OaBw1wkC9qykC8O
cM4ssGD6p+XEfgS/djBmu8nCgiqKewsoM5i82d8Y47GLNOPCiXFByADmMbde13U9Icp6xZ5fy/6i
mAUdU/qW3J/ox9JIp94TVdlmHJ+qa9AVxI1Sj2R0tzzeYU5MIRJ9+7ACj62QbDCjnfkSdRAZayX7
u0HOF+LbloYZU9dTYTXodw4QgT7LWi0vQkWZo5g1tdV72A2czi51+lq8N0I7d86IFMeCwaUrBLY9
3KHBty9+UHwKGEYL1Wtiwy5osC7raj2uxVicBh/6PJFYGHIc/2Gkw/VrI05MM7kLwPsx7YV5upDf
YrjHjAX/XtRku1sLzmfPpZpx/OW7szB2q6qtCaVFuCOY2rtZOUUUgi/tSCU8L8O7rocmmk0GnZ79
2FpXJPXfc6GN2C/0Q/KVY7WMOwQxsTWu6jEz8vHsFc5viweFHQ2s6iywq4tmXGUgT9+bfVQyn4pM
m2816cjNcWldYuX9fatlevJHnm1SX96bmvlHrxsCxtthODUBYfLge2+hmgBHewsxfFlLFjzoDdNi
oUonBrdIOclFTeGpTfkVwTp9Ob2XESodEMcHvG/FG7vDv0rOqGjv06R7X8aoB/b3RFD3RyP5YDZu
gfASfemMhmPPf1tK5SDbt5uDJJjo3LftgdV4wxJGWFGLaaEzMO7ZrST+KzEjYu+iakRza0OtJuvv
OuaksVKzPo3JKva1Md6ZTosun5DCK/34MSyIiuA2J15iA/HwQ0NS5o4qEbdU+MxGgU24wdAc2qnm
4pNrTNThfb3hCUTVX3CEUYcDdD5Nff2RWm55BVuPGNOiIewaXP+i2QfVGEE96mIiWKv9BAzTo2iC
vEGjQ4FuPo6ToiIls2Rlf05ozmCdIdEwi0A6F7tz4O1mNCLoSeGj1tn8xyzKX9REQWx2q3feRDu+
MsKbZyX6rmCLsnaogFdd/Bn9xbq5ApNja3KzOBk1G2IH8+ixBysHq79lECJuXenB7AuXqOPTYZsV
e66RHbuZ9I0O4iXS1jTqMjB0W8J6GzTl3mXZxVrjyZ/bO5eQAMmk0wdtcNHhtgvzGEuyepkuGX/M
UTru4+J19VH0ZD34fBEZloTeGSBrD+TP6Q92xWzdozUbxrW6N+Tm7Bi5SSli3sPbKsF7JbOqItCO
u26LesFf0kSTWz2OSTPG4zx3OMYZp2smiCuPco4qdmeU9mtfVn86f1VRICYKo0TRDrM3DfTD1AUP
7jg4kWvUZ194kkwhQJFF9pDKZjnbRvqJUoZEWcXkMSjsLp6lOR86BNOZW/1LZFYdyAJk1DwxBpZi
AXbi3xAiJdhPEGcZQT0Dl5zImW6owHBR3M3WArYAFNo6tMNjYHObTiOZUPVqxQPYIIDN0o5TRYm2
dj5jqMr3oqGe5hvru/lWVe6L2fu0je4SWZ5XPfz/X4tZ5A/pcShmGeHYIoGMlDKePus5DfwWCPz6
yeYDSnbIxK2VQIALU/UHh4n90NnmMSO6bO9ZRIXZHoo5dDKsBlPKePoC1owrVIBxYM1TtwQJ9yG+
7MFgt0CW0VKzM6dvcksjvEA8ZwE6QlEimQr1Q/PTrux819mgIkrgeJp87TZJ/lT5NWJ91lGdYGgI
btc6s7I8GH55DOvGPlNI7aG+e3HnNLjvTXJ5+cyhXTCeM0b3LWMbwJrKeEmHNIbDQGKzT2RK99fp
uzpyyIhhvmqkES7IXgSXuhhYg+fzrVXrtdiSeE1H+lx3q3g0F/ldltjil9CPgYqOV4ODb0366UIU
Dovsye0PpvfBd527KehOYmyZV62olDbWaXGY7Pp5NrdUTuLn9lbNpZi0iPxLPOsHszKOdhH+M/tw
T5kP8Wi8IfN07xL7STP8O84Z498gdLD1G0l3dGz4m2NLcLmslm9qtbu1p1y2u+6HP4BQEEMBb246
kjHHd8Wg/aKArQQVEhxNOMCdYVLMpM4MGs1p7QvK40veNPeZaww7VYJ4cHUVJyLkRkNhSQ3YXoFs
N1FfEzZSEY0mGf1khrhTrAQacHiqrP4J7gKAFVIAL9666uLKTO3ZgemwH/rxLsggHyN2+GZPsE9N
Bam5pGENJu/dm+E+jOPBr4b0JfVlu0u7WsRTt2HdYZ4MxLTQheJRBW1YLkyJtEMQIlOdYYUsbyvr
dWoSATM7/ETZFsG2n6NsQ4l0K3/MUCnIUQaVZlfliBHEFv5s8eO9MBp6MJIDeyCj8MmqHO2HUuIr
sODxMchHGeOUDIhDO+UUtv+m2ooQ5/k7GbT+oay9T4tv3Q7oybj3JQhXGrVdTzz9vvSys5kRtafa
5sv3X4vFoXgwqhUzG7lDMnzyCaA4KhdqfbUmhxHuqq9w1SKUJqI158uVUrWTxPdSo9gF/nixRPiM
4GRfl6F/34+/dh3+DRJWuGB1kJyp4FYSqsXU1775WXlP9DIDlIoVRcHJQsMQhcq564z1gw9vhdg+
fYoVBmDu0lUyMiQVgQjJicpPMpIpp/ViDu1z1bDXhzy+7zbJmd/m751dXrhTwsuiFbCg+pN291Vl
MN0WCEy7plM3pLfPppfqJ3g2R0tUxwnv584ASbPZt6EtqcCP2INtIdF081Vt0Q5CdA9nmo6i+tCr
+avm4r5vSULMhcQxlTPptuuoMSyij2ZeT6br7K4b/DCq/QdefbMKHoDi5EOJvRDZRQU6WES6k9vQ
O4sP8bz78IhjOgVOdifZ/rg9lWNrIJytV/etSwVMz8C8agr0ei3vNTxPIZV+sYfsMZmeVEd0LvND
DKvN+qZzVkS6XZ56rq1OorDty2LfJK3a1wqEKYDYyh8NftFEnBI6YnSmzIr7yPP4hfYwMRMvmq+p
gYfqkcE8+cHfbkkiLcR4gR/YRQMDOV2102XJzPfJhlDTJO4jYsWUmN6EgELqicRPXkt03oNO/F1V
WGMsO8DR9r//vzye/WanOJi4l8PHsUJasTZQ4tgiYU73BDqeLg4hxfDeZS9tmkGh9J+WdogNHfAN
VkwLgkn9WW1yRtPKuJpbdlBrB6wfncY85rn/xaaMBZOXnFpCgXbqNcXHGMlEsCupj94qvAhFBr0y
5tq0+DFn9SdB+vppkka0MCdfsM/j8OSpsuia0SIAaAlWPztoBGqD+OJq9/e9r/8lIG+vRA5RwAVP
i8kYzyb4eOLhKVsNi5oPd55b+q/mTZfIZEqi8EhFd6tj14i3nBUli3ndlDeSJL6SoMT9LdRFri6I
tZGJcctMpPhjgdMsvepXZLl77SYiMfFTX4qiaEBwBn+YY64D0GblfFbaCOO+nAru3+yZ2VHPSIEH
pHGyv/CqwdkykmUkgMjHIYOqDvCVMuzaj8zfTHdigjh6DHrUlkWQX1Q2d3HlFb+273THMiUHdJrM
yN72i6v1Q3oEqlvXeeQ9dslgeJkS/eDoirENTppiLV1qTP/oNdZHPWdva5rdkm74lYoJXGAWvyy0
HksCaBmNMtmqawrlYknY6lcvhoLFv7heVNb272xEmG4rkmljBw5aTHjquWrMp6LQ1zTwwPyk3SsK
ujdc33isO5fmFdq0OXt7Bq9/iOOrI1tUr0w2d+ME7jgR80EIZq0hPTsarc+sfJ15TFm6fXKifWs0
Rdw33goTVJPIJe7HhueVRKZ/lvUNXoj7iXN7x7QaWl5FLa0NE8WvdXGQPC0Cg3Af1e2NJL32MPUO
i6xp/iQ3AMJPf2yT4p9Sm8yvMSH312Lfk0ChgpXIeDoTxh+EqYcCtVWLSyvt1MxeYY7KIEd0X9Us
lNyWZ9ZkQ6uegnJ8IS479uw/LRuM6wzWjv03xXBIiOI0fDoTpXzjgYysVYUsTDNSYhFOBev5pAlu
A2NW2HQPa06eykzQlcV7PfWkbptWyksrdiRdg8FcvzJfHkjs048rlWxhSH1AHf3YKmXdu5DFZC1O
80IPrlNSMhG4tBe3veJdCPdBiyE91yNSXDWZIIBqws6q5KUME5ZR0KPIYY/rF02qHZVPy7drY4gg
FZkW81jbabsr3f7ZFqynVTFIDqoAkIUEIGSwtZ6GMIE8il/TpNXLCUNl+0dGY4uVdwbjgNcu4yFD
iTa2JcIZ07i5OokdV0m6L+Ec7AF7xUSJiCb+rhSBZp27PnstKW8oVLfG6l07+bIvwlLfNU0RsFRn
57IOCcelRDGXVgiCwH77EiIJupdIVuGeZGN7B+GWpMgUIV8KJPnQr5rpIYYeUtLJbVvbLyYIR65V
O2Izz9OUr/1hXcs/SeKd3E3GU4fvqrn4JdnJ1utSWPmhB6O+V1Ki6qg3RFm3Hn0lXgjHuzKh3Wtz
/tMA1ozsPv8mcJNh1kwpjtqf3Yk2ICqirg7H8RLUxZ967ig4PHi47fhacZhErbJ5LcL5LRzzxe1a
dMhD9m1bwyEDiXK0iFlB+imOjrPwufbpk9bFe9cQqTin7bwjwQIJYDDekX51XFKDyR0CL9kFh85b
3kwHtFvgrd3ZcfufPk/B1jDhb0ZUsuGjCxjsQNKvuAoteEP1cGia7HWALCpy0MsFVQT5vJENyqGG
ycgkzwX2KeHY2wHxi9xymBL0Q6uGey72K2YoBjTwlfoNnsuV0ZFc3f4uTqigf5e3wUIM4w72ELdt
0+zlPHDk5JTEXvjdEtyyy/wM8nU1v3VTCFLRvYd56R7RZvNMFNlGyQ8Rx3NMiCTvIpPuOc5kx2lg
UtdLkqcNKPz7JUe0N6gSJGRn8QR/FO6p8RBJLOMA/Gqt4r5y/k3I8dSiX5yBm2ddcjbGw5ttL5Fd
+ugImRHgYmR0vAkKyXfgHzZc3U64ob4AeKMgtn5M/LOtJiaw99DYKK4EFJT+iwvVUQIgvKRo/YMh
ubZe6J76mW8PwfaU49x37aPGa34wAWIAB55fssK65648VAPqW58ZtqSnKkt1s9fgU07Wh4EuhFKw
oERo/hMkPYP+Eru2X6nNfQ/0MOmKXH9UqzcUMGSbkL3Yjfl8sTZEFv6hUPFxGkaBCVJzsluJ9y0S
VM/OWbjOPYRgopKehD8gCPMZeDYG8MvEf3eMhh1BL59AjKndIlJqzdemXe8bZVxxKxwaFd6Pi/3s
qAT9RpvEhtzurdG/k0UORaLkdmA/XvQgFEaHu1GYOToQOI2irZCpdH8L5IS7BJv0vqk4S0bIDLFB
0k3khv4Q+R4UUzv9xYmI780e+qgImjflyGIHqwKGSz2kx4zJt+Bd4TKDwL96kmyc/MhcyAayLX+Q
l3vU8m0bB0aOqtcI/roGfiXb8A9zxm/noc7OQvz6uUWBVY1i9yfLB/vc6iMA745onp+KQjnoasp9
E+RqWEVtHZAA5rhGRFwLzNmeKR9yYxMrNHzIddqNzEh1yGjfrPLrYEB8HI2R7RWsbQYBvCIH/reT
EhpiQBSHTOoclgpSY2X0V3Popmjm+5ADInUk8c/bdZrEVTKxYTZ70n8J1GjK+VvbC+RlCNRAf4tk
JBM4/QupxWPzb0LsSFkNZMyNXNV9a19/Oz1LHL98KyhPtreElI7CIYDGeV36GhmTn9s7c0sGyFL/
set9hHYGyx/PGTkczRvZJ0SIJHDitaVjW4V/yaCN01ZQVKLtq2umRj252iP7ZKIYP2WDr7ltkuPS
mxf400emYUQ6ajitSLoprqOZ/DVX5o++TWtaLOGP2pC0ZtnPkUDbjqAazla5PKRifUNbuxB7Vr4u
SDrb0Ti4UAmRXjCIsLAzdhWj9aY4OM58HF1gzD1jVd8ACFwXn5pinCHkxGdKlgbZg/HomhW8x4aw
DJ3juqqOGLbvLK+71XNgschLP024MkRl/rV6Nn+WYkVphqR6sgRu6unFHmcuC6iTDhqHQetvYkOJ
jrOungHDF6Ewo5j90HVMyLV7WIV4Txyiy2mLSGqD6ik9Y5fWoHorbfe7EjXVUjA0hOEKo29x9ubS
rSfl8Tf7yDr7NH8YFYORYRhel5zhp4ttYavWh4DsZgHaMm/QM7mpC5MTNLGVR23p/gjFrnkkicMr
l0eP2GUwUBgGCjVwK+YENzsQRg2FNAgNzgMVmMHl1by3o8dEeZw/Omn/2MXw0RIsyntNtpYMQ9q4
vlo4v4nUUZpRo8huaS5rllTrfS8TRe8K3ZTr9V9XtLgyoHVjHqQgAUwQ+2Zx55YQpgVyYMWy+S7Z
tm6YDhuvOLPw4bzg/jovQn5UbFV3bTfGMxq21kaU79Te3zzc4rwH/pORM06QHRjxUGPeGDYU9p2s
/Axl3fA0rZaAeuNzKjG5W1obE6Xb3CAZ/pfh39x3scwAKwv0hXuR+py9JCbhF4/dJWCAx/VKIrHz
Ce0qgkmtYnOsmgP1IO+EtOIqMOd4aBj0ec5xWtsP3QkYv2iu5DZ/y3WwHGEG7HXCfmJ55/MGZZ4I
76B9iW0zrX4c5dpH2wOhtiAVjwPyhhtjvDpeQr7Noi5oz+/nDE1u4tBwAomxE0JbSKZAUXfElknT
RjCdGZL4aqNjHvQCaJQYoVF3L7YlNpmsRc28lo9jnXd7zEwAb9c+srrCiubU4fWs/HJORguK+Gnm
c9iTrkbomrcGh5xnW6QBkJy+1dGyaP8g3TWW1Ucg7ZlUIkQlrpVQNqK3I/3yW1Shf6gpXnmxqFQs
knPHclOeoCsEObxdm/rNKP+poCVwyzc/ytqJiroJd0mt0jhd2vOgcoNxr3Gve/ulMxOCg/9vymln
akr9bxmd97pl6hl23T+cnPvK5/Ohrd57HXwvm4Z0ZqJwWpb2xECeNyxHSlYxEtmtbfNvTJFOCHXN
xQrrfWLoYy2uxc65iywz886JiSy1ScPmYE1yuRRr8Z+ni7eyFJ/wR6dL91a/GhqHhqHwVFfb2CZt
ZqR1XbKnNwYU5CP0y1KNPFwjeNfT/CzqrrlT81cxgnhN2dzBNrW+BtGtB1q7fO+uwX+6Ym5u4MqN
czdhr5MoHCgrcRR9R8b6JB5WyWfcDs6vY/YseFHpxvac0QeX9yjKB2gO0Ifzen1BuQmu1zowVNs2
6Amii8SeWSzFvsfgss3cf6tBRZsuuaASqlF0ikOeewRgjwmpAeO/kj3PKccCjZDkY7CpaMFIXHTP
QWlhsd77prrYLHGeKYF/MFekO8PFYI2kA0RWbyChI4+U67nDgxaVoXddy/DLyPOfnDdknI3ynFo2
PxAIejON+A+XwT4tKXdOZ6ZjvIzhGzuHizm9qGmyOBNpJ4zqsx4cYwdtlNy7LAccMz0OYrUh9SBy
7pkbxTU+ZOF6VZSNKcbFvv4lT2I5qMY5U9GwZ61KVjva52wpz+YaMsmeureslMxIM54djx1fS5P5
P8bOrDduJs3Sf6Xx3bOHwZ1AVwGT+64ttd4QkixzDa4R3H79POmqaXT1ADPjC8OC5ZSVIhnvcs5z
UuNDmqvUnMGJ+e20NQq1MmxWT1Y971sFPzmLzTc/79/ofdHnNJEkewCozpxAwRoYBJJevY+IfV87
COFXVPUfSVa+e3NOUEOBNFxkxas2a2/lybhmyGkY1DIcBoPd7I1Rv1pRiXqu9HhdsQUXQOXvJeWq
tB9SEqh4w5yXYpy+aBsRvnZ1sOEtPxmMvI6m7fymk9t4IXo4xVJqcE59K9ttqshD1O6aNOGTl8y/
Bw/XRujK16JkBIv76BkeDzE5GsAc0dbM5gR4rOxJ9fCRS2RvMJKoiQEJgZplhgJibq150ZVnAsUu
6nLgkWG9lexGHZvGV5vtc1TptzlJTr4LEh4b3xYl1VskqnfCtUjxGIxljQ7Rxgu5nDGVr8uuG1ap
QVCj/WlZcoIVbn0M2n0cxpHMT55T0hbUlqOPLnGcdlFiPqaBImBjHJnjqdPAXvCGqjbBwiUrswbk
Xk3GUjTsh9yZOyyu/BwdVp4danO8ihIZqYjEi5+2y07x7Y8etik2EFemp9u6Y21t9KRwpD24/Vpu
iWOXi2BEemPHxAv4dvXs5d0O5lKxHosQ0cGxt60zHsxmy80xrebSY1Nq54dWNOuOGPPBEysrZWCQ
oejEgbB36/lXUdzuKpwgVZFSp0Za7ZQ1fBTxFVzBtxN0GGd6RQagax8ck3lZgnjopE3CKDkHQIX3
3cUILgma1w2bqmozttMvLNIKQS7PKE2qiXs2MwP4+o25Av843WWCbhn+SbpubN51dkjeKiyrnx5P
L4h0uIzEFPUr3+lZ6aaEdkFo3jY+d5+eqIrH9mPUHQiBijGgjozhZlifyPASnHgBlyhwy+cy0Odw
pU1K2CHSwd4B4naU7LXyaI6OtsbvGTU5xECicZyw2Imx6pZOo+aTnceky4XOGkPrLz8Ygt2cJ9CA
2dm3VeiuNWNigGwjqySDGPgZNxnOo3mgMw6+B7u1115ungN2J4sEyiuRaAwIGqLnaR0tb+sSoAOq
XQLkJPRlM0pAq41/BpxerVVmUrwlvXlEObYzc2QBUyj3k+H+iIiSqQBbvUxtOmkA0wiJkjVTUlJS
KnTduYTuHzYFpBscQ0lt0GARxUQ0Qr2NLNug2CA+Gg3dfWG77+RPMNuTF1WjW/Zr5w0R5e+YzTTb
Jp7axIWdCtap2w60F3NmFGWtL4ivR5DB3MjQc7urxnkDMco94dF8bG7FISqOD3KPgMhh02adLI/1
o9YdeQi3y8XNzUuuOPByQVHoEPu5LswRIWUoVgM4HEzo8hw5HDcp4fZN6ixvft1qes1jo1vqvmAn
O6VvVWGX23kc0Xg15rk2eyI2YpKy8/CBCgIfLYgr3XIe+2DKDXhvLMm7HWYokl3zck8lTofQjZ8l
3Gc/Q4rO/PEQde4Vx5Ozdgr5QKbVm5LsshilERXkKM5Z2RKhEG4KAwlQZ9pUbV3HMOVauxdIbi/a
qGnhyOOMFGteuyR7GSMz+m96FYM19QgFZMHz4y2xLPhQrCFL5P8rM9jM0MG7AZPPOHKNI/+I7nLV
Pid1+NDnnkvinsRvdm784NzlX32Ni8RF0aA6eVdbyQUXLzSLgCSsps/DA8IBHh0ZKTC84Wnhf1uo
/BkpTCwxB4Jaq9ph0usNC0qznoEZgQO1t0nHrbKcHRooaJT45MnscRfJHH51grEgrvaUoYxDJlby
VHJDrMrMImMGFWU3VKRH566kur3VEiZOjNR/nNT0FiKEXYJqKJaDRWipas7IyjEypyGV/2wxhLSi
IwJ8c92VxAG6A7e/SYxHWiNRJpws0mSYEfbaYsvmR4dANltNfntHqfhT2kmxT9WrtvBxjjaTFnr6
2yb2XabYrhOoyZnS3z162twYqJD992Icv8O6BnAhxW4q628zZQ6NnMmlBCl+xlBAy7pplKoyBzoJ
WcDqt9YcrZWTgcBg9ttxWzIV7O+7nZkYcpE2+jluJNxT+iy7vzNo7dzRv7Pibj/QI96E6w8cXg8y
8vBMJ5tEKRTwVMW0xp6kK27gfLhWvC1L+CRqfodHx8XBN0czch3c9FLUFvxAz3j1rH1Vs5eNbqHl
lS1/E/+FtEVP574L26Owx+9e5PsO7RWTZvUzFhk1kc3caS6+sYaQHkkDuSwlS3xHyEPmag/wX9iv
tea9Hc8G8nW+dOgtw5STiPa6lAEDT0NGq9J/ovHwWHGCRfJm/GBhfJ+5wl0izGAudDMH8Mgm7Grn
NmygClneRU15X4yuufO7X7hsI77djASuNQEbQA8Qwpicfjz7EefxSabfnIYueSI4mxBgHnF+PqSr
WOMKIYVx109E0Dma0YHxVUzyzZCMD1JS6poQVonpfqSO/1iikWehiL5eTj9S00K7xdGLDtKlJ+rL
FbZvLjyM+IvGTN4d9ooLS7d4jGDP94l9jLN4Tc/77oXevfY8qDvhfvLiX/NEe8wk1i0lKUF5dvRC
f9mO+aNdJWptNR7Nd0Go6HDvec0hwt+zuF06TMwG8oaRrtlcx8xNV6Oh/PWIE2TR6RvLXpEJJYgL
dRrLRJ2F+jZJjyomZJSlcbz0xi8m3ItG5y8oysh41OlvnZTsO2ZExm6yb2OEtVN6h7eVjTdjvzgC
5Cc1xw4a2wkhuhNsTek/KpS5G9uCV9vcFCAIQK14FothIm66l7+GiLjrWpasn52kRVewwfUhhjfO
jYUKFXN+fAqJMzQbE8U8Y/Xf+Ld/C2Nb2wSGdd5NQueeIwSQi2ksP/AZPYxEMnLEOYRQX5vII2nb
vu2lWjwrjeHnaFLxBocGUiGr6n6qdhArxC07kzJxZYFbgTPelcR0TI/NHideD0p4RsQViic7rp+L
z94jo6SqmIC6HY+xvnXxHDOSKib/IuLBWE929DBN5VszR3dcRf2K9lWua5pQHZKmG1rUu33c4DIo
u0Vtsc8dZrXPTXQGTDYzrhOkEeNN+kHG7d4z/Z98ROpY9zxBPQJ+C6Igb+AKTLXEMRKCiZo/+UzV
jJ8pmMhaHh6GsCX+PNCXpjLex8b7CdMcQEBFNPvsk/dmmQ+tN2PmJfyt8ZxNm/B2zFhxYmISi3bQ
66FDFT5bC+JJlXYe0AQ8RBVvYc+tOiU8RkVT7QM1XkZMivyowvJMC9iz+vANUnUI5mUnTf/p+MOv
yG1oKHQb8G2fjda4jl2Ub5Jxxv5X35tEWiGGZxiUhW9pWrXHETV61rGAVC19ovmpvPwnCVh4jc7G
FFBj5s8Jh5W2zjzr/U0Pk4DO1U3wJbecRFyD4S0zurCHEBBngGrNI9Y7/84YHS6mJnnB3Mp8kg38
7Uv7nvVSl/5pcDt/PfE0WI5xeD+ApEV6tfcTWoIkhBcmuvDIyZZgukq+7AD7ATyn2Eb4wxPh2OWy
3rgF21xrUGu3LXeqMy/as7G6lc8++Bjk6x2eF4bgrAiZYndoRH1TfWX0nLhMnn0TGGzrWi9gpne5
pdSqUEC6+YHMOC83reK7pL3b4SsmCBzbjpv3ZzQ2zT8QVJ27a4mL2TlBDvesea570awqPCzUleMr
GG3ei4DA5XBcyoZaoR/UQ9DVydq5EUPkbcZklbQvgUrN1eAhv8gdfH4xDncZrhEUsTR0vIfKHt1V
ldT2ohMqpqAJ3yQDt0XgEseosi3r+3SLNhVcBz5ThFHWMkB4OdGISwPlvFVi6ikhQXjV2arT33k1
/SDbv0gHk09cLFGMdxfV68eiy+6C0qPQwjUXcj8vbEvIhYOfG7nS7XZHuDykm9ovaEtt1az59jCd
uAjS7Iqd/XRupvAQmLLeMtABQ0Rs7byOqvhnitgL+zH5Z2myqlr8ixLVwEDSNI+j+8KBxB30F1T1
K7SPd6nRvuauv40rWWzxp7COs/n/dxS0tC/p1rQhy/T5zjZqpOdd5a47H6tIk5eIhN1PtjoKXJ/F
8m0o2rWPFCmdMrVqpirc9RZFCwBifGCCEM0kxSHjuaDypDRWITttsCtEEJK6tmosN1snza/emz8D
dtZtmf0ImxRz2h4EQi5cy6Dh3gCHSbHX4uWY/GTZDipZQw0JfX4YArnuiu6dCHNNG1C7zo9QORLg
zHvzJoy0KO/aLXmJ6lKhdfcKv+e4DTKSbWioDPBWdlyyIy6QBU3dHO0LnV8aLLArtmanjkdXLAx5
rmoLEZcXJIehdfrHW2AMPuWSEWYero3G7LawQ/Z1A7sgrJtwNXWAeFxtvMyDZLTZSGII+/nZRtjD
I0OmJAIatTWsDcZoG6tTr2mWHYxURm/hMYDvsM115BymQ1Cs8qfWttvPIgvuUy2zY/TVQ7vAsYw1
FLkMoVQu62bHuBuh/dXSQExURsUaY88GlVZ80k1IRCfOA6dzBfKQRBCWnl0qLQsYCqzkEry24Ghe
Ew1qkDfepkw37myXSbeoyrvYhnka6D65warklpHSnLdsvVJOoGJGI5GMJkpWzwb/HqMOF6Le407/
QrMf8n9yn+nVIcqwas4bU/KOaYeInAch3PoUYw5baRIIoHQG2dH1iqtyadFHdPuyyu/ggfHBOD6S
tjZcQa55S/h/PqunHKl+6nVHP/HOJp3PCeHVsnJjg4goah5Gp/axJcF4rPWXDUxxjLCgBZKJfttL
89JaFKAInjgUY4z5eBjyJTLj+WyZtBTGPD3r4eGGsMkz53WGQf/EiACL8hCeZCO52h1ji8OU6CvQ
i2RR5eM2YQM9kqZ+i2JWp0o43/EgnZ1h5wKNZ+ScKhRACxk493YLNeU1IRzpgWVKsm6sol+TMgHj
RZvFU4JkvsxdTAlpWD6OtMVNAdrCFV54tEZ2qX4z8hZ0XXKshORJOlxTupg7EuycCyaGg6HD68xt
eJwZtRUi2hVsskHao4nWETpj3JX6vsVfjDWMxRXGpM+MoFrH7UdI7iRzDRKJz42uDH0oWvkdAxPk
3yxbHPviFXZDGcJsCw3QBUlFxAQq+g70h9vwdDBCdSCklijtrg73ZgCzEPVkvM6rgr271w2X0nOv
aVtGJK2m3dKPk/c2Yz0EdYyebYZDOPkBr9k5DNU6JJtd6247l8FEQuYFW8jpjay5+zDVxTFUamlH
DHKMy4A7uMrFsBUR0kunyL57OT9o2cynrOI5r1JJLt5kr1Ok1O0I5ikJuCQtw5/2sQczkMUtdLDf
EAuJyCqZ7Woqxa2oRokSf3xrq+gWAlaxRnBLAviKqgjWdlCqHe5ZNM+W3zzStzJ3dcD+dmb5BZ9k
4PEcBpfNbJhfkHPKYwnJKXPKWwwjyeUy1Lc0gxBzn/UGN+olslCB9KZzGvhZ3EcyYlyRiHI1VTf3
Q8ATNkpjZx03J257c7hlNE6jcR+WGLLMrj32eXKhCosuRXRKwQmcgDLmpMvnK36+3g4L7EqYyUc0
FE+xxlBExgKECxcGoOzt32ZBJ5Ka+sU2yfdNxJuahISpNejX3AavkJsR1l4m8n5ET2Ja6qzsZl3i
N16icFN7L8zoz6r6UFauPvfKGR/cMqGeAe2VjJTjbUiXiXOWXX09QGhwWFGWptOf+trfcRxaZzEE
3SMW9D3aqYPFjNOeRfVhJtPSf/eDb7xHzp1pQCUAbSZ2/ZDldwwYsyGo1m7ahmy9R+7U0v1FQkGz
C+1ijalRPkZuWZ4GRDcwJJqlZLT5Eho1zM3OmFd+lU9bd5j9u8DkgoQBIwDOzOOqb7uf3hGvLNyD
vVu01UoETNlT9yaMzxB6zSiyayQuwVTHd8jNfqmoFFvLy29BhfGdP/1qLcN8IElyVerEpvtlzpBU
Whxbg5wfSQlM8O7N01VVDwwHf03kpT+ORkyXFk49xqIBcTNZeHmMX0plV4IkMZSFHYJwA2wAZycn
zqHMf+ScZzsKvww7oFFe8vkY3xytgasQwlD/Lko7Hi4hWZS50b+wzurJOHa2ZibDg3XzMIZIxOnY
sqVdzEgOoAMrirqGS277O1fjomxtJoDZr7obhqNnEk7tq8DfVhGjvcQ2hjvZJL9Nr1XnwbUJc8Os
XDDPZxoeW7sbBnJPpjlXgO1SL3otK0ZbTnthwO+azFlcSCIE8VVgEGRfuvIi5LIOAhgySId21WeO
fefVKz31yePkl4/4YxCOomamJM+3BPhQXv9jqMmw7yZIFR3Zpm0bLYTFzpvh1AXzodwEAcBo4AID
AS3Gc3pbpc5B06KD4yxTyjFPKrjrfFAukKYg56YPyu/Duz/XioASvv/j5HS1ixLLeLY6/gBS45MT
aQMxJViWnmFvWH9/WTbPKqGE3lupPxxMGx1lkgxM5iuUpVOCPNbmFArjYo/ou6AKnW+7q3E6kAO0
idE6ofOxXyrsT7N5E6CAdX7SiKr73n6MJ9/6pjSqrbo/ODUwRxOWGIg4ru3ZCedPEMc3cHCs2e3L
ny7Ekt/2AIa8VrQPxZS9NDMxsbMJp4zN/NKr9Xtmj6+ZjnBCVv7TQMz1YZ6RJnjDN0rEr4HR8law
YyFclm1NVohuPw/ZbhbSPeBXFls12O9j1mLp86sDFQPZmbX5NGhMfqJxq5MfMHoVg6XWgRO/WiOw
UbtigGRJ1lYSq5QPOgSr19AtqTa7hcoZo5BVmm2zxAjgrNTXpK9RpFaRYhwlW/RjU3j88xum1PVQ
gfy3wth+bjUDvbzo05OMqkNdWHgGDXQYco4Ivh2JqzHNruar1N4+N9jHRZmD1lRZSBtVOB56sbdQ
p+wiL2V9d+OhmCFe1goyCxpiJrSEzhBANybPXpGhyRzTe90pAezVYBwiyrexGIKtE/xSHkcL6hWw
eVZ4Hw6ti6mAvKuGOehUKg8cEmaZhn+3y8v0SRVGDSI6f59aTUBwzcMzGqOT7ssnL5pvwtzRgbeZ
KrZm9ynotDiZ86Olyu8gGM19KWIQKsxd+67fdSHwgayHiWfHTOQJWK12RGBtQ6bLl6mzGlR5wXj0
FCssp4+PXYL2ulGiOPRW85tnti76/NnRVbIpR/oT5YSHMRY/TojSnhWTu4zCWq0dNTJurS5jFPT3
OfpQnNnbJszYTE94dmEUImpB7h8TjrNLGvcjUrFkWG2a5wT5NXlUG1Hgew1cBCcItpOCpBksWuEE
2a/VN+1QeUQcFfADv8vNcDWOyYcS/qvhs4SB6o1HMaaoV3HQ3Mm+fwXYR4fgbshh67/8EB0Ompbi
KrF60viK+OCZ1SnTNBNxJ70HRx3YLmOwa7OT1P23NwyfZQGZmUnycI/ae+xVfx2oZ6emHQdMleKq
69IjuMy1T3roj1mHbh4i6gBkRtvXoj80jKnRKnTIrMQw30UBZy62fbF2nRREoWitlR8RZIBBEl3+
aHp3Jd6q5YjbJCPXlLGvZaBL9YIjDemXADVCAGO4L8eGnlwbtzApI/nsApQy6NS43xP/3CHLArHz
kcjopVSq3To66PeFyypQ+B7a/4C0isLmyeOF8FlHfzuiA0VL1Ug8fPlC2Q/mNJMnQlzkPmg9b9tN
5VpNyl31DCwvQ27fyyF1nkhcYR07zKcq7igL571sfH8VzmK8V25QbSzAiAgckHD5+YdNrXCZgZVT
1bn6xQXej4sCLlHHIbxA8HQ3mEh3q+n2HO/74RDgB6OWig+hSDbAYe6HIUFQkk0XFsJMhVqcLUbk
tSeWa4fWM7wVZW9zCBpoopYrJbnvtLcpOZd7PCPNSWdptbUFX9apBVPXrilOYD3iBWAnuYWegIhm
tOt7YGnN/ZjjrvVj60loZB1OhvNBp1F6hH7H6TlNNmqE3DyiadTANcV931fyYJcPeTlVx9i82bga
fVvgq63pyHFhzITb5sPVT8i4Uzk6LL/wPtwqw/OVdQe40quJYfvewwMxy0weaYW5XMzi1fRhBLh5
viNHpkQOz1LgVjx4c3mglTf3oH7tjaPlpxRucfJcWxB1K7b9wIYT5BILSG8kj6zGf4azc1wUJQoZ
OzxpDV/OVdElDbnxEHkQt4c/7kxDFawIgtesGwSptTZhhDRSOAUbmgvlf2o7fWI0pDdzopYt66cz
ltYH1zGrK2UlblpxQhqDiKIuEV2Vut6Nqn4uNQFz3hTyxBPk0CZV/SvFFA+NB4JGP2KoyG3/gYFB
fJCe+c4WgUmqmZyyqWiunoVtAFl8NZnDrjDkQfbwmMe4vkyRuASd8sgkPhUoWa18ZqEcnx2pumM/
q3uM2dAhBuuVWeCuZNCV4/Fk/g9BvfXc/egPdySPHasm289T2GxjKt4l3kOfDuJosw3lQtHWwRT9
LrOEfpAUqcoXT13Ruwcx5Xtb08SIwcbwnsQnSQLzNuqpMuQouwcP6QE+do1MI8K8V4cwEYxwrXlG
gJUKp/Of32wrN1Y0fWrn5DtPAmwbPWhPkOOTgytj7lXJ2CVLhqsXtWAuun2VwZQ2WzGdvdjMcC+n
Db0gq4OmQRYV2dMJ6/jWypGrBV48XQrb7PeCN9hBt4hvieDa3qrS85/forbdRoU37ClE5CkrZ5RQ
GZZ4PJYE/GT+Xkr89nKS0zLQ8cjovbjH3hAddaafTa+zT1HanydA4QRp62RHZMJv0+n8bTGSyTIb
WDqVmTUvDG45CP2jjuvwQ+tmWsT8i9SXx0jdhMVsYDc3fDrIezDxNVEUY0NlOdyGzQAK1mhAmcw7
gTh1LtmLU1EfrFq2jIbhozrYw/FkAUQ0KDbxSA/LlL1h0k6nCKlFP8TVCp2zDSenCkkPh6ETxeHV
gbX6lBtijRv8DdkACFKcV4c2AHPiL0hZMi/CYLozBIG1mGbCoyIEoTx86Nu9mym+dw59EeWPYrRj
UJJ9x8AL8IEDxHBy+XQq8phJs03aRGNkG7wNyWrMnatXedcJX/YymZz4kN6af3OojmErUsAEpthI
B++0Jet4FYztMfSGKl5AXEuTQyZJK12UkH38Arpd6nfmnrK1Wd2UoG45r2fXuc7hMD0FE30yu2Tv
3u8w30et3kcolbc6GKe3zsyvRHKIB886YunpDlEDe5TpX7PLPR5QST32S6dFPcbZNCJBE9iZvTA5
MBwm0DiBJh3ie3gzBdqWkXMTPQxxWwwn7pXEhbSqg/QimzF56gY9gIAD9dvZE8rjEJku09JfdPxi
F5pYejpXlyuryZ4Z/qO4k4V+qVEbnXmJneVWv3G4kW6ukpvgoBovRXnHgLlZEYHAjZT1c7vSnokE
17u5QNyiW9gDjAHkSIepSTFFOjdPAObxjTmxnunn6HUobomvTUKajMRJanX8Zvr++EqjywtW66R3
1NbKRnl1WCkNCZdWZfLm5pptT1H7KDjjDBaPFrBabyEXFU6sOFDVmRoAMfu2rRSaDIArCNz7+aOf
HCxr/XUWJGomzPdOarohcia0LBni5og99prcNjJDJ0XoceLGSw1z8hAVMbECI2wErLSHOcJ4iOSc
CJOoxUsbPkyJLd7retP1XvsRzkOLg8EkuMSuuo8W0FaA494X0GkyoG3LJANbFJPYjK9VuB+Y2MEg
9sGDOUNhsmYwSqNOGVO5lUWSl5cgBqu9N/xnTd4274Bw9d714aaMZP3ZtBwctf5MM9AgLQ9YS2jB
7aeMkaqsjn4scjZ8gjCYCIzevkh8VPFFcT+Vsr4jJ8Z8iGNnwxhlE7pRfY0HRdd905016G6zxs8e
DSwTpRVlMLnY1qorgj/rHcT6kZW7fxXSeHG0+RpaRnePhAl6Cp6fsrP8vapQlooozI51B7wzdgmY
dcfmPBe28XwTwS2VE/y0k2+ew7DXq6x0CQMRAjjhoJ8kHhPqUU69KTMuaZrwkOiy0zhkOE0Rg18C
k2NRBC1qvhk7mYNbfv52LUssBcyk96HFb51yDqV5BWeJINZ1C25gidECpUUWTS8WhBFUUZ0hkrs/
v4VT+BIJNMFsYM2VZRLgx+G6M1C0UskEK9CCbLaQLhxyFgh3EWhvEnGj/TAQk4O7KUPxgBrCYA28
rvt82JN/sQ/YQD1yVzAhoXliXcTCvQoRELLC3yob3qGhuT96OsG9N0GfsfofFErdU53A6WPfdIid
1Fo5Q928g9lnZxf4YOmURYWIz6kZdHDo0tkARP2jfbf4SpOUUIMb6sjX9rDzyBja1FWGe7MzmnVq
1L8Yc3SHIQ/qNdq9/j4GU7R2MW1t0YFg+c+t6pnLHx6ve51saaxHj5tx1HrkPk/yvSgq50HgIFpk
lhNuERxZZwvYUu9U4dEMDrYz2Wf2rPVptqZdmLrIsgLO0Niwz4mtPl3Ch67sz3C3NNNpmstwZU8i
3NNWYqsdva8p8+2NGQ+P/sDbZnkNw0KJsdbv9Zd3G+i0JQCIICOHxZ3AxvmwQJaqkeN9559tSzbH
HpU0alYqh4QpG3KfZwrpb4mTZttKqkSIC4JN7F3aOIDcQAetrNa8cxrG0hQNbGlJ0VGf6id1BwTl
NHsPvh73Hsvpcw+YaGF291ViwVIyPLQXAt5V16UPkCSmnVWXaIFwA9OoXsQUQwXrGroRl/hSAWiq
SsIf1ym9x56HMIIxto9IehZmG4FuouzczKbqL6nVDUfRJ/dllf0qYrjrkxNQodAxYxGcEA605jpD
Drpy7XQvq5rJfdZxCKMKsBuHDeoYbNFLDqhJC2JiZxlvqlTviKpFgWdnxbT5w+HHz9WcFGwi9nBY
OdEsHOqAeOEpogHEL/lY6uzZNcfwGiIPZTTfOpTLnWabb5kIKATiNciX6ENGJmsrDGM3fRo2br9N
rHuUMDuersmq4yMG4fVvsC/ZUSFHWXjaSq7MkgTeevCJpsgvge9G9F2J3OB3X2v2cH9qnMACIECm
K2s3c7aPRtugfrr9CXjvqx66bLeZfZ7ogwBubRicV2YBEkNjiTyYlO0UDRFbIryLfYqexXJZS+QR
qNsQdp1oqzOOku4Q2hY/TnMPNUE+WnZFboSj7iwQoRjs8LXOdrrTZnOpf/d19qVGeMm+kyAwEu3R
6Ces5fxXDqXXb5je7uLa6N7cHimdMdtQ/12epnWsy4OW5dqqdH+fDKmBxz/DPI4aJ7VhYBrzYbZg
0IRJ5S9FPUeHKmKe2zngaMifnA+x9jG5zkx9VZAxs2yZBmfY6SxqhM+yRWqixuqTFUJ5QqHSbAwG
o6eU2+aYmaa7sfq2fsSCvg9k86XAs3w38pzzyL+apvcAcjW9G0X0EaEE3ZMs9GpUtcK5pLp9Brp/
1fdwEdK29ZlJwEVwW7O7aBE2D75l/0LBLq5m1O1Jv6g2dtl467RSwbX/mWbX2/lJkS6EUT5XpZ6f
kR3gHKvUeTbyauN1c/z/SAAR/2cYh+/SaHmEENlk84X/LYyDN88wzSAod66FPbBxbiy4muF93lrN
qlHTazDH0KOd+BGnPlXj3L1l1MNLfStSQ4wAJ5pmtuB14QMNwwyoUd30Aq4Kz/Y/aSX/418i6bu/
/wcff1c1bUWcqP/24d9368f1f9z+xX9+xr9+/t+3P9Xlk8ng//WTzk+b63//hH95Ub7sP/9bq0/1
+S8frEuVqulBc94+/nS6UH/+A/FPdfvM/9+//LefP69yneqfv/31DcNU3V6NWPbyr3/+1f7X3/5y
TZI4/jMo7/b6//zL23f4t7/+Z6k+22+VfhOn94/X+89/9PPZqb/9JQLyDoef2x+NP38uq1YlfOCZ
/44kywXnbaNDD4jW++vfukr/+bsg/PeQXwHJC8IisscO/vrf3+E/o/r+8TPhO/7nx/81us9yxL+m
hxA0FYTC8UKCm8nSYxV0+/v/kh7CTrQkayKh4rSgBJlxEcEzS1SR2Q4G64T23Y0PNngFkQVM1Osm
J8/dn9IUY3YGfyvrtg4w9h5wGnggpu5FS9gSr8bTm4esE9a+y+nXycT9E2/Q2oPY930zQo1KXViY
TOFNLVDk4TSPgX9EiFoKBEA3Z2IRQhKGNdUE7rgDGzcJvZyMvKCLB8PaOCkTEzXqLzo5XBurNqqi
1KReCJA4s3k2BtKiGXYkGIljvxOO2GO2D1HgDkYy1QjTc909CM9zfXFI4Gb1lJ7SVS5AqzQJbkVE
SUW77bE5R+8O2hd0uwPjNwpHbZCmyGhzIiUvljjsUMejG8l3cdWT7EHKdYUqFxNSpGS6s2l8UvKt
zaRhUxiGEOdoLY0xC7JdPMx4Us2AieLvMemw47F9aH2OcB9v7LoyAsJplowVbeI9EJQkUwpgugpu
5inXT6xuCw88HO+Kvs0MtvhAFqIJraWcWcGjK8nM6eC5FDsj6mPLbI4GSfPxC0HLeXYhwDnG4krH
4eqrYSOr+2VTcgcK3WOr2GQlyAdRohKWDah8MQm/L6aHkBxqu/9Me0PFL07ZFPYyNIq+7y9Vhwjf
xqYDQeTVkgmxuiu39rP6yRKUZnuMIaPG5Zo5U80Cfk4mvLZtXJefqAYqRBF25ZErhjQ4ywUjllEE
ydmIsZjTvbYMvu8NIOYO3Y78Xxydx3LkOhZEvwgRoCe35VQl79XqDaPdoycBEjTA18+pidlq9LpU
JMzNzJMFD81+bVocxSQQVmTCcE29r97qDpJ21EpTXZtf6wK/TZhbtBem7zN2Xq/XyQezrBnlfDIz
rtocPr4+Glk5iHABDLbtgDbnYfIwgXX8nhqG+Qgox+aq6+4RB3LMyjWDx7Jme0mges8N2v7VGGiI
GDbUMPu/w4kilLNIVFX8rJVKs3ei0LIk0NlUgiFl0snlWWTEALxdXA+peoqh0TevYYeR7innZEdV
TaS25FexUcZHVHPqEcSXKOWNPTmzKEssxBC1430YS0r9cJpzz7XPmwYDYpmaOA4qJDGAPWI2ahip
kJ1k+u/SC/gDHAN3WV6Kmr89FjxiXdnQdPqykm5nkibGGsyngPKTXSYiw+ufwkVTMf1RXUFBOIes
plzgVUYj1N8uaR2xm25VDkWEI0Q3gCgnc4KtyhdV9bAZX8nsGHBQIf3S0T52RXTOqGSw1CrelVPb
55ATVvpLZHBo6WmjMyMBHkkwbTGYAz6hRCbAL+OutSn8Mk30Cg+tpxWs9ch2oOZVC55GQRQEAYC/
Bd+iOlmftnfwaFQ3rqd0SgTN6bVAuRM7kjaEEwE4YHsgdlEDwtrRX5+5B9MOcnic6KGEfJT7+da/
dEFQZP/FgFuKZ+awYjjZHlYBMtSwFsAZxjBY10eelqtg2HWM+uodSk9oP8isLAh6cVhwCjJh5y9f
ZjSxYxK3AjsAp27n/iOkoMUCjNjwE9Yz66K/x0Of46dfyWil7x6weB6wPr3qIbUZplKd/JlK879a
jD21HWNVkhveGZWgd15Hc2oL/iuMnPWyLwhXJgiR/rABqlBrxKxZzREyEc50Jnk3rBwy9zkRARXa
VzzK4V9jF6W+44jjHjOiYJ01CLBga91zaQKFbdH2Nk6WPek5KsYR0CsC/B1sR7wTwCICecbJKoqX
rPRD/RSNGxHrY9T6Rf9XbfhpEI2qihuPRibED5NLY8dX3sZ8dLu+tDEiQUnyLvqyqPvJ4xqjb13q
yXF5220JVvcfMP5k9eLXnQCZA803BHLcJ2J8yap2zPYKBkgM1k+lSmFkx/f+h7Oh1B/1XDeESLOo
3Djx1VVPCm0gatj/qr2EhCnwFduCDW9V0J8pY/G9g6zaLvmgnDuyp0gWNsNiyEQm3Md5RrKQ/WIc
q+y4TewaZ7YwL3xskiGp0hsW1Tz96ZKAQd4uG1spfhk06hxqGeGCGg8Gpq2S6AY4OonlYGZrPGVG
+96fyaUT581iwcZCRcaVUjSD2KR/JrfjGJw3jOxkxjsW6IY+tNwEX5jaSvq0Rii8mAinMNQNmvLi
gYjeBQkBqLsyDzx7F5BVsp+TVc32Z5CVZcdl0q4faJJYqr3S0Hc/FSyR3EKjYbR9cQM0buDEvgFh
pAami1cAKvHG//SwFdGPCqPver9UTRG+1MyXsjee+Y1DazypiIBFFbB9MnaQJdlO9C+9rITogrkp
78QwRP159PnfG7+9sB8GUg0sFJhISTOi7hrFaxjFpsRHALWXIopDRH9Y6Oi/tVnFhZRXl2m6qRMM
3mLxgQJhf16Ci5s7EYBvnOz0URRbHff7Ooxa7MLz5MXFB9uiPz7GpD88UqcRPrPiFjJPtHonGk/J
AGkcJWjWwzAAAZBubV+ckiAcgBJX13Qv/SdI5IO/fVJUy7+arb7zaP7ZnO0ZlBoYdhW5JvRewm3I
hSOIuGH2cffdiShCbQTlMPOwdtStVwlG18Tr/xK4mM3nOK+mwm+XpcF2J1TV1L9FUbeMsGhjoUft
BAXSYCB1jep4N7nseUlGf4YMklecdHg/GfNGbfNfQSKhvMWXj8onSOnB5ZvajP3g0EHvhunBY83z
HsKWnu+Mp/EXnraWnfiYaPb2vySLRfhCwwnF4bsVVGB08TTIgpRgou2DYy+BXtzNU1/R30SBATCP
JIKIZgifZPGpM6IOP7JomvUNBYYa1y9mK/yDfC39KWaZnr41ghu5UAxxoOLbtUPsPcAg9vSDWpnM
0/M2pNOdaZL/1mkU0XPuAZTQJxdG/FX6yYOSWEyWbKUbQfTUhvPpgxdjrj/K3Nb9XZXUAy4Gm5My
gicy22k+dSr0PfWCsH21j898xQpAyQTn/2xQLEEUBHCRUY/M1jXETl0wReY1kBVb5y4ZlnD67ryi
1j/GOfWm5ZiWNDShE4cE5FrQ1eCo//oLSGh4SSUHT+YLvTUqYsajJeHIrotqZG9MLwFo2Q13MErx
Rk/TP9WwCsU3dU1bs72L5gY+zR5ppxLkyzFLVh6YdUFw6abPthBZpyTU155ThRPPYdAIQSTeeN5U
bv6Zgdwi9BPKrY31oS4MPazYpDZhPxs7Lv2vjERXglnSpl5CM9RoRayO3ZTXpmAGiwWEPOfK6ozJ
KQ+ivlZ7PEwkAU7pkOjgX+aWsJ5vV+4s7n5zIpHvBDVGgj2caP3pVfoTQ6DXkJUBuEDEDDmbzqLM
PfnJSJHO2KHjqNEeZwQbFEfkNDwGR+C2PmBcnGidcKfaSbn9VUtqaL/TgUJlfpvHwivQuay1lCMV
nh2kezZ6quIQqz1mY/WaaQYK7rRC8lrGsyIVKm9nUWsiTaJluJXi040GeWLIsCTngH6T8kCcvILo
NKOazjHjknyz5SlbhrH5JGY6Bj9JHxroJ6ZMiSc1ifq/WkAR8WrpKzSjB/odDW37gOvU+fJWi6jo
qlMYKxNg9iDCnwIKU+VyjQXWNuK25dRg6Q6/mkGh08YR3heUYvJaFefQMO0CQ0gqXZkT36erC+F3
RVPPbPewSv7hMM2yHjXkhCgh0Bdwo/h4zcnVoYSNxFYhavD5+XYOxhK+dlhSIoqhMBiEvbppc45s
PoytqJPmjrNaO6E95ls2mSdGKdP4jajJl6+v1UWb5pNDi2uK6M5GxDnPeTigPo8caKfHGsj8Qnuk
L1taHjDCg+L9oQvICeV7jaeAk6EcGf28GDsrEx+GIQlN+1Tx3jIKzMEKi+QyTOAR42NKSCSShy0L
0NywzrCenKgdQN1Cd+iz9YWKarkdU11wzCe8GXqJODbYoXEAZCzvW3MTQTfJf6rYc8Qkt7xUYD+8
YKUWaBdg6c7cWzbOihMCicKspWVkmjsPFhy9FtchT1EL/7c2mLr+CGB+8a+mZ3GCDWKiKbwlmn+t
QqtDKpKeuzQqo/NGBAx6OYrjFfpGy4Z+5GsZpu8xHbLgVmcL7L4rxNQaFusC4+Jwt9U0eN8OkeyG
x4rWoy34J6I451hfNSWQ3tBo0b5oc/3nPrbIWqG4U4vP1/KKacEDXacxCxH8LaZF+91DmeSQVGPa
rKniFgDcvOoAaDy0w4NTJhH/qVlae4zEOsoD7AYfHv3YuxUb0AruZ3jpWIWAJIQ81jBf5oJthPh9
G4YJ/qmFliU6regoPJAELdxTMAIC+NJRguPo6huOVlK+HMQSXOdkP3G/R4vFhko7ge5vByIM873q
onF+cGbYSlzwqeSnZh6HBE1dsB7DplM4Q+m/C0AKgPCslP47RNk2PgCPqtZrW9QkDQ40Vrn8X1Mj
JIPc3CyRBYoMuBg/Bs0siM3mQtY4/HNg6EThwfjDzl826GG+TvtrHSgH1ZQRtNUDGW2Wr8WAujCz
2Wdt3m/xEXxxD6NIdWx78lzVa+iwMdJlrH4Dy4unEzmxaXlknrACGQ2mlIM3VyBORvtYjt603QMF
rG21z1VQdNFTLYO11++rz4QBxvzUjbp5YosvZMV4Ih9AEsyY1xN5C3wW0CAY+AzGMYQZwdmMGNRg
XegRMqANItvZaElbIr5xN0OEUXLeggp7jUtgZAs3z3lzmP352p9oKpHrgDmDj8K/5zMRfN5P9RDZ
v5ln8qz5ANsn0CGp5KrnwH8CPaNzOnI8WhNRzdimg3vBQ+ATVC23rksPW7SV3kb6YWEcVAG/FX9x
/dEewMIJkfy4gIV17wNCAuUXm78GBGujWYaQXreRnOujQvHIUeQ7DZka3SlZv8XouU+angkbi4IN
c2AwkPvzjV4YXz35M+Gihuc8zQqy+/Qlf+Nur6bvSFroZZsSFf0rzHiaxu3DKFPreo+nr1avoa0S
g7DRZuOnnwinMvSVtjDfqdE46ve62KKkPkF0FegmqoWsgBUDnlV5dnOcQf0bCKGFjJcULhuxxzDL
pRWdugDbTLmsg0g/YBRmZZwSn9JCVqnZP0OHysPLpocW4B7WQ2IrxsFnbm6YHiS4a9sJAqJ+jq1Y
kjfSVs38oT12W8IXc5Lr7whTYAiX2vM8JOKIRXJ6TJtuQ2JM6ScAUTwbHzuHHDe0blKKRIzem5Cq
q/CwhWrUG3oFSxxWOWCSOSfNdBULlXUTkw+yiWHdfVMTWHPRdOMa2Zl0B8ZmlMpRmi45O+XNBfkd
5zfr75Lremx5BD2ZeIfAE6njQjGyu9SXKCvCHhjpsrZDz+Ffec5g44ZBNeyhvabCHcU4WKgpSWKQ
TDDkJ8tCEjXxyhYsbmnMV9zUAZ6BdatL9S1LlbAIDU6N0e81xcEJKkvkjP8g2Y1YO++N79ei+MnY
fujrSwFKp3W/VjpwXfc5e+w7AJHyoAngmbEJXBc54Yg9neJ8o1z4Jo4lvTvCAXvf1eQjVp+HNEQK
Bdjaeje6iJbpsyq6wCLVA/RMEOad6sJbhqizfQxF7Ee/6OTNUbxZgOPb0V+i7ic9xD7ClOOD00NX
rBiVD3MXBt6xKdpynLB5A5F/y+AZiu+pJdKJoZQJ7XhX92tLRlQQLQgf4iGNBzxvaeJhSIeqwFmx
HIK5BrZPosr8CLYuhpgerIMeIFuIvP035Z2dvumDzJp33KMQffpxqKcJrN9Su/caA3rSMLusR/me
diZquwNmuUR/cT4pS0wCI7n5i8n8sAHrz0grnI6Wc3EWnRhe8+Ceiohf692wEHnbSJtto2Hzvmu1
YD2mJUT6dXCjI5WxKzsSJUP4TqcVvOmjrL1u/oX4zCJ8qukazr7Yd3rgL86ZoLnTMqrT6sTW5lX/
JfXmgbyacM0x3QzwX0TZkBH0bwsfN21fJZ7/y27kCIgtVgUUnnQGEsc9vGkm0qMU8I78Miowuche
LREoww/BkqfdzzANGVYdPW6OwX2/8PPlTZ8wUL1hvupBaeZxSdP5pjdiAEeaoKulUPMw2wy7BU1V
Vyc5beR/jtfnLHvUMq/aW48A18BkNW5X4x39LAWaNk8LF4HDvK054L60iMz2hGk3794Huj3xogwc
Xbuj50uEqXU2VU9cXSywJ0/86XqgBynUyflmLTiYJMclLS2kvtFlZGk55ZUzMJ4OSSG9NSaf1anm
Yjd+RQVQs/u8Tc3cHrGJM/g6+MbL/OSNR6HPf6/LQi0AFoAZ9/ZuW9cKlhKXq0niiC6kJR2+Qp8A
0wKBrTzM7WBAQBb4M7A5lV1BCKDs8S5yV/KrtnyyqBNE8FCfXLa3jWYYREuzt+AYWechvTjj9+7H
ME1UHO07HgVLz0Mfc58QzdZET6LlvHpJswGhHcflNgOwWCPGA99skyD2oCd4YxQeCSotkGarJKDl
NOQ2Z5Yd5h1l/3q6nAQOoTKGFn7mGgKt7ASbhaDHfqaKMt84LfQgxE5MJtfRnCvHjWKB+9vNuqPO
LPBSwdnacyQAoSeP/XITbUBeyWJKCTgZPNCGi+0yUmTiueeIv/fQH9JwwBz5XekFSg3VdXGWSkWR
eYHLEsaTMqZofjVBFL6WOqgjkA1Agxp1AfcHfepStOFkxHOVZNA6XhNU2zG84zHjkH5ptwD33YG3
YM2WuzhMVbpw6OCEEdBvb2P6mIr7pd4mogswvWbWNZI0ZZLggu8YBLphD5XuOosVtoiBFNjF92mv
1tuQmeYUSkJ08Q+WAyWY1pFn5MLMlLxbMnebr84XuExprmuYW6X9mrQEfTApqKPk5IVndsUOz7iV
yYheq/trXW1SPlDNQVTnIBYckvox91dp8h9jn1LW/V4FqSKsrKTOgxoaBRgepAXEmC6lxICB7n/t
EsNnpHmh8Nq/0nZpcWU7ptTpkC2YBrHuY/j0/A7MKkX15OVi8Okw7NqEKLnc/NzdoQdPXXFTLGM8
PYT+CnuFwfayienoV9dBxq2NjPRvEhdwdNpZrrPsgMWa4khgKhbiTroyp2tkA74M2tpg+3hM3fbY
B8MWPZ3RygjPDV8zFCH4JFS17JOuy/UKpB1jNgce5n7LArEGfrnFo5RvvBnFihSDG6EYJ257eZmn
2LTmqMvEO8TlyH8Nsjyv6ZoxZSEujI2o69r5YVfo9MHVcsmbO6D/GSweApwbHW/4YFX3R2ztFH8V
S85J+lRjK4mfDPIQ611i1nVC5LexZ6aTJtW46gODxY0+wNazV6on1MSovyjbTiS0uMnpiJ9gkfCm
x0DAsqLG0ART8xUxpARH0zkIKuAoyiKMseMMXta8qrINAsNMbFyif0606bAdPOtoFuNb1JkYbrta
TO59mzmgBsThqDq+F9hquKO6WUFoXa3ALH8mabPJ4ejXka0o0/HH+deQdGOb7+cZ/2MBfJfKczpw
YM3m9o9pOvaLH3LuAGjdTjQvKY+YRKvG/NUzOB2d3fVsUrL5CRBOjcOzL2KzrA8+9Vck4k2mPL95
gjQfTMzLNzMy0oMJWM7DhVlK3gPL11O0gJEu69HU+P/6RjrKxQFs5M8VnAA4+sLTDMxPS8wQOT9G
W0hGmxtYGz87js/qwQZhExWvA7YNeSCkh0Hvg+XQm++5JTAoA23W40hg9VyjsHyTI4OmKyPbDDRP
B6GaaS8A9N7PtIlpP4xGqCsoYmR70RXzW12Po+muBZ0zzKAPSnSF199h2w0zkMp1wFtPgMDUgK2C
eBLBozGlR9gXi9TstjuaQFL3Y4KQUX0USAMoCoWOHVQlUtz0Vd2uZlJ++Cq4h6jobgFlGkzXaHau
++WuFRETc7UwXrr1dMxHfJiTuBrenKZ0uWMmPgXBOa0X04WALIu4eg5mTbXCzmPN9IMzVOYWo9+I
C/MDamLHMGmZ4Siub1o47X+jPoztbzti26TwAoFg/FjXAOgdXrM6rJZln2Rhg2llZ4pq8ZcDxS46
D1+ZfCVt/5On0G7VP2uY6IhPOE0+wf19i2aSaja03Cqa1LEIxXPvLomIJmfoXCwKB9LWJaPH4TRc
WA1HYsOY6Qd7xvNtkvW9NMQgxaVMmYIjeWReu7F7sltZUpbHFVsXhcRTW/cNUZBIqRD5K1R8bSPl
b1dVnUatWG6Xtks7QHgJFeI4MoivoIadiJWbKnv2Cs/Dhn8so2iu2u+0mQmiYYMyc1zXJAcidgpK
f2CbkibYYwP3rnmhsnTMCG8qZ2jh2WddEzTg7dataf3TFUVZtbi/tmyGKSLm0NT6Pss2sAZpwv9z
uMHoJHRzyvhPC4jbMB6ycj2WPNxe/Byj1ubDK+cOgChnVHo/zj9wU7v1hSlpqHD/zMnaXscUtC0w
1YPmFc7M+h1nE6aHUVYFktSWizno7ctOz4DEmcczy0kTBJH51ZJgSpIHrgOu1ucg1tnW8y63sVff
ecwKV6KZkty1fSc6DfvlseToTFjoWDSs7uk5WfwJL3RrhOzssewwszMPW3uoPwf8fGVByIoNNfm3
2hRPMXzRLqHOuk7QysDHN+ws1IujwG+/8rrImSG4lTztAzbjFT8T2uZUXSazEA+vJs5cdEzT6ZTI
xxYXCq6CGDSRC85R0tGO8JGw1Y3BISM/xcaSr9EQXEwXj6XmyaQNQe8jr9nagrdQUl8OF8VLuPuX
vafkL07eVUELSK0cqfcCs0IxnH2xKdXclqsm+nxi/tAr96fweOqR2jbnVc/4PIPR38VSlvWKkB0D
7GU6GROEW9+ipAgjxaqcCvvEGYchJnkcKDgAvLK5Woij+iHG7qH0oC8dNQ0Sw/qzXDEC99/+SOFB
cYDYMnAYLzwuaCwxYPP8xX359Kin6kpTq1UM3AUDtjRojqHt8iMn8NQDBVOUcC6O8RjFg/gZLBgF
to8qlRE2YlD88ZyASSMSSF6zkuhW+cGsis3lMC5FLz/5WMhfh3VBWMmebDGx7sIEzuuu3f5oP+vn
JD2nPuKnfy+ZRzPZJZBWgPC+mt7yCnzNPlNuHP2/bYJaRO4sCCqMEnCNVXHXRwYqTeCHWNV2ZJrT
NCLiDYzTHoZgkb59196cTfqW5Zd+IWb3ESEwZzkY5gSOExTqB94h6QevY9Ji2DlPIfS63WyFnLPb
bAMzkHyyINdNsSeiw1Bp30kvW80OCwPa0w2qE/rIZYoJ//p7nPLFwgWhhtJyCIrJh1nf48vBDEl6
kZRNkPgt1GnIadQSU1PbB/1RsuzaW8P2hK4bWhQPvV81JR87yh+S9AtTkcviXVeSlKXlHPZLd/Ac
ptU3iadHVZ/1JmtqofHnoedVAerDA6K9FGBLOExxCeQ0mW1n4c8p+YGpmgp8NluYLiVEW/T65TVc
KHUCsEe7FAeyiPcTuBq2Ufh3FyLzJM+BLIP/m4mVkRr6VVmg8smx4fIP/XLKaMXa55QKDOfA4Vvo
3HHK51br6Yi05jpatRj0pi99jlqLk9JpJIg7jfbQjue1yBofVF1lonx5Y9bArolDLp9KsbwEga+A
+jCO9gD9NT6DbXXmRs0A4zzlAFNT6hjYPLlTxYmMnkAn5pEkmAIYgNlGOMTee1eN0msPruWLGm6z
Ngjpv+vzmHwq0/uOC+OjmAZVPGo4wBL6u7UFLqjDAN0v6H/igGipZEdxDdjAY9ACZOuZ0CN4+C9R
szTpvdfJZIGjx7DC/kS8uNoYykB6tKKNXGpk8V21QXXtF2US1bxB4CxIGYbYiCiYAyK7eRmU6Nq3
HzUmJJiCPreMzb+ZOg73t3WdptMvH4Be8HtuR23/apL57SXewrxp74QRI2VG1eYFuOfbRoSsSqUk
x9XjcpS6epOcnLkMKyXz5hONN57u0d3EdOGtLKafJTJy85nMBFmpcHZ80RRtyrAJHizBa3WD3XPj
PB9VK2atA9jphCQeXmD1WLrRAw8ihyCrf4SeghFKLjpR9T3qUYw5rNXxnBNjMsreM7GS4+2iWyZ0
QGvDOfhueD5hzyTziqsXiXxbAWckVLWgnNSbhtnR+2yf/NKNPqajMHU9/1sw0ut/dbfhTyLd7Sc2
xluSd+2plNwnuEmtuNA+RIVea3cVQ2uO1mFPPeO+tson11xkc1jfVWPiqlvXL2WKwBHW4Zvows2O
NwWTUOcfG4db5JVrdLWmx3JbRqp482mCuN1uBGJetwrq6xnJN0yfsigUV8hYITL1K4z761l9rsor
jhhwcjgO+5C48raj3nUrnrOlooiOIqJ2hRNAr0ydHLSiYMLs4eHL4ojsIIL0BnwQEqDzer/64SpG
SX8YKTOdJAk9ioYe0bmaw7sGFSy7dv5WY3ebJvkIB3Qg+HAPq2DMXjhLhJ2HsuphdthXoUq9IyHR
UNYXhdpR/rcBEGhTWsGcKv+VInfVzYAeR8YD7LcKFjKWiY3ehm2p14vvFkcUEgGRiSjyQCPJYBZL
SQySZk9xvSKg+t1QB5QVXE0RToFQh0R18+RABWkXHGCzmJnpdoIH7sKZrukfaqbJ7j1dWgbFE8ee
zVwwC04WJ0sKY2aPpol6vc8WLuk/WLN18QqpK/DNbUcxxbLc8FsYAjKPmfAIz72tjgJlhpPq9bAz
77LCtua+SUAO7KX1DF8HExNDapQF1kJiKZG6k0OUpnEDmMOt6pnTi+C5gm48NC/0Lebxtp+uh9g7
bmnVOh0JVhSYg2bFevVvSPJ1+dmSuNcHbmM8wacwyCYB+AlKeMeQ29flNUGL0HZV7TsIjgGsHfNh
ggqniGDNhnrZuA3G+CSqsaIUflk2BqzhllMRvmP6xfCDMbHQtLIuowSQWW1cK7H046Bq7jDDw4Cd
GE3fem6ownVHTUsUa0r4aiGfM6ERNTstfcDJaKRi/cgacAAfU5r3cMD5oifmRKi3Ga00lUgn+7I2
OVeLfawDJnE7z9+KOdshXjADNRychv1iOTioy1CKjJbdFEIc654hBUljJnOMaHnqFwl5a9emY5UW
2OvGtbpEzLoDAk7G9JsHgjXn3cT31LJr79yILH7qTeTIPztLBdZTyU42cQNZouT3OvRs5uABt3F5
ZiSq5d/c8Yeilwsjg4E7HmM08I+sJ2t2gmmr6oVDMleHj42+azJtBZbVn2u55QW1aGlzhaP7+XQM
2g6lGiZbZ2CAZv6QYXMKmAHNIOlAJIvHsGRSVqJNOLhvGbE9TqBNh7c8OYGCsduXR1oYexagj6DJ
933WDqj9dmJqOBrQO78EQwLz4k8U5mzcZsKqPo9QErKPzRAGvgxNyqXtKGQ6uwvnIYqjD6ppWhud
hyDyzTuQ5FEfKfUwGuQPyQQYjKuPu4L+gKb2sJO1ke8eNjbQ/B04TKM/iqkdxwul9wwydnj2dH42
100fd+0SR6I4BTL0Icl3aU4o6v/wJ8M0cpU+yhxhRI5i2g/6L0ztUflG8ebQnjIfvipbJIt1DVPa
YxaAVqun+YydIOW0XSocQlERe+Mb4HvSfBgwWgbNF/otVfi1XX0K0J+rpL1wapXVZcb03tJc0QyN
LM6smR3bkHIThZljNQgkFx10jHmxDxT6txdcXSZUvSTBREFu5M8neoRmWVJjF7YUM7csujynOFQV
CMFOx/DnyK4ilLU75VvfPmA3Aj3eYEFqn7jtt+MdhPtJf9FbIyHkMAOx5wiohXgsKts3j343xf5X
z6Ic/MoRdNxz3aSJuQsJJ9QP9F8WwW8SgKuEiLEs8n0RaiA/P/ZR+LXO/Rr/5h0e+FAW8nF8sgVG
1oQSJ50CcSUwy5yQ0Mq2xP9xEQVN2Po+g4g5cGXzk6eGBWQXc5YvAsSClg7gq/8XDBc+lnpBdo6T
7J2lpARsVOWN7a6IaOtqjAUDDT+CXGf24tgZ63dL74YinBUkdUJZnQ/28N+2mrn5Zutv5re8wwp9
rjQ3sP5QLh5wVlIvUxstdCK5VV43DBHYvevrYYBdEpT6T+XosGPeFFd+R3KLvz5eqtURfI6vDA8x
PmPqyFJKRMNt9RA/MEWTP7FC+AQ3GYJigbgihicKKEPOUZ82LY33ZHTkHx18jq+YyCbobVVxMcSQ
5Q9phV3Wj5CRVJB2jOYWFIEObGquf0DktwRvh9Zz7T9GyL37E5cJ5RartajbG9RSeSKEgmGAzOFI
m9Ocr4ehuhbGG2WA0Ieb/2MUdjOALONnubYptTrJPEJUbeBv/3e95JCgMngHDg4BJ0PLRgNcYwL7
KL03VoxwQAsv6r2DbpoxwiFFrhSKcIeI/VcPLr1WbLZYXK9tSEsC2iYenc0vmVyGPuIt7AhzjwYW
zhvFyYJzOxNuqqt6V8DVRlZM46cYizmlYRhILDMaGW/FsC/XwQHey0Ja6p+nhue15SSLb7jYlZxX
FEI+SAd6iPvlU81p8LvhVlE+0MecYqwpFiNp82hnxrUHUgtiYmQaTnX5PlaWguJDzTsN7rlLVL49
a90lc3mSC9fqCMz3kgOa8ds6615DynMwzy6hYex9yEfBaOaw9tg8x327Orf+GSbkUiK2Sf2MBZaa
yYrYXJq2FCjpRlFM5dXxtW80YDpztVsVMj6vYxGF7qZuqrz7m1rCUR8JGQz3wyUJ7LZdGw7suOi1
jYdPmEyTvjCZn4dvAkt4yg4M8/GlnQLGbdMzau8Wx58zR8hMvk7Yb2lTxZjojeqkJG676dRURGQV
jYzbEHwuskKbOZKjX5t/yVpxH8UjDmJs4ITDROVqNhhqYgprJccCC6Pfxd7ZFIY7za1HHDFWL2Hr
GMPtPZwe7QOhUCmfMLxn9AaYPlrkM6y+ydJ3HnWVO/Ow44faYcSMYfUUDZ2EIahrPUztE7bY2P9P
hAE/cv2JCl/spJqkLh8oHG2Cfq+wuy/1Ux5n4EQh4bRZ/5yNdW2avY/rpnxELhMNJmZcC+qYNpKw
x44gQUDnodWEU8/QKFEogIV3EgEfE5n49JC+uLIhDshfabMxh/kuIHfk9uLHvGfi1c4h1rSkaNX2
EM9YoqePhbhDmn0usAxinP8twhQtwPKas1tHn4PsYU6bfH5xpJhB2FVMCZUG0UH5kbvgYdLVdJcI
4s//srWR7XaiOxCwTGe9IOePhBc8ZC7Sc68Lnq2OVnMwIfwvOJLR7MHbK5vAqU/uyEYAuDNjGd+m
TmO/OoQCzvtfhYg4Hbpx2ySsN15W2goTwIVvSRhGjOciErSL/lUNeYtAF6W16KBQ5oVQjysTh/Yx
CMqgOugw2iYCylJ2X1NJFOgbs0Ku7kH2ZNu/aWVjv3hdMpDmYjuoyvtEBar/U6XsbsluiSBOPWtI
mbwK7TzkAA6LuaBg5DCOZL35T6V+Kf+yexLy5WSNjx0E5jpIPodsC0p3n2p65zvUFbeM6xbeSD01
uGuXQQCCfyOqUV9jjO2iyx9TgUo07AYkg7ok74o99SNM47BrgKNnhAT+x9l5LbetpGv7ilCF0AE4
pURKlGQrOMj2CcqWvJBzxtX/D/zvAxHUJku7Zsa1aqbGzW50+MIbEuUnCqcHyAoJbEwKWHH7kpNE
WQHkdtRygWlMUeH8Z+c1Qr2XqIZJJ0TkD3z89xJQTosaWwjTAHesvKXT+IIZgeq9yyp1w1cHzZ4U
lPtyzwL/pFT1OKOMYubcsSMAsgueE4OrlqI3Yk9XLZji9Gda9mGKEHME8qa8q2xKaw4IFOKIX05B
ult9jmvHadAyDZHKdjeNFwdUsOnQp5PxbbTG5Jsbh2n4VFtCO8/G0JKLEbrHAxpIGG5Rya8eY1rz
UFbAvNB+v3B9WqAwABbFFowa6e5zpYlSqeA/rwwVtIOB/FIEd7SzUtvZmkCX4Rmn6PZ1aOMNve3s
Yftq8MqOOc6PlLD8ztvZXmr8Mb1KRn9cCor+nZvl1jKLTvFq9oIV/Wn0dWRvrYZiHiSTkDyw2Ywh
CnqkBKozxl9Slg4i25YYFPdrVwQc+VpZU3nbus1cTBvReEV/O+YAtrBQGIBASNQxuEXt64Gefvcs
sGs3QcfNvYmKhGhNhV3GBJXWvG7CQSIZrAIqX/cyLwuNksecWl8ta4yqxyQG9GJd0HogmyZHoie2
KAF0AxQZj14GMtShgD+6AVfd4wRfjWirBXMqt2VWdhjojJXRWj+zQdbtp6Jm827DEDGAb9wTBWg3
G9aV8W3IFmJH0YGnWmg/0RjdAF1rsbeZDIo591Nod3ChR+gI6tcoxIQcTy8taj93RgcseLg0p9KC
0goJrYU9S0G6hE+ZJ6UX/U2wq+BSDctpUVVT5N7FvndNZ0SzSHUI5QktjYaQUfK7p50RNhHoIbaA
2171s8TFrNIj+bCggyOrmxbfIzP8BPA3jIj5lPCAkreFy2GmrOXN2dUE8FK0mGvCW4kv0n4CF0H/
UlFnHS5ROfFr2CnEbMxVQbKKvxpu6gY39nJuzftKVBQNb7ogy4JE0W1AfCj84TUtXHW8MNpQAR8z
a17+Ad/LsihRGDUs1CB/RCIqbO8WrykpEL+ZUhcEDoGTGw7XUWYsiWDXjbarLgNBYwMlADHOgNGM
GWOBv9RI4yS5mqgWWX/MpMlgMRsGJffvmEzTYb7E7I565cVEZDRez9Reuy8uJzrd9mGRNX9LG7Qf
VrlytIOvdTgic01LIUoA4vLu6NC8wOpxHjGwTBs5X/Z9MwL8hkhrwBC3xsV3gee2VoD0EUpp9y4R
APLVKWrI484NAjcYdvTVCiI/u0Ys/Gvk647ER1SpgPsLalBvAtYTDSsSL5xkAlWU4hYvCFo4F9IG
fwjkNBuhkm+yPNNxs8UaIqKDm/tTyusy2T61Z6r/dXYPcasq72Q989cvzauoAH2GosQtpcpCT9ed
UTjWn6QBNLtThjdFz0ljSHDeFeDUSX/x0SUKr1uECYvnIKP1/F/mSCmmLzS8QMfubRFG9MhDRPEp
AZsFMG5iREOiEbrt6jT0jW1dIyaAW3pvY6zmRYbs0idfh1ZlvI5WNSTxHolmFz8igMg2dgltRrUN
4FFuyREhZlelBv0wmuvBa1F36XhDPRqN7ucom5xivkpaBL/1EyuKwMA29lqXIvNY4uE4fmoH7XU3
QdBB2SAYrWZVPBqUXeybTpgasXJInaZzRykYm3lvAM0wU3aDL3KB61lrXouiSPFEkXOBLfNEY6Lf
2LI2UCdJwZriMwseGsxu6jcihHM6OA2SXTDfHbMDGFQgZwMi2Mr1xjQ8hFtGd4Y04CUWYolRN9kz
wOrJte3ffplk7ozsK/yPLb0zHKjcvqtpXDY0uW13V3b4xsLqrAirxj1oW1UMUHIGwYceM7iUMIgs
OqjpS5pSukesnHQbnaqWnMb4WRtIFXwuZ6tMSa7QfQYmYhVRVn1xZNFg3VpA9cypXMUz1lKIC42S
xqwLqgQb0YbOLham6NZgRnVNfcOVE0KWRYvqax4WvkQ4BHrJroyrDvy8IDDmvMFZCCE/wfxBZd7s
2nj6WdteW/yIMs/2vI01cRI1zf5ApMV9CNJE35H4aof3CcQhBkZJRc3qb6yEg2JG38BipFnaTzEY
qkzKscXDOrXAN2JO7cWFvopQBObMQKfX/pWXNqihX2ExMvtXsRlPhgesSEEs3sLcTzFhksRysoNt
yd1LYJC0HO+MxkKATnVlWITvqgYncB03aW6SosDSHtuXAshLPn4Na23XzdYcC2MSf5zczmFXcIP4
ofycOcKJ/cuy6CHkfPZngjakVkrXx4Bu4ExZQNdpVvQXyJriq3VhtUM2j59Rfs7t4T+noKxYfIpo
9rVspbaMDBwakm4g1N+pBUVDcC38hp6Tj7N4h2JPH/SB8UBE7tRI+yABlZnOdwuF75jhU8iZSEVI
7gYev6RpSmhE+AiG0+0AKztG3sudZ+dxdAyf32Rnvt3W+xKWcuSyHgBWF4fCunMgTdaymjP0NcH8
Yl4/uSVYUV5CkGoPwCEpEXwLZtQChpy/M6lVhzVmLP0EaBsA8tgtn0bSaofOupPYPWkiNF0K+DBw
HTvUgYRXkLaEPNtUgbD+Lx7oJM3ujP+0NJyS0K8ZwlD91iDYdXuxCC2JX15vykDfFjMQB9hd0YD2
3EZjnQXlxh6zAKVvOdBojA1XJBiGO6Zt5DvQqW5d4gNOxTPM9ZYGr8LXAr5k7jc5l33XlyiVA2iN
sQgGzm6gR4DIM+f2j9U5fm/dG5PFHRRBnKWP+DfUaKn8Les6jNLoyxva/nskeWj5OH3idp0vjH1l
SSHoDLq2qRCQVK6ShxT5vhMEGNxkmBXXHZnG96ixRrqVLpXG6GcmTCdc2n4z3JPLmWcjnT8jL2d5
/t4fcqiZu6bATji/LgdMgOcnDBg9K7qj1+Gh79zQEI3Ca0B4bfYniiQU/kt4pb5hfAZwCnqNvYt3
3ph/b9CXkP3/V204EG14qwCwpv8rbZOQYJKgwLwKUywCFG/o/6S+cTlkZv0XFpbyvtCuqyhm0r6X
5jflQX7HTId4392cXlOxWlKlHTrSjk2/jKjB9fThsGOOn61Zoi88R3ASP8HERPVsg8CVwL3t9FDL
13n79ZSm+OM5MAls6G9kIodDDaMBeDsO0r+4KTiYEwzAfjeJF3bdp9BrO//Mgr43nM3TxXfCUEAq
63A4vlgBGUtRQprEMDz6bU1HtUiKZp/keKufmdyyTgeT85iVJQlx2ZaUUlfr2DWTi4VdXb9KJV0D
O8WM8AwJo2EkdEHys25tiuENOdrvNqjJ7M4JlKzPhmJF6ZFbnpDu8o8rgZKRN9+I5yh9pZwk9Y+G
fCTdatyfKuOCZkuMQEob+V76w6azQWGg8qMkRdxIC5sufTIJ0qzT3/t4SWzb5f8PlFHCF1l/AMK8
rEoa3b/qsDNBKOgmADt9l/UW0srgQBGZrdCD7LPA2Jk56Pofp8c/2toey6GFIyw+ii1M93ADdCGk
aGQO29epbBLry8zLPrxOmsaedWbx35mppurr2S6fnpdgtfZJjNsqbYr0NfMcLGbhOLmUMC/MpWA7
XJJ1Jb8W+gFlhlpA2tmdnufRzcEnNx12Oq1rrSy92noDOQ4B8KReAknVFzVlKN3WxkQrTN/zcif6
Ls1HMb+cHvV4zoIr0AQVBMNIKXs5fm/uqwXfZMlo8l5yx4e3jyFXprynhR/sUu0MCw8osqjMFM97
E3sH5+MHDu6I6bC7xLK51vflCOBnzqEevpYNko74S2I/pCEERBb8iZFWkDavglnWGaVikrD68vT0
jzeXULa2uMUUHxxl5cPp68aFKeWO0WsMUynHL2g0wx1GatBSTg90dI15SFV5wtPo+Aouz9U1NglH
N52ZqBeD4xNvhRcJjI8iZDhh5cipuvr4cEIpYTng54QjV1vZzhMoVtHsvMRpNo4k1SQbySaJGqwb
RsNMQAqdHvB4H0nFlaUlr7rrWmK1kHJAshMLtvIFpFykngmHBDYpYHe8CkGINACxboZR6dykOjHN
6Ob06MdnR7rLG2E78Mo4uKuzE6jBA59hTi/JIPAUp50kvL9dYSP4s6Hdg3onJa16as7snnc+KjcS
Ij94Dzl84NWkzYw0Skg5vHhkEsWnCffG4S9M7OiSNFEEzZk9dDxLZVnK5qGnpQJ7djVLEv90tLLK
eplcLyosdKuFLPYBEbb6gaF4UlxBzJqb8synPZ6lsngQwW1zUywY1MMzAp6MCrfTzC86mupgJ4kN
gETLsLXpvbgo83/0WypLSe0Aa3EZ1l7FFw2yi4SDc/tCzmZWX6N+Ru3x0rCdiBQOagji8pRcPSAa
ZwY+3sIKCJMJ1YvQ1DPF6oj6lHHCea7hjKO16SHmC7GvunIj1B7ktqcPg4xpmtDVfx1N/rur09M+
vomU5K/g3oe/ZIn16MFEP8CPmuQ1hhuePQgzyaiE+zEJ5cPpkazjGENBdbJ4UrU2Xb7d4QftRxJ1
0VRYwXg5MjdXRhWF9X1UWx7iQl4eiEZ+CkB1Q/PNsGTRz5VGfJD8rOYIXFIH9YHsnv5N67XXkIWW
e2OJu4id13vMpm2XJYYj/lSYYCafNbh44A5pmU5+fOnPQV1he5ihBhJfZmUuZvnBk6ylww3iKv5t
IXp6tOniZnRaKvR/Ji+hmoEDYlxNf4x8TpCXl9Qp70/P9+gbaO5lZUpIRUiGgQldbTbwtFIu2jq/
W8MgC5dgnRbh9vSy0a7xy6Rv+B+wV/R4Epj4twG4ILlpWi88N/ElenoT8HJXLrEhSw6RyhHKXJ02
jDpwHO3V9OxnRo9VlakfYcbbv8JOWXeAeOxPlRH5tyW58pm4bnWtLCMDlgBk7XkshF7HOwEI98YD
nPWczYvahFWoOww2Wp4L1B6KM2d7dXUuT4KrXMGdYrLuhLKHW95BwNLqJr/+mYN5LWG32TqANV7D
uy3dDcWoudxZQGKzP6e/8+pUs7QIz7GwED5Mj+tztbxKTexkb0J2tsAQ4nKo3H78D5Udc349PdB6
Q/0L0B2buJEMEAETezXDGkujkRQp+EkuCJoG6UK4Yd8SVQr93c4qzB06Ufs6frQDRKValCJ5I3fA
alp916EoZpVPp3/RMrWDnaVsMlI6u9xnxNPrI408Bc8YSv4/AOrriWJ73SPjFjVGmD4JLxsLay+g
6c/iEqjY5H5JWji7QFDduQ0eT/+Uo62maCaBL0OggBTSXG9yEZtuL8cCWIlTAElQ6KM9O4aSL8gp
lZ9Pj7XeaUxUaNM0NSBmuTSxDndaiIaXrvI0eR4tMDd474EaQh2rqS9ceihAZHsDtO7pMf/d2G/X
mkE5ReR4bDZcWq1VZGAPJheILbJnMESVf1tDJu6pSrnoX2BpK8cM1HM2YZV8G5C+L9KEdY6SATIW
ghZlYMzW8kv7InYuWmN0w5/e0IS0OEDMVcZPNAl9WVx0PYojX6POBt21aGIb+nUABYMjI28kd9wn
jXYfErA1aoY0uzt6nqh0EWB77W9o1LQPAf2ADp0R4FcRilpT7Zi9ezmAqg/CXwCx7Rr6StRJKG01
RHH0zfGOwAPrzGVgr08lIaKHyJTlSY+KCXfP4TeCPOQDi6+c75NjGpb5AHmgaQXCMUVXOw9DlGGZ
dQP+pnJudNcWkIarMqi79lbbefuTApnLstpVFfcLj3kEnnVTJhRByzvbwG2v/KLBgWI53UGLM6Yr
TdY33YDJzGoMWBV+6Z9NFOoB3/MSqeEZRX67ufR7ZI+xI2g69OKCM1M+uh64+4DlouKFsoRzXNjw
MWXJAXzIbzSRRu1eldjb4pxEdS1yKCZ2QEiuOcoJ6K8UdwHfeYxxnxmMq6orUkDwcwg21r8+vW+P
zgodOFNpbXNOPAS2V3eWx4loxspT32oQiIl5gUx2WdyA/se485KIvS2AbNC6+1i2QHhFek92ZJmS
P4+KZZZLH8lG0OHJLOwel6tg4n3aoAZiQI/ocMwMb/vcs5z+9vR0V9cQN5Bp2RRTCPFIkqhqHG47
UWs5N05XIk4A5wZOCfAV0HWpvMIcQ+/+D4MxT6IqBnbWyUIaWhKJgKj8Qo8bfBTNFxBkSFqL4cbB
gUd8LID6Nze2lVKoq1I+WQ8XxkENcSnMv9R26H+LHGG/zGXjfA1BYJ7bzKttw1hL/ZiHjiDWRNtz
Wec3NQuUSlVXxbP/5IzdgLOt66ffWy511CfrEHNEhM/OHJ/jL0fJGmgzHSLifGddA+u4J+wIyfqn
zJhC0EwCIRSCF+xTs1IFwZnr/L35oZC6fDX40kcZUDxQdl8whE/tDPVgg/y59WA3gpdrwplyFzZe
fiZ6eG9El1dLQkiTikLU4YqioZUT3RvGk4OY5I9cQpXaL6zV8KoTS+quEKg6EwG/s6TLJSxs8uZ3
CgYZMilokI7iqYMLgYf1UNTfi2C0H61EizMHfpVdLBuG40qMv9SPeZtXB2/KadPI1tZPPD7prkj6
5qvmH3vUFQe1d+mYbxXFpzOf8b1RNWWt5ajTfF1HZJ3b2Kj8duqpDrFWKcIcgiOtY/cefVf0tUG1
Y4YxleLDCytJ1KTjUMom5l13V2wwBciUFPNTA5P3hqajbpGcwcs7oAMXnsnbjjcOg4EEQPF4qW+p
VXwb4YoK9z40nzJRiUc/L4ovalECDi0giVMzqTO56zvjEVVSHoBURKC7TpvSspz6KvCnp26ocQYg
Ld3aqC3+DvMFygl829199BpdwnciVMEbsHQGDk8G5jjK69vZeQrbwQU7RnTyX9CVEL8Ro5Tneivv
TE9LrhlNOO96yBUejoaMV4h4fOEgr5/N+yqtm2dQ2941wnbWFhGIeH96dsdblHjRVTbSCYov6K7O
fZHxTuFk4jyZaEL+HKpqupyAONzF7qDuQYEHSLBlxZnTuIq+OI2SSIJqx1KAWF6Lw0lKZEHyudfy
SaMXa+1ci/LaxiI+1Gc25yq3/TcQyQflXYquplwn9SACU+gyg3xyomp6qI2wuyqxs/psSC/8bAZl
hrqnG934sEvPbNP3R3ala3OJE8OtpmgZAWIXQKGfnMbKkFfKyv5H4DvhbZOZxi8r6e177BthKtci
O3PrHA0NyJysGqLr0jE7OiH9DGuwQRDiUeDM2H4tHcLVLYJkuR1ea+0VtInmzBMuRhpOndS4Gfco
Spz5EUefmEKC5AeQAi1V4XWkA261Nqd8nh5bLJ7tvZPCPJxp8ycWuI7TW/hfv/FN7uPQkWL78pnJ
NZem6+oKGiZJG9DL6kcky1xhPvfAq4vrpJOwwLbmMCAnkHjFIK/g5ubF77Ks6QFBfy8RvgVLRhMY
NY4ErvKGti06HFcuBioRvhlpPUVQGdDPQKmxmY2seEbr2FRUxfLJ8627SQ2268Iygp+Mj2u6ECsv
6yn2hj06q6AmEcEI3A4xOXwH8Or2azUDo7GJNIHyImCtUMdLs953LlxawyM6ymAtxdYrmxYBzR6B
kR7BaNdI5E2nJyf+pFrkfCvUK2Dv/Io8BBdubL+q9Baz+dAoN4ij6yy8GCDK5XdJKxc6wBCQX6Dr
XIfxeMOvAe/duFGQwIBH5CD6GqSEyJwMYaeiu3LTojARM7acDB0TuzENmLeeMf1UXgZx0IWk+FCA
AHFxEAntNnrtxnrR3zN9nE9fkeyoxs/KQZervjCL1uf3I4/ldKhDlF2Tfutyy3dRBhJ53oBPqlR0
bTShFVz3GkSot4l8qMHjBR4UDiJQXRznn+ypVw05IN4+UmFC29u6fKladL+bC5rdCIk4aDqhFPqK
MnuV/cROJ8QwMEVVHpPnHKgiMHA+Jd50dVk2/YvX2D4eovBmm1DuzSaGMoXRWJji/XF6by7H/GBr
agJhAuKl7UN+vi60egkMKrsZ5EOJmgaUxBY1AmQbmu9Qq5ozudTRWOpfYuFy3HCe9dZPR+pVIwVU
P3+EDATVxC+1sQfzNSB+ZENSufvgzHDQAMJB8sw1LogaD+9wfANgymqRPrKZDeyZE6zDN12ADPM+
y0jbTo929CxqirIOhSTuJZtnfxW/DVGlskwH/f1YdKH1M12UZS5H/gv3r4eoYPalTmvdPn90UO5R
HnzCRlREjuKozANBLEVlPEB3Hj8ZCcCdDmTqN1iQEQQZP8nOXd1Hn1Br6t8oHYFw4e1Y32SgzYIC
nFbw6AlS3+jz7Bg2ihSR6rt++By3it7k6Tkej8h6Lik4bQ8bBMlqYRV4ThquEqkVOABf7LI2v9lB
YNyVbmD+OT3UUaihlzB4CUsp8NvM73DHFLVfmUhOqIesj/QDpuxg7swMiT74dwjGlvmrh2D6mWLc
an6AKRygKgRwRDk2u3T5UW8yRbLjGiRVPO4LSL63CL6gNDn36VMGS/Tp9PzeGWrxEaGYz3ahm7vs
4TdDWa7VZijX+3sDIco9BCtT4QRaeXAS08mTHzsRTIzH3eTBs1wJO0MsLZ43o3UdOkrtAEeg4RZr
LqO2Fc8Y8UJyR4cgz3YFUtH5mXBq9QWXMTnx3pJCEUsdbU+orEhiyB7TSZh67WZG8Ppi6JPsWqHC
d1PPYbmVATzw0+u6KiP/G5Ucn66Yh8rqUe6GG4WFNE+GkK1SqIah4xplyRUFIhNRWfzwFttj6L1G
iV+HcudvUwzH9gv2xW1xJli2V9eQ8lhx4dGaI17mX+uyIQYappkP47CHODTqh5BXLiUdT8sB3nTW
25AVkI6pMnztUU9Xl8R6Wb9Hfy1HvLnA3H18DtDjcHY2WlXqxYmxI9vA1zK0sTOMGfkWxMMNhBAr
5EO/jiJRtYIvNk7mfR7Qn3ru4auK+zL2gU8Cxke/9Q4VXPtnjVqO/WSppio+fXD12WWEbyY5OpIN
R988qcfGHDsAlBjQCvQCfQCT3Sttlnq+bLjDEGzsJFYfJjyBAju5IXU+Y/HQB+ecm1YR5bINQB8R
6AkkIQEjLWHvmw0/OgiIuU4W3FDdifJ/VbrpCprpbJ+5Et8ZaGnNkS/QhfZ4wA8HyjoKBao0gxv6
KWgOlrKUxq1uW7z2Ti/t8YVBigdVATTdQq5d90fC2cgFyjzeHp0m6r1e29iPoyyzZCOMynz+6GAS
JAiYAVpfy/27zPrN8g1NgkeJgYJIzRvzBKmyCG806DNzh7tY5J9Zw+Op0XBB4myp7VDXXfdAZstG
/dpGNzxuAU89pZHfGj+UBlT0MPpGi7jvR2cHsZaJseFo4FPqOZzdbOA33MD22xN0xwoUuwiH9K9o
u0lC5KgxLzkHd/nXUXkT2rEfyZtROqaD6zkUeVZZBxBAENaWV+6jxoQSuOF4esOuLdpZPQZIyIVi
40PpIOxPMNXqms1sm238C3T5wluQLi6KeDG3XYa8EkQ1qGXWKMJm79PlSdRVGFguiHGVpOlvu+Jv
OvMwHl1lOF0tzSKH6juX+vq1yvN+ynpEXvcIJzIQadlcb0E6W+l1CXyp2vB85c6ZHb9KTVkzj8iG
z0MZldxmset6uwnbRiDojPjWvkN4uUcwVUyz9wV5Lomzi+0P0yfEsSf9TDMrz74iOJfgsvfRncKW
BLnKT3CR+XVX56DM2tGkmdXtU3+GrOAmIB/QYDbRqAsmgd/66eHemTEtJkq4PBqEkGusbIYbn1E1
etyj9oZLbmlCH7cxD4Y5JD9b+CCZaXKnucXOhOfLNA53J+nGgv9ikksVcDmgb457SFsXF3u/2xdB
jYqinWaphdepWQ9nTt7RQDx5gmTDcZYTD2zxcKAudutpNJCvQUNbP+STwPvKGfxy+j+M8y/lAKLI
KObquwEcRCAGRtTeQKmlvyDjxrkEjMp4Jos6OhfLcgFEpHGtgWR7y//+ZuEGqgZp3OPpCTFNXTlN
475MTaC+VzAYH2ukV8/cy8frxwKCg/A0wQ1HcnWNOOZcSqu16j2MavuHleq5u+it1mnPxG5HNzL7
YCmELSMRLa6vqz41cSsVvONxUzvlBhlz6yHGeq657Ee/zi9Pb/v3Rlv67GS8mmLt+msNvNTJUIX1
HiEcSJijxCDmhm5Qh2l9WZ8NUvR6ty9BCqwiuuA0oOx/cdubj0ajy/ebIaj2kGiChy6mr4I9EQJX
G2SRkeBP/EUYqcNR6ePzBG1PJZOblL7tOucGVekWaexne3ccqg6ljc4Ndzit2N+UEGly5hv+e8YO
TjUIeHo0VL4deoigWA43p8CuykA2KV18ZEPAYSWVu7TCNgvBConBZut4X8MUrtUvjfIuVPgiC3SS
UjJpCtVfJo0qNLImHvxPKl8NxlD7yPOH4Myld3yGAOrjEE0MC8yMdtLhz6QBAQvZdLI9uIHcg7Hr
01smY6rt/xw8FejtIw1englU3xl0GYv9Rp5JVrS6IOyQuDxxCbdZoiG4EBAxvoClHCM48xh9b1Se
9c2ZS+mdMV2iKrBT/yAf7iomHfoSFpJ0UUhCkwj3NY14v9qZWJdQI5xTBZxlK2tkQr0zA79zvrgr
OM10z0jE1tGcZxbJBPi02htOFf5yoTPfxWmbPSKFoz/6ktAsp0IASm0RXaaQdfgxe6KHVoxImQ9U
EGCKugO6tzGRSZ0VZ9rjx3ehTSeJGJW+hzh+tJo4ADeiCipIMLz+tPgRIWdpTmfaY8cfjT3CbiMq
5YY6gtnDMtWDIvLfo0+ZPDlV592DTbR2dqGc26R36OyevgyPp8VgFOWWAhY1s3VCUYd+51el7e5N
e05/qw5hy4txzuV85no43hQOv5MbglG4ddc1d1EMdS8m4e2drAx/Ics53QGkoYXrRTB0tx+eFOwU
pgTUjArgunDkOGUkPVRU9qVRxbe6EuEvnu30zOt4PCUBcE457D6KfmShq80Xxhi0EOfsIRIutmtk
Kv1F5KFUC7OtbvsPX+dkmM7SDmMvc3uthgtsUY7W3Oh9DlBe3OkAlan80sAHrr/Oi2iU+ZmtsdyE
Bxf68sVo0dA55U/QW4fzgwAakm3G6nrqJbKlKPQ99WgA/RqQfNwsuMmrulmuEk8WP1orGM8cuKPl
XYbnP2hG0fIAuX84PHie0OvlrK6T1PV3VWOl2cb0GvfSK5zsy+kN895YpC6EVpTilukejkVjxcgS
uBbXsEChKRtoBGzscSi2s1FEZ+Z1FHXzDYkFQF1SM4JOs1rWOQz61gbich3YcHqrrJLmDlWm0sSy
pewQCQoMVMsNyfu0k0lnzWfeonfGX5ApS2GOh4i1PZxriqo8MKDavi7DcfpOPcq3jT3rbJL6TBYR
0TZwZV99c3Kvq1tIo+mcnqkPHi03dzZRAk1dgI80x+zDn6ATuLRkr+O1XVqJvwO4PeibKZGgDjbo
DPvDt9Of9+hWVZrXlEcfiC2lonWhVfNBOyUDfC9VMD/4IgmuO0xMLgMn6KgK6n5/eryjkI9oi2ee
ivWSUx5B2JO8hQ88RN2V7EP/qiMqINZDVj8IcFscKBYhA1L+jyP3/8rttN6ZJR+VjSUW6/Aj4FHk
wuCOfdVepdL6rWcL5S+dNE+JO4Q38F2tXdS6Gpsf9d3EbPaJ+n2/R1vYu0/yJheXPR5QV41q/jqx
Vf/QSTDtTq/K0cZTXLJkLss5A1mzrruAjKiSyY6aqxHLKIAtIddKsgnivMP02eiy3qkvh8Eyu2eZ
Gmq+1JM5iHNb770fAdBQQATiu0AsO9x6gVHxG3OjvppHVALHSdx1Nj5dtjP6W6dFr12Mlf5eYOOy
PT37oz3P7B1w1qSiGE0csXE89A1yL0sbtDohzo2x6HeRvZjsIst9eqR3dt+/uXGTaaq6634U7M+w
m2VTI85ZlUhSYlKDMpb+aiE051yX7ujqLVI6lb4+Pe7R/luWVSzbnj9pTK1OdRAhXx1BRN1jcG2J
FFAmdaQHtJwmd6C7CH+ixCOBL3OOnnG0tAzsAe9BqAB0JOWbw2/au0iWeGUc71EOoJdrNQAYuUeU
c12Fpnkm5LSOIibgL7Q1mOeC1OctPhzNbd20MgIkxJCFDy7aMMMNhV7R1WCFr1WAW2/kNeYWebRy
g5fIXSq9F6/Of6JFlN32Vm9spsbTZ57qfzfmm7caOAVs4AUEuHCTiDmWH/0myRTD0Ffw5uIHOOVq
/A3AqUGRvR3gS2EsELmojaHBiIbBnpJIw0sadSHtrUmbcXMLFwxuxwWsMF9+CQdVn7l+j38dYd+C
cKP9SzeXpOTw10H362iEh+a98ifjRke9dQENnj+QHP/pewXam83gZqheiQGlw7qwypsGbXEsCb3y
R9eoKj1TYVxtGfAYwAhtwgoSYzhr63CUcYpMN7186JHXdl+5U/GU2XhyRu5sTOiDdB+L3pYBJRQL
C/UQ/i7AzodLQDDhxINMzIekC/KvlqobCKwpBA3kV6mupC+nz+LqDliGW5pBPAKUuLlul/m/2Q+9
kWgzKCrUzvLK+hUiZLDL6znbFpFKH6YCRRZZNuf6te8NutxxECpoFHP9HA6ajCD2y0rbDxNePAgs
af1KDCW+xXoQu8QEoYa32picSZlWN/q/qdIRoYu6BFNHN3qcaMRHvN55CAIt/3RDjjhhO4kLOvDD
hDRGMWSbpujm3yWBzsdiqWVsLnObXgI5G9Xj1Vf1qOQrmczWQ5E73he7np18M/gy/sYLgJhPpf1r
KxuzSy/pzlWxVtfQv6G594g06HvxpKy/sIqh0mDQ9oCMZPTVMkkHLvBKK+szV8vRR6WIsKQbAPQ1
Ufh6HIQJERJWxvyAn0r4Z2i94BnZCLgy1iIat4n7Ut2WuAV+LCIHWcywkLBo6wEXOSKquA21Tuxn
zQeBxNX3Jub62DS+6L45XWD/On1YjnYQLQb2LEm3CboYOv/hvtWZXabIAE4Pqaei/9wAoS60fPvq
tusC/y7Eg+4ZmR3vM3VJ+2Nv5jLNhfFFiQ4kHjf36sgQIffSz6z+ASyycBEfzakRoa3wbXQXddxY
h/XV6cke3XyMSDUSLBo9MN7M1WQpenUOfpj9A8qWaBHa3K3dBj3O5nVccBynB3tnZYlFgcUQ8NGT
XiO3qd1mSCGp7gHcmf45j5H4W9e99QflmAzsF6Hwf+Cpk72PLNSZNOtonsyOAIi2Ipv2ONrEqB2d
9BzEEQaVNhJhc+2149XsOd2AUF2qz3IV1wPS2mMHUYWizUfhYd1NaXK/juakEQ8yph67QfxHI0Q1
Jn2+FQgupR/8jgvQHwAQ9Vber6X2dbhps97EF2qWJhXlrkE3LVQ/aUNP2DTg33b6K64CO2p5gFQg
aqBDQFGFR+xwKBX5TjkF0/SQow3yOKPF69GP6hDkkukQPOCyVZ+rIVrL3/kmoGFMaVLqYGYgqmnu
r7ap2SbNPNE3fZj9qfK9LRIToR1e6Kaanb++i3ubtcGfIcWuoXQqc/ZRNC9GxMX7iRjst1ZxJ8KL
zsGx8hzBY/Whoax4RIBEgdCzPHnUpQtUnE5uZ2U3hpNKjJqUhQggUcbgXQAHxejw9OqvL3pWgsIm
S8BjDlxo3T6OkcdCZynOHtALi5wLrElTB3DnJN3t6YGs9cSA5ZsoxxBIchHxsVdrHuQIRsVGXd3i
123vBOa6W2+qFTS3wvgaAeeJcH+615nRPPqyAsZiGrj7gZulrKyx+3LypN8h02p+VWaQnakZ/KvB
vNkRVD0dcym3gXygcgLA5XAXmh3Naydsq1tvtrt7HyDeF3OCK3+hfGxr87gd0HuHHnWlrDq+7J0R
5a0IuxRYpzhJ4p564aZ98G0uvWlvRrjuVql3U3a5iVKdX2xhkQNNzT13g3r3A96pHRj68Vfq8per
DNE2gwDgOaWFv0VcszyTG783O9v8lxZDBD1m1QyzyiR5Ad6g2FOBGaJhhLdfLYydrWustPHlQ+nY
jd0QOR3p7ULLu0yVri8wRzO3Xd8i2DVJo74v2sm5KmJt32PN6kcbV/furtaokjbNYkCKYtwGH79+
MwIguSsN+F00+TC34p3fAeCpryacmZGXK89VZY8QSnxBMDJ0wkwq6cx1eS3eBKVGSim1QeD5Vkbg
IbZDMKGVgEPWJd3H8LLpUK+Eyu+2mxQlsE0mELb3nMXy1pTRVhWTs8X+8f9xdl69dRtduP5FBNjL
LbmLtCVLsi233BB2bLP3Yf315xmdA5yIFDahL0gQBA4wm8PhmlXeYpwzI0pOaOGYCEpgahVwMnBc
R5jsUGJbecaJJg70bnYQBkakDHF6ccQy5Y/ALx2Vyd3Otjx3/z2XyOGQ2sumPUFry8GwODeN2XQ5
WF0ElxbmpcESVfm3GNdt3HmGXzFiSXtt+/WnyriewTZjFrCnzLfXtTa6wI2J+Ux08dAeEigVTnDy
IWPRz426g9qrXrZTUWxXRPtARbMD7BF55xr+aWASEbvCDm+xEiMC+ZPC7wu8tLBxv23QLDafroej
7YJUElS0QCGIfYzwX58WW4A/YVBZXCrcLD9abmd/QtNb/QcpuXKnX7cKsS8RHUIAqBNGFOTyqwaC
sjh24y11fVlizDh8iHraH11rsp2UZF0Hy3UkoVf3ZDXsbAg0JePRbEjT4pKQaoX0DZa6U/SD2+CG
+Ix+Xowf/DIOrnFoSq7Zv3NkzMMT5eTUFcHoVTBs0nAY+wyfDNHoP65v+Oqal78OSgQjIDJDKbqw
2gULeP+MQlZ8CUUF562qQyks2UkRXuRlZzWej+9fkB4/kDneLxXjKqLP8yjqBQvoCzYlk/dvZzVu
ceiYWWdPYIoHG6XwxdkbRL3xri1JewHXRtW0mU6iEYZNIn3YC6aA2XTR9U6Ie23px52X/cZuym6n
RGLS/aD18fr4IpNVISzUY7LCTZXRWjCru6pzaMeAQ39wR3svvG7iECpRIE3YUDI02Wd4veDslAY5
WorTeKqFZCJZ+o81tuIbTqfuqU/E5xoLkMP1N/jWmpDByIReDs46N8kHlDtnK0wuWQs5Hl1yNZj4
nGvfxKQWu5FUDZzWKp6vr/rGK0Qtg+YmNSK00HXVPeAGbtaFnV08rB4EV0ij5X6ORdLOOm+9Qjlv
k3MhVI3WTSIHwKhFqZBdMLuPnsGvusmNhTWGcxwZ9uN23nXD1+uP9kbQI8oCt9GItlAk5Z//54rM
MjRH7CbOLrY+2A1GF8Pwlyu6/gfgBEp/1xdb0+6p6SVmmE1EC4LSd119ttjvJsZCGkSo7VtcqZ2h
UL5Vpo1ltd8WmBYe59quplM5uckEvcYr48mfse3J6oPdDWa/k+RtHt+DhY7kmiThcZLXb7brPEso
yIJj15SUz3OodkNAwMueYEIse4J6m2OElBJ9SZCSEkNACHq91+lkjmQjy3JpdUxAgrKfxWWOYd69
r4Mid1k2Z3UwhfgCbng2qtJrZo2T00Uvw/5ol8N4RERKxw2km4MRg4TnPumK0/V3+8ZOguuT6Gja
Q8DGVgcJO/AmTRA/pNtKf+EURRXWk6lr48mYhjHqm9eXe2MvmevzykxY6HwBq1BudJWw1DYxLyLT
9I9JpGJihbkv+NHr67z1WJSiiIgSAXi6VdWbeFAjFrqrF88u1TowEiwZkcjtxzCwpsnbCQBvrcZ9
TeHLUEPKbr0+IaoqRNqlnXnRBPmfP05q/SfEj+gJpbF4Z66w3UH0F6joNcBTfATrvgyk3dbrUUS+
IIHd5Zc2Q5gdUlkWvzet4mIH+QwamUnclm1uO0nCA2v2JYcO8Wg4SCv72CTUJ5H07U7OuAmgct7F
oZeEaPmBrU5FVjnAzXLduRgdYFM/srR/JhsYQYVEwndEXtTD9dPx1h7C2QWKT7fM2zSgwwLsRVGF
zgUaRo4PToUR7pHIGdn/w0KkcsDc+LZIQlcHI+oWTSHxty+1V5dMViK7UA4xqI/zux9Iogbl39zt
G93CkEEeZiHCuGRGy6VgzHOh+JGuJdVOH3J70mkJAgeQClQQrtYTGqx3J1HZKMrkg6X8qcoZzXvm
xibGJQLrketP9cZi0I6JFLTtbYSP5J//55LD5BZpcijVFy3FUS3X5wxZ7NygO9chqP+/LEbfhUkP
aJINQ8dFjXaYkFq5dHYdU0HHePSdjTJEbxufkCzb2cg3jiDdXNpxjAdRllpvZJz1bmM3LYGwm9LP
lSu83p+x7nh3E4rozgujEGMAwQW22kMmVGkW27lxGRcDk1FtLKr2gGMpNjxgSxmiXX9lbzwWaAbA
GvShQWyssaQYYBZKVMTZ3TJ4cXZISzd+wKc7aXbWeeNowJGWdBrUOiXU7vXRMEEsLuqsZHegBqWL
BypHH1VzUf817HTe28M3whNnAtKJlN5gVL5aLML0EmP6MbvjQjP9PhvN9MPoTniPJghHVTfwg/dO
41v7SFNfJq9klZu5o5thOuQoVXpXLhWC+Z2zWMM/elmny8frL+ytZwPpYtFpYS68IaUiRT5btLoS
zKcXHZ/YknSteXCluWwB5BaL3mMee7rYqSHfSCnpAZN0sKWgm6jdVy9wjJO5UJE0jWddNsD7KIOs
7dMhmTGMXqiYzqHjjMoBujQY+SVXyp9lSV3+iGnRtDN+2O62bI3QeiUBgi27+RiteZowcM3vam3U
nvPaXb4KfPr+Xt/qN1eB3g+TAiWVDa5lSbAIs3E5uOvKrPi3zqfFCeamq39dX2b7aQCPfwEyMUDe
3jkg04cKjcvsjhFcBiEkwgDeRv4T19TFeOf0hJzVYN4HTIU5ObD89c1dFHNB19cML5Wj0sbC5tn9
GYs5SYM+l/JC73009o1bFODSWzKP3ThGochK9wKABNBm0Wt/O8GgzxcYr9s7i21fF4YpPJcs6MDG
b9J+OsxTOsbzBRcztQnCpe3KACTzsPMFbt+XbHIC+ZfkGj74VfKDF9HklrkxXsqmrp7TVFe/EkCT
R80Uxuf37h/IZIlmpyfoUo6vApmClACeZdVwoXEKk9gZ+gZh8GzJvsRjmuyFzTc2EOQLxRlzPRiI
66JfqQuGT4vCanOzoHLgefW3Wqj9fHj/U4G0ljjBl7JilWSFDFasySnHS+KU2q8cv/SvAJrG35BQ
nT/Xl3rrkRhP0t+EVUh/bvWuSiyIUeBEgcJskvLRMcGq+WoXhXul4DYqk8nBaANzLXvg68wHaDyN
O9FPF8fs4tukrbMbJyycR/w0jKcWx+vT//BcdDBoDcn7Zt3BiNFPL/HNmC7lPI74J4aozPieEsW3
19d56Q2+aoIzCGNgj5IEjSfZy3sd9jPkMSvI7N0FLzFlxKaqEWr+vRWtF2P55uL7+kFFHKnGxboX
hDLsZrpIjiisqH50UGFTj1APp+Vza7X4+trtXJp/2yWzxO9msMlt/BSzNPuP0GqRx5c+o0341TOb
tNXO+HfRtLz+QNsDQYEEEY+ApMr+3eoaM7DaSs3Jri7uoKotXpZ9EeHdjTPhzs69ESVc2Q+m7WEw
rl5/TJOC8Ku2FN0Fxks3XOKytM3uQPnuJJg4Y0Zb7AE63jiDwOKp/GTrBzjW6rPyQnynYiarFzuO
UZOPl3OdmMjZO0sFHQaV/73ovl2QlI7uOmLjuKNtWhGtmCN3MePlolVVgcLMYDmXwmCeeI6mGuFg
S9TKv9df33ZXGWBSxNLZYnwKzPj1cVTJqNQ8bNWLsaAYccBttCmPbWdmtY99dJ7vRKo3TovsWDGQ
l+KCm/ABisUBUZCqlwqyb+2raC18QfJjlyf3xk4yDwHqRyIOlnndI9AXT9PSeq4vqhst7kGZjaU5
9ulQNJeJKfFPC3uZPRXMN7ZSVhiSmU2jbEMQMaoOXQp7LC9TyL/OrTGV3aEdoWvfh307mcf3vjma
O5wRaEtkrxvwKqUO5OJeXS6DWqILNIXzdNY8vFt9bFj053cvRh7O3YnOF7SbdbKawNJAOGVUL+0o
BmajemLhb4pI0RAQoHF+fN9yXC+SCI5ODNUNsJ9Vh97Q1AFX5cHApQxs/cnEafxkh1E9XKaE1HJn
tfVhkZfZ/+2Ry1nOplWGSSJJae2Zt+CZmuqcdwOGpL7XxlHzSa9LTET8SVPiZifn3i6rg02jXYEk
Bgom66GOSRMrRnlJv43CSIijY7f9ckPaGnGPpzhNfUnxGex2hi3rD5DwQoOOTw9/HHkOVuFaw0uu
YlQ235qohaWBbQEGCYZFARJw/RW+sRB3HM43VPcMQtfJI0g8iwrKGG5xgkuiGxrmXSkO1PtIg+98
CW9sJIAiEk9eHqutn6mvFSZL4dLfog9nLv+ElpjQ7JqUemy/ia6IzHON0Uv17foDbkAgUpSGTEiK
t5C/IpLwOnQuCOnicoq1fOgUrdHcRLWTRH9ABg1RA4p7alXjAF2lFL/AvUztz7xpbAY+TVwbyzec
SUR3gwlck/wzWXFRFx+AFGntp8JETfbRhnChnnZ+sM4P+k/qAZcFPh41ipRqlzF/9VWJBgSES656
P4Za47WHocEJwj3E0m4oOXj9ZNZ0OPt2jm/qZgjz8AFfjCizfS1s6+4x1PUhd2HZG8montQJhQZ1
502umRmyn8vFQPpFR8OmmSBf9X8aXjFS0ygJG9mHMNSxJ/5aaxop+o0iFMU7OBgIJcNRUVtgTX4h
hsRLgzkT5R/dnDzjK6Zo8/gQR/Es/obonRqnnEwRb/MKwyEzCdAScLoHxEcAJr3vtPO7aelT2TLB
4N6mhnn9uzutqc0FkvI9MnOxdra0trHOKCTlX66/Q2v9CmlI096U5hIMnukBvF4HCpLAJU3p7uvC
zXO/68s+qGsl+uk4sdh5GfI4vDourMUwhu/0RRhgfb6LER4GMvcCfLI11vf17BbYXds9ULQPLsIj
04NjTWEaB7PR5Or3ZXCxvj2/+3lt8n8elxKUNFPux3/OQ6HVCTC9ornHOyh+8NxKbX28JltJInT6
PaHJze7y7jwe2qMNBJFvXYgCjMKcqIuHezvqwzANWhwLvVvbVPrKRgOwaMIdVPR2QbCJJCjM1l7U
XFbR2CndvitxI7tvx0H/V19wyT3Ghlb8aJ021N+7l4QrsPUqfnbM2RAbfr2X1uLFTm17zT03/RD5
PYTqXwz2kp8ZKJW9VHb7ZDAEmQYxDKKXvOHupZYeLnVraHeMxI1PVbqoXzBmFZ8AG+pf33lGyCMp
2piFUlZsmcB63SZxZ/bG3TAk4bNXuy6VWxjlD/Yyajv9A30TQ6FCUZZK5BmyP5vBCa3Cak47sdyF
s4Z5nY+1TGpqfutZSf+jK2NV/wJD0RIfEiaIzbehxuVk9DNuigxTrrQQ7h3OjhjvBhWf9/RldAot
b0G/AsqzfZxDSvNbRdrXGjeD3Xd1eWIypAsryKJqrKxD6eCNjMFVvwzabeoqRvHOvJLCiozkBb9K
kgC1enWthaKLHXNUzTsTklASWJmgxI+0Fufbjqtc7ETO7UGhpSzxJRQf8j6Vf/6fL5zJUbbY07Dc
uZnV18h0esN3JB/wbsmaKNrrKr+1Gumk1I4BN7ABbrqThoalOsx3WiE0Loao6f8FHgwkEK5uuycs
sImgUvhblgRyG2V28vrZbCcuPclfu+sXFaPBFkC13YdKkEZV/6EY9eTOyGy80NVsj5G8Sol4iXJp
EmjZUWNIsPrWzdRreozuJ45pa4a+oMYN8kZ1Phs4Q6s+WuDWTnRZ5XtyReYddHYlWovZ2Opmmgb4
KgMz7bsm1efv02IBW2fAs5e/vvECyfCIzcwTOahrrBv+lKAWo1ncVbawv3BDtT+M1IAG3Kb0pnbO
5rpHLx+Kf5jzkYugerROYhH/8Nw6ycWdqucq8JJqqKYjoM+wu1VJ2rCPN43SOmtOaCKSootCnIq2
cEQRlEqCseThvZGOk8RF4TFXQq1zffvbg2WHkHPVu9JrsiFoPXzosIMuSz9O6/zm/YvJOSD/cJI2
nYEqc1w8rZf5DhijdM7QXAp2MebFpwomT7+z1dv3ShaN9i94Hv7ayJ6OVgz8HB/Xu6HWclB7uT1j
7A7Y5qSHKfzu688mD+Or1Iaj49AgoEBBa5hD+/rDdEZLn5s4IcZZQLcLvLiNIK5c72hHyI+HBNyP
S1vpv6+v+sYz4gwpZe8QXQXKt2o+j9y9WZeo2t3kZcYfGo5R5dt97XwK+wni5/sXwxsMJpJDqxbh
/NePyBwyJOpGKiM7Rf2Kd7tVBFQx3YXBeLZnd/rGk73IcCGmRnq6mWVFNWDBokYdfxlSk9NoNEzQ
LK8DO90qe4SnbaTh80cchowbPZNNrr3gvNHo2WTfa0hHWMFkx2r3MMx2ZN9e30JS9/U5eemqQ8qB
q0dmuK6YqmhB/d+rtHtQErXxSyJKrU+qWbjWQlGUR3BU6bEXDl6y8VAbf9zEdJUjT17O/5TL6Jqx
37vTosV+6lptf0QqEqEo34hn2hjBhOiu8w+feTJ+RfimM7/BmHVdP4yj3EBSGlS6uLVr9M8Tf1ri
aWTRrJ+zX2lK5YSV+gBO4XvRYi5x8aw27X5A07axtM+LFv2VM67RS5/7bjQMrRsIzYzmyq9rx5nx
oR9GFC79tgNSoPgA+5z+1spcDqUvkoG01G/ceG6zY5NmjT0fybBUEd5kRp4nQJq1Dn+/g8tlFpH/
T3SecSJfVLPu8QYacwUq7dyk0+fW7As195Vw7prxRu/apI19XMin+CFHcC9Gt5wDYqqHuXipZZow
MtKPSR0J83eK6dEU+2C36Wt/GHNIiTj4cqot3U/hD2P/pSD+HCeHEYG9HrgHGWKYB96IEVpxqGIr
nX9CP4Y3DlNML6Y5iC0HjaXbVnGb8TmxC70pAib0Q+UemqXH7+m269w5DG85VCiiHOh7FVZ5HPsS
jekT2rNJ/NGMEBkvL8WkR+knUGKqd19obj84D3mDsasRGLRYRj3QLWzWMWtvcFN+NkRX4fZdaxWe
fCGiT/2XyfDa+UeidvTAAicVeDdBiG5UfMKRQoZbhzMJR0w7ZWQKhfqlhPdgooA9JQB+j6mbLcvX
wqU4mgI7zh1tPC7mFJXJabYVJf8rynAe1YPbjl19v6iLU+lBaM16f3IyrDv/hGWqlkgFsyVPjedN
CJXXmY3GzI3piCp8xn+qMA/QI2brp+x5Zk94nJaot3iegjR1UBlO7Kqcix7E0kEXGti5UMRYnfil
F9tVxZmPFIyOj5ETGWbrew6KAtEpTnChdA4ItOTJGLhACWzj+/XvdhONpIQdyQ8YMR3c/3rEUipq
Oid5294Ld/AgcDeJ9QTVHZxtW1t7ChbrNhAIfxJJ+hWozUhh63Wq5cSOSkmQpA+9mkxxdl+XM3Dw
XE1FfcRgGXTekYFt74x+klAt3UYdRdh8h0L0iJHIjGTy8NiMYNn0Y2uLSdH9JTXquKc3N2V2ESRV
llR7rLF1fkj3AAsjCeDnDqSiWV1F9KEKBz3N5i4EQxLe1FWSZDdLqRr5Xa5m2pl6vKp2Lt1N3Ja8
Y+QMJYRUzm9WGeKoR3VOjG3vbXzCkiDK2ojmU5e0e8nvdiGqW6BZck7JWVqDdcfFKaC0L8kDzqPm
GNTWHOlnq4+A41w/aOtdlGIKaP68dCaoJ9bTZL1XQigXnvJh0LMGN2BF1OHoBI7U48mDyGrn9h89
zqR92vWF11PElwE260kRTDl2W1dNmkDtc1a94QOzEy3/jmqLkX+sh8Igdyqbwhj/Ib53wvL7uHGs
HGiwW7j6oRlS2CEX/me+Rr9Jvdmqg7IyS+fUGEkWCr8vcsU44RqdjH2g5dCJYQ8Wwk5/IdTcuctR
madENb55ud0lzTv3E+EDOcx4AeLSMliP+PK2TJA+qeO7otbUP47eed/jVh0f66RIVV8vcAIOrm/k
5utlSdhofAh0YMhb1htphYi2ukYYXizEMfTnKe7in1ZucoG5YQwNKs5csfh5qKkwp3LG3RdU493H
DmtZ9SaetemHVdqtdc7t1pjBvfYdVXxhpn+v/85NJckcRMLKJGLIloosr7M5rkW4pNXSfsjdOM7/
cuO3ensQelUn9zWaFHqIfRYmkcT4JdHTD3nnNcpOOrRmpcGfpQiSej3wsOl/rKshQC7oP2ad9QB5
rCyyf2dnwXfjbrC62nuEV+UZyrFvGjHkF2rqYrwdMhVfh0CHflcNh2qc8ijy66gprMcKrGba3iOp
lqjZTQ6KbEn/pvgIDuKwZAlCO35R9cryaaxEWw/E06ptnTNDQ815EmMbTsNTHXnRNJ+9XonyPmgz
/vvbNNo0Ur47FgSSvTnDumoAtwTrCXwu0eON57cGM+mMpm7PZYJdWbtY4qFVEvVBmq/fZrhCHnv6
6efrb95e56ByVQoGaZJEAN2M3oY5i+uuqJvzYrb0R9qpvtTFvPClavbRzpb8cYljkoYlLLvL4sbp
Ey2H+Y7KuPXnEUJ3g5DRZ11EfwT32MUskFWMjbJ71r24PEdm4nxtyLWPUDeabzkw3Vt9UJPfUWem
Z0ckReDlcf9LR+Os8qspmj6lY1PdLpEqvlgkKKcOycZzj2XKk6bl5d+cIQJZipjGj6g2ex8gKHr3
eYKgzylUs/brtGBUaFdW9ANzRW63MXTNgEaBdaxQn3L8AqfgW7U3hqe8CZVjmDsiwMrIOqqMjsog
4VwdQ/Qyf1tDl340llA8hHM/3eWh8xm9rum3YwhnZ2j2OqEA/y1pLRQ4vHyGPZvbUs3Gqa68tnso
q0KZZl8fmjGZArWp7eS507JJ//f6S3+9INA1ArxEQtHsp0DdTCS91K471+6iD3U9QS/1a81ojZ+K
AIjwrXAZbeyMIrV1fEFZDIEM4GsvGIBNW7PPy1Kdpm7+EHZpn3y3nCZM3R+F4kxx+1nRi8w8NRaF
l/OxMVM6FInfJRVn0gHJ4oBX14fSnD4oQ+aF8QWue9eNAcZFU5ccmG4hho1HG86+TR/kjG+c6h55
AavNnhxlHlOIq9e37/XTvLwvaZsmxanhrm0Mo2xXIOXUus1DqBg6uHYohNpzYvQz+XOsOJ2wTx52
zcbThJdPJW4iqo/l1/XfsM4NGDl6DOfRU+BX0DBe1d9JXoJXWor2rkrK0flhNI55K3JaRPcQ5pv6
WNIr/nR9yXXeI5dEVp/qmKEkDy9P1X9aqUPWL0LjVr7zILYZXUDp1ttl4Pao2uxwI7ZPRxZH3kgf
A4YgfPvXSwEHxLAgMZq7olFj0ng6tbeg9Zz22NaVfilAKe5NFLZPB76SibVsZ7yR8swlF0Uz0Ivz
orAtfKy09SboRdP+vr6LL1nGf5tD5MYoL8H7QEMSHOl6TjJpah0nQu3uACMV6k1n2+14YUDLqG1m
PP/NHBk2+16Sj080/GDBapUaQa4jNCsHyIX9cGpaHuSEX3G48+PWV5DM2+ld8/MkgnaTrkSI1+Ru
oYq7ptIb7wig0H2cBtoE5mT11c1SjwkxUh1jd+eTWkck0mhOFSeMhjaiWWsACPVt1mIWNd0tsaMh
W+TRAVkqbTgPZkWn9/orkN/GqzeA2iKrMNVBJgRs9qo6iQtX9RhPQXIPvbb6aCJaoUz4rCJ9pUEK
rbsm9/WIZocXoNRr5c2Bn5yYfWAYqLa8t5PGSUdgA+o68GhAUus5qGvOGdhozCwbFy8P04crNKTY
gGWuPk4+VTTtkp0NWO82ZdkL6wMRB6I/qkKvP698RE00t8jUy6YVDLD7JfHc1jfdxPWKIJxdVA8O
1/f8jSUl1BIcEanNVt52NBrE2GqEBSJr7u04wNcY9EqQpbQnBmLIBLRiJ/lev2aSKXC4MmLJJiyH
6/VTLrMocbb1sjvDGFRxGnR3Hn07Y0ARoGgSzYHqdlZxP49lqh1SvZvsQHeU5OM7HxwnWDk3lPQQ
eQuu9hr9JBr1+RwCbWqi9GlAdTd+ws9PFR6eazz1uPPY69hJQkfUBOnAB8xQaDMVAmuURE7RnPXa
qs9OXaK0sTgfQBqFp6WMzZvrz7fCVEgiJWwlUM+AP6B6bVD37ox1wYK05tlqx68dhmJ/EKGiMZmX
XuLrBK9fSa5BcqhG+z6d2tr1UU9JvoW4Z9v+RLvv1svRc/a9WSvOtV4sycEWRmGcrv/O16eBnynH
DPxQSnYZeDfFX5ZPSZjo+llxUF88jRgdfskUr70vSEKSg+ZkxqeliPPHOXZN5nexvfMDXr8X6b/E
a5EDM04BTfp1eWPHU9XR51tuwPQos59pVWg8qq06T0hRmgvOwr5qt0my53z4OqbLdZErxkmDL49U
f/OxdxEUpbAL9RvH6ZVvamF4DzHuT35phk11oM942zdddXzXbrMoVqFAAST5SkKYVumJjhSGDSrd
uTFix77x4qr9g1Nx+8FwO2ZbaVPNvlrbnEqHeZM/q5m+58W8eWyp0kOSy7AQDUx4nK+/fksZ56lN
au/GSVLjOKHiPQQosYfoq+QgDG0ne3btMt3LdF/HOQChIBiBQEn8P7yNjUSTSJcoN0tDuU2GXnMI
K2hu6UrTnAfsDm8hCLhfNbDYmh/Xc/xRxNynMf247+6i6x+noS5/WbXV075zqgsOi+7n6+9lfQj5
eeDKQMdh6MKQcz22AWdZTcNgRRd96dxPtlfZ39NGSRUGRR60LrUZvfdN4NkRTgCNBURBcaqVDOzV
i+jtGUqJmV1a02IQUQ6i87NcdL/Gouj2Olcruar/txrBiIYG7dkN6lEpNAzHLCO71IlqTxzyocH9
rK+XT0rsTTfpkNG1Cr0pO4ZeE+W+1vbho5IZWhPEdlnufXyrqCObP+AOyDbAvRF11v2fYdAMpRR9
9mDDoxuercGzbwiBs7gZEbbLQeOMdCSyEnFSn6k9PwhwnfN8/aWvPwVHjgVhM+uMdykY1tm0CdBh
iLxkuomFkevpKYQo8xV/UYMBmoMiZXNXA7gVCbaaXKc7uYbJ6/3/yRbFEmtS9dFIRHtuewt3dL+q
oQ6nmyxruy4oMgYzGJjG8c6Xt1pHHi+JgSCtI7uTqITXxyxz+qrHRXu5r8y5bn1jYjaZuSWzseub
uVmHCgGlBvCgqAjIO/b1OnYB02vBPOK+Z3DmPrjlBAPP5+DD3TpcX2oVS2gFSBaHTthGq2BbKTiL
Xlmxbo/3i8Cd0B9zs/tthaE1+Qy13snox0aagMkYkp8JA5mG5SpdwvJIwaSiqx5dY3bsz0aBBpUb
uF0RV7czpzXfg/CujiWtDuPFJPBFN2+b80foyieGM8dPy1BZiJOCvFhE0ERYMX7vgZe0xtHL8Dtb
/LFeomzPDWwVClmepFrKpQDK45JYzyimnNlICn3lqagmJEJzWNI3QA808RxaZotSjIJlC2Jl19/p
qnfAqtAGyAN4rxyiTe/AE0ntiEzVn2ahIafng0SKqvbkJUNkwK3BdlcJkSOyraq6kRat8ePs4uay
d4q3e0/9juKPBXiIk7mOS2ATQ10qQT+JvNKl+KQbucfBgdoI4nXpGITmZpYc9cgb+vP1HVh9QHIH
HEjZrOnRutiERHrYRZKBFXqKlEodDswCIuJg3+2Zar3xiLQqJPoRxOy2lq1p1XYMr70nbuTqmf8F
W5J8ssXg00yqj21oenjjWImzI4O7OVf0zymvaK2R9FPNrgJRC7FgMarRfRpQGlf9zCvruw6dz/hs
VgYWX7VSazsxaRUoyLpZEmgUTS1ABmAWXsckEfdTrGWe+7T0imb4URJn2q0j7PE0hpW9N9TYbCzV
DNoOQCFlcsUev16NP6wGZeyKj8y6y/ahzXJLqU7RMokSP+V8SGCKt4XRjOesyRqcaa+fn80XRBkp
ES5SjfINiOTIVjSjrnlPRmR0ZwV/xDgoDEjNS8Zs/RBGpdWfRGMeMUAJf/0PazPzhXXAZ7zR+iw7
q1fw7GNtTZtuTa00f3vwb8gG1e9OaTpfcxL6s7pk8w6SdyV2zrtFE42WGB043jUqT6ssym16q6ZM
Mj/lRdRerD5xAfeMhkNvzDICpzKsEw4Z8a1oUvSQUs++FMsSP8yVS4swVTErUVqwEU7UTjvf8/o4
vPwyqaIm6TRgx1a/zE4x+ezqyvoUmeF8UjPrV65G6gd4POYjOnGKnzNSSnYOwfojY1HKzRf2Joef
YfzrM5jq9YAQkWF9Sp0m/hKNGIQT5cRtgqf3YQ4Nb08URn5C/0ljSLqkVgADEm4tpr+blkk3Tri8
ROkXPREdCuVi4DZ9LBTLmx8pCvrwX6tRyuQmRR3KPlRJLfAVSzmmSpCkk5kfQ/zhtGPTTghljiEd
gYPXTn10tr3W6s6MVluc5CxVyRTbL7WxVE9JHrqLnxaTNh9NdWD8QXLYx0L4ehfTM0SUUosCraZ4
vsHaPlZvrTHH5RcTL1Vc6jTBzmcEojZ/XsLQGe7RES0vvQu++OSiim/4hVcNZeLbUTgk91PcxGl6
7EGGYMkVx0l17Avby/tDraVJ/+f6h7SCPoKUgTvPVcDFAqqTXvoqSnZR6zRRW0MtHxPrZwstw3e1
/lmQjPZme+kb5SMHKzrYzfAJtuy7yiC5usxGZalGDSRJFa+PTzlY7PbSgOjEBD6dD9BplsYHxZMo
z51VOrhhKNZY315/6Ndhmlk+nQfZ5pRSwdjUrhlZg9YZCfbv/Xctit1DlqbO7yVMjds4qsq9C369
FqoB0ARpuMnuF3C21VeZ1t5UKY1m/V70MZy/VilpuAFQym3t78Yye2LPp1a+sP//gbCFfCJyiiWp
P9IYaXUHjQ1shrCand9eNHtnXCDCI3iUyvSn0RR/Eqdy/DqsxQ9RLcaxmjqxs7mvI4JHa4ftBUkr
0TJ8pOv2CkDaokCpJPkTdlgx3QrXyupTD4Sj+3fq8UV+DpXCGb5df6PrReHTSiSQJXMoDvMalZyX
SehqYoh/lWhbJ4dsbARBrzFq65z2aVUG/awU7xPTeIFc6zKj4R5EuGcT+5bagZGWWssfQLkFS6R1
250yKGzl8frTrV8pt46Ek0pXN/BHSB+//kryFLlXkUT6nybDNW5ZQIR81DWcBAKAn830k4DrYAKP
/WrxqOI2bT5M1Lvj9+u/Yn2SwQQw5mLsRJyno7muXh0g0DkNrviv0adh/+iVTVaedMVJIeprBjX0
O5eTJAHJr6WGBLy0blfYVBoO+s5Z5Cdqg2CK0mNCe6MCvroVy9TtgUA3Twe5hFoSAQfa3bzN1R4r
hjYPjb3gEWKi8oTI3hyn5eNojCP6G6XRLad3Ph7p8Mvo9wXes5k+0Vl12qxT2sh3Zjc3L6DXYuvZ
UuwYBYTe69/HCpKcGUID5p7EeGI9reLXZ0jAjJ4X8qPYt9UU6bYCEIl7L5jqRoEXOfXe872uLl7W
AwZGs50infO7PrOM8Ox0DNUQ9xnPGco7O9ML7+tMbG5/XN/JF/vE/0Y8ri8YY5JOSD64FaXDhy11
8LRQyKriTFWATERgWcl84jnKvk8FF5D1IeGkpdPD4vWJw7xYOOkFLCzC1ce2sft+PqGkkYr2vkHk
0huP8ZTH7BVGrLXxFRxvYQp/ZELkRAfLEn1j+7WNEuyxZSRa9v5SD+M0IT09a7mBCE24pPaBXm/U
nCvPmdR3+TOwubJmZpohpfHos6wBaR1yZyI2ep448bRSzc+pQpbORBCig1IcUUZDvqC3rNl+AJPY
icd8SnUgktc3fh10+RVy/EzKCTuWvogMW/+ZQ4+mIp1WyzrxzTCaDOErSWcnIIM7TOzqo9nUXqYF
iCRXS32+vvTr2kNOUyD204mhuY0W/yYWMXPvkJBeVEDGRjKX/5qL6+SfXQZ41o/EFbN40IvBzb1A
S8kk/zHN/8PadyxJyiTrvsrYv2cOWpidmQWkVqW6urprg7VEQxAQgXj68+FUF9k5Pfbfxd2EhUuy
KkmI8HD/nA3GDIjxP7+1F2v+/b+gv1Vs4AlqeG/If78ANo/9+J58+d/J7F3td6N/79aP61uF3/Th
9u2yqy/tl9+Iddkm7fAgfvDh8UeD1uPkO/pRTZr/r8J//CAvHwb2419/fatE2U7eoqQq/3oT7b//
6y8D39//XLt/k12+FDALvpRfvn+51f/xpWn/9Re+538C6gSghrjLEGLGavqvf3Q/SKRNm+Cy4m38
r79c459YHuB5jjUKiohwHvDXP9BoZhKZ2j+RboaFAzBgIMAy6dcnuZ9/6vO/Hn/4G/2PUhT3yKlo
m3/9hYSd3+9NHDLhwAErAizvcGOi3kT//d4s8H2iIs+NXhRFIiPX2sgmSZ6nfl8YrohfEk3a+jMI
BKDjZ3VS48ObWp/p68YBfCfqZCqkAlirRk+KKuB6m6/QOi/dFnUfP7WtXZKUKKv24qdKq641skbO
GiQktc4Y8hX6pyazD7pCVeDpLDbMVpxjLwf3iOVaLjZuxn5N4zraJgY69hY4M+OA++2dQCqRuh+Q
Nr+T3uj6MtVFHlShTANLDnzXEi2VS4rz34cc8ABHw6qMlVOjVB1PMPbSsdDbDlbN14YTsZcEZe6B
Fln5gaR5Yz0OSqKty5RbQSlj98mpcEbtxlW+jwrNeWJ1VOw9ZInP0g4wq4+KOJOM9L0Kp22sirsD
FqLuk4sg9xYYZV5QtA5O+1K2MbhSHwTCcAeFAz/en2nN+cOURFzr+IFmQ2Lx3Cd6nnaTF4+80JS8
Zm5YB1kzeCvZKcVOrVEi1+iVeV9Pw4CGTBdWGUEqPeOehgIpD6w2HUBmVtUJFWLe3orceF/lSXX2
qqHZtEaYPmg4Q1xZQ9k/49Wh4fVToScoFx9YH3s/XKcIshY1hw4zo60m5F1iR82DwzX+0DRRc1J5
f0cUR7/yh9LRObHQLf1Ny/BYczJgeMN6NzT11jjVOGe/aE4p12pTF6dKd9PzgMjjqgGA+idNZGe7
0e3vma08pm1fvCyq9aRa5p23iutQfoqM5Fw6ufOd694jqiayi6GP90g6bs525/KzbhVodJq3X4ha
+E1VosUrU/zOHpNZFe3SkTpRTqakZ+b9z770+LbvPAikNSioUBHZRlYKFrOl6V1spLacDealq27U
5de2ZkhB4+1rhQXEGi80cSiLInn0AMXsx1Ypv9ox/6SUZfUhN9Bcyq2EszHb1nupmLYlhcW3zGx8
MGb+je9akSWOzZNyM1ZNtWlTvFmlWeR3AsUYp8EqxSoqFO2r3QUK2vp9LTxur8a0844uNup3WdaF
vlDD5ILSjGHNrQiJUiPTD9k00Ix4NMihtlCe8wedPs/EfuTdnVuE+hpvd+spj4f4UnfWQ4cYxhOx
mlZ74LJILgo2CU+qluvrFmnCayJru0Qxfe88YFlkPVWsGw+dHV5cFKcJn5duUA+5fqiUyKtWIkm0
U29w7YRudOMsLgpDn5rTgSQx1jbC3kyGJCHeLJ59dGXY7JREib5qFdJ78dlecdghV7LV2jPqLkfU
v4feKhNa9xklMtsGabXflRDtyKyqF09IhQm3iRqPu3DQxaNAe3CfVH73pjZKe24idTzhLCJcRcKS
nxuPIcgp0cjIiNk2l81uhKOvipcOgXCt8KxidsHqGJjsXZ98RdeQoxRx/zFhXNmOhdVv0UTlZLee
dm4M4N8Phnqpi1aJAslH7ZyFyS7EAcFD6qrlQzsC+8ostMDRkLZErBSZtvd2diaiT1o8z0S3S4sJ
rSrG9v/IvNI+0owGdAqrgz6K09UwhtaVgEi05vqmx0mHfh6tc85EUQJg1ChWGhBQzsY0sDgXKBOb
pudRT9HFdNIk0aJEhmGGMjCRJe6bDSlaZXls6vZlsKzpaJZ9Ta1qCFhuu3dx7lr7bkjKrTKo5lOi
ICUkskv7ey4REJt0I7Qzv9JNAHuyEVl9V8bVoQce+pkGPID7c9oP2eAPOAQ8TFLikTSZpGi3C6ks
7egwdMVsC7DMfPCLLkzfJCESocnESvjBVDuUeDRDfahjpz6EwgzHgKa5gnD+mkQ0qJmC7LFZ1WRv
+ov4Sn3WjBSvXuN82sS7t28fpQoQA7VISzQjzNsDkRnaTdwnthoQRQNHp72tW0d2IPiQACEjVgKU
8dl3OpKs0JNCdz/joHcMAI7TntysTD4gs/Hca0X22ai3RY82O3jSJkBeLBt0BWRHQ1OwXC3dbhXG
wAwdtcRATnf9RHxAXTlBXonu1EYyfWxr9Zs16atMKQPHVexz6HbDfdWXzNdZb78C4s7w47Eo7/rU
Te8KPGF91juPrKz2rqzDk6VEbK8O+jE10NgtnFhOpYanhaQZ8TITMdKimbXImvRpWLRQRPiYRSoH
ViyceRU3jnYxrj3F7HHazJOvoSJ3NRfVS4KEhK1l9ihgVL3hoxOHh6Tg2y4ytrZRiOJb+hLWXngU
JTr74a0TrzPEXteKYlubyHPFq15tes/Kv+joKbZJEzPdYxVXfMxqvtebqvhiu/GT0tZnJ+u+oaEv
PghqIx8RNslPXi8/Sx5bj0CJRMB8yOtgYCLe4NBoZbHa5qj3jJWjMprhPESxBybRsdKk6wIbTN97
F98qJqRu1wPf5mb9LY3t0Zf6mO1Q6lqGPvp/6vhtuzbSlOsq9OtyKO+l50tEQZs1aYvK+aU9ygLZ
UlrkoANJzELfuLMuyRBXF3wIZEZiybIiUnN4dUFdI5JahIreWzeScRKTDg+HBCtEfkcaTsFyFevP
33yVLERlIpkwiTUaac5MPPYNtGPqvX3YAK5LOvk3VUkc3+qH8V5yzToUpWKskRsSfcZTcQPEi2LW
CB2rOGZhdap73j4yZAH5bqpEe+RmNI8qGh08xFqAQns1D/BWELsC6fcBCf9kMEwGqRbgFaGeAXW/
K+y+PZWN057G0Wg2tTclV00kCWiow0zM5CLIJxUttxMsQBwDq/FfXkiwkB22wi3iJhDj5O2oaYm3
W/wtemTW6mLdyYGd0cr73mVud8TmCd+8E+I+NqrIWAGfor93UXbpq2g1HvBxlCjzSNOdV3D3xQqz
T3EVy3tNKZIPkdttQsRRXgozUw8IPNgBsKjcF7e2+Iohrr4naRK3xzDOzEc+RvqD4o33ZmOoHxFI
KI5WaFnHWuveBibb75qWtRtRpfbMV12JlxXplSWy5zekjQ9sHTuz/h47fbtRh/Cp0EW9nXDYxZ40
xhFpbRuklr2pkBsE4OUurccjOrAwZLcYrywpzWMsNPsUj2bpbUyd26cx17tV36EKso+KWqK4SXxN
E7zMSdobvahXHXutePdmO7ubpWQhKvdOYUa6NUXfHbREj/ZSSwKiaOiQcHOgGTozdfPsT7x4kpLK
iL0LOqTiGbTS9LbDyQ8kFX71yEZHmK7w5znA/A+14DZymZzxBFBl9eRq8UdbBxAZUQsfWb7qrLHw
eGQjeoHOv8gfh5QE6B/yNrvh2QPvfctJ9fWNYPG3OKgyJQ2A7m2tSPnm4kPLmmPG9U0cphwvuzx9
RZSuDlBJmZ8LoaqPneY911acvQ61LVeZJYFOGenmPcvHQHWcfG/k5letwfoJy9I3kll5b/m85s2d
/otn1l0HAKdYb+6mhr5k9ideNkbNHRL8m7tsqhVWsHXf2E7XrLMqb+ffycDrAbs0/J/UODm4qFkG
2AlqdO4b1n1w1Dw60s+JBjLlsn4zJV6omOqpxyqEjKq6tbZZLEeA81QKaqzRIp450nhBZTXAYpiJ
dKJQsI+i+cQntosma6cEyfo+8kKNl8WISF1Ha4DfjGCne7V2yKKRMaCSRfXR1co42cva/N4zO94A
0bH6JUEFPfogQYcGYTWmb6Mz58r9XTC7mXizsSJYfQQawS9j02PrtkDjaDSJNQNmZtau6hrrQ6lp
1cZrS9Rwp5b1wUjQ8hpZcgzpjiAZYN7OTuR+Jl2t0bVHnoc+UbPCYK3DIukeZmcdQm62iX8Hkf8/
LgVIjshtNWw5S2Ue6nh4myFucKkyIDZesd7VDOQ7r6TWpgBL+mVKM1K2Mqw3UV5/XISWiFHQQXTC
0tnxIl1MvxUxiu0ZOiSiN42KQm1jEOYFONLeyeHADB4t4yIKIBhMtYHGZRzdPuiqCLAPk95skmWu
d1K8KCAe6dEQpTidAUh5H2RAQljfCCQfrq5BumECg5vrkCBq21dA0aQX5P06fsOs/jTfrPpPFOAl
HxUcI985cjpanW5arro9OgGiVRNp4WXyJ6OoTrt9FXU/eI+VbNJE8oM2mObZMfuXhFvyQ+808oNj
+MLg6UwAeOCrQEHymURYvFcrlOVbWyJ1BMV25GuWSjH7IoocwleemukHulaRya8SBRBarHtbAIvV
6IiBj406me7gOpndraxV3ujKB+Gg4FsBlsaeIanzuRNxtNaUMd8WRpw9SxM9OhH9ZkD019JnB3u8
newaEwWGIFUUuRy1NB6QEAFSAVraBfh6L2Ram7p8QFRxQ5QbpdFzvyE9upCNtuE949WZ28lhdNDr
1QSExtCq2gPC3NpD6ig2Fr3ZRZ1YxA9FGR+QXp37xCM1PAzULY690Kpx0susqjuXI7DlkSayGgE1
sGbTCkmd1kWDrh8ZOveeiSXaip20KP1IMhrIyE0qZ00k7vHmMebmMclc9zyIzjsnQiSdB2ySagxk
qWFPb6MwnyEf+5lIfJL4mnTRfqTBsclzmGp/kx2K031EXpfTmikyOzXoBbC9iXRUZI7cRGZ51lp2
nnb8YxJx5FNY0sfrX3xCz+5+V5U931S1PryicToWDY74FCp2t7O0mm9S4Le/2tAX7/oL/3d9AHQg
yBtVw2uL9/eNPvl/vy75R63Cm/7k32FOtkLySb+vCl6eJsylQNpR9YmV2bjqcq/fZ8VYfupR1pH2
bv6hsJP+jntq5BM/ROfsTVpkCXLNYaWP7IvT6fW9ROewp7jtD/3ENjqEq8wBNy6RioWi2L5jHraJ
lXjxOHDhoBXHA5ZfEbqLk2uGXPoVFvjqBkW37gELL+VMAxD17WPWoPfvO2vCzxxx1g+VbsheAXzf
7Ii6Euj4Itbo0MkCkRlvroCgogVWiT1BpKpYrKJrxm6URvFiqYjU8FAkFwTjyhdsdrEDGvtnQATY
91JjAIwCW5cpwIcQrgiUbChfipyNa2TAjFvygfBv5099U84k5Vm2yszvGZdAEATWpObXrVteaEAF
llIVFw2YaurW9JHbVlwcvaguiVHUxsr0EyPML86Yc3SHnKxuDJhANKrm5s+yka3i44XYrexObdcJ
kmmAimBgO1aFpu7nWuLcxwUAUlzses46b/fESoU7oc2gJxnAOLXLTA6iylGdrWLDPcSKjwQO5560
yT+TdrteeMs1yD3pRQDFOSey3i8sMpiuk4yddpk/3nydrnv7LKSMwpEhwOHOBcVoDyjh5qfIHPmp
nGYCvXxbn2hgaonWT3EEsouhuOgsJsSbld/dCPRiwPk6mw2u/C16pVXkAIBvV0ZcjS56yvJupSJL
17c1xo6ROsGJyzFiRxpKJIDPMykLSK7oSWdWJ0tSNycfPfKtADxj7m74pDFiC/I3qd1Acbl9HiEz
HtkFWA67aEWAlODfT4oSK251r+/D5wYl2h4P3Cr9ao3cwbIexwB0MpAMirpmZog32/vRgMc07zAo
/ceFRTOm//BwB90tbFt22FaRR8tDKMs88Z5bT+nYCGSiZuUqYsDOKkTt3qNzxApoljkPkqmJbNi5
EtBlxp+VW89dmaSceyiUXZTLcm8Kru4RQMTxRTfwBxoSoGkd8M584yESyx84ircPOHVEmdhE3vCI
JAHZkh65+hNvsaVrdFVcr60SHYtFqdtHLTaDYYpTVhS4TKdoJdEomCoDGwckayLHITfHVe81s8mV
dm52QOggda8s+RrRNGNcxZOj369AvmfDmyvMLoipT5FTsoObgEwkWunqofhqpIrprNqyOSGhCFF7
JzQuNKj2aF6q0VY2SABG4dgkyPUqNuYpSidnC3sILWdlCqDkpnYHzLBOS9zt5BDwDvrBIv9Ar4q2
i5/ZGe/EJWnQMpk3u7z2sCkDjOUTDZVanyyAUlyIIg1dMd80atOOnyQCKzcahWj+JmEPeXn/8XvB
/xj5ByjcRdIWIpi//15QHJykgjXOs+2FP6zCauUeBT7OsWadEa/QxakDjIFdrZXMcY68q5wjiQVy
ABE/WDRVJwjboTuaXiwAjDoJhmmYaTIkFzONEAoONRDB8ufrkChB60igfL1fI8/Mn4Mr2GYEvFa8
Wj4BHwB3PV9j0VZjnG6gu69fIhjCfayRkv1Q2dshD7MTN9QMXxd/m93wQmVo/RbtPdYkIL0S+dab
UWIRgMCXegzfB1026I5OtNTRqLufdBYxzUxFH5UgVhhw/Bj2rr6C5q1AfqN5XNXnGPUm25npdQZg
aSf3pB93Y34wQ3eFpiHmOe9R12lhG/iZFwUPtIqrp4KrxodWT/Z9WYrP6J9nbXIjF1si07JZd6iU
eOaxYhxLnpwQ1Lnv1bE4opH1PZCtqq0Y6+LYDnFxVDqcGqNGLcdI3GroTCAhNaP5xriSkUIz2VpM
b30rcpSV7qHz+IZ80TVw4g1XC71cimakQ1Iirzw2OIWywhFpd9MF/qveYnZzDRIQb/4TyAMxI5bh
wNdpfhI1S2k6/2lXjFkB+A9BIUW4AQzDStit8yUFHPBKhgU/6SPCf6aeA6Zeus4XnFZ80ZlePg1F
WaP/XtGvsWUsTnUUc2DeZF9tUbj7WI3Le2WcBqWq9omBKl7iLQIU9X5N49CZdQutKRFKjKp9rjqx
j9Oz4p50STD59SoLpfSDG65y5Ao+AAzQecCfs49YqpyJSlPW3gN/yG+Q35QGiC7Ko5t4n0g/nYw8
BNK2HdqmoTIF5iQArgYWVTiCXy9+DdRb4Ay8BC6QLNo7LS0Dg+n5GTVN+VlrhbFNtPFVm1gLHyGc
4oqsVSMOtJKV60WPlDuk2HY+uQJgIWABHCQyTK4WPRJWwE9cAxsLj9kV/5klSBIKpCXWaIng3MUu
ai5r0US7hCPgVJAU25H70ku7M4oI3cehFdZeRy0mQpJQpgHVfZEPiDd+JDIcewtAmO03Mqi8yH2c
sON8JzGbPWkgFVQ5A7X2vPhAOxkdy8lEQ/kz/CaAKrnHuXWwaJgl4NKwLUw3wOVQHyLtNLWPOORG
2B6aBD9cf6Fptgx/o0Ni0p79LPSNi4Wk2X/V04z8k5ZLb/0nNcbbt089KslXhTvmplIU80SDojHr
1JtAu/KJ7pX2RcSDsb1RidCPBFFhVNCfmlFp9qlMEYn95WVxdcNTs6EO0MJHXS0CuuRCLrZm/anT
sV+mqyzs+dJE4/frrmNuvH3YRRGQb00AOPxqWypNvkabRrbVKZPIHN7I2hQaogU1zjTTML9D74/8
zjQU5yR4tSKK+HWdW3/TsQkodbevahycIW0YK0QVuVWAffj9VY3cGhORTjY8l1Xq7hUzuwPMpf4Z
mKJDIIuyegjrQm7VohkOwjHSsxmr6vSj6T+4OEz3sdk0vsXo2cNS0/wJVLRAjb4VuVkcTWNlNbl9
CJOiOMaZxKnOEOGcmKbEJLUbEuh1eNYTk8SLNfEUtO2ZPKNH4xg0IpJBPaVA0SDRDSFeOZQCpVix
2ESuNm5q0X9FFhiW1yRZ1BnpLMzBHB+qXKpbUhmLMQJMKsdZYsWfYqstDnP0eYpDUwh74utcL5Cy
ARYNFMZ+119YNHvnkx9y8c5f/JQUIx/a9imdrkkapEtWEx9n3wWawsgehYCK5ePFXx5pUMpfsxte
mrQANc9yBeNQxFA3DZwjomJ1NTNRxoIKpYGNb57+TM+65Ju8kD4g2r29iZXOtfv3j0Qq8yUnnlcw
tg57r/S1qEqOXazE8yDKoQLs+kQD4urXdJGXXvmlRUfzzcJCs5z4eOOGpDc8QU4TvQyuMhv/lD+I
1O/bn46jYUGKpEYkEuoqchp//+kUXDNFPBrRs13YYgg/DKOOxDY7b8SqqdTq3PK6Okspn0U4sJ2i
lXm2JV7Wdt224t63sanrN+UwS9ElHt08nxXG2Y4cxE7s4uSH1b5sQgtBUCQeBjn2wBuu6+GlyJrw
wqYZ05J8F+Owxm8qBkViktgxU3zT3nAm6tYN6c0mntXnuzaGumb22aGuvDvkZhsAAVONs6aWgN9X
jG9Zpg2nKxapuDiW3AJCIfbrsTLPxFtsiRc1meOnDI/IRTA7Jboov1eAGD7NrIowN9Af9M0r1qAs
sMOCHUPsvreuitMJD60A7zrFZKu2zsdPfRje130X/tC6eoNsvOFLiWbqgR622L82SbgduT7s7Rwl
umSUJeP4SQ/de0BmfstyI9sb01Ej0heA7lidIoEjSOJ0dLxIUzcey1URKTh+nnRJp1Ni+wQYOBxf
StfFGg8wxivp9oBHRzpxcwzTbHib6hNNTAW9yufZwkPiEADH1XJPwrF1miPNZl9E/8f0RpV8O6K+
NMagbq9MSECXqgGl4/eRrLe5mjMkMtoMISucQCQlAM+LULILlqCjsWrjWveBewP4KtfMAfs5qZMc
f1uDbl89ApeR89BGCt8jAJWpODOxo4seWfYKsRkDtRFVj9wkV1H3YVbfzWSU5PGlsXNAPA/OkajZ
WGmDIa2L8xzA7wSK2XsEG1a8ZH21TYa63MVJVNfRupDRvsSWLg68dgoI8MxZzXTUY8ef2qG90tOi
i4OF7rSM47Zp1FUk+9e0z/ljogj9pOIoK+C5HF67tnlFsi1/lCzXT5mGL1l1IgB3h+JKH7uTK311
rH/0kRLzFvGtZmcbNZYmloNkHjM5D454G9Bape58ojulc9ZJpY8zeaO4kLrTslXDcURHZosgYxrr
fKJ7dHREPSEr1jPz6jIkVwGo4gvZhpvloyyOFh7inEj/M5/DUS02pcs5Sr11jlV+Vu09FqWol0ia
mUfSJM8voQe4fMA3CM9v8rzd8AxnYaSnqB6gkkZnz4BDdDertF6GL3wA+B55Rjcnft+qdXRWnHEb
aamzs0pFW+eCWQETbHj1GuNT1FfqY1gYEmeqmRVEpjHzFdUdH6MS/EXfgX6sgU/6Ar/TAOmUNTMB
0qjY4ccq23lI9HgZsw53WJKrfj2d2Ba2ZICgjtKtbtfmC5JP8V5Sk/bdiLQAJf9mVFqtsWOK3u5w
yO4D7jTFNt607hh6m30eVbMJKscLH7J6tDeqyge87tDDADtufSNSpXisPZUFbRi6n8O631tKi3RL
YBg8RVX02uHpgUQrsPICIRAcvUdrZyKNzivv6jQ55rGtAGuJuVu0YuHnQg/rs2wNuXEGAGp3iZLI
FTGttEbOQFdrOz2Mv46ucPfFgEY4Pm3+UF18vVGcd4vY/JHesikk3bpHZc6yqSTptKkEjvvbBnQ2
N8xyT7q0H10M3jereAbi+sq7nlSVCdp+2oK+b1JpG3rjjzR47YqgBeTeOnMKPKKnIdLsHLM9H7o3
jmlXeAaPWYpkEOBaqYGC/9VqsSiZC/lC/zcP5NEOEUjBfx5LLWx1i2+h0T0PStQfKaZJ0c2Fpdl4
Fk0kiq67I4Dm38huMlhIslfMX9LZ3e+2mgbgECNvM5zDVZW7S5xcnjsVKbemkj4CMTx91HCmtI1j
TwuIJAFSkbPAtHFSQTwa0tzdFD1OhWfWL0eL0X911DPkV7Wp8WMCMz9UceZcENRGoMxL3dck6tcq
gFu+e037sxRd9GwgyWuTOKk2q8ZxdqUKUI5ZtbFwRrqo5oNwLg2yulaiHm68kmqIbNANfYAEsPs7
vAO6YNkoAPkr8YtG1da0RchKy3IC2hlc7R6uNht/npK/iuEWX1zN2xLappC/Ypk2TdL4BsODztLx
fw2rESmavfVEA9blHwUy889Zm1tPhWunm9HA0TIJi9I2LlasXemPKf/osaQ5p3sXTRFRSpFxHDob
ansPpHb3OTFfcBrMXmzkhF5CF2F+UnKbvNi1jpmt46kag3cGKs2EdPdoB1G9ACHrGaVo7X1sVe7z
mH8im7Hr31wAbkLsG/Tv27bAQHeMzvzZeu0Oocb+C5K/UeKX5OZjU8lhoxetgQNl7iIm34uNWlbK
o9I0oT8KBwXgMPd+mYcxOivcmBvuqG1K4Sm+gvgFmliGBw1dBl1k2rnVjoc1iuGysgRI8MR81xGp
W9wDiay8J72GCwH4OZ+hht6LjOcSd++ldzTkzYAqVGO8dMz8ZMTos0WyiZo1i3aWEWUAGfsU6fFd
DnSN2yTIPnKL0ySgpEfKZVxU0OOwPLlYC9QI4c/plKRGGiREnXOQAJMdueMIhPPAafHyQfKBYURI
Ije1taZ/doEU9hEAit9sKwp/5PybGnvp97zCe4j1kj9JgPVt8E+IUUyvVOfcG8o18kWubFj7Na+b
7Hs62QhZ4Yy2FioeTh0aEd/zKCvWnhmXm3y6+zpbokNGrb2giZb5RCzEQJET1XqXbrpjkzLMkbRS
vem3YT7rJ8iBX3XhqK8NFRnCSp196Kb7Cmh10UHULAyoyscDvi+KLJxkR1JglZe+h1b3Z5KK7rtV
l/rzuwviWtiqH7DSCAOy0bhTrmMAAu9wZz3J3lX2aKZiYMMkjXOJoyB08UBCtACc/oAQOpgk1gBm
fW5Q44ACFmdHfGKRkIZCC91DjXS5G/6im+idDaz0cgyWK87XIXryjoIRZyfNQUUXz6H+oDZukCFo
E/vTLOIZuln8PkNd5RsPh+5vM9VAtYnoxCuSG5oj0P6aI842mqNTttgQED1PidtJBVyaolNpYFWq
tieKhsXFn01ISVWU5pijNc2mrgs0INW75g5/bHNX28JDgWkGmK0wb+4kthZ3NFsEpEcWi0AWaB9O
5OIKCdIe0C8gWJRvrrEoL67o4st1Da1MfT0FWvygrfXp15sLJ33urgkp1zqWW89tkpBEo5+8KdJn
2IwTUU0EbBbJZFOkwNtCJcCIFXfbGQdPyapLPlrVJbQLbT+0w71gsrosfJr10vteNkzuAe6WRavI
E9qRBkOyNFqZoamuK9aUPo5P3iS3OrP67+JB8EezAtJl/K3q7XQf1+14SN+Hoc/Gg9U1B+Y1/RZZ
rm2BZjZQIb2Z1hP9zYS0F/GNG9L7s4veHEXhL+akSmQm62SNukGx9ayoCDgOobZA9VcemsIKH1w9
u1RMTc9Exejzc4++PD4pAHVDeUAS/PcIBUv5l1RPLnhwAFF7uuPM6T5Lp1mV6hNmSG/sSEA8ki6C
SsmR3kxMdE570+67DpmiC5OFprEjkgbyY2TJPZo54KHH6y1Q/XDw23qDc+bTYERmsQ/tEWlalXMm
PnIfUA1DNFPtDJCW6MJIylfixpOzHfFY+9Nyy+4VUAcbCygdnwrkRq8lEOmnrEH9XuVoiEup6wDP
2hTMca80rKT5Gw3yYeToJ5r0WGVyVNwjESY+pF7pHoC/6B6kbr3NRhH2JcoDftEkJsUbXlh2A3pC
TtY06O+zqJokRM9TkqOyCJj7bYzmR8tl4wSVc1f0+2WveKRDLq4uefUxry63fBqa0ScOa1lv8py9
zKybKy56Vx5Vjq4qyHzNhKhQGNhl9bllCet9T7HlofacDfHCwWZIUhb1GbEAx5dOOQSdM2hnQMxo
Z2ZVGqRpAPxw70h8MQk7BAQGP+lCVCFZ1iHOUhzfk/I8jdDoaw0IUce/8UUkDUVVYeGOEwog+Uwe
p4E80IWNUglqVSn21ijq0geqj32gQYyDXPdFBhSE2LDxnRfSDGi66GTIHNJ2xDQmpSu6cl0Gdyzu
8D1OTmf/QGSXm4EDvOjB4TY/NKXJH+ppCIvhZGmZcyJWaTX8oUXZnWiFcyKK+JNW858sMkR7KhSh
ToaT1mL47n5moRJpLyukKaAsU71koS4DLI/kGgCB2kV1ULsJRB+uXVgKyCQrv4xmrup+OUlRpY8E
6CFLA8AxgUkm5MblxWMUW+aeTGcvo4YGI5rXfCDb2Q0pq9h4owAuqzZXl0M9mH1GjunMIhNyL4Rk
a2GValBrozhJwHTtDIQeD60yrbVaOaDLsu5IdlCnYaYNaf6akohosiKSBuRKFMjX6AaUfeG7c+j7
58i9Kv3MGM2VM6jt/N0PPAJzFl2rXc/JBw3oHAvt2UbFb2C+nRY58a4uSXT/f5y915arONc1fEWM
ASKf2jjb5XJV7XjC2FGILDJc/Te1qC7c1bv7ef//RAOtIFHBGK0wp2+MgYmO+/VdNXwU5WfXLM8k
4tRuZDntjWUeXluokD6PZbLJmK0HwBRCj4oxmtnZh8vcsoIujPTcpXhd0xUyRhq52iPYL/mtTbRw
6yS9Iu6AjAarQ2GsIePfNCuUmYaH5yVFuJGcFlNmfc1daV0XyybnT6adsdNiKTXOVqABL/dkRgrg
9qPsTN0LrU+KCSyd/3ovlehA8TNW03wfNQM/zXzPuAdgdw3nMPPMPai8QLFZehzMSehHttYWt+yj
o4bJCaGiS9+xwUgH7GL7eOdAqnmeowUV5ZnZJ5KNtOiseb/UrCPpMtxtRfvPt0J3RUZ3m9JNVFWV
rAc3+VSHUR4Yg5BfmhGdHSEeNleuF/jGb/wPJE9lN21aUHLs60kvv+T570GW4KiXlXP0eZ4Hk/Lu
lLftVK/eBtM+kHlfGxPe6Z6MMczXjaMJAHXZTX+q6FIPmYqQYF4mCI5kHRDEVqMSLho/tdgOfFYP
dy6N0Ixwvdi8954XSv3oF76g0y2paZtZscydUVR4Fqgdl23fdry7UzlG9SZsjRJZMRN5B9VHMXb4
F1sxicM8knQ7kuWqJ2MxoekyLCallPBd5u9swL41rAonRihbLUiDr7do/5hH2mFRLevYcWpsYh7V
u6pC3TyqepBEinKGvlG/jjRU+k5hMIAKIZj1gEKMr2D26/cevFZRhAA+mqdwYmR4AWRRBW3Jk2sd
O42FpvxxPzG88c7OKWqcfTT2HfK0KQukB1xk6ix0Up3A4tQGjoY2iFmIjj0YdJ5Mo21JxrPLPOp2
m0Xb2bIB6fgJpDo/zYx5mwQgqica5hVmm396zSvMclqhc4KkI0YjdU//dJ5vYr4huuMEx4tg0pIJ
LUANnnBbf7KHx0lz84uYkCwAfR/+AerkSwccqyMpaQiBD7gZQIAdeLaG52CVFbnqathF44i2TOXh
9g1oKMsU3Z8bPamR12nibMMTtA1PvVWdafAQVT+rTs6zrDxU4tLlrFHWWpWiybgXfXPnQ2qj6VDD
O7sry6iG5Z8XUquTz7y47qfzXQByBGi9Me+0Z2AEvVYmoirQenDVQGWGUe9uHWQgUJiHgkYS0QCk
3Gzb9nG0XmxJQXagM9zi5G+d0MHyy/emEL27eP+OhO9e6MpxpIGn51BsFwUQlfHuzmTZH1kcHRCr
xHt6rd7i50vyGWt8cEkolWbwsr3URK8910McXyoj3hM6y6Q7xi3nEVIKuvkBmLzGjUmxJ0yXEH10
Nwszgm7hMWZKt/i9Wb75eZkN/rl0k2mlQDIGBdZHGmyvfb0aMt+6k5WR4u8mIdm0bmJsaiSp1sw1
2wHc7mZ1yUN0WOL8gDMZZiSqpub1apHhmfcJ6E7xXuui+kIW78zaXLIARcED+o3gf7fFVBafqwL9
caCjb6wnK474CrAt/oswtBHBpmw6WhWQNAbT0/A9ZWpfTb2cQ7uLbVplEzIZ/jjb5kZvrjP3lImu
fpRNrB27stU3YZiXX7zeROvYlP0Ayr6/+k+Lwhv9FVAE/n2NxUI0Dl7CaxCSfO/RYYEjicbwmxPI
4CAq9YGmHGfUVWd17EMLXt732kZHyGwxrtR0MSbtMqWVq740Pzg6OmoW3+Tn5Gdsu3wM6L8dXXg1
vvqz+ePx7gNki6gD3WiR7959gmoRNUczSx5ib4gfUHHpqH4FnsXfzSRr9jq1Mqhp5jbNPgKqJ9g6
RsBlKG2HvNiDQ+0MykSq9oV3MnKzqU+iz7ph5eRasyVQhRHRyS34isBnYKCv6tiO6DLUS6DRzDgM
aRwMoDh+RjzSCwoQju4pA4bqoRcf1FaPdRzzl9hG069Kn1VxFJ3MCWVCNP03p0Hj9gaBMIFHQZc/
uwigU8hGsjh/rkHsgtQJeryLDjVchq1F694B9GpsCe2SjVZ4kWB/mFaFMTR7Q++/kIyGxSRVxsPY
bZPOTk6zw2Jnlz6qQGU2BYts8dXBMXfQB/c8u02mlh7qzL+aaP46i9Lh51Y00ZmmsyxFIrOxdFA9
KZNFQVeL8Z98UUtyK7Tc2v2rK3kta9JyKBT3doPZPv5xSXUTZPYn18R2EULHk2ezaJdbBIdcHTh6
Ue9iWVuB6cTOTleVaZY9WEHbevZcqEZamhoK9GqZUhnbYvz/yRdwnM4x09JfuQkeyV+5wxh4lCsP
II5phcqxyd7fyWq0WKK8EV8FoJpqC/MIwGIgWqLaBm4ROKLXI3obAGhdNNOXEXGCScSXkLtsCBoT
r1EZKtW3ud7pl9hB8dqqH1P9QnMvAVqQhagLidzenWY5TTM/RYzBns1bYAO+epJySt3+YBYOOqew
2DtPmlZibLYKL2klvFSsI7NxAuqVv2ujp/b4ZVha8Mt6jA7SaNETJfJq9SeTeZloAC1MLhF1YMN0
0XmO/DtKjYOkrqJr7A5PKMqNjqAgzxA6UbIpARaJ73DgqmtGdCUZDUVnOzsv1Qocwt+sNRO/kqhD
BDENHb5PrO6Jt1V0XNxoFa927XXBsnJT550RgGaPo9jZzV7K0X1GLkw80Aw94x0gpFDKTNPCKawD
PnR8XZtt9mINZnPLui4wvNZF1WSNBPjfXcuxq3Zk27X83hX9ji25kvJt57HSogevz/MXxMEAj/x3
dx1fdvPOpnKvBnTzv+3st9LdJlr2tfOS8USDJdrXK5oWzB1O72Q0NcACaU9Wuf1XVx6WqqzrbeVl
+SoU8n/Vqrl/Ry61wFpv6MwB2i8GdCUSh/AdDKM/6FkrLDO6pVOLshDwXDmrOsnjo61bH8okRq0G
yRCqiHaDBP7viBLDeNMgsxe4sWMEuSH6g5dEtoy3wkrHta3V4hE4OM4VLEg8D41843co8NK0wZ6V
ZFFopng0Qxy4vC48kYgGM5ThPkVUAU17WGiKhPTALYTiomwUcr8YViU6yUPT3KGfH3s4RQfu0YSt
B4Ml6xC4vR/BII2rwis+8gFs5EBNqj4iRy5w4h3qj8AP+umbgMBQTU7UgDSA1yuw+ahtaEoKkqHi
R9vMOXr0zJUBICTAYktJ+r6KXn3I3K7L+rbI3q3DK0vbkF1aZDb6QjOJhFs2XGQBAJXWDSUKm7z+
cjcU/TBPySRiNnjslAeZkO/UA1Jp1TQAWqEVfOp1XpYgR/SL/s2xA/35qlKLo8WTrzXfyGqxk1nl
PpjJpG+BuAySJbPIr0BHzq5aPeUYgJNi1fInyWkgeVQW4ylFz1jKNM8CJ3IuzgDg/BUhv7FqtDLe
WyrO17FKfwDlu/7gFcJEBdy0fSenaWjhR/S0CshfyoGG5u2KM8Cv13p40nsvxslYiJVLnflzkz8S
3NvIk/XcqE9d+ZlroJO1jgALMEvp8k5VqcK1RrjuloR9jHBv0YfJWsO3+VMtEV4HrsKAV7PeeAIB
dPrQje2pq5MJmZHGAKKjLwXgHtXcARZQY/HukXz7obD3cpzQLyoT4ylNWfU/yrTfN1Th88uAywtm
IBdsiAydiH8vNa2ljrfFPLMf7REUZGzdcc+aWwT9sKkDZij6XtUiWFQMvcDgykIaDA2EJOssvsVL
YHIcUEUF53joDsZQ1QequaEimwZo6IekGX5QBc5Si4OWWb6agP0RsGRy0Mw79hVIsBSihKHxfAso
gO8z1ATJ0I78Bmbxd2SKO5gLAqlYkCpwis+OyBhtDaHFj5TbE5qGF2OZPNKbIseMdJQRBPjxlaEU
ZtapWQ3a153nImGsJY6PZ5TW7/W6Mh8cMIpsKscaXnIgJgLGRDTfCluepzZ1cRyKH20uut9uOHwy
c9P/HOqIUjYyaZ9w8kq201BqZ7wnx/v/Lhx+X3Gv/paO5zkOAqUKC/V9czt6eGVTNGF3y4EUEKGC
ewivKAQwQGUctxcLvNqHjKO3u0IH4xVHmikw0FL70bc1xSlQlz/xFbXuLER/UeaVH4tBoAADlWQr
Vg3OMwcQ6sYY9e8ggWjXuhd3mx703a+lUVTelNtFLcFjFeG/ghfHuXSKSqPm+qkUpVIbjt42qfX+
t0JYmzRJiy+8NfVNGjfh0WdaDSgqlClF2jAEZTJ0wSDyuF9VUccvnpyGs4y2syhzLX4x3Y///Vs0
2T+/0kAJZOqKzMJFZYz1rvra5wOfKiAC3Oo4LYJaAhqmxctOWGTyCErp5ur3oIKu0+nH6DQ/bLB+
/b4g+2f9LrL4RwPUhk9liG7v0KqTay91f+9kerjHASi+6l45BE4b8k89XPHr9lfohzD3oe79AM5t
+8UAdFfQNJF/kJXLPnf+tnWK9kuKhtaD38l2Q1ZgMfzQ9Cx9SmNmPYAGsl9lgzM8cAv02XqhTzur
E2WQ+2X+khUgry7L9lb3fvZixkP2Ij19A54nfqOZgxJccM6a7QFoDdmLj0fyzp1y1ImqqTYV7UNf
ICujFiMH1542RgHWsLZJ8dxWjai6XVQPWRwAxgfAJCQyVHjHiMo86AtPD0i2KDRwsisHT+zGEY87
x7aTG94MkluS6sGAb/+HGuAbfC2T5DHGOexMSmSUkxvggMRKR8LsgHoTmKCALFwxBwWMsVKTDbig
I2TX/WQL8PSRA+RlqjcKpj+Y1Wo75k3aFjSl7Xpex5tQnhFGRbciG9pwBIzBMdadz/PdRFNTImtd
HbqhHR6NQdNcsJcm3h4gf0Boqwq8ibSs4nvDRu28mpFoGf4km33f3EKF6+Z4aXgyha5vCwfQDHHK
/A+i6NZWWY6f2eCZB13BQTSjO3wWY4Vjrt1WFzJDfmJN8giVTIfBEfiXyIZjiy+jM6oeVNEfcJ4K
nnhFYLl5sWNa/4209tCDtNoF6MsBVSOfCsF+unjruwEMObsYFjI7QLMdvyq5qVXWn+RZw/8oD12c
/I2uMteEgUTpIN0UK9kjJjxnehIHvdhoXsTfhBJDY1L5+wmIJat53mXa8Ag8shWI65LrLHOjqFj3
USWCOmE/AT2ofc5785x7WvFL06aHwh/7zxlC2UFiN94lVbVQwrCbbS6k/sIH8HsNAPL5WDP2FSgl
7geUEhVAmej8H70HVvE6qvlK1hGAd4X/jfuIaU7ZmLyg17cHd1TBLg2Kvw9ZB2Y7cHCIa5xqZuD1
TnHI3Opzlg/OqVLYmzGaDuYrknkcUCuy183VonAyBsa6RLnMl2RJ87t1RpmuHeSh8ZR9M6ykAJ58
2qzvED+rOsTZboH8bPIBLFSFwzcgJ8qjoNatT7oGQlz0K9jHAUdykACgqYqmCYABcsSY/prHaDFB
jYAymi3ffCLSkHBR07SxG1Q9119qI/f3hqo5DCf7R1IBDpIgnn+KNMw+Ccctr76f/SAZQxP3AeWQ
Q0DVXCaonAKrMbU9aT34u4abvfqPjpV/suOhvIZF8qPsLpaDAFt3BJ414LF52RxpQAIYlDmoCn+d
J2xojnlZQEj68p3l4vlOvShoCZouy05FOP6vwxWjr5q/wdW4jkU0NTpQf9AK9O6rKHJCvUbFXvPR
6FDU0HeJdwIQ2Ce0svFdlKLFHSD/Xv99NAZnB76vR69m9hpZt2ojwHT2DBDn5MHthgvNBrNAnz6o
3tb4Swx7knnKAsXws4VhcfHs+vgcunjJxbNQL06vwBTjekhj7yGU7u8aCJ+fGvxd9lmN6A5NEbev
A81q5QF4dagYTXp0PiTG1Ug8+6P08J8JqcMa72FkxrxCAgaZvesiIERKWsGbMnlIS8BA1aijnqOH
XYiEiowzdz0HF2meGZ27JmDWlgG3pW+5iRcyQAXXCu8xFukpM7X+kykksMuj1j2Y4Nm5oT3q1SIz
0DpoMnEza/3YqieLNU7mgZXyNyvjuN6UWR2UHABXGvhxw5U9Rmxt+6rJXoHBDWoo88o8lHHz3oNl
/fb1tzY1vtxpuaFdO18rz3qSHapKC680kLwB/iLQVjU9INlYSm3WhpGNrEXBz4vcQzXUMc+bz7qy
aruOrb04y9COKNNdZ8fOOmeufDKTRD6BgatBCk23D6g8kk9SjCsWFsbDmGrZI3pnwMMzxO0uzA1U
y2Yyf0RpKSBHnehMFou8SQYXdOiy3ZFZ2g4mMG9tZ9Og2DGIawZsqKJMz3kT5UAq953PFWBjOt+L
f44dQAbHqREvE+umXWMpJCwR+7dBmgiWK5PEj9c8dOpvtBrLav/isDE9AxQk3+RqtRKrJcBZ+2nW
PsBDiki8gGkO8LaZ/GmY9ddOy9PrME3GR4F/kUxk2nNRm/xlMqx10WbGR+6fweq9wZc7mkXEiP9A
NfRqyEGMd5YCzT40G3LvQZu8V4uEJTE6ydt0P2vReAFSPY54cylQjkALkEZo0QtKg7wjoa4w5E31
AYDHCwZLKTpEIJLKBOauw7UVIEbRPmoj1GGAYQZzzS7OYxbiUKCmb8v4teVeZlmYVt6qdWxztyxb
5SEyEI62YwACvvEQTSCo3tG/CTDjuBrXfk1RfMs7OX6u+1gGsmv4tfHBP9yEia/AQd47gQIz/OVE
6a2xRjTaVI7h7OIx/12XZnUgYGLeAaBM8y8LBvHgoj1gqPFQES3SGmsX/3OrREQR/iHTrZ+n1hV/
IOtag1X3FFrTA0CfrKusHXOWD4C03jaMN+tFQVqgggGqNg21u0VI0TT2fgQi1HlZHAVb9hl58C0Z
LAv1EtiKWjew1WJLJkZhGQBcHdzNO0VoNE8esNzw0fvrNvHkGh5s79u7tfUIj69YoDMSXyBAxyV1
VLVDAFgq1Sn2lz/9+JP0flVmlR7eyfV4jzR4fF3EpSbSo1FnHxcRrYAv437DXc+/+0WRonMAetJZ
0tktHvMP6XWBSHt5WX5GAI4zEAGiBVD9TRa5WXEddfU8vVuc1gDqQrqWBQiIFmNSTJl+AtmWcVrk
GYJhF7QQBWRANwOU3HgrUy9Zo1mWXbzQ/6a3Cd9nVWQB3EDJot7AZQXixKa/kKSPanaZLewKHato
PP1MMpROsAtDJH8MplIvAmZ3Ipj9yZH0/7rRskT4gTYjwXwPdCNqoA0r0/28LDiUbR8kfoTHnl8m
FykQ5wc338fIVwdZJTJRyotzTAeUUfDyXBJkZZsgFjy5ZF009KiMDKsNyDT91Z2K9DS4+JyvqsTW
NzZSka+ei7pz+Ql9D8Nh3tmwGoCYkdo0MhPfYvU8S0N/jbTgL8e30h099OmLYBq8jYFs4RXM0/Ip
74riZD3KapLHUpZf4kRrHmO/eB10e3rMvbJBmv0v+dCZCTr9XOAUkZlSpL5mXjNA7CpJz9FcMqoh
LMG/4QvUZS0K2qmwqy/LJuSgdmr5hJ3eNuc+jmu92olWI0WEU/A2AovLKgJmDJjKp6dU+OMTSuqG
jRnyAr9X/VXGo+HgD3b/QBa5M05HzQU2FU1pGLid4fWolTifwctjYX8rASaiVqQB5Ul8B3AXHiwy
JIA/Ga0oziTSKrR3ZgWOAMqJbqgUQJ300F2wXZxiD/VzuapLU2adbbM9ymxR9/Xm1UtUu/t5lB1J
loQuvw6s3y1rLD/j8nO73XgQaXf/M2YairAXr9DWszUI3eSevLRMDjc8tJeNS4PxnZZE0d3POMT6
3c/IIoudZXcAYYF0Wxxhf9jus8NQQUNnU1To2a9n3eWsOh9xk2ESQVa8GKYTnRApx5l4tibDFuvt
mVnbycU2ppca+dux6srHKGq75wafM8SyUQZNU9+Z9GuqiX2Gbsrn0I26Z3wbDitw1JVHmvqRax8U
GeoKNRR+udYzd2OUSfmocSynj3GLzk8G/FjlS8t5ZbInJe1Ay7Xd6w3VPTJUBIrAHZSNu1HKd4SM
MOMmiDdhP6JFeGPw7tVoxh5OWluuirl3xuhGwDs89J4V7XIVo3Lz3j80erOvVRCLRDQkhojupmTm
oQfnnTxVayxeEvCWB7xX3pmBLwEhMnKjLZIWRTHo/OgBHgtKrNzz4iNFbcEBO+0tp+zWNO1yz3jC
/ycFc0kCGD9zFSIofATgJ5DffPcf9iJ/IlMahFUCFECt/yf7UCLiDXtLocjN60fgF6L78ZwoPntx
/NTGVni0ZWrYa8cq0fPTdo2Lcse7a5TrhEcaemWc2O24kqKdgnujf17nUaTNbve6ZbF5o0h3sWlM
I/DVvuNrEF1krgO8Al2yk606L0C1yuZBf7siGWnJ7t3U9Au5ik0DrSPK4092pPjvPQAc9jSCd3FH
29b2aMkVuf0fboPsyhpxvLRkh+XH+NOOf5LRFghviFMTH/8PP8RiUpUpPg3zjxyb0z71i8O/7kBu
NHBebJneyMOkkNgMNdQKXY2rgy6KZ45NaI57EpHynRkpasJaW3wR8pM79IW/zNq35ZZV6Iq2WEyW
5cPYb1Z5xerNrKXl/9uZ1gJxJ6oPs+tyJ+/udtmCriw0BgXjVHtbYUQ7xKoQPlQgvOiHlydmlD/v
EHdZh05kgNdtF5nZ8F3Cc+1PToXMtLVmx+4qdcrhkqvBsrX+UjTVvjMs8JqoGfp8hwvrJ6sPTKve
92z6APiN+DHWi/gRyG1l1ssbMDblLfFz/VGgYllNSFyOfXqTp+rNhKRNv/YL038kO7Oc5Nbu8N1k
ma2zaSNrWlEAn4ZEPeI4k3kd/EktGegc5xSAG5sxWMZLAEs7wtt6dTZ8mqL6YLiF8b2JRyCz4wh3
ncZYO9VRYQdNnZffm3RFBr2OwHzuew3otMzqiiI11M9ptv4dEbVdYcjsc4nvS4Dk2c1hyMLsGX16
v8lTJNn3lIX2s4f+2QPtnWtWT3s7pvmPvfNB2AG6O5e9AQv4ujcQsatrDcL7tQEW6avrIrLKERrl
pTS/ga4XxXBV011TJP2OYBcH0EKdFy9Oj2glT9D4bPRstgWEAFi/R/Fqq7l2te708InKZ8IOiIiT
SNw9TVPAFwQFrwGKMDUAV1baZTrWkbgzXnxR2tg9IFkQgh6iQDbEz/nXQQcKimcyYLU6KeL0qYeq
SshNIJ2u6lyvHjzP626dlv2QSo7HOZjoADl+wrk/+wA8GAQlIJd+4226OLL3KfpTv2Qd6jAhtsAS
tkssZwALHTpCASck1/Fk2Q8+QCQChKGBTi9a+6HO+9xcoY6xuhSoxJmnpEmVNYoSwH2m6RrqRpQh
aVCMAFB23zjSgmQ3a0MLGIKhYRo78FWUHoD/XW+P2NK3ea0qR8B2dKoX2bDpAK7seDWUBj+Va89A
yKUFj+KT0Qh739Wlj8QIpjQA9CVcdTxhe1+XVpDFLgsaP2KHuovGNf1hCkBCH1o1pTKnZUp/J5o2
PLs3HkJgvi++pF2MaSnSVmqj/4NvzdOg7yLrxgpZ7Xvbi3cIKdWfuyEMMhDFfEPTfBLY0aCfp6hA
+AiAxCjFhEKzy0/u4PjPg51ahxKIQRuWFu5XMaKYE/qiN8UmTHt+cv08e4oHkD4L/gCYqPGrboOb
Th9r8zIi1HJz8xpEBgqlo8iTHLyB4lXB0u5V0YDtdPbwwPi5NtFMA8YcszQjwHbrJniJQlADqCsa
WFMhhdgU9XpRpLr8h91snAy/hTT8eSUy+9Oas61/Ev4QnckqrAutxavfX7vSFYBptB2QQV4s4Teo
XwVXoYViKheNhD2AWENjnzcoT1vpSetfRTFmG7tHWUglbP9KQ4IP+nXSzFs/le5xkdehNE6d3p1J
RO50leY6/ruMjq0EoglN1ePB5kqprzRkSA7Myf1kbbcXCWg1REHj/AnNxuBjY8CFmKdK5iARGzjx
5G8WWY+3QLeX7dlOuvzJLjNxRcfFdjHgmkDPf9whOZRK+9DaFV+jAmM44e5DlA/H7EvjRGCy4mCn
qwvWPjp1g/zdYBhfRGlkKJ9p4lNsGOXHPNQCkuuTFe9G5A53pfKvcABHTUD/MRO5dkw7E9h1Su46
EepDejDNAFTculZSRwFPjHy1WQEEP50AQVpkY3E12twHb4XLNwjDmF9t0I6xscp+/P+zMNQaIAO/
W6MZbo0cm5lILbErZF7mLAvxqVl8+uK5tr3VFdma7qW//ztjbTiKHvouTeDpONObLoqviFr+Hxnr
MgM7tufbyXNbm9sMVW9rNuTDR0fj1jZKi2hrG/rwsaiRfA6BcLwnbWchsVilBl5OlTYM5WcQ0FdX
UhYTC8KR98/F1IcvTsZXs7ivcWyPy0dymfB1es61AXx9pdc/eTj3oB7Wj54TaSHSPBhHfJlGzzRI
S4LWurQT8CpB5luCoVd6mi3IyUV53lrDk2Y/cn8IOqMEWd/fT0itSkMNWT5uFwUdeBAoL+pgUVf0
wkBnpn7i2WbiONbofiJPDW/lqVMDTUu/RF1JN9qPlmmUu8WErhY7ciNZ3zpir43suNi+M6toTVJ7
o/mIL5LXhRe7123VbViu3Hpu6+4B54h64mUjuudEd8S2ZGK6otNtukYGvgstJyq2ji7aeBMhzwnA
7hiPXpgsdtMAqA2rGs8sDd110+vhBhR7FY6CmpGdRyQbpra3txJINGcarMh7wsFHwThzey1Uwy7O
zt5R8219Zyb5aSxazQK7C7p/EXHKQuDYw6an5mGS5gYSQav3BiMHoeyepOQwILped5nzXJm1uMR6
/C1HcfqLJa30xQcpxqDz8olERYuPmGl52bFDq+kLlx64X4DRaPZe9GiooXSjBqHjqlmD/Tp6pIH3
uXjUhHcrJoFyktTIPXDoddHRtaov78xQsakBeby9/vfHEazf7z+OIBj2PccH2bmPMoT39L+TKJkt
0BD2YZKRH0yjax4iHgJd/i92QqMwXnkKScZzpJ6UxUw/uNhR9Txp0V1xmmkJSUYmQrEYdq40Dwq+
bOqKHn1BbYTqT1LfmZOlj17TjYJfWi9LLOuQTOKddGOi6mVOrZEbKea1lhXe/wDqTmgtMkHv2OsK
f9qJTJZNyK0hVBiOdoKxYLeuGUP0EJsXP9bZzVWDiZaogwFKyVXZ1i9COop6IQHylQ38IlT+F6Dr
uNKsMPz2DL7BZxDRAr6ojWxk4+w0CxaHFNuhSssM9+RBin9ZhAxkpXl7FLv3OyDtdbuhxhe+rZrZ
mGp6o0Hy1DuhIWHn/l1OZigCQ2EDcMkWexHK5JqDx2U1xVa1XxTkAK6gPIis0g2W5Uix7G+WoNmK
raLckoLskBx36Sa6KemsVU2Nexn6i1K1OdktGy2bozhRaGjLAM8n7bnY0JVjTd0OAA4tAMHxMwOS
MT5OaCHcoZqwxlGFt+zYF4WbreayejUH7g070nQw7NE/oT2dHQdvyg9gQ1g1qCgGlweNZLSYG4ja
rqMR5LbjKMMTjrT2rtKNR5plaCVE67lSiBwvGiu6pAFUBOZeMu9wp4jRonhaTOI8Ck8kS8i5FyE7
jCDE69WCi10acoQtaf7eJW576xijzplc5mVmQ7VV2uMh8+r4tnXVM/fk3u2R83zEUYvxIRD1iPbt
JAayWDci6DSYOUcr0F9YZEhnFD56ecf+MMbTIdKaLn4Gu1q74k3Et12SgsiOzKn4DqhW6FUHb4w5
OGb5MICS2vM0fppMEO25KaizkDrQ6hXAJPKzZgKCLKDLWWpo3UPdOuXeqaYcycgOR7a7SxwMUCoC
Sun7RSq1EhnRQnS1yICn/2CCBml/J1qWtUzO0YL4dm/knDny0ZscfvAjsEQCvwkIobnQEf20T3ci
QfChOCxfkGfMtikvjVU+cDYG5EFDz5x0hWKZdBcqQwPnyQ1vwJ3pVq0JqrzEPMfcZfMV6HyfQoTR
94soCYFZGZR53pyl98XzzI2uJR4QD2z31o9oM8+MNFvRdJp6D5ERwOyPk58HJKPB751hHSLCvVtk
Xl5/lUlUnRCfBT36iLON7o31I1k4KVhUS4S1F/u2sRE8m5BFWmR23zC0Z5ZWsNxTZ5XJukoivic7
7vTJOeTWWYJf8pRNWruPHW9Ps0KJ7GEwy5XZJy1ygXh1JQ0NJmnocnRiq0RmE/Zk5BUmIJkAI7Eh
x0WxTN8vQXMa7rbFf0WzV0Aqd3u5ZR79rwIa6x1dhGcwG9Wwrmf6no9Stff1M0gGaW3JJHtuI6/d
oL3vsevG8CeazvZCclQgdxMa7UHAIgB3fOAMLySroX1ADqoQq0TmAappw99OjBIvr2I/y5zdwEne
fzer7rthsfIBzHq/ir7JH3QQUqJFEVXfNev4rgjBUOOpIxMAZBAwD8tp5UspD7qeFU+kaIddBFKa
2zxBAOTIkERaLU6Oh64RUabFNmGVs7Lb0twnLQvBmyK/pbZXnlgPQLg18qkc7xy3Wcec+hxr45OB
ZwCYvQUInOFidDqAgYusXZfO5MZr5E60dRc2bNvYMryh+Vq7yaz45ripPPVVlW/1vqwCoXz/uT7g
GJ7mvRENe13XYc+STe4juSzL0+60h7rrXFXVJb5joNcjD2Mb7y6hrVAaHBM8tLrVgdTGjT4UrVUH
tWjCXWQU4gPjY76tTMCk0BTVr+2+91A6PkpDfEAxCei0Q4eh+RDGvEVfjj5pnzVdzYa0u+mjsSUd
Dd5Dg06WF7oO5XNjFdmxHUq8fPXDDoS81rFRgy0L8C9PKZob7Ap/zDbDs580RTWF5hpADdAnfVfp
+//H2HUtua0r2y9iFTPIVyqn0STHF5bDNnMEE/D1d6E5Hsra4dwXFNCJGlsiwUb3WqRDfg0VO6gb
8tDcggDzNJPDN+DS+ps53mz5+2qL380l0WSTlOipVZcnMetR8/ffe1TDtO72qOjXsQ3DdQwLleJo
AbgnUmlbwxllM74w9wNLcpauQ1M9J4CSHdSZl5xpQGqnxRNDrW+mLkrBzjg7qk7Cf7RpoSp2AY/w
D35WVL+ICiRandanc9R/tJvj22mDd0jEXpERBUc1pYsGUvoopoZybKQsQH6WudNHpMHD/Wgg7UMA
mlqvt+fOEdelJcf/LZoBM2nJvfFKfTZkRqIBTgsG559xyNTzmzm001Y2uBWp3QU9zg9dht8wgOm8
IxrQvtPKlVw8pUkZHxqhgS+iTUHcODkZ3/lJh2wUeVRTdWg5OM14ptsoKzUcFKlpxYtrR4W2q3Du
BtTC8TRxwIUCNyyP1kUHCpNCxOFDqnEB3psUj2gv0q+x1erXxkLVWhlH0SxbFJU5FavayoctyZJE
TPhaC7VzwzMiF8XtsMiqLv8WDdhhLKLFdpGBrjE7c7RH8aA3cUMF3WO/XQzjFoD9/+O7axl/++76
puO4+NLajm3/7a6e4QQUO4WmfqmpgRuby1MsuH3Gu4N9phkI1m+XpACpxre+Byf2vFK2SSoTEDy8
+1YauIqRxboR3YVLwcw9BNxwi40+uqjqUmH0aECna1TZ2Hzn4SVuys8d15zXXjP9ZycZA90Rziu2
0M4r0P+3bsKrJxL5NvJvidFMZ1oCL5qtWoAX72mJzs5uCy6tccO11n3Vy8k+RA1SiRRpcKxk24X6
pBUbZiY4vG4AIpCogWY0IKVgH4FD7RxBQgT8AJouGpqRjAwXPwqDG2NeBkuIxe8uDPi3mw2gGJI5
/hLLpAjkZ3QMDKDFxC++Oo/PS7TjTthLzSuBDgE37s0tLbsxKx6sBoXByjSi6gC7S9G/G0+nXNUD
dLilA/deb1ak9esGha0uEvMKiMsYrG+8qKL9JDSUFnnRkIt19skswXNJBjTUUWlesBlHBZIxVmhL
0z6TXHQtnHQa7bGs1kmJZ9biRzPyoxm6u//Xvflv6Tzck5HYMG3XwdfcnquCb3oqweQDYnjX4i/C
kSxwUxTcdXUdXsoxl6dyAElFqKNO8l1OMxr0ycQbsueUu0W22Pl13O90DSfbi5YCL0sW6xtZ5O3p
Tk5XlMhsqSN33HbUtZfANAvNXuLA1pyVi//yYWu0GwWZK/7j001o5rj5ixdfuoT6dG4NCpzl+suH
GBJZrzWnf/t05Lp8CpCdyZOcjDWJpkbD3gY7vjz2vx3QH8C+MZyLbgCD2uDllWUvQzV8l4Pwvul5
gbQZmjDQa4o2FM8ue6QS+LB2WTttGIu6aQviDHsNcDcUeNlVlfzwJdjZNZRsjfRc9E2RnGfLRj0i
+zreNFHEDq5uG/knkmkJH4Ow9viGjX6T/BAJuCIZgPED9HO02hM6x9qNLmoXLzVOs+dR+33SwEnJ
K1k89GqgpYjxAohd0dMiInk3+cUD6j7ZkXNnTyI0rrs62h8QxM/98myEw4pWdyE5x/tTxDekW8Iu
VtH4KUa7LShiwbJTtu24jbgtLn7Ti0uIH9MlqTUZGEOTb5sK3a870kxR95c+OXIXaiP4aXhSIDud
meLqdUD9JpO8SySA++tyQteO2GgjiDlQnV7/trZxZgtkxwvKvVsw4pkl2/yvR819Ks/ADxEwFMzW
8f6Ax81de6QUFWBZgUT5Ahaa/oxq9r2OzOXBx3sBXq+q8ewCyaEPaM3SEtPKBmd1bAOJeDGiGf5n
xvNsg/aP8c3dcve4m/IDBVvki+98AYrahXj3v78qhV3Mafb+OesRyGKRA6jT2PN+sSr0X3PdENvC
aeRR13zvwULJ8RqtROFXnoMykZvuzxSmtj4B0qXxxBavEG+mulZhE2Jl4VejaNHhXLg/kYNKnEJX
lQtsvYC0Z0OYPvqbGXRdUYnRrHRSe7ZcekHzASUGb5YDgbcvVqHmP7yVMQ11nG+0Mq1XQjUx0OCY
8aVCw8ADrVxHDoCUcqvZIlbtD42mne8sKi2sVqmoi2r1D1q6AkrQsgpY3H+LTr6VDUgrPPkzcA58
sMHBnK0iMO4efSvCm7wWR89M76LnrIjYJm0tGcQ+QJdxIznlEjQzYVIi5aeWnqITqlSr4by+meJY
L0nWLYjQbGRSj2Q+ATreeKLpPCQTX/kZAKFo2Qf//c23TPa3XZbjowrS9JmJt2gDhMnYhd08hcbc
qziIj+oX26i8Y+hUNiBJBTqp4q5EZjYzrzT0RiXPpe9uYzzOrrOZUWvhripkF1jpUGWbiaXjenCQ
zySXMOzfnAH8UgYj4/1+CUhadSFkxv52IXStbb13d3Kii4EHtgto2brf074dzpRXpvwzbrfVKcOD
iUQ03CTajdIuSbvkqoHGgYZ4Wr9rbzwsmYIk1DLTlaPQ+axprPC+pqbIn7vHSg008wisjzSFDuYU
PfZutJKw+YB06B47Avwjx1lK7oJg/5aYmaw+RCmgVNDtUgG4GoOYfMXuanfbUI+1dNZgwx+BzNvf
k0lPxhPDiwitaz36a7SrcOdqw25MnBynYYD+6dQwA/4o1CCl7NIExItKblYhqoI6AHuPJUD8WOjL
HbX9WDnOlMaJ8wstCy9dofTLf53AC/VkoXAIkBHoFcLBy7EYAf9PVhRDG7k+x0h5dhtDymyVdZb/
WjNg78wsKNbUAn1ZkWLSQLSXdR63m9gpUTuuFCQjKky36QRY0RWP5kKhiX5MexWGHIQfwDzZiAYP
jKl38dZC3vV77LtgtCSXVF3qLioIznApsrkZWnvDcjS41K7WHugvrkX4JRly6xo5mvkRt0r6ZwFO
mvMQtegwJCM0wxtoL7edNYr0gZjQxUAV0LyvkRzKL06YA8mkrrtXHWTCKGoas8c41bStzlJ+Rp7U
OcSGlx1GIAejzTEetmDAQ4PvUDXrXJbdB7vuTZwLZe3XzGCvXZW6f0Ud+IZzVLYHkx8CI7xPfvlI
lSHxcE4A3Xiijo8ijVCQ2iJlNPd3gFTRDvADSw/UA+Kwxnvqiw0tyCEZBr5HcUOKSqS8e6YBDD4/
UIljZZd0YtVuqIRY88I0P8S2l+AQhos18cHXZne7LM2WbU0/KXZDOPLXsAZXF+qwfoSl9xlH/Par
UzXhzpi8bP+nwVh/Af69dWo9sJUHOmsrICv6ycVKv9+IYhFXD5MA+4LdI3nrpN+HKEKiQuhlehHi
O+lT0Bvh38biM9IV7gs+B/nWfBdRx14x3Sxo/Vs53ytuzt+gCNGwMHst9xlyQu2yDaIjCXjeTJNo
x4wr1JdbSNQDlL48O8CVPLtAs2xQRHzMSJEpG9KWuh5tait1sdlAIwZqdIoJLLjIF5Gf7AZPv9DU
6zz0/en2ltnoDow1V/9Q4p82KCqv/LXxXV78GqY6RaNbKT+kg4VcgoWu39ypvaPXpNrWKGwkFfEP
DoIaC9g+LW+2RFdltkh5OsM5kjayBQvBVYsb0ro1GmdlTKjqXA/1uDEK0ITi5EoH3CUDcv0ySIUy
T0vUyckgAcHfurEm+Wb4jz43+pspBXH79he32AhCnvwXDg8lqHtBQXjSc94nW0uL85MWDsD0UkIa
SMbjrmUrmjY0BUfrFSRtLe6sPhAnm/4X8Z0LzU/MbQlACCAm6lly7sqVVvGuwFZKyWajmGPKpzpC
Ar4LcJyjNKSf/T0v0Q4F3iKEW/DzrcavalTnlEDFVGAXKeod0fBG49/nXHqoG4gUcobfWkfNMJO9
pzOkcQkzw8vzpg5InafljqfJcPQMtCEEXuUVqLAwsjUy4dbFU6ct6JhiePSptd7Xz5WeoCHX51O7
KytrOOVRv87H3hM4C8RbwTyNa2ahHABvP/M6JQO8k+MAt9bKIHSNMkDRR7yyRDxee2S9rjTTHbB7
SQflzbT08WhykW8of0Ue0npkB6A2UBGWjngcRGscZxOyxqHEFgjxE6gsf8cjuSYeQb8qHhZxV+AR
1tQ/Etccbq5uojH7jPa1XeNOUWB0WRNQiXqax/WDnVSPVLVOpfF9XLwYaete5pr30XA3YIETG1pW
DBQebdw8kik5vduTKLeYuwnRqb8hJdmr+C7Rp1t59QLOnrfY2XtsskXhcYWdtu02300tNVfCEMMq
9rUJxWU4+aZhjIajRBXUZV6B4+/BbXEYqgzoaFurSncH9ocGDUy/nf4tUFMV/oW8kP6fA2E7664t
FHpsgFuxN6bJwXEcb2eYbiUKu9K5NCUAwAnfW4nqxrcvmrB/4maHT6dQvVNd23nKkowowp/xLNFs
egvvjAQSk9cZ9rc5ikDpZYEG4PaAMStsZhHBy5BcIc2tODCWttogmRcYVVhcMqPaLnAzZEcxG2VX
CMUbRfFQwrjtXEurNqBSfbvk4kcmKhQFmN9Qlo92Z6dCyTD6MFb2g5/Ww4ll/abpSwD/VwKExrnp
1YEzVD4Ae3HceLLSENwnNJ2l5ERr5TkBOuowK26c3qIY3kFHe8zJiU1QIgCHPTDC3NuN9jDGePH4
vdbNEd0shGGSGdgrosOT7WZh7PTnqbDB5l1nH3LT6Y9CtRUXnY7+ZDEYp9GTc/Nx/d6ynHvYyOP3
rM3dyosiNdp9xI3hvIg8B4C+Vs++tcrdFihOQIrY7Fa+5jVbuoxZ6nglAgt00Ot4gnToYjnTrHf5
iA9X8q036FlACscc8XpN6nlqV7ix2SnSoCTk/QiWJFcHvA3CLLFodicTdse3oQqdAP4ZtYvpCAhI
GxiSGwtnISev9ItHxgx8MCCY/0jGbJP/aeECVmUvRROfdQCwB5ZZsJ919BKmIf9hZVYJSpvUwp2o
xiFnVNgAnvbYc5s6Iwi4LPfdFCejJUp5t52P4nmg3nQNW3NnmwrefZ8axtdhZ0QX8CclD35deSsr
EsWPPwxAcYfCEte4vnUfpQMzcbfI5GeU2LfnqI1/Vqgk2daWNlmf6jj7CYpbtvUc1HKuLWbxtaiQ
RyXjMLQBAfzuR4a0Kmq/PU8gunjTDstURSxyJrZjupEpEwCTLOQjzYroJ9gA6istaEDZLgAVWcuB
KQWr2dQfsv0Yp3gUKHfZT/JRuD5/dJ6XUGRuJP2IPkDJ94ull7BsVyKzhRePHJBjOkiIUMgAYER1
gaYfWtRfI5EUABphOAzJNOHQGw0IDAyHJxqQWnmbSd/L62DR3KkHaTyqnfruTk7Le98l6hKPZKGP
bLSZVcZKK9kF9xccpWFPFgY2kPZW8dgAqh6w5ADCnyQDfUrpBvMaJyHxA5rZ8DatzCdmWY88xm1f
haAVDUuYOSyAot/C9JbmArIBqJO64rkZAJHaKqxU4rLq/lh5KKlyFaoqcWAhZTtb0kr5sYG/THwY
9rHK9OHzAchRzUDAJS5pC66gcECzHilIRloaABwjLhlO8wBz1PSrJcCdXRkB4M6e2LhefJcAg1eD
pL785GYchzBhae65UxXPzqgXz+hzX6EsIH8kERBlrFPagzAjdoI6dTfgqvSuLYooX1Rjyq6QyGq5
Vh+jJDGJX7Df3bh2511JtFiQA8neYywW5di9xXi3oBj/dBWy+M+r1D3K08xqrFHrplcPgKf7YqMj
c0+rAeX9gF5WClSJzYrWYGB16k1vW8leX7lg9lvfvJbMryO8y3WQRDrGen4xAZ1gUHlJWiQPsk29
XRR3u9hE8dG0r+x0jVLlcKMVTvQF9f3bzFNkxCLB47e0NfUji7+EcWOtpjKcToNwy09VCu4lJR+j
tAbZbJTO7oaUOBdqR/8KRgr3iXn9BwpbjHm2dcDctSOv96sw084vKNsExZu6+mD11kr+cRWS01Xw
8rwxff+ApoQvsuiz53BIMpB4+ABXxCvsmpazQsYom9IncMYqE0BMPNpj7J877wfILJ1Hkk59ZoLx
uvgSo3USeb33OPN6ivI+iJtaP7jASdpoPjpEMh4/FhozXsuuT46uV/Qb3F3Lb6kx4UYSRl/EpA8o
oA3lrg8t+zMqZwMy0Lux2QD4vTzmVd+/On7x5KRh8Q3MD3JV9HV90SJjwne85yhVhEJoQxNIT7cf
Ex/A5PaQbawKWYZG8vLbnx/DQEJtQ3L1MTzkuM/FOI5b24uOaT7KK8N/24vjj926RAnhbl6OOrCR
MocHtARZb4h96UvMUueZJG1qo9akaLoDLTn6IvdI8YwrWtZZYj/hjXFekUg4YDPVdRAyGk7gjGP2
YKmBZlr/U/hReKYF9rdvYhwYZg/aBK4AMdqHRU5mNPBBB7ODO4JbVdne+WvAR10lfPDXi2Kx0wrs
2QXOeFdLZDToAxhJM0Blxlzz13KhxUTD7/EoOLAb6NPFrtDnP0fLm/gh2S2WCRB5LzycKXFKUfID
6EeaADwjfbxa1rb9A6S6HWqAq1rDbk3LmbEdtL7FdktB9jvDBAZeo7XXJKTBTrlnbH28c2dVugES
EHrdsW39qEXhhlC5QmbjRVLJ2R/yyIOc7LmFdP0kkNlRTkB4F1+ZKyYcVvDp4JXdHIzki9P7RUq8
u51yRzS7RHXs21Z94I5rnAfV+U+iKeTNBm+M3TpRIAEkG+OmeZgi3OdTCfx2kiW1MNCiYfpzJDJm
xYhdskiyIPM8AxzyKqq6RpxNxnl2U0F5UjYb9JPhGupT0OC3egMEuh5l6xA5kZT4+qDzL8YJPUgc
h79Q9ogjCGfwn3rXfQHmJ1BlYia3Vs3qnSZhVVQ9gChsA10OEnSaSXfxM7Bb0v2bF8W076eyWhnC
wLkBSiEvSceyB7qT32tjUd9rB5SMrHCeooqif0duuH+2yyo/A0uw2xgStbeDIqkUir2SZkn5pQuj
+Non05u4GXAkuJiSVZQLIHpJoND1fqeDwVkk+cUCNskY4F7/ZGNbtXc7nl/8rpDJbjKQjPBs5ASV
3Y0xS+SXri/dbY79wolYBKuIgWx8QF4B6GfG2iF+QWIEvJkOWvoTNIvGFgml4Qxi1+GsN5Wx1d0+
wk4XeXhSTKILu3nthUVXrjPX/pgWjdiRy5SAUCI61Kx32Lqwf6A+Gxi20rEeLNEDRZAJfhrzHHcL
swLStO/tsRcbHzs1TPiG7WLdjVa0JAWOskpsLoNFQjMfGd/AyGJztygQdtz7Bp4OLm6uO9TmAFJk
ytdGycBnXCZpgF8TT4M4W3eJF2cBYB4MyXNI0OOM9hnU1bbIX3rVmEdBVrBd63bmX21Wnyffr37m
tf3UDJr3HeB0n+0SjKhVy/4Cxmb51TXQMNENAAjFuTzy25Hgq1DLwu3od+mrh1pbSorSSqLTiaMr
88O7jvKny+pdpyz/f34tsG9dXvITjpvAgyBj9IVwpKRQbA/OOEVeHuNFa9UUbnSRpRWSPBv8NzmK
weN/lXsgCFviOLZ2H4fiG5EPevsp3Wl2cqWWRUf0KX6qyZV6IZla/amL/OhKYPFkqVaLXwZcQOqD
NAUwWJUun4AGCBzJfiVRRb4SmpF9arOxDABv1n7H7fqU5Qn40fp405cgLQgkgNSGqjB+FD5wj2zZ
fMZTr15pmjO+4IgeqbGcP1pj8mwZnfc5ayd/pRV5/WjZbQlOLyEOXe4BMBNHa+u0S+XHKiz/cvHc
+QWApDAefjld8Qtv6v3HIfTZ2mzz4iF6wtcdm6/JsR51FGKuisp0P3FXfFM3619c4OGjcAjzrH+S
Tm+BB8ZpVgwUSM9yaIdtavvFGVytIfYf1m0cx07ZJ78c3+MYw6TwDJGNMRiKbWTSyX0MFM9Adox9
icYxDyY1S5Usmmrvy6JdZv9td6f913hkh8ZYAIkNbrvxbA+EApWfox8JNBlRaNwuF22r6Dna1nnT
0nLRao0A1lPmhatEgqn6gLx9e2xaVLrT2y/ai8GZk+Frj2P/XW53wH5RAxL+H9AjrJ1oJbKEPbn9
JZoyDTdktXDN/sI6eZpXqga8AEkMoApRKnTjA4jcTdRqOOVWXqSodAbARnU5V7mRYhjyDz0KzG/C
JexMlyOf1o2AZuig1kl9uA6cXwcDJZSBNRn2Vf8S4Xt29QyQl5HAc/Ph0I7O9xa46mw26kt8/3CY
L9ZFzLVsk3jVL8BIZ4epa8Ns8xaDyTRhwbv/bLq4joCydF3ZHfAXZScabJU4dymdHoEc/ETrRS0j
F4n2ECQ8hqysPSkWu7Lj3pFbAYln0zuLJRLNlugU5E42jHaL9EgH8Ni4WVMCBl/qJEjbaHoFlqez
9Ye0OUa2V15xtsJWuZy6b7HWrCkDU3QOSryZHF+rLAHAU1quqJYRx2NVhs7437WRTRnh5NBu3VlN
pY2k7XonA4wq7Hoqf1zWcWIcSxxxAIPN+Fw2qB+iWWTVb7NEzcZqMj7TbNEKJbuzW6KUSX0cB+8n
A5PCqsD5GbbjGp69lJ0JKaFjR7G26kfNnBM6c5YHhydojI1w4MqMyr8KQKoHVYG2I0ctSWbXtgtK
9w8kadDdNosBeI8CUJnHK1KMOJVvHINfyMcHnHMQA2l9jkNegJtlKg4tkqF8RSXA9Ko9EUP1mLMc
iK8gd08azd0M6EA4F2mnnfTCiNHGYYvXusRJx+Abxl/aUz2NIbobf/u0U842wCXkx3KUARV91O0g
AwYM0QMtJR7CZ+nhni1UgQe4xW61aF5A6S3Lr4SpbxXDK57nxmlG4e87fGfUkkqCaSh1eSMiJw4r
Q7f101I9rKyabrgV/RmL8Qx1T7GhkIfBytOC50TmUfPYIJtDK2y45xXxRXllO68cxTP1p+X7inTv
ljjx8dapWUUPvK0fddknr6xz2lMcAsPSjwv5Vcm7Kkle/TL5GHtxvpvQyfFQafxtED0OpZGNBdHG
GGl6sGhcxwUQI6i5V4tscdZ4ArRDJy1mLSmAZOHjjapGXjbnmR8s1rgnvF0PnZfjVvh/XKnKUg5E
Z/2lQNnbQ2kafJVMqbOZl90UPtDMTkZnH0b8x52cljWexzHyXufIiWogNPjTXmGdPqZ2hz18onUB
LXE/E480y5OrPwBpiiSxA7GwBjB3CGSGFlOh5dMeTXLIfiqTGwV2qFGWb95I2usu/5AqeuKZZhiZ
v4fKKf1jrGSSqIcdyFoPZOI39MTvMtAeekAUNb46JuorEzAZMtfhzzR0vg+0wnFAT+C7zLKrj15e
Vkia46j9TycSmYb15sTxPTjx0kXJwrrCYfSqrFElgP8c1C/PU5ZqwFktSlQBLkK0sYL+xQfeEnan
KJh+HzSZPZl5yfdkbLDkTXm3NIxBO0S1vyU5uc9Xuwu3XDyhCmuyvPkcdAEc/zz5eAvc5rUzodc1
0j0PDeSOs9Ys19/aSGa+ViBKP9Y5B8mzWpqGkz1nvoc/tATvS8Pbz73m9xcjHYFm7khnLZi8dRUh
gL3IFWTA8jHr+c/BRleBYHx49Zgw19mUFzta9vqAekCbC6S0obWAl/vQxeYTrWjQy2+hFiYvKHGC
HvtaADX+DlY29luwlEfD6z8FA4Y60sAEMi5RkIMeAVQp4Juh9zEqyxpVBUzr3MYJpuOFxs63G2SE
3xU0qzRf24oGN/0bZ4nOENwdQdqQsMg/zRFJ3xsothlZV2xDBiRzkBx9soXgYNN1EhAhaWWBIj4P
2GJoDAX2oVdhaqupndjPiQkGSD6iBgeFwpB1Ch8RD2r75IQN0C+wikZDoTR3aChksdkENTrlgZ8P
4zou2mRn6yZSumnUb+bLzFdAq4oE9Xpvb9upao+yyMzh2KI34NBHzmG51nxtbIWKTdIbYZCWIDIz
WucKcG1xRoNX1QeGryui4vhtII2u1Kz42eOI+zS0JR7QJCIl2S5LlHLEQdTiNbeRKEcOllA9k89R
xaojMCqKXTrWWmBHDLlGNaTRmD+GvXeuwchxWkQaziJ3IxpfA7JYHELuPaPu3T8uoiob9H2qQNGH
uChu4jIv+lqneQLCC9fyAKQC2NzRFL9MdeWoULJW9DH4u73yMJSj7QU5trzHHnDCFJ7i0QfwoqgN
vAn1lLQkRQFsARDtiCeZZQhFMq9jyOPgnHq3BCgirp381Dl1nZuspMiHHR311mOLOy1akedcWAgk
4yvYtla43eB2S1q1JFs6LkavyuwwW9BS+PZsQWYUYwn5HsMZxWtmhvrH0ULudOB2/JENGWDQAHv/
yMtJ2yLdHZ2rkg/HRB/KvQOo1gc0P5WbkXvsBWfxyCXomv3FSaMPmu6PX7MiqwLX4xOoRFL7cVRH
L3GdODsjEjjUpPOYvsIRvFP2m7aJrQ7dIfWFMVGcZ63hlXJFEdAkjNMbrYJ3rYF50Ajx1mWJydri
4JVfbwYTu3nR5+E28iW/ZmL67HrNCL7neECFEFIr+Cz9mZY0I1nr+pcKDXMAXYu8DuU9sJunZDgp
56FK4r3elM+L241JwevxBOD8gOOcFoki1JfpXK8e9awDv1/P4u9667ym6Ap/7TO/OKRt12+Hrhm+
GFEMIvJq3TSJ/zQ0cfk69vGZeSDQsNH1/5oUtosUmFHtSVkIQIiLDsBH6VQBA0LE8aNVICCtlMO7
O9lbnQS7WJPV+xipdyThUYTbpOzkAe/hGScE3mOaWh9NaWSf4y41dm2fahtaJiZq6bKyKcEGNAH9
dbACW5lVqOI4WQxZa9quA0QEMGNmjCtYQHE5M9s9DbjTPg5tM6DuKfMukQbiPpJVaEx+RL8tMpEc
WX9akkJouD8BlPxroSwmrYkPbZ5+1VShJxVzRnUCXnWQLaBs1JTCPeL239orqgQlqygfQcumIRdW
yprbAEWBK6lnJ4FaEH8zh6GIiwHNaGgo6D9fpRQW8hYRcDYuExU3aQ5+3WpIoyk5je/LfGBAJzfL
AbcmKFItSU9NWjVVMFsn7u9phqzzrp3qT8xLvX0FdtJ1pjDfzcjt132D7HmiljjJ+dZJ3l/ryo8+
lR81l1efoiEGCpqR/kUeWqSzmwBlrfUgYUEA0gqdzQEiu2s3IRA7V1LhuqToOvJW2mTmO+mzJ2A4
NieuBtLScCebPUiDLxBeOxbLWahitSjoXuSzC8vsIzATvF1soelo5eFmWAW+mOKTYyHrKevJ2MzC
psK5GbrhhvzN4NZjnpPfbOFNAE3VbWbu0Bd7epMtwUl9K52jo1IzPlGUec3UB1k+De8s5CSUzY0/
qWlNmtmRhOQd0kXnP6F3de6uCiTC4hTZTyLhIPYOT5guuK6nh5m9g2ShAwxb4DmfZhkXgD9JgDW/
JtIP8v03t7Hk9oksyHbSmIc8rMsAxKZPjzT4nuae0DHysIjIVl2V3IHzop+yOp7viXTroxQ03fk6
AEFaYLw43MlJSUlqmpGDUzty67AknlPWi4J8l+Xim6K5EInCbCfLEoiRd9dYwme4kx1Q3oyaqN93
8dmDrnvnlrm9h1NQJCeXAMsfdCezAaZ36t393acLuYvPs3jRJVrWgN0AJ4TzwySspy1HOdW5U0cQ
Mkqmq+fu5/MF1AsBQccP+zWKgLNNLbHnBrKxNeJpfvD7Clo6s1hMyK+2U23lcMde0cMrBhxVUHjZ
tKMlDfSkC5nVB5mfISWvnn4Vc9hpKBsWGO54df1IAkXELa7L4GkpSjRiPdwtMpoJl08oGBPWZlGM
Q15eDZmWmynJQoAtYElaUtQ9XvJ8dxRo7/p9DVLkqFpBOXX54U4udds5y1KslxjaiOc7GtaebBnV
D+Qtk5NVj/nVjur2Atq8dR724bXwnPBKs7DvxAYHhdpK6KMsNoWmv+AvlsfFruaNPLWNf46tT+B1
kRM7NhxZQDfuwMIeAm0frHu/B6N3AFVr5BpO6bE725EGIDjePkKRRFg4b8YxuKtwKF0Pb2tg+b/5
kYcn+x/1CF4Rw0DnPVikrE0do0cNAFT1ecBt3DnY7lCdae0WnbZC+aKxQn1vdV4UvaHBeVmT2udm
dwTj1qqOwJC2Rk1UuXbcGo2sg48cYsgFTnVQjHXqJdB79jSlwU8s/ZByHAcqw04LYUjTxYRmKDD7
HcIasgaUTCoaDYu5PWrQpKB4RrGVfSDtbH3jTlKJ5wYg7lQMcp+tJvUZSCik/ihiF08aMlwuoaGc
1N/Tev6rImxpDNTL7QqGjYqmNyNeXhUVEA0auPeOufmJlOibbtEKhB8lwOOUCTej39NZl+thtY0s
8xepnUFIQHgrS+nZm7HEf5CVZs3ZUYN6MZmHHltGL6nH4528QU32jdnsoGQTymiDyPV6ers538V0
vfzS92G291hhn0AfaIEBwMC7XSx96wTGabxpR+ORFDQsdrQsUK/WoCARfndqO6/QzCTaZkUKijeH
vjNcnMlmWbb4PudImgDB8I9PdROFPEhPbgUKBtbSyM92hGLrIR/F58QE2EBSdtMx6RNwbTWfuFbl
n1JQO5z9vM3RBwEx0lNvVgw/27MEFOyKe9gvOy2Pv0RZPYIzBcipIWigXliFM1klt3uAuQLeEpTV
alkU1dlhtXjJorF5yJGUCiKw237JBXjnsgxU6izu9c+ZOYsBQ5UcByec1mQF4K8W9L92vZrCoVkZ
vsPPQowfZFiis2ZIO0C4YyA5DXnc3S5JpofYkav38cXsX23dBv2XbQd+anUpGugKdK1/kg3llO57
mT79a8i7j1RNurFB0hAMbO+fFUy65brIsf2VLzWgmY4AJUhPNLRDiHttP6YnmqG53Nq7ebwlZdj/
NqMl+Oa6CmXwEN65keyfXBa7VLP5m/ME5KC9UyfzRe7iLctUoLBVG8Re73T/OIytf6SZUEuatbgr
giNArefpnZ58WOPfeutIIwWp0VjrOwUZm/9H2Zd1x4lzXf8i1gIJENzWPLg8JnHiG1Z3Os0kQMzD
r3+3Do6pVKf7+b4bLemcI6lsY0rD2XtzrNSBXP85IcXcNOep/j38yi8GkOqagMlvkd8P8iRcA69I
XHPW4oSSDdbMoNcpz2Qlmc4r/2/buR6pKTmId6j7LN4ZWi2mog40ng+56FPvHqQhcIItgGhua1CY
u7UDfmgVTOGl8Xrs1D48cyB5WOGDcIGBL4v6kI0KkxwyD9I9KDCSVdKAIzHEt+oKyMvY21tGcSwB
PT43fscBZrWDf7hFKZ+bKEAeUzoCm1nV3S7WW/NlTYNsgng9QlF13rMvjtzswzVgtubskE2NtOzY
9gK8aUu+K8KiBqgdmgxJFH4FwDt4wnkX8lVkhi/00rDW1CSHQBILmDRdb+ekhj/H4RvgLSin6kxh
ZK+Hu6Ap4ydqJOlo37EyeBgqA8isKU+MvVQTpF30LBRimrzZsMBP5mHjThXI6B4hyWebDwFYdEHm
xZ0X/BGg+wmtvm2pBQJAVgKaXu6/GAU0Ysn0EV/oAKc2ruNxiA3ChRHC3Xqwj3gRB9U9tSiecfyx
ZT9PUYiB0RRjqsDoKvz+IXHGGietbQBESeNt7CHlyLLqJ+tMBRg/2RkHsdBBNDJ3vTiuAuuKJ+GG
XFfWpZMJXPiZdz7QS/EIOZBKQfPJAujq0lQdv3SQ21rZ0lcABjmgF/twUBO3vO5doF6oQfFLFNWC
aIh2eE4gKMWD71MFIUq6PlyIU2ZKleUakhhXoCh7Ur5hH5ZbyDlu6VdoigcxikPLGgAQSgN3dC6S
j5AMM6Td+ao68KHcRKlvrLA8685mPErnjnqZahrWOPhPceIKTmcspzSdnaP84IwDACh8UNWKHkUK
oTVy2tKAfYmjGrBLSLD46IsOqsavrcnTbIcT1qHYl1qsOjXVfZZXNXj/M9Cz40wJ+Myx2facQ1aM
uc3BKNrrWtzE7WwLP2o3ceOvfXurxZYi7/4oJxMkERkPsAI3cfLot2B5M3v/l3bl6oMjmSNpj+Lj
jq+BuCM2EiVwxFrhFpFaRjngliuJsu3cFA5OBydI+ICxF1kjcYhsz0K2R2IpySEwdGrdsFnNpCWa
3ARSQSfJsVsItGhJbGDdScNRRG+283DEeVJMA7gKBX47ZZ0YRyQVfa2A6harKE98qPtU/jqTpbkd
Nae0qQtyDKW5A27FBeO982766E8Bi30ZgxzNhJXHO62oP5TdaYHTyjycwAtVZF+i3qn2BH69wcZS
kxxLN7LpXqMZ1vsb+xUcl+KEMC8dkqwONIgvyi+s0uw9Gtg7x1J1GYWFWBpl9YBD/yvAHESzdW5P
eCQIHBVXoDpqe7douRk5t/iopgfK8zI8zoi6OUZofJ4E1NQHmtd4+W8QvvgHSZfHTAYZRFDYmczx
2Q0Ev5Sl1SNLMHqeiY6QLzhuQ9/6W1WD/aYrOPq03xIO6eE4cj6l5jBuQDWUH7F34M/RYGegx4Ye
YlNVD+EQDV+mxi13Rl/ty1Kp9aIpM/Ml40LwXWjGjSvIEEcSinK/MjDf6NYscQGYW7cW3trrzhcQ
WWx8b1dC5PveHgskrFNV2GBbsq3u3YO0CeDydIzQkPO4AsVobA/IMIi6TQJiy08pXrN37uB8j3SL
TEX5WvmgVaIGywDnYGEpTtQEgqbdIb1ObgsL1L5FBw4gadX5Y6lEvWtGYOeQGYDzi9AEJ4UCsRJj
doPrMq+6/Pdfzr3VkLZA6A3yHh9MwJ6Py5UberUyFkWCS26I5RXMu+sNXMzwXqldBm2xV5UZAAUB
yMPTGopGHgM9nVm4UEUSHtKBa/E8k5Xl4IM5I5P1ubVcvKugreydO6d+ilIWPvoRUs+pxqoJiAyC
UoEP89HTBTkc5D3Z4IX2O5zJrgKJeXqhVdZ1f7cZU/wmyvjVAcsJ7uN0E7JNxql026dADyLaGkdH
4JJdIVF9eARfSLMXXWesPAd0vCvwL4uHpDuSM9BX6qG+HTcLBwxZyHQ9zGHUre7xBwFnBKQ0o7h2
H4Qxd1v6Mt3NycvmIDqF0aum8P8HqYVv+rfMYfhj2J5pmr4nfMe5/YfycHxlFCDteMmbpDvEeocv
2gpFbUM8cq7q9uJxEr3PS4sjORc7NW0fLG6rpZsMXLShu4Vyri++eYrCAr1Bwk0kqH1Mft2L4h39
EX4/Cvd8Ge8oQCHvfB8b1fwTAJZgH73KOWUTCx5q3H8+pXH3RyrT8lvb99mWVcimpmaEm+QAqpA9
D/OT2Rsgx9JR4MlMgYCNjIewsuXSOykZyM5070ogVyfwsb3Hjb61mqLQ35NU26zo1oT50Rg9LK11
HvbigHYlTgpz626xF9xGqnjj1xuyUWFUE4RDWlzSWxkywMk2z+MjOX+Jk7jKP2YTFhKLSB15c7M+
eo5v3i32Us+jMrBJLip1HYP0uJ4HPDeYhz7ngOvw1Qi2u3mepnwB13B5H1o4idT8Kn/ETLxoFMgn
L03rY4azip1pedlbnXwnf+MAgWYF41Pr4LnS5DOhLuoqY2vmmc6ebGnI5IOOIKFdMpU6Ao/se4Rh
hhANatrDMKXTKnU88D8RYSdvf2CK8XGm68Q53SX0x3ubCEA9ORp74HkAF9c8nkS5aWchVIJyo9jN
HJ6ayLMx2N/JaPATRZD957CzheP9n8TD/TIM8gjfh154Qpehl3F+HZrs2JsnFogivbibkF1NpWEj
pRfSrU1018RHUiOfTbObVMipwDoxuuvLIzWUA3IX7AXZVnixvOuBjIpiyGJgKZ3ielGbdM35qN3Y
AhwfnP0a/Cc/o5YAstltZ767qT1WqjlloGoE5ZR/qKfefKtAYRIHY/Wm2m5a46KCP8oyzg61Aakg
DzD5hxAyRBvAH+RX3LZ8skYFoG0OBj8I5sp9DyAEWBdM9/NUF+4OWCVzm3mR+DwarN0BOhfM3tqB
vFFjjGpnBAjGRZ+zrZRt7qhvYODafnT6YeOAbYbJMLtwxeSlSWwbGFRdJePU2N66xuZxw6Mym23k
LSsIl68opvWCPTSn05Oph1nGmmu6Wy/A0ssz52Vx0nDN1PP3QZCKD7HBat1+H8GEum1wOPJgJnUA
6ebcei2m3MA1bccfqEhH1j7gIn0OoNgWCfHHSdh/8Jr57orCJmnLLdhi8s2VsWlxJWpEdXqgGIzu
XyQHaCLNvE2Rh8NJijz/zDvjRGiYbAwhsK7tBeg8Pmc4RuHY0p0BXyo2fl1Pm5Fn/rmIAvcR0vH4
wuqH+M9wmL6ak0IOQGuaR4Dukt3Utdmb3yH7XgdQzwk/9dzTGPGdhTzSGLm3w1fwNXpzzwj7wV3M
8H7QPSmAeqo2aXc2VF28GknKq6w2ADhS6tiOWfRIBVfIQhaQOahqWedbDigHFI+gdbmEUA17E33A
aN3jxYqR6jrK9yPowkEyPEGOaY4pzD+rSbJjp+URyCRL2Z8bN7iQaf4UMnGcNdhDBBIyf8YFoUix
bLCrkB3cAqJI1eQaxtptPPNcWdKCagWOoSDvPgCNpbSBrOR3VbJNWd8eF9Mcfduee5OVhpC5fG61
2B2ZJhCEb5HLggWSAFMI10XpKm89Qnx7vdiQ8l6fqfidzdS0IkihOVehCPbADY1qHo96LINOAkeo
i+2/xyPvEkzz3jTTZPqa4lvpTqkEb7/JlRYoijzzDivZ5JRl/pZaZOf9aM5Ospk6jGqtlaQnUHBt
A2dYxdHOk5CCVdjLnIc0jeYa2VztoBrzg7hY3bh/1+XGJoCoK1bK8cp1PFrWmtw0Io01CTPBrh8M
3bjkbM5U+Jo2HApglgbhw0htoglfmks0ztdTJMAk6YbigBzjJ4VF9Bt2P995FPUvNQ/wnwC4KCTw
yuwruMyRgWnjSMu3Qd0tJZLS4tF9dpEGvk+mVIJKO+CPtofE7aTou++D8WhZrfsXhTZIFrgKFULZ
c2gqo9tQloIBKAGlc8a4XOFsIMZb3YrAUYIUJKopaFVujaEw1jcO8JbaR7cUnygWWjkZZBd0X+a/
AuIcXGbTGPf3oDedTgME065moNBlhqzFrdpioxrNIEf/02JfPhdmYRAVupBPODK3Vzc/Q1ZH4TrI
wae9KxWEfEEoddF42xORGxEz0qjpkagWSDE7F9MSBg2M2Umhi51ifx2WnEqCFoVqH86Ze2np+jHk
Ylq66l7TGISnzkQGLe4Rszt86QGpbyDlptA6Yb0tHoBtSz/VIi6BagNbAtnBa/Sghma44I7OXyO7
sDyHiU7woOptmwR3QGz6009tLxDm1obIFICIP6WCFmUess0SPp7bpkfbSbZh2jHzM/WrgKpfQfo2
iY82j/5EdsuQxusmxukELWcGJKLdhZaxlsiePs3rH1oKLV5Rx2a78nx/jpmXUHVjm3dLTOo1xp53
ylvZXVTvhkTx1xwUAyC8jctLPDH+OuHoFdffr7FX42+BtMUVRXmxCve/60ReXMH8rlOgOzE902Rj
3d56fY/UbLBvUlEjs/LkBsV2IClasgWW1nMkjwPgTaJPElIQe4Z7gRN/0EBB9692sdCKk/ZENSrq
1MC/4dKmWqIDK7uBJ0ymfeEnYk/9ZttVlcJvhszY0Jxux53bczmPsnSta49JMHP/5pPQ0Gnk4Zw/
yv1NltbBfcXZo6EYpIrqwOErskGhCBAcxbM5hGyzA0QV56EYTotpqE9GBmFb5Bc0wXoSrDsXigU4
swXLHdDgCWh3w7A/l2Qk/6CDpArqYE0uK8qdDRuj7p5n/T6PiihcMUthk2UEgI6paY3/FFC92UCR
s4CJGNnxj15UAKLtQIk95WAFVqEbHIM4yE6T41wXv7PVgOICiWG9x1Fz6UaOG5uP1Q9yMHBEdOOg
bjdzLCHzHAW7CwzH2EGXsDolLKlOHEeQkDjR7blaR6I8FVhAyBUFLKHUXGzCaFJzTW4zMpP36jwI
Rd0OchXFOn/fF4aDXAURPoK3sTjinCxctbR20jZypDzBN0EJ0YWK1nba4RkKOOXYWrm0Zmu0I+MO
mNYaULfRAACj46Smn6ZTGIFsOJQGMjZwrfyAc6sH7Oytb07FRiQEGtlT0wzdvsrkcDLHVF7ATjpt
LTDrfUqEi3dHnjvfISiKLzUA+myzf2Fd+HeN5N0DIHlIJ20FbqAAgvo+yS45zk3ygF/7jyQfy2tb
AvWsysmHY+L3Ey6uNJ7B9+pXrypsYMowHpli7OweGll/npzKeO9PNr9rX+p4zE4USwVEnmsIfPOn
KhPNbC/K/PTf53A2+weBL07fLCYc34bmue8y81cW08TNegcajNWz6GydaWSk9wNWwfe1MKA1C6ar
TaebzqAatnHKXO7EEApksNgTyJG1i/ylk6iD0Vl/0gh2WbRs42eWfZpc5HMBOGTOY/e5jfvxzAdH
w7bvnR+2xi+bzH4UdRWdmG4ZcWrjVBS1psiGvfTGEml1QchX5KEYxdxHhoO80+wgW9A1w96d8P9b
iBa5oR9Dt8UXAHj9JLtY1bTpXSv9NvrK3RZVNZ0qUHw8FSkoCyaTh9/DODmJOGZAwWbgabYD64gs
1/I5DEUxRxRj+Ih3S/GlcnkObgOZYDPGGlwX2sdRYL9IPC1LQXwuhkrHi8FiZPIO7pmcZAczHegT
IU7ZXfytbVdgJyQ7RXSJjws7sXMno75YMR/8Dc56wUQ51u0O907g8SkUXqci8Y1954dgNtfG5bVJ
NT9+qzvpXqhRfQTQSHk2tbub+HKCngmNNk9Jbtf8tgwCJdjPphV88kpl30sR8HsRPZT94F1cbVnM
IC9GkmIB7pcrm46nuLGeO9EIVADOYd+PYGLcJLoT2Wyefm3GXB7JSSZ0hACLd6GGChvvlMbFmVo0
Y1iBsYbCWx4YbEWeit/ORp+JZsO1wftsFEqOnx8xioIecKosTZHSE+IM9ENWLc29P7O2K7AAB2uc
H7bqKbPmBlnAxgU6kQEcXNSkQjUANVvWhJOafxknBjrioYqxCdfUCwIZ1bHs7h3Lbe9xstLdl5XZ
HFkjXlqItFgr8lJhVSrfpjbS6CkOX8A/3Zbp430XOdF+GStqapxQep7cQmvIO6czHLLxk2pjhWCW
I1armdCK0JPUthSg4LUjwTmnqbNmkqtCU1/NVbJS4cr8OvJqIMvsQKZh1/slmCagsbsWEAJkcEkw
4fE3WgdiSwUmnOpqXXezFKQFH9kqvK8/Qsm8rAgLECMXm8xfcfkjmhILC86haMw7IUETI9V7jgJl
K0CP0LkDUgS8gmxwVr6q2p3HsxRoDTjAbLDtSgUSubEugTSdzDMldJZmnp8KV3yl1pz4yX32Dfcx
OLp5tcsKME/kEH6Sa6ozbYiL6NWSo3ex3KD/FNRgdHJqOR7yMj0o7Dgf7BI5kmaSPTKwIoI7BmK6
EIpO7Z2T9dZznXjWM+4mOLSGnsgyQuBgD0qQaU3NUgdI2/rGOhnfkYlZeX3HsuhVRBOH7ond2uuO
Te2evAAfWFs+Qc4n84xoz0H7M6dT+jotcsmNnBMtGxOvTiN3Drepk5QwuYyw9CMHFfMItimfrDh0
Drkf/8E93P+mYN58Fn02biwFukBqxtpWOeO6z1L1OGTD+Nx2kP0CBwlfkZNsWQnN9CYphiOYrwww
EQzRSrYSggW66OP2vebUQyGxWf7ZXmKSj+ilS2tBYmoe58a9xCwjeI6nTtOQsO0oQNPvFQFy5Eez
WYc4f47WUQls3FW7rups38q+AYJa+5d20Y/Vk12r+mkZA5QI1VPNy3RnIpl5a0gwurfu9BlMojgs
6LwJrFR2/hZP2TP0QpuXTFrVnZ1pgihtx8f624DG/VOY+8l95QNmQ/bGxZmnxLHRA1jQjQdRtkhA
BGrybcTfAen7fn8xpQv9Kxb+YUd9fvffaxALB/83104MF04QU/A9KPVyYd9SqVuuBj27sn0eqhrn
uUIYJ6WLgdkBRFmo3QKzg6zdXeaPxolMNjB7+eq2PfeZfXN9dFIwzH50o5rsPPSd/TRVa9nDMv5N
l3k0mpR637bJQ33+OTuNDoHoP8Cm3ewMkKPvwqAKV4bXWqCWBBnhezXLVXghKxWtXxg737a/xBXD
UaINOqmzBcq58ELVxi3QM8oSfz9lyT11kaoNq6e5t8J9yOh2uzkToCuPXsaHc5NluFb92aLEAezk
35w2zh46kVlboGiLAw+r8evQVidVFeYL+F2Khy7CPwHZKaz6CBuN+sSQWP2C5dB1GGfpGtJEOKOg
t2hqI3HaL9WdrV+2ic4Ki3Rh9GBO1najtOoDQ2omENZ48os0yk4caqyrhu52qQ2y23A1/6MsbQqn
/wwLimJzH2qSg2y4+w9X9L+0jE1jUZMcZQYZ8rH/wdjYQTFURi9x1RZPUCdbddwFWD7qG3PjgDpr
R/rMqfZaWY/coBjeRHupbyhw7JuWEBBkZfjCeRofxqHpoZeAZsBYiGuy+lw0Lr7UtWkYo/YgeqbW
5CSb6OL7zOHGhUxIxnYO+PYCnT4N2dvrAcnSVmblayXy4RU5AWwbtkB0hcoaXoXscIYmk/beduvq
GQ/PtpjCI8cF+FcgceSOJUN+8qu4egLn0YS/Kh6J/7cIGbrRYawN8y7H7V8Kec6vCUjDtkx1yMVP
vPoOGf7VFri47jUuzCdbs356sphDY6uOtvkgr0Pxzp5DlWb91KEt2C5H3r4iEc/auW7VR+s4H23o
Pv3ajoYCmLVInQwsztag12VPbAzdfcjEBES1lwI/mWUbcDqn33BCdlGusH904LgsWVu+sdG218op
4sfE4P6hrZ32YMWaYCb0unUNdOof0vN2VdVkBxdJ05uwQjJyxJwIMgq5pY6uzA5kc3TSP9W4rlHT
JIgAGalwu/BPDk7rHYWQCSKSoJVxQBEJbWcgAkAUdSSBNSJSGALzp40e/6VNbgokG4jk0mMTet4l
Fi12vdvOMcHS1Af6EWjkg5eW/AX8ykem/6fDRJSHwlAT7sz84Stut5CO3sdXYbYOC6BXdRUGynXk
yYzxNsQX52E0wYIQcyE+C7twDi7D3nwyC+9zDG5J/EqGYQOIufe5MaS1x9ow2JSj5X02G8gvtKqo
t9TXTFNz59Sdu6W+eVghHxgKGDvyZgWWIXWZQYFb93VcLG19ZIztyQsoibsZe9B2UrOCaNzGNZEY
If1ObbmCcmOTNDj/t2N9m6avAphl/qwqyDcBbaZvBArD2tQyMA4UToFzn9vu1E40xCNBejfO4EEf
TEq5knRtdRFznu9w8BfNArfk4DWy26/aZESCeL0iNRbi5OB5v+uYYz1QC/Li7b4El/o6HQbwoWlv
8+EdtNeC7vuVhksRd7tygNjI0p/rCByI4L30MbrkXvhSp/11/1/nJ0WY2I6dnQKIxSvMPRJo2teo
y3GbDOA7DtGn5rWUFycM6i9ZOY0P2WD8QdbGBucES1x7Q03AyBIwCiXuce4TT89D1waPU167n2zQ
o9LIqS/WURPWRXrMIHNUaomJXFXvRVEnOA4WEBFZHNgHQpCC2kbXgIWGwgdWvEdmIkrvlnBqUshi
C0sHGj0SS6Kxsr8RVCFjINFOsiDfU9Pz2uei1excTu886iiCPfggx7yKitx6jhojz3mEfsM8FkV5
CQ4GYt8fv35EfYw1aAgFzUhR1PxnFHXOvehhGPu9q/NKlweN9JR/Z+sypIXxKoXEyMdTSQ/p/LyS
saZHd/F7vmg3QYvvFhp2jowll0i+Td1Vj0zZF6QyPiPBkl+KyJxeAGPF9i/K3A05m0k4j10+baIW
oCwAmFoTJIb4HiZvHyHlBNutcN1H+laSpyWSGyTU5/VQDriPNxOSWvcUXKaOc5e5/bd5KD1trVL7
4rj5v087O3VEi9PEq6lF7kE0ajSM+YegGfT0XQGuY0el7Ym6/u4zdGr6RvFCj/vx43u9iu+LkB1b
nSg81KI9U63Wzf+29RGQ9lhgAmenu/1/9f3dHKrG/4FKs3x7M7lL+czUpfQGZAAZDYBSIsGySTTx
I87JomccArxktud+nczcxHnxpPZD4YE3osxTbG19Ds1svEJNbE6fqUBiXLpmdpwcmjjBLWVdRicO
BuqLsqfouYqgkmUb8a7SLTLhFAh7wjSwQYSLQWTcGcCdqHjjh4c8cUEj53TlHtqO4rvqmh9F5DZf
x6wucG7rjS+Gj8+Ry7x84I0DDWBkf597C3ijYUKqc4ML3HvPxRdHK5vsuXawZ26zSnxJBhO08VaY
/DkN/l0Fsvdw9b/mK4JieomzON02cQk1X6cFRai+DwvqCa89qoLS/TuI4uTOd4U6U0F2qvE8+hm3
uKkmPqLnsWoeD1sFcDyDZOfaKiL56LLIOUBa2zog6UQ9tjln67Ys6jdIkB3xbef/KMrprqzs4Ru0
9Ix1BAnvB/yE6dGceoj7mlG4r/p8hxsl/4EKS2c1d47BtpBIFFg3/eKY0vgNDFUCGvA/7VUfBHe/
jhHoQ8jIb9Smz6PhIgFlvYy65kmoGqnW/gtXOHa/IRuFRL417U0p/pJ9kEAD6KNbDXnwk1PrjGB0
1RHka7sSYcvoPpJ9aGCaa7HHwwjE1zK6/iQUkgsLefAfn4d65DT3MsJHtzSoQOyCbe+IJDtMpD+G
P/bKOX0MMI+Xml6+rrCkWIcepGRM135VDRjuzMQJHkXXq4cQibvUIjue2uCROf3Ot6BOAUIiYayw
Y4mRbMLYkeKocPFeW3MTXP1NnSMG0p7lDhsGsV5i4n6cjsNkJCB2wWzkYANwHX7g7+YWjc9EvrKS
oXmgyeljlDJ6dZIpPM9hXj0ebBNKBmkP3atVJwJ5n9vPFrA5eEbC68IY8mPrQZTyxu6lwESohGN9
pTvkTmsCwisga1l0PgDrH6PQoEg3cHdVGLurxQEmqX7fZIF9mSyk7025ndxL0+4vUZEa66RJ+Z+m
/ZdvV8Fb5VrFVlRBdgainT16acJWY2+xP5FLdpfUnfNFDjzbByDvObRFXnwyefct0iMURgVq0UFi
WzUk/RHgTzA4N538CgrnvRrLv7Epeeag8HiMS+AEkg5i81PNpl2om2QbBmvcywkHId3g2I8UbFhl
dymTdE8t7iCjzOo5eBFlF5yQm/9ejD53cp3hH5zIY3+4qcmqMdzHo/140w2ZaP8yyhQD+gnIDGa5
qs6D5aYNJtRfu5JnoE5UzYbwKUF+147iTF788CY5bMNg7E7In+9OQhfg1MDWgKrgeUeV/AlVKYra
5Kfa0n2OWdxL9JVnHvNqpmVm6nk70TIc1Vw+/YBAoxuAHDK23e2CTpsBbX0j7ZVTsHH25BrqdoVq
S20/vCwxM9SNjJGlgHr7d/8yEdVoDP4xz+K1JtAJ2mD6XpcNsoHViKeP2VV0lIWV7HliZl8gwAkm
oyT7/p8RozHJOWJU1WcbX0GHMvWBah3r7s0S/jPzuu4lCZvg7IOodYM7y+6NT/WX2ja957DEVls4
lbMmu0rl21gn5TPkzLy72jWGNY0zufVfhSP4UxqAkzmHKuVstwoHlK5ZLp9Ga/qG3PtsBaq56kSF
+Kj9ziZyu8Xzo2PSVH3/HyeBlvuPg0Db9ZgN7BhoSvHJbuREE6TF+8HY+k9YDTR30FZPLhDDSC5U
A8PKey1D8pKEdOKB7P8axorvcqzAt6SHkCavoTWesQTEpRiokFV9akrcN+jWYr8ZzQIKcF/U1t9z
GFTj+hWFLN0sNzE3eQ5iuBvH0qSapZ/eLJrM7dVngfpKvka2htp4A1N7DuznZubCLkJnmwz6C501
w7OEwFxpOWcqrNDoj5mhthZkCGaTdKoccGcdkmZOBqT8h6uIw+YcWxsOqXmc7KpwPMsm7/Gk6CoV
UdFG+9wyPk2dejeRvQzsfeRY8anCugQMFdwpL40BPXEb2XDUomIwABfYKKzqAFarfuBbvt1LCEJd
yFu3JhjTqM2hhAG1TyjdzAMORVrtkwQI8WBU38cmUw+dzIrXAxehek3xdfeQBOx730/Fq93k4RHa
4CNUWeAsOQOaqYOIPDUr/j/ARbb4x7MoTBxGu7YjXCAizBtwUVG6UzgiffbJS4ScvnSNZ5xcBiAO
qUBWBpYV2IYV+8UWZj6gPBCPfPfMcpETdCjT1mOXumAWDtbBG43Dzn7l2MH0MJiZfPidA4L01SGp
KoVNE05+Qx+nxVRQs6fTX0d7btwsxA4ezHlfFzu030Jg4lR07HGLc9/qQuEqBRCCwdxTE3zM1e6/
/5mdW3AWMwV3mAXEqvBtx/Rv/pcd1btxb0/2kxv6TymeiUsFss2zW7W45NJIZalf11S0Fn5vYCCR
6yrl8RZiq9aXXrQQewiNHwFWI54V2lCNBi9VZKvoxagDb8c60wXcPx4uIgPzlmcD93mVxzbnn1Eq
ms1B0rei/LQlXY3y3ISImkOc88Nt3GSzEPnV3FlHvBiQvoYcgCBM8rMXKbw7lAEtYCaTL3kb/4gb
O/hhqM9RYtd/NSBtB6leOkIuRU07L8Hm4r9/sdgQ3D6ZFheWrx9NH0KYnnsDnpJRnA8VkmCe3PJL
lyTpPZYH5SmOwNYfKxz5ptUYrESlvD+BsAcRNn6JMgy+1KVqX70BZ37CTJGxjKyDVToE3p0dmzjn
DnLQzaeOfCMbFVcxc7U0v7XO9BIAeIH7NWiDA2OM7YRhfQFMIzoUrlvvcZHkvbZdhtRwLQ8ORPUa
y5LgLgdZ84MH+ZJVnvG/IRRU7NN0LNg6ccR48sJpPPGiHLH6Uaw7uLpNRiqwcfWgoNvgloLn711A
EVdmyOZDYJsFFd6WeiBRAwu/9vtQbvH48ZXXtvU5r5r7krvGgwUcItK/Gx5j/5B3W2TYBtm2yixc
kQXuReAcFkxbEllKfl8ckBRZr+aQfiwhlhgCSELjUIxVBoe8MSZM33BwUwC/ejGDrtuqZIzXlset
CxXkmGMK0OWt7DKod4t7iaFaVYb45F5xvrFT0x+a7FT17pHGJBMVsoqQ2Wi6oblV5WAANIfJb2LI
hkXNtAL0BhTUOqTqeuvY9OlfnjBtKN80DsASVXjmE2TbcYlffIrCoFglQ9L+ACmMiLP2L5DF8pVj
RNW5AEO/IdeTifRFXCeawwr0kMBsF70H5feAd9AmQu5KUKrmoskXt8D+FmtfTc0lTLmZ7X38Jg5g
5/wc9E3DTsbY8bvIOs2tKS3+iuPoW+nHKZA8rMe1ZzI+1ArUpkE3xE+xCTUwnxsmoJx1inMsR32C
zmK3llCW+WK7LQTDKn+6GE7n7kYjaPZtzvhdxa3xMOBa9wwRYPdoi8E/Kllk58RN9CZD/ghZ164g
8FKclgL3+2CXjrLBRO7GTw8e/6Q4LG2qAcCCC3iqUqcb92KzQRGOxZQeLbeDRK4W1+1AV6FX1ate
c/W22zLg1Sefq4vr6vMuH/VqlqtqQj8vdb2a8CrgqkpjLbOk1RS//6oW49XUVz2vfqzffqBlZJDd
esf/fr3iu+n29co9XHQ7JvcBLYXA980Xlw+iRVzMJN1TFIcl/hlLF6hcqIT+CYDoptSk2wPPPzWZ
8F+nMh03yeQYEJVhe2iVh4A5obC98q0APvwoJHs3kd2pkYVasz7f3Dhkq8IT9jPPN3YPhOUPoKTf
DD7ohWmMJja3PGIH3M2auONCbmUAIOxXaCe2ux7X83tqpmJ49a3ah0hM0j7nwryP/Kr82kW40Jpk
Nm2pWUYVBFrxh7lnbdh9LroA6pkIq8HKfhrbFMwyo1N+LQdgmFKl3DN5nWStuC9emzZqQcEV7bsk
nqZ8E3vDUxInyX5gI4itAf8yz0nW3YMWUD1mEG+cixZiECvXavvD/1F2Hc2N61z2v8x6WEUwczEb
KidbkrM3LLf9mgkMIMGEXz+HV/0st78XZjYsAriAZFkiiXtPEE7J/SBnvb+B9NgPCrn0xa716tVV
ArLtFJLB3mcN8KcM+LTWdUFuw3hAlNmaefp90jlAEMTaOXGs+iCziqMwy90XLUFSoXLBB0QaZjxl
qf1mGrH3EgHoOneBrt32SjSPHligQin3BYIDNlzU5RKV0X52fb67eoBHHHceh6luRc941wEKptEO
ScoVDXxbAHfvPMjTBBkSPOdsEkPdyAm5js+Y7WFsz/bUvJx1lQPgpF4urn000ExxdEaHgQ/D2oDa
dbPIIMx27lMlzlrvl5tweiT12hHCTEPbd7Naz43VpW3n3cwr4CBC0cBjdesyP0I9BX4QgIxBtsw1
Ue6UcbFjUW2vL81OWuW+9uByH1AQtenMDznuuZ6Ag4ErJom0aY1LZMxatRZVrALfZNoijHn/PNju
imrPmWJGIOIuPgmRdluV6jUk7kEoBZsJ/8FUc28gF8qwmcgMGDxmyQ9v4KuYA6WJlHy9alDnXftD
wR/LWu0pQHVRDqIOvLWuMxM9Su+AB06DMoIKZWfGP1nTPBcdD59D3tXQpbHNc+1CugX1tO5gSq/e
6F7EN9jyWgcrV+ZCgr9417lQfbF7IV6SoXkUXdL9hB17r4xxVcaptwF+Zm63qniuI9RiVVWPKyDN
m+cMWXXb09u3DrfZuV6yfKfHNUOFHqmAOm/fhlKZgQ4s0yzXo24mwjwBfxiAAplWsTH3rCG98WtI
lQHqt0067hc7PPLJukdydhpLGhEZc2kNR9cDys6OQdOD3YPmI8EGk/Cq1W4VTOneOpi3zHrTaG8a
AwKVTQ4gGB7OjDcX5sBFaGj3HOD6TadgaG9rvv7qpnvNboy31EN1MpSzAggWMLjxu7pInrpdGi1q
gzdBDBple6QR3sGg7dUJ63SXxQ3iu6Jw1qZieDyCKtusl+G2h1nCig1g4SGn4DbbEc6OzYceQ3VI
g5LXrGWZBHOx5c4djTseklpB6+THRuVRkCNp7wwJahqpbd/rhfqouMfhvsCde2BShlkVwfP9Mogi
xAIFUH8BQW7nnplevimaup/5U7CdaOVBDeydprpWnZ0dULFoJnWhdPnPr+T5uNrTWvrfvRKtlkAV
6u9e6RLAUc3+/Jsgiv9hAzLNTUdfwmq92VnTQQOK5nIWQroIMlNTmw6X9jVIAUb+JbwcZ+3YJF96
aNaXKAgszS5qC2lt3zuA+yzKyQqtSyoAYLPoERas0fb3fp6Y2sMgmviv+hvoNm3NKi4WrI7e8RXV
gtgRUO31Qqwaas+ldIez3yTDPp36oaozvoZN8gIe+/hX/fHYDecGYIRLfJtmJ4Z8PpAfemxFsxzs
/yDRgX1qYdgFYrQR8SWz4LF9abO+bfdtX+DmRqcRqUTLgYN3UFZL6jOLjP8a5srBInadQM0v+Trv
MkDhdKjNsF4ICMGDgQPdaeq7xJCM9OUVcxW/we0wW13eC0XWtoCEGwOQeVU04flSxcadqYE37bam
mjf10YFPFfJr80sfT1ZRrzWbHMLV0Ml5bcq0hl+E3zx7kJJXtqGA2BbWDa58ZUD9lszNhWeIdJ3r
tXz2axc688CVStl0RxSJ3pDMkc+lgZJgyKxwSZNEp575MDrwDzOqMxud26ptEkBTZbEsU652dIAP
8rju8ZOgVixQZcjaHMDCAcZ1QLxV6KBesMLR9nrz10TqLIQPrn6nZfPLJOr0zAaaoLQe7uLVysZe
DdL6hcdfmWLVrd30DDtb6MqDVmVGCzizlTOuFznMdjB8PUBmzJ/JsakgRd5Y0SIqOzZPZdWBftbY
0aLHHnpWQktrHk4p8wwAo5Xwir2HEqq18OGPtTWhWm0taBg8CSDvte+9Ha+iewqgCd7gaoDkKLkI
pW+vdLfpTrpr/YSS6vDKeVTP9FGTB+LntUVdznsUbedO7NW34+C+CrvVHgEuSbZeA7lhakowlxao
hAGmC5OZx9YE5SosLbCgpmBb8dvOL/LTqBL/AfZh9hRECxaR/UotWtDWC2dGTQOlp8uC1NQqCF/A
1y+gRalrWrQEmPsE623/obBu6JV/f5e9j6c2WvTbu6QmrJvSL+9SN4FxBiLnsqCFTbqooqff32US
q3CWJXkHhXke7tJCvvcZV0uQX8NdjUfWHfXT2b/0DeL71Ot8XHOhMW7b2kLzyxF8O4AuWyYAwmkH
YMbHyNpxMSD39Dmq8X4yTMlTbT6ziq566V3H2ogmdOciqwVcwqqfqNTibpyM4zGtkCSCINpL1XJ4
+8LpGSawaK5xafw1tQtTkPKnqdgO/LRbPhxB3e83kMmq1vgA2PZ6UIDDbSvR2c6COvGThLYoncZS
L2uIyf8Zzxiq16Ecnky9S0yQy+DirkFzBO5cKIIWQck0sKMnWeyswc9gj6s/dCwhNRktIw6ktBj9
YjUUbn0LskuxhlASvhMxTNYCFJCa20rkYt1z8AHjifY0KI6RcrDlGkDO7FcnzaboFHwKXIzT4BJI
Swy9q0C7imE41fNxV2XGiReVeOrbHgAtJEwThzmLVLf4BvrYX/pTBSAAKot840z9qgH4DP71r3zq
p/jWScQWVVovIKUmCeheYmjmhrScruJNIy53KBBNFMzPENJyMjOIgppc4skBsrMxVDLnEP1jK4Ad
nbmXMm+OZyF5lLEpj2DoNIdJUiT0E5h50oAnIVKL/JK+5mYDOZWE8XruNjAASoZqL/Myxx1qOu0q
CS6vky4ufdZYYFjgY51/iYzDcY/0iVrTcKkcAGenyd+jO4+3M8spi3lUIDsa0PiXU5pE01mJhNxo
/LA0aQMKMY4zS43tmprKHStkQGw9oGZROvZd5L06ri3P3+LxNG3f6Z37Kx5pkmQGHKpokpWC1eWG
+6O6jTJLg5pbfFuavrqlLjp4FvBfHqDJwbWPQpQBG+wEAgZzGrhOw9URBuBa5C+vffm06FCwh7bz
0u11JTmU+q0Byh/cDaOb60J14nj7pOoW1y46i1yTw6XQ/LguTf2wzM6WitVyRk2VAIQCMwRcjsfB
Hi+r0Ai9oNlNVTVptWvqo7XoHVZjsnEhMLW/Lu/puXYTY/f1+bFQJHdA7E6s8csnRUtr0CNfIV+l
QGIEnUivI3+b5hx1c2Bf3xzFNl2fwPAGbPtZ20TqI6m0JDA1ZGmZC3s3F7XpY+wBK9s3GoRBOqvf
N4YUy9jIgH3zegEPV/id6q15Fs3YRwHYcQCnJ+DJOsj0ppXzDPLMiEQes09dWhpLp3fhUlZ1UNYf
KrnSUDE9DnWWzAtstVhlDau8g/63ZfQpC+i0GfIVPMjL3Ze+bIoZIeCnV4W1o7B6YslTfyvhmq5D
yxa7SjXzPai1GbYcg7xqtBfG7ddwkOxdpc22dEcVBUhEBDqed2B4F/2USDeC79vF2xAaiu9hV7z6
2Li9SiiRAKAZGzc1aDH6xD9zNTjYl03SBpLYY9SZTaw1nek3WqbE1gXA6caeDm2p2/9CyXTZ9/ST
BRKEZTH8jAzD1L+TIRw7jpTlZvLkCe2BRClJdLKZRCjpjCdRCom20V7QKDGdr3F/1Xed61tZvQtz
ICvLD/KGHLw6PHy2uqmlZfkHmUzS2NTK4eAKDyOJl60gY2oAEDIfvc5c1pOEqV/o7R4AindFAqSg
Sa3Llpm3FkR+Z5Ll+sKBD4K3j0bhLprpzX+pRF5rkJfOhEU6RPUqbZGGTgvpZi2D87Brn5RVfkAl
lp1gVJUFeNqp9iNyLAt4g8YPnYHbj2xwi41f20zT/6jytgpSAbavbtXJskmNcBfluTf752Sh810w
zbBcSO7DEMlmts8c71uRENTZJNWarjo1YLj4eIordP2u6dgr/Jzz99TTX1Tbs3sbf8eqL7p0zfK4
v/+nAOwd0ptRN8W+gAP8DJWKFj9M3FjJOI1ul6YlgXjPPLm89gkk8DeVaI+5A+BmkZfgJSap+VBA
OC/IIbgG7odhXJrXUUgeOAHS4VM6Th41bT9YWnpOEj09e54RbvLYrsCwQpMGQks5cziWm4trn9aX
P0wpxI66QlmDyJ3N3DhGOdovbHvXD4kD8ROchbpCZ/vZvg7XjTzHRQywK3Std//8P7LM/6iX2SiU
OQ7UAS3Xh//gt39SLK00ZUp0x0xHltaYqMVVixJMWAoIArV65qEwkKxjaXY7KVqYalyHQ65iM5BJ
w/ZIXczhhQR1xqbq50Oqd3dx7/DzyF6Qs+ru2rDowJZhqG/WWbemJmODvTMaHwT4adSBYO0dtNCg
jRX7B5qVlZW3TBv9MSm7NKCussjzs2E/U4NeZ2xg0XtdNcatdc4ZiLIxxxellFLIoMHGao9Cab2n
s3Qa8fPsnNpZuKLWJY6mUJvi3L56LeOuxlVWG5cVh3pMhczNi2FaKNLz5onFVbttcn2cy9FjL5E2
vtus5idTxOJ2VEhOWH3LXtKhN2c15Il3oI7xh8ws1rQOLasDMrgKuwe32PZGpqllqiAYO6ZWsde0
cgWb327TQJKBHaiPDgU2eLgTTNy0Kfgyj0ZoclGaWhNMs4vMb+HlNS1bpYW7Vi48x0Y+wG8JucKx
lG2A9Jp21OrW3pUR/os04OU/IgW0pZE08dIsbHPjW6l59xcTG2baO3uUyP5XZv/q9+/grwe2UMkN
QSnFpByL+pK/7l3g/67wShqAuBqkkzh+rd8Gfl+EBh2/Db8vUpt2tiu97NXERm0Aq+KpVQDU4mEa
Ca3p4Xjq76b+fur3fuu/xqMU/CXe6C39qVKmttZcri345Fr9F+s7uRXjbef9/GKfGlnFCtcEuDjH
uCouift78VCdRmKrHzfE681kBzWy1kQqPdpbsVc9NUM8LgduGpsiruJzHplNkAx2/v4Z4btAllNE
iETOuWBQ0KUISF3skVX8hzVKM51HA9+n8Ize0CUS8EqYak0bjnwoHgEodDc907p4MTX5FDaQ3eRn
yJc+uqh+Trv4UHrYiS9CPEdB8tm2YXZ+MXqBa1k1T4GDXERkBMM1kd8K60wkYPJ9IXv6cAqLpzAu
B/sAZYgIhOzUH1FdluPNWPpSuxOFE61By/Kxu1KVtvV+P1iee0Bhulld+2GXjuDUiECXBPVp6wgO
FaZmGxNjkFTCCDISTlRDhxTJqJPadOaVh37snAN8CEKTZTfkKZ/iWQ9iC35kzV2jzubUSQeU2TEC
MXi7q7ObKIVQA/WHk2QDTeBmt+7aBM7v08b8uidno2nXQRxD9ie4nNNWPbe1HPz83l388x5+rKAt
VXfg28WMT6DgsW7nytSdWdolwoZaE9pC6+A2ZYRaAPQbdPWgWgu+WjcEytO8hZGV8ImgNg1141gf
6AzXwnbn+cMsoVEagHDkr1FqArJ8rp0Q6I8MwnXJ9MOfDoXZTaSDsNdngKyGc+o0nTK56SofhzTo
8ZiI67/NgyTFo9cMtWxIISF7RmLuTFkFiDKlXFFTb8SwM/CTDWIIoJ9D8xCGXNbQswDf73pAcl7M
i9DOZpH2OSy5BCdQTO4oFEnty5mCE1iAe8q91kX1yofWzXY0WM9K5Nhd6I9H5l4fpYHnjaSG2Pd0
imReOS8FUzMDRoVAPV/H69I09gKwuKAKO33xZRy4gz/nlzw5u/FYrL8M08QvbVQhgx5CkjtuE7B6
egmwAI3Lm6FXhBFJu418C1XXz6Uv77KDatzK7Z2XbzOoWdEfgoJmtDCKOpqNDWTDTdMxAqh8sls6
mHobHtLagux7ZVy6qD9zjWgjcux1rgOwbTMmJa1yoUowmzxdWQ6Qx+h0Cx/ApbEDsmBaGYBm8S+a
vO5/wNAcD+64sIk0HMfS2XdI5MCdzGiqqj2CcwtwPfylbk27bNa97fXYSDrwBSiUP8+sJn3MfTPB
3bLQ/4jgpgOc5c+xa5+w1YieDRbxed/iChiZcTbjGUpD1ij5IZ2EsAYTKp6N/6gPnrxpBxc/yqnb
7q0UKOaxXFKTJiV//BLsajZi8pofXbGTCXeP9eRL/9misbiDuOA0VnowsMZDFUCIqFTc0gH+Hi94
LOg2iVk621Dmww7pZkiBgj2Kmk0LgV4HYj8Zk+lHWf4BOG71gw2WDynnarxJlD8CuG6Oi9YNtSd8
n/ed76UfWlS/x7rm3LfmeD86cTGcgCvvNzYbobWVeO0s9HIGuKHS937h6/tvTUjEqPU/P4Aa3zcJ
luN62Bt4puManmWQBs/72xl4+OZ//ov9d8gGfMXxXHE/gH8FzUq2j/segsJmPyxbX4GTMCTiRZfm
Iip09uC0I9/DWqGfaR3CXEdzA85TmDz4OsicmG5XauMOuSF+6FGNZ9kBUH13MOed1RkPubWH4Fvz
AozDFmWU6sEfkn7LCwdGEIp5//L9ZMb3/Sp2QECiQbkfBH7mm/o3BSGYITpRGbbRvVvVCxPm2q1n
JuBGF/Iu0s01kqTuUwsNha3RWgkIgoP7FEEBbi6hMb2l0cRLNkk9iruhASZZByeHomol1XoMIbhx
30KE49iYKodxddHO9USPf5iuCuDSbr24ZSSWQPM2myECYElLxCMFlDpSJCbsTo4Qy83nkkNYthoy
bGDy8mx6TnFueByt3VIvZ9c+JBbSmaN38LicQmhg7NKZbzF+NHhcr2K3YfBCAv4JqrXvFFDyYgTZ
tWSBD/nuve+JxFgC8DAsIZkYB7gg9TKAysETNPnyEDUL5wWCOQs89qIEpkPr1jXggmDXo/fo6GDn
Tv1FZ6mF58t2M+Q234p4AFtu2GbTD3NUZYqvA5Ip1HRZXSz9sYJv+aRyJ6IGWkAOKOZwxXAeAS+y
cYN+GgGA2xn4Y8Mh+wHMZlQtYtOKg3AS6Uqc8L33swLbsOaYMMiv2BCHCKoq0+8bpXnzrhzr2xrg
/JUWu/62VYnaRUgTrNw8yY8s03aRAZ+kqBbpvh/nrW53+9Zpenhv4www519n1AeCDVLnlgElTT+X
IIZBfPSff3SwffyWR7Eg/OWZE55cx4XTpfEvv7pm4HIsyzy+B8wj3xXcNg4w01tX5GtBzTGFtE8c
wsYiLFLzkDdynQ95c8oA6ruNonIWRUl3LHNvWJSl1R2jDP8zOqO+L6ONA2eauvNm0sj9O17KhTVh
lKGeO+4VbFwDY2o2oI+vmqROlzTaNmM1Ey4UhGh01Ntdnlv5GYhzAAhGy16FOds2icFuasuJ73jW
Z+uqbLuZY7bxXVwX494R3o9QFAHv9PwhbGvnxFm0RwFFe8x0OD1mcEkNqMntpl0ZkEhZULNGuQjo
vERtqBkn/R+i0CzIcGLqtCKEsL3tBfrcw3h6OMFnNJSbMpyke6p2QXeEfHCymWcrb+fQN6xvZr1T
5A/9mLi3snbeKMoZGuyup0k2k4GC6YrcNG5vZQeAV+4KC+JgUQjFNrgGiS32UfD4YEb5zPDzN8ca
4gS6AZATspnwEXCr51IBlKWHfbPUvQ5Idxt7kx0Q1faOdQkSDI0qK3DQoaMXMj+P59fxsmDvRlql
Qc38rt7JyF7BngBsiem/7idufXIz743lLmTiP7vCwX4DPwOP1yRGUGjGpUmTKOyzaxwsoFSRU8lA
mfMgZld146aCeRFwtngFClZRASbaOFmiTi9YWpa9bKE3AMeXEiLKXvfha7YIxiaLHnSgneDVwOtD
G8XtFhW0YQXZ6uJUh5MrsJV4L1nLb7y8Yj/BHgIAKy7eszyEcXmuhdBaRhrNwj4H2KKB7wpcppcK
wImz7QrAY/D9fePC3mSp5T7FTrHFf9k6xJLbh7ZycTY1B71wA+yj/QX1OVEjsNXqGR6YvYWjTPbs
DKlAXjw1J/G7/jz8rELU0iGtbn9AQGamzN55q4VtQG7BGm7NOE+2eHNwY0SN/Z5iizgVgXANSGX0
Vr3Xp0NVe60MOq1FOgMXozrV0xW1LiEKqIa+iLLhFHpwo4L6lrEccrOd0y+Ffh+GzGd6LbwjqJji
JOn7BiF59WurBobYIlS8O1z3aprp10twcfoZ7drEeJP2trlogSp4igW0xKcvo5WhMGj4Wgkt5mrY
aE3lzQ18XYuVF4l6eXkd2070DVy1IasfgXMoobA0jwRX5xy1PUsT93Sn5tZL5eXXBkj14p4enBBG
I/ADa/ZOnk8/mMR3X33tDOEDyFQ2MTTAByV+WhY22ApMWt8tHu28bd/s2oBoU5byFx4+tsb+agvt
hODUD3kdLplATN+m6rFkSTsvbWbc9mpEehKex1t4VSUH1AK8RdKF8q4tmzCAyUHy1iA1Pn27qo5n
p2pKL8Y8h/LQn61Rz7Zl7usQKle4O0xZSwOCMwsvjOJ5MjXNaUt+HVAej+e4n6Bi2E079ms0BdIU
Dq5Lkoph0aMKuIXbC3T2prNIdPVcTZJklIbIJx2yq6jYJSvR6jsng9kV9XvcKGb4A61A63FJ79o+
2vSRq7/89L1evQx6n2wMkfcLLa7YS8bFSZllctd4iX6A2BuY5FMwr+HibY/lcEBijN/hwgCrEcTD
Z29YeLzKAjeL7DlvUQKJjbiaKQUeUjM8anbhfMQNtNSZiKK7PsqMVdeN5cbBXqsodbnTUotDpTxy
D1EKhBudUV8/9SVTH51RX+LBx0aLytP/Ifaf19R68fUVaT0t1R7zPB7m1SRu5yRjf5vAt+nSmqTr
rFgY66yAbRT10QFKG/GcTQzyax/yxkdzclfry1jNWZFUUK9D9WWwhvsQ28S1NLVobWSmus+l/9L0
sOP51wAOwCromYFTGOkHMrabWKAmBTkTYIyYm+0N0DIPeiSK+Zim8k2DG12n5emHW6OWqfCUdSrK
Hpz0vlGrIS+Tez8HI64xY+tWhrodsFra2HigWpnkRflQxJGJy6WVwaMbTR2monOYcXYrFCuqh5yH
KS7ePFrSqJU7amXDrGhOo04I/foOSdxZkYC0XeZOiGoqboUVnqnxmxtGFOSH8gcUK4MuzJ0P2LZB
tCTMnLsSWN3VAMmsDcX6GZRNXWB1v8VWxeDciSm2m2J9X7j/QuVxvu9BkT43bZh92MzzHN/WvxFO
WskS3Y9b4+5yb0M1e1XBUWip2218LwA3CKCYm/0xpu8i7et3CCDjAy+s8jRk4bAGWKRf62IQp1TI
dOa2rnz36tfLlIln79mZdmfnEpyewW62Jm4dNxa8eueJrNNXr2vWFKuNxe2IH+2PIYFrgFd79R0b
mL0GG2edMQYxaaj66ZCAfIP8+X3HWHEfVrG/8bFNXFC/AWsxzoq3vh1j3AmLbtP67h4Ci/GuDwdr
AVWj9KhZ9a8zVK2sRR9pybHILGsxTmdR+FIaJuAY0kgXJBiC724b1KDboHRoW/dG3sBSBBaoSY/s
KoWpWG//5fHW/31PaTPfci2IwOvYWprwPP/+dGugjAwx7XI4MjPeoGTvbEGrc7Z0xj7Prn0SbwHC
Q8X6r2KvYdf5/68+gKtRNoDUbtTB7/JiL0YuYtQmE7A25fdjIcPlt36KoL7LNGpfLMTo9DpOy1xs
xabFukwPIUYLfzEK4eRpdvEba6Mftp9KCYG7Qo/mBYrj2+r3Q4Ynhm3feADRTAOyUTb2TJ8xNAIy
prMZ5MO1+9ssGqA+OgOqGY5i1/bfzruGeGALXqw2KZGaeVmzSKHKNbuYbjrCDmIX1Lmizv9Fds8w
iCc2aZnC/+fjf/7Lxr4I5oSOayI3YTBH/84jswZleKVVu8eCmUjnDvOis/OPtAgjPNNHAoJ/3F7D
fC1bD6Fdng0HOG0wuXCNwsUtF/nHqDronFkHAohGMsWuoW71Y46xmySMY+AIgBwFiw8gI57+GuAa
NLtpIIZ5KvBBYX9EqUA1KNjmmb6BzEUDBY680VFuKd2jPSj3aDWFt45r0LGufaKW2iEZ1QLo91YL
KA7mL0vL4OaBWnRw4WgQGKNgoBuE7pHmc3C2FypuvTmFmNNLmK3mXl6C+iiuc7tTNOk/Ks6Wmca8
uyiKtaNfx4BID+ZTlzF33cM3e07NVIsVXOOGcEvN/5w0JqkMCu69X5Xn4JQ0upl95Knk+9LtnqFp
DXgzVEmQnkX6R+DZbC4sYGhBUnCfMzHr4dX7MkKmAMy7IVlQ8sgMxTswR/6xDPP8iKpYAiA5kko0
e9JTAOfLtOa1L8ZDaWsAqhZV+mDigTPIHUCue5hwgNZu/fRq/+TILH1RTIPoGiScj3C1sladyPNt
60W/piPv+Wu6cutzmuWHuECFBsITJ8jNRqchcflDmjGYL6I7kd14QP2pDi4bXzOxV0KBfkejtRtZ
EHk16i2NylCezGmN7s81gAIKwqT3TQjHOKCtmq0+71gHfOREx8WzGCgOuXDLm15U+NJYIprbQFes
Lp6DGiugOgQp3skjD/Yi+f0AwGUwjKbcN2ab35u+NtEmeLGkEI5U+S7HpQr+WQgGTV7eGdjcTA2K
F1GJ7LBR65uQTA0by+uXbTpklzye20FKzm+AnRbc3RtaUczoX+HaEZ/BsEXb96pX9/hLNvQPBpsv
WvFUZCvKCk7TLb2zbmJI4BN/5MI3TqdKEyAU8yvjJA6TAp4TT/Qx1FOAKWCxTU06XAjJXmH9mtrX
oAY6quk2mp0N4MXhYFhxsRUq37RO+6uL+vupmcUJPm9Hgj1rIbcPupNa0QfBirxDERCsEvpI6lqL
TxbUc6hFEVY4nHRvkDfUoul54o+X6XnXdpsa24nA97qF8vxt3pbdnQ9DvVv406egg5jjc6UBaQA0
OF/bVTU+wwVlV1Ree1eClnIbixAuElamnnN4pfxtWCTiDHpPmF5Pq2G7wccwxDcpNqN8WXpRubNb
IbxZGlagXMKGuII1HU6/txsriauAJlxO8WjxkLUjzImnRS59NDOrOtjw0OmXSdR2Csh7OFDmGW3n
oBwom4OE6y1diRqcPR3ozKig1+3I0tsOLFtd+6FRCmMmOUZyljdhuqA41KxRi6F5YIkMB3MqSGD1
wU3QTyHUtkC6nreo6QCbgS3hPMniErLyw7AKw/zjKkctEqSIIOMH3b7p0Z8G+lYvAtEY2Zb66NAM
KzPn3enSCMN093frtNGHVGH95BoKv3NNZ7vMq+rHJoznAB+Ilwlits78IV/aUxN55ltLaskd6JjF
TQ8n+aAf3erlOt3DU+Id/ARWUVv8kWfuCKQ/nMuqqAc0fsyzvWYZKK1e23RGMdMMuNWoJcVRf8Yc
J4D04DjvDVQXMi0M7+hMVrV2Oas/z6o4izcqdKDZFGUFCPqNWOHxw3zCF2dFFliObxgzsF70w1Ap
76ZVcJGmdLQtrL3ZNhlw3F5+mQltVPMpzu6HAVoi07v/9ndcmzRqjE6yHkBo5aoytoCqG1s/gWzU
rKwLPHjwDJVDBc935OYwfum0QwtDFMsmyPCl/WvC5zKemULAa5AfJHVCuio1qvbwCR+a5VX+hARU
vjXbOD1aLizbNDBUhhZiB3RoIPBwOaNmazSwiBy7w7f+b7HWxCuKQWxcgmn1db5XN9baFp089s1Y
zjK7N6FnnYX3ZhOu6DIq2zBfeXUbLulq6xcwRB+d9h566ekhh1XN5Sp8nZ64fXgPstMqDt8Kjw1n
wry5eC7QKv7QTNWsPxuElEMjA8zs4c8woLCeh8pbADqiQ9Tbe+TumJ8YUClnpAFGWDWBD01NOlTa
WM88ycOp1ivP1IdJg4P0BmDVqMv1VjjrqgSZ/zR+LPU+vgMrKduDxY5+10CqnMOCPMJTPIRPgZbZ
1/BZbHANHJDnDaNqHhkRTJWnpj4mE97Mu4W3I0Koj+Kshv/Wzo2nEBvgHUXQopflpuW/9V1eDWIx
FVRq/CxQpaOtUScZd3SoMwV1kWvbILWRa1tj46/IEVDOZeKoP2jw2n9ZwQ/LGdLSb6jNwnGqaOW5
k4k8j2B2BH5ql1tqtrpbHq2knFGLDvBwEKtvs0ynec1iYPD1oMeNHFCNLMlWDopli3HAjlsUSWbf
MLNfJtrQbzVZy3GLCvwCki7VKXUK724iraC8Yj58tozOMS4tCCLjL/7auo79/+aVrdBRddL8Wasb
ybMLO63Y7J5kyvIDj11UrqfuBtj6BfgDsFWcmrbyzzBYak/YOXVnJ5MHisJDq7fWbamhCIMoyKYk
QArENSoxl6UtveqeLC38tTTojPzO0MZhNzq5vOmnA0wZw0AHrmbJI6EzPJlPd/LOa25KOD8IFpWb
yUvJWPkS5a3aTQ8UcQkOI97uRt9fFgro8vllrlAuku0sgQNXrBvAL8Ot22CaMeOtYniBaW16/aJ3
f7305RU+X5BC8r4GnlGY2gqPfasoihwk6PLkJOL+zoZdCkjPnr/2WWjPR9ZYT73Z6bMKRhRbmByZ
TxU08/6XtC/bkhMHtv0i1mIeXpOcyazZLrtfWHZ3G4GYhZi+/m4F5aKc7T6n770vWopBAWVXAVJE
7E2LQOCWPpa9CQTFLy72BUej846en6P3VAduRdRj470M+IsJkGmeZ3SlKmVCU7cxL6iQqd7WrO63
MRa5jFkQ2uk4huRJMWlm5QXKpNflq+X9rpYLri40W8LSdLG3vddFOho2g/wuiG3tsAIApQoViKCC
bnRkuNG9r2+C0l2whcgN5d9PiZ8BhtGzrAd/BD+2L4PkQKKJ6paHKnErJEdRm0o6GoxsKq9BkB6R
5QPMGukS3zyZZuFfRg+/hIoA/i0URWlAiBCh2+bRCSprLxmgFPqEZY9906ToLsdpB7L4qCI1jPRR
qCEoXDtCpcDiQXqFNH9n5/jHVotoIH2a/tnMiXO/qvtUu9hDMF5WVa2DngyFhOgRUeHJMMkSuBUZ
qw/rdfW6cbbgLap2gZ82SWip+3Vm1Mysseh+8VcnNquOD5kTZan7uP5YfeWhVa9D+2TWvcb1kH81
JVrzTGYhQalEV9ahzob5s1FXdtShviv0lb7uOn+DrNB4BeN0+VIjBOn53PFDA3SNPS1n9QBIS/B2
opHIw0bMtTekR5+uG9qJPZzqPt5o1jjcazhOvEcvdhsyvyn28eBD927oAHa2MfpGO5DBV1aa1YP1
ySnBm7f6kj51kRcB18XlRg9iH6BkBHerOplTeZW2Im/CbSzXVfeCR0oSBU13Z46mvJpWsPEcIwcs
pvg4kM5TBLdk8K2tLAc7+p1r9ZuV/oSKCuk3+zXs6oZObUPcXnVAPuTQsvnrzSVuxInWUtQCKbEt
eK9cVKPi3sdZ+GeG5pvRLtoTKnqzjWT6+EBDV2jjwwz8ApFX092q11u08KPRdsYfBnxBszs+cKR9
b9cXNjI9AMcogctruBeGOjO0ykw82Q9GLjfJNNU4EzFb92K/D2NSND1q5o3TCGyGExlo9eK9yH2D
BrBu+E7Y0docWE84pyCB8KNF67Q7Ex1DO9KJsbaf8nxxIE0pZ+DDm5q+I38bz+SnBq3kCp661jsX
G3UOTvVuBI+RH/NjOoIv29bbHM8zNLE0hsDXL0oowDuEoVB+zdwigT9o9Z50wp3BiVSpxYlaDIIM
yDhNTQElamKXvxGovrTjgkfrYP4qkiGIex41wv0iZSL2q2pdZcQB2lGU26qj2b+GoxWrM61lHehW
PIm6UaGX+OLpwQMS26I/SA+ApNg1oD6h1wA1ATzPMiwd0T6K0gZ4/7uORDKQrmv3WV4d29S7zmC/
PBtqqGILuO00pcEaObBEU6uJz8t0NS2upZe42PRN/luAD17TLNuDCk9r8BQ3j1IX+8Kx0ayGdyp+
ax3rgkIvHLzRtE5Tt9424N7Gd3h9NLwUNUq+nSAVRlPlnkwAOHGRKD1nwHN3+hzWDHuQvTng+IF6
8WjomA+OKOkfW9NFyx7pqG+POvp+dSE9qTwQWxyM1H0KNIZN0DQbyKY3BiAPIdKsUiLNfif+h2XW
WBgFsFiGVxlXz31pGccOm7U73x+0bWvo9SdU+eE5AmKPP02rxVujwi9inxWAiJjG75qPulbwJRsv
g+NVO0MCMzWQRQ0OGeEfJ63Ul0hoxqw/gdxJAOC/AoNij5cLQPjtS92NbwOgKsxdKrxpQzqyeih2
q7ckl8qxA8rNpp1yZ6+DjxW9tZlno16n8estMAcBOC7uF4kMFGIUdQrHX4MvSg2kp0dUAwFoHbUV
pr7t6kS/sCLpI038KEt0CGxIRYPeVRkwY9ne0PDATuNav5B+8eNKjgNg1W8YMujBmMxn0jmgc0rP
5MlxjBLDegJnrt3Kc9ox7H3R2D6csRkHhohTdt1RgBPyjOqU2AJ7wKQclO0fWlLIWXpGRA5rmNV/
ADueEZInIHl5OPnIaEu7FMBuCdpl6AfzrpvRxXmjJzHHMVQJxrrr6k96x8m6i2/L8EZPIoj5kKJK
radFAoDbpuptwLeH+MQvr0ybuxFQYKjkOmnV1EfozLtH7eNwiLO6j3w10Mxq0QcPxnRNfpTJDoD7
eyHRUOjoaR2H5E6OFDBBvjMO10BkAc1FAHDsnwuDHNBDG/JZprSSPH3D6/all3fLGyAGrX2LNv47
ehXMkrXH2R0AvGJVKGcCKNmzY2uRsKYiHGLwPsaJ7J+TuuAHbWoaFImx/jln9fw04fcTNIzPiybH
J2JqC2DAKAfwZGYXVMP/RRLKZuBWN0i34yNpkVDDuwQkEWf/Y4RGyC99DN4UlDEx4Af4w9UpCxym
qYFEGoYE6CO+chnRRjiAQB2OTQX8FbKMHN/D0wA2QWwsf4ZYF66xV+t6gTXCOKpHwRJbhSGfSV16
jcB148vYgXicUIP8MY2PI76yVkSgG4Aggg8iXzYCtU75ripaRSLNyI3Ed1/SU0iOP7vz2xGqK4G7
XKXiBac+qGOcfYZCnDiIRjuunz2vfikJOORdXxlT/az8PdMBMszI0B/qIiHvzlXY1fahFdjCIFQH
dnfM7IFL/EprZr1ZZZotSrKva0icJ6sBEJ8ObIf3YGRwQbjyFqdWFjIvylUmJblzazSOvmYu97Tq
b2+H7nYJ44z4q9ADy0YbYGY0BuZAkidgyZUamXSoowtjvdFPJK3DB/RKUorMaqIFvHKVV/cV0FIF
FHJwQ03/ouHB/jmYgl2hl85Xr4+tfaMVxoHEFFQzRWVbr0IrkrPTAYmA9JOZf57xHfok9CwB9yd2
FaQvywqAKuBJufqeYT6xKnkxncz96vkokBDqXTEYxp0PFKO7ek6Mu7TT/6qdsj8meA56qLcujbMF
6jlXeSw66dodOofLCbt/VzfBP/MzQhYaMZvf3OzS1Hezq+HMTK3F0SFyWDTt0CfQZgb4gQecx23o
uqi2m8DTI/+ckZa5k3rn1yPyZN6l15w0SoHVG03crIFB9C6TsswqfH3SlAYyL54kY0fRhFk6qfKP
/xpjDWQlOFmzdBTPl+CflbM2bThOxXYofKtCVIfEwL4d0OXhuubXocQnWyx068p5YE2AFmB6lIIz
gTyaubKvNCMXmvVT8RaKRBrK+jE1P1MnZteLu5pN+ZU6N2thsnv0Hu3IRkODt9exnMYkXHVikm7Y
McYOq+7XQAA7Hq5G6R5Q8QaEMY7UFQqYo6EPeOT2yN2ENJVaPFUbmpLdly2P5gClc85UBNupcHQc
5A0fh/8rHRISb2tpWXeephjv/veI/yFYDWaPAmVnuAmKpvvYf7dlf+28Tu4rlqJljMfuYxdLuUlV
O28jOPCunOG1qEq5d2PdBEaXgfMvE3SDoJVm51Qk/QuP43KfgNVvl7YOxCpJ0XvcjBuy6oAfegxA
fzsCA+aFBgDInpB1yB7IXzdalJqZ2EuT0cFnwhIN/NTdKSliIM+VHUCfPAAjRLMGOjGarSIKCCRo
vdJ0RzrTM0Wkq6EE/SRv0quYHDD8qsEFyxBy6E+13yE3R6o2yzfYtbqXRdfz9oRWF+scWDW+7vwS
jViekUaE6PsBwncEBy0wb86krxQy+2pkpQ9wUREYYarhD1x67LvgE+gQE1He+/nYXEs00YV4Xqbf
gXS1K0E2+0WWJd7TLgcWrI/jV8anO3LwUmyIaGWMSt400JtrrVACqh5kWmLIv+FbFGzuE6vuJjXz
rGo6vaWCUf3jaJtOSiCNEK6T+t+44NMfAEyA75WXIJ+Cw2zzZ5K0FKqOUKQ+OA6TX4eJNffbD6a4
G5tjVmVPlUpE05AlKNQcheMeKDm9GmjWG+3fvt/y4yIl489Vel7fWcL71mlcLsZMqZyGG2AhQ+pe
uNOEl2YWnEvHEy+9Y3kKbdXdTU0vXlByHyMtxKYNWXPgBz/iUQM29nzuQtRg3vm1md3HZdW9gNl4
DK3R84/kqzt5f2hQc7xFUhJnLg07JSjLbTazYGZEtIO3Mmu9/ISD/z1ZV7/Z6fAiJuUyBDVQIlzO
LnGlc7xXu756MXmjOkZA8apa2q7rUADAZhElDlsjF8TJZFz1t749UO16bh8KG78Ov3P7D9eyO2Qk
gTYECsLZGTf23KS7FUX7twjcKyL3jblREUwVgQxaTf+MgJRCfeEImrZUb1850hlAFnW94CJED4Dk
0kHGXxQ7gDvb4B2c8/iyTAGVE19I5gaYebQ0OAc+vpy3tPjN3Z//BrkiPywiRVzMajHNDJ9ZYZM0
1ZYCerFRX3Rg9wTmUG3QucOjDtuuCjhoeFib0skiUhrKMpETKcmcO/PfRsU91fGDx/9vQ3yItkzJ
N03wMEA/c74HE99nanVpmBmgRbopLqwrtadaiM9cdST3xfhb/W/8KU71Hie35vbUAKETPF/jVmUc
PqHVyEEuadjOQWKtkqGkYpoXGyBF3qRf16Fy4ibKuk7Z8oPWJvMadb2isq6+6vqr9G6je/NQKNKb
ZZlsWN1sLa7JTSYaL0ZrXlNEUg2GU2bZvpuAoz7qcxHRzJe5g9aBdydwQk4AUpivLhk8AeiMzequ
A9IIbbJjtfW7QVwrq5d7jpoCVHUX4ko6mo3CFVeaiSlpI63FRlAtcNVAM68Ba+yyTG/myAJNwmnR
rVFo1oL9FidbaKC8MazXoNvwigBpe3Ubq4FW0DXfb6MNABnX1xKtS7Nunw3hNPqRphZNAxnYZ3TO
1m9aMrm9lqLazGnts5ePKFWjqTPrLfA+AZ0QjpU/hrTUbzUHrBEqyhJQ9w2+QUetA9gVVj70Pi+O
RTv1YM2tfSChKyW6fgHdpwEBB0BcD6TC4/jNj0QayMpawDL4JotWPcUMfImYhiiX9WRVvgWybFE8
4yqkwv7w5/WVb9yDJxxI129+63q3DvKj4Rj9hq66Gt59V/0ak+OBvTMVa5G2MbnZ7gbqlDecDr8A
pVfv+qWRPlYnAx/kSaVNxjzeomxkhx9niuxUThHNFnGcwf6zWjQDqFxGA0rrUfrOmTe5e07VQOLv
dOQy2NMnXdMBp/Due7OURFpPLjxx5QEYaoHMTrxO8o0GqDHsvdyrX7YMJTfs4/BBNwTJiVn+4mFn
M7gyQOWEZzP+Oh3Lea6KSn8A8vGOurdp8M2Kb9q0NKNFN/Tg9MAnCjqYgZSjER8e+jIbXytU/3p7
RWLRBEsSSsNN1V3Cn1HsG39f7XUNVrA3cJkp1uztwMrqvgS11sEdW3nxzaw9pbyNT36vWZGRdfZh
MgC63APheFcF1fBo9iZqA8rCe2GpD3BPf+i/VDZPgRKTye9Tz++6aTB/dODKM71xRN3h8NnVFH+a
nhRnY9DHPxtt/K773vAVXN3WpgSuBSAFvSBkuIcnVk/dbr0tVP0pOCCvWW7LsJGxEnb+dlsiLn0U
H5roYQJW06ngrftkG6qXfjAvYANxn7rUcp8axYNi1OhozAs8tp0sMR+L7IVs5JXhfGTHAVq3Iwcy
2M24BWps9kAeCTqljppdiZAuQjrmDJ9MgaYY8se3rH+ePdQyUAzykIpE3B3B4EViJ0H6l+J0db2K
U/rJNq5S0MKo252M1nwMzGckwye0G0zAxgBoMHs1pxj78Ex/ZArlQmfAHe5jJNrxzgfEhwbe73cP
W/Z5iM6zYD/4eY8adXtucXyOfhaaVSACQ1lHo4UkIj8vFsPqJ9GW979AGxmoJ/+lgxL1wR6K/lEl
bNkwuihcgv1jB6UeAK4YG4SH1snA+4oGc9PPh03P8vwbSD0eZpDo/nAbACrPmc9QJzhvzaBI/449
/Uvf5PpXZBv9TRNI68Vr+3krZ7t9KIBUhAJ5NKVxNiHXBFLTk+mHvMnYkQogUae6yeo8ffXSrIhy
5iZb0rct+CoM7tp3U8t6sArmz1Tpo1extzOECSIPHCYVLqgp7bmYvgZo4OxwXPhdAnl+q6GgGn/v
U3U/Zk4atspQmHOEcrH5cwlEQOyV9LORA+wHhSQuUqldee9p1n2mle6LPzbdS1+EuRJI09vsguPc
+L4SnvMSpOJJDvNmaFj54upJfpdX9TNJUqnMydwit9s+4llQvAw8RUWGy8xTa3Xly5zn3UFHn/uW
Fni8nfbZ1KZRPjvVXW5bA2qKnWLn4uPf2gYar+4SoLSFuVJaxfyt8ssfgtuskJsCAF6bfuq1jd61
+tGk2iTn1KAV9qlWdUd2bLnHrKn9ja4qlWggf6ec9WOnM9QyNVFtFNVTMeNQZUIK0Cm8EF2HGUqN
OY7lFAAxDSQmXAEQo3oCe9HWxLTspx+ykug8VI6zMpD1Zt2/iksoWkbx0Av9I9D/loZCkwNrnulU
3tkINPfDsOqQM3eB9/g/udDa/+D3H1x8ILccsIG9/Aff9bJixmt7s8i/3ulNmGa4gPjSOnsGULEA
ldxFNKOBuyZYndRAM9LVkx3sc1F8WlU3S1fDzVLyw+seh61rZCcB3Itn/NWnGVNguGjtUPhxTA00
+//RtXWwtQyvODVe949wTpG7gOvOhp3h6UPYShb80ff46qnG+G/psrsqaKuvPnrPt/0ox3t7NIoT
Hq/1MddT96Gc5F0xiAt3+n3rmYDfSmtUPjeagmdix2DWXGDZMfy+S6WBbfGy4mFfN0CGt3I3Ah5Z
+ReATJ/yhPXfG2f6NuGB90dQsnyDOkP+hK+WcR8jRX9dBw/sSlefJ+l1/HqjXUWaSS3XwgGPsa3P
OjZuaCWrnGTcvK0HGBr0NhBvQ94Jw0ViYmDuDsCVaLMDyt2Z+oz68snFhuEVOI7NRcenaEhq8vJt
/we+cN2lF83wEj+MLXRScNW4hmbleNvjf/zgiK7+pI0AEeB2EeyQtaw+GZ5nHCTQJpa1onLf+tho
LeCzswh0LKDjU2uNAKdKse3hvEOtBRBGigej+0c5l8GftuHcg+4ufeUOy/czmijPOO3y8XS1a2Cz
2P6fxrSfkpL/KfsRrOxd79zVQgcPGcBbtzjrCvHiHPFaBZpsoOO9g4PT4AH5weKO+Wy3quIAeqVq
S17ckRcZY11y9fIdT6tOkygHDHJ8RIAzNHggv6LBW9k13TIkPwqnsPKjoHJf1qV+5tYPLDs43P+z
83HiaeK4BduWcb72gW3jg28exA7fR6DJUEoapFYO47ZrHADwVjG+FJoCzyi/H/DB7+Vyf+sJfNUX
5gbGcXFEe8S2RU9ORH428HKvZq3bx95xXHW03g3V1mFbhk7tL3bW45fX7CTIElrFNg0WqzyVPCLR
LbaBW7EvusW8aKpqiWrLGvwfrQuUkbTnZzGgQRjv8wr9mTEHZBLaVm3cdtJN1rcSuNeh6wTyfvUF
rdSbL0D/jFfBjNMCsgDOlGwrclDUBqrV3UQ1/HlEATK/6lN9Gf3hWwqKNxAJYvDK7m3oE+2jSFby
I5ffiWQgF1fjzilFD+4oAToAELiYX3oXG2W//Fwo5PQch77InKtpqwjHySMvRyCvo0x49AIgPW00
P8geWexl22DwkysNLgdW3Naw9Hpv+z3qz8TUJYe64fGJ9cJHRVVVOCib5IAQNLs+ar22iQEHgam/
kjJ/kOvKN3e6h3ulRYsT2T/IaM6WSK3OSJIZZtujLYJ7F8nQH2YV6PT4oAzszruQWevNDnx9zHQP
vhebJ8MMnqnaGFuQ7qnx0PnUxtLYSXrXoxL/KtF9eyWXJBimi1pg0YfD6kzWScMXatka57UOfOAN
Dno5QLYyo4o/EHZSlTj5LTScdVaNm6ZHPWnruyHy+VVUq76JdSCdSQ0YvzOjv+/NO/aktcmqGc3J
KsLqjGxHNODz+nCjvw1aqKt/WJbqxT4fBv5QdsDQ7yv7R42JNtjWDxuwA/ifXyZshObdR5kGzzVe
C+Bqec3e721/s1RU9u2PjNtATVpJGclwU1J5U3n5vjYBly12tz+LNj9EQXIf5XfYchh39qw1ZxwM
jBENtcXHKM+sN3EChT02u2x3oyeRFpDvjbhGasEJ0mzIDJ7CcOw1/URW5CDeLkHi73Sri1tPYWK6
1Vmov7VMAnIs81AyT2Kp/ginPgXCHMnLdGyMH2bT9XvS6aN59EU6HFmPvtLeTWpUQAg8BkmmGUAu
muhfdSYwbSLv0+8814WtFcjd6DodHhvoX1hbFDhIJnadoqu8MZC46gDEsxNZYuHk4pf1Gs/wAk9V
lAbtR0uUdS1SRu1x9IsOhGb+kBshStnA68oNcZnq2Nxbcfw3qdYBMGPisoo0c9QCUWtsh3YB1LSr
IKthFW/WzqjWAGBngmY5FYAuuzqTjsTVkGAntQE8ndyVZaNtMzl75xZ9pSdj4P3eZE2Pj5A2cnov
/7MtsBsBuqL/KEuQrMV+IPfYCPavJljUheryJw8U1g/Htz8gowSvznvBMJUKL1XD/1ow3FMB8U3d
MVURUxmy4KzdAe7Uj+I+CcDdXgcRiR5IkYBG+G6Jcf53GoDWtLrQChpQ0FweqgBUgjiudUPTAIdG
lwX47p4MY4eeHOcVP8rVss30LxGM3zvQZLwwNKccbKscThN20I+5naNOV3nY2t8SRYjfcfQQh26H
g5p0EPHZTPp+W5Ws+DTVnnY0A8MOScwAyxiJzDEB563nn0wOvsupTv4iYzsN+YPwkcFSK4OkS5+l
5QK6sSs+kaoCmnNuAUVAA4Y6d+MXB+eV11S1Mtr1iK+QIS8OnWqC9ItAOzGDA6FeWYcCUELu3Id4
DYK5SVUmgnYv2fdIU2+XGsWhl28ylR4CAUYg+ez/8YaSGfgo/qLuMSQTx+OEbCCOAn52lGkCrQ6a
F3t70tHgjvY9SkfiC0kpK5r7ytc+tKHdBCI3XvH4Q6ABX3/OQgwCFJoSxeXlvElNXj6AJCDApteN
74c+a6NFxClSjDrL5s2nNXsc5yofJygA418T3mfb969TPkxfBvT9o840f6la3bmb+YgqKKUXlS52
2iRm0CBAnH66gZDTuWNy/AOn2X1USx2fWbyp7lI7xr6+yKxzPjon0tuMpyCO4cGrEFkeSbfkAFms
QGCo+mczxzP3Rd93C3AUaB6zkAM+fAGOajN+qgHS9hSMvHkujeJAfbQ9WgQBPiWCpemWYrDU7Paj
YtO1Ap6FWWCzs4HmM3zlVsV2hVBxDTEcylZ+jmMbB1IEn7JAvtLUqIFnM6G+nuWgfomR63qgAZye
gOAHkLTNpwfmYCC17TQgOehwmvDBFd2UBzTwpDjZ+ulnIgd9b9vLIlI7DrBv22C48+pZXgSIybR0
6s7Av5MXUuG/BL/9Pv4EMj/AA5xknEjMB70rP5N047fqyEChuNanYdk5OF1V8exkBOUPmZfpuiaQ
fLmFf/isl6HLa1n+mWIv90W3uIZh3kuZBQ2LUetcl/reSMuHVG/4tZBj99RlE7tOIKTv9RztT2qI
k6HZVWkrdiS6riOeClY/OHbytshEvduVueayqM2AEO0GfbAZ1Ek8DY46jqdZjXPeyACvmjVo5oH0
iWZloCcjlxE8rMs6BvSSX6bvi9aIsS/YZhpifP2psB+WkM/qOFBcugTnLqqMCuvwQbdMyR0NuriZ
daVEIh0Z/xhJe96dsJ1HN5bFrdDA5nMRweZjgTkKVkvl+khcreT8/7gWkEQeet2qo4lSnd1IuZBM
QRmhtQHwqEq5QAQTlHAuBPo/0Lq2WxGIVwN5M7WYdP9qqFUnhZgBipYiVdeiA21AIeaO2kiLq4lm
FwB3uWLXalw/O7LsnywcHaKJNU2/J76WbVDtjOMJgfez07L3hWNueN/SKumWhRWaxR8s4b/o2iGr
hLzaFVowhsxLhi3J/cQOU1eAkldPkM5GK65ERbmamoL9lYJsFj2GSpcHGqheVYhsLNALmfblbnFc
lO/BjRkoub3w2pCutV519StRzYrOffw41azjUuqM5+AOwd8SjG4RDVYQo9o/43294xkyhq3LdSSW
QDESOWSiqcmAvbPvABCedoDmXkRaj4ajWQvXeO6gY9enV3W9c1GOuyHLolydetTQRh+CBGmKRTiT
OlQ4DDqS44frkjspdZAa7odx/mNkyA6aqiaMZjJFAnDVmShBmT2Tn0i16lexV+tX8XcupPsPfnQX
6oqVI/9xxaJOKiSM1dUckCeE0mHZDn2k+tUtvrboplhAny2Fo0+iAbQUMI0E4ABU1tVAiwL7y6px
S10zwR4kQjC0oZeTdUByyOwTwffRQGh93juk36q7cSERLS5bs/asZb1EWfkCBLj68tqRYBrvgyM6
vsEQasxPLRIGV13HizG3NPMrmORYCLTI6eo3s/YkZPpE+rlwmh0f2vY0FYkGMP4Dqf1m6I9eB7in
ArUCXwHCFqXYMbzwxOsv+E3EuTxFbeWwwYlacu/jjOhxzixUNuFqOFxFZ47rDejEbtNXND0t/v4Y
dwcQwaNNR4XVgVOH7Ff2mc9xjn55kW/nCn/OmlMD/pG3xX6qU23rT175HNstKsTtRRiNsnq2OzZs
W62x9+TA8Il4jxa1o7Dn6plU3AS3RCk1/0iikfHh4lnuV5JoKBXdh492nYhCzrPlnyoHiKNkrcah
eagrfEHmwdfSB6T0TCAsTACMHmws9X6RvRSNaIXZAmHVLJGV6Gp8teDo6ZEwVjrgL/PRY/cEtpIo
EGKArK4wLSq4q0/zmeyk5xyEO6qQeE+6BeFFXcRE1U+46uhCeDxucxyWOjU6Gng8xxHgguKIxM6Y
gUXe0kimxe4GfKe1+gzMiJ9rbhaSaFrddNCd5KXvJmQT1QD+OQeHNShjAZyG2LkALH7TJXYGDO3F
bqmibal1r7RQZ4GNdiyyg/9k2gSaDLaiGOyzjzfLMszo7j8X2IuUwC7DlCzkE1SAzVyUH+wfpin4
aaxwDeWDrAt9AO4r021/6zKUpbbFvd2OOWo6vfw6q4Fmq6jjmgC8Q+0S+dW9a4HCXC1hQDrz9bg4
LwYtPvYNSEPWcGsQmqHQD3wDkt/rWV4sl0n9ZzMJysuN5801yX8NS7MMCLtj2WLr5LvdvBHB5KFq
ZLCPyPt+IsmxK+86OLqNzGMx/ohdfOt4eS/fnMnsA3+TVizOLZ+u+AoETEP3hFKSekPJ21x3rrLJ
/c8lc+y9zqQ8kUedgGSG9rLvHnY52XuvMj960H4YnwPXLLO92xi6hvypMx7ozD73THfrtbo4kQge
tK1hz+JTk2TO1VWQ3aQH/5OLHnwfgMdqv6HnYLT41a1X+sDGwf+/udkqGi2naL9edBiTbrkosAHf
LrreGwVXFyW3VkNSwfLBi8BFPm5io5oes8lgAHKt8UfqNN6r5wSnLuUFTstxCDjmAWii3z3cHNhN
TZH4WypUbs0SSBQuDvfWCuTRxCk56LSBA6moaGiIgXSul9b8QKumETQrg559WR0K/FP9L4FGM0dv
eAfoP8f051Oh6wqbDzxorhokD1nviWfS9GNRhpoGhEhiQVv9ifiMXIxq8e87I2JJPh/5LDtFb2Jt
BX6Cb331jX5XXFSShCkIfe/+xUErtClkdvvm4GLDXQEHJmgGFA4gJfBkOQDO6QDP+mflz2dXtNqr
n8zajjuVcdbLqn2YCxChkgeoB8JJ8vgJzMUPuZVll9oC+hHdMf0oWlYdenwgP5AKFbggNEeFz57F
oFRKkP/feRydtLFX2BGTgFcHvuVPmZQ0WM4QAwFZGptVRzOtU0to+rt1oAVx8DUJYkkACoC7ExUo
5o9gFO2RKLcW3i1FyxUUWnYq3OELqVDvqxL1Hli5PMP5gZ1CeySiroWzK6lLTs5mDioYfOIke3pq
g74Cz/z1yf5BrlrQXGfpHb0glke8KLx/viAGE3RZzhCca8MKgTzO7tayLnfiDE2ongUQB+1nXZjy
A0ZWgq4EpWsrMBki5dbg7R9KvCn1OxGD1yJzh3RvtKwGhLYn+bUMxn0y9OK86LIOnfcCjIwDB9bC
okM9dr7XsBVGyZj18D/DZyMHqkAdf0GHCyzf0HXLCzxT14NbXHebdQCwGrvkvu9RmFh6Wr/hFWrC
CtMtdp069y+sRNP2LtBM8eIIzNDTJkBQge5vQCGYqV2WKdkd20YZJHP6cFEGJj7bR80vK2pLPlCZ
AJUErLUC/1o6IAcn3SKXy8N1xU2ApRThJlbQgh7X9tk1Qe8+3tRz8fVmZlt9+ZUJHH2XoA64tYqm
fB7TMt+bGtMiTfGPogej7feNIjshZa3VKD/gyYasq55EGmxjvBdNYT6YExgq+fzH0ATsYHeudXC0
wP/q2Tuc/jibiQlsw+wavcyqdIzqx1j5BFAX44k0lotPQYAC43hOORQ+WA85K6wN1aYNinjElvJv
Z0pSwGbmNWBvR90LNSSAd6Rsija9B+Zneo/0oXFgKJnFgxi6xTtv8/SqCxmSbgwCHEblHHBAqKK5
owE91XY4A8Z/h/KY2tzguP/NgsZLHJl6MprJQN56IKYTr9rnRYf/uumOVuAMLQ7RCOZtb8P4gEXI
OUclDGvAJKrV4gg45eSuD+q3ocXGLpYCiVdo0gRbUmSgMVX70o062NvWNTsxjlp5fBh/yrpmOCOx
4m+RC5/+sEfvrAu9+gRcs+GcDsADJCYkpe8DfCELpP8PRHLn22g2xgmqfkYuFEyZegVUxAGAVmSt
kzZ+rMxhozux9mSiYUMvB/MUd9609RI9Dd0aXQj7LAVgiIsPIMqOMaNOh41VthYAMzo056qmic4f
cKE6jcGAnmjimM+yCLW8cE5McZyPMh2ACyG6PYmTkcxH08N/azUI58XUp+GCXmBUZCkRcIrl46jp
i6+WYn0+yY1AXveJHAYz+9LXenylYHSpou7A+6V7V2KPo2EKkjnbSiR8XWfL0X8bCiAY3KNSobv3
TWScgLFyJpVuDhPuGyiBEQj4Fp3DTMA+q6ECH1+EVMOZVKXEE27s0uIYB3pIdHkFR4mVPuXGfZ0Y
EzoB53IHBFkXZLCgbnA9W98YQ47eKZTVvcb/h7TvWpbcVrb8IkaQoH9lebNdW0kvDKnPEb03IPj1
s5Co3qgubd2ZG/PQCCANyKpdTQKJzLVme716EgjfrwFivtZAkbeQ+dhsAnu507pSS77mAr5JYOcv
3/F1r1dCCte+AWccb12HRYZVl8UBVbYAHptDf+fGDKc4owS0ogbh3uapaUSDzGNEz0ibtE52yDwX
sBl5uh78OgMslZGb3+LKPfuyrsVEMd8mZR1/NuMFNXZZv2yoEkYM1tFbRP19GqsKWfDzuld7k0xu
WOhVRI1TGshjG0D7srNH+fikrYtti2cfNNZHFwdpJ6QZPunCHOExnFlTGY4JsqYTEhGVVpfntLwo
QLDmhMlTJ09o1xQ/nmkCEMOAsvAXWz48qNd2GY7Sk3nvu2XtKC0pJlQgxwEyvbQtyWOrBxCMh7pj
GuombWoHgG24hIw6n9IGOH7xOo+s2RgM4GUDUUXIhjfmHrhF3mlGUct1JkYJKW+tntcA+EC38qt5
51bGGmmbkMgl9Bh5byDMZca4qREA2y6g5PtsuxlCzcwE1gVG1Dju+NcwBOsVmcJYAsbuuq+z/j/p
VH31sxlvWW/ITGzwqKVaWMgMG+dx5lAA422q42tg4BeQ2/Xy1UIZF6IK5vIV50q33iplI5JWz2PB
gr0ujNN1cmWyrIDDkCV1Wj3bEzCpFwN/S6m4q61zY6Ch3cy1J4rd8VNw2G61MjDl5KAYW7N03uU1
6G/KdegY6tmkUKq7tfgDWJjekUSFY+NBjmrq8prGzlabUS9GlYCV44Ly90LNUPWfW970x1yKJnp4
kUL/Ct9N1G9N//bIjqPepZ9moDjXPjuDsoOdK9mbJsOrwFqF7qC7pB/Twsa54/iBfs2Iu0jOctdV
c91Nq6dpqvolyTxj/3ilO3eyBrb3ecZEx/hX+iDiEAINlHmdfPEVqf/eQYuoRw3xDZGr0gr+aJsK
wIC4aQUSQwNQxEhwz5+HpcbhT/HHAICgr4zz6RXf2ReS4kA1BN9nlQBey2u+d6tT7rKgK4+kNX2Q
gXMUqCOai9TyMPzEwEYXpVguYH+LbTFtkNVmGMjlr4ufg2FAbqFJq+2Yu2LngaIUsOjWxS7NezyC
KorNxi81YZV0vw5BRycjt/ELy1ERuZHGo++VEdhT3eKpzZEl7cVZE5wAU+zgZMkrdzcGQdBcpKtE
aNtwAaplwu0gUA+C8SAO79RJhx3LGzzWSH3DAAGiImaCioTUaOgPLTNdHkTcqoedovvWk6sxSo7v
51FCmgjrXJS4uTj5Fm6RIONCGOfe9w0kYKBHsj7PvhutMyLfEHKcx90sFubENYA9/unmiM6okXgI
y7uunlvPMY99iv/lRKeN9xIqp+SCE0l0u9wS/FTXo4kMZ7ke1Y0SssL7ZCZFf7DTaYjsVLQ7Dcn3
gL+nFRqT7yMTPiC1qkBsMZsATDgY7hfDmuvrUogKHLwYVnkavraZf2jBAjVvyvm/yKBvP5uuQKa0
k3zLeuD3k+UgnAzn3AaYz6UjiHe6HcCKV7wzeu+LnRfD0XXyZFvmq3gpvPSULQLYCEjZ40+ZWSBp
MsvavaiBe8plg+ytXOCgAt2+wOuM1GRNjTfMOcrGra8JaG4vvokwKsD1rK+xb//pDwyYES4/GIub
/8Hyod0i0b59DhsEArpg/N6BMVsWwXqo3kBPN3cyW4QbXrjJxk0c99H4zu59AmDH3k/10TWEF+O/
n77cRzZ6anDi/biVi/QN6nXxfYALW+4zcMLfbnI+8acqGKu37Ky4ddoEEABr+kc8sXa3AOHlMjej
++JYIG+27R4VkUbRbsYJAKulxFZFqQo7iqECk6qEW5UN9ahZg1wMkR6TG7NcpDH+9PjI7UHW5slr
Abypl6Ti9aUDAeGGeZ3zHThHyS72a/NogGTiey+qbzYvLIQ1jOYLGNZw+0P6MoE+4FBIAMug9IGM
KXvUDEBW2i42mxVGpoLCJLhLjXSp/ZR6Mg5s8ZHD9z7VHaKmWXoZYiKok0m5eA2yy4SU0beWi/7t
p4QG7tAObyPOYaUNSbg0FDcvGpA4rHxt88s8YR58DWenT5jcdeDNXkzhC1HG8nltL8IXz5YUaTkI
eNk2rltnO2GXjeqBJHxqWDKCNmf1gHTv2KcQq2WkkANQkQ5NaRiiwgE7SFRBjsKslZYOXEnrlSCX
Jm2OOq82BGyNZJXOl7Y8eVYabNSGARkup24QAKnL/XL9ZgDAewtACPeFLZajGoelb6g0Bm3BuzwE
++CT06YbstLyZazDQyEKIJZJd63Ip9TdiGywd0NQe0fWGL+Nsc3SvR/3+SWoGrf6unis3wBKEfdC
47Ys643w47oojiAH6FDsak7nJXD8MrIygBryMm52S+IhbcyNkwjwWwAtXoz0FPcuEo5dQIrFxZJ+
5yPIdu3EnreBHDI8anZNzVBy5Ofp97wFfFHQpNUTDY0Fj2qke322wR39mYMKtweFRWZ9SS3U/AMG
bmbbJkdaZ1+h/Hie/XQTyvh/v1jhehzleYAMiWMF0ufBjrq4Mc9WVqRXpqTKKepPXSfxqyhwnGwn
pP+EWFiwo6lJnQKtBhldbb6LPY6FXVeL5JKCVcbbPHYDMghLP7mobofErpOPs/+PLZljfA9F5jf2
JyNZauA+pEhdqhMEP1dzNjZYijfFdvSZvUGppn1pzU9iSIGItdreiwcmrz84ltSIXXYrgh5mtwcf
y3hlYCo5o3Z4PcTYj76aFSgFq2Tl341i/mEiweu/mMerOqS4+tsxA3VVBjpBS2YMyBFH8qQeCVag
/A0QJaYshclwanPEPQIoWA6pWgZMI06EWrTsRDIH2VNvAcg2h9Z6WRF/KrEixOl4ivd4M9jGmRo1
JtXdeHKQgR4pncM8tpkL/NrIakQE7aLttYzctaIByfIpKFLAFezrGKiXpWntB8kVyIJ82tkp2JVX
w52/fSDn8Ry/+EnRHQpKSk1leqlYY/cCdDj3QsM7DY3Xej9WgKAhsyyuPwsnQaXSuz3JP/T86T4h
MHJ3AdfinwaQGHs+WKBTMwLyt3dN7Ib+A4NWKjTdFrgUELruegBrTnhiS+6AmazwkrNl1Huqgm7b
eTqIzn72rOBWGA2gu+pCTbO2XhORHalJSEPqkSxdQKGKvwV8qC6aetQEs5tu/KWr022/1EAOjsJe
5Nt8ybMLNR0fbr0HWbx46QXUcTg675oW7YM56UtmIvvcjQGuLue5M1SeYZ//1qAiVpIPiCAEh0OF
FT3K4x6ow61iKfdpsHCl0I9+3uZ/Z/kCPkfkF72gTjN8qarVepJzVMZ0HvMeKyCJtoBoe/80DHG/
IKKLMYDwts6AF9qdjGxIa/Og2awZGHXHBmT00cg7OJJ+NoLy6NvldzIUDBzDOAj4U6fXLpS2u071
AnCQ18SaGpyryXxebUL5uQFi7yqTl4Zaplzw/2U/jlV2AjbxQ34SCVTiUd/GwXkJHzOeKJeIxf5f
ANf5gZLX4EJN6Y233qMsM1xAN6BiXNvVvxr/uy9Nb85nPMFRQCdHD7auCMtdEjeTemrQ/3D1ZFBP
Cfp/X8kHikXPFjLo99yYw7N+HJABmd4/W1T/4ZHiJ+Cj6kuckwIBFrFvKsJWXc9hqEWsnRPJwqLK
UeFAhdv0rQYz0nFqj/0AN6g4BBXYJzW5V26a3cZC0OPgreAEI0VaekcbfHjPJEpXL3yq4/6MqMNc
bGgSkKVuWhtcbLYkxUQBNNjTiyA+cJmXCMR5eepqeU+kBfYZqGPG+WtgTM5rZRufEpkQaTngIhBF
gLrEoMt3TW4nyfRiuCAGoUDknPIfXYeQFwUeQ1CyuEDfGe9kZEaBSCkfBwTPtIh673KyIhE1cm5t
r51qhgBZ1p9tb3b3dJ79cKhNx9aN8Ndr6B8eTtpJp4+5O29M99jbAUD+12N5bUeKEDXOEV0wsbLs
5Az+N/yzvuRF4+ywlMj2nhwmKN0GRCxvN6QdUmd4tgTwgv3J+jKDtvCLADWLtCTJ4nmvIHMNn8m5
mkS2EaDlPKXBaL4OFjikuhRvoMnkOypgzZEefA3yBJSC2LMOm3EA3mJsfqZy1mHKcYrWdeBrlJWw
CI7le7fqz7nXmjuVU6r4+zzgwkdV6goAGqK4HffnPumM1NThSkEJqGHntqfStOV5fgyStrQzdmPJ
UZYTjPGWhKnpA7+UulPuxAB9gGUHYjjVW3FkaOy05m4iEgIdfjnxPlC8DJqcQfNGPMgaL+y3bQBI
elLUcmNEPWpM2hjpMTE7IAnj3oW0/lR62wCADls/7+vg5MQTUt0SBrx9SYtZy+T+NmOV+4RT2naP
xUARdcSVSXrP9RBamfGIVSoTAGdAGpCuvBGhtSevxhBFpMae5Ct2Ehw3iAJJvdjnJBeflnqAaMNS
T49ZiLBNpHQkJoMFpH8X8w+k3XnnhBaO2s+TzsqNHEDp9l8kYWT7JO7wMKcHzkxPmSx/syrXOYeU
+HmncMy43fStX+3z0J4v6ZgADniZ+s/UhEX2tXTn6olGgwiCw9DH9oaGTJrNiEZZ9uq/kQgEyOlu
6FCFaIwZDqLA8PwCAoY9KVfLQywTuYXRlLL2RDK6qIkwMZvFPkHEERHf1FmuIg49Z+/OHupNHUTl
xiJwEKqGpk5ro94mYw6aBxOwXlJ2p+imCcXCViqudRtPIO5I+y3J+jLBaVkeRD7S1n8DR+1r2ITZ
p3Hp57fKmT+j9qX5De8T7zAawHsqqrXGSsHGf6147p6NZTS/NinH0gXeTRcKUPcCbIOG2OFho5Cu
6UUN0z7KsqD9VpTCfYoX1G7RbIkjcNafJPWRhvIWkCkPrlxfrPvE8VBlKJu65Sg+mlFqD843TykM
BA9wblKiEHrwcJYnTXLPsVmkrO283TZNvGArmkOo51kHK3LNJX3yq5KpqUlZJfW8Bw2VH02jn/tb
FK1bz5NRfRYrt/B8kCOayh2G+rQ22Xe6ECloKgbeTcGml8aZdl2c5U92i7+1JZsYJafnpTTeSMRB
LQ4OywApjiPeJVttRz1nav6ae0ucMiCtvkyIIb8Axnt+ZsihIAMtN8ZwPfB0QL6MtNUT5SDu3ARx
au21MWnfby6Nl+cFlcBHO2b9BfCLtwYxfJlh9D6mnraxFgT/AhALaJG2JRkOp+7ne7Aj7YOMJki6
AH86lACCO/nnBB/ZOa47n5oe7Iqy+MMYXHdXzDIlk0K/eqwCxQBAdME4XoCkV+JXkw94sv4hI7sR
q62tkc/DGxnTXNpXvF9Py/7n+XLkRG5wgokyL3BDe+yORosItTzXbi/JEu+JOIsA2xSxGClyx9gr
M8k4phm4ZnD+ai/tSr1flTSlFSTHpQ/bsz5NbGoO4rDaRJj81xNGrJi6CXhk4GNrLXbUWnXiSGMU
hN87s3ZG2RFppB/yj9gRx3r9tCWZl/h/g9F26ABWmIdPPPM7EJTNMXB8JMBALsEEqJe1ZgAEKXEF
6Pe9nJTUVEEOpIAHN62mqciZZDEKmKI4HpFa9H4NbezJi+uhTSAENP7Xy6NMyeA4CtNWd156qofb
+OjiY7CEqJxmSDT/9Ta0sb8uFrgJf73zh6G+UyssXteimQ56PrLV3wYpSNbQt/iv6kL+GRz8Gchj
BQIGtm5D5MyAXxzl/tHOFsCX0thgowPoTiml5m5skZWyNfrJ3FTCHjbMwaEfCtTjm4Mae3LuODcA
larcSOAvXpvuqasvjmVdt0jKUemiZlcuwumwLxWLv4sr/Hj9en3u8nX+YluB2ABo0MdvEkNRoDCN
sQ7shnJYlGy4gqMlA1iVMX9xsjD/jEA86aiRk/XzCDIrQDcBY5cLCdswNfYbNasXfzeRdHzRolyy
brtJ/mIIw37jXte95uxvrfexDsK6tXzVon40+tM6hiOwj8zbzAzYs3tsu1CwJuchY2CBzduKByEO
L3EHpHCCwIsAPTAfSQbygw7UjhRpDMFIKlAi0yHml4FrLsCrWo2nOnMuduwgAAaEtS7SYxJmbLYv
YboY0JTbtmmHy52ITKix5AzUU8ZktIrEOdziRVYY2lHSfHP7NcQCr8G6A/kU4GBZ3AXJlQ23Ig/c
bDts34OrU3hNew6Ai7EHpEaCqipmVZ9LS3mbK/AvDRBdbAFXB1B5AZKfa4q36jUYWbCrJolpYBg3
mdbWvMrniAyTZAWWg28jJQZpU3NERjlyG9qtE87NFZnrNIPS9iiLj2xn8XYTrWHnAJ/FTGYQi8vV
K61uAYDQyRxZz45QqFjtrBHlcmrNTPp4zNITVhrPbdnEr9aIU8e+rdTImdb4VQx4BHcmQ0GetKDG
tpBZY4VYZ2tZETLUiXaOtSG3wA/CV99YijPj+X9JRLbOjJ+9y4yNGskrUC8Zi503V+znrxi8S0Gk
33PVAjzeacRCll579J7zFyvZWAaeBfq96b7LMgHChbkIXRyrui6IKwcPhFxZ3Uc0tjML3cU1rmEt
Fxg0JM0sqyWMntlRiBzCvVeK+nUGcyvKqEZ/jyNcZCs67QwY/32dM+t31+bdxsus4ZPHrWG/ima4
hu5kn9u2NQ9mP5gnZOCKjbeYB8rLUck5XeVu1so2UQ2LXB0wTg4vVrPeWWSIgG8WaUEO7xbJ4BWb
cQWStU7l8BhPkNclMz8oHSQ04wxZPwXfk80t80MmitxZ5nYMYFhHPOt5sItZQK1NldcAjmAbC9RU
l4Cvt8ZdCsCX6rHw2XRBojaZ2e+2d142TtuNjDhKF2Tr7qbRAatBllnX0QW5plktZxJRAyID5AvI
xnB8ZGSRXQtCwVNrzec7meoCy7M68BYJv2/YtP1JO+CqAdlZlYiTj9+x+0SyXxVJmWTjp0WihUlj
oHqA43LC32wwUZzm8nQHEgEQtPr9eCJPtRm3kL05h2AMuav3RHIOdpHZiAxQH3wgqlp0CsH3WVfh
gnrj1UCRqG/O1xA1jhdupb/IkoZfSRuP8YyHBBrqraCoRHWRw7c0BN0j/rjasEu/iqZvru3it9M2
xOooyjPw8BoScafEZhIURxxEZFZiPsW1KxdLrbkHqpoHKmore2a+7eNdF5Q/2v6A/xv9XyiDHsGB
KdxDw8YMEwFuu8VyU4AOqQPyttUecuRSIRMQqNykTRoAWUcCJcFH8Ex9ymiIb/CmJhvUZVtA6Eqc
LSlCEGAcb4kM2LIg3VjCYPlIsThRlwcLQlwITC1RyoCFrcakKpC0WWHjPoIAbpj2yVznILdGE+Mn
D+hpZ2giGk9TF3s4G6nM02R6EanjuMTRVy9f6KqrPcVL7AIehBIM687n1zLe3RINZc6hN7g1Eiqk
QhR48PrVcJ+M+FNB7grSY4nLAfiFnX1IkaHiBWV8sQCgsmdJlUdpGiLLmoS9zFN4HMcrEhVIUyQI
BpEPDbVCOz/I1FzcdsQ2dVnfrp9RciVZZPrmc5iyvesX1TnLRHh1rbHrUUSArqUgdiXVQMvY7k4D
khY2R5PlrTvTHBm4FO2sU/6JjeXWNKB6UE5BTYVAdOT7U7OjYL6K3qvAPQX7VfcfOsOK4wO+nfM/
jORqzSoXgdM22V17+yzziY86iyOU35UeYivqAGAdIVtSYJGPb5oSj922Q5csaawyRKR3k3kOWOdW
tnlQaOPKBzKCe0twI64HgEH+5RTYXBjMQtLbfQIc6Qsz+7EUQBu+15OmBq0vYkk4dqQntO/jyMgW
1m/qgaye2g8JevQ879zhO3bQ/KCf0vo5/yALC2vD/RmHYSVOkAfGgc3QWe2W90lfRySk5n87NiWq
nHb/v81hSaw5MqJbKHh7RPwPW5PYmC6aBeWBU4W0/w+yqRrEpi1yS5GyEMGKdqPe/0qG9/dtPsXN
ItlhqrJC3Hd0TxT+1MFSEQOusg3ccacVQLb6GVD9MHhKsdVHjbN0oJ3qJ7EP6rk8hUUbXHzZdJ7h
3zUfybIMuYGowgNu0L8Z/8/zzUG2n3t/ABD0z4stICZZKtb9xeviUyeJkBrZUM9nwPmkXhsykIs7
zN9oGUrKwX70YGiWyP6c4+REcmpoPos4lWgMmpPuBBbDs56KeiWw6Pf9VE4oMAdU+8C2mTySrd0e
67U7ZKAA7x/eF/muJA0ZqS4xOhYVgun39nKS7N1JT3Q3sfJBijyqL1PkcnnZWuK1CBz2AXAmv7CC
ZZIgrC3D9cYdRmMiBZub7/VSAT5Csospv7vuh36kJ2d3rYW70eRiwIiazmBYQgG72GYhsvgJdJzg
xhV0eB9KZHISUMMJcRwpizNoJqhPYnIDZJux44v3g0QEOk5yZa3t1MwoH0yzvZb+Y06vzJ+DBkfO
+p5oTu2yyJfuqyFPgLFFw9kvdZPOrm9dGlOD/AIQkpAmBnrthcbJYhq7esl+PNjVDQPijBZWwBo9
3FBJLNt59YEQ8jKNWfA8gP1UDjonBLAe9YIq3vMZWwdSWKFn+lFe4vDPL0G8RMIqBheQNa7ugP8n
ntMC9b0Brk/Szlu6ubz1k3SvPlLYIws/otvVN6Q/EvXuPrH6iGReVAtD+igmJaMKaYu3pbdfIYBs
zMVlBscCqOCzAVXLToF3IqqwlcZchmW8kpQsHSMtLyID6uqGhCCsQSI52OXWHgXPoEfml8qJBViT
sYQL0x7/e2iR5iXxdGhKEL8roV7i0dKvqxYP8Hd5uHt0pHEX/DkOzXo1mrLbrChx3Gao87os8my3
CNwZEfX3MfWosace3DshgJClUjfktkrfB5ke1t5S70AQinLJdztwceOEyx+R2uuZ87wrc9OrkObb
IenUL4PvAIyo51daAKKQaEQeQitJerAvp7L8vHMcEMKBWxtrNuB6kjDI4uJS5AwAMpOLOHtWAF4X
BxfKMCdDEiJsCCQWYd8MJ9Bq72IBgsIAALFHMCi/3pWvcFkdpkHifjXRcvIwcczBI9QAD4e82K7d
WP2+1vO5aWzvP8jN/MZqi3+brcLdzY7HLgAxN5/SWZhbEQLgGrWktdprNThDblAwJRAj66uT3n8t
zmReLYRWzLLur2nC2NZB1dy3Mi3/Zkgg+bvtgE0PZDd8j38MBp+/V1Pdb4tpnF/Gpbaw8Ae2aL9W
KYiOmm2yzGDd+4AcDIDU/KnD+fVmTi1JzIfNMKp7fhKIkUvHPK7Uj4p3oq+2MviGLkITfngleRF9
H+rC7xPQkGah+6ChIiVTtyANa3kRrVYzSB4zPZe+D7pV7UsmJNMmWvvwuehCmfzKtOLxau/fiZ5Z
z6eM3z8wDbWWJgW8v3VaPWwU3z+Vvpj6M3T02d4vdPe30XPpW737tvRE+sMCGRo0Rr0EO31H5EiQ
W4JKNGTQSlGhETQUmAbhbaiu0qn+DDzqG9IG+T2AgwCpBSd6HjLkAJvytM6gNEX2N4oOJYhBN7Nu
3tPYpcqgX23+oSbLJAyeLDmPciEZ6j9Rwkhz/mqDbLr44oPQCBQmoSoPUfUgHDVHpfi0MGy8dYXI
KsVD3LJD5U1V9FhnUvYVAPAKH5Ej8rfBE22aAhgWdhcuAA1oSyxxgKGt7ufug1GXGjLqKqSx0L0l
eY6KKOqSeqqKTyb4a/axhQI+V0IrM7mip96DzMjdEUmJ0gbAstNhdEcknWGk7WiIRLHbVDT8/5E5
oOTc9og8YZu53HKSAU1rnFPxF0lUyrEhldqiB4jKcOeRlMicKQZQCiRJXyER/z2/GWfs6fVuDjsH
QwVv8b3akvypz/ruEC7pWzDHklZFskepLqnvpHxGIS/ek7GxCwFVHGXzzkHa90vaAqojSarKifym
/b1FvfmJZKSlJo5Zs/VQbLp9UOTruBwrxKQibUw9w5Y1SrcrWIA3zgOva9O3pcrWHeGhGgno3KKy
CX+YiGbtSbYM/nSZJNoq9R5kAHqGh/ILWlAhL8LBkUQoEH/vOTKNBFLBdzT2XTs+rMM8pbu1BNXR
o/5xPA9TvV8HlnyN1yHe+dbUHR3edr8DQRgUIgIgEY3ZXmoUhm3q2e5+B0MIRx2TbT73AtSVgEn9
hIPF4NkPuoWLvcEbZEgjCugf6tKpLrkbbk0Eyk80qoEdhEwbqRAVCtS5y/wmUiop5FJIGpLhsCPG
usgzl+OUTAc1JI1Rd/XFYMVPb3K8m90AVKyP+jjMuToteM07H4BPD7OXBkI8dDU1M+kzuqYypbtb
Gzwe1yGpduoics676ZWrvmcyUnemPqK8qP6E8vvIsbw+qSlSO8P5+oAFijGPyB9WIKIE9ltKPNGw
CDOkdKfNnjTUkALEdtjpVH4KXD0JRqrVQ+VlUQs+rL2yIU2fx791ve3vdQyYehTxRZI5HlPxgGfX
e8RYh4LvYsdNJvCT0ioy194PCn2Bj6aNwVcWtWaybM0QvJKa/BHY/v/tbNvYkfyRQ1LbkfrBVw+p
R2SV1JOTrvIB8CDXTJbalmQ41AY2q1ZrP5KFZv65501yDQrX+QyGgw6pBX174FR+WbnWxa5qQCH3
RdnLXJUd/puG5zm23ixkiz+ZabdDhbzR7IYJCEthkmLHQngK3topdSpJeKipJCmOtjNmZFNFyFWe
QSnWbyyRrlb/ZwH8yRAgXWf1LMiD9fPdEERSn8FRgcMsIwPBOuCCZweAhZEGDVaYwiAkhvQRX1iN
wS90CuqwPmqIY+o5VfPHjAo31OWhHnVChcHPLRtg0uJtFuR8+7CXcx3ztWSrcdZyoIHYlzjFOkC6
d1nX79mMbJqkwhGhRdFmWwaeWcWXc59/JrlJhAooXfdywJ0iu7pKwGnBY1kzxQpjW4KNZ0OVUmnT
L0/UUyVVaS8BX6Waiq3u6qxU8dWv3lSARd6kTf2y2ty2rUY/t3vDBr9oty7PACgYXz3ZMKNpt3Mr
pp3loOghShio9wB0hUyJfHylhozjDFiAgzUPJ60o/NlBWnrpyENC+JJhkgWAeDCBPOMhIEJREdks
jgM09BwofSQzFjFgB2z/FWZWdw6AIH1MO+RKIylJIEFtBD9pW60R4h+AuPTG5jUDPYsEtgxco44B
wpKb0QxYLFAKwKKMZ0BeTgs7ZDlwWEm2JFays00kkdtI3HrK/NF/CsBDsPMltoIALuoK3g8XqEQ9
/nxDnrfXNi0xNEev2XDghDwZeREJoIBnEQrxbz0p4+AKe8XfOscmETDHI3FuJrwqsTHFWDfh4vU+
QJwhJPWKIpeIJUG11bIPrYMMj1NAyvZnUTJjiyxQfmDA7P1KQ6ze+MGaPeAtSi3KVpe7IWltsfZf
2x968kJWMNNNVH5cbdahDtSNpfgqsRaW90g2D3dWUXkzOX74OfkIYlVQXyxqy6WX9bRj4AHeqAB4
fv1o/0CyOgY7FNjPXz9mX/7pr3YOPnCAVh6epmr0n2fb9p8dwsgDtcJmlEOSkTYM8v4J+RYRybUD
DUMgjcmou7EnReIOsw24mso6um72nwdjmpMnOJQoOBBi5aVFg9BPCKzvwyyyDs8hEL85FVIkEa5K
n3G2W5pRLLtmiOrstvmWZmX67Nqhw5GAjOzIdi1OJAtR93BzwLrY2TidcLck9MN1tLZ66grLsw1W
N/WGvmPaIKlvhSct0C3m8PvDl6+2U6QNoKWvW++rtLE1pA3gsA1lQWatBA1OW3YFS5B/AUcOqNpM
QCanSMFLZEO92RrNfc0y/GeVWmts+bO2M4GYsynHNkROABTkobVh2pxtLDnPJNcTT8Ww7q28mlEe
ZaO4GGSIRIlN5NjqiESe3ypMABq/293J7rrK++dcNE2+NqjGIOehu12kKThOqIRYBrYZa7849q0B
fN48qF5H2VAP8Fy/x0lenmmEyu761UHG9ZF1GUju381IwZfud0PgRTdlS/VKojbMADEtbVer/RIL
Lzmpp7guoV165F4OjW/v9JuAHujU0POdTKwxdSSDBlcvC1LU6oXCE1RfrfVNfRPKK5C5vgAN6Sp4
q7+sbfBSGAYWWCwACH/MwyZS4xR0GE9Fa7M1agxwQrWNd8nNHpYoSwWEiVQHrEsBU2ePWxqSQrnY
Ey8ubj3u7yej62Q2jqtF2q+Hu9mEP6NuIfw7a/+glczdsqqllQ4tfxzbRi3L3fqHbGmc+DF+WPOP
OxM3RxCqQx4o6pPK0UQkd2m9qAgQ+23oiZ/Ld0MqG76AAyMfmwNI9YAb9y6nHslMO3kxcVxuIjk0
uIb5yDaZBJZNZDPNwJkpnL4C9DWGNk5r7xS9j+05yaiZQbX00vu8OWoFzUK+WlEbyBdWfg/zkzUg
GX/jcQECWcDCJ9uR9w4y0dCAm94BLqtdXwbzH8oJ8HyXQTZki90jspNpTBoTZwER0G6KPam1oR76
jQ8XPaYeNYbfT7vVSQY1oVZoY+WchOI/4MJxd9yP1zM1+O45QqtyDMDvuQIkDginuc/QtTO2yj/O
T4ObCqaO2Q3R3KOY806tnCY1tfSnWbUTTaeHd5cnjXJ/vPyD/UQ3Rq7U+PEeaOftOZYclr5ivkQi
zjmUfJl3Y5eVywH0fRclCx7MyZ18qEdq6mmFU4AkDafRmBeLGmBMUFdJtRPy3FGp6LAvOqktb8Jk
UzfIBhaUGPfvaWxKT4lxfHX7c91x/K6RF0cuOmHuwwQ6TpM3rj8BXLS8AHjiu2jxwkSOynw1Jfsz
MT1TQ3TP1CNFDFiZc9+JzYP8I1uabk5ZsAUFjhH965wPvu+3A1KI+ooq0tGYgNBXBNkVkW2+7Knr
LGV+HSr7Ctak8ehlNc9krWu2MYdVbFckQ4I1VfoIiw84zpPmPs4S8i23khKAXWEOYCp7Nd70dG6I
3zN4RKKssjrr5HDbipDmGgPbhSO+hiQ+e+u3KBxQ44dHUGp9KZntX++eW/RUIjeUqdkb/eCiHgj2
/CfVS7/euWozch3MykaaAmzVZelhqK59u6K+EWWBk0cEKvDiMPAw3XSpMJ5qv75vOM+ds7f2Ry13
pzReIxr3Ln/DLqE9feTaj4a17bPVQ3rPL3OSMRBNbD1x+W4hMuQxRLZvvhko0TlpV3XZUU6addP9
pNce9Q8IRDJg2pQeY2dU3LHzYqFQELWD6CpVlUzAyHHtwd8JbDWOflftWOAONuDTYERq6t35BMtk
hhetUvaooI2SbkjDDgzUlo06iwQE5Ak2TJfOnXeAj2mQvYimG4P6mYbvSjLVcuqREoheuwc5zUFK
vEiU8sHdAJtZtARTjyxTPyrsMHtNxyD5VIOR/uq54sXMmvSTEq3NeBDGAN4BaUGNkS0rNhBAVMSh
4M0u86xXkVo22KRhNhRF+xpaPNJOhSXiE88LbOjtvig2wGlrd2wQFYBhfk7CJrytUebjnsiPFFbq
Rz5r8td5nk08S4qaz6DtlkmPSKG8zpI8wEAs61ib9RuNxFC29p60NrEKdM4wbHiaD4hb/3RxjXkO
nuxg2dsoVDwpQ+UzBlm9Fb3b7Yc4AUtF5fqvFmr4X5sR5TSg0Bp2JFOKjldHw8U6WMsah+UAVchP
WrSEow98DReFnMv6THISMUC0gnrO7k+JvIwPxCuLA2dP/jJMvpR4KIzLIalAnhLpUgcmNTgsWw5k
eKd2hfl/KPuy7bh1ZMtfqVXPzdXgTNzVtx9ynpWSbEv2C5c8HM7zCHx9bwRtMZ3lU7f6BUYMAGll
JgkgIvb+bQzTZIByn3dtqya+q6og6zwbXWaakix6hi3mTfmFmoF85ll/eRe4S7prW2cjWN1+r9tQ
A29nLNuFpwUNMpXeAc9wRANSbzyTCbpsNgD52jznBk4hfkdIIxFF1c8oPPL3JBVywFk5IOyQhwgE
/zUpEy2Xu2bKYTfSzgYMbIB1r1VceOt4B0tB5SGDfgDZtKwmXW6DKGSBfLbJz6pifqBR1PxBT6r3
ecmfVPO8pJtEuiLgEoGidMTpWHEE7yJ7oIYjm/yh21Bf99ufWhMcWEePj5fZkYxGH3Zb4G3jGON9
BqlGOUMn8TbRjdWdoUGlGp5DsdjOs9MIDYd+JYBHj4hwV+e69VbCLMJnqZXIdyu64UBiwwD7m/XD
99Bi4TOpgEaJNDjNuPVIM/mdjCD8CZ4bAwkzNAeNCuvCPr57kFtdhNcW1aIlQEB6YMDt7RTPImoq
3/jZm3VRX4fA7ECKDumad5c756Ly800ZFUCgfZ9vnlS2liLqjoBo7SK3k8bOU81+81iEym9uT47j
y89c/zQKuj2A5vGuoBeGamLVgBEC0GKkBA823jV+iSRH8MpPEhlspLHhrf8+cJ6nUO8oMpDuZrJm
nhdxxMpc3rnSoBun6UKZ+xDVoJQDNa95YCijOITlr96s0wExsqr1Drw8ymU21E7Hs0lJljvz/5du
npWGJX3g/0dT62ASGLQQScQlQDgi5EOHkf/Jypx2X/SMrTO7ubRlVZ7Am3IibBzXG8bruwQwx0ki
GJ0wwHM6zZAnZ0RDUeynOljgBh2d3oj2HCRzpLopny0b8y0BRWSVHCPsjJFkhudcwAA+VWrFnqT5
jUwvY93qbaSiV0hZ+/Vmn1/070ZS3Q3/22mZL/f4nWrt3g94s7WkQFWQavQe9UFSNSTGwfhjDFN9
TRLDEcOkJ5HcaACJ/4EusNIKiCpq+p8XMiHTwHme+eqGjeWJBDIQCJ5G5O6AMoSnqQ9cH0sPV0Lp
WmaCHwlxCvdIjXC6Ysub7OOsQj6jEa6mGag7m5IcBUky6MRq1t24D7XQ2w1dB2nrq8r0cDbNAPGe
REjMmWBLCINkxi65wSm5gzqZfeYh1Ou5v8tNt9iRB6nuhpKOYE+qO6iUecgffd6nJuvdHdSdg4pd
03oj+BbX7LGwpC41ObCnXBGdSChKr+xRPes4p6nbmXW9GnNUh80jqHc/TQSaygL7nNnt3kMfwVPw
p6nocpUtnwtFutfwMjmLrkfQVQafSxTrRFvTkgngD9EYoQhXRs+CVYEDnTNP9RHIvl4hBtAMYGDm
jp9rA6l45D2PI+Ose41yrL1IeTMPyb7sBBi8sJJYFq5VHYY60pyXFHS6RcLlKQrx7BB2232UJoKT
CBT7P4D6h51I+iONvGZhhzz9UEqv2DQAcEaGPWu3wRhJYCdqKUp4AA61Bk9PCqTrzADsUQuucWDg
vjmFBSgwpMuD0SGo3fUkK2/fjpGnaxXxKksa/4I8ef9CvUiLUWyFBLYN6ZqitMG+WWIdlheAFJwd
J0sHoKus7i61mmBS0Qwa4jGbSaZpxYAVI80wKed5IrEGsx74m9V90IUiAbD0VVnzrcOa6ASqtAYU
5ihW04E4chqjl/ttKO0gE5QWIuo0WkDAHbClnbegnSFy7BlDsXDrAGUUamVBa4GuaLYJFjEPpMJh
ltwmzLWX8/IiBLpNmjegv1VLCfKY56BRao5YeZBUeznQgNVVdFPxC0pE0O4S4OIu0g8GUExIT6lz
lBhHzez7u9vsgR1zAjAkFHB0vAe2FlidN0jd6FDtHNkSlb2jt2GaWQGsyh6HXQrckG1e2jtHSP1A
TTNKPk4yM0tkF7aNpwOANYqApPDuNfuT+cZz6pKdTLMn9bg5lN5xVpoV3ivASArcbWA4OxpiSstZ
OBVQfefYjydy0Z5meQ5sAdAI6Z9kmaJGjSiTdaojvWMKE/UZeK772l8BRBAnGm7mX+amRCjhHItX
0og8R/2vGJEHb7SVtiVl44DGaNHFoKwEepy/8IPs0vn5wVGgjtQgkOvciHe6NsUr9t+70AgRt0B2
nGe9m4ZE6/2avZ/We610pwF/O30aoLCoHguwDKkTP/DJWIda3RCJBlZm+WK2UI/M5EgiNZEaPItk
RVILBs+Od+NYj5Ps3mZfZo+7qWrBcEI4343dvNkmjuAoQ3euqnJ0Y5EKZHNM1VdT0VUzVs7WcKvv
lK876SZ7UyPJuZYdGJOolqsFbAIoghBPLgkYpde6Gkd9RQiYoQJHDAMKP1ektGJ80zeIT4FFXFGn
xlrq6htXFZVOXjQKOHXu4sZ/mq+rxCYxsJweSuA+AJE6Q5kYok9pUfWXUMWmSNQNBupsrBHXpCPr
7Gey9ilqDAmW0F9DqScygJp0ejBNORtpjvmCXe0EyEQssi2YQJ1Tn6Q539Sx64GRVWxlEnfVCpU4
zmnqOmUiF5WIzLU+OmZ5GRTAGgP5tR+KEfkZeFYt9Ba01DSGpqyjFiXoon+6+ei6WOreev6Qb75T
NyabR58dKZG9VOG9tqQPfZrk7ktxM2b6ghU2IKj1QPBVrdBSrDQH7Ioj6h+257ibSSSL4yTjiXq+
glkhMQ0yvMyKFEQk7zpyqTNsv6YZgwhQMlX0hTx04Ol2qCPHleYRVYs6q9Zno5bhdcbyPVMIOiGe
Om2stYfpe0LfA8BhozQyhqVBEtrh5msi1BCSE9zOOgTRtg/eRhQysjZYIhcm2grhN0vEgCFrCCfs
gXkE9nGSjajWVQT/adB5Eyx7feguuW+vAtOMH826iR+HIIwf6xj/pVK/DlHdBUCDZFuAobMz2ciV
ecOrPzL/MHl0PRN4ZzOxozmoQVI7Ar68GTfTtWrsIdY1kiWmi2n4JC5+yBdGaYAhCrUOODl1a6TL
BeAiVDq3bWBQIvVIV1Y4+BCmON65kZGpUW1qjdshYV//dg4yJIP0FxFjFzvOOvwdNGTumWNUrLRk
BJfgnSzS5LsXdfI0OlV3bWR5NhSWqVTSWNdY2oEdsvH1yebUITsl+IuCulLvtkmKn3PH8YXdup6s
+UPa6EhlC0AWoAmpynmtExLGvR3WucB+9xXqNzVI82En6cfpxh/AEwxKiHphVqW545QlAmjodGsC
zmapkQzY7vYhM1/caARmtePg7LMPrQ9Z4dXrmQ53rEbUII39A6lsI3JOKQ42SSJe3dwYrY3ZtdhL
KF5dahzbdvFEcJBBYOhYdIi03HTIq7u2KmUqGliLNTZE0iExKrhmvfuchQNe+EpPqs4C52Pg6B/I
dVIpY4F8haWp9XgtNjzxFtKz/YdkSQ79OIZXTYvScxzV69Y0ioPblWdW4ntr8vS28eOg3vQAhV3c
GXTlp3MA9EbA8lrPVjKQCPqbF9M0/B1N7I1uezN7a51rm7HzvVrdDKhfzqYDCscUxeciiVxwMrfu
I1CSNj1qfy8ksUzKBx+8tkClaeNl5AeIwnbad/J3att97PQ+2GKjp+IiGE6GtgUpbJkM3SbH0X+M
nzaYk0TK4gMNAV8C9g2Oa6/9uMf70zIr+0DN6IXAfpXSBv4seqSrS+8vZHmNa2N2Q50SsNuV3zyM
endj70RymaeZx/7tVB5LPezhswTguLwC1CKV2MzNMPRLkCZ0+ygpUD9NBp7bFt9RWY6Dk81iQVqL
ukWDZGyjyz8FA/KV8yZCMZMq3p6qtalLTY0jxthHfIuquEmFLWJxxga/WnWoQllUKD7iYmsGKFzG
2yuqPrvdCCQoBhziRrLyM8/KH0CE0a8ST8rrkPl/kVpntrMKusHZ24WZfu7X3GPZHtksyJ0Aqcyq
qHNF02KZLwCmP9u9TJ54JfQnsy2OrV+ZL0lSR6BYBcys7RbVRw5SROmk+kmkHjuhopJNPdK5iTEc
Gf822wy/rtac6zoompr8apQvSIsG347KVfQlGsO0m/Uo8TgjHTXY3/ww5WBvS4Bx7UPRg+XCCrDr
RIMCEtDDzPKYD5MLeIlgSN4d/+Ayq6gX61F4rsP+58w004Ayc1kCxAQAC61qOoWlYBPqAslT1xnq
v+pa0UtSJW+n6DnIcx5DuhyxSsX5fJ3GBgCeRkpJsTaNGriv0sJqpeEobzDwiwHGu3DKS8KBVwAE
ZnLRlZ+D+MsaO0VjramcRYBlZPpzXrWsX2fFgRbsgIUZcagqs23Wjrdr/RBEg1s5sHExLfRvlvfU
Jfe+zBeMj48aECrATQnsX83l4Cc2hi2BAJMqQtX4poxlsyKRDE2afOtw8LUWjQjXvVk0my7J9Rdg
3B0MUWff0qFHeE265mMWxv7+f/YAyEyxtJgut1Zi6UdqZBMaU+/f6zoZPSPoX90M1X3tm6V5DHC4
0c+qqd8LrLCN/2T0/fhJ9L61Bpe0eQw8/cdUIst9OzoMlapCNgBUiL2Uc5oblH3hMxQCRzkjqgpO
sgHVOVR3HkDOvtWZQ4R8naDJt13IRuCNaONVAA5l2wS2s2iVSAbQbeRXoFOQEGhV4SMDA1HVPOTx
DmjjHxAVfDbe0cR7u3CQ6qGhxv1dR71wsBD4MzQbMO6/oMep1+XtsgCV0xncWQCGdisOHMk0uvYk
Sj9cmDUS1yMZFqcREMSn3G4LRATCVaJUpEcaUp6ubrrYZrkLBlLKFW85TOQal4kG0CZHr8HW0CMR
MATQYacgvaeeevTfiMpQpX64chvLm5yLWgLUkLztqoiRJfD7FLUSSecxA5C1nZqydywOIjrVvdFW
NNU8gGVA1fgJUuT4wO6ks73p3PFv4ZPnc8K7o8X5TFArsIBONL9a/sl5qI2l16XVaxMjMsEb/YWn
ljOsiigKN1ngD0AWKsXxjoaiTiSqV3NQFqNmyOaLSSZPWaESfIPYjwS3LhMHw0m/80z4z0jAb3dM
WPq28cLsY+8Xn+Igzr6hrv57NPp/74ASA6ANp/Y29/ttb3eowbH0ODw1vYEiG9ULAi9BatG7TEpW
g881cc1ufWcYozYEPCwa8htpRpL7BPsLZA5v+6bpdn3oHbyB4WyuAlPyFNKfZArsT9F7iuZrFWvN
JXURLADeAnWn7ICpqyJALVM5BdOwvkV+x6AzH0uU9wFTt9NbfddlPpY/Qdc/Aw8RuBwgpQepPLAn
G9mD5Dyx1mR0xsp84Ka9JWMQwj9PLHDX4jt/IF3OdXdfNJ6JoxNYHSy5jDJc3+yp/Rg7cekg4+SE
B64O4hsv/Bj2G+IWIKErNsQ78MvCFIb7L4EsjgTWQh6Bc9HNWxQsIbsPbenqJmDCEYUJOMBUqMyJ
CpxSHB3H+75vknUhTX+howYIRHAg8S0X0n3uJeJgNspmFrbC5yZRKITwToSIsykrNe17bzaQH+9S
gIr/+yE0f2SF+zovemR4BuI19hIcyNbFJULo9dJ4SFwATEluHZUBIKEImVegu5zMAzaVxxSGBMwO
25IHycIF0uzRTH9Qmetc9TohB81oQ7/cbsCFyEjDCH+IRBwO9Go2012WWDqd75M1OinOmtj/KTyk
KVvl3gSd5sEB4mNnNz5QzAnkgN9kGwMwVeFkzJAWedyubWZm+1k1o1zw1FAlXYXowXvz2zDS1dxm
S8ZNC8Bw1TCGClGhfpQKJtLsyrehQ4avi3PucOkEza0Yy+5NF9IB6xS+D8t35yoHRCUIR+p5fGkk
0aOfosorMvY9B7iyaLvii2H+CDs3/Cok2KaNqHKPHRJerh1D7nBhNuHXwQ8+h8BceLZwVr/nj1Xd
d8jMAu9Y1sbx1cCBcYonzTOpNKn/ZRcNyFaUqkVZ1mZAsAAJhRA1gCnP/uQRddaNf6Mxf2P7yArz
wKN0HCrRrN0xeBl6tz41ic6epNvkpyhLXgubi2zZmaW99JGUstWDUH8Kgb/whJgE2QYrAmyUqrSn
kdQAEv3FdPi4LLxq56rqJxBJ60fqzSITAaoGLd1e3xlmcXYeorQ4hGBwokxwnIMIREo/xIYLYoxf
Up2XY4HUE/WzCMolYWlSSsec1xEH1sIxAa49Z5TMbkFtLvomZYpsQIDkAQjeUvKHXjUGgBQAfawd
HAWbQPoR579H39COpJr1VcB8cLB1w4p0XDhsK0EUOj4mjBsH1Iu560hP2cEDHtt1NHxr0Uon++Y7
4bZmRXP2OjyyJ5oF8By3K98BCyyRJRCXwp+oFcg6u4hcl8s2QfbYjAoUEAwQya2FTxqH6wp2ydDc
VdcY4Nd9pyudUYFm3YQcNMte7PwcNwMEUQ8YuSqPsGd7u7bja8DbjYxZ/4yj8f5ZAo5JITP7+1Hp
HA8Z53biyMVkVbpobLcWiGQfSJUZSHTHemhck5i2tY3HcF3u2hAH1I3Pnqjped1uwBk3rNqwYNky
16tLiQrHc19U+lNnmUCYturoZkTFjWypA9FqRxNgIxU+qjmFLfVl47HPgTcYKzc0tWPkD8nVHjNn
MaBM4qvmhwjXWc0nLYuxYJBltAMkvf4xLtorOYAGUC5CVlnX3OLdsUllsM6ZF35tUGirZqCpxRjx
1dh0En+nr1oaRdfp2RLwt7+VIv5WpW10FV2IZxTG6Wb71QNaw6YpwaYJCNcCJ1FqUUQyNY7wR+8E
UJWLzGxzS7qqaymFs143vpW/pMMH4vgOzFAeQseMAK7Cxavruumyy93mNIJR/sXybrwi24NXF4lX
I0R12OzVlh9JjaxbcSitMJ68ZJ789Mo42Itclm1GXfagQI5Qrl6N4bNvmMal7MSBuUEariqFbI+t
J21Cp21rzzKxZV36Nm9R7ze65CKD4saF9q4g08b6TgtOoSK8QHwGZxjpAwmlYr/QSxC1IsQKfDrl
MBtY2aDKDGcd28RNdXfhx9UiRtmjKJA6o/frOTf4Lv1Xoo4XJe7j57sUYhqQoEoTl4pRvEaym2Uc
gJRjAHRpIBov7ua6cddkuMQhm3OgcfPcCMTkKxTDYTmalsPCDrroCjAxD+HrrloKx4rfQHf00sis
fPYzsGzluqMjnQH6RBTbuPfsTx5SLXYGMHk2KZix32S39GTPvgB5z960zC13oCEyX3BKsiI7GAGj
tYZD4kOf18mHwWufaD4ryAAe22fZOa8t56oNGtY76kIGa1DjHNjRFcWzhzzrAfIkEbi2y1K8Zm3j
rIE4Gu24lchXt2JHQ/rlc9Va4wPqohHfDs2fbqIeoh2Jv7ux1H606myFNcAGh5L2h24MywsODLqJ
wz7yET8NhjzY01fUghtoRXUk4fbFyopM7dnJ609hLu230gW5MrdS82FohuwsOB6lZLDDdNfWbfzi
VZJvM2CabwWAZl+C0VqTQ1xGCWogS3kCsEpztQoEkIVI7Ddk+b5FKLB+Nsy4OTQOwumkd1CKiOSc
tyDTnHVpl+6+tSrt2R7bTz4C7WGOt/kIJrqn1pLjsvSQlh69E9yLJDmyARwIpGrzsLuUeCDFsQEe
jbxGMLzH57tMQH+cIHCPCTIQGN9MgFOy/2QCmt5v2+YSWemmURjUUYt1deaJI7LSi3OnVKQnkZq4
Qjlo647FctZRb/YTMq1PIwN3b73yfH84zItMUK27xYrWm9S8u7jEreoQ2+q8On33wTneeCis8K8g
cXBs+74QpyV5RJw+tCanNTiZZ5F6k8+8gg9SP1r27hiuZkcaZzk+aLem+I+hAdLAzVEvHHhNtQ5V
RY2lKmpi1bOVwdXAOEUG0pF1NgyqwIZ0swFJHD9HBJGrUj3jBLuyxiqQ+EcFQoaZuMsYdIeHRKu9
a90kqG5VZ0rGiBOeQdNfkyLk6z95hE69LVEI+2pqDiqYI61e+b5lbMEBsx+aRIJkuPe1VeKF7joE
jmaGNXG5ylwvvNZVoj/1RR7tRVMhb4S8kQpZIZenKw5BZ7GnQIvHi5orEDniWGXebDx1WDsf505n
urFhbvQRJ9f+u9UNWyAazY7Czi9Oh3w3UnnWEC/zEQeijoUQfaTISqln4cvTImI0q0HcgIyOJsvE
qsNqezmigkgiWvJrGEaggg4xJkVpCkpllNOSsR/rnyNqZSEzGZxMvv7cPmDdrq/weVgXQkhCzo25
Cm0tWWF7/As2iSCREH2pI2AIk9uEqZQoZ89O0hUpb0bAWdh+OjnrQxRffhZEZ9W+bYxuix04Fm6x
vHqZxf9qhzfXC2yVZNyvUW09fgfa05vt6dprjcLnZdYOwYcAyzzQizvywU4jbCK60ka9d9IcGKgc
dtIoUQaR1d66T4p+Y1cZgqeJDvoQxSECICtvX2r+elaRnprRcsd2cSO3vcRLNDvPKkJeprEhQ1kY
Mt5GlJQjyz5IWXTBnacfOy0BW5Q9vI5a3Oxdq3ZW3VgPrwxoz4CBjuWZgXfoozci1KrcMtcGC1Hs
gSZCy8bXwuMoQdSsGud3qHTb+07hLwugLpzjAkmyLMLDrmt0oFIh99dL82TvsxplHeRCjRYHOPyv
EnPZOI3Vb2kc8DXVw91hq3AwLoXFP1Uhnvdeh7emoWqZU4lnK4m6qnSeRbIWytlXzkw5340la5gk
K2C2IJJbuoB/mNoQWS+/+oNTvPczsHc4zEAuDO/0IzWmOvqdxVl3O46074Ona/yLnZziGlseESbH
MA/Msz72OD9kQbjlOgBQsCqCkhpPQeCmSI5s9UkxaynlIilBapIieA8q3z+MbAcXZ5+oNMfL8teU
lNKRYfMtkF0P2nYbkGd0mdkF1cTROrBQ9jPYfrF0gZ6HqAKYO9Iy7B9i1Qwdovk8AIYxGahBxU//
kCdAEQ9Lr9vdjYhE/Brjtb+/GxAgNO7l2BjPc1BPG+qNH4nhRFITI7C5iNxk4eBI4DL75oaODCFk
4LSRQs1XDc7IANGL9ewkks5PM4XTq5RkvvHGAq51QUf/zpYVMJ6DQBKxQyLPIkNn8OeuD+sTqVB9
Ha94FACfpnbctWkhmARQnuKMuAgeptSdG71jWz3VisOsop6rnsGTLma3s5CBK2uS7yKc4Txxv8dv
X6sREVYbO+xf+n2WYS0DOk2Q8XDer3SUc15p78dweL92QhfsACBxfbb0IH/IJN+HfQe22bupWFn1
+74w+KId8fPIEsPZZo2/Qw5Q+AySxfDZah0c44CvZ1tZDtL9myx6SDVv8hDBZ1TCOSmwp3wfQH4l
OMNAfuMDt4k5SJ0vmH8iOU/x+XU86NckGmBI1TZkFlgEr3C0Wy1J9PIQA101cB7tFuM3y9Lq3ZyS
SMmM3DDw6SVFscXLFMkpWcvi7eCiKkcUoTalKzYBWLOKIX2N2hTvij41rQv2fNbF5tlfSChrdiTN
+qwfoz1+DZ+Z3lgXQzU+eGHPQeVmnwq3+5Qg6IU0oMVI3JiFZ36ssTJ49VtNLg0jEo8AzuD4z/ny
2MX2AK6AXNvUGPmIMmPsd0VhvuZj82kMw0rN09ej81lqxjMdKSAf4aWyBn9D0tzMzI6kK3nuTBSR
dy5Vy+/HO8hO7QCpSls5B4GnYTFt9+pYW+Q1UkvIMm8BcUjnLn0QwSgajubBsJAOaeNcbGZWQ3Gq
fgI18TYzAFmh1Zm3nWghBOrjA7C0rgCx3n9wRKKf40y8siLy2yXeIKmTfyA2CWR3APGlKM80jkvz
z9P0nuKSqnm6d5Nm2EV6KLeIPdUfja4Gf2iCuIEW/9ATy3meHJwerxEHR3zMjLc6r78Rz7tL6SFE
Ck9s79SQ5d2PVA2Sw1Yyq228DaqiCkG5EVtXUzW5Ln5YAODZD65pXknvd4W3KiOprWadKPDK5CY+
WRweaP6CZT67eqhjxqDBtaCxWv1mIs8GzuaIFQSYoQ3prlsZ8cNg2N6BevUfxNmF/ABB+XPEPKyI
m0Udmmw/+7pD/YK4bbXBdpwh2fb3S8x+dMVZpN7dXdDYO78RBHALs6+LpaMAFtsGUaws95yNpUTw
pg1TQ1bSzS74zIB3UytEwNkxEsDLpBloSNPKZo8PFmQkoyd3QivFntU28kt4268bzkBkZ2EVY5pp
+NWNjV3nBqCutTjy7Tzd/gbqZPA2ja75scKdrnjKtQvNBOhQsU/7GFQVPO/XBpLfLjxMsx09+R2f
x0j+lh/pyU9NYYlyYxd+vZoYFF2VygyacqSk2eGQLMfQXJhaVFzJ22zyZJ5AjwG3pgFn2NYAcOW0
oL/DfzrMxXBeEbwGNTeAJ0HpfjG61L0kWqA/gbq9q8zwmZoS28C1HVvGOkY60zPWoM1Dmb8Veepg
NYp1z6r1gSo/ycIGKPsIuKYDeENhB3biQiSO/+BFkfYoXNyF10rU/Vf+Y9wZ/qNXgHs3NxGVIZEM
XGZylTY2X9Moq3bjB9RIMqTkIe4annzupkdsh09mYTcPzdj9bArPTtc8SzZBV+gnt/LEquex9zYO
j81QZd84gN5xx3l34ZYPGgYD956FyA3U3bTajK6Hx7zDsUH13dpZzulrgBdDLJly0qjJkZjBpaj3
lRzMnwZw22ZTJpwxCH2Dj+MTqwysIwz3iHoPleiVtu7RwU31+9wBKjXJFrhHVqLTm2XRIBO571HW
6fpfSjPBmYdUeYRE00e9GjSre+CYnYM0/g5i5fpj1fv1RpPCw3F5CSy9oUpXjhsMX/K032ix73xX
rrblVJNr1BcSOWKxfUBkq78MMTAJHAC/vpQjS7Y8EfkmlYb5IjlOUKQs4jNZ8WlmOXc+zYMSZhdX
KcsQhcgKcA+4c7xcdEbbH3EOdMqAqImM/Xddq+D6JvnWf+qPQDA4hhk48Uyvtk8DfmPLKJbZtyr5
6ArPeDMkluxFlI+nIdbHSwpMrGUFmPoNS0LAFauYEFeQ5nZf4CZI9lW0iHqgFwUB+KiPy9ngUURp
lql3P0VZBWKjy+ob/iohitIBozM3pOMKBDdoUm+Fd/BPKxliFj2GfRvudC8WCPt3NoI6QCQ5daIE
5VSFrAPSYd3000A9Sd7ULQTeKpmdgHG8jwAUVuWIXyrmeMRI6keViTrpLMUvP+uwNI73re4gnDX7
kLnwMu1i5wGymvzxGZhNYlMOPgKbSRKftcqrwNikRZ9iJ/5Rq5oTzfjQW1rzvUQN2gK5WOIZhDxi
Y4x5fkwSxJWR2//R0IbmLBD4m28tDfNJNd8ZqUrH23Ms2y7//Mf//r//59v4X8GP4lqkIijyf+Rd
dsXH2zb//U+def/8Rznp99//+59IZQQvj8VdD/+aoAC3lP3b21OUB8r9f4VpXed5W5iXDJmvW4La
IVgd3Uw3TEeN46wi5J1ZnNB3IvC04Fm+cZM2mgB5yOMO7KfnHACvumUgu89PTrYDnIMIkcUlXqfJ
CWfM+JipCxKHBHlh8CGRGlBdJMsuYY+RsKxlgXjlGzjKl/jzO98F+IMWWamVHzTEoDassdODkYn2
wbQSPBMMwL8R9Y9m43Qfe71gNzHqkYydZbBLKXo5yxMDH1Yy/iJwonBH5HjCX0u+mt5/cZDEm1Jj
DJwRJRISSa6VLJzMHlZIltZOCR5uKLp8zD3PeIxCUKHXwn0gycyi8aFvu6UbIGCw7AHpdkTZ+IfZ
3xwSeweeRZR8k0vWhNkmc/xiRRNQA46heGWMY7Np3q/DQGi+MEI32E9TR7n1BJCz9ERTM92KLgOP
gFDFw2eKL/RVcUmxkj2TFJdMB9sPQheuPxTLf/9Nc9m/fNGQXeohX8DhlqsbpvP7F61O7UAkAZcX
5hrBkXiUnHosw4l8aWJXKlDdF0U4XpnMYJ45Akk37yY57PUiXP3uw2TpNxvUZOLpRhCGDK/XfSva
YOELI7sSoiEZknb8Bugwc49wAeiaRKSvBb5UGy1YZLFwv+bqRWa0VnkOQV1/5rqJe0HiJdIb7c2E
8W2HXXRxqn0xoiRrG5hApgsaz1q1QA/fmMA1QrVXFWtLijYBFRQp6RRaqq0UjKIie3BShFkmCXjC
clsHaXUCcWh1aQ0kC9JmTu3eCjOvliAZbaft27sHE3pWLNOwgdWKfloD+8u//6jw07//rEDwg4eB
iYQPDuRRV9lvHgp9r41FZnnjBWmZ/nKU3snlhvZsVI13kp5VLss+0D9jE2ouULpbXjozKZ8cQ/tI
ej/U4rUsTLnHKaHxGmoHa+j0zyjpG3YiMvw1eTnYfjpV6q6Drml3Vlo2DznyTtYq0LokMeayeQhV
0yXmraFEZd65k4gg13q8jNUb1wfz3ToPymAn4tJ8GSLgEnIk2+SNU35kHbAalZeoRw1cMRjkd/JV
D5oWpcEJ0qcYnjsrzaz5kpa8BfdwAhvybNXo3snX2fC56zR/2biD+RB5dbgH4xz+/NjNXnW9Qu1Y
JeWXIoz2pXr4F7l9skS+jrUQ9sFrnrgTJovCa/UDiToX1sOY9TgYRT76svayYItiFh+UTqW212IX
J+aR8SpKP/6qOsDjTb5G6AxKozqkeTflTM4+MG31PK2OtFucG9o34iTCXYG5p1iSwcSjZvM/fHtM
6+7bY+iccYsbOvjdAMbwL790x7Q9/GlqVKAllkROBGBS5DJI+iZEkSarEC4M7PFbJVh8qZu+eTbS
DOynATAGsR961srQXPes6/FVqPgeP1S5BuKR9xTnSOAbcxel7G7jPSWl1p8Sp35BLW6fLyWvYkAz
c2NHzjlDDSTKDnZ9Uo35su5FtirzwN9In7lPZWraG5wbu+xNRjl7tGTfblCN1+1k5ItXlPcuGjxM
v4Rh2aJQYOx2QT2IVwS2F2nPf+pn/xRQprP+d3+aJ++S74MHNC9KrmEgPthaPke4mhJrZpnMeYby
Qbs3fJAKjOUpAK/7yRY50C2lgybW/h9nX9YcKc50/YuIQAix3FL75vJud98Q3dPzsO+I7dd/R4nH
eGq2N74bgkylRLlcgKQ852R/KIp0Ry5qXMIMlMJV28+IMyIgyRzpJKeiFzq2VnDgyOzdyUJ/LlE1
6tCncbkTOU+BNQum1nNTvTk7dDq0abyTY/1jNiE4+VBMVbAdU+gMoVxxx4755OrHsclwZrpwkv3l
9EvofPolYO6mBliGmrtSS9hIqM1V2MIpK3aKIvmtG0O+beMWpBJj1HCkFuzMsNMXew5Xfeis5sCM
9n5Zb2aTus+DQC0dHKHS+/efviVufvmg15nCMSzDBizQ1A31Dvzy3MQ8q2MiRfKlHvJwwvYNAAGQ
cC1RcoCZL/HnWTGGH77l7B/jCtPE/ybyu4fcf665ln6bMgAE3KgztsnUj9+d6qWActU3ptwR3r2o
p82rS5fkkJcpAh+ir452tkqzfTU7HetEIBT8LoyObDSbdaxgDUbt/HQiYSSXVK/Gq5iAplgFPvS3
bS2oL0GGahkuk/zehyDOXQeAIx67uLRblFDFgFLOvUTW+EsD9YAw6EeP0QS/mnpgizdDJTY0TKAg
zD18FN35nsYxhjLt/3gcmfbt44hxywJgClVduIFJLs2Av/xTRiOxkyAU8Z0GAPCqshzzIowRb3gX
peBbzn4Nih9JLmokP5l5rGcnHuqbGz+ZdAj7rl3bstDmcf8urmXJYdBBcCvUlZeudIVxQM0yO2Fv
N376DHbudMe4DHZCxs6Rq4OeIVUPIqJlHwdtwCk1zafkJZvOIHnjHBffbQwNtzTTGbjP+wBiA/u0
D5/wdje2H9f7x6G+fIhlrJuhb69MgfTp5tEpfPncGfSuM3Xtxf8lbrnKMsziG7ToxeraZuvjX3d0
kwT1KemUDjFKuR2x26QfFx+d3fgA9hkg8KKGoMMXm4aYbbuKIBjXYlf878b4Ox9dBthkbBrcNIfQ
zPQqrc63zAXcihX+74AAAx3hTq9tWkMexyz7izVM9hHocJQYtbXoCVlJyLYCwPSbquSUtqb/OyvZ
D8g4T6+W0//RSa2ZqnLotm1pX7ClkEIamaX5ys6bCXQ85A+0XAvvkl5cGE0vR9VayOSjNevKiFoB
XAmfqMMkw6/9KSJCfx34gG3vJNF2wNP8bBs8XRUdlPzrCIuKwUhQDZBJ41lKDgRkWX3DcjXaJRwS
Ev1ol9+M3NpbA2PP1H10ALUSKmzp7uJvpu5Iqoeo+Y5tphn3yzTdXYdtgL/1E/I7Q4CpxcFDsbJz
ue7MIn3Xm+7ObgzrF3AfD0xL+jcTOmGbPjdbSNznzjnjPNxkjZG+u0O7hFYxKui0ofPiVKV55zY2
9MFayBArK7V9Dt23CbkLa2T6ChydakNx1EIHsFkhkYEeN/4px/epj/W0MXpQg7QxaOek+5LIX/Lt
vSWwQM6wRlI5+zmdT3EdBzBY+vFHX+pxk6tXfTHhRT0gLdxR5dIk08DjptMO2f7WYyLYNG0UH8lX
lC6YuNRQ2pN2wDTWQqmoyS2BA1QCB5Wo2JHOhDLpbGmQSg6hIzkEOqVok1QMKAjKDhA0WHrKKi29
0W3A93Cnbmtn7W9CLQIr1n8cpi5CkTeydaQcak+qWrxL+1CkAFplgOvlitBFh0YxtWqif5E9AEHr
Gb5ubRKFplsCQWjWDgHygPNfTH985GCtZeHBMZduzdQXMn9pLP5ooW8K8Di2ilsFUu1kccrb9ONQ
YZ5XeotNzaOhsPPkJBu1powN1qWRN7f8/4wxj2Y19TbWdJ5cnKxMkcWCLrbmuu49Ujf9kWG5vBkZ
sGUAju2Iz0ERFe6Ve8OBOhhF6NDz9co6z9YAKokzFKAPvdvJA1l0cJV/McFtlscqqAG7B3G5NIMC
dDV92IxcVpVH0ktWJMfTbNNpWIm83NIpHTLAbvSq4FtoWcviQD4ajc4iv1QMFjW6gNY4sj5We84b
7BHGDaB7D9SyXIf6IGtWA2/ca/Gq7llxINT3CEWTQ2W3IZ6CwJGTr982wtfnc6Fjs4nCHVVvAZTM
r+EBlisry8eMDir2rmV4sut+TYzjStg+2BFjOpqghkgmU8QL3pjZplWtkzKp1YjTYkeE6jHzM5RK
MP6l7xJMfR1hHIsgdbwaqgOnRP3OTCQIUcweoCIQEJVXL6ccmXrQoldkY76OADqlQ2xk3aYPBDAL
KpJ8fR4FyZZsGnSJnrv4fbf+9+ky09nNfFmV6UDy17BQRpa53FJTty9TM1sPNQu7pMYFaNK4PTjf
9Pid29VqAbvfYOQX7Ps/hgCqoh3UIKGBu7b1Ucrc767Y6i4unZ62kGNw3HPi9g+ZHNpHckmjLDZC
NhLLTkRQw990yv3xgQLo0KhOtuq0DPTZqTe7ysP+AZZWaheqNCGGWaTOT9qOylDYBlUcpjD08Byu
DuRkBh768dBhdbnLHC3Y/KWqEN42Lp6Xx55qDBE7JydiDp0aKPO4tc24xAstB3wgcX6ZpY0ZQTG+
FQFUXQxIFD1w1BzYJoEMzg0kUlGutzV38cTFtcNWIjD1zHoJhrEGIqB3fkoLWvfIaQUg/Die2+9c
rOpPYC2jXvQCjUjjxF2bDTaswkIEg7fgJWa7NQBBUR2jjv3H3N79yz6V6Vim5eiWzmxQ8YybzevY
L9oKt253CVxokAUcggNeNVWg4BfpivMAplZlxbmynRwqhCDAofBAibqOaWauyUkHDXemjt3uyV+j
jnSz8gvGN7bApoWdQ1bUo3x6LCHpLvNpWpGJKtSAMKoDRS8N+BLaK4UsDRRHPZahQlVJUC9F/t1v
CmAwQIx76iMN1d6dCHUPLQt8TnBEV74uQIfN3iHQUu4FUASrRmWD5GcFJzojH2hvyc7Siieq7LT4
/y72S0jqG9uu7yYvHsdohRW4fi4t03lt+O+WgiGnKJV8zG0ACNrRHt4pqg57/QxeoPsq8t9NFVWN
QPAGAvgAisJSTKksYyyKwljkXqKoE43FIP13/o9Hi3m7FGdArliMM9u0Hc4wv/vzo8WAfq0MXVNe
zKlxVpMS+qdDGDNUOLUg2bX46CwbhxUUoeK7cPBR9YbiGN5yX+KwAsvu7XrE/ngT30knCg69NBuv
KNPsCfc6oX4IzeNgY28VGbG1Ix+oQvrZ7uLvMxBowqaVhpX8mWJbBkWwFP/+NcXWeVU95ec5sg8D
dyXrms/jSEzxzk3cfnMS4LlXY5S9OzZE7GkcXRrTrjJaDaJbdr0usLg/NKjeAJ4FwzaarSWv2Pbd
FZUxfu9l+NVfgq1JfrfMv/pVfKwn03c/Hb9ponlqhXkHJQw8I4Pev3dY8RZh9/rdauxip8RQtylr
q3cemJcPjGbMTaBYg18FNGQuBANU1hQE/oUwgp9tYmqNl0+LEIKf1mc/KJp+GYXG/OwH8Rf/QlYe
xPMVsgQ48yAApl4N9U+dU4T/28ejD/v5ESjy8+NNTrMacgl+amoLPfQqo7RRv9rRrlrXZygML8qn
AKsqZBLa8inXrQ/f0rqcUZzWNfw/7gX3NvOicnyOsG2GRyW2P8TNrSB7cIWCrE8vpQ0CK2s7TPMp
IT5nyaGkuDPMdkJdlj/S5dytANoRw1mbaiREQYZbQcPPeta0ILngzvo9iIV4NkfHf2itYW2z1Hp2
1QEqEygRNGaPFODa1W+xblWX2RqggdHJtjhQKJAYgFiHLNiSyYxk3Bhm/w2ySakHcVX+IHPJH+qm
yXZDqAHlr3x0aMPKXSe1LTeLT5N+shpD294JIT7iwDj4ZUhXHCW3kfcCwn6X+kF5R72yJs8eCkyD
1FXIg8RAdQGG/LSMwLs0OC6fKBEiBGIqyI+TDmZ60TTiHszfXqVuYiTn8unHKAEnbvz0zY2jaF93
UbGrSt14T319RQFGkBnrQYAENWCr5ZE7+NlQAw1pOytNC5EX83I/tQ//8VTkt09FgxmWrhsmN00T
VCX9ZoOy6qJgQE047RwKFHdYOG0CoAOB1POe6GqLf+G23fgE8r1rxwnAqAOp1guzYPqiLr1wC8MC
tVKQLRjn1qWBJKyNDBVaqO/SwIEJZB61CGxmg5Xe3LdEpCh0ADGTGNDNRp2aANtvXTMYPWrWkPNI
dnQqke33jSA44rN1R93FfCArtPK9hCTdqohEvi1kd1fg0f0rEPXNiWoa4rL5NU3tTdMAz6Sa/hSD
FG3qcTFU+3pjuVV5JfVoh2YO1Zo8s0H+esMwTb/+yQMAbew1usJRFW67ypUSR6ak9+iQTxY7xxBe
a0lcD2kiCCUltvGzKjR7/yVOdbPBudh0LJSryQE5gtU12/QROJl8PCyyWlFZytYjtTaS2VoOimw+
9eW2U/AlbJ2HT6JHeU9M74C6VxYK6Ox97PPgTpYW2PEoFJ+mqKzag1JUe3RKh1w56cxxJmjwxNLa
3DZ049O//8AtfrOgMJiNB5xAzgn5WS5uE5dWM0Fc1AY2KQ8K7BBBX+OlL8z3MjasZvWIonjpcwSJ
tmeZM1D7RSxOLZfZcxKXAF/HlYD8EkxdQ4EcQMIz4C8t8LykqwR6W2wqxKnuAp2WVDvKKdOhiKzk
HFbxiebxNN8nv14WB/CqkuFBT2N/JyKptaVS9tqE2q+hxWMJT78fgYiBNgEZAjzqT5NasWD/0X5i
VpI/ImZ4CkVAFP0hwppvTgtDpowBLI4MNyWSHZ6zc++mbwPt+XVcMhRB7D5a43ZgZ4nWygUD8N//
C66rcvlfQSWWwZEDdGxMzAWzHOtmXt4Kveu5VYyXMQW6x0AhbixMI6c40WFM0hIVqXBIW6CGPDod
mdwMOeopUYiWyfJkocbTR78v9hytelPkYja+325NXwu9TOlvRsjrbgq7Kq7xwIornbU2SvUVoZ+u
bxomaN9twxJTVmpI1C1KZxAwBFAWc1/sZ/wxVKrGC0c/OsZ8eFpGpwgXdW7POZ+2X8ZQPS3MVu9k
tlvCaRjqU/f5KoN0OipkJ+wU58NwV5VZhG3eAj8NKwNmS/lSo0kND9OECgBuQNIyhn3fIhv5r0FE
Xh2bJoou5U9631nvpQBCBuVJhvuhB+2iQSnADQv8E/K9DV/XdfE97nvwuS0k/XZ/Y2JLc9yj2ioe
xQCerLQR1afCrGS7wTV0PNAtHWqaivVttT1E61FicSe5AUEfJHcAOrvOEVAOYTtZTrqXDT5iqcNn
r8mR066FHNndNMsPcP6bTQw2FGzA2mtk+ZrARNCfxrKV8EZkL80zVCnl0tpqmAZJD5qYEwRMIYcK
iRm3WDvEi5t7OXZ1KpGN+NZknbsygPG92AbgW9jyrdddNA0/pbEmrLJUAboKQMVe/8DiwDkR4hNl
Ju0tmBrIQw8K2bVgQWeA6IS6pwCyI0WjgLR0+BIYfjYvRdygk4lxYjMFPR5F01a52mAMgvBNCyeU
BCDLnOBSB0k7sXMIyJh7I0iv7sDtx7TOI5SoAalhzJELH8a02gxVP23GPnYeKcSY3jgy5l4kzD0X
XDz5jqmtmwIEigpKPk8hsgvnvmy+Q0ALlUTzDrmGPJLruLIsLGVA2ItSiO9BkmE6DlZ3T67QRV0h
r8zs9mi67AHZxgkb5zZU42LpPi696GyUTgztsOT5xi8b1BQB/e/ly5AQGwDZo3Ve6aIlFdCq8cA5
yDR/J988iPpcKFTUHfTE/CbCAGpSTQOIjsmqH51iDy5hQBKnB8f0f7qVG+xSFC7whNpCbxSfDdUU
wJvTfACONGt146cI8iXRmK86FxqONlHjyBkqul3HUCJT9aXgL61zZ6v96EfB1A1QKXsFgb0cXOEI
EgpN/pMHAsUkMqm/tGE3rLGPql37QQ67oYtRx7jApBHSYtUuRsrhfgiGZm22fvBaOT1Kf+Ul+5la
xh4iQFHoySr2krTXfndz/p70kfs+5kO9spKsugMRErKNUJkufKM+yJG/kWI0HRbqxuhmWx37cmfy
d40PZd8aomMrLW/rzcLcmJtNWR9sX7zNcct4apRcdh+jiGRbVjtKIulI+oJBavuzaQvHvZuA7aVG
k/JSlfU1wqpz/y5I5GFJRGmfEeT78xi1osWURvlLoJIIFgvJCfhf7HsB7awnHMy7zE5nH8Gg7W5A
tXgUePHMbnQgkql0K3tubMCYSY+ak7Gz26YQr5ybfSVcqZqzAdpZKRTCdTu7sEaVw04yIzrxGAsu
qj6S1aj/GTfWmeishY9Khr0WxUCAgApLB2qIDYiYhwEyYlPfY9fpgxX7h7Oge8DIoZGvhFRn9dRl
4tbr/htvRvBXF+XeP0R6saxzc+ctGkS9+9Jv1mId0ZGpjnM0oL2Zh8JzkHvpovCxTaDKWIX5s1QH
u2JvYWwMFw7Ex3NrYhdN03uwZnibP9cszY46ayEJoWLbVIaPVRsB4olG6vDn7loEKkUUAJ5v9OnG
h+jQXjrD+A61pG0qB/3Zl3pzh7dAC1ku+JkKc1RYr8ymFtvITfRnMKpXGU/7M7Q3ISCga+M7Jt2p
UpVz92GazCPGasTS8j9GJD9dmMK0DGirFBqwWI92z3EUKop5+cY0EVwSTM890w7KNyPw650tO2tD
pl3xbuXHSMqS6STuBao5xgONUWTBmtyjiKHYoMYwPseICsw3a81aV2mhge+DqT5N+mUBxQ689GfX
4sfKl6+YD6o0+eaFwJABviZE+jabEwrAV1YP/WUs9a8lP2S+6O7y2tZRfjgY7pxkMo6BLrEho1lW
eh1b/JZB7hx2RoPU3jot+hhk7S7YYF6BqiyhhCZfZwdXOhjgOO/LRku9KgsLf+1kI75JY985/UeE
22QgWueJ9QPqb8FhNqkvSquxNZLxeMmq6C7KwnnQWJP9ocNDnsIWP5lT+7/EjE0kpVHHsgZ3Y4fC
S5iOBChEfgCX9bkD9e7O15Libm5w465cdYaDLBEwxF9KlwtkhX1ZQvGQwMU35czn0uXURB0/o8ky
mupUO75zdDccirBf6Ot0e3548fJqrgPdtS4klPvyOnPT6b621qg6B23XSLwETaGt69YC2B3Q9TH0
osaUyFgPfO+wSF7GXKUgNGQHaAXBY9mtLFC/twmlDHLWzDHLSgPCg9MOKx6UE1AY+kTB7G+E8Aun
P0EMqT4syvd01gIjoPgaR8jlPoBFNj4X4B8+xjJB8S5YnRTjcy/ii58m/ZVcVmsEK32oAyR10egD
HbrBVM3aUOsU10gMtPmvUiQF5G6S7lvTjZhrCz04FYV0XztRrFoxdt/iQnN3LVI1WwqLneCMZ3Lw
nFgyvSATlcxhmttEq6HtSgCqfOspyaFpmeMHXOq2fUzSWD4GFXvpRh0STeBmPepYEV5s3T6neOg8
5uqgVZW+KToRbRafYTSPRiDEmSJSB+yRHPWPgf089YYuXgZbb58d9o2MDpKCTyEIA2QJ/E+egCmF
anpovUQh8x8BpFjPkU7TPeKJhDvbt54BvKoSaHtE4CCUWgQ0mFPkEDk3wPQm2FaiIzMS4BF2bW1t
uo4ZimT4BXdesKp4WSQeiiDB24jExnobqt3+nuQgUJGgxaSXVXyHTOTkQYXyHkmu/DUuWIz9PGBU
UYhYexRtm3iU6E18654D0fQaQM1tjijHNHiq2ur/HKGu4gtUxTMSvdyMoK55UH7WUbS7QZmhroUM
UDj0W5EMAdiKeImvsWM7brpwiO/NMAM1MXTie3kYmla7kpcORe7yjW5g0v0xkIofY1REjSqIsytr
jot9sdOgRexJ3D3FZoytb6lMwyMNO8dZcXHsmfU2R5RRyr2s11BKAmzcj4/Y1x3kRtUAkBb5+Iiz
rR0LGWnXZTgkCvmmHnTswlMHzWp3hfpQRjoE66Czq51WdN9thldVidLlL8rSq+qLlYRac9dkhvFi
imFua/yOvxRm83f9Ptug2lR4UawdpLDxm2v7n7HbYQ2gLBSsD/aOD+43mYMoXjMHe7P1uMl9YGNH
pRrVNQX01f263HWKjjyKEfeRqz27lDyow+ln0mT1uVWNcZB+DDi39uYmck0MVOr9Koco5M4q8RxJ
rHFWGV30Rp0mxsS5jM6kSEr+ikPLQS/0cEMipOSbunQ4aVZ/T2GL/7N76msgIWZlv3WGPkEl+kn7
1k/Gx9niuzkrpzD4PkFBbu7h1M3VzppTO5UmagGPxiu4OqhNoQ2P4LQCKDm82XVqvKpX/30Z6k9S
xUBgiJ9SaH54lhXnlzRkzQbY7vqxMIYzJLTNN5Sjsw9jGGBFqrSNtclJ18wHLoJMWGcrHuRjVneg
4UKf29Sj0l8RJ2rAX+6/BF2LXF7o+KuZPVXzPNmPNkQ1gQoFO0RvL5b6YL3uAvtghY+WWWovsdyR
Nw5rASUT7UpWA43vc8jB7Scz1Tt9X+KBvCazDTK2wZdfzF1zUWJLMSr1oy1qZ69ZWGRCS8fgHggM
mFA0EHkYIOTtgt09DRDoQXFEMms+uHeh4f4eJe6wxzMP3CsUNTl2LmS1+rrprxx862sM+uau1FGy
Wirf0jDiX4ii41AzXXx0llZ9s2YQAV3fNDh6X69Gp0231LC0crNTCs3YTKBLUgNdDVvlP91EVgfy
R5Y9XRx3mjZi/OYDGYHftp2f6axBhbfWo9NAoiV0sZPpmX6WrNjkjlC6hpOa6RBTM512mQAWNu+0
NdcL4Lcgkt04ldiTFfRjAk0n9ewmmw+2ewqmwItUA7WmUE/7D+SEYbu3O2zcxWrX0YVwhQve1M0O
m+24odmXY3TR62LwZthCj7qWmODl2wWk0BaQ3K/0/o4wCiPolqpS1/clIPuHTsjdW9sW2SgUEAiy
tZ+CvLvobGOvBFvN4W+Lh86WUB/K9o5HYW74m92Uq1hAg2o0wmvQ2sFz6UCKdhqgCIDq1uEzNod1
yOaPyNap1sl0/SdkWVUTOSD+iq0NrTGPFK47TYpnWow/V4Wj0oZ7V7XWhSzqhVrAl86dUqRNOfP6
IA5QyAA/edHn/rGGEv1LgxqmayyQo32rTJQiBePahLAeBTPUtd/zfBQrMgcdab3IGsBFVMFlY1TX
KY/v59gGCVsUqfTwAAn6lUzxFkPS4pEuM7HsRWh+f0ehHcM9i9d+cqJxrNDyGii2IE8+oQS90kzB
KzVYj382qRXADWNu1Wr7azAo6V/Nv+tbFVAvSDqUKfd1TO1R/ucp6CtxciO7fsCGWPOgXCILxSnB
quKB/KVuzC63bdZ5mYDLZNhQe4Nsh3vtAxRNd9TsPJHudVKHMCpQhmNw/kcBix9rtQ4y5X62pYZ5
kM/+S3DYQF1jmHS5JkyWcJDXTvr4O8l3kgvMsqPW1MWVkFlJMwKpmIp2u8QjP/mdrKqO2QNvQSpU
+3AW8daJ2UMcdb8DQDOFXCwYwmr3jYLylrnbDmuflSzC7CpkqX44xfi9gdYhvj45XqGomF3bNGJe
rpLoLTZF5wbqEUHc/ksP1G4fgQ3JLOzBhfqOdHexvYHJlvsMTLnx0uZfjD9aKKzS9hT2R5+hiR6R
1HNRXwfYy1H0/I3FY3GsEmwAUSEeLAiKvcEbkVziSX+n1z/NDMAG3mqW7l/JykE32tCBTGpQETQF
oEkCoMAMuzx6eCSTzkCwB4SHJg2fw9EVICP4MRwFR/ihXx0fzw2BO9kKO9yVIXMOsrXSFd4czrMd
V9Ml48MPsniXQUPS1Ceo9tr+IdLG6LnTOh0TLJUxV6aZZOU1xOQiLyWAOckUXVKOMgAcFIhnLTDK
9Zhl/a6rtOh5qlE3Iga51qOuPMny8zgOa0jRFacgRI6+KntUQNHikszRN7DLouV5tvv3/AejNNOf
8h+2ZTMXaShIyhgAuN2kWXkZlwy7F3hJB1p55AaWLk6p/XJ9bav1HQRYoJk6SAB9FI8ZhHITagMT
B2MLC+Lf8Hj4YWpu8N008fsCnUS8NnqMnYZcE09jp03rHMCGh7Lqgm3pNPIuHvwJ8v1WjJd3JQ9B
NQVH5prdCZUh4n036CZWn7ncjppW3ANxFmx4HbYrYACRysN0c2XXQ/fmAC+IRLRR/hRpcIEu6hh4
hXzU2zKCzmAfbCo3Q3UFC2BprqZczFfkP7t5QY6pWCf+WDyMbZdvo6qcLlqhsX04sAYMoR76KtPA
dmYQa5AEQiLCSDDrTlseHCwhjBM43q7H/Np4NQc72tu81TC3gjnoQFImchCocQsTJe9Bl8Wm2YlM
1+WvZlkZV7JiR3pQGzWfrbpLnuow3pI74HV5N4F7Ol+gL9gRNUbN6qcQJuRPvNaApiFYXsgzyQQy
DQqFIt1YeIU1VSdCfTSfZh9i2xWbjE++nz3IIRve0qEHblxOwI3bkXM2UJpoAwhU8o7kwB1j0vqF
Da4H5Bn7Nx+rgk0H6dczNCzssxWlbM0V3qqv+52RVfn9mOjZPQf+HHjmESWxLewDgAWc3WsudFY5
6qTsyKTgz7iYV3Kna36Ewl/xsNFy8AMMgco9ZJqQ0gCpAMDTpZVwqI5eQ79Hi5IzvXdCU1vxoAyf
yJKYpi6WNQXrElV0Tk6im4BDJbM0b2LibYcFsAPp7T4/Dw231sOQ5T909n+OiEunAzG2dP9ujFif
zP9ITXJ2C4axXFAAwdLiFgPq2bFV6vIL5FT3QZLWKgxc8x6qkouwAokvRAlLNrETy1mLoTEgyDCr
LFDzLMFAnRjjeg7NC2gvkE09scKXUGj6FGsAiTxatQBkrn0e6CdHHbCgnE5kAnQBlCidkpOaE1D4
1lZuQfNLBVrcRQydLh1vxlk6u6ZWQdMkDUBVx3bOBJK4R+A2GXGAOqOk25MJbcH8fkhGflRxFcVZ
6ZjfU1yPHeT97KQYaO08z6C4CHjMldOrJYI//o+QYQNv6pXBgvYC9VikupN+9o8Rsg3kn5joH1Q8
IcxYy776VTwga99DTMT3Vpmzi1YP7EJnSgboEsqNO4zZFzcq1E7YTI3c7hBm9R2FBpqPgofcvgee
42GwosEGOKd1rhmypWsbCghrMulQyibbB9p4Qn33/BmprGmNzakUO+M9TAP5vtj1XS+sePbMsdiD
XIRYWSqWOgBU84ItUOuydE8qJ91R/JiG2gGapR/dWYjNDwc8hYOsOxTMkKiaAbG3dZbK5qQDgjsi
OY5ZVFSLFiIu5huFdYOrjZ6WMH/0OFahmAhDeZ860+FLEKap82Dko7GWOBrVqYw38jPdbg5aYJ71
rmAllK215rQceFy2X0xBpj5U2DQ01ksYnVHsHKEGuelKIbfXoJiwCZyNyJPQ63JDL72lY0t2o8Xw
0sDUNEYhJjUopYDVq3xMEocDQ613XuXo8rFRB5QvKla6PSV7MqmhkKie0YaP1ElVc9iXXPjeZATd
7EOFEhNEwyk5ULwmoHQvmrnNqQDFjG1+xzEbRf2ZpvmRGPzoC7MOPEfHWjF35a9AB+RJonzGa2CI
AXTqqLtGlVvsJ0yCd/jY+8DCkgTUaIXFLLTvOsjgk3obFKX/P9fwneeszqZtjjkslj0I7bmjrazK
8r9DNWZDLw4H5UhaJEzrvuQvULgY7/Taee/MznixEihXYx7xvrQNrnivdMd40YwSEgt/RP5NPxWJ
1zMIIU24C2wTyRw7Gi8xJFLBHoLMHvmWBqFayXQg8YwChz7EskD/wFpNdZaB5myquq43GsucLUAo
9rHKqx48J/DWdCi7vDYt+9E2pf+7jEovTEzzNxcKg0BmF9GTz61r3vUvoQO1UG/UJGYM6hAy3hyj
AYls7/aU2sFwaY4Jtc+dqqCdey7dv8TQaQQJkH+f6Ynbt4mtm6ZlAIPuWswGzfSGwNCNloC4ktOc
W5SH44YTHnMmI2/WGCG7mIY/7CrDtLpU7SPyRA8kLMLTaNiDi+bVBg9mOp6jjfZdV9uoRJmCrGei
7jVk+91qpUW9i7mjBt7ZqjXFdlkZQegm9JJE0/CKBmkl8+MIOm9JPy+lAB0o7qEVioWSdeFxjeyJ
qiR2o4SIYgfjdsx4OSP4nUUjcUH0+yjjh0p1zaGJTf3079/lX7Y0bOzOA3jAmWXrqHLCbt7MBlRy
GIT4svOHrhtLoP80v8OcALde7mb+FmoLruONE1RnnG78eEvRqwv5laPV25DXuJLoku+E/jnBC80j
6YfASJLtWDbYFVOCTY3LoRuDJeDd6HbT6187ZRDnWfXhUOx7hcHyDbA9ey0oDqVSECKfaLR69okG
MkLUEPA/xUnVd/G1pVFDCixE7TQwEZ12a9vYj3SD7BFyCsFdXg2OF+D7+ZblCWjb3HGQaW2rx76a
Xskvs1SssTuZH0WTFW+uLFe99K1vrFF/GPY0d2Tq+oRVrIje3FCvjhFo2Gvqri6nZyx97JIwnC9H
8XWKKlF0ucwH4O3f/7F4kdxsVtm6BVlL12GCAzH+F42hpKss0waT8+zWvTe55upDcyc2ousAkxR6
6HZw/8GFH95qFuahCDUG3UPUE3dOfFURZPUVgJj4P58wnS6O0CJPtgYQX++Qc99bWAf9xnXUVrCc
oHqIhxoRRaM0vfJ3K9QfprBqHvoyQskFI9zTDwdURx137YQrxiWk3lFGAgU0zeRAJlTUvnRiQbwv
uKZ5oKe229hXEMg/HxoG8L9HThSPzvai7S9/F7f4Kj2/QA/BtL4jCdV7kap1E1sm31f59E7Wwnhl
NqrhhKoRc6531IQo7si1hFHPCY2z3+cPA0AiniPvqNyGM0klPaHVd8iu8bNe8mFdgYL+c0rmgAb4
wlVoVfVdaAOp/m8Bll+Vh8l11xGwyHq2//df1V8whjZnkBMSROw3TS5uHhc59m/a0WHhCYV3kE/z
+qg7ZjJhr61pe06sy2c7KaYnPzbWYcn1135EMVajyn/6caW//j/Kzmu5cV1rt0/EKuZwqyzLsi3J
od03rI7MOfPpzwDk1eruvWrv/9ywiAmAshVIYM4vtPXoAVbI0UERc7wM2pXrJDVms4ydqsxf8Qrx
7npFCyqhas0jljvMFRtP1ffVx18vp/rOyhgxO72hQqNinFceOsrrWyz1dPsRdTYZuQFFU1X/fajs
kEObYSkrvf2ASKNlwvvi51NijZKbuDv2pdpAdAOXYFfme9tzD4sH/hcKczIKrdt8CHpy0QNeHG+o
p2i7WUPXWfamf16idLTrJTptlJfQxIUjU/24hJyjNo56vUQg0BG3vyJx65+z6gf7Gx4KfsqT7tqA
giRQ6gahCj095eFkYmQuMFe3Dj1M/kcixhXfgd/zMA7PZRcwsOFptq6izvHnZs+uQtOey7m5I98E
8FqkUDux4Uffh829yLc2fzbBo370Wrlq/Da4qc2vnooYUFya+bpV1XQT+J518RQfiX8zeYMzaV2Q
ybMuSBkcHatFClKEsNn8GC87ExQzjnEbvcnWr/E5y4yH6wWresAiaEKvu7A7DX8CP9pJ5LieKoC1
RuNzi3jCYy0OMm7UeSPjsjVYafng9dHSaN184wx6cqlmtjNJrENOALGBDoj/M5sg6qvYrvi9MJ/J
EueiK4m7Tuye1ETnqHcUaLtthhOCuB2iomBP8buRTeccQ8GfTfo5LOLsx8hNeGEZTfyaQlhbpR7y
Xli7BfvQdpQnrC4+taXiQOv1440aqc626EfnUwoFRMnH5DmIbeV/fOTG3whwV4PyZTqmpdu6958S
LMk4mNqcU6Fye5c00KQcOw1hoDRs1fWUuwq+ncRuB78TGm9m9P0WkmcKKf+VjlbRaiim1wFfox+9
5+O7S+F/4ZXNqo1t//tUa5/9oA3f9ZEVCvhl8zJHmIw1XZM81oprbftuTA9hW8aHKTQykv9AJov/
cS8krfjXFx1+m6E6fAEN+G4snv76oieW0ZMSLeqDCU3nHnUkZ9eBat23QRE8jK4lVuda+6x4ZHIR
xYi/qpjWVVXZkRcr4xU1M+VbnoHT1xvwhLqhqCu1a6rH3C7r3TS5LoY8TnWExGKCbujmy8gdcxFl
OqnKmXyVvFLYsXnAnfvHXGQh0hiW+zoFVrkyeIufVH1wtnof93ck43TIJlG2sZvOOvsJxmA+gNjP
rqM9WpmFdJuuPPWuH/700uxrGKrWGzZj/lJeIkKXv37kl9hj7zBO2wJ64fJmOabo1X+JNcKVTA6W
48ooA3BrYXcGr9ZdVnUIomIc6jMYRWuu9ZNvJvXZ5la+T1R8UmVfOE7uQzqSBeOjLF9DKh1ApKf+
C+/BY9WD+1po3ouvRQ7fk4kyeuP231Eb/uJXfE/YTkdLlzrRA1r58TLMos+3xWPR9AAQ9OSzXErK
teOfoTwBe1Yg578NwnpZVCrfxT/PYiOBTzQWFXpbGme/9a7Zt4GF0euhOcttpGgh+P1bS/bJTWVe
zGtTjJSbyl/zGrHFFH1ynuwraf3f5v26yq958iqoB3l7rzPGdR1N08HRlPFQ5mq6mLtSv8YC2GfY
q/5zkONuTXkmY32KoDd53d2AwU4F5YDrFemYwo3v9fV13FR9d1Vn2qvOmJ8dmB7bKAwbsgg0+9nL
zwkqg8vQndudjLUixk9g4elZ+SRD5IfKQ2Q232SrC2KYAKqmblG4Ix0SYKchMlfyoMtklTxtKDFu
O/LEbLBEniud1aMqu2W700Lg6lMT4aUgEly3a8izIIGOgiJKtDXheexJrZNOBAt8tNEVO6Bxbt1Z
dXgl4BR9Ekz7tivVTTlBGE48A5cmpy33k1Gg7BO46bHLy0to4v+QGm5wuY2QsUyMAFB8kePlgfvO
v14jdooHsl4vnRVFXw2jWTnxaH7C/tvaDK5p7cpaS15KPz/JASEOaYtRI2mfxw5agkobrTDYDb9W
WrtCGc78lEW6zZ4GuQYWH1CQgs7fkHIrWEXS1MwgumRgL9w6A4IuQtwVP0bIThn7c4S8xmRaxQrw
ef1Qq/YFzCh0di0ihRi39VMMnmZpjob7FXcuUhQI/7oNBD+ksUrM18aPseUUWvdjm+2itB6Xk8Oa
3EzbnVIEyo/SNEGK+tV767Xhasyt6bGBm7KnCljtdK/EKU9MGsSkFj05fCDbsw3gmQ8mSZ4LJdur
uW196u3U3ybWGG5qkoyIJ86fp1lx0Da3y5OrmG8yjBqdAqYR6weMpR69dFimRuWc9FixT21hOXdl
YX2vUR6MYYvX4PXREvXd2N2HiL69Jzil6MjtZOa81zTQySnmFO9qrX8v0tJ4Usq+IV/Qk/ESw5Bf
t1YG0o97xPwiJudz0r/999W8Zv6dSXFRgbD4bXqOpaMF8bdKl2/5+BTqWnxovd6AS60NwokiTNeY
m6FAQNlq7Yaj+81O/GRRm43+qrYwbAMtGZ8ML0TIzjCbgz/3HEhibIUR91NrptgGzJTZ9Kx5MTsK
hCjH50tIJs2L08/9gfqzukhEs3KA4tbWEC+8PGhfWrUbH1h3v8mpbt7mT4UbHOVMxbSUk996iBYy
sVND95IP31uqOasmDJ1VORoFTBMO3RyUhz4aSHzd2noWwWu6tRWrvVftZKhhkIe9tuwFzbyLxuyp
tfVsCxNAWcjY7aAn9Z3RxiW1JMbKw29jMV1/qFLlHfcsbxHXERSfrNXDTZjE/oKqpTqxrJyU1dVC
DmFw41Bxv5WucFIW8mYxIJvyMFNZOSiwOW8hOeGvsXKYhbvqyhpTVVn4teY+TZpxbAqtuHdZOyiY
xeGQBB3BRaxAtG0gBmvuG9PHHMfvlF2lJPjXdPydi6AotSM5+Y282HUOm8Nl4BjTg6cG3pPsQOU5
WqhRbgDKOpstfAJVohMGMritPZyvbnUylsOmWVkZIlm/BbthgINnK2QOBJ5B4ByA7l/n3kIyXvnC
1jt29P+hkit3JL/vWFzWcSxgUQXWKSH/hyLKACMuMNopPjhZBumwIplMCjljnxpWaKHm0bkTzMxC
EXbPOVpNoTevrixD7NSZ8d9/l+bfOyjEDDX0X1WPiraKB+xfC8s4sqySBBlSIY6a3k9AHPiqcpBn
t2ZWIPPTTCUpNtHLnabbeG5ZU16f8FOAtflQY5EtW7eDa3enLAqxqxaj5CFGJXJZx5Rvo8wg0zwo
drnL4Rwtoh7nlKTyKOCmQvipbkd95yVoI5ZoI24k10r6oMqzG8HKNNV/hggNf9n720HEhtA4//f3
Tbw5fy3JPQdJEpuMpuZaLEf/fueaxh/hGbXVXW6z/rW4l1pr31aHYyNgouxOgoVsthnIUKNGhtiw
SZu3AhqaY628SHx3WNVQWheoFYXHIm4p1BvZwc3r8ChDFOBAcMu2nSlnNRndU1j63nbS+3xdW53y
qqsTFGqs5PeyqThqskjMCeFV0Zvic1J6bv1cNeV8Rk97Z4euQjZUhdtScGeUTTf6pmLltzPDOl3G
DQQJG6noxwJYxuQ00CVqq3/mR7aMwk45yQFBXzaYu1T9QXaivIkabtqOG9k7a4kGQyuDyJ0rCwiK
xRu8PH9TU9zfSNKE49v5sou5mcte9g53UZnW5yDJzYuZO2vJpeB2hlmkSIjgBmwcQgiSSwjiivmN
wuf3eChxuvAwRZskA7Z+i9PaPkt+kQFrf937iPxWnbGy2zQUOOLXwDZ0sFB5+BQWA4upyQjeixwu
yQQIbg8wMXxX4NvqfRa/NX2kHcpa15ZyOpmDcFlkdcSCrEtfwKBu8DsUG0Ml2PWDz891AJBiDjgh
zErm77poSFEQR4v6qgekNcm7O5XZ3RXrj8ZetIhtN17UilduIadMgArMk4pl61mdAv1JacfPMoxl
Wb8xoxRemJD27DP7ZERBxKKVUWE3fh7EZCcz+428VhdOW5+kM3sswb5qUnOpCLPxUPiR6+3KNPky
yQYq2enKHPp6K5tKM+VHYK4viWrjUTR2ypdhMNp7X1idd5q6tmxUtecpZncseNRVGRUPdqydURbj
1++7yqqnXHtKBAVb9Qq5/5n33pBDF2rKfjsNOJ5E7vSgWEqOXns0mshmDq/+bI1P8qBgC/lUJPYO
XyX3/josiwwA8m04rdMR/6PCiKwoYPFfvTrsdze5j1EU9rr2+1BHPwovTk4Yq+AqAvdlYY6N826q
SLkFJiKprZG2FzdqnnASdN4jX0MNpfa7fTZGPXLML/IyUVx4W8Wwx41sBgbvvqe5Ly1gskPimPhh
TDDXQm6UC5IHnkYmuPI2g5d/uzaDtgzxnESroVi0QavttS6EkZeGE49o5A+Nrvd2ke/PSzxVtWe3
CdWjXnjvsmWOXnsJyxclZqSM8LO7xxFDf5STLTO1FmlezXfX4ZlVY6nXL02KrGsVy/hzKagSGiSU
GtX6owypdjDe52rxTDpMRZA60YK1nODZFXaTjvkaTFa/IGvAqwR59FjqMzWrFIlk2eEUgfE4Qfd9
VBvj9w5dzFAUzKj+mnHrqMWlEqGq3MTlWvfqsNtjBLUNE8fdBGVcPBSF+h9n8a/e0U573uzCTo4T
sOslS3hy/H7zCvMAh61KR38kqYMDOXtKYKQ1+YATjZ1SGX53lB+Quf0fIXWBvk8+5hgFmrdU5gIW
cbWJH2rDHMtVsQwzb3OSNvnWT41/N/ikh1uXcg5Cts5ecWsbDhgGq40wTWndEI1ie3y7jTDLwD6p
kf/3iNqa+zX4+J/1iC9RqA+YeFim0266hqSIo00XEHvaYwLp5djZNc4wnaW+N0HDnacrh+PEruhi
+POT0uforfv5tLbxktmFA01vhbPO+K4rRrx3EYFB/Z7JbL5O6KQHl0EZnwaQGJu0MTr4Rp59CTQ+
8sqxjO92epRvU9oAVGOtYL1kXohH2DCyhwvV9kAxajWN067m28P+jixoLw4NFmcYt1pPMuR1VbEC
httsZaYTENp0mBzkp61B++Z4Trw2QQ8urvzjwtiNtjA3G+EmqxrpDofc5O5KVfaRtkZiYGd5yG8B
1EeK5ZcVyLXdBaNA6wrnENwsYTQZQ7pp27nh7xni+RWuJfAHAZNS/LOGyeqzlOPLjYveTR+NqL74
Qy2c0VS9+lo2g1HhWOSk82vUFeVrnsHfsTojPMKsM97qAs2mwHztc2t8sHu09WTYQdwc1Zkk2wzG
MPJXh3iLGNzi7HKaHrJc01fQ3OKVbJoiJs/koTWnpyHxvL2aRsILR/SGbubf1UF0d43VUNr2Fhzh
neZbGqtf9tJRqD+31AqeO2XIqBB43UZtY0hXNopcYkCDFfjKgR19X8CWeerh9I5jzNNYqbrLkA3d
Gp4aG+XOH3ea7kRCTm24h3yi4lXXFqeqUbAzwBfpFb3OjOc8Ru2zIOjFTY65HPAv18zin0GqvCqo
5L6baZwus7Rg9TWNPqApFg1RUg6sBxVlB0ylf1YbeK+Dklgr2YtAW47jfJQsZG+iVN456Elsiam9
OISO8dQHVDgQZRnwlyWL23HbOiapdUj7OjlPwh7YVCC2Vg1qArJ57XBxOZcTZEwe9BmBGmpAD7I1
prgQutoQLahbIl8JgIFkflA9p5qJ8AcEU7+c9Z2TFzjRCoKpqbU/CutNCy3/4ua2t86Q5LgnEeXf
sXHAJ7vWrBN4y3ppFkXzOc67e/xfzJ8aPJmuzsJvAyD9hWIG5p0W2d8spbUuzteCJe5FnnvBkC6B
/Gd7R3T10Tjso7ZAyE40y0HtlmqnjIi54+E1OHq/LEv2obdFsFzwmnWHM5uLdGSQw28OSmjieC9/
nEXEBiCnAAxiYLXy7Dbuz97IrM2FGfbN1qkac9emyuPN20eeSR8faeuDfJixrx1rF2TYpkV1DYZz
rOGMJUb2R7v3G2fdGLy2h93q7B1dqKZHb2DXDV07ONrJXDSrCNH3fW07R7xEvml+XL+N1vxstGpx
KXi/DwkLt9VVi59viTpwu59bjTpspoUrLGHj/QAMYQmoJfD4GhThZ7ODMPsyVvqX2fHb9oIyLa5O
XpehHU/13gimdjeXrrFAQxz0fGeA1cKJxkDuje5rqvYWk+ZBco4cIy/hRpigBcKIvIptoPgCVe5V
VKENCyKB4VrhzsaFblX7mXnI2lUmvI5KcUfrxA3sr6bsuMXKERhrrvX7Bi93BHgH5cUDDC5tB6wG
ddE+MoK7AUzZLe5PaJLe4m6Y7+RbdhvvWUihNNyahcKhVC4MfIQz3GrYy5DUMfwVHynA7mVIR7Jp
o4qcElI9McmHNsCAR09OmqV/6eOpese0L13XaVDvE5l1ajZDin0Fa+LszlXUeTWKUWyS48UI66eu
Ebq2aq0k3a0lT10afyEThnJizeZClcDWsTUWWhb2B4mXl72yyYeC3qoYfOtNxeBJzDUEBl82B79u
lz6fx1IuTOOmQf0xCamGiXXqTL3lIBemslmoIM/t/VVRCKXGdFHkmXdIA5JxdYEASlQhBIGUpHWY
xUE25aHMq3LRTt68ToEb1Itbjxwop6QBj9w4K0xWhkap1uy5MJx9s0D+HBVPWTigQVd2xpJRYhNg
eB7NKI6hwQbG2bYphguMQh818Z0AAa3kKNRTqlUZV0+47WTj6bpUSlRX2HPN+bEkTb6Gu6g/A+Bq
F6rSe9+6MF3aPM1+GuCz1NIc39sO28yxseITZfdxC22lwyi6+IJXskWiHJFxAGRYxE33tjpFX6to
GlZUK4RIcFTi+fPPgKa8j+Ih/jqbzR8D9OQ8zjZ3Fc/LEbko8ucw6R/lt1I1EO7+l7jWI0/C96Y4
NDoflBgvv/Wa0nSr0OVJU/ju3OhQytzoflCGA9ln9J5FwUdWgkTISAvo+dID6ldzFvCsxGq8h6v0
U5d1+XH0M7Yw1FK/orO7UAWaD2JyCyqwKy6dogxbmOTd3iuDfDcFmQ173qptLPdazbTuSjf//cmu
p8Mmb1T9cHvYy2d/wgYIPdjiVcaNwPjnsQ+VVl/yKE/X8kq5k1bcgM1pIe8/7tyzvMOxdH2rHP0V
kzci+9c42ZSD/46xxERXBr5zAfhpP1fKFxaizeNVkyITsclw/zU2CL2Vm6hFXBXq1jcufc43p3e9
+GvLQhWsm/3dmkYkcsbZuwR2m2zNRBApbd18RJR7Xlpuubd6y3jKwPGs8qlqn+BA8xS1EyRWEJe8
A8KjsCWdkkclhZlQwA15RgTIQep3aj+3hX6qI7GE1qyPNUneBIfO7OOv3cR/FoaD8zLO6evom/hh
jGm3lRD5sEX2vcHZZytXhrIpe+Xa8NaUAPom9j4G/3/NvV1ZvtBtbvjnnyFfl7fQfbguPBuShoD/
GtR6BGwCaAVulqY+5keoY38hKa6Qi5HMzhIU9riSqAwP7MthMttd0yjW86yRMqu68jRbk/Xc2KjF
5K433neiM56R/OnbWd3JJuK53KTHclzLwV4fmHvTL7HcEXO1IfOOacsdXLTaOHfPqT8u5Ez5UsKi
eYCf++E9bDvPntjOBxY7eXnmpvaXsjfTO6cv2fVbaq2sk0rxlr7MAthGMh0x19s0vWrdgVuylpnV
wP0TK6/MMWxIu3lxVOwmeh34q3oXdRBScvY+TezV9d3jYX9qpsGGAxRwMzQcx74LfV4h0ef4khdt
sBxcJ1oXpVv2JDIZmXpH00ZWoQzGLfryyRNuA80K69D8lSpdIZQuqm/Iq24GQCgQSbpo5QBC/V54
IzZHoZ68xZUSrCz8ap9Gpw+3omhxGDQjOshruj2+3o3iOfe5n8Cxtsk6jW6n77WKTA6V9vkCGaFC
ooMfjIZNZqgXwynzZn9ptdrBQarjwaxwctP1ssT2hdyXdHGTB83EYFWwwZSwrF68xN7XfZCfJAt9
UPEFgmF1kkzzQTOvfSjWVpuohdOBNFywTm0rO8yBqZ9s28gXskhXe+53+Ev+2WiC8s5xBqrJblt+
UTQE1Cn/qQ0EHVR1TkbRatefFIoSrENFU37xZXOaVJri8Xtryp8UpkPuSg3balPEmGYLoKV0Rqwi
++Qb6NTdfBJ5NsHAmcL7qzujGCpCGswiSL/ex0QRkhNJGZaPtRa9dAoEP9uuh3CpN0W8ZU/2Rzvi
LrFQeqpnSrzNm4n8Wz59nPyK/H6iFKoXs2RGBsCcj6RgsX7QQYIpavAg/1z518gQeeCHQK4hfY0R
onn7H7HPIeHlBh51P1TI5gpBTjKZzgoDS3vdBihBz4OG7ZyezitSMtZwnWwK6GkT1+s56IfrK8qL
ilANJ/066ldITry9QWFUrWUoFB9TpaigXatxyXbLeOMRgeUh2cGdbCJS9UIWz37ycXqEwJtuZBh9
9+iwSqHMPLa2Jv7a5DwDjDtP3Ft3gIFcYcGZnOUhRUlx2cHO2dxiQO6fojB3gP0yKw/j4lEbSYPw
MwD8HOrKcqSQsM2qMbx42OM+Ilgo0mRQLGTOpyvSEwxrvvBz2ewywV+VJNbOGT9iN5qrEdckp0bp
zdSw1DEU3DZmErSUOOr3Nn6Saah6zKxrOBvT+h2+twzL0STzXJkCUKEzR5r2vRE8567Ewlitm4MS
KNkX6DMeqbJpRGKt4bNjF34sPS+884oo25mRPT9WjtqvTOQYXxsBoeoVy37Q1eQnfCzzYUKUj4SY
72xls898lMIDRVH3+uBezInqnuyQh9k301WaqM9u4c0nr06WSEYnbDQRaIWNWnl31x2kNnjb3rLc
65YRp6dgdc2EsJ/ZSOCsljjezsaSdyGb8mCn80fsBlkP8/ojJiG75LwRlU66cFerpgU+kaJ/5Vnx
WR58NV4hDqg+XlsKollNaJ5kC+u75NwOpGjHAaOsW8zI0Y+p+BmkVEU3UdxizSsO0Nc/znpI90Fk
HSMT5A4iGXTqkOa2rofzxG1s6kV09yWFgFxcyjLjcZkOqVjJCjmzPE/H+xiKUCnU0KbGGDCnb8ov
sVkFe6lh1hQl47IwV9dOBDJPBpNksje9VWk7z4ninVmyaNFmtb64fVFfRnzbjRJNnZTt0sWI2IL5
JOvWsrNyfJRNVGUtO+UkAMjR0mqMaC9HINpoID4qVi+/Lpm5/qs+gme3xQso4kX5eO6LKocTrEfq
wkEsYFWFbe0sK1LkB6cJuvbeUML04Ob4v1JNJSoPMignGUUJ+c7x8yTZgSRR9ykCzRksyDTa1FHW
riMTI9XZpPaYWP6PMrPeLFMFSWqN9kop4+ChDVSUyHqHDJer9Gc3CwEatuQz7KFcdoLyYU7Om97m
xVtVQQ+Uk3JzZ5McnQxYWQ1WRE/xSC1CHtSO312hothJRPaZ7CrXWYoCjkvS4Leh2ohVcVFrD7dL
hGngrUNngKImxvqBBUhayzDpAMx8KXoEMQUCdEzH31q/+iQcdNLN7yyDWNV3/HyapNef4TLP6PpO
8XHEX+xuVgqk0kxlOFlF1C21rM4/Z5p+X6iB9lMFpQAx0/qqwgZbwDsGKBel6Wau4gL99747BN1g
bOIOIOVYu+HSM/XhS2OVO9+x5xcsIN6c3u2WRc3ai9yzdTGLOL7DKA/pPdGUhzY5uZ6in2XjNj4o
FfOii/GRRnZC9s6Gd2l0NTuCpl7PTeI/mkJZzyoATGhpiPmqaErxvIr6zYAh9qMM+SkgsybOQmoZ
wnP0X3or0Xs1lBJXb+aeSn7RfElJ227qBFBoVk+fvGzWv2NucVeSzX4vALYsXCA0C4Oy5652erQH
8/olyXzjKVCq5LkO8AcV4Qb784Pi98PSriPjzQ1tf0Wuz+JxANeZWlPFUgUI8pu0iMq0euBOm7s7
6SRlpZ+KcnDeaiXX7vgxgeIUBlPVgLl81rrNI3dL8wQG+s22yk94sL95ZjJ/KmwICQj8nzsfWAW0
7O8VPjmfvNHJ8ImFZd0XYbNIM6PdzP1Dpof2Wd5dKfaisWLW+k42MycIUQifzcVghNalKGzrwvh8
2FDTro6Jzhr2runTbJU0TbzQUzC48p9US9gKCkCwrXwLShKii6rL1QfLGtTXaH6QYaqYPvpDTILC
s3F4gA7Txpvv2VE/VXoP5xNhuvzJNKtp4bAN2qUwbyDNuBDfxRjBiVjiYGBdFYsjJbYhY6nD9gZJ
581wD134AWgP9LHcXwsztV3zjQBngaJW9HWOFchMgVKcS49SXWZSxpIZ5mCh+HnwNVX49WL5qd+R
yqzPcmKgU2908jzaN7Vbn89k9KlGiboUQBpjBz0flK2sQpnV4C1a1lU725qtkxVuLMmzMUuSaX5/
vObjSpqFOQ1HuZud7c5clfM8wfrMCgy5OMgzNsvJMjIiY32LVUCkf+u1nILEj5hx65CD5VxH9MoO
eaDA8DHu1nu7smqHe6MniRIVwydX7/gF+TGuU4EJjCqu4+jS+NVwn5Tm0qy1bqFkZn0FpGezaS4Q
W6Q6IfDpTu2i1yd65b1LNm+9cvD/YS7ym+DLblXUkJt7l4JYc+WOK0S5ZDkAk97I8qoc17mush/w
TJYtbEoSbJ2aU5wL25Iyz1Brnt1xebVCdlVURRJ8derZMh7ygrJP2ilYsDSZ8w/bRRJfxo4Sn1tQ
+VdGyx/3Y+HU0HaKnizNGCevEsnUZHOLeTuYRdn0uoJvb9m6Bw192SviqdEzjH/TdtrpWo3VZVu+
l3qOGQOGIgvb1cqzLCrj6moswOpAFRSpPCxo7Y03sNSVvfxs9lFDKUVKfTqG3q1yfBqWUutTxnwh
8ikPrjiLbDPeNY5xmqbKJ3Xjoadc2o+dn3ls2CD73OJVr1f9RgZ9dSw2ia8l8+uoF49dXvlIMaMI
bgTcH0tfu9fZClzcGk9gfJJQXTBNSgqBYsFp8aOjZIvA6sy2jgBLSUbIjUFSNtWd+H3eW06V70y3
jxZ/JYhlDlnGCtf9RHUr3t5yy7exY2sBKSR5uQLb3T8OofOR8PZZjj/WfBrX35vDEsna2HHnkBPA
T9cS5i91qb5MSdmd2lotT83QvspwSUJ7BRdiF3cTcnlqa2SXxg36J69IN7bUGY5DtKuLybFFrZXn
HXfFbW1H7Urr2CUiEutYzv5ThkDQS13ErHG4H0eZN+KSnBloedNsM26FIwzzo0bZA2Vb9PySooqO
pVosS22E7quWWfDo6Y7yUPrTiwucZ38LIYQYPPqO06/4oQ4rOUz2yg5jmFl4a8OLCWQHpIkYLIcM
qBrJl5FjQW4EZEo5sGmwFp2dWtANaV6nNaJdiJ7fgr/+SHnRnK9eh8COnZTuobQV5zCnrXM4ydNb
UDb/LfbXENOydX6UqHvdOtxfl77F/roeK/Rxx67+Puodf4GysPkhdXzNOKWqmaGI4K1lTukau6ab
5PgwMsxr1zUo2T1yDvX6dSiEkq9zbhmr2+uQ6p42CHiri6YfNVYxQ7CFcGCfuUXCyinr7htoNTJL
rCttJEjUasakyEe7tC1y4xg1WgZ2knVhXZXBG9SwnaLNFrC/Mn3O9HglIU9zlvpHk1vQQjbryfB2
cUYuWjbHqk3WVe+xmRH4qLzPJhI9sX2f1KFzF2Agug4QRzvIg6siKB44WYKfLR2DHSAjIoPX0+ug
NCXtL0+dcaoOiBl8TL92u5220cciWPHwNaFE/bNxctouWUEUmjdymyQ7Or05N3Cv72UoTAIT6K+9
vE1qBxZA8kKzGZ4ioCj38qkYxCQxUE3Lloopali3difrVbJdpgUFMdwlHti8rGSCOKy7aSvjt3yx
HIv6ZLaUl/7r+rIm5tYxOXDK9Vsysxq7h6rehNC9SXAklrafFe/nWFfT0zXWOEjphUqKOj4YBHmY
rPkhFB6XcV0ihZDKo2WNyTLJvHY9CB2Fa5CbG5IK4qBn7TIkBX2QrevE60Adl8Bec7/IVhABCjGy
Pli2OemRY4OX5aIOXGud2U4UrqPeHm1rZaooEv8JLJBggpwn+N2g1shHUaP7bUiuK8WusLSfwJyn
LT5A/rbmpv2KCsld0DnhVxWhlmWoV8OD6o/BgzH149JLqugrdfEd9P/8rciKmJyN92RrfsgaCKEo
nNO9J0OJqLAM3rMMTf2uLbzkWUacJHsAIDA9yi7A4N2iHzL1IDstlV11lmAbJnsby643GB3Ma9mr
NfhTVOggLmVvxQ3qHm/ZcHG9sLEHMlH6zmkeR2U92llzD8sF15DAfCr7cjwg2oK+ETja+9EVxqGy
3VdcrhaFSx6H20RJgK1gQ6luZdtV2dVahVEayAGTuzNQ+lnUpPb3k9tZrzna5AuFLzlAFppx3+3y
QB3PCh/MCx8WK1jCdRRPj85YfCJZaL0mXuPddTFoNNkZhlm6LavWWstm1HXlKojUZO+GSMklccx2
UU02CYbta4lJadEGeUBPG3wLeJVAUPr8cHqt2064XlfdwYwaDNrgy//GghdNdolLgJT14Ra3QylT
J3qrLEzWM8hr1tn/zM16q9wb6njoQYZTvYm66eO0d5OJQuHY7oCR7WWrhalc7K9jWKUermlsY+7G
TWAHzcl3k3jblj0b+CYgmXlrg44wHnzPWCqici7L5/KQGWl8h7Px9lZWl/Eutfxl2Qf+aibh8NiC
aTYH9l7LCJvAu8DE6yDpdP8kD67uG+uiKc1V9CsWpqTg+6ZWd3KI7Gir8C7uZ6r0YlgcF/auy9of
aFatg85Uz/KgBOysccbMAFG4c7acFH87UrZ7kL1+ZXl7R0v6xW1GmwIuQ/8ALeMq0c7DBAl3KLp1
HOjx4f8xdl7LcSPLun4iRMCb27ZsRydKonSDoKQ18N7j6c+HbA6bM3vtHecGgarKAkmpG1WV+Zso
1r7KnuxGuf7EtpZO3ktnJ4ubu3/FWZ3lbsF7VCu18Ejf6O5YbWol1dc3VWUAeIx0uvN6BVoXuAse
KtNzH5zF0aKOQs75szmsraUpfTLquuFfUASLw62fxB38n9hbSwCLLeUNdbxHyUzjnJqX97nSpMeh
VluO4G3ybCfILo9lN/9Sp3CTF6P/Hy+bvnpabj0M/WSs5eAmG0MdaNkmNntUAlSgpbeBQ0h59nGq
vLMG4IQElWfdme1g3mNz5G0mN++/phScVyO6bb81dNIA7qJ5gn7inip786tTdExzu2x8UboIn9ca
YqEZWw3uYOGMhiLbrhjlQkHaWiX/muhhXVMJ6Fkg+Y9s2xoEz0iFAJT5cND9Us2Prmp0a1dj69Wh
xZwfTb1mrR2ooKvjqzRCVqjz0ETOqspI5aBeqbeAzLF7zMu+5XCR+906a2MASUvnWMGw3Ki323oo
nJNcpBOexZ1fRcqddF2fJrfXidfbgISYHs0XG6HJevXpYVaGH2A3hvVGX7KwCLj164CVbCupWOmT
uyjDp08fx3UrudtryrZOf+uxjla01Q1bZ2ymH24XoJAb5r9ZH4J1mbrpI+i/5PRfIkYnDdZ6MqaP
C+ny5OuzvdarNr8fEVx4rOtUYVEzAtBTNOWijmgMaYnxrEexee2S/rn3V7rmkW/+6CfpPq5gSHR3
ElEVyb2eLP5EizD9mFwsdUiuAvXSIxc3ne3Fslzb2XwWvQ0Cssae0k25mvN89DZtNv68HnpiRMJh
xZTssEzupACiBP+lbfeTv71uSDqOcJuk9b9OLAfXpQUf6DLbXFeZzEPZeOz+hCrutz2CBytNZX8J
1OjAV9c4sj+qjY2c03mnHdSlT1PmQFvdsgI6wby5jOPtsD9LyDJDnhIZWWVc8wgfT74d+//5pOuP
MBRYpDo/uigzjKRZ9XWQOSjthem9MWA1hnxRc1314Tgd1aq3voX4q+zVvtP3Xp9G33snOXSTizqU
Xj0Zvq3fR0n2ek1O9oN+Hxvxp1bOOjhR1bszvKCH41uhRR6bYbNVcddb1eJ5nZRGdZ7yhyvuYXSs
tR/NbCsrswvXKe+Laxu7LNrdx/gVE2FZ+nu8ICYgPBWPvn7vGuaMe4Bc5Xwsx2UzzL09Ut4v0tV1
GJpTHsn5J0F6NQJ0imYFBFz5RW590hTIhfThG4EW1gdGw2ptYyV98gvc5jpNh9aaWHPNPs4TbTWX
+ySNhp2cEUHG/8xmFwA8f9hzUHpP2ZSCUb4iMwqdY3YN9ED4CBVpzzuIgAunD9CYNmv6Pajip2Fp
Sdek/AlcX3mWBi95sElzUV7pD2mYmJuwzpK9suiy1Fp/dueY9D26mZ8WCEQWrUuMyaisA7eFI/DQ
kbMH3mL/Gmib5xhJ1YF157kwU/tpdM3H0OmjV1odNi8TqZTWi17twmIBzhv3vCjhfs8ORRFFr5XS
aOeo1amTLXP6qIXGEAXqnYxS0mfl5Ml++XKto7XOYCYXp3nFw1HZY3WqvVhG/wMoW/abr8nPAaDI
ywzF9c7vwxnHje4tX3Zgmp8Wq7Hl9C0bso4qTOJo5jMgMOelm0j0L7s2y4e1nUTuD5mDPptxHJy5
ue7a9CoM90brudddG5k15D9LvTzw+g3Y/nVwrVD/5UMNwqAb2BeMASnMdsEqZFGe3KPf/a1fWn6K
+KOepGhTKfmyN6r2kVmETzKYIg27Koq6PkszIR2+HvA1vJMHGY4yLPZhMNHyAr/LFFSIvA51ttur
YHTwvvp4uUJeU3eKSzXp9hY1qrA+R/zvg8gyH2/9TuFSY22si3TJW7rpDWfDGl9cwrl6y+Lc2IM7
KC5sg5KEMy9eG6NufpcIfxnwxXR55KC4YVflrMM+ffM5HOyvAxIolz7h2BvEznekYlEPvT5BJgdh
8RY6aUNKOAPOHGSQ/XU8ww+VD1gdvOtyaPPN/GmAJok/5HJOHM30qQa5w3aekrrrUZT2KveEyjlG
z81iyni9BTBQbpVxZEYXFOjccenEs/EWM+l4nzoRa5fbp6faVecHfGK8vZdl2V3RpPWL50xvyN1l
v0Njfq2nFjtRUPcLcOBTgMjUVOX46qdp/jx4WbLNHRNDjeUidxOcTtTCtSi8wCiMp6w/Q64KcB/4
Q/2ATHQ+vmq5Um1dH7yoqfH5KZwy2Shaqr95MAPKUov/YIUMwtMrtSeSA8nBLlSk2HOlJJOg/KV7
nf+IJT01Hif4FqBk+gXIcXq2WkTf1VhHhZhTa9L49w2Smby/Bms8Ugi8lz5kp7B2/Lg43XCOugr/
v48uCWs9pdl4BaLeMmAg0wOZYm+bXYXJVJ78TqO3HqeJP1q1fMtGP/6iaNQoAmw1Dhrlj0dcJ1AN
c8FZV3Z/wWWr/ALj/uAtL40cg5eDjoLARpqk3WuUHX38vZfRqn+L4376lqNxcPG5hYNGNyQDHE8w
y9lLFFJw322j1x7DxGYD4czf/bjsKdooHUo53FFx6K93CD98H1TX2Em/Jer4txAP16FypRRTf8rC
ITl1UbaCoFTeVSJYjXqbtYIh/o92TlphE/VAj7vBhObfe9pKMJ2hEc4ny1rQ8As89NYUeKgEy2iV
BQb7nOir8NtjjBFitmscaSGVJ8PUH/yC3LsMyiX8O0JaJmpsB9tQ3yPCtO3ukjEGfhTMv9ykGk6O
bTXPStib92pk7bvFWV66gALUu6q0282tb5lUdvamb77ri91Ab3Y/SOGkjxD77ZesyfGGxnYgVXIE
RDHEWSutaXw3Yc5t9XCEIRlqzj4uxmbHN7NASaYNd5qK3t3Vwi+AroHXyNK7ZCZAIBMkDqxyF8Mz
sLEC2dcxbm4jgqXfkP+Z91hoDltpFssrucqs9iBNuwLvgIrbdH8NdqdVSDb8BdZD9Dx1ylHz++B7
zQnkzOvLWnn+fKdV/W/fSBQ8PeA/dpOnbpTC8/dCeOyVCFUtaS50SGmOs2asZl3FCe5UVunzbcMl
dwia43oyWPNONnCmeBXeRiJSB9TGKeakdZjvuiLXTlW2medgeLN9f9zyVmmPRYwCiZdGf8lmzTSQ
QFajwH0qU2BamIHF27xno17jOOKSdVBj9VtnZdq90qEAKfgXm5L8fnBz6nYCmikTBOemwT9Lk0l2
X7q7yG+gCiwnMiVUjPsY9SNp3Q5p/mIvWlhsma59S2Et1kZYI1QQfeSUD3ZgsZYLuGNINibmDVdy
gO0p+Vq3g/DQVW8lenH7Enuki6LW/owrELfky9t1X/fptksM5SJ9emHgGlNS97tDY+D7e3OJvsUo
TrK1s244YZkZ7Fwn6KGrdRgieSWZTrlVSWEBw+bSLyP/rW/oqDik5vT8r9hSniKdfnYuq9oFmo9B
L0YTlEUmlex6FidnW8e5MNaP5ZLqd60Kx7Xesc6xnuSPZT6sqnyY7qWVSpdS6FvbKoON9LXetGSR
epbCjrxt0QTVaZRE7a0tnUkw8zfJ7TUoqo01b5cWGDxzAg3Kzwpk4fszpLNKdhW28Q9l5yirssCo
Ws7b8h+o60l1piRzlGO59JNIGxBjd7yVLPaYfuZ4RZ5vi7d035pd0OWbAK2q9W3gut6HCC/9DW72
zDzadpU6/htQHi1A9NvlCjq/oswFf57UJR+IZSJYXzOnbtaH8TblgO0UK2ewJqT6kmj7ecMqu9Y+
AQdZp260lebt4qBBoji9f1JRHHBWWZJbR7WMn+cwqS8YEnHWVcflhDs+elr7R5sc93DzkWkVfD9S
B61dCQOjPz0mjelgi/I+cx7s/mAC8/L2WuEmPwIbM3aQicU2CdjGOH74Pc9cbQ+EwN77g2N+U/z0
KMjFjA3YGtADRjz2mNxPI8ZaIkiiJsmBje+8VcI42btx3546Y1bX7eSMr2HDRhdS3nAaFL1/xazB
UooXPDn2pR4Nj94I/3Wh1iYKmdV8ADcsfNzZ0x6HIi+eF18ulup05n2I6Os3xWt/IUjW7lE9qPdi
LnA27W74aS+detXUezEW+CGd2Yj1TuXDr9UGq73AiFZgypXVD6SRGja/AHzCsa2/2q26u4IeEIPf
D2pkXJtVXpycro6/wL+51hAyTj1obplHqRjEduU/Ofe38sLYmP2RLUYMbppVeA3zAD/Xwq23Et8Y
5ogJtFhZRVSAMLOwjzMJ31uBVO5u50EppEqzWlI8IZqmghG7/Uidj9wGcJEKqpnKhwws+DB/AYpJ
F2l+7cEKws1tkkDM5EE9zgobXYCuicuZqAqHJvnmB0HwDOXjunaH87SLwQs+yLJdV0a3d4LAW1/X
9GWxj/+XCNkJVGORntk0nK9w47x+c0tveuwmPX2ekuxJum0qSPsWk7rdUKB5sbDXNyLgMS1C21Bd
jA5rnD4GVCI98yJsojR4XUhfxuKdu5p6SYLxW7CQNV0/irZ5lekHFejma9df5g62Zq2E3V2JFvFO
moXVn6skj170CTMzL7NgMS+zO9DAcF7U+r5jF/W8PLUMf+R1myV/Bl7Ru1Kpy7s2cNhfwvbbi19j
5/Qq4qbIU0nTHIvySW/x6CkduNvAjJ5dTDzuxc2xtdrTIGQS9EINLF3wMLE9dzwUMYdES2fpTfUp
3VZLE32O6aR3cb2SUa1S4+eSw5kMyqWOkdXh5P4gLT4I4GkRztJnA4/qNp1OqeMb925VknILK9hX
RfyXdFn6DBrBlgEr+4H7aXiY8PXB30F5CYKoqL7C467W/r7syukn4OtqP3RmtzcSo/vp7wNW0Z/U
sqr9rCJ3J70ktIL+PzPC1nbpeM2uaCPnCTYvYrB+HTzGaVHeWVEBrFDlnx+r+eGMshNb+DEJdk2j
whdcBnq7Gc5yB+AAzoG0r7eVXR9TR48Ptj4EKM0vs29zULUwssWhYAhj50ntjD+CqHESP1+5boAo
mVvnJ96zwVYwOJa7M9yheAM8rW1jyyiODQDSY2+hs41uOHK+C4AcCdhVG1X1r7HVR4hKqf8wmaOJ
q7mf72HNGF8ktuzu/Q4PSV+1cDNIMvesZTYWndmwxrpjPFvoVpyN5WLPaDvvGtdvV0D7gOa0Vtjc
px7ub1rI9qa3+rFHwwJimurhWafMqX5mz24juaCABHCaExt8jLpkwCin5mQtF782jhH5yX3kk/1a
u34dnwpl1lzszri1/LBFC7NO6rumR6EVH9UTOWrEbeTW8tKOxWuu2wOl0E/Ze0NzutOk6atrGj9Z
fBJDrSSjL7cfwzePRGryHCOlncJZzIIZCTLPDO+AQ7xmhlVhZPL3hVNuM66kPXmUbdOeio3Vfw7B
3Lm+zqjaKVu7MXvLT9Nuz4KDle0y6gidk6LfFgMIRgQOILhRYUhqJsVBQDadZJZTL8vvJFA6/QU+
fIXoLNGq6uYHY8lUy6hchqHL72rkY1YyoIfWoQbofZxUtb8flosbGDEZ9dLbpgh43N8G5M4Pi2PS
cFqVwTBUsDRcwlpVsU+WggbD0pJ+iZdmp7FGzQEiVNKUAbcK+VqG0PxqEG8PcPy/4S+B0l5Thw9y
kf7cghxd4h8EVu6fA6pa3FlJic3xMiDBcmfEZXZv5fc5nm3mdVD6nSm/g++JOWFq3P0rjytHiLRT
X1MqEnfSksvtzNEF0ys2eO5+LMkgvJhelK2vmRT8YZ/cxkk2wWxF90pSBufE9cstKbH5la/50W38
6I/WcWQCLFq8UETF2DBuYkwBJv2p80Z9JSGIgJKF0eY3eRqJ2Hrdzn6xLwJH26C+pHzV5hjn8aaL
/1ShtYYaTYWmBUaF363xZmaA4CvbUL6gOYHtQFFPJERU46CMHktjaWQPqVrMC3zxEITs9+Jcc09C
CWkngQpGn5udWwNDWc5qEgyN73NzrrVxVaVWf0QaS1sHFjwxbOPWwlYBeMj5xurCF9sPon0ADObI
6yE66gHVxWnMKAd13cmyMag1lovcuVqfndKZQ36eDPdV17/3y2DdGemuVqldSPM2KvMDDd2Ahlr0
7jZ6e8rHD6w5bnbsy7/YNhYzjdN2Bzwwgh91jYpFMnzPWMZPftfYa+m2eFewh/DqC4xg6wW4yd5a
JGC8EUcagOCgupbZbhq9KK0aPjcVWhemg3+qs4RZBWIJ7hQ+SD5Ekhu3zMj/R5+E5PqsHJzSRtGY
VMo1TzJ0T+Eca1TSoJFYDR/oYjxS0WHPbcfsGdkDpLt/JZP1wl0naaddbv15isjeUp2UHXxgKTuK
d9VxTuKu2rhJ7dwVoXvpkxSQOXxUeFH1wovKO/QUrbQcd9dI3bLRsBuRwEAtc3qs7PaJZE57EmqX
XPI8T7Y63r2bG+eLGnJ2NjHtkElXolfBVHOZKn23qRrmDps44R3A+ex9moze4paf2qrlXYnkzEk4
daUfIk0bJ+VFmvVHU4hHiZe8j0rz0+jCGRY3ndtcCVYzu7gIS+kWnGhlt53Vib9u8QZ22RIrfbj1
FgNga/OpEe7xbcIY3I0p0ZF44PiemNrpdpmbUP/c5LcAIfARkxWkjLB//z3LgDr30SZvKgdCoEqN
4inUR/9owmDeoAMy/YyD4aJ2CE03cV3v5aj6r5OrHH7DBckko3Kxmyzdtq2H6trHQC9H5VtbAmVy
WxtIxIC2RagS0YF68VnDts6/4xDxJC3pF9M1ad4ieqN9mkYwD6vbgMQps+7f9db49MmwTUKqCcPW
MHUOZINeBK1uL7h1lju+GE3SkoijScYW+1mnepGWXJBmpDQyY5Qts9qiDS/LM24R8gx0Qd6fIRHL
M24/5faM209ZngE5xTlNpfkfNdeCFy91v9qAIC64woUvUQXBfurnaieDEVjZEzYh+CIto9KngNQs
qG08S5fHKXc9p9F86JeIGvU7MmbAcmW0CovmsVpMDz+mww3ZNxb0wIWlnVZb38rDv5CJoO6Ehfk3
NdZMitStel8oU8mxy5sAGZXzA19GKrFepn2P5/mHR8rwaCIFUv1qAkiGKdVuw/nuFibpLdefflYG
Vfx5SnBZR/O0nWPUxOYBqR76HcWnP23Kk4osCB9pNAM0w893gglLY3ifhqbhnCsYM/Jg/2jLuGsP
3lqwZWYePIemE29As4zWyq+y8TiVwZPpF3xx+qjnFVf6j/wN6tfBSTkp17axTps6+mV7Fu/93v6u
YKW6T4euuMtiK/zGSfYiAS3g/jUnYezHsNzBuCc4OC0MFZf/pksXYlCGOJazTV2v/ubG8/dhap0/
nWEfYrNofjhKN238JVSzs/k0df6nUNEK/WcoS2Z07Mh9FHwoz27RllvVL7XXARJEorXxH9cxAljH
Xf6C+Nywd/05OsAyMp9A6KCEtISUibtKQ2d8y2crZfszhPdsBENyRa+Nmedr6jiA9ay++Kk0oXdC
rHt8zlS3vISV8mCx8j9Ll4Idw6Z07Gj394R8CwRPfZBRkItIyxTAz4tezTnBjZayovpq3Mmwadg5
54+361TF00KQVdjUyGDQoqnSUKPeobIf3XWznoEq0OKHpu55JyRpr57bBgXtpQ/zh968DqsePpCV
l2Nj3EQK70I+wqHRm/seUdH3mChTVXZ7FR+p20T5MUqPNIeC0U6IMN3ZVVXowmSYDvaUIFs+aJzL
l+xS0prlpsrtYav4C+owV9mvusDL/SrIH/wSA8HYK9pHFJ9Cvi5eh+MTzQk20yMiOfoeVVfA19L8
GEjwulbg0uDkuYQt/YEaoUubwTyJXRdCosoH6Jw71lGedI3rG9CNTe4Cru87L91Vk+sfNXX2jx2q
ULDglza66ZchrRt2Jx99kVG9B0q0xH0arqgcKlsZul0K31Cttdck+fIFSuHkROzsy8RRcb7WLfdo
B3qfnEOYZD4f8j0ve6znSWGQiGChX096DEBXMZyL3EWa7aPCNH+59afmAO885I1xaXEpXmVpNu7t
JDfmTbx0atp0nSKtTwOD4oYry/OHvYzIE4eOk5BdUMcmeRYjjLLOirHD/z0cL9eeNDeGaxuIR+50
l2kZSyVaxuTSA2FkTObdet25KzkvetvWTRE8VSyKrFjFP7dKFSAMtDMKGEkA55AP9gMlgqW8tBW1
/1LWo73Yy6jPKgpDp2J03poQ4Y81B40J3GjT7uNhI5kcyd/gF+ruDVyZVpL0KcVPDUWQh6nt2pOE
tEvux+pad5/lofpJzlWessS2ZfoeC4n9xN/iXcY2aXAAs5Oj/DK6NWj3VHIOceOrz9I1WDDOWHVM
2IX8ugMaKc8mllSJXWLFuXQFDoASF0jr6jaLMuzvxvyTtzMFHD31n+omfPXaSf1BcsPfWIONitnU
Fa9Z/LXoA+1H32i8UxvISZhOaj9IciC2mFYv+VjOZy0y2rXM9o2COglcufs87R5GFzWGYXVFy5Gr
5YMZOO6RI7Sy0hZuCzTK96b4LN6aMnoLFlNGJ8IDMa1nyJjlbOyztFUpTXcgvuGOvSlms2Ul9P+j
xBPi5nP+WgYBoiFDSvUt6a3DiErKupgBSsycVY79aNWXKIFnHPSW82KnRbNKdC/+g2TAyjEL8684
1h6dQal+5JqnrStsriBUOere8dDGd6wGPr4TdEdWPuUQpGb777sEvN6xrwPl8H/HsV0qdgMyU7h1
a/UTKsiw+36NAups/XRphGU5XtjvG+z4g8YyEK9CqRjM1/Fa9Lpem9Y9d1gef8IzWR/sJy3xz+Uy
43agveKhloGUFWfnpd7yv+WX4Vd4i7tQD6y/0hBDVSrcbxbaxOve6qrntojsnRpazQmybH7OKyXb
aeS2vsy+a61UkwzTMt0B+7yl4pTvVBvSxx9c1Z9t/CiK2bMOdu5PEPpopghcrlIKAffs7mpktRd8
8VIlu120ofsStA7g+6W/TE1/l3mmu3YCUB4WUL7rpvzWlO2+NKskjC4iO3BrfhqlCH2R3b+M9oX6
1zsXtnEU6t1O5vnb3DW9o5NCY7mT23RpD9OIBoXc+lnsvkcF6OYck5LDUmzMTwNmJDmkbfoGK/SP
gDbsXTEMX5xhRrxhuZhjwiZfblXTfe+8DUvfoBg/9LLVMfL4e1prR7D0zQCzxZpdyREdEHxLvbk9
jUlrP1RKCgV8tLLfkcMhQa3Me8/RfwHD1R5cU0EC0oV0ZkNOtAGz0jkMHN2CxHZ39VjqD9InF2sO
7l2bM7lVlXxv6lHR7237SaLaj1CUiCEOm/PP22wZbC2H8mJlPxddTYL0b9hX0uKhkift+Qo3k+YS
kWHr3BaI38DTAgG6XOS0eT14+mlOIa2Pd9J3C8lLKmOrWxtpaPheMHm2Elghgk2JePKQBPPBRbpp
YR51FaahmxfZdkj8Gln5JN7e3KrBjngP/Twf8zJXTugKQciJcey7M7XAhGbJ6/c/GQ5Og2C4Q78s
q9WwwLfl8qn96VaGnEIvjuMi+zQC2/GGYVOYfvxr8ZHoFaAplgueEuuDClZq0hwwRM73o6ZrL2bf
/5EIx4ERhFj8aw4iZZuXhU7mM+/uHU1T1prOVl+xFIBpTpqv4biVZ8jt9Xc7WRyeYGgZg3aMM/4l
pPk/oyJoBK9Ipb5HRYuUrERRl6vOYI7lWdLtD5Z2xG0kRFCfR9+iqu4xhcZ2SKIhflYAWGF1oIW/
3BwAjk11nT1qNB9REGm3fdJab/VXNUiiX4aRIA+sG+7RnDd1xGkf+i20OCfu4OstzDu5REoLMTtV
vO2tjxwbDL0lWvqQ6AWXKIFxn/pbv0ic/Vj4X/9XbfO8V4F6+/APb7rmcoeQa3C5KqRHFZoxEhMv
qKJuCOqTgWw64k6pMQATIj8d7pwlPw3MnPy0KVlq6QgljR2V4NgxmnQ2GNCicS8Z62RJXl8nOLoG
pTbWdWDUVa6fERHcK32n3mm1PgGpXdLlCESRI+9AnaGVVKPRWFv2Hewy9jfj9MpCFB9m1CW3gYpA
oVcleIW1eXqPHux4PzYeOQqj34cD8veiGSKSILe+m1ZJa/nvcRIiwbc46ZNg6Zs4JJD9W8Bit5jb
82/PigdsDMus1Skmol8kxDDhkM2JFm/aHIq2NGXgSh6rdFW9RL9uoWblZ6vRCrJdN3HchfYV2ycX
I46Vr1jt1gYifJI+uZOLil9Ws5NbI9L4+t3CAz0v6pUMaV6Ydouk2n/YplS7cKmcyyWRSrncIkLH
9GnRdAPx+cKiUeH5SuCnmLrxiblNlzuZIncf865TOAS8/xgnG38XI0sHp0A+v/JRRhTLOS74A/mI
S9d11LmibpcPPgwK55hBfLp+7q/jfLEasvD41ThG25z6ngTA59vRNp7KyMv3OppBJ4kxwqzQz3Kr
hXZ2DMZoZrMxObXHv0qYNau618PzELWo63zcueyDFah0h3/1xzLjFnebG3t8bqthSSV+POUWpwTk
HJFj+YdYRT4jBbKIV6hp00W7WHG8nd4oz8WHoMUnrQv0ogjnIDiue1khQ74Rm38zdDoMok7kvq/c
HCHoJAK87DT8MgYAr1vpdLGj2L6rt0NdL9eNAs2gDfr8TgqVqBVa+9DAm0SaQzGlFxKRv6w561+C
0o9fOBPKkFyUSvvuDbN5kZY8K/KVF9XVjG3Xx8p3uyrWMUjzn7Cm4904Wfh3gsfEiELfQza1VtFy
6AzjGUxvzGmUl5Z6L339ciRVQEJscEQetpGcRuflNJpxGk0Q7MWlfDnslp3WAZ4lWuZNH4/2WMGx
JLAO+qiZD3LhD7BXZd/zQVn6HK0yH+Y2sB4839yaXoUGwUdsiszGqTXH061L7oyUFJjTd1g+L7FA
ZEqMs6x+AwsPiCSIL32NDty0QZNnvMiljQPrnJdaz4lYj1YiB0+Vur8zACaTEcCWrs+0bBPb43SQ
Zmx638cuCx4jJ26+KcUxXNzpajfrQN45VfTTdiNyjRnazFNCMbc3ejDtXsdOzWwd1lsuUx3/NUSp
cZSW9JeTt05yl1PcMgk1QOeejMO2sawWPzEd9kqoFciaLdNlAjXjcRfpyC7KDLftKVomocXRP+3D
6lDn6IOt8HvGLH25XNsGfHJLgUEOpDJPNzJyvU3msGCHXZk7qwr/JBhLckhZ+iKCdmaZ66xaaEsA
Aliyr6L2GuhWtWlixNNufTe3A9GHlZBqCZntjM+YOz6HZM+OsQsLVSS9wSV+BaeSfgmKOTxnmBgi
5Yg+90d/6iCz9V/6UdkKz2Gb3JdjgKqaA1m3c/WtiMHeBGIbqaxK2/R8DTc11j0FBHywv0XKbJ9N
+AbygEsuSOUsLZxMD9yk3q7NnO8NM8HYikYPbAMqFqn5S/pEp6cXkZ/aB9trTvrZrit9E5eTecRG
4HcReOVbaJXXm/jvm4+h5QYvsOpNenQr/2k5P0t/uLQLQjGt6/ZxaQmaMf9H62Msg5659vl3OlyB
CkY+/qWgjo8P6aLsVcSo0U6x+SpYhsi18djM70RtMdaRXARa09ULg9xPAet/iCv+3S0xEi0BpPsl
ehwG8qf/8wES2YzgE5wi/6tOZnauJhRE1yzTO7UvceHQpukkd6YRMHqNwW0iVdbS3eSJeVcMCnQV
wnUmkylJcVvFbu/9gZ8mStDtcnu69EGwQ4w0e538tj5GqIFupJjWRjogwwoJ7Q6Pxi+6Wl6kPxwz
BYxQEvIRoeZmGs658RHC5/Tf39f2SB1/6U+Cvt4Yc9UeEUpWXv9IpxHyG1Pk3qMMH0NcZGPLXhor
C4tzyAJq+V7oX6U7n6CEJNCfr3+v/KLXP0xur/8stz/k+k+jIdy/dgz+IAnqUWbaalWTr7IhGtrV
PJj12YgbV9sZXvVVmWp174ZRc05LTic2yvns83eooFhfcEdG69zwnBXoGeuAS7f5ZaohqOeOXa5l
tI0gOHTlloS+7dVrBKkQAD9PCIyfNcs3177fWOvaUFEN/hi4NdM8mJsVzirznRNoxwA/Y3td5lNw
+r9uXUTzQTMPcbEC5z8f524rXfbSL3fyCLmrdIRP0ehEGmhGk/ud/9JEOxB0ylkqjVKBjIzePqAl
/tM0B45YMtAbLrKTQWlsr51FEj+aZYuhLWjcaoNC7yqPN3mGT9OMFIa5ChFufojn8Rd/enBoxjR9
qJaLxVfpQVNr9BSsxXJ+aTqtBVa7wMdkmwDmo1DhUAOeYgNXYNP//a/JlBVsMDnoPSYA+FcyKo+p
Rm8tv4F0kbI5oGehng1PD09GYS82FtpjPxaav3J9c9MpfnjfSjPN53RdJmW6LzJffTQRQXxEQsoC
y8jJr1/myeQ0d/175HTeu2RuWbZvqTOURwmTi0v+YwuPRNvc+qinXn8LUDILZ8r7NjY1Wr2eke/j
pWpTo5uQlj+lF8OVj17D1oufiYqur/R2ZbTEznqvPGFlXq+aAoGXZhz0n2VfX1onAMtQINyPm2z2
nz4ChQAK1f+Wd3q5iWNXeYjs3sPrrquPYa06Z0evwV3gPPBFnmQ27CjTPq2aCMQsSOpwKZkk2NTs
TMVNXzjepIs1jPWnLeZ13s3W26CwU/CyeHxoFtHdKO5/tSMHxdrWUUQ1bVB8RlQ+pUWH+FGEwtVS
EMR1BWm3JUKaHxHSkklDYqibJo8eG0xRrq+GUvG/me2cPfH1G56iJLy+GvQWb4Q6Uq2dHJTH0v5m
ZlX+FAEP/VcUylUW7ke4L2Rxym5seZeHWfCsJXmDVgst6TKW1zrFk+eu9+tP/VmPAlYzYDYwLKaC
0xTYw2awu/GCvvB48TI0XPPIJuGJ4uQWl6ExxGDPeeoCo7ieT24HkE8HkjizcE2Sw8j1NksWsxbK
2isP5/jVBPf9sXbJ26kQ6LYiI2omPRlk1tpFZ9SsuwSRhHDe46A6bnNDs+6GRas7Ht+0cTS+R+5s
HO1eKwBA4ScX2qwhbtKWFBA15ykyAfgsfnJtYoESGJQXwwZfYZAnekr0RcnHJQWoZYH/pPInX3VP
UxSK/PkPogvvkbGXvkeiLAR81STrKJgTHCrcVv3TzBuddMPlynu4Uhy0b4Pd5Be81GBGCBPiyn/Q
voX/j7IzWW5b2db0q5w440IU+uZG3RqwpyRSVGPJ9gRhyzb6vkvg6etDQtvUdp3aETWBkSszQVok
gcy1/saPclxQcMhDdO8kMQWq+TUunOreZS/hr0q34jnBemu/QBSULrDAW815u0WrNo6VPXKfoDA8
O72T7CXw+LhTkbx4jMxUO2b2MO1glGWvJGvu7NJizymdulA1IC9YFK8ZhOI7CB3qI1+E4q4vnNdA
EuIxY7HWyCM0e9lrW+r0+EOeygMJ2woEVeKs+yahdJGo1StpGpiQtXIXmwAuVskw5Wtce6atpyTF
ufc6Zz2o/SysQa03J5Fzge0YnjXDjNZy7Ze003uHTrXjPLB2Xpu1GWEKO+vJFhXq+7mvPVGpKVfI
UDs/2oGkf5G23xUYdOs+yqhABqF5LLSp2Ees9TawMqeNlg/DramKciNvL2ZSPeiB4TzJeMv+hqQP
BeffcTCWJ5TF6jfXTPPXsuiV/Ng6FKkctc1PgKURTpvl/MjE5SdRgwOTZYN+XFkIx5wBivi3Cstb
ieP6E+41dwYurPOZCHNFekWDV96gKJGhcLUdZm6V2lCSNXKvxAg1jw+iTO1DYzTwgpGeQ0OGWs9T
7ZfIew1COzuubZ9Kg9Ko0kL+xYhxb3VF94qdRb+v0UCavzvNi2MAaS2m/ALuYFj1Y1ps4LabQNVt
7VWr3ppJRavOa6xDFoiRKh5NA00lEsbuQzGLSNV+X600EQEGn2c3EcJEFlSYd9JuBAkFikp3WLKs
qpW/txfSL7fv9/aH8bqhdgc9G4y1aMsRQcgYLAaQ9E2voz3ndEWwS5za3o0Ybr4YsUYZgifxUfaS
Y0hQbs+tk+x1YvNg9En5mA2OjdD2QQ6CdOVctKq6ly3DjkYw1SFVv/n6WV+TY03R3s3hRXSW02Hb
4GVP6hsA1f6pnw9mjryljk7VXjb72p1AZhdfZUtOcZvo1THVABc1xgNh6vcxMoubqPCMA+5fVEHn
OlxlFNAnkrBay3qdjMk63ODZQBbQiL/GFSXUdnMKdLFllGNlb54AvJ3HylCe+mBuq5HNP3/zNcj5
T1UuRoxZwTPgMRwvTTvCE4rKgQCRn/tnq2xeZAmCCqV/dpXyRZYr3NDzZJ+sVljzSIeREn30H+bN
V5Ej/QLiqkV9bBep2V4uH+Wi0VdQrHfsML6Ty8zQD4O9lwuxkb2sStPLZLwOOpbCs5CyPJTIWp98
bdhfE342enwytOT78ILwsDLv937toWCTFOkh1YtXf2ampaE5HPpWxKAg4a1ZIRDyJtRqMp80Ichu
zSbqn3Mz6i8WlhJV9IXFj//THX4mQDd+ZApuS+FklU/Y4Rm7CBz7LRsglN4Ca3auSJsX3y7fvHic
Nm5gN2tkwQvgq7i3xrpm7x0pOgN+/G9t2Z/O/V2q8xOuoIv8RX+d6r5YSUJeFXbNIx4q3H3K8SRD
tVIgrxjrT5LAJw/BXHklDYku7MzzWw7/n5PKkGKjkGxcNbz3iom3k8XONm469+hKvQO9c9vNO0O3
B8S9c2KP3V3RVgBXRuWTBYda5n9t1zaPqOqMm2ZkzYIZQzS91CHowJTE0EbKn0h5ukV4rx831Ghx
W7YNaw+T/sk2C+cUzQJd8gzelHNqK27+YdmO2z865JCBOgv+Tc5GtvIMl7pUIBKSjqa9DZFn20oC
hfQX9swdgiMNCB/4FlqpHRrKhTcahmnj6goRE7l/9IIyupGgr0n2ylMJJSMNALhf/K13ucLcI+fJ
Sw1OrG5NbF9Z7Ts8pFQFLL9T9Zl+Z/Rvgoc7IvJkPllZsJg35OmcKG21AilANhkNoE1t1QTQw7N+
1DfLl0m2hWfomwIAt7q/9i9fpiHpz4vgRSY8uCcaQh5B3yq38aSpuy4xg0cV71G4uEbzZTDcx1iq
RvP3SwpL/eU7/RcVaeLPaZjD766j4CHFPm8vBmc4CEt/m0T31EokVWM3mIvQXH6HVqxbt50+PEWl
sp5afdERWPCggr/Xis+Se6vcZ7lKHJ1xrl02XEssTbBsYbVTIzBuAL4MmudBCPW123D/NF4p1ul4
ZuQdkBLPeMUEV91FRmPsZG/tYrNlhhawEasDo22WaCp0XoRynIndwGw3bWpjeGu3OMfKT1/G+jqO
V4YNTF42DdV5HyKb8iCvsgdKPBy0SU3UfR3aXydPFO+oV/4nGvmvZF0lmdhUKUJWaFS3wV6SwOXh
2nONybNBUsTlqdZhkIDYMTSmSLvRB+cYh3CxHNf4qSvqXVLZwY88AQIDgxOkWfK9TxX9q13laAz0
efKlDqDCTy2oMa0BagRjLH4JfKT8BInt56HUvbXdpVA1dZYbacqOagq5LWalOGuelZ0pgFF+rQPz
W9q7+zSb0XwQ8aOuVr/1HutyPWvsR4BLYlfxhm+LkXu8XVMSlpZnrdIlR0UXB6lHJkPykM3uQVdT
tGXsbCYkxw2mkR37NDlITTMZqpTxJRzcHupM1z+NUGW7BNtpb7Z2hPCUbP3QByUwN2GUx/dp2N/4
lBEQ3gI1TSlZIXea2f0Ten710dfmovJ8pZIsCPtEY3b5APKq/Qa6XiGvQeXo1SoGg7cz3fzLFfYq
zz6MS/hetYhvTC9kTIx5h+ehUlnnSvggt3RJj1wefDW+DvOOUMZ0hCt1dwofZIgvKhKDGY8+2Tki
qH4HwfYFSdX8OXLyibQTvPk+4nnl6rjZjqxZJB8qx5llDUaiOhqemj1H4F/3YjKyjaIOyk6v7GJd
KIFXwPuKtDskdnf+FAQ3S8xP66e8H4x7Z1UaZoHwT2ZhoWFTDpzXcLah/cqrYgDdaEyXwbJ+yjDV
Mo+7tKMfjbwIn/uq2v9hQ2xFGkybYILDO9et5QE5nP4swgRbXOs9JONZGei7rjbSNR9+D0Rttqhx
yBndSRmwxV3LVWscZkizraVKWGBF3MXtPF91iDtQP4dZXxb1qZuc4MJdMLzU88EsIm9tWoALZIeM
yd4IbL06ozvm8fISdqBygzDA8f9xjaRQv4vC045youw09OETknzGQeth4hQuDn6yLrMcMgtZjFlC
Qx4Su3EAljjHa0ieXWs/sjlY+q/af4QynB+WHZ4WJtM+D4S7WhDmmhijS25ubIzGmi0aMQhAzqN7
p9m/W3YabGDAXefW09AE9lMUfm4bf3iUkTQfBOiKZjjIvqAc8xuldEmEByAslz0U2Odpd4V85NHI
1//allCPD+CQtslfKDoF++sQXWC3jPVNepSGeOhAWkDRnxCzRa8mKAIs+UL1TvblviM2Yzk1e9kb
uajWR+GI3C7A8WfFUqvzGGnL1HrU6lXWzFhoEZhrdCRyijezJ4tNTuOYucnPEF2MZksqB0B+rJyW
vyHGmdt0Qtu0LjSb+jNAnRTM46UMyvocw1q/wnlkXOV/AgeNsR6qIB/Gkgn5MNafzXGvY8dS/ALi
DfwYiSmjOMPFFntlVAqWh6R0NT97awJRXWoz7h7BUd7LcFTH76Mk7kGfyo+jDP1ehkOqFD6id5uw
agxkfYR3o/t4kLK8NcBPlM2ajHf5NWjMuyzBuK/th42hK/FbWLgTP44ofM6Szt3iRVis6xF1SdRs
20cb1cZj2HnNbDXRPMqD4OHKqqNX93BG8FqNXYiRKF9f4hnN3tm2udTb7JiNeGxO00EW3WT9TNbg
OoCrAv2ua3gy/QB/5P5VDrrGi8hJtxrmVZtrR4/V9l9FzarxIcSVhbvxQVWsUUDCAHHAY2E506Lx
jEPsY2ohl3uNy06dfcitz9c8NGcHBhmTh9iFM9o5+i/2tt197oBULG1YXeSZXoXaT7ekZ5I1Hhzl
ayXQBbWVCLMNuyleYci5Kyc1szvZG0zmztPG+KFL0eS0NmnhJ1uZopmG8IcVVv5R8j8kp2SCfbmz
HM9aL99IN1DsE7yNZYIckgqclxVkizE7xkwqt33nJM8ipXBPQ6Ch3xRP7mmcz0g8uB97Y/OFfFOw
xqTe/IwSyUb63fisVTdBLdw7oVX6veuTuZd0c6FgDFhryafBxQ3Db1prFwDRXtt96xzB0ZnrQGn8
vR/wgOSx0N4NWCnLZ6t8ZkbR9AkluvwkW8bsv6wJeIXy+WrM7sy8A9knDy6GV8CzpKvJkJB+r61w
3+ed8dDOB9v1cgyyVfsYTDxB101m3jXAfU9L01OOlAH9ixxrFTw8fGvYyekF0M6HqQyDW0sT39+H
R7OfNWnLtda1bA/ISY1brUY22h/nq6eKr67lO5Cz7ap/HQ0dA4q5RJmRIFs7bRlsr9VJWZO8Nq9D
XCch8Sl7gNpQCZD1TldrtM04VfqcZOuN6jVMhwfWCGSk6/EGE+3y16S139pSoIFUmT6y/ImJCFg5
YxXw44zsKqP8CqEkz43yEYpvtS47B5SUV9xp01DjNEia12ZRZe2n0fmzoj0ORbRJAm6C8jd1PcBd
eWabWN3IkPylOgF/TcP/ISMUeBAxDGpM/fTJK1YyWDvKZvB8xLAMAesqn3zv0Kf1yZh1EJFzrfrV
crp0G5hS9nwfUAWZh8Mgp0oXo5gdlE54b0xhvVKUUt8bCDjeD+j0matpRNEqNhTc4+bgMnA+M6j+
3ih6/vBhsDxtLIQep6Q9Xcc6rmIdGtf5JCFNEsIUZ4G7Hqg5r3MJeULgK76V3fKwwJokwuk65wMs
6jp8CcpryuFZg3w3/7FvOAj/sOU+PiLri4Kv+KHOu/wYjUtEmsg1nAX2IbJjGZf8Nc6tpuhgqOLH
8FseuOXLctIonJ+UyPhhAmncy85YagvL0zHS07u2VVfXsX/Md0Isr6wyxy3s94XHODxqNhTuxumV
exxM5D3qyk/rwkqsSssvD9eOhtXFvgS3sJKxzvGm+yo5ye96AZsEO6/x0adCa90YtUJT6x5r3JuL
vR3m2t2///U///f/ehP/FfwsLkXKAz//V95llwLx+ua//21b//5XuYSPP/7735buuWxnHEvXUdNy
TVNX6X/79ohCDqO1/wEoWhRRkKc3YLuzrRUlUOhcfuRzblRm0GXm3IChS7pafxI4vTR6Kp51nt5H
XMPcLTbr0zd5oFzpbklRaMc4r8dnz6qR15kprZqWovBfjmfNBx9eDwJpXDNWv6F++ihEpx/0ZLLh
sw3QGm7QzzNvELS7LR3yetiXz64C+ISvsKb3d3auKjpWf3lwhzrkjpI2ZSTccZcMXSB87AIqGOBa
HvVgJeZmlCK3pOIU4RRWvCYVEeNYwSEZ0UcHVpbugTskSywao5Ot8P2XI4pqss8C5+PrJBCk2UFe
KE1xnv/nT8PV//5pGKrqIc1OtsZyLUPj8/j7p5EmBmkXcBc3aQLOZ7SC+pK6dU3BUGs2uO2WWxmT
B/wjtFPZxEsIHTlYWx3wa91s4g0VV/Rd0mq4h0/TLwcMOXKwogXPXYDViLuk4QBKudP2YzQ00bZt
qh/o9m7eZT5Kt3HPSiuCdaiSXUYUC3rjtU2hgQrWFDT39XwmO/SK/ICMubkDEKFr8daTwWV2abU6
igH71DJ8qMhsGJctZo5ixlS8bziVlmd9qhnvG07kAmNQR/WNHConjWbDpjPsjBv5CIRT0Ryvl1xi
XDKtPfsiW/KSXSHinWyi5xffo1i07FnldeUlwUoby8vIS3q64qPxxqZX5wd0+OeP2lCNPz5rzXMc
fnKkiQ0L5Lj6xy9PUVwDs7E8PESlqt2I1CVv3+AOoadoAONg4G7acATP4xek62R77FIbbsyTPsbW
uTNLDPMa/HPXSFrV26XtRUpz5yHs5kTdX2Pqhk9BxOjlGnnpnEPQ34daywYy6Yn3PHrJV2zypjdj
yp4xUfI+jYiU7Qyl649TFdgP3Ou5h7md+ha0LdyAsPnih1QKJzKSt1jp+Ag/NBh3TsP0htxcO4zR
m+3b3jqru/ys+wKncb7vUGysGkohJD+TV0uCxl551qBcpiRPEaVH2sP00iekUYMbAzLcvTyoNemG
ME8axEknFw4t9C0Zk71Cj7pd1xnBuu77drY9ZF5YkI3A1+60xHIxMy97XT8Gg+g3yZBEPP1TNK59
vSUPxVcffjpqOPKgk1NobLa1sjU5gzjZlri9Cl5bSOfhr8zde7mIcCkzNywitteLWAUaGEAQ4uXC
aVVVR3JgGW6CsUZyEKcDbu8aZaRYK89Zii/RkOgltidVeS7nWAsbnceca/8M2yg+LKNlj9nGr77T
AQuRc+cZcppswsi9VwaAfDK0XESeaoVz1PrWgKhicGEZk1fxdOOlsKO91cfxbT8BWBC/D7pdIGmA
ojxYYsrof3TIZhi0sGgqYMWyKWdcx5m2YhwzdGv/iF+bHUpnjoeb2X+aPtgjrLEMAKSc4HT6tAlD
JGuvNC+1djauEma3AXK0FMolQWymjc0d/txxDS2kMuuUuWwh1a9KkYlvXVRZq6Ypxb1mpuaprtx+
LTumbDojTp9/cqypOsZtmqAnV2bfEM6U/RjEdyutNA4qoiNnkpDt2REOB8DvWxNU/tqamy6ACBMR
ekraKsCJnRWALN/IOWqV3xt4ZR9N19W1lRxuRezIQTnNl5OBpc+vavto2u1lGSSvgRdBvoPN6a7k
6B7+9oGNMdl/MrrxU9kfHB3jvbLT7xpyzCj5u+ZDYiAgpEVLIyZrfzK69Ci7unmQ3fPjo9CX4X5G
U8ZM9l+UFmEjy6bsMGdFZ7w0UlLbjJMxnewHLvZDvlxPXrTUApZpM2RnfnU5dohBqgXtQ21MFkhk
YzqVAcJTNhCQkaxlqOioOXRQ7fCbnbCwjSvjvvdV416eVZk5rWzdHfcRsnQ2UBC6PbXYNaNj3i0x
R4nbu5QFvOxcYkNDgQLSLbAh+QKyq7GEDokY9wfZ/PAqKckRkdQ3Yn5hGc+mAd5oP/uyeQB25nhZ
jOQD+/DHEgPeefrnR4Tuen88InTVdT382hzL49S05uXCh8UZ93vdIYll7DH+mBFfqa2lO9GYXfnZ
P8aiGm6Q4fIvpoIYaTtU2ZupqvsKa6PPtcmjpCqmjyNI9YjPZYaJWV5rHvcDCuhVL9Bgdxu4wDMr
bwrbbi17pei07J06mMJWrhofBnsOir78tC7upLS7JhoinkQuFPBkLOd7rIt+TCX0h3g+CANAVIxX
90HGwqh+iYZavxWu/T2BznmDpLH+sBxUZY8De3yWLTlcnsnraElLByMQ3LEvrHLLW23Weje8sKtX
U4xWdKVo8zMR1fdmVAkup3M7SGHQ/MceVBq9Sf84YB4vrzzNl5eTZFOeyZhsdqw9t74fYFnz+xVQ
yuA5++HF/l/XsvThgRKCur9eb3l384SPb/76/yjCvDm0hnZ7fVvLlOsQ+b7SLD7qGRC/2LP9E9sk
YyU0J/vi4kW3hm0z3IJIdF5GDyQ5C3vUZUax02ZqilRZ+qC9tKgucYdDIXje4l0PyPoZ69FyK/b8
EFlkx/USwkOdYvdHj9U3+G92gbPu4Pdf7N54Q9XCP456iesbJJgaoyxdXTvK7AI3mSn5qKxdIfvX
F637mZxIeRhjVexQrEK4q/+ZdIqzhN0hyTd2Zfv7TBuMfjVlCU6+oVC8u2ioil0/kz9kM55j8mwZ
aZelf9dq1As7uzZv5ZOlcSrE5UNtvzxnJN/Y6nRg5JGu//RHVbz3zA8aOSayjGZddxaSfay79kbr
4LdqxOmr7Tr7bizMb7bnuGtsD4MTVrrBpYrJCpe4kH7zYZkOqN88tZbAEgGrvK2M8ysNuqH+ZmGC
tQ2r3Dqmhpk8J0qGX+IUbKea8hDb4JmYnmCVpwZdA0YDqbQl6PLLuu3RvJExnNXNc2v4bJ3GSPVW
3Aob2JkEZXcVe2BMPGD5K3P5R0Rdsi9rxb91jSa+SaqC3ESv1lT68noHxDR54IZfbsB9NJ+KLjOw
h9CTr3ZWvYBZwuxDpBts/sStCPFH7RRFO9u5Tr1cFCzlPFU/L7GMLekqGvpjzN3/tu2q9456PjNz
TOQhN/Ltk+NkUM6jkvQWRLiOVF0YnOP4TjrUBiiJq74VnvUYrhuYWWUnm8AYoSjVRbSfuF+fpXNt
yJP66MdBrzwtiXnNM1sgPc1FgiVFotSbJM6bW4Mpz3NcIpdkPG6Kyz/f6jXXm7d2HzbipME0W3UA
9WkWmwHL/mPrpw5Fyia913eio1DsA/c7am0TUBECUWRTtP6GkNWm6eP0p23FPxOz7T7FZggru8oQ
5CtS7eSClt8o7jh8ntL8zBPxxzSxHEFPsN2MlHNe8eWItqirZgfZNB32USHFDfKe9Bqhuclx/nsq
tUF7NEHUy3DYmNWdOdgmMnZ8qqXIpmMzfg20zv6kuaK/dJGBWLdavmK86h+NAZmIeM74hkqJ21Kq
JgfZW/bRq648dQjGPUkXRE25b8UQPspIW5WoFgu+2QjI5QVllKVTFVV2CAMw3p6eJoBJ/zqIUrxW
/LD3boKqQVC68dJpoN3Gb+d3W3bLabiOIFxrBM62sgprZWredM69xlw3blh8GsYsW2eT5b6QU9DR
Tk4nTEjAhZRY7nxV2uFNBUj4vcjUpw4z1R/cOG5D1Y9+gV7b6aqI0UNwAMOxLotXMYA8oWYvrZrW
K/w6hlcXCTooqR2c/EJ5RNDqKMNYKoSAl5UX1Wru+r4fir1lT6gc+Jl2nGP51JMI1RGAWllJkbDb
2Sul5r+hX07+NZ3iB4hl3iFGwfmguqSK3MpQ0bXokAbXkAPP/q+hrsjila2Z4Nzn8bAT/hjvhNDl
5aV1yEQHPWzfL/23oagZWc9B575FU63ehVk3blUAbp+U3PhVeJX90xpecLzIfxQdGbs4VdMnKFP9
qpyiTyI0yH45undkKZg8FxaqjNFkADcz0/S5x4vmDGL8XjUx4cIuNDw0SlBeSuB0ax3k3b4RHaQI
ZbibU1e3suVo4WityrK/s7PW2FPb/JKmivoCOPWbhTP3TxurL7cOzbe8Ltho1130ZMaVu+vUzLkJ
C9zALBtoUj5PwvbqmzNPAlq4KsXwPmkIenuTtugJS5BCgiwmMvD5aWnBqjt64YTX6gx8+PsIPcHY
KlKqy2goGovT/rSA7343F2xe2JYwVcD5qgh7gz8vdaU/F5FWPpgUo7R9p/QZfKDK4beh2vc+0rG3
vZPdyVBq9DUliLQZt2BEvHXUKTZZDg5ycO7wDU2zFJHMIW2c1aDUwY3ewaCG8P0gN7iDW9yoVkDx
ZA4pCgTxkJvPdfNrBui4NS4l4eskbfTMbR10xkbG1DbdJMJAwr3pTqrpW/f6fJBnld7a/PYaY02e
SjsIDYaEvBNEbcAmWjg4QJd1+OTqYfVgRKhjzvcKeUjtVNt4HhlWOSFwq/LBR7zmOkJeIysKa9tn
sNk87dlFu+6mEjaWN7LZttl9L5r7hq9ot/bCbVdZybPsM+3kU4e2zFm2nBrpfJzAjq2vVZcuLv2t
GlTaJh9alHHRGeJBQab9uLTb/Is1Je5lNJUYXI853ca99WXpu86VvSlGAY/X+TIGQGu8R99npULi
GUfWxEPBW47hGT+2SVTtW0zcbqbJmF14qE3nWJW+TpX1Ir+gKKmv1d+TMkOtHv0U9D2aYPeVnmVn
u1RQ5/bNR3nI3LjYTErO8tzq6rPWpclL6LIlw4LgqRFV+AL2uhuTlyxU1KdBa9dsEJOXPBjbhwnz
OzlBBSdwb/OcgMCHwDAiWnjdl0gKTogcyWZJrvm2LpMfsiXmEYNVZKiQVMFtbFE3w0t517qgTAWq
8Q9kHeM1horOmxUf5b1L5KiuG7XVP+aTruzlULuzw2VoUZTumzcduhYGvek7T80sVQhrP4Qa73Z7
ydLKgR4Bwte6RXRe9l6bGdpJHwfPc9GXOqXs1W/rng17Rt3ki2H4yZpbMJ5vUVk/sWe+yLiiiWFb
uzl0bLC6XzBuRS813qpFgSQnalPragzrb6JQDhhz678qbAFxg7C+NUmlrHJROY/Cq8edJWL91pmB
Yp3A/y8K0kPkW+lBbrdM1+83VGuyg9yMQTAaNqIe33tTatGbnJIArHI92Yw5vo2wa41PIs+SgyL6
j01vbtaqq38qrPa999qUc0t8ZZ6KkofjELqsejIqJnYIQxBjii9RX+2Dahh/gE//Ofqp8+x7ob2L
ioLCQV2DbemocGaIJXyPh59ypJ4iKzkV1AtylIn2XsPqvzbL6oakHZbiXdSuy7kpYwF43OXsn2Ml
ZfEpYMvKKsPGfx0EropebLCf5lPXsqv1kAus5RsRUkBNo5M8k4cM2M7WGVt9ow6zDISOooWaF5+H
CpNEvEL7bVtqxWcHrMkqrigBZ1kdvRgGGsPzsABdtJu06d11PyZf2Lm0ytNQldrOQlue7YslvrYR
1QYFTNBZL9UCxR86pNC3Cg4SrTrlvQMKQLWSYt+y4zpDdngWOZ3JzB5CEvCPEEiPLM7cs2z5cI0O
ftDHa9mUB6VpX1g6vozc5ld1mP2SksjcIM2z5BbKw+CGgMq76HiNN1FyKRwQFKpiKltFdfRnlKqK
VarapB03o1b4Py3Lz1ZRb7rPqtKLrRHtzKywL17vmUghhcpn/HgetW5wfnniR4W12g/bdtNVzd/q
kyIcHM5ccsCFYYmjjo0ddMPuxsry7BQFocuaNJs+w427W9D2Qwm6rEhecaiq1lpk3xhhiYhEUeZv
U18c2hFUDk+wU2kOoFzMZLiMZep/7TVNXfnY6X4qcEDejKxHLpmA4aC3+muDns9FHuq+whMirer1
NSbPJgwVpgw48zUurE7b5sBVN9Xv+bLXjG5xmBnuMbmOvRXsCW/mka9Y7etrTSlRJPK89HumDsYt
WqDTox9BC1dMMm6GPT3KkCpQ/rb0oN/JpuyoIn3V4eV30eZhddzYB8skadIYYY9cMPehrANyWMbq
RWV/duv5wC1jIGvfw+fQyvvvkYisjWK4zm0oqvIymKjJDlC4vquDfRK+rd7UaVPtzNjHo0Zqiy6n
8NviQz0ilfWHKYu0Z7kqli7dUsZ0kSE10iA5BEp+2yEDuc2B4p2UsHLWY4oWw5SUc6nodxv0KbAh
B8x/BcRjlXnUKLrCjl/RVsaeNPUec29UnxrsHXj2xa+oZQYnp8fCSDadRKNe26TNNh/z5BVfcYrw
0Hlxx2KwbhhfMczs72WnY1EjFwqrmzh8yGF4rVSMUD/ljSrgASvFJWFxth+Fjn9rrqU3iHGoh7Qv
cb6IbWurqWP7mE2hijtjJl57FaSqOjblm2Lmh1g4JKTTlBJROcxSi9m9PmrlNztLxUqEkfkpapRi
MxS9c5ksD+bAMKh304QK7xC44ZFPrjvFBYt4qPD2QxzazloY3rHqqgZ59LC5CzKVYsl8dj04vlPt
0GysVo3X4y6HwVtLdSfONz37LXXfs95d2mWnFkAY50EyWKVFvqnnIDuG9q6p0+dALfnb+KrzqIae
/dgjbhZlAxsZyv2Pk2P0t4mV/JIteWib2oKlBfBRjo/zqD37RrqMV5TCeRwwVoVmJ6I9pG20KNxS
3DRxNW7USi1uctXsP1vNIZk5YY2lF0dPtPm2l8yxIvqGBGX+4MRZsW6FNe58/JhW7B2KL5pgvdfZ
MAMFrMvPEc5Vc3hCCB+/WHTKlqba/gp6v7/0k2JwV6p/kOMqv9hdRnWziftj0DbFl97aAspWP+dG
jXw1LKSNDNd+m63M3tGo26vjQ5EMn5NOxT1cuMOdi0D2dgp77ZCxFf/s+3jhUIT/xM8Lw86EHLBd
TdbnwXGzje4gwYvAgv15RLTBDQoclNTi1oXIhkAZ4caHudSZMFaiBHqRyJV062Oy8SJ42L+U6Is9
2FOFCzkhUuvxnc7eaiWb7uTHhzwsgmVC1EQov/PoP8heOc6mOrQnZ9WC0Z4+R2EobmOh8/2aD0mV
r/KgKy6UvZwHu8M0MkRf/TqgrEElOSXswWvMJ4e5G90+26QJVay1BvcIIU9QiPIqciDs9l8Fyo83
siXjoVlvch2/ttY0040R2kO+8YNigPdmI3UPl1nbjmk6rExbFznWU35/p+VkHXaoKB80axK4UxGb
NH9UllM5x48hSskeeTV5NgA6jTN2MJErukuQQU8elXD4algZSegqD8/BoPmXXDNxDp47nIgvmaMp
kDqasH8gq/TLQJLrq5uV3Vr3leRUu6XyUEf69+VCs4Sumj3h0pmG7nTuc4gNTozXQTYJakMg7vSV
PI3L9mUGCB8/xAIls250N0Athrno1Qh7gwd0uLEc3dzIaYHRuzuvhtsoJVA1jN20JgvvpX7q75Bq
OcG91ZTNg4yrZE/lKBmarEajvA7RCfGbguV4o630ZoIP4ablU61a6a2hI9jsOloMsMkqXjTFQv1R
DnZIJsPib9dO2CUlUrM6UpVZf5G9WekEaCRWyTY02uIpC+P00TQfl6Hg5b9H4/CKNmG5vHJm1N3Z
jLChmF9YXqEuyvc3s1xQi7LlzcimPBRx/eEN1WnQHCBkYOQ9v6S80t/fVOd0d0EbnKbQSy5I0aeX
WDVZPJDOAvsNjel3vGs0CtGZX+6uHS7F9HNUUPybh8l4mqoxfHl3xpNwS6x0HasGOMhsYmiCzslO
ZL0fC9hKACdqlp3kg6KD7IVp5t9jPQtdvb0t8qG+oY6LZRVepFsLbTHzmFW12IZxSAYYLOvGL8Jo
J7XQ5EFQPdtU2GF8iKWehn8AfqG7IrSBFGKiUZui3rVG3bzYrf5UOUH0w4w0cL5RTnYFN4+M5c6N
58bRBbA06+p5xMB/qCzUN60hI23p7f+h7LyWGzeidf1EqEIOtwAzRUpUGmluUOPxGLGR89PvDy15
ZPvs2lXnBsUOgEgKRPda6w/9vaeT5KCcm+wSW1dey9R4aNIRYXrL/WaRlXwZsP7Z2aJpdnpiPNRI
JUOCrfDPxo/nrUisB1Row1+N0eyUopt+jDb8OZ0txU3L63A/52I+ypPSENPtXF+Wt5yTpFvx0FU7
2FvzP04SRhLux/WkAk2t+zFRoY6vJ/3+S86MasCmm838HQkobasrGVp8Or/1GvoMbhaZ+DlGyHv+
nzNmZiBJ9r9fA354/hMJ349rwD/fLHaUX8L6fcoV8SAPOizvhxqi8KaEprwVWua6rBl9fM+0dOnZ
78t5IhZe4CAwlaVUbvvJ3Zhll78quUj8QtG0X2l+EoVp/GVp7rfOKsNv1qKi92KCVNYA6R00pR6O
8mzn99neeraq5vrvsz0XOt1M2oPHH77Lve34kjdbVAnY7cXIH7TIWq5yQKaxq0nlnsXVRELplD61
trFDCbaTFDj9sU1Q1Mz0XWy12UHVuuzddV9kyNJMbGDKYqWJzE72bv+z+1+zZRwjZ6ejZvtjW7/3
UWeZR56nxV23HsxyFSr1HPakbbnSvD0CpojHB/u7LH/U0tbYU/2w9vUaoS5a+dNReYIP5qC/ICr5
j5ZOK4MPCIaMSHedKVtx008/C+XJIxQBN6JVLx6qQwsxxLcoynTM3Obyo9mPebalWDAd5Cg6UtTL
R5BHaDY/6X2xH3TP/pYY2nxCjI2ad56St5xsLRjX9ysJ/JK7Lw9ql3SHTjOQ8dNW8ffKsKnQre0v
pr9eFS0aPexerahPSR/mFgkuL4XoXqK0b5lPssue59JvSlGdARtYT6oYMBz49wmwHzejdKq34gbJ
vDbb1CWy72asLndRGA8wuZErlfd1J55GI7d+AJ5dNh32uGgJtcOVG4AVIxbvOHyt8G0IeaQtoA0a
3rSTKUsdnYUbLkx+OlesmF+jrqonWxvy116j/EMk1U/7vjOqt7ofn4G1NbdJqMrNdcKHyayqNzDH
FMEUxdrKWTrhkT/Auru2ZgZPEC2J8zgbGzloF5ZyVB0XtNN6xSxXKABQ6DnLUefmcbFTra3TyRKe
KmqkH4eazVPhf7W10v4caWCO+/A8xZbg3zl9nVe0sUtGaLrqBYKjKCvbRxTCm8eBCOjmiccQ3Z9H
2ZPDJjoUTpkGsikHljhCGKBI9IPsk4ei3EHGx5gmg38u3H4ORlGXUbCgcnrEEKXyQZUnN3kYXcRa
xqK+T92oisgSteO9rrP5kk3UqMsd0L8yUM3W2hiJhVaJnpiTn1Zed5GHuiz6y7IWIcFq/Sm7wmrp
Lv+Y54Rpci5rgNbrXDklJ5dzTCFHp6XmnogUF1Sis9A9yYP7+9V/R+T02J7zAJVRhLPWibJPvvqY
PSe9sY9Q9zWiMjlDiUvO8tX/1vz/6vPSAWkKx0o3X9eDIQ7VFGKBIubxIg+kJMZLuULMKzCVPGfd
7deg93ua7JtVbEZzwCxyvjwTdg3y0/KlOtbpnUAYUM6Vp45W9BtfT03d2E5GowEUNtW7yFjCDVAV
jLMTaF92m6i97yQDIn6KrvFaTiA/GH1MMGtK05+CVkXYXQhsxGOiKtnNbB8jVMQzpPxUcQxVW/V1
E1XzlHW/wgRwn8ytsXV7J35DrJpadeOhjE0i9Rsmti0/zLcm0tK7Ul+TlXGVvA0l2EAVgMZRNsN+
ussVNCZ6IKG3MdOeLNGJ19YE+TcBES2oy9gNQCvZtLDAtf2wV95Q49SOss8Z3fEerhiTjeqoUOY4
y5bsh3AmrgY+oNL2Mknq+LxMiGXLZt+47qZSXevARtWgBKk+e0CSH0o8DkpH3Whz7l77oURKE+Oj
EIGJ9rHBsYT0ENSaTYL4q74q5P6DFCVsQz3fsmb41g+KBYt0jB4XNYQK0AGLd6PHIsmjR+w9YyTA
xZ9yfFwn1X2W7wYXVrWcIQfi9Opptyp1XshYVg+uPkav5fQkOSs6VrvXVi1zsrsUNGe1Kw8ztjhb
2fTWRAQ4COuD4LJewrFVuAUQf7Z4L5Ybsze1NyWbPnZP6D0Aq5yHH1Nr1IGVLOUtnCKFMns3HRPd
SO6z3yfhZf1xUgk2Q55kkNYp2HmtC4BcMQTqhroXi5tsGTkYnA6SGvVQ1hTLhV6rmjnIwvUE2Vc0
yT9OmMEWd7gfZpfeFC9dlP4Uq/xgk4VDYIOMvERmb91IZf1Z1fr8HelrbEQV1DeG1lRvfWz8kvP1
TmuCyKC8teC0eatdzM/lQKxi4llN7XTRkqpaTdRi+DGheYkL19tp0l5sPRRThEhxT51xdRb76pfN
1irHAZGMotvgRYbh9r/nJCB00YYaYXXbwkXJl+sJHCqPn1SxydX+mJfuVZ1M8daP9po3Yqdcayia
u8OoHkWiiGvkxAR5Whq+iB7qpLu47a9OZYNsmn/9+2ynMeOPs2Pb/OfZQxc1PlHHvJFJGGyGymuC
e8UVVp0eKJhFboZ+gFgu0zF1F9tbgDw/O3QIg7kOnXvkc6BpC+jebJgoqRsx67TeVs/eZF1nzPVA
dZGOXZq7PPa092Y9cekWCoGO83li3M/Dg5cStk6uV55LfKSDRrLZ4znmnSC1M5KCPn7s/SSbYu3r
176P/SHf8EdTDuI37B0jMx23drEFjuw82HYDrCLF+/Or1bsbYOXuQzaJ9oamW3ujZzb6b+2YVPdA
cdN7YgvhG1Ezv5GaQ9HEHgn01mYfYjpI5v1JTgtLqoalaSJEjJtIECGIKSFqluC7jY15vJNlEOPf
TTmKP9J4N2VFtNWNnhVAmK+zWmUv1HvZWYIWP2RFGj9XhfFTWoiLaXk1av1zgq7YkPcSY6tYUXur
qWU9zN2T3aDI/tUzxE8fch5ynJYcarU+3BvjrPhu4jDdJjGUDHFxyNdvwlKHz74qqYqDbIa/58k+
PVHJXtVXhLjdx6TPT2NF8Vu2MMlRDs2UsAR2yK0H1ui+L6EQd3JUd9oKmSyddK49zHBm2DkP6qwd
ZVNupGUzdhj9asrRwt59YF4MQ3+wYh0cP3/m7DQgm1csv+ySr2KvUc4i6g5kartVnqXmUZ3Gh4pF
5pDY4fTsaeX3Po6RVMzd96Lzlmc5QR3jBAUZWCCEeR8Tci18r93xc4K8Qjzqmb+6EN79v7MmpY4P
RJ2fl3H4OwbqrD9/X+ZrgnwjrWi+64aonois7F3TKlZDrnYJz3gzEJnpFngNm+3XWXZmk76rCqs+
/qdfDsq+j9NkO3T1/VKgkLrvhabdNAG4HKK14htT67xXHtQuoeMs6w0YgbG1fBtJyf/fACFd9dz/
UHVMx/M0B4aOYUESUW3d/TcaFNxWYdtaZR1Z65ZDjDnDEniaKE4t0cf88TLn30DNZO0lcTocK1g1
mt5HOxNzh6021d5zG4drbWQBIaDaJsk9+uKuKO/aqSp8KlLes8AdkYyhdeodLDEC4YPtcp/lzGRJ
zo6Gsam+Tmw7t0BpA9qmHERcz6Iy5ZoH2aR2omxJSilbOTmZsHZxI/fdQdM3gNZgP1v2TOjSkWWX
TcOi7AXnaVcPDSXGdYbGm+3KOMcGm1ZSZK94RJVX2cIePQ4S3UxPfT/DSSRVfjIjbzpOJLY2MXK6
h34EpeSlZb3hK0JLo0OTSDSs2+WSeh+jeuTZsP766ignL5URaC6mayV6Zce+W7qXAdH1jZ1UgoIz
TU/FGpv3lUPiFd0L+IxoF489wtTrqJ734a4UY03cQ1MxlHA/Rdm0STU1gZGHZiZZv/TirAf2yull
sVXvNHv9RraQSfvsl9O++ggOgfllhBOuU/7qS7W8yIOdlNXHq68+TdMfpsRxDl9dJJzwMFsPsg+p
SDg9PINIYPxrQI4qc5igbJE0J9IY1vGjL0R81IuAty5W9pTA8b4UeRQC+oZJvDNSoPGy8x8jX+0R
orzn2BFsNs77OnxcwRCr+LPZP2iT/jm6lC5yRhGuI/oi1McZHaXaLB9lI+Nht59jcw5kU10n5Hb9
U8P84yy7ZN2ttLKbtdqgyK4CpYoNJEmK7mtf18XxQzlUm4objGznvQ1d4i6Kx/GRdBSgeAGfRDbl
ITN10EWNkxxRDx0fbZuATggcldcT5AFZLWSXWMvRf6IP8s/4mCTVL2tacBBfu3Rsoa81romyJa8z
IfywdZy03Mo+xGVIEVeWtxPlcnEQOLqIpOof48Zq7hCPeJGtylWBeWGPDT8WYS7ZJw+IRR0HZACu
stVBzj17WfOHnC+7sDMBt984r0Y2UjRS3fb7YP6pjL3xNinRgucfgFsBu5q7XYfnXLvqS+5MxmbS
9HjTu+K71ZTKCS/ZYu+U2RQUoq8QoIv7QFu0h2Rkp6AYC9myrlHfBy25aK7wnhI8r3D3WX6AAW/3
DQw4/si4bFEyGQ7T1MYINxTYP07diRwCzjdTelCLyL5EVpjuJzbVeCwNzrXxjJeyQYvB7QgxPN6E
p7X5scW7auuNMAbHRuxr22zvlOKCa4lYwy1vwPRA4x2N9kHL011mVNkhra0UGHmOGkc0+9W8QEMp
YvumhrheG6oynYo4oSLpaq+1M3U/kGjm+VKZ6rVSagtQTcQ+yK2ivek02rabcvMeVG5QzXr0KA+I
JKjHBZADF/+7D6Rltm0qqwGC+Xff6OEsHyt5eMTJPf44N2oNUgx5/iCnqUDZ7qhu33+dpNbKyLMn
7NFB/vukDPJloGlOupd9M6pjd2HsnQcTjIZvtHN9oiSK+Y1slyvyQrblwVaAykYzrtsoyuX+x1HH
LO6kIQFxypRBU7eyrQ9mdZKvoJwzdVnHW3mW7P08Va0mPxTUf+RKJBepKA3Rll8Psu+r+dX3n3mp
XMvk8MfLr/GvS/BjdT4XvI+XQgwI00GowT31NLXd5yGJsODI1kPqWHHuy7Yclp3y1Vff10CWNIgX
fQ3/9xJfZ3/ORO98X8PsC8I68cfIcm8K8qFPST4cUYn4E/jgcq8O+MOYQ6RvWkA+wNNF+LTkovIV
sji/LPNXFU2AHkZsZnmKxzeeg+ah8toKJlhs3oZR4IaZdNmfhXtIDS39VYtpQOsqFE9KV7X7UsvN
o6HkOgRNtPpcgL4/0tnZLCr2aZYHRD1C0GBjoQ15NpYqf8Fd6GjhLvEe50Oyc6MG1N+IhRonUC+O
0uhF6/ll9m36R0cd8EUfxNYxhUG5M+/esyXbTr2pvIztUh8SxfK7yRnPNj4sZ0T483NjbnXRzUcv
L9aSKxkPEpXFxrAb72DpxTFZUuPYRwg9gCGrz5VtvK2gB/lgT9e8o0sguAlfWD3nvbA7lNMULXlP
Gwp2fKGPaVIdYpTHrqRNMUExcxyZlnlfVGO6d8WymZWu3dZiLYxXHeJGgMv2RhSpFMBATHPfZMdZ
QZDHgRaLqIGb44WePiqN1h/MmR1OmJLoB4Nt/4HY/iEtKcbHUzze9RlQTNaVQChYgmmz82uJ0pvp
KSY1hDQwx+wlR7DiByHWNo3c1ictnV/LKhqvIbKSAdp5yo/SVc5h0hevNtrChwIdv/3iEMIPANm8
hrq6m/Q/KzAJ/uQ2ww2qpnvM53TapaGmvII4uIL/r+8gZRcbERZmgGNJcwYAn7+p85anoBYsghsG
3ThvY8UQfGu93Lf1VJxzl2K2U5f3xIpYMXdRHrS6YW40Skn3g2Z6mwkNUs+uNmNrG/s+Mb2rratv
4P7QoOiQVKwxKzmmlMuCONL/dOwpOyEwBgXNfHJ5jDlZWZyGFDy1Uqkrpi6qjqVhuGiBJjUppko9
2Io4mWOtBa1d+V6SdxtPL+pNiWTy1bGT/GSzoYP24Std7XuqDW5scsNvfY3oZyc85yk9JuwrkQkj
z994bE4sQbo3AfqpusZ+TucXo6+Lp+Jojclt6GwMtpG1wVsAfE5M3mlnZw1b+UVxt41gFzbr9xgU
K6fQaKnuiAlo30r8E4gnpV5K+lNt7vp0uul2CpP6puCK5c9iTnjcZ/0dBJYoTI/hrz6dtV2Lm+hJ
HmqvyTcz9nlz6aY+4jjdqa7QeK+Fh3xXkR0sxdw1Zq7bWzur+6Aa7HeVCY6OFdAYP7ET6na1PpUn
edC9pPp4JZtKZZcnbz3IZoTDLY/x37P/M5yToaPmP/oGMeWpWX0CCe3m4qPdFuUfsfWHU1vcB7ET
4E+nn0qR66fFjC1CdPa3OTTDrgp9AMvfcZPC6p2nCKBgLIQhE3lLIF+Cen6x9bjaxdVknMbUNk7O
DE0T0sgE/u0YZonnl/FAhmTEACwVyj6xKLH7nssVyqYK0rRn1W/AENcuQtQ4cMwOsjkestABz3iA
RjzejZQy9SRu9qhyf6u+qs/ZsWnsQgumXLw6wsHSbH0HsNJsT62Oc/dSV8V08qJxOinrwVM3eR2j
u1gOxSlcD3Ktka9QwYkh8ZDC9O1I0TbjiPqZmo79iSQQJnDrq8EaflZN+YwDh+3XasY3UK9LLFk5
az+zImAc13Cbj+FuSbIr0uXKqVnNH+UhTJAVUXKTtH+Gul87H62EDyb/f5pZv1qgebcdaZbTOC/F
iQ1Qr+TDqdUL82haADxsTRCjOVTzBqMvtqbao4aCrOip9MR3o2ytbaGmM8WMssNFpS5eI81rTvxK
4dnxxZqTcrZTjDz7GbqQ5+zlB4tRJguKSoD/SPTllNTdcrI6FKNIn6Md5lYn8hX1ib28u3fShA1J
oZ6y1UdONFX/8TV9XoivSb7Ki3r4eJWh93zsDOK+EBkP4Pi6CKLSBUOqNsuuta2bUQo08yIPEX0l
bk/y4Kp1e+ozqFlYdoCthKThV2XpQ0xvTyIJv+P2dGtq8IBVVHdBqmsbUGhnt+l9NXTPmjWdokQ8
pjUoNAMcyHGImlNdkJbXHOu9sZXwkk7DEnRpcStTMeFqov2Bajxi5+14FpRrUYOPkMW0Cxe2B+Ky
NpCETO0e66yNNrbNjqip8naXICsdwNOl8lqbiGmBmwS8+Drrodgh8ZJuEAdotpGFJ4WSjBGRHyxh
peIHZ+a7InR/ZAoJcMvunuaymjZTFbmc4oVBo+uxby9dvouJ7CFwjU+xQ3V1mgdQ6GsCbC2uZpaN
YbqDuBS4OnxQnZW3nzr+vOpDdJa+1bBO2CGXA9qKsGrDjwouoNtYB7DI6q71OjYHlttsYy9mkRA3
QJ94ZKoj7Ohosg4QkO69aKM0VQS7hd+EFhbTHr0hgz896ajG8XnSeCHfOWl+xBMf42CdT9mzlyHL
JMKHPIuQZ809ZR8l+cOUWt3Btbs7O1TscxZXx5Q165SEyb4XacdXOTjIHGChmmMl5mPHJbbNUi5b
aCJ4nSnRNUtEFWRNo255ttpbbKmBeTn5K76Q6tZOIRelSo2r0YSiQRLn29HTMaxHcnGbudGrMGHP
jRR+Iqebrix29/yGmnMRYz3tDHfrsupDun9XUcLbJJR0gsI1wI6w6964qkO1UtO+Dy5U+a5r4hPA
7cBq7Blb5BaNmiHJtk7f9Rsvqq9NnByL2AAh4Jn3GMRCFio9E5ZNrgduC5S8z9s9v0/0idvyppcV
DIWm3fLPWg62K6x9bg/badRbWDBm41NE4qYW9tmKE/6vSpo+Lga3nG4cF5KHO4KJ67r7v2sTtNPy
eSqPmjEQGgwqtUp249kyA93vWeipbARjhbShhVrWOVeTv9K5F2D1V+WkAYVq8rKYCpo4q6nIBwHV
xfM0Y/Hzxvsomx3fUhaUIkC/3+X9Q7tg7aVWfP5uzv60qrrYaq5iXBQL118yMH95Zop2Vt68EEyd
l1ZHu9uCtDy66n2aIpZQecteV7yLmcdlkGmdd7I0IO+Vho5Mlrq7DFXza+ddpkiL0JGOkyenmELC
n9w6uMrgbMghWVB+uofUdNH0Iz7Tbc87aQlq5/GayPbC8AKlGiMOUmTXum6U+8XCLwtor17W80nJ
+2UPufp7WWq677ItfhjHlzLP8XIYcZtmw6dt2UeNQdNYd3YeWwcE7VF51Zqf08x2BTGO8MxqdE1z
qz7M0z2yeZZvQdXeN5aTnu1cpTweXxxvaDcFleFmqNz7eMJ1wmi6dN+NIJIMcvB+GmbOpV5UnvpL
b8OwNjVsvthRjYNwN5En9KDrjcrXAMDtpsrz0UhzHmEcaaDky83gCWdduC1I/E4d1AP+S1GNkSWp
LSRuwexBvEJutLfWN5Ve46F4oOCCzmAUtkiSoPiaedwnwqY0qWRJRKnPsbf9ckIrjY8PsXip3ThQ
Fvj5CEUWvu6SltPMYbNU3uuc6SzRCMDto6XaYY/5XYfutQkXyrWJBiq0rJL8vpzAGoKHDiJ16vh7
BTD/wqqCMQaOgPRnFoykboJ5dKbTKLQHPeqbnWB5vhdeAavCgjHEIhA/RFH5gqnlHXJ315708hXl
2BlzMQp91bgL3cG7mdawz2fWn1rUxtZWVaRE60Tcz8ps+N7Ur5+HrWhR2/OuUcsngP/t1jXqflMq
/Y+sEN3OdiscnwSICyPC2y+LkYgzzAlUIJET/wiC/XBRR7BKJZp3VTJCE4drmLkvS2kqz16qPICT
Puuoyl9IfQw7XU0JgOx2vGpxt3OzSjvHa6vvkvFqC2O8qkpknWxcWOA7MyOJQTvzhAhyGJ+LUCAo
efo1iRf9KmCvbVrkhgLZ5KF9mua0xXSkncCtL/VbZIKv7qq6fauqcfR7o+/fJpj8vmcbwxs53QHg
ZDS9RazZPjxG2JBEJH6CEMybVsw9cAeKm96S9QBaB+Ot7W3I2tzQbyamdEiGNM4bcKnWR0DQfWP7
QfQDs3kzdRoC6Ca5mQq0/xvxDndU02nf0nYB9GqY8bfVRsA3QjG8VnGM5j96Ai9NogDsxPy06esX
G2Zx0Kmd9Rz3hYHURlQ9J4Kn8mxTN3O8sDhMbYsCEFooj1DgiABNMwKBcYEZnKBYB0Lb0oCVLY2j
33v2WO8iHTYobEQMeZJmvnhpYu7TvJvvSqcZDyb20Gey7PWxc1rt1APLR9kTa2EX8AD8Kjc8KHOO
P56d5od5rI1TB5hyK4Qd1KnlHOEROht8FnhLsI/RKWnzbZeohLFJf8tndV9GrXgAod0cOiThVv6H
hfZS8dxkmDqmS/WthO68ASSkBqWJ71hhnu3EvMNZTCMK0n4OrfEKavevwlZIvLD5V/X6mLF/AAQs
NlMNm2IiEO9jfuBLPH4ehkw5FbwX35hdb0Pl9M7y4mnfOPMrioXjxgrt9bk3mbtkROilykV9Jjrx
0wJ6heZo06FAYCyY0AH0XUOfghnb38BZQ4nUMsajOYpH03t3HVV/KZT5VzwQmZvcr7Fy6JUovW/y
gmDCc95C6Il+ZVn9ixvB/IIVD3ioqXdpREpXaXRg54pBMN521yEZ3V3kFbrv2DO2qeRvB/0Oaj0a
RKsYQ+pmbxr48U3tiaPlkVs3Bh6oiYjjnUA6FEnO5HGm3O5refxaOS3EA98YF/A2/alKFO0QK8mN
hWszmukUaDMqQbra/IX0smY3JdiQ7i8SsiOreQfKTU0S34pM6yQWbdguRV/gwd6cY93J9mWovdH7
AGu8RTqre7IU5S538p1VgZ9U2AR+VG3GNWrMyxcSAISUSEKSEHRJgRa7ZsiTvW6+66Uwdjwfn+uh
KAJdpOOl54an7GhEG4TK907fZGdhAFQdqxGWpD2+THlt76Mw7LCuGb6rbUlKwRTbxY559k3hcElI
Ddhhi+IerNctVfp3YXXwgYz+JQrnBISHny/w/PoGlQYlYWVSqmpbdpqzzR0W/rpHgyHGFwbCzhZC
R/zcurs6xzyyVAcPexuEnTzzulQ9dV0UXtLYWx5KdtJ2OvxUdCTINDdDmTJESsd2noT+x+SQNKMW
zo5z6t9vTpy7f3pw0lJMDECyQpwoolPYahlEpwlP73Hxbmg62qdOn381c2Hss3H9QhK3uZ8d1P6C
NiHpia7vfeQl+m4slvbU4lUIaA6523HNFYi6HUkVkaIQTdBl9tTcq7rKDZ54xB3VTMhRVLiCA6ju
j2yEh/0sh+VIA+kJ39Y2Zb7s+LjAP8bkVXShnsxEzHvb+Surw+Y49Ap1k8YNVGgoJwNne9x5oKZp
lWofMMgJKtjpQYW0qxan9t6YtxlFrEc0b645GqJB0vXAuAq0aSfKjy9QV/HIGeAsFdl27KCGK1nB
wxK0EPmbvVLYzs8opfaPRSkLQbls7KUkhx/itJEg86yShPKz1iDOr8ZzFXebfugfKK9VPqaWcFA1
AKa20d/6RRjAQyoTIlm3jaNjHKGTY+S4xs6ZWSNDsfpDikxsZzBByKjFj2XOeoWmmYI38OzZHRJE
loEeXxNuwjB+7gXqs7pz6oZBe+nzZxVUDsoLUXPty/GXSc13Pyx1eqjVmPKZxvq2AG3C32wLVdMI
ygmYg6LM19BD4qdq2pckbKjMhX+FY1E8q+Hwg/iuR4C83c1RuCpa81usquxqY+VyxCQ3Cjzb3iLp
804cjva16Jdt74QEu637HbfQ/LAoeNsY6UDpyAgXX9RO5GO9w33VvGamHRE/tb+aEfspJ12erSrb
ZcVbXcbmj7DuLnZTY2eB7q2Yv0VClD6a41hbzuUjjln9zkmcR2PKv5UFLvBJ+55N2kvYd7+KnH1q
H/1Qk/kvN2kKdhReT+UgiqjLJerZ1VA+spJjW/d71e6XH3WCLluIwa+eDzig1n7ZkUpRCq3eabXR
bVOrgIef/Nnhskbhquwu44A6pVDzFLBgjZanN261pG03in6ijiAynJqFFf7Vrtgsy4FIgOyz+jD0
ZN64cxMHM+QcDCqqv3CQ2X0MQDa8xXGIrcPvajcam8qaXb8Xy/ecLwa7eeKR/qGsDW83iSp+CCfT
AjF3LT17kxA4vzntdLTsMfRNiHN79I9fFFck9yuNdJ+GCktU5x1IR3t7Ft4fCqI2pWpExyIMy8eo
yX6i9zj5robXvW4o5z8cHhBsH5zyFFHq85Hmx07ZG/LAnXjAH9h1Z8csM6+jy86rJKUWlFhWklIo
AMeqBj8JTCJqoyo2CTpoPP4JqBLwN7uFlMtG1U0k3EpzuspXRke61YGRpo4lvJKwGaDwNMkN//Jj
1FbOwbZtJSjTSrkaJR/VwW/GwpaGWzg3rnUyWxfKUoXPBkl59WYAc1aeLet+SXk1FhW6emTnB91q
4wclLVOIprGNTLGXa/fAolvyKh5p7Shdmq09d/wlrMq7J5AEaHnn/V0XhdR4sqVD2qIEifRpgyUy
oO1DfFEHnsLmkud3bmpD4YHKGpTOEl7g7G86O0bzth7TXypEMXbrMbk/DelRnM4SE0JhjftBPFOQ
In+h4DmRWr4E6zSRaM5zBptJMppLz63PPc5WvkT2qCmJ6q/JclQ22VAGVor9W04idy0MD1gPRY3Y
JGo87sQUeve2Vn4exhC9A1ArX926oWH6uIAc65ZFOrp/Tm0UjO/TGdoKiunocvc6pUIyhTwg4aPD
d5jfWuT4Ka2593MDL7GZkYVYu+Us22ULgT/axyyXMOt+aS33UbeGi+xGSOrqeFT+MjhyWEE2N6k1
04/ou+ZZdmb3SdzpNCpeWqBk5aBUrpFd6wzSRTgIyeZ6DSPTj1D2Y5Zqy3mQB138qjElu0dxnDVE
5X8CYiA5fU0QDhqLC2HXli0XIBUzd6d9PGkRQg7rKRRW8RlDZEKeUlRLtbHTjEKSnb6xq5qfqm5u
Tipplw9pVy28NKiaf3fiud3V6AwfNSua8YgdLtx7y494VkfSQqp5KbS2u3e60fHlACSSN7dqL/0E
oGP2cJXI24z6JADnveKl34bBi/dLqlIkmkBMhkVcvBpJ8ybN/9IEFN9iDu+lzlYLBnF/l4ffePDB
x0FVILDtHkZmqg8Z5YBul+emc5WjUdk3FytvL5ke9hlkojDba56Ks9Wqz2Ai+X8FxfM8qPZGAZ75
WK/IqRIJa9mSvIK1NTeZ/igZCL9nfmKs7I3pZvMm7Yx71KVR41pdLT5sLBarwx1OINE161px+Oxc
x/9jfZFOdnJc/QSlAzloXfv84VCOn1m7J4X+JAfgH5bkGGFLnT8My8slgQ7+YdBdj65z96GTrTlF
ELeNcf6UDf67iV41Hju2s2ubg+O43kOIQ8HO0Bct8NamPEBTy05zKX59dUUJMr3wxgOUOEwFpRbm
4uy7dZpKANb8+8ypVWPfLXrrSCU9fFDJ/D8sLpk6/KWrnZwnB1D2c4mFScP8SA1IIFUsplsmEv0y
LkO3EWRQN3rcpPeapqX/w9l5bTmOY2v6ibgWvbmVtyGFy4jIG640lfTe8+nnAxSdyqruc6ZnLopF
bAAKSSmSwN6/ucizMTKQwnenavGPjsme81NipRsZH+akN29DGvbgVQ6cSL5IW/edufD7GdFNNYhI
r/Hy94Niq+2qhD+y6LrxL6lAn4+ztS7dvkF+UcjVT/q4qGDgnGVvFfpL21H6l2Ju1Ee3ix8iMSoh
338I+hpgDIhddnHetC7g52+qAXl7aW7W5qROI0thzSe8zjCKwLHetKKzbPL9nPRO7R5la+LxaA9f
tLTXHitgIzLYtHVxjhu0BKS/GhuiYW80YbDqxlj9Ek55T5KPCpvp2j90D3uSrOkr/kHBryA0lb0k
4ZSBn0ENXC8xyxpC470owOvKsao7k03qIncjx1pG9jm1F6Yocipby8+pfW/dpsZjkb04rWVTQnac
zW0sWROI8DVFSFE0rpxOe8GaILl47ngpRMsrI+1lztYozke3Rparr9yi0gfZxaFZIqBX7+VkvQNS
NQ2tupa9UR4mBziNyiLsYOIFpAgvjtE8DNWQvmeZFgL/bV0uiKA9AWes19M89m8lvzQXSY+ffx9q
u/rn0F51q38MHabuAQ3WKtlFYQl8rguqKzg6G7hQ8VMVni3WPAVr9sDTfugggnW/EJMLPsoe+auc
Nc1KDpKTfUykr3Bc7atlpn9Mhmc67eWwmn2ohVfKfbZ8TR0G+ELOtmoydn2VKEt/BKTWoGq60yLf
u7qh0i0Hn/pyNetbm0z3X6NuPHhzEX3UqDsIbk1zUTHbW+AdTx1FuJao/UByZB70pWxOmRI9WdiA
yhb3Eeu5T4YRA6wZHnegUMKNnXT+kqQXKGcNUolGtTMDNYW1qqPwLIPQTGB1YZmxMHDLuA2cahPr
tqHlGQ7JcRF0eXSqBy97UYZUXbdxq6xlM280+MoBKBg9HrMXxGjcZxf6g2jIAWZJlo5632nKm+Zg
qTjxwLqZ39uAhXdTm/pBPqBtKM5N277xJKkA4rX6VWV3n2uz8gBg33iN+/gLTysF5i4t0YdprfIQ
4Wu5rzAMXwWJteA//69qnj/0UfNZ2hs+2f3e5AmWqoepmcMt3nTmkzVh1pEqXfPD4Caj5c21bKRl
azxeTWcVcNdNFrm+CgdKkxSaSddmtxMFVUDMeSiF/NsYFeuyTdl6ODo5g7rrG1LvjWC5YQ6p7tSq
zFaTl5fH258ybaGLiJ+NQZJIehTNZvAd1lxwlqEcVdw16RIwfuJC1m0pMW3PsLCZIAhMT6j1YEYa
CtHw9mukCVp81uQnL2mDK2qyOCcVYfN97FyEVML0S2F17pYCu7W1W6/8kmf5mZxm871xgAHkpuJe
mrSuTi0b5FVlet0x76ECSKIMFlr9rtHSp77LyJA75a/ByneFXle/VPJlfz8RY2Rk5GRwoIsrATJ4
Dg61qwwB8T2ShxO6I9OqKpHAa1VqCgkQsYX8GUx9bK/iIez2svn3YdDPPoeNzbseeW9Daw3hWh0T
DKqUGVWwcSBXorADFqoJEsUvz5w2cFampiI5g6TDiupBvUc43sPcNNcf/3HG2/uMGflQHl0vTK+B
Emxm9l1PTabrr6LVGGrxBLVEh16u463aAbAJWecomDWbzguLHgt5chA2hWBfhPV0ykJwNwa/13Pr
+spOmuloOj7XEQKQGx51YFQ6yLZnUkIbaboTqSjqJopqJOdcDbHKQeBxWrTwy7bNxH0H5QeYT3nZ
RoAswPQB12jVnTKMbHVClxI7qszZCeGoeEFZ2i6nCQ1JdwL+xpk8sK8ZN3aJ2oj5O3bvHRs4jSpb
sq2Mlbgi317AGHv7bEQnLKx1lEkGVCGiIHrK5nI6tvbOrFqyxfVAsRq8c7/g8sQVW9d9HAly6wC8
BpYHIXnoG2Q0gZfED7U5T4f7WHmmzvO4msTTXjaBMnm7zimwGihc/zE3mo02sAHsRCui4v2A5SKF
QFryAGGl3Bs2ibB7DGxVjqwhBzlLdrikbBZqnlVokjAX6Yf04vT52h0Kcly9ceHtqk8zMlv7Fj1f
sleFmi2brmPPVQ8KCqeV9pSayPwgyLNrZW8IQ3yd6Qp+hmxjs6V4vUQP+0sCfDtVHKSwOucEpvai
jLMDbyF3HlNNgRecRIAQRFN2jFjUMtGP11batfFSCX0P1z7Y9gE24RQxTR+5EnM8ydGeeC37MWWD
e3vJKI+MJayJZANFVCla52Ewe64aK/mfW6x9AC+QS5HPjkiZolNR4N63TRQnXDUFohkNa8KVM6LU
sHIQqaGuiLVYpvvV7TBm7ZKnbH+8xwcqAP2qLIUtpWcUfDUMbouJgsZ9nm/WzrbM9K/3kDy7vUy8
ts1NWNfBtdX/uu/PZAQz89v2rGuC4Jplv1KpGjrn2FlYdoDJM+gNpV3rGlo/VjgoK+mMgXrinpyj
v8PUbyZvr+NwmrTVpjEnhLxFM4l8LHgirXooNT14m9wNVhjGmwFr5oSgd72dWkQ9pHQXD+yX243g
ZisdWGOLPrz7mhW6fbr52lnWtO/TEa1jYXUO4oBrn2zVSjOD6Hkmdb2KgyHbRoLbG9VmdMXJYx1J
Mq8ttFpgJX32GlUcX31+oXJsmqJ603tG9wfDEbhVv9ECSBqS4dgImqM8kwd5b6+zjyyYnLVCrvsw
aoZ+blNXgWeFkGaWhV8lb6kFq8M6rf+RDD2Zgci3n2LyZlsk4o5tE/urgLv7s4lQ5H4MgKolggI9
CuJaayxzYILPMkIeP1/a7H73KOAeoiIwvpDQG4Jp/B4bI+KofL5zkyPmU1Ospywn6CKsC51g+mNA
387K2QyoFqn11D416E4sc8skbxoEfbLPHjroyJfZNdk8gkL4kZBQhvsRfkVVsVyTc+qPkCnClTJi
1OsjFsTqRKufQxb1O2+2Ke1Omv06ddZTOY/JyW3Zg8f60Fx0p+uFspi6NYX7uzz8pw4ZyyxUFqmQ
2xs399DXNNR2EaqT2CbTlDF5Jg/KNKunNDBVgOY5d3uKWV9igUd37H/Z0yaqtlTKKLpKT9ux79pD
5IDmkiNkzMHsYWkJWLni+B+BaUxf/T59qJtweFGCLDrCWhtXEA7nr+gR3+KuAIgkjfIZdxnfivG2
iGciHqOeus+cFikLL4gXgMCchxJx3S9m+gZpxngLh8hCIQBBVidV4IfqPV7TqPNtLdFUR+9RLYN8
/kLOw15hzw0dTZo/6lXwjFWil6IdVJM5bzsYinvQNB7AGGVsA6q6rn2CFDeT1SsRrLX0bwUe4k91
kzl/xNtMvcUjlflDDy7dzm0MTTxviTeU+uEqWLeL1bU+tGAdg+FrZlSIw+jFcDU7td9Ndq3sMLTH
dMyx+OsGKjGJHTcXEF72IXOtB1SOBxzyRmRLDYQPZIzCGwtooylRulATLBjMUvlp8MtqXxyjtZ70
gUVa17U3dinADPU4qUq8lNvTNPPrTT13Jt8V+1BKfyjP5Wl2kk0nczeaVXtnrOKfNa7FU1N68Ur6
kiPpwMqJkmyeUFJCQJFCUzEEr2rhPLpJFX1X9VG4FYzWRUuL6JMpBsNr2gV6a6zZBGHK4+AhtlRT
s1ygCaPsNdWNn+Sh9k6WagCfqovkqfP88mhr/XfZJUOW04pSB5QTaZ0d6gjn4HQacocZs6uMSTdu
SDXfNa1y4Z4gueIlCPFG40Q2A5WV4exSiihVnG1vsbmAKxBG0aFQ4T0HiWY93s/mrHRX4VhajwFL
2BW2AvMhnrKHSLMyRFM8BLd1J15Bzs6vsZ58HjwoAaUS2A8yLiRpl7pX+wh2sSKN4kR7nHpEC8LU
qDa+6RlvngDGizvOfUQajJ8jjKI235KiuI3QKbIsikY99lkO2loyxu0/juykh43mZQlQ5k49YfrT
OCpZKx/n9tmYgn3Q9R/1bBkPKGuaD3Fe0oHT819Ix3S7KmqxeXD7v9CH6c8N9oytbSjFOlWUfumy
i0KtQEfGUpg0thqGJFqG9mFcwxhzDOOKP7d51cVh8jFPjEsey22EEw56RQBnOr2GkcE4eYjayt/k
rokYjJghY74ymjDX80Nq+sAgkaNge+mT6t26QpOQ7BPvVnGURTap/knGpEShlC0sm7Fdk5qeljKm
47NiZrZZfU/69psb4aqnRHwfKRYHAdphCHxl/ko2FSrWJKNM7u1WiEDtrBSHRsfsvEYYbgnBASfL
BrucS+Tjhy4NPilYUBSoend3665HJN6R4svgZ8Ol1r21XCMocd883mP3rG0hxjW9gJXKtC0uF5/t
+9pCzuvLGjcfVXOv8t6lecqDNc3O2RR3ssIbTLiUJdeTvJtNVniRvXJsGJbmrvVbdGeBKYBPoQBb
evUpNOECy0MmmgkIvCVCmMPq3jHaWXMbovXjvO471AEGfeiQxprWne/Vj2GiUEK43TLDKqJ23LCW
NjB1OgBPz1/mwrA3cCidlSH245QVqvNUNx+d2Mg34pBV88JqmhIFP8aHGl4DoJK2sd4psHfA/YcI
E1znOf08k7FYxEYRiwer2IxAEH9UDZjgxhvDg1V54TM2otUJAPpHVo3hs2O1D4Ol4nA9DNwzcSSe
ziqFhn5QAn5qPghQWMWbSmztNce1kVoJ8Qn4e1OKwkLxd9bTSF3Ta+Fb9EqyoDrRP3ZCaZjdFGJL
iOysZDOGK/6MZACVjhSBNUGV/3RWN0FdeG06dzj6clFZYN5WFKqw/hUPYvlIxo+Gbur+f7H0dBbk
2b5F2uxeKiVMXgE43cQRLLvEZHDCHs0T/todhb+1pWhUO4VWAv4Xt0mt1v0/TZqCXDv2tfiAFYIv
cm0ZACXay6YUfsXf5LMpe8Ppb80EI5zb4ERXQEYF8ZesNqtV6aKZiBb/9G4XzSKN6vmLqlgO/CRw
J8oYZRtTm4N9prC79EqjfipGEjSah/KqiSPy94ItJo8Y/DdLOKGKiWyeVTx5EysDT3R4kFcVPHHk
W5zRe37Ah+FdvsOin9UHZ4ZEDkXhFT3wf/ZNjAzrET/EyKGYaTVUX0pIiWaZQ9WXi/khDAC5z726
lxpcckyP4/Z/jLmikCOHhL3dbvsBnGO4miMNNeasupDjcC+WqELJsyQiiZ3HYPP+0YHD+rlDnOR4
jxcgzY7mFO8yNDNkLlVmUC2jOaC4S1lBpG3jBGQZKt/DTiZqY93tduB4jKWcMCmddskm4zDnSXlA
0XtYammCPLodhHtLaa3n3Ne1PfsW9OUoOD8XhW09o3RaqlmFNBARntvfY4B7AboE3yMb4y4MZMIB
gVA1yr0zBe70nMZDtXJy6iit/P23Ot+xWMvaZRWdqWwi20VLLmVlvE3UW1yGRnm5/j0mh8lZv19D
jh1AVt1eCBmdNTicK+hakLtR/mNgG74Yrbam8DkER36b8zozMc4QI3rXuNxyYrXWrmGljWd5iIp6
PAfiIJvkvrexBfx8BAO6MAGRI4J4KJsMRMow1Y+9uB/6oOTCYbqaQnBPhom4mTNdW9H9r4hRuVvE
GUgTQ3NihYSh0fKWf1HL0tg50DIXMj0jszDyMFo+VJ24O/iT96YNU3gsTRJ6eeTd7ChkFVB30pVP
cfxBPj7kIYImlVrNZ0g+en5PvG1XRbPRm0Or1wDTMmW8jnU1XfWmgB4IpmIjY/agTVdoB9Bvkpbt
nBh3K9s6IGsMJOAe9Pr7OOEdEYUs2CtVw2ckKg7sq6K1zEGJuNbln/HESaM1DOv569/Hy3jGKv8K
Ri5eJKF6atPQfB6DXjsrE7h5mfW2FROFPs9JTwjA6a8qC8tb0rymho3YzbiRWfC5Iu+lYHHX5sAp
2wrFs1XfHABrhQ+3ltWKvKCNprgi1kJulT7dbtWN2r6ieqw+IpmJz+r9jEw4wubVesSVkozkNCzn
UVPfozT/0GI9/mX3H2qXCogHMLk8jY1vgw6CIx0t+6XpCmVVYKvyoChg9cbZiwXSwKCeGlRg03uA
JC5M1198mIT9WmEn52aegar1mvUl9GJ/g40FpHjZxEVl5XVus5e95uCgtZy5+rkqC+uLwL6XWe09
9W6ov/QYJ8pJIFWzSxZYX+Uc+E/zQS37bmnB23jwQrQancx/YCtbrfoBt9xG9wHMy6DaouAeJ/VF
tuQBLT/SaGKGa4zHKu6Vwz1ujplOQRqcRA1W3gI2vomE03wVWd5FngW4z0QTm7573GoNZ4c3aLyQ
MeCh3kUTB/kilVtTywiiK+npqWIZKLAnSpru7lLDmXpMJlc9jq5WbdHzf69rF6GuaTDrU6ykUCp6
patPXeDdupOBouRKxswYwu4mAM2xmqa+RD5kNeiqeegUn0Rk3KvJ8XaaitOh95KjPJMHawDSvLy1
g3HmChaDblHcCTSnNg/+bPN2Z+9Yidq+fIYAg8NMKXr898jtkVP+6qMpfpywqwyXDJYt+VT5v0xX
KNbvoqTFoKGpw4uXIkgbz1RuZbNWtJCkIh2QaMpDbILLMWcr2FEWWcwZQvb5POAAfJtbJA2gIX3e
3qfJjlRFl9IOsyV2qiNAdHW8yoMRkn0eUIhqxX3iHre6YE/xwzkFikB8BAEKkfepcrCc6sTJFzlr
ErciefZ7qkMFBwm1BJ1IOdVttWlfcMWxrPMMUuKKQ9Ugjve3pqIVFx/nHtmyWs184p0jKOWpAUXW
0nwqxAHXhK5klS5HuUDncEAI9aXsk6NA8D1DEXBPsqWiQX9U9Q4Io5gtZyXW9CuDIUnqwdwPUmav
duDmtcgYSfkkUpLpM/pRsk9GMKuABvT/Mz7tBx+GbTTuHAA7a3sYrI0u/Nhs350gtZR/Nu+9crDs
VcVgVwy+997nasLLTXF18EiVYW2sudVf/zH33rz/3TAAKV3pzjYW2eoqVdkDttqikeloZ3LyTdtC
tSwGc8qA5vunxmvcsyvkFMzYsg5YiyULQyarS6+Kl8jvTLsB9d1H0/luGHm+01wqUlIxUpu+onGk
vHdJ8Gc4Cr91mA2+30dLNcog/PaP0TI89t9gXvi30WboGms0DPlFC53n2C3e4Og8VaUn1Imi6jWA
HyDDdpfoZ2Rfq0XbleUb2HBnO/leg/VQV7wpWWgvb6+RfXVqHJ5NRK1ipDT4tbcmTAurNeMH7Dpw
jBg069WcWbUidl/8ZaXPUuUz1/TXPgjr9ypKyHeXQ3JVyMDuahLCe+f3bO33bLsc87/c8TlPC/OX
mB0jRvYeB6QZ59JJrhm0td3QO5+zAw2ao9+Wz5o14Jfjh2AYHX/8cDRMmExd/auBtcetFr38EdOo
Wau9n9zJvirohr63I0ZHgwrQZ7AoYjQkuh40M1e2qKB7h9YEk+XExrwNTaO9qGyzVk2bpC/J9OYB
M1vEWhv/REVgAehV+eZESrASWc+HvNfNIyaG3Topw+LddNuj2/jADTGrQqNqfEHSptxWeGHDXsZO
JAZNABQyifc2MGtqdmV4jBPsSATSKdUi5womWL+Ohwj/OTSQvJawXr6EzlwcbzFkefvl3HCxyN7b
TBNdk2JAPCSR86oRdpEdoGepnF0lMr8GnvZLnuCndjsBk/JLU1Xjqzj5r8eI6bOY9bfX+ffpv8eo
U7bujTB4snynR10tfNfigT0zGpUvDbssJLzjJ9myE1hCsWPnB1OP8xcyyCwboIutXH/szwDOk5WR
YNEkPBkLt++efQeSprgjxJTtnn/3UWy+9UksnuzTmCdbv+chvwE+ZYyKo5VVyTb3SSGBpjBf7bl5
kJuyufTDZYmzxCWhvHIukClbBmgRfldRHyE303xBsmwxC/ZhWozgLQqSr7E4Az37eSZjsleOQ/bg
f+m9vwpJHchL4dTuJ0jjaHJoH73nkDDVo3pnRoP20RiPVay272GomHt/4i/LUdXUveHVHpGX0PuH
IIWGKOMUbhpULGv9pOOY/dLCzxo8L0IpqtaevAHTbbvomqul1wqyg7mKtYFafgSlhioI/k5N0Str
ZHrntdeV9U7WmKl37IeaRGuPq8Cl6qvsVooOgdbdhsmKtRjGMtt4nm3sc2oET27DZg9x6MTNlqoS
GgKGWWwLtJ7/57P/fZybaurR9P2l0xjFllzGf/9KjYp9e4hIEbKBzaXBV2TZoLa2KdoGa60UhuKi
mfCzkBCLIMz6rfz8ethelV6pntIh7a6IK353Nbc9GRV1TkNttBNc3e+ywCOLOIFq70PNgDIoaj6l
YLYaIEw2styDeGO3CAFbbaEqANU01Xwjy2wSrSrPQF8XD9B8bPwwuj97pVu9HKc15nrqURcWVlqe
ZpE1VqxkPMu2o5ADUOGJbVKnICGKf9UOO+fgLA+FPwdnUiVLNfBQpPkdH0hw7zSjprIRNadZLEYr
uS4t4l2vaPZRhuRBa/u+xfpcDVZOgZ2j4wA1xaStfjY1vjPSGOjtVXp51bqwhV5SO98VyC+94ts/
++lZz/Un+b3CHiY35sXT7WuOLO3Cdq57KnogRZAFflS6Pi9yuxM0MPDS3uZeg29iXfgQab9k4V0W
7VVY//rCV+tkWdkFmNnyX0X8+xhMhfGoLryTLNVj5NesfDWxt5bfv+qdY3yZ61pfg3HET7XkVjRE
jUFhXVfegaEdcbbMvmku0qElzB1kHrOlVVjNxR0iZ3ppX6xqQBUl9FkIm7YabBskR5dSMlCKB8pY
WuXjsp/CDTT/7qROc2Gdk76CRCrLO6giQHljR7Az5qxmSe8ZV3kY/Lq7zOaPbISjf4uji/ol10cX
Hn1h3kapYtVpFEDK7rGmjd1dQbG7qH5JzTtVH/i5G4kV7sKwKWFSIpBniIPslh2RgJOrcKyWJVKZ
W+nr1XS6ttMN4O+TQJrKWOn1PB4jjTKNhKqCP75mjmed5JAIy7bL4CAdIibgKAT0XAKJUKdrL7ft
/TTXQDbMIZ6/VNG+bhOv2eAbO+3nJl/jMtQj2TizUWm1UwYp4lQjznyaUrikWue94Jg1bGEzjs1C
xuQQW8IrstqPdmPnPE8ySaMrjn5wjQnZD6Fk7VmJcbDs4dKLtEylY4UTawkyMcvR8cKl/CbEN+Yj
NHsTDZQh+V2JuFchPnYP/R7/z3gEetEmHbzEE4Nv3e+b+SHxBdWON/G7Jd7DOCrxAh+gATUooDja
VWZs4oj67Ihdu2Zj8fmvFlWAZh0VIjvPkuVi2+gRKF2GL5RoZlnaHgGWHG+fXPUnCBehv5ea3Zij
XW+whUzvzzIH02lwAkJSYbubkajn41matU6/+wQMiP5WA+Mk8zP8UyGl39ehsAYqznbYQrSUp2M8
JyvX6EHyiR6n7IuzPLsfZAzgseqRRhODVDjPm8+LvAm9Dxm8vSaKKqhbu3gYyOA/Xk42PfEn1M5c
hiRMj/dhU1fV+wj6Q7TVhCdsrKmHwdZHfS8MKtZ5oVPpvuZoX5GP/f3/gQeBaE+f///d76L/hjgO
70ffkap2b0j1PgMlGWW5t7oB0UkKOLs+0BqyHKzx5EBk972z15rrG5w9EB0BEJyJssc5lis4bzaF
lLKG8RXquktcMO0VkBp9+Gbr6ddId4ZNp7f9sR2T/ghbs/KRistK6EElrjHDrKGDi36wPLsfFJ/C
qu1Mu3voPw2TMQBAPbiwKb4hkSSSSC98bu0AZJeyeT/k+dTybIjW95CELqHc4D+kTQEVpo6RggK/
1AWmvUfSApSDz79CbHrW0qwg1NmTbzkrvaV+13q/boa+4VyHazdT1FXWjZgUIV2nGqN96dW0fZqN
Qj2o+ZwsZKeMeYkJecV1w61sVpP6joeVS3169rrhhlHVA39t+dBsLEPNMR1Ct0Cm4boQMFmGSvg5
N3AGDNzyFA5DRWJMAaNs4GbnB5O/sGzH2soHcoAi9K6ak7f7g/r+PP575z1eDfXGp/B16CFn3hgi
BqJtZx2vjE/+CCm1s+yV9uSkuf/s7UTzPlf2omH0PAdl+03HIgP6JJxzufxi9U3aLJieRgXxyiCK
f8YTRrV1P4zHYGTrcOqHOHmwcBNcslLcewX2n2rjQyyNxo9OwG9d3THwPYQAETR+u1Pjdr5ivjWT
Pg3Vr2KSP/RHTSMDLfOrg+/M5zFUYBmLLMjv1Gzopt9HH6UkGZKHIBZL6WzG1MYoh4fEG1ZRib8q
FcpPWspAWcWy8BuRa4NRVzCBaNziwXCa2zD5KYMhDpAKnv9tmFKO2kMlAJc+upTO+CgfOfGYCEMz
/6dsyUNCynXdlUIRWZhVyliNy+rCUfXs8Ol4aa5LE/sYH4r6LZUsP0Qc5m9ZnOmHUGaHMgSW1rNL
Avv+OePIUE6Fieqf+ErMevJWvuK4K/kMhwF3ASKB+SCX/O2BnXvQi1zyrxs5Qj61CzMKd6BwjNtj
XsYGjUVhjcDjfUWgt26JNqKmU32utWTe9siVPIDPoJ4lDMT9GFhWMvXeNq3cv+SDoeunXU2Z/Shb
t3VAG49/xOQyAPZnvRxMNhWPNcRCCBALw6xdPIUGez/ZPNF41vZvboF5tAAE/KcReNj1bxBX/hjR
NEJH1GpR6hLLmihW3FOhqXsjSljSyI+Zz/GuSdHgvn/MMgOn5HVAOu8xuDHh1nJ87GDE0ifhWbef
3RjesNJ+H4a8ftUnMuwwzSmHdE19oXYLxg/rB7Jo0wJ+1vhzalx+YXYLuwkDV9Jvrr3jKx0fW/7B
bkOEY6aaez/kSw+6LooOLtwEww4WRRK9ZzqCjnjZtYeaC/JgV0GzcXAQRZov61/6sB+PGZ5ciyqe
+5ca7e2nOcACtYj8dumn7anR2unSWIkHOV+dVrbJry2IzfSxhuN26DTAKXmsVjAt252sEyFD/zmi
FSOa/25E0mUVOgbdH6/hzWW7VnGKW4K5SLauFqfL3IbjAljWry9K/NFNDoy4ZIIW64exubv1drCp
V2aVbDK9II3XmsabglLoMg7s6KR7qflmUnzKpqJ7nYCmX8im/ZCjiqD0tpbRMYmPwEebjjgksqQr
AnwE5KndK/zssXmC4yK8BdDO2PSR4KYLsXG1ULxVF5QIv4jmHb8sVchTzfIQuErM5b2j7oA4WyTN
Vr7jZStvgCGcpsbesQYPQDcoEsjOecC6ETMcSMpCEAQzHCwXkRzMzVdD6/o9Ghmo3DtB+TbkIG+K
KZ12Yd6Vb2oMLk6LDPVB9oYW9M15+AJv0b30pv3euRE+NZgfLNQKn1BbCb1vlq8fTCvDSzUbPiYv
TX812vyOyZz1PrdRx8rTbJ9CNjAbgLTh2c01e+/mqrqL+mGAQmKkKxWWQYzP5Ua6ZUmTLD3NuauK
GNoHrBHzoPlsD6KmJwfKmI3dxG2ejPn2gJ6ErncbCZVoUzApemuxkHZc/zRHs3+aKj1YQadVlghF
2D273Uw5ye5MR00c6dHlpLpfUYJzLvdDbdXJyh6wcJExt2NnBX4hPGEMrx3v41Axn4953CI2x/w0
tcNF4btzoy/9GFWSQO3jc2eX64qszAXRI+siz4ahTrbsYl0hMvcZ80q9P9Sx9XOKrKWOhPQr2Qxc
RObIRK/KG9+7CYlUs7fUvSmE2T1UBBH+ev4E74hKsawfy8KyEetbLoXgKluWFqkrvGK8jSwq1yOI
8UyJf8mSNBaO36iOOWdNHOSZ2qrvfua1u5D8X7tlhx7u1Mb7Hjnt54hWraYNUl3sPb1m2CVsIVkw
DpAs7GKimj1o2whM5vnWRFuevG1R1Cs5Ji+d5mrXLc46GdbZue/wBEagbgzt7COfMgvBg3k81slg
fylHVDSTJvuARDvt5gExH1PHUIPy07iArtPsZoOpUxNA2kSGtL61yVTyM/J149n0tY/JtPQvYz6/
Oo2O5XofH7kAg48k8fVVAjjkbI2pc5z9XKd6g8qW6hmmhwepXSlgycauWo0hlsxFaxy6vDYAYUHr
PXGbSNZBZ1D2lmNMvbZPMGeGLbfCGZqAihySbkYQvYsX1o2f2Yt7voKUc4K+H2Dpk6++TBbKYU68
RmGr39sp19F2dtQIpESCbY1ZOOdbEDoEpuKM2SRQhBYl1j5naeIxcImaRv0G7CB6SDoy5zJcqhDH
tN7pN7IpJ4VaUy+tfnSXcvOUO5XieouRf5MN2bZuP6fac8ot/jmt+WIKEzkUAdD9alfG84Q75B/x
Rjyn/z5+Zie8SnvvFp9QK4rzrZ74kPvlLjcVe+D89wH1b7H1lUeYGxBeMNvYwE9DbtfuXzsoKwcf
zbGV/FNa6+8HZx5eUais/oiL8SE1EYGdbs55zabd8M1Hy3HD59Kc9vLO3poe1LnOATRKDf8N/eie
PSe7DLtMk8dPkBVa8aCINCuFm4WDTBsBqFZMBzWdtKGgNQCWvWH+ZLc82GluAZTP9Oq7Xzr+vkL7
YOVk2bD1hMDBHOJTPtUWuNDEgT9Vuuljgr9ka3RQ/0Qo1SqKZKx95HgVrWa9Lg8piYLTP58xso0w
m0YCqEZt01fijao3ynKIav0B/VAkF7WYtLRlADBRumEHnRZb57G2nlOrHZ98l6uKxgxx/pCo+o/c
MYNz1BXNcqpxGJTN+yGh+H+WTfxt0fQA27hF2WmAKODyTVhszTcVlaQ9NZk3Z4xSLpQq3toCNpcr
YX5VPYeNjMAAF4r+vbM7FV18IB8SJHo/1GkLYqN2vt1D8gyDnPGM9sZ4to0UFUPTvI1ACeQ5NG38
3Mps32rN9DHCilsBLXbPTdezzdRQ049yNfvim+o7JnL2TypWFDbCk640b5qhNE/VWLeUFoNfRRCn
RxkqsHS7tGO+mcUAGbItX93EiZKt8rAzkKwbmnUwlgmuElawlHjYclZxnYsne49HVXOKEDlwF0b+
U0EsXKs155Gth7OvIqfbzGODL2NaHiVyHThZt7BFcQAJN+6wQfiQ5A0k0cB4rVUd0TxaBhX7Wwt5
px9GiFTP6E8IbknAT8NudjGq8TEMdf1pioD5urkucMWg1VDD3NcIaAEsphn9H9bOq7lxHkvDv4hV
zOFWWVZwTt8Nq92BOWf++n0Iui23p3dmp2pvWARwQMmyRALnvKFvgpUS28GV+AFMk4zBQK1Ct9Eb
7nyAe6NjZgc2VMfZIZisF+/U94/I8iTXjcjwdcoGqchJ145PT3xCquUOS82R+u3lYzXyHoiyPd6I
LsR+vCsvQu5wqMKC1C2onRTnEZDTRrHuBit/larx1ZG0+tYvFfXa4kmwEP1oJ6IP7vr1VR2a6UvV
nqwuL14t+6FV8bj242h4iTXeugRJ5ATd131EHmvuN6JC31NjQKMhtFZ9JpfntAcf+yRuKx7iFAL9
IAWZxTYN+QtQEKJHICNCRXE24xD6yy8DaY7CUlvK5U4MqI7r7VzD1a9U9NV6r3gU9RsjXvoDDbEv
ZgS9y+IRScrxrCjAXabMt6nfKp6NTxU/vWzbabiUVEqh3FRFEU9qusnPEquHxNN/yVL3aPLNe+nR
W0F2Uo1vHLSadrWma3s8AsJzF2P7gkmHdN2naFIZKGOcKKxWx7wrHtkeIsoq6b67GqvSWLfY4t2J
g0JWwYxC85SkDSKZtuvv7MBQoxNIDmWrJ/YtdA35Wnwjw9i85esnk2vlOziNiRaQN+duVMa11yWb
0uDOP1gSlsM9a0slSs2rFHWojar76SOkpR+dm5g/ptBOr5Jl5kdm8YbBT7RvSYWdMyV8Morcm1u4
vmZn0d9Pg0bpP7nUC/eiPwJGrCzM6Eep6c+lM1ikYjhoPENhUU6nHaDFwZP5nHmAikE7bpsRgJNc
rFQ8U1cZWjWbGY400/CsqHzCTb1YBQ5LIPGPtOrhc/MyKgp6GnZ8y7b3jmoa8ef+8Q1CpVtbAd5F
NejPgVTNz63jlYdLf5Xa5WG6hjOU2aYYMbVrG0M79dMhKXMJZdOQgkUMh+RT3xxTWcnOG6RXMSAO
kZghTpGFSJdpaOXrpmzfLxhsMScHFeRrxvhmNYa+cyeFI7+tUJicfo6Bb2EO5ciwVirbf5T9YSv6
Sd9TtMLDayOaKHVdhWlUPuBBEJ/E9NLynmYBASf3TnKn+tbr4Dv3DhClHO/lQ+Tm2YEtuod0kS0D
9G0boAis1APQq4zXpA/yhTj91J4nfBpzbFldaFqe7ZDUtK8tqb4R38vIb+xrIG83CiaMxz7sEsT7
ELNLkjw/VX3KTqgsl3ZhGA84a1a3uTWiEA5FYyg8+cokpbbUbDl/dlEEXtdYPGzFpOaX2gAuGA8C
wxyqjnFTRJAh3ZYSbzMYNx9jnpuZc4srsCNR/HOXQx2tSym6Qj5dI/GgXIECN9C57b27MEnOseCh
Fda411ygyk4zVjd2gbKDPuJp9yKheVqhKHh2R6O/Cc2k5Rbuv0p6NNyIrrk/arYVW8KTT0Ft7udP
DVfc7ckHIQBymms0fpdeKa27w9hLejHGKF6HaZgdHQRRTyjU5yudYvM3Q0cg10+AEtTw5hyNd8pu
xN7xOFS2miHhGpHYKKvpavDDtqUdqyt3Py+Daktz1izm3Ks69e/rAfW/tdqivqTpdb77tFUNyM32
+mGs2Rhd5b0KE9RIjaMWIkatyOFZ3KKo0YVHORuexS1KdGWyAgmKXOt8J1PMsDh1TXUsQ3VHgk17
rcegIXFVeWc7c8oDszHYgfD4hPnhq9gIfIQWoGdRUQ/eQyvX9Ta9FvlPaM1fQp22sI6jFv0UKyIM
qr15WWTp0hkWvrW7rJTEcmkwFegpQwS7/oOxkksPhedG14LDIlgrpaWVa2twMlC68FryVDlLUm3v
SlcFMmd5BVLNGDKt/coCN5d3UnuF9NE/Q8d/1feb9n5w1fDeBj6YmC0gA7+9n56ty3gM7K1oOpGM
s+DgfRMtMafKqqchHMKTmOQkbo3YXBKuKGfK2MeM8pq8tHeqRzguZC1w75xKruIgBsQZaTv/aCYJ
jK7BGRauEao/2rU3rbP0sED0r9Xs21yHw2o7gKhGGUu6OGZZpHdpvI5KUOq4Cj3AEPK+/3GCmYcv
ethpzCd2XljPRpxs8wZvdu42xm1k18AD8Vpfd27tv5XweJsaBwWDur/BkuJKNRBXbfT+pxgXE030
sZZ5pcbXCPXuLdaGd5bXNffKJJ0qfv8jz8IcW5iFZFbZczNOkK8GsQIxmsXIm5p1wg2gD4LHTNbX
dQoeCRIezDN/W7Z45Gpd7byq/twtI8O6laP4vZvoUXIxanOVDhm0x2q6c7BXaB5oCAUE0Qh0lDRh
SbShKkYEH/13w3NLpCnxKrqdeeZGkwGkMyHkYJP6jx0juBCxwzlbKrcyAICAdNHafLCr+hcCycM3
Q3HJwPTPFWZKu5Hq4SnrQKtvB/oaHkcRyfOHAWwSjEk/OwmUmmii25ydBEptLBEXE6PsTdVNE0bJ
Sjewb+pUuTlYeMreJ6F0U/Ca0kNQNnNTiaz+HxGWOW/yCAZmzNGYnZKv/KteqfAqD0HQYrWoNuHO
L2XEG92635m60t928IHEjkIcYicyVmph5Jty4tciHD2Q5X2PKHWTjccUkZpDjlIj+xDfKh7Qe05v
NR1tkkoLqhPrrfDBtJEansRCcFjRN1UT19tqBEvim8bGZtUDUaVtjmFSIl/XmhVaQ1NCOVOVMxg2
/z7S2QO4LvJcsxHvUEkrr8QURowG06gnMSo8fGPN9u7HyluPhRndDGaV7iOXnPcTlfpo58eIxWgy
bgUzJDVD7I+aBW1L0JZEG/nU3+2x1VfNiEozXHAbACRcXC+X0DpNUHYSTQGBNLA7wmfgXvQkTo6g
5RQfTvGGgi3EJV6E2PVf47UkjRaBjx1oOVm4tpamrqS0GklYOEO7mTHUWdQFpEWnGq8SSMcxTocj
boFif5vKTrzLqWwtg2m7q9VWCi/DOoodsNjzWumIK0kR34h4A7NAFiy6uTORtj1QUH5FYGnCEMvF
Q1jgZetkIGiRaKzwYByicp3Kyrg0K9Zy81tQE3OEhsEqRWQY0XGCMYcAAHe8lccW/hZToPLWRoTk
3MbWBG3jfUtuMDfFoAgTEVJirEqY0ttSK+HuTwvLvsSQwkl0bR0EDrmZj/WlOONXlB5cR4fLzrpz
XnLO04Zqr0ajSYWvCpAf49OsBw/a8Fj1Gx1FdMrZ9H06ZB0qYKlTzSGXgaFH4WrB91876rH+5ibU
ukVNJDO8eoZBNIGCeP80IGr+VgphFA4nnZYbdHO0qJaIYWcqnooBR8Fk62dmxwVOx1jeXKMAom87
A+qD+IfV2Ouewyy4ge9ioW5p5RuUBI35XyeB7Fwm/pDvu6j3bgYfE5FuGH74soTM+rSGD1D011Zq
miDW/ByEYKXewCQOMC3Y5Pt8QVahTBH5Sx5gZpGK4Yqa4jx8SQ6I6CIZ5aWNzNi8PRh8qTy0PDbF
y37aMeDKwoogQPxGvBVbX2CdEmIrjyiwnRbSRjcRlkNXddpiW/13cE9sdjH3VAw4yl5hPqE44637
uAr3HSKE63DS3RGQrDi2vROY21VX5CgwiKYklSsREQP2t+1k0o4N9LM4dEX7KyV9sbt0yWCjzt7g
h3uolS+iP00UOARmORn6eie7SPyTOEPca1zrCcJRlz4xoKtGsMzzfNjEqZcc1KB9uXynqwTZOoTg
XoLphxCgUw5JVXCyIczw65Va+4CyZUQ9PaMI5KK927Ob/2kiLp717s/AgJInd3b02GmpsVYzrTrK
ClDRSndGbNbRBFC0AUEL2wxnzJiDbNRpDMsnASgTMDIX97QkRc0Domy/iJvc3KT3COD7YH2z5jrp
gjddD6aluh/vUcpoV6JZg9RZpV5u70TTcqUflj0E16KV3o+OgRehSIuMLcJQtYkwT6KpmJ9Nuklj
lmnoy91oWheVy2LSTkqUNrgSykqUEdNl46sbeYKOCbaCYDSIs/lQGLhoS8GD6L+ESapbrrW0KCF4
ZdUZT/v1XMj40oy9ctfpTrJsk8q754YSLikZDP8gnXcaKr+C9Nr5CwvY1M9R63/F/DSeMU7PILpK
AQWe2toiblpfaZGj45+GU5qaS8nG7MqfcZM68d5MSJ1GRvmtVYe++zYCjEchCnbkhK5gGfl+uDSz
YCBRLNqpO+Aqwg7jb3GiT23WKCh4J3GfMqebFZRzlRtgbi/EjelyAxOjouk5nrrGDOI95DJQGaiH
KPq1VwzZ2oUqu0KJNp05z+IsDK6lwMqvL93chj6HSiPxv0MbIy4+hdZxcAMG9Iwp6nAbtZK86Wwj
PUpjN1z5cu3y3MYSoakzdUWJt31s265ZjKzI3mpu8TO5yDWUhWamOQq3/Xcbf7nnsiv0ZVPauAWQ
FMTToTCXPviCNwlhjrgjCVkCPty4Qevu1UzV79gUs6eeIuAzfUclv7uPnLzZO+6IALTaaC+NTm1k
ChhCGKd4dORndPDUk2VyLwNOLh1tbponaQIaXQ5N/dpUQ3K89IizT6Gwulb4jvXLSx9ZqpVFTfAm
KKt80ziAVQwzHe9bvB1vHDQ6gTOP951sDfd5ZbTsPJX+SjTNXPL3KmsbUIF+XSy19klRu/JODOrT
XqSPyXaLJqs2bnCj8TaHujU6nRL8IzFYWqzJ6sQ7AOjFvJKE1xkJL4Sdg7BGHxj/aripJL2n1qgE
HKaQcOya3RhFP0T/fBCzMMzJluMY6ayq5PQqAzO1MDO2gLbqNNcNv8gVDJv2GTFrUEie8SuOloYk
p79QIUc8xh2fHEdXSQSV+hmYHr7uodyu5/TXSDoydVfR5GTldIWNMDto29BxhhcK8ojG48x5CJtg
eLHDdTJFDRaW63PU1K2TKfkzSgoK6fO1PqLGFilvca3fr1gG/spN4DlKw8pOkM4d+1C/a7Iw3KKX
DOVgao6Ahe5amOo4wo6noG1pWQPGaoqZL/CsgS0u4WGOB66q7r1p2Pe69qy09ZWYP8/IKkx84Nht
YpQsmTGsuhYPnJlH3WegXvIW05yo78nhh+R7Jun3DEt3sQQGuo8+DUrcYjiehn3Xfx8m4wOLcppt
DxjdhGpx22LlqiB0V0Or7ChJfqkFgPc9mGZt7L882i+1AGxGDnmqGnuxXhBhRSh1Vz2KOn8rW0SK
djO2prwrcQPrFiIE2AsuCmLD/jEsBtQwy7D5mCoiYhShynnyQEL49wx8V1FiZ2eOVm10GD10uudT
0c6nTnHWvOI6KV2Jc13y47nXlFLiL1Fi+EuMaHpSC7ktjl6TxCnnP61r059aiCo49cH39MPf/uQp
SyHHbTpPEn/IJV8hJnRJig60NaAEmXuTO5Nsg0rwsn0TqP4BQNT7AXsORpF98PzNpbe0CwXf2il0
DhBDk2JMYmH4qeXGtpqAUMtmTJ9kPTNBadfW7RAFHFzUxlkszo2A721oG1dzuNt76R6ZajTtp/hw
OsiVRuqqDtSVmCEGPE9Kl9b0Mm0htTs3lybjHHALk+OBWh2stMYixm5dpKFtrQbjM/UmZuTh1CI5
668jhoiHZEENqFu5UZVf15FWgAkJk+8lpf80zNV/OiBX6zFMbOgIlE4doMX7TFMXheyEt1iaaoCM
sJfavK/vpe4b8gXRsxu1+b6dLEyExI2Mz7zl9cmioMyxSTvLBVNTJtZOHeKrMW+phSq2sR6CCPe5
HluzvMTeLjNNvrCWWPjVDd/Ezkb2gQe6tphMRKZEAgvXCJNIaNnkDkJXZXVWrEXuQIzQuIz8Dvs9
Bw4gKZAo1ShftRM3tO4XArsr6NTFAF+0CxAid/UJntF/xIhhwcQ21fRf5iFBgnW4Vt27pPQeTM96
UYcy+e4MGXrvRfWQtNQvwFA526zKvIWRgdij7hVcgdHDDq4e7OchNXjukCNI0cdY2KbR3f7niMZI
HqsyrLG4bKrrWcOnh7/UtqBCbMUHxCykf6Y+RHWl45c4eepLMWrf+nLF5h70/iZVcu/oS312ZFFt
rduolB40DR4J9ufuTwMnb0X7qfU2Kp1KIT/E05zBH70jWjzZ0e10C6i06z7Alnif0xy/zBGv43R4
ToZ28KRwgz+BUVXW6Hdg8DkVAZreoQiAbq5GrpP22KU//T5ibza1XARGhoWYx2Y+PQ4Z5jEfsaJ/
DtHd7owK6N6x252iNOaPSDVeM4SA0NxU/E1VyMWh0TofbwBQGtRq9dcptEjHceHGyS8qc06F87LV
1luUXYc1T2vsJhSUdLgrlvdhaXxLFdt/y3GXX3S9kt9itdsdPNQZVyIdFyg3lAaMf8JKew3CVge3
pAw72UVYJpgeirie5aQxcFJAoil8SB3yh1JY7T3Z0qGkUn7jiYUUfKVYxcr0C5ai5qA/1Q1YaJDf
KBNmHrqK8ZAgrgjuMFpFKlnzMZDQ/2WgbozoODm2LUc7Nw6+ot9XmhvcddD9rknj496Civ9r52PY
U7hDsxdNM391VfJkXpGiiR4jNckdxX/1O5KatqFVpyC0tQd8craiH4067oORwyZ6utj0IjYoqAWi
6eauzFr3IA6mHbuIQuvvzWIIYfg0KuZaHyElqI1gZff9ouOdr4fcbe4rbh1XdY+TnGiqo9qykMMr
xoukM5iV9l7J8gQLOsx0xCB2QSTlDHMpBsWkqFU9LMWkbO/qDTsYvej5Ko0Y5FmtdScVXbSHXuFv
/SKqnsySLUiRVo+trXZX1eReN+kX5tPBNt3gihtGzKPCNm/FQCpLYMQd9CwUV63CpT+JFCL64m/n
dmIrP6Kssa5cIWc4zUO8eanXoXwtroLimXruwmzTSU22aaHJXuEm9aMOouQ7jgNPvpulj3pbKNva
5M4RhqN7X2rZ3wKKPml2aUtmUrGiTaxjCwvN72fguuAnHbCQeuvC5I+1t6AD+954gfrYVdiweglf
iJDn1javUxXpjz48Iq8OV0TrqtsRsjlgNVV9RiflB2IF3TmfKj7ifuy3zVoLnWbWEzWGDvWErrkN
+0c09QOsftQMZHVsP7emuRd/FEwUdsIxcshtirMIq7P0KE8oBBt2Uib72o1opYXh7O3ARBx/GgTM
Ud8h0NAv+9yXt5c+zAK/zjI0tVqICSLM6E38gFi//K+z2pSSDoTgaoKTUkC+zJjb02uUQ3PgbuEe
AUf6913mjBvDgTEjdzELRjyv+DFZfPXYD4AICeWNTy6FBewECekZJZPn3VbKuiMh+Wy07Dt8ucMp
qXGOvo2oVTspSY2xTFFMiyMcLblBaIRpsd9/ChP9IqxJkHygeju8FABkRZinRO9X6z+uZk1XE80p
LAdvvhiBF59cnT18LCqQPDCeTQpGm95CRAs8HlsByZ9seG3vWsG+4NFV46XoN6K2OgwICi0jn1V+
XQ/KSh3ybC9Ge/6YArXKO3Po9VvT7YHFcDE1pO4K6ctbi2Y+Ug+X7NI9iKbX/sKztgC/whtyPWOF
CJq5KEPUmEcvCV9QU0PaQS+fBoTVzohy10gFFsFL2SNem7bZsEVOInhR7ehVkfT2xkpt6kV5tBfd
tVIM+6THyUVMKrweLmHu9gcx+ue15TBjyT69ZpUYn6+NzP5rY9XtTVRn3d+urU7voB0nnuLHtZv0
Re7IsWnacbQ0H4UWDrJcv59pOfcRS5OEiJl/TvoUz0YRiAiGu4q1CGG/KRqBVUbE7N6Oq33QNLcw
b4OzrtSNshJT4AQtpM7Xj51eGDuEXJ8CVD+R+ZRiyofIJbVyaeAtVOfpTspydv9uraxEjOEY9kk9
NhixJwdNsV/xzELuYZouDtHHmT6a8YrMS5ro/SadpJd8m7VLa/m3lt4pt3os3bN7RhfJr5BJyHFJ
EpBOamtfosRkESWjbo8OqqUvY+5ZV3ZR/kg7I/w2neS/T3RSBaJHnIx+80OcKL9PpuD/KuY/vYS4
IOjSE58pS0QJLSypy4cdC4D+JUv7XZzWwUOTTBUoJcgXol+EuRpCAyaLpxceLjvfjcMHcGr/EuZM
VxNhctt8CitaiU2Tj6z05WofLzoMqNX3f17NduR6LV7UoMy1yiXsi/0AI7JogN8gClmiaei1dBRl
rpjbyzwq5BYuo0LIYZDM/9e54m2IFxJXpi4uHS+ve3mTl9cVo93H2xiCut3CK7SWkWGDmXCckxF2
+rUsmfq1OAsrvFDcSO8xapkG2iawFoWjyot0rPutCFRFZ1UWq9gsq9Nl8v/1otOreVmsX18uXKcR
RrbiNT8uPPf9NxcV82OAdfO7/XRRBSSxbPmf362voTjgadL8EcyxX//8j89FXNQ25X4r3vjlb/53
F/70+qlrJmutWQkB/NaPnps8lLEtRH5PsvHQJdvpb0UTMhyAj6TEubKb5Pjy2r3NA+ojkxKfiMhU
/9N07D7/ZbpdpJ+nV2a2FBf7mI4DybjIw0o+eQ1JTHMCOUfat2Qcgu9USdnGokiNZqQNnRADx23u
ttG9R9n5L6GRWb2H9iZ8HBE6KMXPqOuWuhXEj1qm6+t4hPqBF6t9APgH/BS3uodxyr2V5dCxI1nU
3Ox/ZuhB0ZMk25rl0UKZyhrjdNDy1l2qnY652FQHMcoWjSLUAHWcXu9FmOi3PAObHUmlZNpi19Kg
ynoQZ5eDhgcCNUf7PeQy8CVYNF1by5eJBRaQKnB3itwSxoPnvKEwXCGM8rsZAufOwK9a+P210rjO
qCigIRKDGArSYbKD7K5YPBr3LkpiQOVw4NYnMTcEJOM7kvKQkX+hkRg+QAGuH0rpSWy7RSOXnsSG
PEOl9s+RaPgU9nWOQAPw/fvXOWKhqeta9SBXz+LSZurZG0ey0L0fnv6biX99T/iDqUu/x8lTlpts
KZ5OGBZIS2T99SvxDEPMkwVZ+wwMLTk69sC3c2Ir+Ln+OUpRTnBq22e2L+9R8li+xfWYgoKTAwQs
e2XvyK5xH3buCwUl/62RgWyNWmejdAqZfRgR7xPit2H2s5ft7J9+mggfU9lXiB/c2779IsZBsnye
GHoFejjTFdv0l5jYgYLdBNpTNRrtVRW5mJmjrQRuRoFYZfDI7N0n8Q2WAudHnXvREyWCYq3aXXRi
t4RF51/mFP2TsKb4mNNOc2o/jU59kSUHq9bGjZrtKl1SNyw6CtyEbOPQJq0+yScg517yG/Opqr3G
MlIuUFC8hVMu8jxzp+/TS46ewAs28/qylZvkVhvDaDtG+CBrySS+CpbXv8fk01mP+uQL2ffRdWX1
CkXwLvye63uB5JKCOFwGYT/csOx39g26spsEe6dHM3deRIRiqNeZBlIzb75J6aDdRBPTbcwxZMMK
gOItLdGf+RnGBCOP1VyuWaZL+Exu9Fhxl2JYHExZo3qfSLelCAnD597E2BtQRHjSqszcF60n7yh1
DGfD0eO1bYXVQzVgi+OD2vuG8NApK6f9WcQ+XtflX3k2PFltFL4Og1IuY5D9d57Gf7NObMxKmrbc
iN+2OKRm3iM0y0/dyt6MIK2POQpse5kFxMIjKVHfDwOq/8611JLKe0OeNEOlHo7mQujahmGzDRR7
PFiC6YsaXr6xmlDCB3PUz5SVFZRaA+8QloAjh6Z+LD0gkpGl9rsQRbN7zVZ+IpCR3XhRNCwztV1C
baW89+dZpg8oAHlRg2fsdPbnKMtF+thEvo/+GZfJFbcnG7/UadbXWJ9ZoZj/5zW/vuL/Fuflx8Ty
5OINgHUM0UWX73iaI7JXdT3qxjRNI2mu+wyf+xg70KVbjO06YE297qqINl5p24pN4LUI7goPzS6Z
xGJZRModQl3JVkNodZ1TY0EY8RvJPWedRVq79xM/f1RH4wTDpvpm2BEC88hWnUz4iDf4PTULMRAn
3GyH3mxuU3xRj7mJ9bm4kmTle1DgFXrkubGrC73dVLGl/aPrq7oAxIdmTLHtTZ45kPgeycAioRAX
PwQkPvUVa5slxrgWjBGz8vxpfxcfBX5+mlSBmMp8qnrIRo2sxuYzLy/hR4f09aLPA8v6aTSyKuo2
tgLOTu3XcmlXQH7AreNIsB9H17w3DIrYsJFRnKnc4h5vMoxxip+pGZnfFU86FUXFHb7Q+Ym1GiiF
AYhrGDssJTwZT6nw0Gs5KBDXdJb4QZZnY/TA7JPAWjemVrzmur9Nk9D6PqoSlAkrH++sEdVi9lHK
NlTK4gEv75/GGLo3lp8gcxzC6lBV463ySvLOTmk/uJ4ar7uiys+q7MV71Za8fWf2DTtTM1gbqRo8
GrmGjSwfyXdpdLHr7KhoT1eq4nR8F38PMOBAVa2KlqrWmiSqev+c+QM6mHpvfjPY+trcMp+okjc7
Y+yxQ/Qq68WnHKXvnOQkoLddn2sPjnkSasGiAYxNjIwIqk0jn8KSkwDo9u8jf8xRIWPCEOOOGPVo
o+RGs6bUor6SVl8JdkZXFv6ywMLz5j9HjEGWHkDWl36NcNQCf1jMQlIMoz2sMjs+EwQxNjaXfhng
QmyiDl6Tkuo1UMaknyPiojvIhZ8/F5jZb0ixNazYeuVO0qT4PSIzb+s0tx+xH2+2UU3WVCl19972
0u/zizTja+2P3YNCMXdXAVLcIoxuLY2JPQjI7ybRLP/Os+Lqtta6B2q3+YusICVGcoKn6dRU4Ost
ujRyzontGw8lCV7Rn6mFte8kpYZBYuQvqBZQQmKNdhSjzkuGnt9LowAGKWRc4n3byV4aQ8jV1f1e
zIFOtlE7qXhgm5hfSzaawthaJ4+Z0uuQJjNks295iq4zPCzxP+VsVDvO/NT81BdGFXbsOVJxl0Id
vtf5KskGbhUfpTFR+BJNs8/8Y9M8KFCTjoU6ksRLk4emzyGsTF2AmWvqLtPpJeTSFGe2hJN1A69t
9WUglrMObXVMtjG6hReSFnl/QMS6P1SR1x8MG7bh3BmUybJQVHsvBi4hYsYcJ0YsMeUyfgkHOWoj
6eB1q0/XFqdOHDkLFBeHVVAoxoGbinEQZ5fDpS/yw0cSt9QRjTItF38LufRVlfs7pja8ed7Q9z9q
+JsvJZZcBb6G/2RxIl/n+m0o9eBrck3fp0hhzjCtsUkwoI8S/MGAeF1KueJM9E0RJqiro6jnin5x
ePcO+D16GfhaNnZu3lmbhqvFe3JC2qx0j8slljy1La8ufQ38IUjv0jf1QxBfDFbKxumlaFbWFz3w
hSJuyFW9H9tJQJjM7aayUbGGJtXGW0paxWJuB4OfnRWrzM79x4jog43uKbgUqtlZzAl17CfnTh+W
7zps0FjHXebarRr/xba6cC3XSF30TdPhxhZBHgbD9Gy4xo1ArcP3vUZA6T20jjqcOXwS2hYc0b+E
lopkLtnrwpudDE1CtauuDd8wllaIW/xF6HnWdyblRa6AgUvwlwFxgTgLx2XVDhHi+6AVBc6nAxq2
HDtwt3ADQSaKzgtc0VCrfml6BUDKvwAcRd/lCperCrhQZw39gT3iSs/jZpv2AE8V20zv4PmkdxG0
W/zbJJNnWZLd2VGb3pXjW2V6zo1oFJ1jXBUJlhaWoSKvr1JcBzrv2+sub6RoSSX/3ky07iguFwDu
PEOH24iWuMDlVWPg7uuihXR+UfAX0v6XppNNGD9HD5cXaX8xWqFCmSRuc+U7pQPbVjDWy9b4jvdG
vK89zVw4aaxshLZvg73LrPlreJW+RVYpX1xEf8XZHNecDLmL5tBLtw62dUF5SjzsekCqy2hQMNKe
jM1E0ynrai8ekno3vo9emsEUXKWysbfUaennllig+P1PcE9vsVZHL0FiKcthTPRbR6kn3CrpALe0
6yvVxQvYx2oQTSpTxxetyR9xOewW49Bnb0OJwaYCk3iRl5QN4gA/HwFlb4EFWFX7EI95s1abBCmR
ymsBrVN8gKZPjWoaVeDB3TRSyU+XwXkCSfHGrYZ5ulJ4HQVKmJyJ7yc3qgSXpkgLlJzNHhpfhrNl
mbo7cDnjUjSBxykn1VBeRavB6vu+tslkEOlFivKQaS16xrJ6PUdHwGdTtx2ugmlQbfxiXVa9vg6o
CAgJBQOXhGVu1eWVaGIJcavJjneLUVDyGFojzzF0F4o2HE9NRuWk78bsOcVReuuMfrtueX4cta78
lfpAqMRBy+x63ydsG1tUBi798UeE6BOjCJdiqym77rocC+5LHzPEwJfmZRogOpLzMPpXX+JEyOWF
LBPkzSLplVcXKsD28l4uL365qLjU3KxAl6QVMt3TW/73L2FMf20Dkw1J0wY/O9AglVSaD8mQmstG
G5RdW0kGiRW53KjY36xl2KsPXiCp+5R7wVI04erbJ0k1X0QLd0bzLmrlhZhZT9NlDxS9Zxe3IkBy
XRBLujkcg9FAPzDn0yikoTwBWV9j2IfR4pD4N810iABcrUbdV1aiKQZEiDq2G90Gq3eZ4CtQrym1
Qm6bLjIfemTQyjqtMUEJ053oE1fKfr+gavnrdnYx6KP6iMhUsJzLpY6NGRtVpX49t3OHpxDramd3
qZ9WsnIEEY6g2VRNJbOQ3CIjMMenEnpzRajei+KsCPAq9PNI0yNTaqjSGYrRkr1xeRTAVnSTJ0lv
sh9XdWHP4t1iVK1btBPF6RwjTj8CBTS2FJPngQlM60X4a1ijp6/aXg/zDagDlBtq70rTPExzq9wb
Do0+BvlGnALdHQ6+pECiR3yMhBqCpBuontvMtqF3DRL3BBRXDBOL+QwhkyJcZNBqA4RKgLC3NfqY
l74e4cbL6OXs/xLX/mXudL3OA4EhLJK9SEVtlW2bl2fK65ezrIrU117Wk8VYqP8y2k994zT67+PE
KAmL97gvr3F53a9xARpsGUL8U65S6ID0Rr3C1iCgzk6+Eu/1aAWrG+3KqVmlFeyfxsLc3m+ScjkF
W6nq3wpVkUuwuBwU5fdgMarW/7Dgam5yRd+r+Ho/hWXXn2FufM/toXoK8L47yOaAJtE0GOCCt5cV
O4bsyWhsRhYlecVai9HUMbDtS0zEAKbgph8nTICfX7GkLJ/SUALhKfcet+1pNKzvdDR5b0Srq1Io
3kZ/7ztW/QheR/RmaW3euqjmNIPtwKNFykbSymAjpUFzpECbHDA2wyGJQuWdHGTsabRa+wednYOl
dfovrWnXKdq0b5DosXYi73SvG02wrv6HsvNYkhtZ1vQTwQxabFPLkiwWyQ2MTbKhtcbT3w+ePEw2
T8+dmQ0MEeGBLIEEItx/EbwsYnlYmAf5JdfQIFlauoKICvgC+MfSjie9paI7xdtbc1FQkbNhVJxT
Exn7W3YpUIZp004DgnGDBnMP7Wg89boHM5qR6ZzRdYzWbmi8ek5ig1DTqnBH+oBlqKy1fGX+O1M1
78Rap12xz0zO4kBiqUWxq4e53kozaJUeq9Dh7xmnDShN1lnL/PJVvEvm6dGGoP3V9lg6RFVpv8WZ
MW4az7Aew7I14Xtq1kkpuuBihWD1W90soGVV7rotnPG9Sv0fA/K535ugWLveYs2gOcPeL1v7wzCw
pHbdCd7NVBwlj+Kl+hMCtuMzyqXl65zrh7BDnmB23QGaA7BZycXIpBxn4qQGdluvwyrFub1sYHi3
unPtpsC93puFW638xG4vc6WYM7hG4qo4CLaJZQzrOsyHbVKo7grDsvriB+p3Iwpw7htnTO999sMX
W04nWy8xTk6rberwc9SjcwXgw6ctZ0Ud9PPyB+Zd4wUNdGo6bTXlhRM20Mo9blzEE5y179pf7LYa
T2Ez+88FlZOHoTFBW1XKs3SFveccZqgTKzNQ/GcZcNLO2+hBw3576ZNDWdnVKvGBwY3UdeLFMHGT
VXH9GCC9vc5U7vJ6IpEZlD8aPGpXnd3bb1qC1XZVtcmDgVbkMW4sNnAh+dlN6M7VJ7d03izXzf/u
a8DvRyWGsonK4Ix+hTqST0VLrLSwy9OsOHxu/BhLKrIJSE8BLAYtdg910kDhaxorhyzpQ7xI/xPK
VQ3FTT9E5jytksIfdlGBH1M/1pkKxS5ao0TyamPRhoGJWm/1SpuuLTUWpM46aw9o1uCtm1hr3yfV
C+n1GR6V+beC8LAfKe33dKGkJHlZ7ZtK6zb4k1Xs43GldWq3hgSL5b2kbzLNflEdftt7RIDMym8R
lum+tPyz3vJBZ+mGL8j+N54QVQH4HuwS0X3Et4G08HuuOQYSRJWyacMUT6gxsz50fcT3atF4RCbV
uHJ7XLJF/1G6GkPRNkior0PNC7ZQIscXo6inl1BRSDs41lW6QFd2Z9dov3MjFhmaVqg72a7X7CVW
QlBh11pe69II4qk6GDoa/9KUgwJuFYVGjOVlktfX8aODLcM9Iq/hrJpVHN5+Dr1z3+MFIAGstAcN
bKcPlqZUDw3sxHVvRdFfga8cVbQhPkKDsPdFb+l7Xn3Be+oCaV0CZObgAw5u1XHl8Y3/X1VT0S2y
1rPtVxuJk8Nv4qukVY2LXu791lZ24DZxJs6j35xGS7xsEAosupPIVDcIdB0gQKprYRQ1+Om8xPAt
soACUA+MDyUnZFSQdgGgjzP5Xl+aJe6kW5/nCY80ZFXuo6IdIKOo2JCu/RUszSRrij3JUCx53eLq
qrP+fTnJQdvKSRBkwWue2OTeVhEbDtvaFN3sfjRMm9o6Zg/X2Y3qCyideNtHTfy5AQ8xKLDrxxj3
dEej9tnqvrEHhWIfyjpPXuweszsJYVeKR/vsfMh11jaGobubiNrDu+E5xmYKrOkgzamFzNNBxLxK
0zPbLc9d9bXQ9erVMxv+S5ryccb78Rrj+76Spm/2zUEuWRv8eX/q2EaGO1xsCAtgAdXu2U6z9pwN
Ls6NHaryig4WVle+WMiMbONBichkVvmraXh/lQgyfErxa0DbuvsU42pPqUltn4bl0Fk1Eoxueb73
m3mds3aOdagVxMqhHyP3MSl29x45G9MYucQKjud9IKUkctLn8lPe6dOGP3a71gPNmfNVWmvYn9QB
cH482rHyCM1oXyDlPUw7cKnWSpSAEUqZzoFTvElr0uLm+Z9d9WIjowzzLUpa/5yox6TZ178mKYsT
4VSO6kMW/3S0RlbvJZ90/ygis3fNWdeb/U2VIREkA01R4uyX2sDpUif8M7jMbP0hm7/GIQl3Qz3f
BAHkZQZArs42LEkTpGp2iTv8jaeafdZdzzrXy1lTg1hd/XYqQ9Ew2Gef6uChMJurdAUKkFFrYDUT
Jir2vlGXHVEHQDgmphnYvGrUj2T17VfpmNsuQJMSW7phzFh44N02hhuzLouVic3qOWHzjirEP86w
tv7ZB8Dmv0bvMwI/RbJRnUDn/kvcUD71tRlReiTgfw+VD7zH/fHjyAcGhvUJYYPxVPiNcpVD5SFf
pCnthP0qsJL7wK0ZjqwYkwKA5a8Zf8TxOsXjUr/euzEad9Y1Tmc8Iao6VoAXlBWF2qk6y1kczCWe
h0v7dnofxwyhXRuxZdzmyICbkiBeyakcJj1yD1GhHdp59h7L3qwfYDKsQjia2TbF9XA3RQPezIsd
noTIWTgi9okEq3G4DzRJd5vbL1e698tFSqfO138MZH0NNmq5iAzI1as+JWuBorUzq58rB6vEOGvK
Q1KH5VaMFOdEKdZNHKlnEabzrGwTKqn9wTBh0P/LJInyHeAvfHv/j5MCqzafS9v9QR0FmwLXQ72E
as6IBfmXGHbFxrOd6qqro3Gp0bXhmxdqn43R26lzF38Pax4cfYQPgIY4+CFRHQTF4XO8lEYCklRz
GnRCsvnYDVi2DMsjsm4y8zFHx3016vMiY9Rfu8BOP6p66QMD9/S91fbTR8uzzxLQBlm4TrOoe6zC
yb6oepGxyE6qv5ArWuV86BfK7Mp2guJy1IYxeOVx+UNmWguV0Kpm9aXtC5xbx9ZCvzrpv5jI9kgE
ya4arUsGYXqjE1SEH+LRujlg5Fo0HjQd65dqAdHNOm5bugsHyx7U8EOXmAfpl7DJwMfKWqB6qquB
uutwn/FtJ5Cr/REmksbacrV/hulp9onFKabQ7F4ekwlhObUa+w1OYtAvJKl875SksuSi7wMGgHbE
/MhZ35PUXoyJdFZBhjdVVG/5qkz7wqqNfZWG9nvUGVvS/fNXxUe9qYOwdVEVpXy2wqxYhc2kfqUK
hCBBgUJup5toGIOI28iMqcPdne/kJ4qTFeo2p8ixfBRMbP0NUoV3a4qM1715U4Yy2HV5lufftLDH
Jm5O/fDa4O616mI3e7LTKX+aE/SswXS/JWk9ne79Bi6JB4nl34p+3PiPuFtfpxs/Y4asmqCQGdHW
Hy1w9ypUnIJ3z+XejDHdk6YXObxpl0MyZs0zN/faTOvsESK188yC3TqWExQpK+1gaaVkjneWl1eb
oE27eD0XQAZxfij3t7ZS6V+VAT9MxCOcZxZcznOGBe9YheGTXBC2efWAbNJexjSeRNsiqPx9obV7
tSjnv5eTMbVuJ/1/Tv57SHrU3tjO4xD95r6ehWNxZF/3VW6IWdwQfvXJ3YOhKO7dfMZvcRI8tA63
kFf8P/QDTQHy4Tn1rXghtYdI95dXsfYkNYnb9ltKGynEiqOvz092T4l7VS86DbMyDrugL7R1P2TT
SnUwNEqtMH0L4xJlNmDsYohcIxdzM0S2dXU7hv7JPsl+pcKqctPbjnr1O629YkjC1jTqwm/1Efm7
dvXz5VHAQjjEAHiKlRdl2Rnoz1KZjFp0SJbOIOmzsxywdP55Js3fhn+bfg+3tXDemQ2QuHBSrihU
8xLDDlK5zh5plyAvlZ2MuDaWBhtnEYENMjgLEnMLl/HCN7QrlXNp3HoMdxUgiPLko1CFpI7zIASE
ECDq2ba6b3dOQo1684a/VbeTiDkYy5PbZQ96iUYSevnoVixlDFTQ/tNcyG9ZNP9sCtru3hSE3G/B
v+bmi+GUmps5aqdRSqYT6lBawWgsi3lKN1rkF1gE8B3c4YWnr5KK0k8LJs0+mlNeXigEJ0Di58Db
IWHx162pLyPoO6X2Ed03NAf8fO+4lbOLgsh6c2afChAYjEzv3vradd5iL7R3oImMI9zv9Dniv7eK
FzxHDr/RA0XwNWgbdHBaLbtq0BdRZBrHTYCu8Zd2bNb02N/KqcW13tfy52rI9KNrjM5uLq3xOLRQ
Qqou/2KTOPhut8VhsH37c60gTuFAdkJrVC3PTUcqDOFM7+1XKECnW2hnmv8eavjl7aqh9TO0WUK7
Qf151dIef7tqSqqKPQhIh2IeLw5iPgdWAC+Iqnr5Jlr6ZEAOo1qOF1Rbx0tmG1utGWHKLF16kECv
/PN0ShbXyygbNzL53651m+iyaz1gh7NG3Q7b+X41uUG6GA0abyn+JmwZu+TSL67F91ExOJbRsjOS
C5uIn8GjX8ab3kHtbvmiKSAfAY6lZnb2l2+jdObmMK6ckk3gvS+RL6cMy0FG/pj3Wwx4+X6Fn33Y
Hd1SN/blAptKINDs3axm8diZ6svtYALWs9v5Ii28IJRzYyRfbqCsqQcC2OnatJdRlPOLF0Qm5WLS
k+YZQqZVpqwR71AzEIjpW/3Pq1Vc7Qbpul9NLlB2E8T0eB0L/qtgY71r3Wc3Gep9XVTtU1qjXRFF
7vhxMuDmemFlfIurdttKEdAO7Y1tVcF3zceItS5166MaFini7Kr6lOdOtrcStT+XhleeKRPU+9ax
YX6MBQaGbDUe5VClk4PzbJ9v731B6YSPhae4eztGPPmPAe4mnecr2+hfF5EJ0tS89DW0bf8oLelv
p/BQAKk5ZYn9HEJLadZdFRz0CHDPWCEGMrepyS7Iqw6wkaMPnq7Ex9mxy7WMdr5TPetzy4a9jj9E
yhR98CflUxbZBcBQ4uOJHx6js3ong53ljme95OdOOrPBCC0EoNn1r7dB0MtwfHwVvilTO1MP9rpN
xVmaTo+CMAp9z9Kqw+hzsgi3R1Ssdn6azs8TeYcN4rhoi5MyXtmIJHxhrfwBDZ75h6N5a2BKcIqy
MFpp6eD/nXb1Y1lm+te5MqtVgSDORxzTdPDn/vTC2nPcemptPGDBYSNnjspe7c7zaWCdfRg837kG
yyfHBhynPgnZHyoUOY2+dB6QTDf3lWF2GNqR8jV7QJNma5nXrDDjHbbv/XMfxunGbTrtrU0S9Pbd
rvriFPNb0MzdD7/MkeEN+Fnb8XviKVGwUlTzYdJK+yv6qCxs9CR8j8E9rMtY01/kk4sMxKuiZfqm
IzdmbEpW5kh48IJUm+5ct174ZPUUj5Uh8SmYG8FnMypsMjNw1POy7YHvzwcLp+TPmVKo6MAUaK0s
YTnSYKpqVS99nXeP0INZZC79YLScTabH6tFZZo0Wd7Vmv7cLqc3QQvBKaWeshbc2FQheTdqgn4vQ
zj/ZuAwvNDfH64uz1pfGWkhwEtVDRISOlBefLAx8f0VRMzPWwma7R8m13OzGoANbWICfJwo9SnUf
dmPKPQkcJK9Ua13EFv+bZbkth35ZNdkT2br7gAQHy4z7wCRLMeks/+UyMezgM3z+J9lN2FbirAYH
bwyghMnHAjkR6fc72zk2tj+gGo5lCKKOLYa9Qf/B9Nivekb2AqO4/zBkIWRXVdXOMujogEcD19J2
AgVAqa0/onWJRMUytTaz9tG086sMBoWiHFDI0dYs75xb3is3/W7v1868lTTYmPJQT31tOkqzVvQf
VZ9YD9Iy0mKlNGHGQk51nmcIu5JgG6ouvJShieRaYVPdrxyL5VfehtWbFr/5VN+C1RBOjy2KdV80
vKPXbVNrLxrEgV1jlsNFQwrwhDKvuucXbJ+Mdo43NcuDd6MPvjtZln9ySG/hkEMmCQ33NcmcuelX
rq62mz6GEWUHU7RSCq9DBS/KdpSXiouDANCZhK2zq/GieJlx36GCViqI8pYnTzfNvx09RtLQbf/i
otbK60pl68y2Cje6dHdZSVpbdiwUJbCZGIvsUDWxeZHdiQxInIPizi2ukM3LNOeHULfg9C27GNn3
1CPG33noHtseQxJRGXNEhKzmpbD7186ujt3VLUji75FDzQ3iKXl7yiEEPnZoFv7T9kIvEG9APJXs
7mKFYSApd4rj4XOEferB7dnadZWBXGAdR6/zPF36yCsfpKvWjJ8RobkIY0SVemnM6eeoEXrBoddt
8+yEkYV7U6J9zLqiP9SWQWq/NNSP+VSp2wi3mr2MdiH5dMcw+5OMZlH5N+oQ7YMMlnjeBLERvBoJ
srqR8uN2haLJ2GMUr7eWxkscLQk+TaUe59RYtCMH0p8UL0vXksa+NyWN7Wh8moxKGvu3piS5/2Vu
FvP9kyT3b8GhytJ6uVSyjMoH5dh470N+FCcL7XOuUJ6Q6lyGi8AW/G5ykJKeFmdfk8bxHlW1it6c
mlXHorHveiVbvzAOdoCKzPc+ds4AYgeKLmP5oo6Ld9NovPtRictW4OYbi9rPu+M6CcL8pn9s6+iE
rSlUQ9U4OrbVvMAKb1/SPIx3/pxocFfpk4NtBp/VSPXO0lItG4FlJqU5X8K86J4U15++fGj1dPwS
KgNCh4ZR76csPc92gX86jiGoW7XWBxsvoFVljd4P3kaonU3pkK+sMnA+RHDstkk+pxfUrZPLombo
TvPjlDrdNiuBqAxiiSftMkQi6LYpLWM/3SdpWK5tO3/Gibx7EJHDocAIeWp5FkvTir32mHtKuhaR
vRxbz2ff1rdlzBsepcXyOfEW6rGJ6ab7y+Hy7nU5L0ALTcAZwWxoW9dyULS6d8opeSxSxXKaszK8
Bd2v4aj4CJgYaCPeWWzHuDTedR6Ma79Q57M0o7TYIClkfRhKFMjVvvxsRYn57qpGefAC7zBN7itV
yVO88ETE2kjOonnah3FXX+/9mQrwxDPq+jdXpNJU/Z1fK3DWlvlygFFhXvq4OLkZVmxhvKRwFv1K
KjrmxgltYyeicmaHVGczed8y14WrhfYcViDQEqU0dI+VqepMwW6JlUHpClGUC1zbePSManq6YTuS
qfUukkQwM8/ez3PTrG7/4tDWfrZluDOA8KHK9F1U46GZpVuqM9VN8zt1IPCuajt+rXn9nxrdoRlm
aXTRsFWTGVVkeY91UUO4a8z60H+qvVyB4TP4zxRYtDNvnk9D4frPoMb85x55zR3cV2stfRILOAg1
zsLO99InB/T23gKvDREs4EJTqBrP/pcwQHz3JrmOpkyyDruKf0qtDSwIOCsmd9jHyxnqND/PpO8+
CpYnRowycc5+y8armet2S8bfeaqxMXhycImgrt3rLOjpo6bOQKVG16AqjtKFCEir8OLCo7vT1Ydb
xBJrlDDtXGtujve+0qxHzMJ5GmPsh7MqZOi4vmaGVWHyoNbIJSxtimf6qWcj+1ufxFQSUwXxB1dH
8VL66qpoxtUtMihcc3O/rmXgul0hhaR2bI1NJVUevZEdYztU2TcfQ76kU63PZZ7hPPUvEcqAncgQ
2beIRuUOCFl0Pndd/NmLdOVjZePZ5sU5Mtywmk6THgCH17vitTKguXoFhhEe8iLZ5PyoKp192nBc
aaXp3iwJRCneqFl6KrULD0fuK+n01FhbWZY1QwhDfl7uKRm4zb7dcveZMi6R99mN7vYID/n1Rz3I
NhWySu+p5kbHxsdwuPPiRR5KZEvZxpTQ9UJEbVoAq5spNvML+GoyxmhErpq8Qs5UOn8bl3jspkip
VMHetPXhKCG36MYCEp9YIWhKpz3LwRzhs6xmOzbLlXRkKqLKtrGYWEunLQG3sNt5UEzt2RyS7vz7
mEyO2IaUhR4cf4+Pig6VM1Ai7Xmo2fguKkcbgWwnwHJQSEfaywHPLaBu6RcQd9Or+wxIy/mPfonQ
TDSDlpkyeJ/ejlhjKJb3PfA67WwkmEjJ2b81pU8pHUq5clomnreJQ24QmaekAw5Dk//Em7c/j7xN
zi2QvNuZ9DXLwH303/o03cFqoxh3f8Sq6Jzo5LDGyiZDrLaHZAZVzdoyf+zMwTjorBovltu7F9QJ
C39XtiCWMly+1lZrhShf2sN0xHHTIhOQT9GPzFVjxPf0T0Kn5F23xsou+2bNCxaML9MLgG5YjOY8
nOp6dq9w0dwNthY53yMz35SeFb/MLfZD/lypu7lhRb4ui+BFaYyZHyHF/BCDk8eqhGu6xMpBCwb7
AF7ZWkkTB2Z3E/aA+1G45Bk81o8gMYy3yhpe2ZzXj/qy6FnGpCVjMCx/a/0ak8hlnlk5174fUwCY
xnC9cxbu/AZEYX4EszrCqyFCDne9OmkuEW0ND5+kor9LdDc4pk7zwONHf6tVFeOcoH6ol6RTNJf5
06+xMnHiC/YA0C5I0lo6jsSd6hRU91rUV6Uzd3LlqtdJuR/JW8KSoXkfsCSvq+LCZjU5GvYM3rrk
tIkCdtRH0W8a9E0ZWe3Xbh6nbWg79cnDuuNFGdQfMu5li8BzkNvPAczNM56E0bYcIPvgYmGuHVQI
z6ProikeN49ywDqyeZR+tifnmzKXDPzqk4j7hEqBk4XECQYpCLbmGJ9+qjR0ebzKbrlBaTqOfUwi
FRhbkGlPJbobQ4ixYasG+t6JRw9laKJQ+162TR23mB5DjFa/kElDmCRv9bNc2kae+9CN3byxlgJp
0RtnQCDmuTI9nCWWLg/9rpOr+wjZ0CWHbqmP1oHa43mkUMr/FUsGWV2bbLNXoFiLbRwoQDCjaLEk
a63Pc2Z8yFJr+ruuPrKho3xXzdaBdar11xBm1HTbqf04DsGSCnPdJ8PkNTEUfXYpmrA+lQ7QH4qw
2oNcu+yjaD3ZYT4+j07YPiKz6R8CDGa2A0/EL2TM11RVtXfuEf9QKg5bPd0avyj0x0WdXJFm+9S1
GF01y0HO5OD0yqpLXeUkBljSNZqdiuIolbGpVtOd/PYhQuQeq7ir/PLytyv9ajhG0fBNuvATUlGd
sFJtXSaRspVOOZjWNK7sKHszgAI+1k2wcZ00vUaLlrJ0YZUAEG3yDyhUms6mt4YniJ9sCNh6OkCD
o2GvaKD+SNnWuCvuonGwMClWydJk7fDZo1aFv+QndEGiU2P6aE5nSv+5McLv2jgoT6pao1pRd6zu
l3CUMtONMwXRGUV286NtT2u0s4fP5G/M/Yx+006mF2Fz0mu1+2BWinGBRFWtZToytjzTsP+6Fp0S
veo+xrPLZeWHUnJ3Rjvd1rnFsAZbtJbXuKLhzbUoOMkBZumMfeSLmCqNca4ckijBReFXwL9Nmp3b
JInyYwVHDzf/OUku5Dgz5eaeFb3uxe8Kjo7nJu6rFxZxP9Iia752nYOjeaepjzh2uFePm37dsDP6
Gif9S6o21Qc44smprKJ+KxOs+ZviA1wGAhbso17LDoDnm/e8S3cyzwqjcaOiM3EOW7jmMxqOB3Gl
RMPapkQQW5S+/mFXWa0cdFmepripLreSMX6c+DouL191OcSOf/YAwp6kFaiuc2lQxArzmLWOlzvb
aQjwgVqatayus9T+2nmqdpQ+HmHeo6vr6dVM2610Tcsyie0sm+zZwNFLQQBKfkg5SPrA7qYXJ1GU
k/y0t98gCIpDgmiggVBAGppvQpkpAj94/NWq5yJ8jCr7Tcg20sJb4NYasjmUyBn0B35xVY7Gq94o
VH4LfUJPpDA/SbqqqysQ7BSYLpLL8mNP23gmsp8yalHDPbRYmN8yXSW2Dg92CRx5IcnIgdxjmznJ
a9bNwdkuwn7Vggoi9aawi+oLFPpK0koyIE2AENVr4nRX05h4ic9q/WqPdUgtFFaIDEpYsi8RykbE
jivYQdFuZg9/LAl3inh68Jrxcr+efGQRU75T0JsdojB7MhKy3ENuzohlJ94HLbHyYxzjTifNRY77
go41mfll1Bwr96nRy4O05OCZe8fCM08a1EofkKWeH6Vl2U6LYVbN6mqZbOlTtPHbDpDk0pQPnsa9
ZX7q3RyZ7llN1H1f4Jux4N4BUdaxuneglm/NMa7XWP+aLLcKG0GcRjnx1aZ6ATGpQAAtw/Gma5Bv
aGGJKVUDM7WvMoxBvOI8LPg6XuBPvuq4T47W5h9rON9poXwsJgt+5Gh9klafzcXJsHp9Lc2uCxfH
VLJvt9jlgtFYX5DV6x/6cC4fcgVbTMS9mm1rx0Ac4xxLwdAYEdjn4JVht7OwskJuLZqerDaarjpF
PupHrHQgAJDbALzCQ4Am9L+fTUkVdbXyX00z0n4G/zFXgmW0z2MLQzez3rK1za7o6abXxrfSq1vX
5mVSN9ItPfexbgmQPu77ZKdh2r6S0T+ucY8D4JahN9zruz/iBrUBja8M+yxUnJ61sh3PUPimZt9q
FEmk7H/Lv9w7fwOf6KHd7Knwz8sDtAvZEiNbIIyOsnN8vEO2g+WH12HOWozqfrbyUa2lValegrDG
uC2Rbr1C6HI3jmPNn4Z8vlhLuTXNtdeuaqL33PWGrVtr8aVQsmnTuOaPfrFec3Vz2GJvDsdoaYqx
URzXL03uWBfpMqC6XYPQeJAxzw2xAxK3nabo3hsFrGuHD9rseOrHAir/lYJzuur0Qf1YVhmZM0Uz
1zLaNYa13Ffhzg5q7WOlGhiaNo5ykNEynHkLz+58GZdLzVryGHiZ9ySDWXLw0t59+/VxPaxCHumn
zPUCdBGH8r374emD8jGd/P6RjNJXcxHtny1MGWO17TbSVCZTgzVdgnhvteLd6YYfjqU4R8rZyrYc
U3vjFAOlx9nMEYTuNJvl3lT2qxB5Wzad+BHirEg2Ngjsjd4dDfJ6QP0ziEQDJhhnK+qgCwXxyN5k
OXW8FtOVlkya52kUyEr9XcxZb+atYFrrLWx3myTG8nkyNCLlzgJRKfFftRd17M667CW34E64PdpF
Gqx/yx7IqRwmsgdnVt4raRkqehd7OU2U6q8JdOHtKtL1W3aC4hYwnptusc3DZ9Piofusjq753GWY
IWe6qu/KtAE3bjc5eX4vcY63duakp66dtatE913ZwChYBzUo57VTToiZFc71Fpq3wGHKljqyxMoB
yati51l5gSknn2Zn7l+ol3wdvZZETYgvOso919hLO5Z/Ia9FNcj0g9Yl7pOEBK4RbCN+RLx8Lecp
WA4LoeUw1Ca+qMtVZKBzZ3+xoNzeu6RfC1mYbn0qU+/tFFc7OAMhv041P+PQOay0AK3fME9PEpHF
VbXj+xicADjMz4mKgQu59fz/JyLMYCdEGRtuy9W4d1VnkzoawJbbcTKj6Ggp2utvaJfbKd+EfZEb
wfmGdhEYS2r3SEiZ8MmUYsdjP/1gG6DRLKSffrQRKe7C/9EWFgrpTd69sTYF3uOTu0esTDvXtVXs
giLOPvDM/jnJRhy2Nf0fXg17rcxUTMfZXW2DypwvQ6n9nKQrVna2YJLcmPrIaZW7jAT1naP/J49f
W+j/wvfHXzOrVwny/HwDlQtPtXrjh6X1seuhRJuGEvzQkUrmj0yeHADFpSpr94vrKcpq8oLyNe95
WwDCQZ0u9ZHYd4fggA2q8yhXgg+E90jQqqcYgPKpDLWv5TDVz8JuTpcuBFVuXWLlLVFLl7QkVLr0
DmuqhltZuqYs/ysfcZ+EIbKTRFUuya7eUvRtzv1N3YkF3K1zTqIvcdo6x3vuayj5Tds83QVefSps
Xx8AANoRkM+bNgfeaskBM+O9lvbzV967Ec7r/XyJMlN/cgZorjIQJVEI0d9PXtwmIrdUqwbSF8xI
fZzOIZZ+ygbUzXKIzId6sqP3lp2ChgbVqm2KGPNzo3+q5/4orNN+oZ4WOPOQxn6VHruqXlNKeQ/C
Q50SdEKgU9cnGawGhACqzHR2MjHqnOiA3zpg0YUQy9PXPZsZimsyFzmOfOt4MbZqsfutiZToeEtb
/6L8p631W//tPdgY+q3vhqcTmCVPjG/tNH/IFYhMThuGVzlEkfKpqgprf+9iGRVep0RD8CQvQM6g
BwCmQi08dMrvdnGFoeysrs1OyWIoJ/29U/ywfR5nw+yq27nQvA0KK/GLHLKWh12SxPHJWbI70pca
B6sJ2mdpTIGWnsPB+nafM5nDmwO9I/w7QSVhNYhJl1Jq7xpEw9dIT6kQQK9BEK1kAWdaJYDHjseU
qYav8FANzGyTjszfMppOFWQSw0ZNgrJnK3a3rOUyIJeFi8rKiDqt01vfU+NSLYZAY9UHq9bqzDfV
iYYtKAHnorpwefQi6HZZ2AK2jPwHNOP0TRrX004fO/hHXZ082jNQsqUlhyJNjFXXUeGQpmPE3gmG
Y7mSpszSbP1JaRLnKl29FXZ7t3LB2y8XUdqoxnbtOPnd/DJrdv3qqhXpm1LfdoE+7cV1MnetJz9T
hud0TioqjfNBXCf9NhlPWkvBSppVClevXqRr/6+T3BSu3rSUie6TcqrOvKp0bV2hs49LLvgHcZ9G
AS06DnqaA4Kv8ab2muYV0rY9o4TzZ+zQ9NFxRiVxHeCU8NqFlsTGsUkayLN5EiLeqmxUUHtV/gRE
0d3G6C/uYFP0PHzxSklcDEP2zuKdkhp4iae1ffyTbyRt6o/ZToHmubLDlkrjn0H81KeiIR/qZ9Z/
Lnv/LLXGrNNwR1XJtrUCTMBhn3644d2N7K2fQ/upHJAn9Y1kJ92WW8TnzA/HtcDg0yn2N3YD2eHX
JLXWMRPNMajT5vjPSRLlpqhmyaTIrLR1qvbjOXQA0Gsjgq/YnpDKL5PXeuHnZXlmHAxKrc89jGPW
VIQgu7DSKGz+5amDsW4wE34s9Ijnt17kOwOG1ce+994GJWi+824md9dN796IwW9SN/q5jAxMasE/
bWL8ir4uH0xVrjs4JS90J0vgMHlltrU0dfw49QnGAxVAbX3MkcizsXjJGrU/yejcowBkRoF/ldFK
DU6Np7vPMmjvy2ls/4ex82puG+nW9S9CFXK4ZRIpikq25XCD8sx8g5wzfv1+sKAx9PnMPrXLVSh0
9+qmZJFE91pvQOa7Tl7Zi18kxKya5DGM0dpyluXnrNHuc58jm0yRFw87Vd9XZn423dT4UfrIqS+m
lK7V/SehsPylcHNUXHzHuO8U/KdiCLeHX6HD1Dp/+YQ6ZE3+NdTJ1Q+r/gqNh+59VaUfFp08+8Oq
Odq/up6UrxhZFCe9zZU7spJ4WINa1cOofANLZVyxVTcwGhyq71nSkdUNw/QRTZzsE2/iJ4nfpocD
YajR/+v02h7fpxumlcp0Wdb3HLhWCZTwpjjk7fiuMSLCIZ7RuRh5pp+k1ei+aYBkISSqDFgb3XCV
gdaeISmNRYsH9cQnsJf2eyCOfKgmfPowWeb8WuG3l9RxJT0EoOHWn8XMoP7NVPx38ThTTY/MFnW9
32+TsRh2WNGaBxnPNCW4yt2s6+93W9+H2TLsuWgKvD+vwM0eKjefHhM/8LBh1o7S2i4WEPlH2Ljl
MbWNiW8oYsEK8xmSW6eCPWlN4YX30/T4YVrsI+zhDmSagUrJc9gf0ajxUJo4SVMGBLWOIf3HgfW5
nDecTbwUhtGH86p0upHpn7ZlZQl3Wfv/MCDBEd9yo5cp10z3q5uSskMqQ/1eWnLJ1YLy6jIol2YK
emzSVPPw20BuqtVN+hIWPiOp/AmZKOqxbQHTZieT+wKrlcmNUVtcql7bZat/DXZBmWtrbzEwT5GW
DuN6nazUVXOCqY10zGJFK7sJ5JMWE59lY5Hl/JVqIyThIRsQ6cwVJ4OvUzfYXmupv87s/SK5N4f+
BNm2oUyHL4yYw6wWMD7UrFDNwnun6jP9QYZXM5l1vC6jxw6KNe5hqR4C9c9jDp4RphkGmc0rQC3P
3vsdvTJUIVFSxrg9dF3lAwdZwiVQJ1d5KcZ6Z41Da58ku24qDWqfSB2cJOMOOnrqdk4TqcCel8T7
FpT2NkFh7hQ49tY/00pJkKkxMCuLPU7Dc6t/2ZoibS3NzIPEqC+clm1UpK235urvGoWg1nPyKEhq
Frn7CrU1fXNfbXto3rTM6V7jtrorzbh5Iw8fY53tfVvHVHv5QUyVX4PBGf2ES0pNhMQVM5vAAJ0w
juySltFyJOOi6EN/J6Nl4vLd50xsHZbR3MAEKAz97kFGYZO8IZ/YIzDG4CJBLz9YbBTeZa6V4V2U
S2qwUdcgtxn5yXFtLsJc7xpdy4hTmu8jZaSBAuU3fe/8XchrG5HCr6z2rwvJyEyWc796ZikxzHtc
rU39p6e6L5NtA4Wp3fJgTOhKShNOkvmcNZZ7jlGi2RlLUwbUVO3g9v8pjS0UK9Q34KvOvXSNs4V5
oo3HjEWG7wy017/ag+tfdatEQNGIB+ARJMEgpo8YIS99qH5eVKv8C/WXvQB5VCVXrhzuEH9ZADzp
jHin03O4Q6LH+Jrb4x+lpRlPrdqWX5ZJQ9U2e3tsy09WqR58dyx+VmCV9xrCbsvmAVgeFeKTzpn0
sxq74Q7bHndR4CBksjtypri54P/bvMLU4VSJKGUEs/xYVEN/7icM5xsEkrqwTL/WvRJf49gOD9Iv
0xMYNLkT64g3N4vicjgGyFBbyK1he4uYmZPOb75n2499pd/HaqFxA9jPH7TkrEUJ9HZJ3/4a9UGV
fUKrNznPy6gEB9bYsPUYafFADuMYitObUg/w/7lZexgKm6XnY8wAUPrYpwpOJJkyPpOsSSmB+Brw
aMgjnOthfSVz/K0L1fHZrfzM39Wg02NDj2/SZ1WULoC/XHvyckfHN1Q2MP9UGddimYnKJ5vby9Yf
841xgyiJETBlyK3f8bvDBJZoxpI96JDryhIzObUBp/c0HyvUX9R51yyQln+JWGwUX3x8LLYIzUQJ
XE9DDWHfrLr1NdoHv4ihQvhM/MI/om2kr+zSjR1qxcGfatROFyGRSj+V+wlYTB4+xmbxV9Tr808O
rhCoyqp4NoJeeQhixdlTx5p/+sNwGZNyRH8ZgxfDSL1TbTn1d1cfdxKghNhZl1EdXkm1qK9aED91
cmYDaQNCu6q6T5pf/RSpAsjsDVt8JXspY8pgvokWXbtoGAzKa+KE+g/dDLxj2Y/eBSnzu9XHPjWo
n1N2GvZITqTfsw4Ivygzky00S9P726qzb31mNt+aFgGJjOzOCxIbCZg2C5a73tnXWMUupvM8e1V4
LscEjddiRnuRkvOnfNTrg2Il9ilczqMm0mLPlSqqzdUtjYf22FnWGQ5zF+690Z9vDjIiUBTh/kG3
+dem2+qngcfMlwSwKILE/nwHACb5kSMllWDCTXo0ZWuN5qd082YMqfv8+C16eY9SYf2kQEDdD1n9
pFoh/uej33lAO/hSX9umyVkMM6z+vAEw4qA46jjBPUlXM1rBbVkgU2Nllyi6eudNevYcLG6fQNY+
ux0f2VRr8rUr0fv+7A4oxPljTkWST2cCdAJVneVBH5MCxIlGOUpzG5BmhAIcGlmedhrKJnyK2dzs
sC2CeqxTKDAyoEzSdCtcspVEnx7wojC+ZuZfM9mGNy/XjrYdWA1iQJGG3Dv0yXFKgJxgr3MnTUvt
3/vypc9fQqJGPerk+g7D4nzbDooP9wp9ATexzE/Sh6xorTTuq/TUg8sXacEp0SrCZ63vwwe4YPW9
DdwMyYhy+mHZ8X0bD+FdY1Lle2sGFCR0Fd9XQAzTHUK2ERqwurqfjbj/HtbJc5oF5t9jHO310PP/
9McOfa4mND9XSjkefRumieGY0T5vWjw6zfIxVm1cxihNJLvAN5qr54T9p6A1rfNQqcXeL0FG7wfg
owNo+5c0s/tPUD+Ng2c5MP5C2ChDiE7IspSPl/hu8OFCbuSByA7cI240w16IATKwMg0m2zkGzsin
iWf4LfPGPUrqPLaaDNIlxHf/+qFdqz5lBTu5kz65WKWHV1bCG0Qv/Sdvtvg67azyPrTmH4GVTM9O
X/KF6w7aKSTtdJOINazmxBKnuYvVLHGDHel3saniWawH/dXpUale3o/yNpS3Z2yyj0n0xCGB/89b
E8xZd82a/Ekitn431tRdDLJ3fWfLwGBayXXSz16k3ZNXD26VvthPZos67QgCj3Ks3g0X8vz30ieX
ZBn9t5CBWuEDiHS2ijHlerV4XDksGvJRD+D0dn0X/gFBRzuVkV4uijjBF2TnPfyNSNDGiDV/7qeF
HZTbb+HSohqZvrrQkmRM4vXxTxMt7E9NOCifnSl9ytH1f5Ihp0HqINdRZ5Zw1aTebg+5B+CftVQN
Gqu9iPLJ6GRn4dnNnPKgjGQi3wVF5qkOUU7KMWxQ8GI5xGofHCqoxjcU/431gmAK/naKmz3iQzFd
ZMBvVOO2xbkhoFmjUu/X2G1u0BZ3bW5dpYCqlippIMfni2epyDpjfFdnLagM1XH4yjWBXdM9Rq1+
m/u+2ElzRpv5HHXYDEgzHQFrKmOeA9LItEfLBlvjV22xk/0921zkaVLygJMN8Xltbhv8D+0P54P1
Fm4QrsG6dcUyKnmQi5lGU7Nzx4pCUNsieCZtGZp5IlHp7F3zWMWOeedpKWQ5XP+uYrcVRjCWQPvE
O2kODjxARMudS3/vzuOMsXdiPsZ5GRi7AkcVgEo8b6QziBmpOc0/Aq0obqtp9khqhzNQ6TuYuDkv
4SIlPC21BLmLpZYg7fVWemvRBwa3P94tc3RKdYd3pnIchiAs+L7LMfl8q1EOuXP80jumSxMX5vTg
T1l1mfgQv2EQny91qvkmzb7Biw601GvpIgrhNXiCLpMmu66egij8IUHQ7NFCX14gRBTuUoB0PnnA
gbAdqfKb3qAcu4+a2oIJ0H0VZJ0yWOWhj/zu3MM6Q/XFf29uo0Wtd2fAocE+TyoeBpNX22fZ2EX6
A5oq+tO6rRsGLdjzAazvZA/3vpFz+rNVd91OJvTLdlAGmBpbicHHadn9gQMI9uWc1LDIqgKZGnbf
Z59E7s6RHaPLt9LTNF1zu+aLrG+oxuJejlNgd7CyKbkTM3NTH1zyI+ARDLEzp/6B/0IRHB01DZja
R+eFv4xB6PIS8lPkf9dQaJ/XFzEKsuWOhaW5/JjyA2+z1h8UY1C+LP/kc1muv4dEBb1tUYANzfU3
l+mUxqKzZzUvqdldYohIPLAXGTxRxBPJO/wYdgmUt4cCnv0/+nhLIId75RAp7rA3wLKcI6czyKaW
CqJgURpAQTOU8tIsuMitKX+uvHPMdVRwkltTRrdgm0foV9d3f3Re5aDR0Zx8y8Rew7CSUznM/h/g
GNnPASOCSA5/qLbN5hFl2uiiV258KbqhetRDF6+C2PQ+B60DVBr3uovup2ChbZjjZuLGN4GO+raa
8A2XJjdBi8qoNOcFexE4jG7BVqC+QJzE9ruxnhBsr184Jv6QU09LpgLQRpBd7KGsvg/2PXU8nm0o
gA4H6Srx3twZdmxfdCV1j1rn9MUd/C5McDPK3hzaJ+b4cAenGt8aeWPJuyAdDkjWxu9vA5xtXApP
+fzhbayAAuZQxjStDo6hWsA9B32fhQercpJzMoGF5zGuI6vF/gXpsHngS7PSQdOgloQgXvdQm/oN
tEN7ikDor6cZNUqBApJLh2LqV/55bcd5Fz2CFSehC8py7ZOJcJOu0fQzWwQsRMpiMrqvUweoVFpA
qpuXLKi+5mNcXVc5DKcGibY0fUVLL4jDqQB2EJoB3N26h0wp1Z0gBn4HD4A8Qo/H7Yz56A6okEZ1
dW7DAlS4X2NLkumKeuxRsHtNGl99dSDsam6Pd8jSGkq+wRRDR8mvAC6yb8O62/FNrVwCiiCvUW46
j8t6OVb0B2cYcPQ44J0AwC1x1GcOB3DGtP6zXKDAnvpY9Z6l5ZiWvlNiV72XZjCp1tFsK/8ozbyu
uvvZmPkMe+HwWW+a5hQPjXmvYwr3xP432I8hmW6gYQkYZ/rkAmBRPxaROuw1TYufmtjGbYVt5nDp
o+6r9G3BgaJ0j1nN09yyeaYPyROw6vF+nUR+QHtIsL0TVFE/juZ9YSnByhoTeJA0V5BRY38cbf67
2S3NEs3kfW445UPia8n8Rj1TO6Jwx7Ne8cmtoLuzqBn5zqlcNJe2S7cINCVgbE4AynqeXYwqak2J
X27NQbVv1uOHHumWWbKmOsHX0QaKG5CZwQNliX+LQtu7YVGl42BSUReXEelMFYWgOkEKA1LY1Sjn
VuXjRHgbhcMBCJEC7Kb3bts6MmqqbF15IqNDRuyHpeS28ttqFzpkiKUpc6eyOduK0dyZkwejzmmQ
haSOYJttdmks2z/Ui9GSP4DfGVBYuNfNljPbNEbrd/36BZ623Z4/VPcon3y5qIk38LEox9P6HIu8
oOPrleptFOZf32X0OQZZt9LUsj2Y3PzcLSAluUCqJPkzv6R5174mlVMgtq/Dz14CEip2D1XXu5RE
5/BSTZbyarVtsuSCsj8DRX+ewfe9WUUe3xUIZ6e5594pUdvcYs7Bxym1TXAYlr0op/Q/7aa7X7+n
9RhP5Cxs/mpwYoG9yxphqy4+9Ubz1KV8uIZEpfZgK9jeO6hiVUmMVbGKdXDqdeBDLRcKWZ269xkF
ibtu8NUXuHgt3q1e9mMwopucoFo0LAqTvIilgwsDM/hdHdrmqCQBv5uTTTdX94ZzYM71www8Z+7q
09RmBnti0OJLwWS9k6YM/NZX+raC9hV/oG2gUmqfv/yygsyjqEx7W3Zbeyh5Wd9Mz9ugLKOpg3rv
NH+XAcbG2eJ43C3uxnPvtXfZNKCD+1/9fTCyn5SQws8WucHssxMH0c3s0/4yk6FmS0iJRfrkUnAe
vMldGnsGloPDd2l9iNtClIFqaqJWaKP8tsy2lhV4zsHW+4K8HS+8DfzW1KbW2HeOUh62ATUYor2Z
ZOaBqoQPEiBCRx0fITQvdFQLdM+8lwG5qLAUEMKXq3RYS6Dc8Q1TXCvkst3J3sPT7veWygG6wH4c
oMCiorNpdMjd/y7UIcPI/r1Lf2zztimkvqN9GYJJtatybxa814MGzdCFzheQ/H0xnUusJGi+zlD1
IsvMr1rs/5SW9Ie6qp505P0O0ieXOUvbPTCRCSAr60hfBm9QlsaSL9g5LiCF6WRZvnsPi6C++iWl
YH3mMMCxznwUnysPMA+WIslwsmSEtH30MOsqgNVrZ2F3UsWPZkkKYMUX5+rf49ixm11Y9qmuDzCg
/XZFJmu+M58zHRMWGaWUWzzqnrLOjBcOf9TftMgyDn1ZuAf8uvpH27b6R9Quh0czNv/juFZ+li5z
6V8Hl7C0PJa2FqyR28SeDc5ZHctvsoLm828nk3xKfwc7m5PDtobSvWGdwo5+OUPtJ6VEIMTAsji3
0AvJG/+sTRoYkEJtSL8a7t4wXmQj2RfmngNw8kmODD5vSmn5veLuTC0w+S8e9bbaB2gOQ3YZRm+9
pY6Pxpb0rrdNrOtH1atRNN6iKDM2V7ae09nojWK/wdC7XO9PObYKeyMD5LAN6DnmSmFZ3dqw+9Rr
8O2krDi0DjSbCc6qGuqrdNrWr1WG96BE2tovxUApJP7ql662HlF4LYG0baXann2vA1UHN7DMf9z6
p55qClCd8bj1SYiORg3gHuX71u+5JIhwLtH4XC34WHTmdWTT8uS77eGTnNXueCs1x7yas2Ic/XSc
USlN30yyiH8toQvY50Po4CfWFYjmeygaZG9lYdgSGoCsPvHJKPs3DPfiSiseBGsmiDT4NHejU9m3
/+4yFbYIgjyTfkv11qit69fEDaS2dMnEOcVOJaz78jiNwFF3kzJWl1FVHzcLFIDG400UxKTPS+zq
0lkT72bqxOssuZVLVUX1ZfSHx3rRFNv6E+wxrvAAD0qtp+rOL/rwcebUdWiNsvvY6S4jrmKG56hP
/1qjEdpZXJQXYS6/hc9NhAeE6DGMUgRFZcJyab30m8Y2+Lz1x37Wn8olKzB2QXGb2xJ0k1Lsp4b0
+kH6vCReTD+BKuwbq4pQBSBw7cxqHji7YkLUVGVSoOdpcifjchkCkO4Qb9BTh5d72wbeZ5uVd84H
H+pNsE+iILmRb05uZR+OVH5/tWMXkzEIEsWu9crkJgOjFcJQkNu+yxc5LRha68R6CZryJG8P+vIp
Qrrg4qdwgtYlXblVmuX3/K+XRfehzor6vqcQfZ3UObt2U5hdpSl30scWBT2of4vBO4P8udGCe2aB
aDSIk9ttBd3VXOTdzZxil41g+TxoV7VvusciheM4ZGnyRwO81G386C8r92w0fNTyhTpJcyGRm9/Z
eqF/jpz0L4mwc/9a6lnyDSlylGjYA0nOY1z0qpDFwaeLM7X+3011aYLCeB/1DPc92LDr/oJSqM5n
OHL1+KiBOr93EcO6K/NyAJ6XUmWLjOCHOjg3yyIlHbXK3kZv7M820Ub8w/Pyc4Vh+XHqUu9BnyqA
Aut6jVGX+14FqOqmy2kqRkNXpHaljwNVhY7DctIclxilor3q8i6BTQ1KQPpyiZE5pI+wSl/FVi3K
k/vUa0LlQE1S34EIVE76cvqJ/Iqz0XI3oX94TPzIfQ80kBs9q/r0J5v89xCJU4tGv0V9BgzQ6s2d
9Mkl5rSatX1+lVY069BPm9Q+ti20uhFM1UMXRew3ivaCHQymLr+6JEIGMSbJKIu/Zux5TplnmYd5
JM+wNzuUP01tfCkX1s3YdIthAphKqOM/oB/p+8gJqueqxUtzUBE+8LsG25IocvZBGrnfSaEishf4
/wGtdwiS6SGflRqnboipYVGPt66vUDAUFmuMVldU5s3yofunTwLlogz6m8zdGK/r3HWZDCGUZWV1
Lnm3wS7bCw5DEBtDUr3jP6WPE4PD7h3+HGiODdKxNeVO/Rj1AdmxhaF9t60jrxElyKRGgz4fPSma
jeD5L5xYbE4b/MKdGu4TkoBXaW2/Byjb+R5O85+R+RDpevHWVH30bObN1yx2i68J+fJLAGDmAMK2
+Go3owISN4cgvTQ7q4l3OueSR2k64Y3NUUx5zVF2aLIihWdF1p1oNWmThWVEbb/yHa48+WX2t3T3
sBlP468oZIk+RGlD/CHKbskCR543feMBeAOT/L5WZwR/i/7TupY+qqfS8DErqozsc4Ex68HMwviu
9aoMBTI/vI+ywgVQzmjfVc6LhwmjDAZLV+q2b65DDqes/tMCs7grkny462CCf27MOdj1i3L5NIZo
zsTaN8jq5XGeq/Ch0IIIyFjLf5Q9Tj+hLayhSAWgGJrk5svUm8BAu8Zno7Zsxty4T3fVUveCrQmY
OkQ8d0rxaXVzlIKLvwN0FnFW7V+KJAyP4+C9382/7rbR7Q6JouFlBNV+/D/EFRMoCB7Dd35mlvpX
d4z3VIUmsIxgv1UkIPYxekbfey17XXHyXnU3O2P/dz40P2oFMzY99F1wFYH7XKL3jm82NFKsASJ0
C1mnUNRqZ2aLTW+LOceu7oHxPnX2p7XI3HNCtsyuRTU0aR46r2u+IC90YmePcedgdne9WesnF3jc
9wW01FZe8DlCm/pm1z7FrqVfTWee6lNVAacthouBbcrLPOUPelFZb4YbqQ8osi8CwwZ596kYzuia
gg5emth8wnpRCuNOgqdqoEpr49gio0E5vuZ92D3LoKmfOv7wb01fYFflhp+RlVYfzH5yC3YC/WXs
HR5Euac+2IY5d5TIQfvOda1U7aGAvDT9FSRjfQxU9VzUuX5qDdh8qYelFgQwbRclTvbZ1qzxtcqz
nQyKNA40mJ9WQIZVujQP3GE9B5zAzeDUl031LePo5tb99AMcLlsJX7eu5Eaap2acOG65fnAyIJoc
VwLOmJJkJpn6adMSEXpOafWU3H/pi5AYO+UIId5/FAyRQKvPhn3Spwb2ORZIueUi8/zUZw9DYdXi
lI6N6aEYGuuzYWvKdbDSElMKy/qc1838jFzgWVpKRBfm00XUzZ+kR83izypOoIDGGdI1xFIcOyzu
ZS2tJx1Z4xt4kqa8UhtG0J2wsqOiGOe2epwoF28mTQmenhkHLrBzRZbOJ+hu9QMwKhfhtEUdCO/c
pV68jI9ujUr40ilBsQJH5qQubenUu/g9Zp2zReapTaJnTu7w1kuuaa/3LRVvbueA9yOgQO2i92V8
NpWcpozIxcst0ztrpu6cVYrzYdXNVzgeGIzLLZRkmH1aj492nNWX34c/RK63Q+QoPB6nabe2/cGY
r2g1TMpebv0K+wtMvC659cv20hjyIjwUaQ3YrdFR1FtKXlRZy3A10pS2XNZIua17iGtmM8c7IdpI
H5qnbnNCuuAfQkQAi3vFoHVKPJ/dKfkhSLHfhEP0Rp1kcMWWbaO/Bjb42TYYZu50TuP8x2olKQtL
nKfomLpkLe8D1KzAB7HtVzv0P8mfKcnRbVI+O013M0bNfFLbwHqCqZaTfCof1wjdSYITlu/Tfgtx
tcp82pZC7WAPzOJgzRlH+lGP7k1yDDtvUvrPzuCkz3ExX2RQurqxOLqe3bxU8dx/9gIbmRgPYpUM
TkM2Hgv0C07dqA6PvQ7xzLQX+TAvCY9S6sY/tXgE+koyYbmz0odgjKD97IMxd57EZaX3gMUM5eQh
FIY+mNivBF6JzqLu6ec1RAZ2XtYN9+82EJMTapceM2NRHYsTEupFkLh7aRp2Mh7iIqjXUbVPn317
0F6KSNFfzHLh3jj/6Dv7ISIPixSj2YfIHC36ztLs53bCiA9i6ADZH51tpKDD/ChS0GvoBP0FIP70
zQ2R6jQ0yycXSdhvKy5heCBN3zZh6VJDBMiIbT5vqKxng1LdTMuwPmHrlUCypnokNIu+QxgTlZh1
MFjYFLY7vJVdWd8kQOLBAAKgXWgZSBiYj9483JBktj5JlzaROPG0cNcULB0uOAs+29MzVEITTT1U
dPwFiSEXU9WcS5dE/9m65A69o0Njdv5NWrJGySvtLWdhXyyryQDue87FapS/pEvCfk03JhLz6wsj
ilxoZb3CmBF+stEvhBMqgOQVh7yhmdUyqR4m/esHZPIGcE4WqDOCNijo+3V2t87dsM5JRgG25I0B
RIqsb5I/RNqsXYvSQ5EkXdLCmndNli4ZFy9Qr5jBwUubQdWtTlb9B48M7boWy3y3/vxbszMgka6j
1ZB/7gwnuaSjob80HSyccgHDS22xrHh3NU70X80a3o6UGiVYRqXUWC/BMhc1Qv9V1bBABtwGwIKC
GqoNUfRjSaHAvIjNm9qM2nSY7DZndxxUnOAZURC7n3brnKzx96jgapJ2Wedk7Kz2YVYjAnwpo+KT
ZJCSvoOgkybxaeVVb23JRUmM3OX2VO85dUXvgdKWiTK8Za6gUQN4k9SRnZKdLV2KQav8kMgR+arl
Pviam98jFnVKRLBo8NTXhdJ7NkSWyLRwV1vnocV2Abh3L6kdSeakTWvAjyy785buqeLxvS+0Yo6d
mr28u7qwOyvm0m5+jXeaTXtb4/f2ynPMEBGzQ884lRYbpLJ13/wOn1m5hGTDHxXFdR4nPXxqTK2+
x5oOHdQM+NvjhNHK0dXIT0uw9MldU5Bcjca7bbrcres2iLdwVKxPSUVSEcQKLyYvjTrZW+91T9mg
mkN4aMrSwKjOCkoSfmlx5a9VXOVuu1S+F74P/xZT2zUjQa8l9/0isrissIUYESZpepM+yLNpe0B1
rfNJVYPi8sEZWUaXAYMkzuUdZL0At38N4Az3z4xtKQVQhMyQ5yK6A8W51gEODoXm40qeRPgud+mX
uUIjijzao9OhxT+nqv6KFd1e60MNY7j8smRoP0tk1ZAfTObsRVogcb5mY1mv8zAUQSccGZmrDGIA
NaCsg2ajrNpZoXNwe0QFZFSpELD3FlyUNHUTdejERHG3kB8oqhC80mtOh0tTftx6RnU5dGc0n6L8
Ab4TSCPk2OJr5xtQDTJ//qfDbcY/fGiFpw9Bmq/G17W9Rno+T9w9VmgxOS612jt6bj5U7Wg+mCnG
fBFFnGJpaYrGrwV++p9bidHB36Mb3UZHaW6Tp6aM+t3W6cXVHrBBcJWudXSLVlSgfoqn8fa/cyaS
lB72aw+ho/aIx/n9erf1mU0Nn8lJMYqOc7ze/tdAmWz2Vwp8OBgtKw0IjVwmpZlQ6+8QlrKsS0iS
f0IWIsGXwbKH9fJr1Nd4jFGjYiCWQJCgVxjpD3xBGM0JsdAGVksRfnLtP/Qi1l4EnltqXX5SYW4e
ZEwuXvmnugRIA23Y9wCJD7T+ix2S7W0PC0d8t/3WLV4sB7PL8IVb/jtA2SJ6vP1XSKC7/GZyN+vu
Tkff4H7rX2dsbW0IDnWQJa+D7WrT2Zv66tLm80uvLNw3o3lMpzr7lmY4A0Za4D04TtA+uG1RH4sZ
L8sSIbIebZy9ge/4rXQt67Wf7E8IODvfKbUGYGJm9zLA9/+KQdWumWfne1Z0411GpQTcAWE2uDov
x+ymyzTtHo40JvVLWFRoPwoL9Un0bklk6igdSTxUzhilxWS4YZ9zmCww4L0fXVdqzYfbbvTCfakg
liOdK7QOfHP8MXTtZQM0HpNBVc6GiZHgAA/hZCxFc0Vt/3ZV3X/Swtp5JUd0c72ufmkc1E5vgRv5
MGky+2HOQDcA94IhP43xpybK3Z3hqcURY8Q5v1fxFj6t6ITen6h+jcZXVd9NECu/xk4So1SEmy0J
V+Or0VbuqQOpSuqaZjAYw87WcAcaYouSGg/34xQbC++elG7YuVhPxQiBYS/nYuQe7JKS/6/JI72A
oNeuqeqalzODY98Z8ZPnpME5pnRzr4WudQW/l9z5YMUXlkl9QHzT+YJAR4visq3ADcutA8Roi71I
T/a00sh+IeGCI5jcyiVu9Iozkh8dtj6ZEzmesasqt9v7GEU/D4mmP/Z8E21oWbkbVD88DHhIcrb/
B0bba5X+OCBSLV0bZFaZ4uhDLNrA5qUCf3AW/bmgwDHZC6eHTbBuihZlO7PDZWdCah7X+t5WDzIe
VT6QyND5+zeNO2mmc5wds6nGgXWDgwj4w0NRbw/GuztKUy5rzNSFxQIN/NnajdmTyAFMEtr63l/g
G2kFWDrmDC0CpXLJv6a5rz5vHRbQlanqFTIayKGK4ikCD/M+9NVpnWcumqgAHe2THvYdnBqa0peZ
aXVNHOWTdMlU+IY/MjNGligLQI2HrvI2IEN/mqeuOUmz08FZVz0KDNJ0G+2LkfnRs7S8VwSXzbfE
r7rnTOs+1VanvMXN6N3LeoiloFYWIqqfDC9z06t/LjdFEaw34//T8/+JCYam/RaRQ5vdAA3+uHqz
AQAeDejyD6k15A9uEoEPA4z1pXHDPwcPGX8D7jJK4NUfXU5ZfDb8AFujHjphMOtnv+lQAC6UZm+i
zfyz5J0dVkn3n6j2f9Ru3j0aHajryeUQHrt69tOH8Y25k2E9KTanKDVyAI1gBPhTDewvPvh5FK56
9CjcxXynTvOfU2QeRqBkX22qi2cLjOxdhdrDd9N6lgVrRXWO5pwPF9S6xy9xCLlteaFSNQLUT+oO
D8RqfLE9INkeElGfk2C8tLZhn8PQbnZTOnKUbTrQPp1iHuXPKe8J+ety6D7lcWfe1r/18l6xoqFD
KG/Uz1tfHSbB0ZyowquyXP1reWueKfT40WX1H9pqjfEAy8udtTupHG79a5lxGR0mEq0yGnTmE7Cr
4tAEanmb0nA8xmlhfnYK7PxUPQ7+ysgw8oVk/j036XNQet13QzfVfc7m6YVaBchnPiL3nW0m+8TQ
9CfT8rNd2Jvu5wB0zzH25uwhq7LoAbEb5eiqjv65cCuqwFXl/Cc4IGOUfUHt5NFbkob+kk2cW3Sr
IpKLR7dNySH6bqatIyiq03YkslvEUJagbSJ5oh4uZWXeLbI+W2lu8uzk0o4qrCXKblutrZxLSllb
nIxsMdLEAPafYt5W4ZORnILcDsDD92Fsg72ALwSGkfEROkxuHvIZtWDX5UWJXzjKc/cSI2iOKlHB
aNrJs3SNUdPcJpJyOOY5mKnwvDnz+AnwgyiTO8XUqse8UPP+LyVW9B9GpvdHLBVD2FiT8SyXEt7m
Tc/yuxoJubVL+lNnuq/Y4T1Ei5q2dNkmRsp4TyBdtkz/H9K+q0lOXWv7F1EFSCC47ZzTJI9vqBkH
EElEEX79+0jtbew59qn9feeGQtJC3dM9DdJaT9ADpZ80az0lbmUwDwEPLewD5s0Kr1siI94cIXCV
XQal698NQb2SyLXOW95nl2ng91g9aBKAAwOYs8x1mCVz0BWNZDxAZFFxRtyvQqnndAYtICpnyHUe
SbkldV9eEg9J9xTKgzeTWQ+yq/xd5dd2PmOlD1JD3bNgaTbmP6c64N6rA+6xDZKhKJDGcqE7dVAZ
BJUzhxW42KaQfWmiBPA9q3SCQ+E9gFflH+GO5h/7EF65C6LEVQcLD/2cFXCLqPqy24yk/KQDfRSn
AcFQE/SVtw+rhsN4T8WlQ8eXDsGHpGNGECnx/Mr7neHk5qoCpVUtUrrXXHJog8bZlx5yWNAEz7ML
gx4E/EhDvYy5R2jwnMusXyMKYIJnBDD4iEn+iTPaKkVt/wjr3u7Z86HJgG486KEdbkHfzmt8/imQ
zrAo/b7d6lHHJlv8b5UPbdqal5bGn4Tg/BNcuqx1wTxQtx0YMf4QZLT4vmN1eK5KOzl4Ve8tKHbC
bxJYOy3IZIDqhl1xBJ4n7h9L7Y1XtRxw3Zid8EfDVykOX9oOWFhLMZBNJ/kw1hgNO/236+DN0a0s
rMXhAMjEKaLhuQm5h/xdL06unYmT7tdnvw+GmR8BFqRC1ABkc7xto66aLu3qzNr0ffrKcijRdFYB
OXegI3yFiYhIDFsrdQbRVDDz6shffBjQwbwT7RpWSMlsumKaRf19hyT7NvXgH0JaSDKnt7Fqii0U
1MSiqAKxhXMjRDKTZDxHdW6vx7qI98Ugm31iFu26hy84NA8hgmviL3kyY1hse4Ps3oo4P8KGRMnJ
Ppcw1whnlZOci9wM32BMZ89cIOAfJQW/Bdhk7ImrmbQD63w/1KZ9hq/csDDsli4+DCRAgINSgXwK
N3ziglymor14STrg9+59oQzIwYMKKxRO7TMzR9gUJEbFN/qVdOdAsi/A4xRzgKcBQTN40p4CvK8m
p6d7Vxp4EOSo02IR83CEHQuaEIQfIBYNHTgsj9MB8DAFprHs4Aug4Dbu9arVCezmpgcerCS+kARY
Jt2lL5gehDFNX7wwKdc6bR8R+zu3YDasW0gAYl2sT6fDR3GtOK9/VO5Yc6uUDJAD60mRcvctc01k
PQynu1LPc9YD1FW37tiyEwCwNfaAXvWpa4wr3KECWGUHdBsCDJXXnfxiQDtbbYDKR9uHAaKECdXB
9KW9g70UGCZp0FyRZIcaA0QTX8MshywgJd9juABAfPuWVr197LT9hOTW7EOzLqN87Zt2howCBNVj
pOc3jbql6/tyrEwpa4s+6Rv8dFufYvXAFAu1pyfdmvp1bMLhI+lxeC8drQDySVAHgC9NFo1zVoJG
pZvMGvmhZuE33RrAAnsAe/3WxOZwlEEuH4iTxWsGejiU5TEo3by/xeF9zAMXaj4C8rk2UuKeYQy2
mPRxg9oBY3Jw/Tlq/GYKXohy9KsSc1f2VXMb5fPgRM0pGUOIDdOAb5C2hU9xZAM0p/qmARcLnllV
Vj/6GnVW5oRvIjh+z6ZgPCy8IOkPGrrUCseFi0/4+Y54+gBn0sCmegzxzUXBHf80aPwUEhBLrCfz
ma66G25igI05JrNB5AxKvI8FgAkPDup6j2EHG1N/jM29Du1p4oOsYFiK7mMvYRXrLPWX4prymbmj
3OmWPgAAY20CF3/V9BUPxsqvhxAKAg6eHttfAInAoYJFawHMdUctRgmUs2ZEwRQ1ltFiPYu3yFAy
GHF0466kmTn3IAa5hi4EvIMYFIUzq+ovYHQ3N7OgfNewEL+qxETTH+i5CKCGwRsAriZgnP6ljvp3
7DR1uUJ1o4N9yc/f9X35qof0lY4FyerEAVVQFY3Nsf3eO0130BViyNZWy9ij4l5grhKR7EGvBSlL
1ZsrAfErK9iL1E2uKAEtWrihARXE0mCR5REgSz+xsRNKNh1uvbCdo4bMIrEUraXWGcNSllggc6XK
kkSTfbODHTTjg+4wUjOZt14NmVs1HnCO9Y0Kt6HuBMq7KkSrxxJTh7LxcmhcLtOkd450EHhm6S59
SOHhrPp1I4SP8x06UPn4NRXhsJ8OoyxAHItJvxdVK0pQB9F2uwqi3YXY6TjdNV2hz/zeRCWpOHU1
4fuWRSVwoBAfb4GYgiVMHn2K8uwzwGEdPucf9CnKqltPs+418hQDLwiTW18Nw0paEcTlm5bvG19u
mpLSGUzOITakDilIMydDsmBV8cK6D+g+PSocbzi1cB7i8GRe6K7Gd5AZQyV+Laifb0ANgsWWU1dX
EVA4HXeoW99LJ7qdVMU/7bjq8p1usxIIqnmm4nW7Viylkko4jdRhuRpMlFCoI4PX2isg5gk9xjiV
Ox8VhM99rXRJIJd96cVowccOhsoGHfnl94t6pfyoLsqQ0/s8qov8P1zUQ50bVglxA2VSZMAr27BP
yNTNywL+J6adI20fYxMJEYbwCOIS9oTq0PopANtumGymvhDwRAgWVd1C9+kJHFC0ttIBq7tU+0nd
Z+XKYpShiFDDQgFEWhz0mT6EGYFlo1viiWGZPwasPjQBZ/iniZyiUh7ulNMLrtUDOmSapXCydNZQ
ADunvg+zFHUHYZGiAc//n4mnSVjYeaDRHqYePc/0XsvKSLacjJcP/UmHzf9YxPG2VN8odRUoBVyX
+/ftBf2vTYLNTNdV7UnHtva3gXTpFaBEuStAgJ3d/TIDF5p1nEoG7iT8Nl27ry7E6Od3/8sOnMJV
R2u2mAw0QeXaQSixOGEzbd6wl9kSkTrbO0RCgyfuCIxyISBFdEdWVF2FVIFvbUaLQ2Mq861ZbDU2
rGSb4TQdxo4MJ8GWpS/4SYfqMd09Aiu0jkuQRaZ4DutDG4BzTMf9DPgYdf00rGfoo5WeburWZ8Kq
fp3uw4tNUwKVf8FvIt7dK0ux57OtwcntQ3VK16IABr2lOkBVt6byVJtQYxlGfjafylnT6L1aNbV1
aYyraNIGxlK/kB5l1Ryi38HFcIN3N+2s3b3WpuRHUQL/ort0SU8fVFdTw4DpXqGDgMa9OQG6QRs2
mHXJwjw8jwaLnmiH3Skq/WzPLcGfkgrGzgQMma0eZfFYLsO4oivdhDM7aj+95Sx0sDWikG2wSsz1
aAcCGSBY+HcN1VSy6gzgLhyUk9Eqo9R6KJzPeug+GRxV/BHPHN0qaX3T7yq1gGZHgvKlx38XSDxl
9JWSzgRaQzXhYcsP91PYM+EUyoUHfQYtSn6AGEiDPDYAk8J5tyLi7kAn/nEgqumMbZkDgItO0zdc
SL16xY92V4XVf57q0PtVeoI/tqdX0jEWoClzyD5LJCH+eQtMv7BuMzaYsIKsZo0RhIekRs3ap310
mJpc9RXjkIAMaPcXaXXe+kMIio5pPbvH6Cn0NawnMdxYYA2iptaX6MEPU+u+aUDHIVP0nhCPrKb+
Asna+v4ui0yOK8/KoCEKJM0uhhHiTp/9qfm/9H2Y+b9PFf3tbaR1FCSz6Q3+92mSrMPz5E8xf303
vl2AdToMF33V/eXu04AG8NtL/zr2p+k+vtVf438Z05feX+GXXv3q91eEixiYvbrjP97Tv3/dX19d
T6MvrZMWfgbT3NPI1PfxXf060//w+lkK0MPHL+iX9i8v+8upflt/blf2iPsVC0psSXm+K9RBn3WO
k31s/ilExyk82U6f/fXaKWSK+/Bqf53qX1z7YarpnU6v9tfpP1z7L17t/32qv34urWFcIdAN0XP1
0f/13U4D//O7NeCmkoCp8Ns3/S/+6L9+pnD3Qwbs334m0zTTZ/Kna/8/P4+/TvXXV/vj5zG9y+mT
/+vUfw2ZBj583NNULjTJeBJC1KWF7Z03G7CAOA3YPc+drob3KHDlFmCH6IwUOka2oNsnIvOXOlD3
TaOdjMF1UKPTwH0GIFkxQhwgbtU0EGv+MaFuhlDqmUNqD24SYwHHirpalKQ3j0aY94dEhAbkJ9jw
6qHA3eTcfvJhMAz4nEnOUh187nqHOGVQvkdLHzho7Nj0Z8M6D2OlqlQb7v2KcACYLaGtdY/WgfoS
5CBQlRTFbprANbrwDCnnD/P6ZISCWgof0KD3w+e6ttxZ3o3tvuxI9IwScIl6cu4e4r6Mnl1v+AK1
ZngKqVYeQ8wBtMOzbgEHD+VAEIp0qyAjMlDQDNKzhumD2fl8JqBPsCqqUhlNQQxr98spDcLKnveA
D/3oldOpjkX6o4aYXAzBGA5cIcDhDnSaoTKx8NzAWAefQq8lzxnMnFEXKh6kmYQvfeN5uyiK4QNf
EQgZBdhekz5rVnq0Lno554lh7fSo3fOnHgW1ixu4wF+gqGmpcqiAxOssA7r9DcS2LxBfsm6RGUNF
PeLKCyHv3ljez1Ga4OusggdWQPruzKBge4YJw47LnO59s7D5khiQFoDUzGmKKCAMc6qtN93jIsCF
nLP0900DQ1Q1TyGVjjBS3RtYevhHJCafA8Ag4Cpldo8BhIEMwR8ZMg8wuTsg2cBWFKbnZ9enwO41
0NEbkZBhkXCfYHRmQ6yxy2AQiKbrIh0NmSiAilSzjLxgDdi5vYC0vPPkOrDJhEFL8GMUupLrMUxy
kIIQTHro6GZA4S51cD6AKwMJJefH6DCWq1j2fKWD8xH0AQsKLSsdTCklS6gY2PdRwFDbpeXLEJKw
JmY2rXSZQgJkrYOFKP0FHUxrrf8EgqQW/JSMcKNnTm2/XmDbXG/0tZQAmy2kQzauAdcup4yQ8cfb
hW+TzA8F8gkvvgvXFg/bzDFPjAffcGCRqLojWhxj2qNmO47xC+lqvnGSMl3q0ciE1bwB9fmtHoWE
3lewbYITFUV39JvgZMo+XjDPCmAAblSPLciaG490EN5RTUEa65Rn3sXoh+qRtFX9KIdsHsYiucWV
8UwBNduDpjauqUjEXDa0hxNdB1tymXe7xHdzWI5lX6AFmNwawMTXmQLPp3YB1h4fungFjD90VnzH
epEJtJFGO6sOutkSCtsGPBKp8tAJBvEowCUtGADeRW2IR8dMoBgKEYRdmoCZhd9LsCpF7wL6R05D
WlFoEdn0SoDx3UoX4kq6LwLF+MrMUK7KEBrduk8fRAY9qibxkRBS1+o4u0RWHsXxFEK2mEoP2JV/
rqU0D9yPI+VwdhtJB2kLC6yLhO3sluPfOXB7JJd9gSOD2v9eH/QQx0/33mzM7G2oYUsWAZjER5gn
OnEZPQCijd0fq9vntBcofcD08rNoxStkliDUMzhw4KlFs2xCOqxQWSjBmtlNBzupa/hXq84mqH+M
BMhTz5IW+nE9EdUplF/bSCZHuLq/9pWfrd0KymkjDygQoPYiggyP5dkHGD6Ol9jpF7x100061NWa
iSa8YuvvzG2joBeRmqccvNNFBFz2WqburqI1aLbAScxJUo+b1hO7lDbs6lYOuxoJ4Mz2iLyv7rME
hRQmbjmzOhriq2WxdQydwWOGD7jv0mALDUkDcng4VDQs1wYLsxlUFIwjc1y56uO2ngF11TTQ2wZH
5X4qBKrMhZTJsoEyyKFVbBd9pmM85IiXjZkncxkhn2QB9JB39Jzl3LzoHqQYlKFJxICGQ4AeqHyz
hwgh1KV1H2VWgvJcDvMKVRHv6ZcctpCnyfbebeArxoF5Weg+fchzP78Q9gRf9eTsoYx1yck8h0n4
o5fQxxhyCKcybaqnTsFAHRDSjkYdVk/Q0gPTGxwgSAZhcx6IUFx9qxJXbDvWQ2y4Rw+SBsACQE4R
P7qbEoC8FWy0F6wwjUWkqoFj0efbJAQGg0a8VXK/M0AJq2VQee7cC8Nu7zXxLi1779p6fg+2RGQv
g5qnr9JIPjWl0V2jocJHCeFSVEGrbGYZBipGORmgSDm80S5o1w7AMjfUgCNqLmQ4ut88w73Avgfy
G5mqGFYEMvY27bephxQEbeL8QfcB23WUdgk1xALPwDQR+YbwcjyYg0HXKIvEfgQsR+aQS1sJsYA2
In9mdVfP4FRXA7lTHyXryKzy7A6FkIEd9MGs4RE4NfUZFSzbICv9kJctZNB1n3RU4c8l/SIlDlsN
cCWbg1A9HAYPXt+hb8MRklnpJ3gyzf3EyOcQtGWbpHStJ3iPxYuOQFAjpIZzDVJjDpOocSdd9QlV
cINblkaazYw2fhoilaVGedeu+v67MzRvxG3tFxH6wNs1Kd9AtiVfuQAMu/0ZVqj9OcL6a0ubpoeh
emQtRJGQuQv1+iPJqmA31BCsH+0DhHwhhuIVD9ykS2nUwC0M7mcqSXpwRmQqgxC2Q0wU+bEHSXHZ
yW58MRrYOVhrPElsY5bnxL+wReL07kWfgxXrX0rHugijd4GjRSsMKsTE1J8BUUzXU99QsWIZWrW1
0FfpASsezU1vQd1y6oNCXrEA7fG1MLFTLgDMegrS9FvKW+ub41ezUbQ1yp+dPwMVJb+1HCKnvW/C
691GJk5IAxS+xIeTap6/5jDvLPyYXiSqIRcvZd8Gz8pfm9YKlzaV3ZZWEtWDosHtLBAg9Mr81jCH
PlatB2wV0G9Mes2pwbICottA0zkdB988acRCj+YB3MyjsbTXRtekR7vsnZkEdLOmkNh05c6ymvqS
QkDocRRgbbrc6YFNYt4m6spw6QERsujNxj330JFcm2Ms4FLsu3BpA8mo6euN1dVizUqRXSNQCyHm
lodfstDdlblsX5K0Qi4vo93WzLPh5nW4PeoIkw9XJ+z8JzNqYPoCUtGGW0X4CGng99SHrB7L5HCC
5Xy8TOs23ltO7V4bj2G1CRG796zuvvm0YzcJTxisJiFCXplu+ZYXKwaHtJkFJ8NH0g3H0O+sT5aT
W4thJM4R//ViD+mkfOXlHMD5CJJ5oYDVVSH6eVaz5D0HpUcpK9QXL4YaB+urfZE2Asn8uF0V0qpv
bkQKiE017HWI3MtYRyAKZO7RcrP4++jU72B+2S8j88JFh9LPJbbhP89qw1xDsQ0CGhw6jRGKL0ab
gMxOLMDPSHWCannxXRIlT29CQm1woFJVZA+WWbnfnMRZMkasN+F35RyOUdnVdON4Yzqs3BbCTpdt
0SbzJsA/qt06dKMYSBdetWTeWHkNK6ke4AiA07Dkg0JtWr3iu+QLHvoNPLCrattKzAasIUgClVPi
R39NIDH2CPYjg/wBhyBc2YilBS2Isy2GAGr+wjuEOXiOGb65XQ5iPG64JVCmXXiBdjXg6hZ2SzHc
rc9l4gwrn0M+Pgzcal0GVXhkdpFtYPDu732RxFs3irxdWfDvrgvZGLM3DgrrCjUFG8LvRbnVLd2v
D52KmMLayH1LEiLXU9cUFoWyXfpJj4dszZzHzM7n5Zh1t1y14D35RiJ7OHZOCyOryK7mBDCwrW56
g7lHOe99tGl2grdbcYEHSjhvRZ2tdTM12uKS2sC3uhQpdhWhu/QgKvrADBptAFBCWgJjDEGinIdy
UQ5dM0tq4h06LrsnSR/6Nq6/g4A3xwMJYBL+aglPq3BBPgIVvMsYN+95ZwEb5ZOvLdSzWdZA6zp2
zlk9XEQX+buwOzkg5s/N2L0JL4S5IOqC3lzCXF7B3oBXzlTv/RSPimGehWOxgtdpu3UI4AWi98pn
m/nQvSBA5uqm3+dy2dfYM0c262cMq4qrDZLF1QOxbiYtZ9hOfWJM3tuesd04BN1V9yc0ujpuJcDO
wEN63vVsk0Jh8KgH4b37FXK9GaC1OYTnu1o+pxAG2fVQOpzD4bjGDj5+6mQKl/ZgeAqYyBdeVH/W
0EgonFkQazJgI6Hb+gCAGjqLKFwXEYEpPUJ0v8ZawrbR21p+eyzNNtoTA2htI8C9F6uafubYsjux
IjduweCe8ZvOXkUL5V/Y3QDuopp+6y8DrEoFPRhuxrGaivthO/LwBiuL/BD530QWx3sZ0/zQO9XF
iov6mIcWg8epBa66ZT6ZlZ+eW1E9Fi4kQzqvuIxd8UmywToKR1hHkF+dZWwY1bwNo/gaJORWlKa1
71RLH+Ihxd/nyZ2GW3mwM4MVt8JxFWm7cywbhrSOAG8hZfg+YUnMHPzim6S7VLCtf7cKj89CGH+c
86D91HLiroa87fE/kNKXIa3hpzj4+8Dh+bIsgx2lSb9JsHPYC8dh67qBgVyfIBfAUD8qMo8tQplt
/Ma/xkL43wHxkaYDymHYgXMBcuWX3iPYWQMG9OKCCTiXqDGtXbwOkCHQxLUC2r7T3H0xKkh0QWp/
lhcCUrkh/EJsqx3fWGCea9wgb54fQFrKwRN2BnVfQDyHMpxLMYK7K5BUVEoTS8Nza0A0BjjREbPa
hyJAWZSX/qeRwBHXXuWCy++G7JY59p/hzBBvND2Dp+3s9aHrubuHTzVuRHF57TtImI9NF81tsEu+
JBlZJMFgv4ZucXShM4+9F4TuwfkP1mPquS+AwYCALas3t2DYqVuwzC3bgdyGsnoHcTTYYC1nbSJR
z9JA8q9wuOhmkhfhitscn2dbyoe+rz6nvAKIFEjLh2C0DehPwfoX95otODHBBl5T4gQj1mIJXAwk
xOr4QswS+gB2NLyQDBBFn9T+a1tWXxvgft6zWF75yMBjKjP7ZHLY1/glN07SbTJIsaVfRdI4r4Tz
CpvtwN8l8BG4sCh69KBJDIc+67mKXOsMeN+zbpVdWWPxkTazwhaqolidJywRNyGGyus8Xg0ZVs3m
AHeqLDIfC9p7M5P7zb6FeceiyQMHLjUiWOU1KBwCRnYLKH71K1Wm3QpV4vS/9rBOvkL1MnAIO4nQ
9WcJclkrP2dYtOBWXZ+nTkc1g6h1FyiLFjMXkn6wH4OKHohTcJ9uId0rAV8zy+4zkKPuGzAX9xPV
83NIsNH5PcZMeveNIRh6NP0cng35qbf7aIbfmwB2xGWXrKRfujYoX00zjpahXfdbbWUFkr5bQcls
RmVEF/gTkOEhQEfB6FoG2wjWBOeqB0EI4n3Re4RdoRhK/8n13RK0d5qtS+75L5kPxn1d8Xck0Ogc
vlryWIG5UVULrTisZYj1mVYhNkjnHnLx/KF7CsXiaQ6NNEjcSz7zI+XnYYdI0cihXvbKtNzLGMe/
Zppuh8TMLnZW5peEO3DbTco3HYEdrqK+Rx7QiqAn5quQhOBnwDjoEpS2heTlWK6j3B8egrKCdb2S
LevhKmhng3jHQhMkUWTPu1G8DD4SXD7jyLuxsHhJ7CxeBGFBt3qUmu2zUTfYfvI0fk67q+4N7LI8
JR40hoNWAPcByY1m6zdArYFFmy9kRkBOURqaoGHQL0B1YiGIr3Qw8OAyAiNd442Kmz5UhK4HGVsn
3cptXq9gIb1JI9iB+Y6Lf0WY7322w41hRM3b6NiAnxHL2jpR4D8WiTxD7Lx5A3qtn4Pc0h29IWSH
ccj4IvSa5JWJcKWBzbYFjpUFoBBc/AjDrwvytL9HjA7+RTsunB3Ih0+2we09uJNkIUgdvafGCwgB
3WdCubEEAdXdQt4xX1a8dWYV6JPYrOXOXMLG+kFABvE6QBaWGo3z0LIGS3pSvxHhABBoV+UyM3KQ
nPFXzgYCok+RmgXWAh70ujTJt07qVVlHOwsKCafR9+vnwo32gKT0V2zVm+eMnvMwL58YkpwP+IWB
VIFe106C8xgMD0WOTyF0U7mww76E6byZFbPGMsRaeqWzhzdzDv4nLKDARrnpg+VDqqKOIZOFtaFM
5h6omouw7NOVO8IcU8eUnQdcowmdL3VZN1jtRU0SSdi3w8MSFgw/+ViOCUDk6LUhPiJwtPQBqLp4
FyT+692So3XPhogF6MgRPnLD4S88CWCVAcHWF92X2/C0/nCmR3Ph/hpnCPB8hJfP7MH4xLVrI6no
3vC7+Aw4poPcZRIvIzApVkSJFoxdHB1VLBAa8bywu2TlaLbHtGbR5BCWYgHGa+rN9YBh2kgVYCln
9Aug8+RNnzFkdu9n/s+zP41CMfnI9E9EhiaWjmzmQpvwa5YjaWcGifsA3e5sPRTYwBUuhePtCFEM
NnLxrmLBOKfYFyqHDgMUGNJSYMwJAeK6dccz5Ic73FehatQ5kLGiaqD6fUBfYXPzHMv4OWINQEU8
Jk8c2mFr3awz237CfsdelwLVdPAFFyPcq3cGMLQXo4mKuSis+Gv6zSkI/eKAPQE3eWw7mpHbOw5k
3spjxHwOkvFmhJBrIkH3lI+4XdQNldB1aetlkHlPvDRZAYZkBEtzwyTJMc/j6ETSoj7ju2m3RhV+
lmaAlu5ShxBbhS33+GfdlUVlsYko3AXwf4kfZlh8gV0BPyYWp3s7Fy1ylZfObfsj11RbUNL6Izxv
0AZ6ZAchXzfDj20dwTgLQm7IpVdg1M6tBhvEFW4e424AWlIqwgi3IQJNC798YBaXazuEQ1AG8v4l
VqA6bwC9qDOGHKIFuHmDJmg/FbZkiy6n1lo7oQ2QLF6YDL7c2utMj/Yq2FTBlQqua0Dk7aTnZ18E
9aUO7U3PagidKMXTrA/gBZumV15BzhT/scqzqmQ7PQjUM+C4NSoHerTp/Hw31gVUttSlvkQVBwq1
8zqQ5CmTRrpq0jqFYwe+dQgvZqsxrIqlcNIZXDJxv/JbZw+uJRwyVVPfw0wjXEGLu7voriyU9SKJ
PPyTMqU9I0ANMq24vpqSLvCws0+Tkp7qCsOUnArmd5ckTOamC2YpUjX5Y4+12jUmsL7VqGOSBs9G
45lHqnDHFP+Ai6Im0Vo3e5cnO32p0UN5Lge7dhaBQYRs8ZgcTEKhLjy1M9KMC+BxIH+ghqcBTrIC
hBHIaJsMXh11HA97Bwm0J8fCTRiayMhdkAwGqCh4FqyIvo7hd4sJ41sK8iDJDVjENQ0wsSSsjmTg
4T5lQGI5dVQ8ZCJBkXR0w691972pC+je/XMNzcZsCU/v6mhWgmx5cpWBX12xrSvm8IWp1/c7vW5b
PhBxjRr2KeuxLBn7BamHbGFSl680AlUfULSDvFJt/ujT2FId1wF1tRrV16HjAoGtpU1qBz8w1E7n
hgEsaB404jGkwJ/qM/7zbBo1OlQlaGwitQouXdO13rlwhI/VUyjfU8qQTKjt57gBf2psucAS2q2e
2ipAyh0BPYORHjQCw2ufdAKZIfjiDQ4neOytdAAN7AHKcLmxo+xxULbaYIGjwEG28DLM7g3djdpE
vCGCosikoqbQhlJvFvMiXesB6OTDtS+FL2ZBGMxDjJter+oPGl+ntycStFT1uep+3cVrdrt/9Lrp
IEIPUmUJ7gcN2wdgNSSEHfRaiPs02gW+5c9102a1WNYQMtjoRRDp4SFNB3BA9ajXfs9oaD1ZpT9e
htZ5yFJDbnOfg/mddlAdA6tAINsOz+Dg51nWmCi8VGSv+/VhCtPNLE4ggFTn5XwagCRkuiZ8TGda
CDdsA3lEgXN2N0TVfVoTF89Kjvo3pI513zTgRUi2uUDMz6c+JG3NbRfHbwK6npY/MxvvTBtkVzQU
XSPUNWCdg6i3g1/kSXfpQd2vzzpQKyDfAxrIL/LPP6/QIZktIjKboksVreciMl9Vir6mdRf7IC13
BHLRk6Sj7k+0Pxe014D/BpsNuE8AZZHc/Qp9gXHdw6N13dKwf6HtuL6nJQE5n4c8cY55W9ETIy1Q
7YUFHyMWHkagyJ7NaIw3/ghiIJX+Cgskc89b4W3yoTP3hgz/4wxbaG/zp7jQCQ+NflYPkJrqr1h8
Q7NHHAwBPSS9IGGqLhE4Q7DVCxKXF3QTBlY916OdwaA+5/dnmG950DLDswLLSZDiVVM/OkAhbLHH
RFM/WPo8lvO6hs0CSSOuKCiA/xuwXYaWW3zQL+Fw01ilPu4tepT4ZXrhZramRUjPDophdwXUgR6j
prYOPwRQ0TSAcTjoQTuFBPgAjbU1MgX1rfUbkKtSP4KaGppQcGpuIrmisFdddU/SNOp5DnV7PWZk
GYRqfRdScylcgVP6WqOGL5bSVpsQLwu3mvSfu6OxsnjegpGKAglLAiiJN5S8CB5BBY3Lx9IkIJg7
8qUJSvLCOiUwmJJ4GbaIqqqmRUaxI+X7/ZGO1LoJiQPeBtd7d07IOSvt4XOJbeoiyPxyP7awv47K
+GIKZ1/+0HFNlX6BM/r5yQpaY12ywV3FKAJ/9uAD2cFj2u0LssqGw93dMJZwh2khbBZXmXPwwVBd
iDj2nwSF6lGLNwCH8EctrASnKNRCaHxvqTHdsp2GPP2M1CJLU+ufMdtyKCxiICKkHZjI4PbzPoOR
ZkldGFC2gp3aCqJWSmlcHzqsVn9EgMEJi0ro/7Q1vUfoi6Y59AXMgHzPzzmGhJJLb6N6aIEuAMJQ
sjNiy3qseD0uA6PPV0iAWFCLGMotoCH1XI+6RZ+cpAyeogSxJvwRHy221EM6vKmKsylZer5HW9Cm
IdBq3pnBPIyULhH8FmcN69MN0/mF0gE11mrNeuUoAh5Rh1KpWXeR1++xoJrrVqkkrO9nalCHIY/X
70Gi/xGh+pOStzOewwp34IU3L6MSavQmrPYkA2Bg8Ko3yMqNRyfMzc3Q+Y/tkJpH3cX+j7HzapIU
2bL1XznWz5czaDE2Z8wuEDIzI3VVd71g1SXQWvPr74dTXZGdt87YvLjhjkMQ4HLvvdYCrTD5RpQ4
UO0lBuPNDHSlHlaDQfWIOswMVLGS5fxOdIBlLqVbVliPov2LIhjf4C5V8ftcO80vLsItsvUhUctB
8nIXyFO3UwtMs97/dEEULO3T9Veuv/zzIisth2NbMwANeVGddZCg59YcqrPIarKK5HQRtx7uBB2x
5okFYjsXO5OW5xuop+2qCCYRDLVeCbwy3430QNdqteGoTpNqYYyMl4vkfNtymj7nt/Y4nGSMcPtQ
zXn8dUYXs7eY/I1Yyd06b3jZP09M49hfBgYMUUPPIFCKTSfZ9/i2HqZpCvc0NsVbZLwazZxHD+LE
rBkPqLTGN8rsxJcyx+8+zPGD3SbSyZEhRIw1lsfTWtbizVec3PEGGHi8Wm1L+wy3Ar63vOz2oQyf
rJ9ogXyXrxCSuExuLBYRUDlohWuE7NX9TK6121aG9he0WjAgxjf+UTI03eqAj30zzPAfVxD44EOw
sOCm9UUkEgKU21HXqQcrBGOozvbkgcRuLnNhYFGJAiAycQVRpMV2zge81Vy6EM0cwEiQWA/S4kdT
Uz+rbY3McyBXr5KqJV6o683H0mAnyEK3u0uzOPKiDmGGhLA3Qj96GrI+I/luQ++J4QhnUvBpRjDI
H3Wl+iBVqCnU7ZfACJYHrdPlgw1Rxp6QNtu1F72/Sx3rOTUBELdTVR0KTER+0aZeFJYzmEmSNFem
vRwjei7KEJ6anvJgesnKRMYnhcxqDRA3lhJiDeWuae9Z21dhYhU75B/6XWxLqV9LGrvNIE62JGqc
/WQNwe0coH1uOOhzybCon0WSEUAMX2de3oXg/ny5zyeYeAznQ40pxFXSJr9TwyL4kCj5AaLVEGQj
Q3DgRL6oFepYVgbQjq5WIv4YKlN5Gsq53M7qAHZQYUomlg/co0kV27XGqXZzNVM9S8mLcwhZ/Rm+
qR9H1zJxIilXcLY4bamE0hHDRHWRiJrXC69l1yriCGr9gpBEa9716vBp1iYTU1vMXcra/PshXige
xY6Jrl3W6GmRF1XFkSiT5g6g7yuQ4+6gOnF1duppOJld9aIFjrq/Pn6cRpPXzPBSdSVBiJN0o6ur
xBfhC+dxDfTX1lBwczG+lopZEbwRGa5jhJLHYNGtI0Z3rlsbI981n7QmlBRFkZ9GQh0w86Ig2Mj4
sAU8QNx0XNSk/V1Zb40nDq9xRwzKuVLmS4tHn/DSetfoUQ/pWp8crYR1XVIS++EZSwFmwAwrkL9I
CxTbFxGvTrxikWyVgk7lk2zHoljUv1ZlX2geJwnVsHQo8mO7xinPipHnR/ECS4bWDlglH2Dscfoi
arq+djgiClStCq1+mLW7Me7xEazl19cvPqYo2z7R9fT1zLVMHF0T8V2u2Xf1+ljmm3eRGRx1aBnQ
sMCdzwe+VpNEqxD5nqiieXvojMjP2cOzU8NKkw3EsPLE1+T67KIs7Hv7x4UiL97MtbY4enfJu+yb
P369ThkaHh45Qnau6fSS6Jq97EQL6Cw1W7wBXL8PrQZWqM6Ysp34XBi7i/P1Q1+zouz6Ra9ZSaoI
SLt+cHHm/XWO7fhFBWQqDtWSuBq5knGxdiX0HyQNPjracy61iycKGIm6H4d6Tmgzyiwv84BZcCrP
BmP3ucF9T+NcD0WC8mz9Np/HUEL3HXSk4vtcX9ebbr4dbm+3aMzd4AQ7S/0y2yz2h5BZe02S9X1o
6+/8KvurMnGFOCEuu2ZFGRaxH7eSR5zDsjR+H1Lnduupok+KpF8HAnFkCdCOyIuO/Ks6vyqDSoLP
cj3z/hfEGXHb7RfmnNjApk48Iu2wAq1/+/pNRScWH/Zd2TUrjt5d9quyf3ur6+3fXRY5Vo3JJhzc
eB0jYxnNyR+Ha35YW5AYM9+cqdhUZ3BbcGrOcw7FpSK/3UTc6eflM+EWqLn9LBRH6lAvh7bPjuLm
NYyh/qLtJOgut/4suqkYuq6Twruya0++1vtVWamsyA3RFEXF621E2TV7vY1o0tesONp6/LXw3U9d
b/OrXxoUFcbA8DXTOtiY19l0G/3eH4pr3xRuM/H7UlHhTS1xeK0UxfWwbAP5KMbYN78lar2/Kyuv
4jQEX66DhrEGhV2z6TqwiNFFlImsOPrf1hPXistSPfOXRG2P27B6ffRtWBfP9/8diu8Ri5FcHIaE
OhHA8/n6IsRUI9p2r6D8ow2A3+UwpDGLISzDodbdiEFC5HPCFtcAyp9DXI3SSN+9XodWca9fDrfr
RH3taKLKu3rXPiZOJKEj4d+e5W2Sf9eP310b5BJWLPm8PbxZfJkruTyti/fFgzwERrsRx4W6ZHsd
QwvHqNj/tVh7szyIxAJDPMg1EU9thQmq4trOxLmxFy/jOvKL7LsyVbxFotfE4qyNInkn+mwhDm3C
o4861q+DNOmfZgLbF0+stlARkoD7rb1eVA+c/mWMYFWNW/vNGnR7evEd20GRfiw1M7EA3b6pWICK
w60xX790iyyvFPTmUTQayPoyX1qKGfLQn29E/OPtU4rCN/mfn5F4Pq1ZptO1MW1t7OeaV9xe/Oy1
tYojUSbO/ioryn51q0xtdWhTfH3d24uHE1W7tPw9JBqWPUPtb8OtVrPDg1jAIYqXLVw6zC70Kd/6
dXUnRiJxhGrE22wZ5fnOzJXvoabW57THCklkXn0OYNQ8BjGWhruhtmHfifDBKNICZ8JQH99MaayK
md2us6SYGqcySRdvLEtArvgRXKIPvlxfjDgSSWsQ/a8V3b5V7/sE9P51jpYIZN4TqXgRFaXJUHx0
e9kHAafm1uusnBFVeGyBOsHIRawxQglxbD7VrQOUfKoPYsxZmoylTAmCfDfwykTrFT3bMXomo8U0
2ef34R8SrHVIcFa527et4YsqSgu3PzSITMBbojf8fjcpvniTImEtBHeGdRJPKb7MNlTNCOTCmmc/
i7I6iR0XE8uDacxfI1A1J65792GyUcrxiX8VXTwro52SDB0P4njypJ5FN2mc/pj2mIiWZbphoZRj
lVNR3yz/ZMZId5gbYZNfP/f1+STinneQXHxGD+mV4A5p1yIZsXgdMhSnRMZchyZY5kJl+8fkONrO
aOf6zEJP39EAfhcP/2ZXty2s35RuXU0st6/te2zteg2VwLLwc812fYuKleIZ6bqj6F7bK1v3lqJt
i5u8G4O2/i0K311SSbhtowp6RPbiM2JPSN6IhWlQ7EsddmjUsfAdIi7FIA/6y81Hu9/PU/WoDzp2
IKJEge0fjTF/xHHmKnDZ5GFwayaply/do5k/lLFj7cSvplB6rh5HF7r0fVix76YF0VjWzgWtlGsY
FcJ96lEqW7YnmX7So0bbNqnbLnZbWYiOKPr5dXHwrkwTuwVRZzt8d15k//0CY7tGNAPct3s5LYND
G497UGTWtl36t6sPU2vg3S7awzbQarzG7Pemi4zDta0Wpu4RMzQeRREedeYTMaZsh6JU5MWRSMxQ
olKIggXrx3GvqwvkG+j56K2xuw4c2zJYtN6fS261NJtT2kwl+rRYP37aIUQzmRIzdHukvUHNZG86
4HUUFZ1yW884i5wcGVMwLxqek0fTUbRIAmBmoAaqB9FEcFCUbC+6n/jieNpcdYjto2h63TJsFcRv
Zxjd/KJslm2pKJ7s3e/+qizqndU1G992AzOzV02mvCeK634bzppx2MNd+SAeW9zNbMPykHc/zCni
jtbUypiQok9qVCjLzpIWvPnZYYEnWZx/M8OL594myq33iFlt607iHxpKG5+XZ7PR/a6RyuPV8pEP
mur3i1K4bxbEsooCZqXrxdas3zTBN4fi4fW0KP2w03rTbWGBO5a5xSRBzME+S2iFYo4X+99WxaYm
4c0Oq3gP7rI7JcNzvcTmIWv1vVZYrE1Fa7LaLAJ400Gd3v0ZNKsGSV2rsM2vO2vRI8QPI1O54Pgh
GO/a/ETDet9E27F/ysvAR572uDTRirz7y2r15g1ub3Sd/MWReIsygd5uO3Xo5/4ctvS+nP2yjhn2
fq4UiEY6D3r+kZEeWxAMa+uSyCjM+DgRUIB+JKOw2INuh2KhN+mRibthvcebwyWoMBLUQYyQX3zU
YbT0RW3RgqOw5tWKfAeJ/Ip625Y44vfeDDrXXt+w3PPzKVS3lyReTRvFnV8VKvTWYldvYEiY6/Q0
gJZbPD1Rp72KA1t0Vy3vng09IRBmm/tHTAhoU3x6s+SaCV/bpT3sX9icZ9NzcARj6lVbXoaJItj6
D3+8qv5ztzQw5Io1qGiW4jXzVOcI7v1VUcDpD9f37yg4kpJ1vruWbWvZbv1fkCOqmw2kUOqvBnze
uww726nI70WTEK1BcuaFbj164wJI6Ih+C9FAjEjil83JineRBdPjm14jDrekNNxMra1jvrYYLHLO
rkb95lRBX7wuYKVGPmgKYKBpxuyO7Ly+7f0NKwdNGcmsytZBTnwOcaQ2sDJCWP9zJN0eSpzbGo2S
ystOHIpCkYivJo40fNle8M3ucuux6ksfD/gfqCSp26bOjvWCcDWpGgkK1QPUt8a/bHZW30mH1qp6
1RuhohRvZlvZifFIrwlcP4rDzVApPv52ONlteDb0P7sgG0/XvR6KByzEdLN2320C5y6AlHXJYNFU
lmfwn/kuzGY3M3PC7jApRfJ3PXqZcHge54OxfkeofQgiEO1EDFvbJ7aIw3XTm15fzQ9iDbjaUbM1
KdZkgQRvF4fZB1EkEr2+GVADOInqRfTgODxytq6Cp7VHml2D2ET+Ki+fh+h2au5VIKB+UuyHSr8f
Oo3IFgm3qmURG9Eqk6eYwFxYLIRZfdSJB4d2M3L1hsZj4ujbsdnqXalR0M4kmvBes830vl807QTP
6kO4KnHFSbEcAin+SjCb6RfSIPlODRtwSGASxnyrxdUeli9wpxpepzc/slWFMwsuIs2LQ8MHl5+d
k96OjpqmSQcziHPgtTgqysXWHvuqqZgvYxyoaxalnY+xajR7dYldREKDh2V+WTS08gri/h7yjHAn
2ckt1Hhwvw3SzA0JzHP2MZDF53T+3hI3/VANlflgdLQVKWt6oNsxTM127HxogbD6RN3KjHCSu+mB
1mFAk5rBoUohUMxuvkWn+qZg89DKkKuosADEkqwTp2Bc7GRxeFA/dqZot/TaUQqb5FOlf1y0SD4g
+2v66Sg9KWkIR5wEbkZr/aKotI9m9McAcqhd18MoKCEVsDo1kbXF8f+9HfMD9JdgvYfmu4asnOQl
CktbIi19Aj4XH0qz0KuzpPaXea+k6nKW7eRD3E+AmnIkkeBzl90mKce9qevJ7aCgXL1q+hSSSV8t
zUsRhm41Mzj2pg2Zv5F0BwVpRD9LKg3h4rA4FYvywvNo54mwgrMT4Hqk/5XBAAIzFymhcBK4IMNB
YK3h9wQYUSRjRmByvaiDZ653ELexRG27+7oUIBWQbM9enfLzVAHMmZ3Reo3b+oOhduBHuyS/78aJ
CMlosS/mOBeeHhvt7jrBb9soSPBTfwH94PWQq1p9VVzgcvPGkJeA8u+Nun5SbSWsCK0o88W83euB
4+WmNntm70yXLFICL4Au0rfXrKzJD6ATKkJ81JOUowWP6iHurlidd4j8qF6bAssCutATTVwpe7WA
Q3JBtqE+FE7mZnavoJeZ9se8GqCgj6fUD/vU9K2lAWYqxy4KvuHlmvRgr85OkROkxtetdXxm7E9X
zNndHBgKMjxwuQ1S84gQBDi+ZtKQKfNg74491TEit7PNR6cvkhu8K4FLWC6R1NIAHsFqU2zbj0Gn
JKA7pgQ6xEs3Em27JbNuohZbPiSZaqC0FX/ohgzh7K4y3NrOT6mVIgIQWuiiolBCWL0UXewq7B4X
veke26TZDQOkdCKnFZNym4/aKa+a9DZdk8yCFr+ZH5YSOI/uTMTiht+IDSkelyU9NqU1nadU2X0z
4BQloMw+Jeqg3UCIXx8h23enqS49IMERAswGcxCem/1s06BsyDF8PagmV6oX42I0w8G08vbUjCVB
ZUx8N+LomlRBDFJIS3dmj3bqOE2uDVnlQ0CuC2TdbyyjhI/XfikRCyKSIbs4Rtl4jQ27rrGkzlGp
5daHghBoo5GH50gbvLCypS9p6ZxtlEdnKDs6uQu+QHCfEoLQgJkp504/JEly0MoSlK7R278nafys
lGhoSks4oFrX4tSz4BoYkbCAYLmS3a6OoBJfSfClojKOaPDhqoLJz+vKIsRZN0NAGFeoVZpSeM76
0CuK5VPTKYGbZYALohHq0lp/1o2megEPCyjdAYRa8Rnz3gx3VhBobtX3n4agRM0oSz9JTbKTzamG
giPGLJD2MX/bua2S/rMelzGMGQHKMgFtyTTxuceFeZpqiIVpouUpzdUWmSLnKcq7+7mfu2MPyM8b
kTi4BeX2VA84oSXJcRP8/BdTkSU374mKBdW70gIwTmM1kT0DIdgulSwvNSmONRyfDYjc7lun5J7C
hg90GuFiSWAfunUd0EIljGthhUgQBHG0ayBwDvEusOIh5ql3SEKmsuZXYeQ6CZSfSm8BGlobI3Gg
vatC2usReu+4Sx0+1Wo/H5y8a1yzJJZFRQs3LSwDpzivTynyV2Lqc6jlUb4z/C5PO1ShpkdMrZNu
mXetHsBU2ALogVM7dlXVmDxDJ/isze8sLak+RFL3RQHOdhOQ119Z/vKsaPDV/N06YDBrOgnu2VYa
iRIHKxWqYbBLCxe3gFtIurETWtCL9pdG9ABSsVcnGBSa1htSnV1gWvn9OGAwzUuG7LS0vF4C9i0B
CBiyWnV1WTEelND86Di6cZba2nhAbfz7ICft3jJ1dA1TT6tj/djkWBOS+OsIIzPyGPlHsx6bozE/
5Lqt7HUUSDzcX3RTIp5dEEfauVIX1evkh6yqOo/h0L7NeuXPeJhhg+gTgteCNtuVTZm8mkvAfgP3
P3YMBYeYolW3iol+dabYJ8JYsVloc3i2QGPdyopUIyEP07EyAFdagLXkmIVU5Wle6Wz6vrlMZa08
FVPYnAnN/Z5CEFEa3gT86tCb0kXJP9eNKb9CrDuforysfVORxkOqYHw0usG8s9ak0PvHpq9vyiBS
T20TgepI1ZmYPvnPqgotYDyKtusLnO2Qdrpyk+IoJ0juxmihgTCkhNDNJvZqNO+9TIOoVSsLx6Mv
g8g1zM+RYf5ZBmG2T51C2TmKPe61pDsuZlV6xqBHYPHGiWCPrvbtfHJOeVMd2oZVWQOIj53YUYLW
/ZbFauAl6vyQmVOHInbaoxeuODs5gSEFmHV3a9ETj7VkvnZDXT+akYRZaFL9DJjNThpR91o69WOK
eCsz20zspE6km9ak7Y520JzHzkyPYaHtVCyjUmioOydTn8tpWG5URKHczJjkxyzEzxqU6m3RIPBg
LNJIC0P0LqvG6GypX6Ejli6dkQXsG2W4N1J5YhYYPgKbBdMb22dCy9FA+JkkdrU0LD0pnB04k7gP
oPLlpYg/BOM8uFqbyPs8CLVbY0aVtZ3H3LPTOzlqnYdleKx0YnJbYA4E12K1QXTCH2q+0DJp/Z4l
RVbMHYT2GhppaAvvgV7hszNQnRoi+9lm7VpKGETjFnoZVXvNBgTb+2G0T6vspU88gUQjzk6lJl+k
xmr8rJYq10Aph68THmPZmxq63YIAmq9U2o0hR8aOsB4PfD+yn40VH0q8Xn1bTkATlO+jM+r7rO+l
M+JQs6/ENlSi7TrMJmru5s4nAiS8Vi/wlKB37+cD+sFyzYg4lc0JrRDQTWh0sTo6piiJeZlRPitt
Mvs5llnLqf9MFB0aIUAqrlMNdxJ6YY0WgBU264+ZLuOELrLbpmrtOyTvbJSt0m4ftXDjoNtFOKU8
VsQ97eqQMLc5zO/sqQFg3ehjdZ5H7dVoooEn0Seg/mZ1WYgxPkWzRQi9kbfPimI2zynrXjlXk3tR
NLBeg54b+WNxcqjS8SkwIPmJBpganETywtaeMFFxpZHPy52kNE/61DfPxD5pO2cOWVE5gDRCpUj3
ZSWhaYIMRT31wYkRjR8mUn6Nx5du+nGSL20SENRv19BT8fl8UVmUaYpvTppDMCgoNIiSH7VOak62
UeH17TJeudF2EHDUSeR3YfPnZBbwa09OfjHrwZLdSQ6RwiiTpzdl4tDKsuWsReVZ5MRldHI0msz5
FlktXBfDOBwAOshPptxNT5YvjkVihC08uiOmu2tZrZi/92GQ3DrEcD3VsTxBPzq+XiuMQxf6WQMB
17XM7PdfkUoneHwgBt6W5eCsOuk3iBjCJwKhwqceVex9Ch7bv5ZpTQ14rSVwr1CzmEiwxj6Mgd1e
xBVLqS0X1loHkRNJ145YlWdVp73a4ZNp275qFfHD0EDHoZpaelLBuDyVQabd9eZ8L3IiaQ24bWtQ
B0eRlYtkvkwLD7nWV9U6fO56QAsoMFsHUQaaoL8HwnBgFb/WoNpco6QEBrfcatRK3jy0Ogpm2z2o
QQB27+sjWt+iLCuk2i9yKdjV/fdK6q0nAKHWk9MP087O4xaxd/RmiMif0NeRokdRJc5h5i2YsD25
U4kxJ/72ti1Y5ppEuj2p7YgzB/0zV1TeknFcScSL4FiFYK7LXnseVfSWWQQMnrVmJyuPn6vkII+m
9pyynnmWlyb0kMLoT6LCyCbqlCwS4t1rfVEF9pQ0cNjwhpN+yk01fpIqpzgrM/QHWdrET8maVGto
aaPnJZYqsiKxI3aoNWGVZyxiVYqsDFQaAO4HWS89Agr1lwrxFi/XVFaMTaG9sJgbd4aCAqg4ywty
jiu03iudRXsJU7O8K6fqi6iLxNH0FNTRdi4dv8q8lnmJaiS9zfS26JLvKYwNAKSb6NwEVnuPi0t9
npIo30UAWTOET7xkrvrn1hjTe8liw7/mROKUq2pmUI1bWRDqGgBW9h6Bih6ZvSadWu7BficP21WI
I+0YoOedOCkjy/tQo/N+vWXvFKZLPKlyEmWoes3naGX3FxeIsmAA4B+B4Npq2LgHCmQqdyI76XH1
OAWg3danLJDOvM+l+Kj2TuKZ0OedekWXn6uOkHhZY2PW2KnyjMlLeZ4c2tagdY+iyIxNhNYXMz+I
C4LJHG4HbfqTRZHyLIqyxLnTKzqGyNmqZRLAJA07kY1NXpZcD7u6TI612ih3jt6OT/o4wfRRqX8w
OY5PIlnsBGUYo1PWCfNHWeXY3lIq8cNWYy5t/ArE2Wv4Ag6JBQFd1CNRrShB9E0b7gRjSjnLfwLM
1j7wAmxf0ov0otcGFH+RohyAYXePUofKXNmpzqe5jk76slTfUa4+T4UU341O8iVYuZgdltm31pqY
tRW4Najie03Db1LXZfvcV8kfcyXx2kJtoZUXUHHUpi85ceQXQJMvqStMBFEDi8ek5PVelvTG1Y1c
OtqNV0zqpR4UyOSa2Dlaz32f7xzpE3GK+j1yiw0OWoDmk6mUH1rdOdE3w70VSLVrQewwFMqTZUNQ
0X1pMySdRli6IIe2MH9E9mMxQP6iO1oFNXToHOWPRUvgcCj7M6LJz/z1faOY8UPJ+Lik6hMBnrMP
+NZh6+hMd8ZSK7t0NmAKWRLPjrT005CO5n5sEswNZYH71bB2qCoriDhic+2mSL/RwIpqTfxt7FX5
HFbWF7tNb5bSiXfqsoCgUevsY2geZFtlbYdYVokV2HOSWv4gZ5a0j5LYwuebp/ddLH0F8QibTB3D
9GcRYxl9oW+oH8pgetD7+lVX8vmlbDMJLcX6z2rK5VO6ikCwn0RlExXJk2J1UJZBjcZitFfdJE2T
hwLIGDHbcvDZGc+BaUL1MGT5ligIB9fSBK9YXC2uWE5nWlMgj4G7MJ6Wl1GH19BC/DWdiuSC5k7C
CtEsdkqntPsjJKPxVwtyD0+uYvO+gCRjdQCbLNuqr9ocTR/a2XpKDSP8quTJh8KwkZfK4f8CWoLn
Qa+jG6WegrM1NNmx0afqAlV7iQcFGk7WoeGzkhuFFxMA/IdjSa/WUC3fFYhnrFX5qAgy3M5wE6Du
PrtjUmWvdj3r/hJH7REmAcU12BogyFq3zRnqQZZmoYwoSVqhKRgFw0M/9N1LF5jdy7xCxMx8eBK5
TC3YkkbyciOyk6pUu0qt+r3IjoiHnTIQAm7fFf1Laq4TGvjR693qQtqnqmU8iPpKbJlI1BoVXH38
lKGn+T4ak2knsg740Rv0Ndg7rmejhqnfMGa4i8iJBJ2xi62PmNDWIup3YAQgqBdZsxuB5BHT7oss
UjjLbYgF/8fdrFxfZzBxTjyfUVkfF7NQ78SzB6OZ+APO963GnDfswp0ZK8X6UyXzxSUzileR64Y5
9CM9zdxwDqL7AWW1e4IWUjdPugKrA2UiSYZA8ZU5JOSjMSV/Bk2PrqEc3iMODOc+DKr3kiwVZ6vW
H96Vi2wEEtUYlvl26DASuKIsHDpWKgS278X1I74fYuydZNcPtXOZp1o+NBN2x1azaNCiUCRoy7mD
TMe+FmEgdC4lAfVeNyXWdgNxVpzQAMafsmz4HVX6i9xUAxsrtdTwoEfmpYvml9mWl9ObshmM0p4d
LYQDa5VCbcyL0kZcYhHcYLHuvt2y7E5QKsrH6LhOPziBWsMjrKNm97Veo7XlcMGeLzIigfyHk1CS
IDA3dzhcRF6cUuc5v4lBJKm5al70NdluRXBx7o6qYh1EYQ8/H/j0dtgndbZcYLpVz6DVkDglJ4rU
Rj2Gg7E8TNF8AmJZw7Mz6q9A9lkH9fKWQ87vwKoveOwiR39NjWRfL2b5JGo2Sr5bsmnZcvFc+228
OFuuIhIXtaryWdRECdxtlmZ+joPKeO1VNo5672znsuarGrA5XRzDvoEOqHqtcmVvRZPymI12+SqB
xe7TpL0X56AghaMM7ey7JqvyvZ7ibtDt5qlE63cw3FglTlEzbWI7pbTFDYCDOgstPx6q52RB1a6N
Fu2JmHZ2DIm8mj7n5ghVReHB90/7p+llbO6O6oBdZR6U0NVshI60qqxPTj8zBWqy+QACSbk1pvZO
W/HT6WyH53GCu1NklbJUoZUxWawZhHkkiAtOENV4MCvafkTo6CGFxuwgzZ+apIm/hKz/PHjK2gcH
ZkEXPH8KCaFVHehAH+wWTsFSSopdpSy9V+QruKUobirw4rAtwQ2SPNdKb3yhfZzYVBmvg45NIQQf
G2Wp9JEAf3B+aJUuU1/E2JRnN7nYqq2H7oBCZGOr8rdUku6cQGu+5E7yey1oyGZ0s9ocuT4Mq9oR
YawviJc8GaEawzpcp8QIKOl9qAXanVPRsNeiZE3EkS0n2gEgSOIGIL1gVQqeQXC50tQ6B9Ssl5ep
7B4Gpy4/J/gSQcTkiqtBruRZmdTBpqd0t6raWP6iWZAWW/VM1KAUY51vPlqmc58HBzNPGyJiSGJE
pcAm+WUhSYhuaYUXDflzNgN2KSvkxzO93/eKXe1yxj4vHMbxKBeh5VVmokIcUjb7ZkK0diyC6LUY
UuVoqsD3zXlIEcuoD1nexztTO1XV2LxALMUc00NaCcXqo8h1TvChl6buYlpm9jrH0EKBRgKwvWZT
Keo9XZnm0zRjgexCRs8xkz8G6aAdiiXvX1XIPHatZhrERo7mcwqlLsaOdcfcEKM+POaxmr2oUxgf
QmvIdmbW7n/7x3/89399mf4z/FbCzTqHZfGPol9jg4qu/ddvmv7bP6qt+PT1X78ZrOJ1kKiWhrik
pciWup7/8vkpLkJqK/8HPzNYiySKj701f8xk8yyoTOtFtnmD6hS4TC4lorlrfgqj4nato8blH6Gx
MK9VtfIYMvD7Zb7I25EoK/U8IIyCsxF6e3xJVEdFPcgK4QQG67yx7cwrx04F/y1bMyM/Cn4dkbB4
YNGRt0+iRmubrvjj//G3f96KN/GlrGbmPBC0f8/+93H3tPuv9YqfNd5VOHwrL5/zb+3/WOnuef/y
vsLfbsrP/ngs/3P3+W8ZeKvibn7svzXz0zc6fvfXp1tr/m9P/uObuMvLXH37129fsLl3693CuCx+
+3FKfOo3DWO9+49T6//712//d/nW/Pk5Tj6/v+Tb57ajmcj/1CyHgUdVdVN2NMv47R/jt/WMrv/T
srA8W7h2HVsXZ4g06iJOKf90sJBqMIb+ONECkeWEZv9TcyxZtx1oURxDU7Tf/vrbP1rs9qH+TQuW
/9aCLdXgLpqsy+jVEw7P8/29BaOqO1mEcuQ7O60GP4jtvabNDzpMXxjAEoa4MsVUMJism+QgOEft
eKMZyX3V1NVpHkP2LTOM6Jk8sdWFvdhL8Not3a2Ga9RD6umprvMBpjSW+4YZ+Yws/a6XsA9JAJcB
tZ6DjPXWaBpnOH+mrZX+rZG+7Z7K37vn+udUtuw2vMi64jD02H//c0uRSasmUbyzJesPRsJLhPKe
DJoYV+FnVe+fHfzECDFGLgPmF5tJSZsqz9T6P5zF+famSfxqrOArvxkrLDbCskMLcAxdNm3HeT9W
JHLWVU4Kwzr2tt9Lq/2jtctHNLhv297ovUQ/4sE/qDMbmnbCpBwhwF4mw51ZmN/DVE38yAr+lLUI
6qLWdB17qdb1DiRESWS5MVNU1Tm5a6JJGNtflcj+qNnoj/YmqGswsDAq7kpZ7X2zSXSCW9jJLkzy
SSwdRjP7+D//1fW1XkdF/qkq05z5rzL/VTVV5++vPR8MTZbsUN4pgxHcqGOI4LT8wfx/lJ3HjuRI
FmW/iAClkbYl6SJchZYbIjIEtVZGfv0cn9V0VqMa00AvurMqI9ydbvbEvecuWr8p08HwyU+0jqx2
/v2n/uP9vf5U6fA94kxmjWb8508FaJjZfQV0uje8++zqcc1Q1YKq74J//0HuP18e31khdN10PWHp
fz1Vbl2YqePQKi7ThA6xbDezlqoDsgKcBwbrZw8Ezv/3j3RMU+j8NMGWxP7rngFT5gzGiP61XbP+
qC2dHlBe3MsyVX4vnXlHOV7/j/fT+OtouH6MjnQ9xzY4nXhTxX++ocz15ZzOvdpYNiuzIjrUpnie
luo4N8VxtdQtWbq72ADuUo/CCP/9Ff+XZ4ikduHxkj2Ld/qvc8ktGAfD5FAbvfSAIyg4zx4r1Apy
TQYNqBbaPfzJ/3Gf/7cfanPs6oZtG4Yp/npwtQhgD2TeZeMUIJzMJ8fhxU5zWE1g4CdYe2T2/s+3
2fzn4yR4XF2hg4CzDfuvx0lGywAJPl82wm4/tDS+dLF5qVOUFpGQediX8xfhjCcPMlTILpuAg7LK
0//xTP+XL48Lk+iKu5IeQ7u/PusGs4Xbi4LPOlX7KisyYs54vur0598/1us7+NfR4PKDPEsYrrQ4
Hv7zmfJMuoZ1aeeNJ5ugKZZN7iZHGzkUT3MzEfqemWFrfv77D3Xsf7zHNv/hBDY5GCyLB+s/f2xM
yPaS2G22SW133Hp1ch9rWnnMjdtBRJFvONcMe8O9MZL8llnNN09kwj4qaf06HRgJ3vOOqzDOGR0y
ydmnMnouu4xk9tjalFP1PWjFs1km54pM6htP7/cEz5ySBTJcHVss5TT9mUnLaN0RwRv7i5LfRmPe
RRkbuJzCO8chU311EMCttHytjfUNHPqHygDhO+Ho5k9x68wwrKEfkl/IPFuFKnf8vvBQs3XXDWVh
fLq1e7bdZAu96QXF02+dTp3fEXbirAy08q+Ee1cx48fU8IbK+lbm6T3jowu1+X6WgWZAYC2GG2O+
Rr44T5G+HIbW3LMG9TW42SxKLzaUBH31bl3+jmA1+8fOGliK6nu7XbZFchq9+Ab4X+Eb8cXu2AR6
bndu7PJYkNSTuYFIoY91ICzNSLrAFzuyXO32j+2NwDyV9oTYqfZJ/7wje8b7TgjV23q6B4PVKgj8
NY5mmwKlwZbqE9Mnb0CgOiSDPqczQKXKK+6VKOtjankg6tlMm3m17GxiMfgQiPdrdf26lXR+yb4A
p5bvS635mHvkLAPlAcyx+IZRfPHY2C+RzcXqzDFpucI6ZuBQz3yYv7nCXSEtWNoS0r6xRhsrchOf
Y3H0FWhO7FVMIWrQ4MdOCwc3sWEuz04I82vw63OyRsRcZxNNtIie85mgh7VHMWN2m1nXHu3BnE81
/Wo2JSgPkJ4hRmKp5TTamxsTIAAB7aDbGCMwdyC7nZsj28x4mzBxw4nZo9Pson0sb6c4qY9rLh5c
sOgnDPHr3hRIZqjEfMeZxruVTTsvGUAkq89NW6jjUKzpqxW1b1Jc0yvMja4UKoKEfZGyaxCLepiS
ZtLI+dEyn8HBDY+aGPZm8h17QLAtqUcbzVTv9movCKMtHbRixSDBKvRjktZgoC4TXKKwkqwk20n8
tqAVFj0mMAJG81eD9Gf0Wt3XEqJt4ItKHemzjWMIqhAdIhpSphsiNDRSr8uIfRmtNFu95hlO6DeT
kJe8W4x9mTMQSidkZkh5S76rRcquq1/5yvW2e9XlXAkt03wwr2kfkeUUu0w3PuXgxFu9Jp+F4/0W
NnWTWffeYMdBDOQFdq2za5se/wSVzhbExeB7vb7u60Kh/9WTlnQbUmYxGu4ocTIilGP0ccvFs1Ch
cd4u59QkFpPY8PeqMR+AT4uwxVMVRnWXotacvC38F41n1qZeK3lG0dns06smpfEygC9Lep97BmED
UX63NJPNUmu2A2tGxzEQQHkyGJNUyzqcO7joPKAt4OTYeEdiQZUJiil9068C1K6Gk8gm4X2phqCo
yX6ZNMiQDjDF4TwPXXqYpukncdooFH3/YcxEOCnCe/a9mUybNSP2RfH9ACVjPMBAxz1DoSlV/Vn1
wIkWpkbIiroMDdFYxO8XD9QFBiXtvMYD7j4nHvyCgI45178SLTmmGIg3tawe+kHDsW0OlzErUMNK
kAj5COEmUr9mtJSbqSe8XXTJztSO8cCxrA+FJNK1Yg/DSoI44HonINyU6PWCXmf84Ezah9sUd96c
R76Zwaqc8/LM+QXpVWycxX5TZXFeKow/0VuFhAdRFVPm2hhpWZY3kJG6j2fIQ9ctGVqmt0Nv803W
jAU2ywjuh2m2PyhVbhvb26VG+6dS2e/UN9ldlywILfuP5MM2TVr2C8/d5Mu8eRoIT1oUHZY8miXh
24NnLjtdIBGqZwRsit8KQKTuz2CPzzGn1gPBJsBxOfPjqoAppTfqptWWNeia4YNfiMSStHJDgina
AE7h6CcL9HHyGFowS4lLfCzMPJDSNQxyxwm0aFVbyOgA68GjMl4z92lk7PIcpyz6Gu1Bmpq2z+Iu
iMcGzvUAMRBAUnpYdFyCfbKdAW0z5apDAkaa0HuFfj0FVcPOcDRlsc/UjAZcX5D0WN6LGQ/b2TNe
I8NDLsVxx/aJWZXbddOG4f7PKMsj8QHPS1/20KaJ3kg7NsfoDz6Mq+EVF4S0MHSCnwvnHC02BxWU
R5laR9M05xCiqk1siz98jWl/Vua3hWDuUq311mycLxff+RYpBVnh5R2QXUDa5fowZM3rfDX+aMlj
XmjfTYYCvNIKXImPbQ4taO1YHPdLc7SHzN16yfS0JGWybwr3tS9sxImZOBrC+myX1eYzrV+7CsJd
34IHckpU6S3SMAOU653pYquxHtMhUSfG6w3GSXrkHqDK1m04vyd9qoNu5lLIoAD3/NMADj/sa2bJ
0D/DCG54TML+SseaM3E/VfnZ7CpsakX83XhMPs3d0mo6u0/z3SXpXNRudmtLtyAakVu2RZIq0MsH
Fbekn5H7xRd6PrRD/pu6096G3EuX8ScvmIufSvadwZhmf4RsUd/F8qZKwet7E8No5FbbSV9+krkc
A0zYlEQOdFEwOk+aiYT736s06x/Vt6PTMBqGbV7bDffvvkq6MuXkwGyiq7Hejbm8L8QwbddJAuYE
Ke3n48R+v6O+IK1FHbSGOqjt+qsQfmGVqX8C56wJ6say6HD3kjY+7BGmLTduJq5lSnXysA0HZv+2
4ox7HMvkT6kXGxk1D0NRhaQMF5dsWX6ApOWHsYpOset+rmNpbQtGhegagOhGQ3uTup12ad/+x8vH
ePl3cezQApAR43gmMQmmdy3S/59p4jgwHc0xwW2U/mOkKCJbOlpk+O4ngQB/NCsjeAPSVZTV5d6d
SLJQXL02jfSqs2icc8GNRVMeNFPCnLqf3uMoL0BPZCdcezLoStw6jfer3GXcjd5w682Wua0H5Lre
NYnOzY0Db5dBfbFW277u8VDYeDTmEs8lpKHpmKJ9803HjDdsfa8lYe75t4YZufBCrolRbesEXqmR
L9On7SMZiBtCYIw90pDDyuYunAgORD5qEABYE3+XgfJiQczuUA86BmGIHDXY8q4JVLO2bjINFWhz
qxlMK+oUFWIvygfmVe/Nim6XcTApQnGfbgY7QYuXmx4yURzTys7eDL1mKDKa+bHtsAVwczIiocSp
qvicE2yCZmheD06BYNRL419Sst+RPaahmriM0PapR/2H5JSJe81Aipyj/8o0lnJ8DptyvdYunX7C
bmTftMpGhNW/tOw4N2aLOazgHQV7yJOrO4PN7pw6jsnPyVOfOLqmbVxl9iYzZbvLDIbDjYb9kKgb
jn7KRzLGtPYmjhBsMNPaNSUFO8V9sSPIhZUM6qxG7etk/mCtX1y0gmpBl/k5X+kyolRceZkmTjhy
33fA8j+6jRP1IyYy5LGKdMqN7CY9kAVfMtsqhi36t5vKYi7fZV+t620T9h2M29WdyaIlbPXsGz0R
przaHbaLngaasm6jSaHjWVOPEUTyMc5QnTW7+LEapFjX6YCZJ9bOYMUfVE7zVqOz970pRatX8jEJ
lSHILbucjRKZikkKiT0uVLd1U3XUokO/Gt6twRuB0MQbrhZmh1RB+Qe8un0gjosrHptNEM3cxOjv
Fvh+ScYVVLqAw0yRbWayzIN2HIZLSi0+b0xzAlKPjg1vyt4dovhgVtqnAXj+BIBL+VXrpIh3NXXK
7PGj6JloNsQrsLUwCZFppy3EMkr8KlbPHvsDr6qmA7FVR5AGccBkFWYbBKCwaeShmWbtBf4MMv68
OIsC3NVatOSzKGXsskq+ROPHiI4NLtFwrE0iupSX7GocACxx5vloWNT9cNVmH5NJfN/Z7XBsLEz7
Mb1ngm4X8JVrBFROw42FeB4AnVse69m+70U38vkmmS/LiqhtYNdz16e+1UUzVp1o8O1siY5axw1v
zBgBpXHXiZwoAac1dpWu3VtNfpTdOp/apMJLWHvw3+J+3mvL1DKUvLVm17vLbG0rzLK+dO50W82S
eZeGj1F3EfSBKCNKxhAXnHL43mVNW1SON+36GcGpO1poPTKRjkguzFvO02wsb7qr9sV2zAcskck5
4cLe9lf56BQbwF8b4xwv+dnJuvmg5l9D5dVdZJVUvxEXkU3qYESiEEbT8k9rRd8SO1WBgnzfeOjc
pb4ugWdFagM62gMgXfHAcQGSIhAXoWG+tNNV0Df/mHU8cPEvZlCOw0+BepT1VNrcAAQO+2bbW3H+
gka5DHkm9M0wtIELoPoGyjaFWNbs4yJ5SvkvvZkd1jnZGa5F1sfgjucSxJ7vjEYZahgjprV514hf
20pTvRXL5G0wzNV+LszGjyBOhmVL92Jn1Yc2yOcogzUNexr1vWyl9ZpmK7fiNJ1Hje9d7HKae4KA
UmHX71V3QzytE1iVKf2qRp3mrT89JGsCo9ox5I1m49ycAGnf4rtK/CKbP0tDe756B5epz0+jNWcB
Lh6D3AjZb6pC37T4GFB/Yerue4+oMpKe8hZPhHbOUEk8Dd56K8SV+/dSEt5gCbM6JzwGPkEm3g7l
0ytpM9kW8BHMl2nONgLvjyCRcqcnhbY3bbUn7JZbfebdNxdWnW4Nsk83F5uNH1YzJsjH0sMI0TSG
HURQ7MGZeTedHunbvISKO9g8O5WMGz+JdW8bVUAc9YogA0RsZZBPc7tJL0WGBjit0bZRYf5UeQQc
dwzE6qr7ePkgOso6Z0u2n9ZJ249Z/uN09i2eyF3fdcAMl/zHo4wIGwslrhcxfxnoiW2tfKvI8jgS
qsuGP/8eCjh+LUGQe1G0FzF18qb1nHtwSujPeir+BAvJHRx2dtNa0t5E5r5iW4c6FZborL5w3+2S
Wc/fhffUSvq00i4qPHl1uoPaTbplUtkbp23CpnhRMOYoSpid5GXxliXGqe31K9XFHuhP5i+2TxDA
FE2SSOVN7uVegK5r8ouRdXqMvSmA4jmQDEDpDGL9HQhF0HEM0EjYh8Eo7A0zIZYqj4RuzZgEtK2H
nn2N5mjnVP0tigDUVsNIHZiRM6pjsRHdZTWZ7hDFggJB1B+IhvCxTASIOek0bRnTE/Wju2pL4NmB
jEPEYUA81nUEZ2AORzVVpMhW1MhjPOooOOkeXY7B2UmHg5fdqqqeMOywohY9VXcfYX/TTOEGbinW
bdPTVCIeESlrELRLWSFPyNEyfuHtNTOZh8Nzg8KWQEa0fOMWLB+irIf/WYwbJ+XPJrCB1uqcmArk
e73eunZugx+pDtOAGMZu8x8lVQZo8JoVsrDiZwKUD2/zKLqtTe5vc01bUpH1NJtQRt2VhtTtkElq
o+3s3JImP56Km7UnjtHmx+lrj8U1iljmEBXpwKNlIHX1py53sUuMVDGqX8R/HFZNeViVRnXGJKpb
WWYYfBX82NM7XgtsV+JQoNEDNeELhiK8EnwIjiPBWHDt6EVUn/H1yeCqTAsZdn+PIyP0lQvtUjEV
NGNwslHlS6GjwWNbc8Q9+RvlCI1zmR/n2TXwfHl4AgShX9Di9JCvi/T5Wlun2Lr838l0I7dzYfB2
dZx9TUZgIZFtIDz3vOvA83safMw0ju91NKbCI0gSzLxzrg3Yh1FSzTcER9JWICAeXTSfU2rpGxrQ
B4xWyZPt1VstL++1VrqBoXTQyk6e7Zo1Je7TKtAWcZwHUh/wh9FRxd1dmZvjZVld7H2FwI0bE16s
OBschXQBqd0fUy/bYzSr5pbsrUtpu3cCLuK9xY4QH0ostnoyTych+XLAkhhCoUFTiZZIC+c1T842
Gbdq4u4hHzC7L6ziue9jiyQyvdxjw+tuCRJ/m5B7CM957hyNaVc2HCOoLedVpmZoVyuS6SZ966Sx
0wY17uO4scLZRUEmgQJvkFJfk+SAaQxeTyFHXuJqk22itCY762NY1olzMRWyir5PGOcI4kG0Zles
E4NrhTvGaMqAhDFqYzBYfpJbRyNdk+1UK3k7VAJi4qjPW8MsBITfLj2OCagVlyG3Juvp4JCXh8gq
s+7oJrWFyMBUr5YjESv4ydYSy5wbz3y1O/OxcMaXdl3fyH3LzqvTzIE01y5wmvJ1jCWqLQ2DokkG
zOBAoka5ehO3pJvqyxyUaGQHi1EwHJ1NNsZHRtLIXK9E2rV1LvWMiMNR6/vc5PqfHNfhnI1BKWsC
FCW7F1OR3aLPffSnPAutPjB+yxGVZ+O5MBnf5JP3lbeyvyVnuR74q3BKNE+pVT8khH/6VbckWy+3
RNjhHQxSWdUPrLhGBIrrhkVfdZtdVU+5UbS7zjWWrV1bf8qm1f70jTynfVH+jiXJscBq/dSWNpR0
+dZERv0mV3UNp5F3Axhw6M6lerPq0Ebo+OosKX5EG8ljxZe+qHJxGkrGHr1LDt7ozs9j5JY3uHJU
Sr2VVhbBI8SBTYqNLS9lK2T3XRFF7s9NUyDsPdKtJOEamc/j2rkPccnMpS0omRK6iG2XZPWz201Y
pyu2hJDyj+18nUHBUr6JC4e6eolO6LSAOXhnre21MNfUp1OiKyKnMowm9yupwgIH+hYC2bDL2u8C
v4cfzcl6N+SYQZGNGwTswMUVRp4CV7te9XMr/a6ZjnbrJYdea+/UMPV7fWJgOMv4TzwPNx6CmF1K
bmlY2avl598ZoYUHzayfS6yT2DypdjhkRNDqmGs6JGd+PdcFYqOSORfBz76i22CNPd3LZYL+TmdC
BDFiZ0/OYaIrJK7836JS45ktDaVmN7Ij6XEwRsbt4sRZ6NhN4jNo3pezqXbdKDEGWiZGpkVFR73q
fxIBk7aycc/x9sdjUvrgqxGDESwhmJb7Dopbjt3igd17E2iyQ3KU9E9GZbfh2FLQVUohwU6cPwLD
1lbEWOJEOjR08fqjaTeboXPrwDRVx0pm4gLrjc0SJyNNbP459d0H11rry6tbdCnXfbosj3yjkbA6
kDAS2fOBtiaKNuaZNOHZhBHiOjy3mKb6hMslW622NXAtrNK8pby3R+Ydq+eVoVxvBgfxkVQ9tl3i
k31OSvz/fbPpI2R6QMqfEtI/AzzdgiLW+8XPRPEotZdm/tUsnr/JvReIx5lHgsfPuCqgPJc3qkOg
FWmTT+jq5OMxcUPZPTYON7nWMVqQTtUFSfU9msUQrsJS27bsb72kCVYNJxRrWOpA5ytm681Tp0Xh
fBWrz2X/LWtBH+bp6rpmo1laGbsa0u3A4bX4WXNVBkNhfmXTQRdFE9o1WAwo66RJtvZJH/ugcpuX
RbQSc+wSmCgO8Zh5iRtm6QgbRU47PszUj2LD3M2DOg9ehMyuW8mGtHiZg27be3NYrVDQhW0Mmwm2
oWSg8OxuuRbvKYXFmTqFWLemszeVbJ/o0hB6eWMHZprr3kga9gcZQ2pZ/haCw3qo2wXLp/imJRc0
HuXFkuxRZvYG3hC4C6MrfgtGnWV9Q1f96ZL9EHefKXoPX5CQ7SOTOeHOL8kvdBiYVAVniC72ArJv
V2TKX7RqU42T4Ee6M74S8wsUz5M7VafSGF5ZqX3WRCkHazQs1GV569tRsu2X5Gsi6XWdaNaVq3+r
NSV4efU9b7WCvinoqDoOb8zaoec2H+ZsJYCmS0GKJh1F55oMRuczdcmH2cjvOsFg5kb9Z57l7zni
Ij+2VM/3INQ1QFvGTPNU6teQNat5EjrkpULjhZtFd5cRYgZxi9mNc4pN94son44dEa7scSgcXvRu
dBiPGhWUOzN6TPTp7NoR/muMYJdS+YVt2bc5liOdV7/K6nXAqh5244QgHyuw5lUPHkE0WWwSTbiI
lyhDwTRwyZKDXLOvuq7RZPJjjnu7GNzAMlB9Vole3htzdK80AnMzz6xPJcN/WqyPZm3vxKw4XtPq
V2C/JP3NC4tpptLGMjum2lGiV/RVxtWp5+53S5QqL27Itxyiu3jVLF/v0IZ7ThAJ7gN6UkFekkvu
+BxknIvgFuInyWkESADsdwEbXc90Z2vHZckAqTogY34HUhJU1CjkyTZj2ECDTteSYraT3EHN1Pqx
ww7GlfGvi5fTFu6RzCnGDF7DHeNdoelTwNnFXt3Y54otUZWsSIzaXwJqnjMcCVNq/qYKmiUS17yP
OENnaYZWbD8txVoEa8zJljhMK5b5bqHc38ZAKELD6EjN660Nvtlmi+dsh/j4i+Wy2ro849aqSTRM
ULNjuMQRazh/nQlCIsLVuwKro5Xnbs7R0lpWuYtGe/E15+BgTEdHxntBU8R4O8dc7dmKmUTvbjmL
hNRiBnEauZiWPjCBGdQ2X93XsY/fqu6R2Lk8KNbsBBXIPGHHLtFDbGeLiKVJk1+OIJWEEAE4/W5u
bqwcgaa3ltggJn0/MkjJish5rJrMr7vxYCjPfMw8uzk2sz6F2XrLiB7mxgxUpmp/BVuOKo83VRfH
oWmVIA+K8ti48/qQ1eoe7OXPMHb4EUfL8ufB6V/chos7Et7J6nSWUG73Z9WqOYRNwh7P+EQD1AIq
ccqLe7eUgRBc7BET+sAmKwt77uJekkixA2Yrnbfr3vAqatnOuFT8i4Hbui/8jbnUD6PuvS2yeMYT
Sh5KOX7rjQispX6tSHHArIMII6tOeQ5pQdb0bnijIXS/klbMJkd4NFED69D3CC05NSBzLqZaMlz0
9qmQfbgscoDWMX9ljgGhTTT72mxYO8JWyWr9Xm+TZ1dVz2Ux3HmKZHNFgH2Go1caLw6NLRedd0c2
MHPtjujuzKg/8ml9YSP+PHA8pPAtenuG7b4cmqW6RGX+Iu2HyqSOvU7xKWe4PPP9SpArM4yPChhL
UsRPXWOeYIV+DYyRWUWOF4F5MOnto5Rjyz89H2M7PXtTQhVMoMHIjdYO8ICG9uFKA+JgscmCsR9M
nVIJzQMhZ9hhXNxtZHZT9Qcii2/n8s1ek/vRpsxf3WhDEBb7Csxg8w7H4qEi/og1pTYTCOW0CfAF
goIBzhw6E3mVQeO4SmACbtdfN9j3Yx9dE5jvY043pmv9SS+ZHyJ2JkWW6NQcN0TgJDBqlop/NTeF
E1ZWdl2jGwdjGlpUCezKtTgAxQIAr8zmQM3GMwC2W5Jw/iwOtUCugx9Y1ovV1lWgRqQMkbi69H0M
BH5EnGegQ6DiM0W4Ta7epq6m92wQNy053eg7oDQYy0p5Ed8SnMSaJV2CesUNpdvuRiwppnkX9ryh
nyIAJzQNLzmNfFh2nJnxsBfxQ6FjtSPgQC/HnWnxjSwS+Qm8B0pBat9pa/mSDuO7luvHHlBbUi2X
ZlV/UC1zHk+P1crAVs+eO9ldKKYI/rDUqURsFbiW+3j9H9DZiLsrlp2F/bXFYhgm1oC9XEAG69xD
4/Svle6cnea5EyOb8V5/6+LocUyywzJq2Adqhumt1W0y1UCh9CzsMhOoo2sGjr0kgYJf3VSWQi/L
AjCxDRA5CZdQFpOvEb0NQn5ZxOw6LZu6FPEL+1D3vU5Am02w9SCA1H/cLDlYVQrnv2ISKGv+soE9
uBgi1KEOh2yWfpLKBJWFlEFu9iwgj4I8GFnd12qBWTDk5bXZfeI50wChNenFArCC5GJn6G17N3GN
hnTNWth6rHFZXxEKqtjzjcSu7ie2n1ssHBdCQpanPnKnwK4Kwua6+LXLb9O+DPhT81w3xW4Rk3Zw
hXrwZDahDepeyWEA1soMYGd69WtETrtnlp+J1E8FFdPz4ljFDuv0pjbxfefxEt9FYv0tLN5ujYg1
9ttu1z54Fn8qBv2utKo4IDSDbGIKYfQ0zArcERErBEdNZI8IQFfUHOZ9kTO/SA0CpNMIJ3utuanP
tGE/dafSgQ9ciGNky6dldd5Rp+yzUV20EYOIp01h28JaSB4tLahq9y2ZeSfqm0gQbqtk94GgmFJH
5COD/JB3NEj6FNNhniS7bqbWrrWggRKw1Az+0PnGYZbhrkwcYBlD95BJr9nVcf9iu1YfdC4bycGE
ytjKSbIFz45DmWl+I+sRd9H93E7VgyrzL1L4ql3WXLvuvv5E1FWdJ0Rc3YRheZ6emtcoUVGoEGyh
u9CSDYgFir0hoes04VzlznXg3OHiNXClJXA2uoJJmesRKSSbkFX0fJjiiNvA7vlqAKrKB2zDIlDk
VlDFNYribs5vADmxj6fVwhIeeMi2e4v3rJcx1GB2GnbGdTGakU9c5pYBA6dYpe3bUrskhf6Mkpp+
SkQ/c9o9QsX6cEz3tljsEzKlp7xH7UM/ccZY9d6NVM1j1L0014+TUEgJ9oiTP94pAwcdvFV7awBc
u9EqNgzG0t/E3ouF22MFUUVfxlmnyxvDau4jLH9Mq7sgYgIeUaJ3lvatomY72wVATvMt1jjSrr+E
bnXaZnQ4F1CnGXafo1habLBaZlgtBlxDS1aQy6rnWCsOnVTykE0GVUQjj/MYPdOoQM0hHtFPJxz3
SA1aD/lG7vXkKhfWG3t8mBbziOxYUcy2ujrOUF14jJGbJ4ynk4S3f12GaYMBl5Q6O0ovRtPhaelR
XUbA6RSSb5UQRW4iQmLI7w+gGxJmizM3qE6azVAYrDdFdlVshIMX7ypsJFSatrtrbZn4Mw+TvU7P
ljLsmykevzP2/PqbMfXoXlztpTYlqJjkd5E650WsjosLLaUgiTdJmos0F0IT1+yD0XW7acuZles6
x/DCvvI0bW8dkVqBHUV3iTC9IGVovCXa8ZChV0AOEZ2ylrHfRE4STbtgeCSqXU88XQJ97ZB1Fp1q
u58b+7cTiIe0flrpJEcrJFWCi0ToX2km8k05/1YlQqVE0B6zHqACBGRJ0O4PritSZtHrD+j1LdrO
jXSpDYHARJuZOmI79tadnOc7tzCZOQDBc532rhs8a9+B2JusZjyhpSPsEUMWO+4h4vqqL5FZ7XOy
P8GdMV8WM8bW4Vu2SgV93G6Lbq42iaGZHzZSx6L2FKNCy+K48X5pynsej9zeuUqDADB9j85H0psp
fc3wYifqh2toW2c0IX3z40Du2kxsPxO17N3WS5GPI8ETcFoQYQyhTo432cZ0BZ2yv9EePsxe8S6F
oJ5cWY6YfUyuHXhume8su3ll882T0ZuPugXTsGkWGhqtN0IF8hiwsfuk5YxQ3R6Vk1MygIrNB5Ql
T2lCthoxor6FDY6PNQ/dyKPfgsvHe496spivtoDW5hzSdo5HVOl0V3bax6hwEWkFS8+CBENshPQL
y9swqhfb2Q/8miTuXEev4xCOg3EVtvJr2ZW41Tt6+ur6aV/D92rJP5VGjMLpRBq15EHMSPfktM92
p96a2b5lepO32mdnC84DxXy+PmZV1+/bInmzrNhP8PYNRoca/QPxuOM7tc2XV5lUEc05t+c3GyyW
n2gTmhUDBVgGPNRnYuiGsUf/pq9E2cVmf7fa5QX8GkUOX+1wyQ9W11QPpcrtG1exbdcXXNygWKpt
2wqdUZT2xtD6lJTmYRC1IpPHKOEwZrxTbG1WURgnxHWRmP5gQ/gwo+bOtiieZPXoTmDkmDyI6+Z4
V66SccOv9IpNj2YVyhffBlR7fg29zG/Vz9rSoMctU9Wq/kxa7sO8LS+qRT1Xo2nF55fAPi670B0T
JJjmvaUSsTetLiBzbu/qoCcFdPW4NYatdcchxHotlQPSFZcKpJ+OpsycIHPU66TqB2BOzM9JwRsR
OAhn3udN5e7GlfC6WJGOTSs/pGgCnf9D3XksyY5kSfZX5gMGJSAGtnWH03AWnGwgQTJg4ICB4+v7
4FVKS3WNzKIXI9KTi0xJ8vJ5uMOBa3pVjyqLlUVrlMFEW9oujx9sFv4eC7Qn2/NpSMsbtfPgltKL
a76aSU8EdZq2vbOIXiy4Tm6CgT5VTbnCXsh4mdbjdgReUMapA8/BeTDo3url/D1mgl3+0N+Bcfoc
a7H3naUlVMq12/X6NdbOzsSZTpv0V+bLe8ZwvhWedo/FEzVO8fCKG9TYurAVt4D0oriVrRx636MM
oAEFr0eGxifAUsXGDDl+lTQ00CfNpFH6PAcmHatVKCzAp5N7SMPKvVQ7TlPm/ZQ+Y5ogsuRvDL3H
p5lwWw2j5dHxXgMA6jQgWEgnrMcw5ahKnkNb/yGqwBtcTOrW08ptGfPw/EfhKWNjk9l8UF0p4UAU
877BmU/GND9wKwC6oKzfGeMphjy2H9TSFnvgiGqdcG9jkKS1sXW4NrysLTdoQflmcRS0YVOfLbm4
fggBR65RbEZHxJsaiWrDIXCgfwBmk5t6X76HcOxyQriGeuOSP2d3pSQMAnM0tlPLEiCRyuZ8oTcM
yvHJqJ08WMbOYiDa6Qv/wUcmCxIVipUzYdaLEI84BXb4gA0jioneWEADejbJwk9vbthzY4Ryoljm
CVjA/NX6nFmKwJapgp5D8irXokdi3yyPsoXavtzctXBvsjzh1kZIy5Qvgn3BCq13Wq3ZR/jgxziB
FFrR79Ed0lXVA3oqBmuLHv/FTEbFATImJZ3AYiT+NzJgrun+ar6tGAR0uqErG6DPQ4yhbe3kdC2Y
nJ0jtjYbXeNS9fRio0wcYGyzzpC2XrCuUGXX8nBpE7mxNPHZK4rgqF3g2CjP6DxvouQntRCagcXz
2mKTrUzjHAvpPhk6TgaqpTdmamhnTNeciMqTxlPa5qnQ6OkVaM2DRlJ15Wdwm4mizGEGSgnaF/i0
+3F54nHmtFfYzeOVo/QXUKS4/OOL6tkAVp3Ugz52eLiXmCT0xrqrSyJncTkiNOHYxxLCsgZhjC+h
wiw8pW+lwPI4pk29Zbb6jqjY3rWt/5pp8mPM7Hkbj0R9LX/eOY78HIpknaWNFVid1a71Yng29ALS
IgdRMXoRP6i2TYwU3UWOz87iz431mDh4aRwao+0QP4pbPw5iz9NSMM9fZ3rzdnaGrgqNtz1Mrheu
TbwGsxheSpHinfLjm982iorxTcPx6KDSsF1HJKbpAdxJSxzTGfgzYNszbmV5y9rhPmpbdYjB4gGF
5bEzPNppfywjbWYiBr/hmK4Gd1Ruct/5KzdsyMm4nu/RAaZz4mQ0U93NGsbZP1WNvu1Chi9BqoWm
ug5uCfwgixfAmv4xWmwSuJKQAq8xypxTxh9tw6OqjW+zsh79hHmBRmHNZp5p9qbefDya0gZm03yE
2fxsC+19cLqHoYju0NLPdlewyrWNp9YrdlMOOQCPcCw2gl+DCSzwWkaqbtwSGjnMA6ePadrXsQuV
MA26UotXcV4//0Sifq3NbNFzHjwIZVWaPJSGuKXezHM2qKdiD4H5hWwGy/bC/WsyO7LX3b0z9kFU
AEGgG4Svq9wAWIDmNITPjd7C7uSLkckeZbcsvtKY323EysEa1GEySruBe3gZ0aU6feNzwU0gb9VM
f+q80Jzvuky8dMJ9yMrxWiXxOXXNnR6CrgwBKvSHYXnx/UKM4fqNrA/frna2QdtsVP6ymjm1RfNK
B+RH3yQPSg5XZUJJYZxM/AF+y3i1YrdGB+8eZkd++QnDYpG+G0pd4hzVQhyHsn2JCg+cALfL1cTX
y/SnVwrH87UAUQyEC/pLbN0PRTUFkdGXwbjFruaymPSwvbvzDuRjtcI2nK6atH2pu/6ttuS9P0a7
noj+ikLRPe6Dgze3F7bo+7l7Iq91rlO1GO2eY966vr+wEzjFSbIFGAwIr36LLl4bfoZqZSXy3Vf+
pbKzrdnaG3C393povXiLwQWtacifmYcCLakEcl11TtTwaCzr02fRdTcYyI8k6WHP3YWlc5/33fs4
hUf9ouIYHMMz+LNjbmlHGNmA7pN9MWv7NtQeHRG9DKXYNdCyap/0UnNglXasa/lghDBiWt+YMLpf
pN91gdeNkjIvFKrB+Art+bVNxFvbEwqhhzHU9m5kXHMbQq+yTKhJ43KxXsEInUWZMUGhvqAxjZnP
vO//cqumnfbQDN3Oq2RQYTybFBkf1aGP4viYUyL1RnsHFv5O75IzisudBw98Vc5b1rp76eFY4KQx
mS8Zj+EVh1NnbTcZ6z77KU+Nc6fjkW6HqzM021jAzkxpEWV1Fxv4cJDlm7WPsR7CJSfn5BomgIFQ
TpT2kHXlqxGx7U/Txzn3UfnmPYzQKxvTR+IKO9ilO6lND3HovXG2eHKV94IpsmPt4iY5viKQUfxy
ZQHIm/uDsOxTVanH6c1TERcBO2YOkb25n+Zs49YkU7rsw7STj2pwL8vX2Uzdew4dp95QUHRdArMm
46ERpXuLM2RrRU+VSTnvBG5UlPdzOuxoDAocMzkzH1703D7nrhFksM5nWz3ajvVqJLgpLH6HPNvr
HffRbLpzeThWbG76uH5LedIEfWk+qZETZ63flCf+GsieNdg2Wt98pYvwrbJfdSM3dk3OaI/6zmiu
047pMISE9m8NJzIA5HBrMd6tNDYt5BXGb6trfjyxK50jqK03U2+/FCemsND/kkh4qxLgNuftxdoy
nUoeQmY+/KUtXl3Fwj6PxKZ3cdi10d3yQdCxcJ0aZtWce5xeFxmpLnWSPlzoUR4sMzsvbyFlHOfU
aR8torlVYz61sNjtR5Lsn7ackVV0tPR0X+X2h1cSgLCe+0LcG273NkfGA2A19N80IKL24ALoW8m8
eWEtcfa06s6T424dGe55wJSBKmz9wtWUf/4TB/nU55m4NP2EWnqxPPe7sOX74MV7T3TYV+hexkOo
1LON2VfT5WWsXvq0eIzs7qRH7v3MILh2qbWaPGEyd7L00r36u3K1O2VMT64ov0pcMyK0a+z3aLJJ
Y3+mYf+cEDmQ7Y3N7mHx31Z4E40h3mZRBMloBJ7d37m2v+8svvV5fhZyrzT3I4nDdz1MAqsFWU7i
U4L/cj/RJjcZgqmVal+t5d+8xjtVxXz22bMrx6ERWQvXdVXcDIRBslvHGu9TWuAr9W8RHFHkPAZx
e/zxWqmtpW281bX1OSVcLGk1wpsJ2JnQvZaimrXbSlpnU3Z3qe5fsMhthBgOdSk2LfgfP++ZKeb3
MM7erdb6nmO1hvE1W+42R//RkwEzhFrhjNy4ev5OXO/gI6XwwYEymTkFokawvrqPLb7IZUzXYLGz
W/cIPdpwtUPfibuGb0tF4gDsEdY4tzg41gmRAy2/23APuAOxdRDhXTVnVzthcdr6D6YZn+fG2rXo
enn26emAzNxkv9zAHB7Q88wPmNT3aeldsNBR1oAcO1Fo0B2ixjiQ1bwMVvruc59crifDinaJPPCK
00J7nLrxXMnpoZi8Oz3sAFCe8BZvZSx2mdaT6VTaukwV2pA68XTx/UtUEi5R03n5YYgc7nI42ErP
V0neH7pBu/coK+5K/QEsrb7qUvnIkimYtPCdeClDiY8DIy/JmbkWkYrs153NBz63u7zsgoRZJc6T
vXpukvg+whZYDhCfCXeyQ35jzr83VPntcc9JCvqfPpJBrZfnvdFN10lF18wlEcpKsuqSl14yB+vu
gUMY4hYH3gA7sFrzQAyb/CLlbzgXH8SKnuXQ3ADH3Cf60W2xOs81Jiq/I+U3W8cUUOnOg7hvE/Da
xCDVPuD4Hpqsw0mQ9R+FOtPOHKje9h5UiZ0vbiAGl9ZA6tEdNmWFmMYz5YWsWJjINlD0RRxnHIS1
6Ue0f9twWQseD364lFi4EntP4dj3s/vFO4/QHhtvoVFPeEE5JpSsXK5O6u9Eum/wYe/q0qOdnAOr
LzZTZUW3CXUXVHvxmlf5oYojEGFu6wclI8tqqmrkX8+cD+DXju4MFXuxjMBAUvsOklkfd0dJVXAg
0SrTeaZCONE/ZpGUt9AsWR29SpaA3RTqDyppPi0ijgdSeMfBg/0G5Gc9RY4bGOwrcRMm2b4b400W
9dWh85sBGwpeD2JBdIHXpArawX5px6Y8cgpGW0pUkb+wDWCSzad3mYQ2V3ZcbB2d/cG0rDdiIQmZ
+M6w74U1r3WR2fQ6QOcqHU+cNYk4PZEykEv+QGEXH+Y9OGRnb4zKC/R4xFyL4zpAoHgP8zpjbzTP
zxiGwTWXP64v873RwrMYhTJRFPC7KJjWZzTLi9PSIe6E/b539OmOT8CNdl1VuVc4q2kATBDrCvhz
Vk48fDrW+yVK8FaHSHlq3PGqk4e7S6r4Vdm8buksLSwGIkwzXrUkGfYTDetrfDdcyeUA9sSyrlGf
p28Zx1cvdxh98kGdKgsFlgZpsYnbJFmNZPOtvJlOUtezLfVMdG4kDXQ1w9w1Iee+Liz6xzrnJ4bJ
xTmBjTthsER7NS02P5yg1Dyqr8pyNjqTauciQw5R/pY1hnbLmVITlaZHXHvYk1v2uhz9j+18ayqZ
bbVIfzZS4zVZqM9xJ5wDtupDa0O3mYcEqiYQxtahpmmg851rezcpgGaDxuItsbu7rLR2Q5yeZC/+
arVfvZvfGYRBvbhWtLhv2U4QD2yIWk6dPCZ6wTPCRW6QbfSAJRadPfuydSiwXZn9pWha1nAktw70
2SGjxmnyt7Ju2PmqfZFhhDHqeGUIrAL4XloeOZTzgYW868PsSOU4KRJUm0gwPYqUfG0CODfmr5lr
c36bp0ODXvDnb8o+fXc1+kwK41P4mCqMvFfrbsK2UduvTcnmh/BEkDTt05whlEezeyaSZ61Rsx/G
kkMxYcVPx4gvcXuX042y4o31QNxr1qZ1vQ6fWcDH2GwMSPmEAc2PzKK9ALxvui60ZOMzPqzTlJ4Y
4K4wWnNMy3FOgDtzNgUW9cDDTrB4izScONGmKqejiuYL5w/w2IlYpQNL8NhjG4pcVyzvKoa4Cd98
kYF7gxuHFYVP+ZT55kAXWs1Kwfc+CS0AWpfveWw8lkyQOguSNYgACuitJL602bCNu6bYCZsHAFf7
thfA4zvy3lpXcAKBAEmlRXLGjQfqX73zvLhpXfJVtfVeQ2hZcQV6K29O3HUYaqew1nkONzUMI/1d
vuQQYLdN2L+YaXYy9YSfxP8tCq7/qHRC8Pbatw2bgqi2PFCEZrATlW6CD8oOf0qWYiAUuOTsN9eG
CBe+yKb+CHVnCFpJXD2dmuMw248DxN+pNsM1JLNvVUaHZeFclcadkTebymsQkeyOSDpfTQGUdkYr
L0zE/IEwFHVdLGqSDPJ51iePWv3csZsK2raEjEZXE/aiAtma0wGbZGrCcsQqQtDYF+tXSwtdKH7R
ySlsK5A2gfGl7bCOt6E3PMq+qE9wiVymMBpral7EZJ5jrfqRqkYn9xj6l7B55fyMk/4Lw/qW0sfd
Fyaen0byZdfxqWgLLHlElO58cmRxc6EP6aGM0rOY1c+QYaKIb2NeHURZnlodWx4FQxhAs8Q4dl1y
MftF0ku1tY7dLWBm+fFYttGnCyKfCwZZDOvlUgE2hFwmVu4+zfX0xNKe/hLsnJjELmxPT2nL6heG
DkGJIdlHixHJ9+iYym0ZRIIXwZQFMzFlZ4uvJrXYfxomT8Ku0HlCfUiHMudIuj+VlR9y6u1Kv2FK
Fd395AvsLr9jjsaP6vgRiZd8Yhs1oQ45/OZoz4dSsOu7zHl1sfT8OsRQMrX+100Qr2yREEDMT8ru
vjpnXqgFP3nlXQnG2NP8VDvjK/ffa4mnNFLOK5ccgRQr/wDxTc+Fs5Ox23L2p40BnBtesVUCPGYF
uHkGG5MQhJzpJI3GXWikP3MqMKsMHWLObH6ERJtanLjp1QG0qEr/s2CAYKuvFwQEzQ/pl1w7go4a
igYOjj6cEz4HckVs6lnsxmAq2fqj94Rae6tJ4I2w5p3Zf/e6/keLk4NWpk9+UoCsaHmbuZ/LecLa
QIZWFkUw2fpJW5brRXGqHOtmOulf6SQRIVj0w5+SCudKATGVOBPkjz/aEG9EqGfPOCwgEEbzYySj
K6LYC5ajB5G0yxmoX1P0Bumj+OlNeSdl8qIZ1V6vwvsprHhwimDMdoX1Vkd8Ov1Gp6WO80AA8gu2
R3K3/LOoRaxusxs79s1U0GWke2cc7mBxiwezBfg4g+uic8rKt53Hg9QiS5obl87On2xBhsYdHmuB
XBQ2xbXwIPPr/o414FM+YiNtHeMdafW10RkiHFZUBhJeqT5baIJeogVa0z5YSQhkb/GIpdNr7ld3
zFw7LdY/JOUMRVNafA0ILZlxs02pV2LDxZ10irij2do24gnq+xN8FKtu1nhEfBJjfB3bkuSLtdcQ
rUtZPBaYO1guFgEEHi4aCyxlcZmc6Mk11Y1iWjyxKRfK2G+AjN1Y0uS1/h2SyeHIXm+nJr6XEXje
Njq3irtetZ0cj2ncfefU8Wrl47Pg+5HP4aEEZ58JdTGLA1C3mwsJfqXa6Msr7W9+RFO5H05efGQT
oAMV/lXWR0C7P01fP7sxrY3x1D9ZA7dnq2TtnT/MfLKjxdk8a5EGfFneT4WzyV0W5SJybm2T3mod
DxQFSBNSXrwDRXbFYkB7R6J9DT1Z2US8TCm3bGhkhzZfRPLQfE008zKEVI1kgkUCS+wZu+s9z+FP
Qjh/JdFB8XANR/HO+MjdrUt+3So996O+sxEa7WX+EqyaoNdCf17Mp6jxvvq2lmpPAvX56n97IxYL
koD5RqMkWOGXWUsNr1BrD8P5z5+8TrNXPQaK0EGIw8aTQECIoRuGy8YFiIrT3k8wLAKmzf7Y6Lm2
0aYlcTbEd76z5SDP10cU1bolTsPwRxiONfRLQ9OG58//DKz/TRu8/RNb9G/Uw3/72/+HEMT/Alb8
/4SSaAhYaf8J0Pw/OImnbvwr/yo7Ff0rWvHPL/onKdH5h80W39F103ZBUdkWCfh/khLtf1AMZAuf
P0xrIVXxb/4mJYJXxBuOx4EiAxtXrc9r+JuVKPx/COHw/4IdIHzT8Lz/DivRtv+N/LZgwWxhw48y
PRcXkP5v9CqeixQidbRRmU1LrC11+oDb4brNaYFjP3sXmxSkJuVAPzVZldwoQxAnr2M15HvWZNDv
qpgCTmgqQs0auTpRbNmsfGuhepUgvqkymnPs+IQKuobDVu6Hl3BQW9yGNjY01ojanJhkbbIvypzu
maSDWYM3PsNqCWws8k04vrMY3NWV/hNVgO+UDC+EjdVA30mNeuLZ8W+hqzunm/fk2MoNDnWYq4g+
7Ca/iEmsY9MwD+TnALQKDn9DHdjRoDCoNM/NYkDu+3CtaUS37bDaiG4KFCWEbpdfQuYVlhDm1RET
vHEGbORwGoh3iWVDLOuJZDhHjc3TguKmvQ5oqVkQRqeb5H1p6ggmOl9C1pUF4A8xa+0qj4tyExcE
yUvwJEQY8aIOgaf5jOIRgy6bPZI7BU/LcEKprxq49aX7g9qGsyMydIrmODYAS/+KQg/uY6j7+xS3
HYcNbgcWcVu4PaxX7fIhShFDrd8spjtHV0+EZb7YLOHZbIdDaqZs2JG+DJwYNHBsO1AF696NxVqT
iFVzM6Srtol+CO81m04OrC2H0Vkr6i5EPvEYGE5ZcqlTkrJES97APHKYlJdeLQb7qEnYhuLL1r8i
1plS0669KnFM1U+unc34uYanZnRe9DxK0clDOhvdPtoQ76URiR90aFAxhq49pcZMDWVxxaO/V4wa
8TyapAU2juXyBpLgW0Hb+1TGZslKlwOuflkFrvvkjNaPVhKpJRtWb6FpvsZCfU4+znTfrW5dxMDg
VRisbI1rPjfn4Vwohqa59gReesFJsGvFNrenlUON9ils2TKSxF5FyyEvGtznQs8IhrCzrEcvXpWe
IC6UYobEUYBgSX51rpiNa2oSyKQYG6cxVi7vua59GOmbCVZ9O7fzi+FZ2l6a8KNCEgtKHKLB33hh
THfoNASNXdFSY9grjBlp1NIGUeDy7eZ+Z/o9W0992M0lqV5g6ECKxHM9MnjZlXqxJmT1vpcEJr5Z
/ty75gDerX624EkuyvIKJADMoc5+cbrySSd8Dpca6ZMzmjemDyzEXkyr3HgDASBNPQ3VyZOImem3
PTQGvCCKOebxFBsC/20Yc741nXPPNssjkeDm9YtvtkEmJ/LG2oQgHeGZCcnySKN/tTU+JrofNsKs
HxujhnrW9OdWEF6RVGAVY31MjeYL4jeTaEcaluiYvbzsxMs+DdXfQr3LYXPV700It846sdi5ZLra
Ymb3OC6laBezs+nqBFeE135ERkLstQtmO/5MTW2VMqaOVbiOO5zd+8jLj11LXzIg4hb90PhSPbOQ
l5PeSwW1WcUz1T7lKgyHIAIaMHXJZ8kAhSPC/i4yMEO5zzwLO1NtJtfhezf7V3Anb8oszE2TEvUv
e3IkQ3NoZ/yWAgKN005v0WBn64j8QymwPjaQmMYx+0xINq7mRL4yVjIJeUkD2qJ7T0v9GGPAynBS
IYTeIjFvba1GNKJvw6HTaNtpqCBUBp8mYR7lXAMp8+NoE2tAtMSAhMX25mpoKt3DEO9XNdcfJVR3
rd85ARl/6KuUJkLQoDQBnq0aD8PskDMe8zftzLke1sVoGKu61YJeDr/tQMSV7iuYKk792M7jRGVj
yHomPqgqOuIzOEM+jLfQpA55n9xGtcBxPfxx5EDMiyIWZ8zlzlLNsVDlPZjNg9D4PMjFeUFb/YJ8
2vsLS431VMXugYVK7300uv2eRtEXz50TLZh4hFuwZMP8tGDzeTMJ3IO7qzBrW4JsBEZtDmVLh0K1
13TOmakSKQt4C+RR495pVTljVncQVNMiOa01RTBw46jeO8iOZBvmqMfCd3x8B5hVUPteDWXtNC26
tG7FcdRAw0hZ7zfAyDyCJr2v35wEk5pXk/qUevjQSm7IxsyqYHwysJdiODIsvOgDhShJ9hbbQxaE
ElJ6Os1b7kDh1gtpu0zrabPcuYjwVRSDeGRI4nDaaUZKU1pcdhduytrepktPpF0TaIY6hDJhAVRj
npwX15WFdy/tJD3ZXbytKw4SVYvTzo0ygqbFUaphuHCe9o6WhbM11729l3s5eUN6MT3HxGeEipDk
Q3bVMsOmfZVQjGFMd7YRLpQnc60juiidLD3BrmNn0ThmVqQrOaGs+/vQi28xx5gj5st33XdeE0lE
qi4aFOUoO5Ck+uVRcNHLxkPLfoJhhVBQ4O0ZM6NdG4IGVtP/jAjmOzHcSqtTyUuZhXSHdjc7DH/m
xLtvCbH4c7eLY3ibRpe8RTULUDMiycI5FOWV5fNUHQYxbjKGFgLmPEldiWhRWd9xI4wgxj4SaS14
Gpv1ug5SF+7GHcC6AHP21R+xnnLX2qim+C0zTIHUhRITivFlU99t7wCLfieuZpPLAHrlTp9lh0nf
aMdon8hf2mXeqjEDeei8RBq2d8/qz6GPl8lvWQlyiqGNjBio37z7YTetCkBnm8QZWNOapz+j6P+Q
aX55Gf/JSf+fgTR3gaT+32f1Tfa/Hj+z/vOnVP86rC+/6J+zuua5/3B8krgLI+Dv4frvYV3zGclN
bLC24/Mn/1+55oZgJGcdCejR0ukSMkCx/j2tG9Y/DJsHuO8zWwsM3P+dYd0wzf+K07Jt4mq+YRuC
/6lue94f3Na/4LRcwe3WmmkHoFXlqRXZVylNvOyvFHtcwI3EEAWYQDzXvLRjeOhDccl7zq5hDGRH
n3F7JFlOZQSAsDqnS2WkmS/N/F2DLSTD0LjqSE+v+oQBOpPRtnDwO7sK8pYcUnyAiqiUmgmvQzWD
cuVqqCymtllIVEbJngStPc3sH9twm9WCJGfCjNeV5T9pXvheOD+zwCTZqIaOod59Wn4EqzS+sfez
jSrWeRSv+zI9ekbNf1DxJ+rGD5HkEDAX1m/V4Qfbdob8+vPv2GU/j4N7oD3EQtdHuUpp2Sai569b
F2RNB2Yvw8yYN3O/hgfqr6OC/1NSGRgDSgpU/SdvXDqcGRi2reI1Dt0RuepzeVljSxouNezDPHtP
WV/T/2CCpqATxSq8J7NMvxLjTyCoIgIZVT/dLD/0cPbXc9d4AbiWVZ02E4a2YZNImmNFnH4hdjEf
5HSM+/jqNBKS6zr/cICXI7xBbatafmoruZp1/5Tz5it9OSXY8zfE6BOB1zU+RGSeVqinuopenQER
AcAgWc48gbEsfv/8k9qPv7Xyve5TnK2W/lZzreRR/xDN5nGqQxh0AL4UkUyAUtkFvyhChrzYnYsr
LVFi3Sb1QQBU2UDnpEMpTLeO1N9yH6MF7sgS9sHoMjDJztjaKgI6hp+jBv+2qlT4A1fiFDVFuqFb
6uayTiVru1K5ePLm7s3I64OZ5TxckuGZYdkDNvRee4rq5QZJCDD3l+vzW6JzrwZPKjwlIYAYFvWT
Pz5E2aCvt62ZqYvHe0cqoT3E094g/LMzrAF4lDlibM0OVHbMdwBJSdxUcDXKGs11onoEiBNvWKiJ
m6ICNQb65vL0hLMQPQzC5kmAOzgsmyPnpH6lN9VXtlz3qeMQY4yFty3Ljgx5+sBj3r3rE5Qcn+Ft
trED1uTAV5IqTIxXjAdphGEB/GqcVL96glE7w9VBVkG897C/gsg33jMDE2tekEkkcE38kZn6VjYk
fKeCIYr1bZXM1IHPBi4IHCgTqxE+D2PdKf+kQIYR32FPVOPIhR1/b9P4usHala6d4RWkxOvYwmbE
j3SfVD8JHPer1DZ+gVdP/piGKIJSkJxvkvcRjiL96TRwgslwQZMcDBE+jJP/nbvZlhgAl3Dskzkn
wSYR80O+QEAxNlAFTTqcqEaiHTgy5HB2MV8UAycNTz46xjCdmwqWmDNElAHnHNr9cXEkRsgMDfpy
HPqQWeeaKGlvHeK4FDRRxziM7DjgUxcrVbCbyvvxaQGajhVxjxkQi+fhFA/7/Ae+Rb9Fb8WDNzQU
OvvRM1FTDm2gjWCgRPseNc8IBRgnu5h3tJjR/8Wyns1JuvUhn6wgSrxTYJUHXdQ8jU42HPOaqyHl
iLt8IHZsuo8QfDAGu0SAiXpv6/4RRb0K9H54bdLww7V2eAGusUV8wNe46VLkba7cGXhVevaT8WOy
iTpMpGTraNkSt8xn03bQ8iEYRpaGEh8tWBy6XOgCKkP8I9tZoulNzyi8i2DZf8VR2Qf0ETsbL4kA
CAMp0ll6C9o8V6HHiq+ux3wlYkEgtRr3lqcehAeOyOpDYrnSsvl1i0/GdIKBagROlvjoWZzdF27v
Bq3hcnLLf9Ag8xV5AgyaDIsCNVs2vXUUoExZZQxrjlH3THWRbrdBD6cpKK3FjhH91VMaDs50K6Zs
09vWhZRIu85N8as1bAOMXNuKgRkUJuehaiw6yFkuUstEA2xLO5ZbvDjSDE/wapqA1oz3prA/GuAq
QWWP+FGrLgtYdk2YhuN7RKoc5YYa5srvO/ClBDy7KZe3GPcHqYYFpS07Lk6eUFvtrzIfd/pnysvR
TLAmpg9BsfImHEE+KERyautamFDI2YOsmT/z8YVoJ5m0KdsZ5fLfLdwVcO83CQohaMyOI1AV3RRh
cSuxwPRg9Zgd79ftmzYQmVccbbhva7BUWDy5inT9OonpEffaN66CwTSJ8bYcRDzkIk8W9ICznMiG
dr6IpbGCSHtzmYEJgYJIrzY1uZgQaClq8uEUVUUYJFXEkmPCtDDAtiIFZPrlMRt+KvOhHbT2YMtU
54yeoB+kWPoa/y0ZYfW4eS93QJK2lL+bD/M0cNyhUJkuI9q60kjf6pC0gi4EYpm1l0lntWUsDrFM
244VgaA4SjICm8hWmd0cejvPXnxqIMj1w8vlrKPqRzhgPQtByhYt12zupi79oM+i2Ctd/aqoKg8O
D3U75zzbzLTAdp2/MXtf7mtvTMiZbfoRMBh+1Hd8H8D61n2oPxJogi4JBoAJHjMKN7mu83a9zYPS
ceLTk3LiS1PCjc5BCMVY551cvrPorjcz7El7MFgxyvjQVNo9yxSsHM5PpQNW+jMkNCKgNZhQZDXE
G+wAKeXyI8rSEwImoAZWRniaCjL+rT4Qi8MbO4zTujEw7oUEkI36qjfERTQELnYr3jU11MXOKRjr
YYORV7UeMwG8ngKLU8sXORg71r5ISHZo0Gat5EeKj2Td11v62P29X6ktJ6zNVEp5gh+1y0yTDACC
hFiX4ntsBmOH9qFXlz6vHkynrngcO8YuTlg/4sUoSwMSxLbLsajHQBTZTs3B0Ed3kdO/pkLOgTL8
N2zb46p6UE3NQ3iEyGVO5yKENhwNzRCEhe8/2ylDXM+jmNBZ4A7Rpu37u5pG3rVxhM9FoMG1WYFb
ZXuokG/XWiTlFtpAHfT/wd55LTeOZdv2X+47OuA2zCsJ0EmkHGVSLwiJmYL3Hl9/x2ZWV1VmnK6O
834iqhRSipIAAthmrTnH1Kno2C2EljKkOe/k33SEK1TLFNWLKoLL8EoVu7mvUX6L1p9mlHxdaVOy
3VltBLhtbOv70YJDE7BsZGsG0qYZED/kioWHKrFBFDw7ykiopcr4SsjbmEQjuZY1Ol5jo/fO9wTC
0SrsGVUEIkTaxAV0NE2Im3hQv1RUrTTVcIwVSXAIikjc5RN9vWTZ86A99lXwlZTDq5KX3xbsMm0i
HqdxbMAYU4KIM/37IrSdwuIMWhhLDtH8AORwM/UN5rxsotpsmt4o8ph5EKZEj5ehSyH+u+b8qA8m
oEQN4RWT0xjn2FMGRnYjHrE2Ao3uiKi349cxC2tWHHSXg0pKvdgMN5w/bUD0gx5byHczyy6Nem7c
YRfo43fNYbnuQMtnFYSTVdWe7FncR1F+TiRLUkfZ48Rcg4g6H6NtviPBD1BqtzZy/KjkLeO1Ros0
JuB4+xhge4aTcR4AwXcoTUP9h5u+DOVNOdleZaFKVxTufBphvmvyCwMbikeEQDDMSzgQuKIwPman
3Kpf8gxINK/GBu+89ndVHyNsIXfOyJynZUo+TSe9HdEmuNmpCmciF7R4H70LgHs0MO8Anp6Gikzb
xEmfGyfbZwvkY4V+dRv25q5Ax4aL5csOusdG7XYwzWuKOQF+mTrKDzkAObu3htOkQRsNmaoPWlcL
L9GGWy3COBcu9a2e9ekhra0PLYvyIxfT6y3sasigzgGe4i1yc3slrOrNvS/sJjhQOpA3zjTzK5Tt
0LQvVRtZx4k6OkiBUt2m0bc2JM7MgFbBOK6nB2WgFRH1D4OtbxStd7yJa4xFjRVWFdv7LHXOgcku
IEpmd92y70Bl2+LJYXRThuMYjBt8/TsJE89n9nM8aMnaHI3XMt/acq+gjzG9SGO+0Bhlfc4QIyJ2
WU44sWYP1U+E3ly2nIcho5g3TqPjpTY2R51giiAADEtXFTKKYpwRucBJcXDRh5TK8y7HAibEc2no
qG7K7mQGVD6amqZPgmfClIs/bvjWMzubeXC0N7RgaJ5UpuLH1kHNIjIw+vSzxFOCW09SwHuXiRZP
tzJEO9NswDUjcOdtYnTlxBONqjqqH1w8iM5TF2GQVothrdZAw83ih3Oi2YziyPTUuf6Y8EnJ1+YT
r7u+E0NNw1grNtg2Ppeg+TaW400VxfQc2NZZFVO4HTwCg/rjZ4YMDrJ8bW6h2KZgyNxWW6sKvueJ
3vI6djWVGri44JjMCnt5aDSCKlLDOFC57WBoAHdCZq51Cr0cW0cVoaWf4ByIYJyHHm5dq2260Zxv
ekgMkdwSgHTqHnt+/aDOBrh3HC2Zo9xnE93irCKtWemPDYi/ddumAF/C5dksHOdhzM3b3OUiqDoS
4U75gM853C3Um3TRGc8yUka6TtU0m4990fn1UPKrukLzela2aqhc2C/Uq27OPq/7zd6x94vcVLn6
15/vuzU7cH1BWiJy3c2dqu5tk3tm6JvObzSUBwgXn6oGeWg9j4d2rpFNFyn70G0fgR2YYZaoWPyS
vnyE2D3OTnNEERQVnXsrsuZojGzdkyJnuxME1tqc9fLQ2PoeahEqMi2wN1ndWOS6EqQxj8YMJA+k
UORa6XaxwhApD64OFHmApt6smcQQ27oVS6BQIJD0MRw408KAWanO3o15c8L5AbN87wZ+we4LCc0+
axK6IvrkR1nyiXmSpzd6JF+Z7qV7DkOi0PX2+5h817rR8itZOhl0/U6M9ntJzAZhDBXQF/s26qzV
TMLemnl7WFcqt06LpBdas5qva/JsYbpsErzOcRm7tPntfR7yqMv32VF7/JY1Wr6Wa+FBsUlvQ1Cc
cWlDKIruWKKdjYCnIoyUc8bug7LLaZEcHnMsDLBxHJPmWHxInJOOMWbdvRT9R6A1EHQjWQ/NkeUp
icFcFZwFnTrv+lwkGl/pCKgIyNvwnoEhpGiRxNYJQ1ITTMfrI6TqjCO0ZD/tFpllzQwa18k+Lhia
AHJzUDOnwRLIyFWxlucl32uH15IKf1EGEwZP7W4BlsFmzs2BWIboEk3lHvLfvLI1/VVNKFCPpgm/
UhtQzwn8oPtsTl7B8K3lzSnvS1XnTGEl3SfprgghtPO+4a86hSmhsmW8bMKATYbOLpBGDBXcgcqS
/FVQEY5KzjOmqumnygLn5+EEC8m3uhyVKO9UA/ZvuUhihJVSI4IwnMnLusFc9+hDcEDRbwQtAIyP
q0o2rYKVltYcPeueIbvPs8/ZpkEdtjSWa/bcRcmEEznLTpHstmp+oxsObpXTUAyGOt0kKjXHBZ4x
5l4vhymPuYjPZk/CgsNhyQtRt9ZZw5hjQVHCbeCuSy1DrYLAtLPtt2vJLMn5ddf3d5YVM2xxFK7M
dJN3/WkS02MixWB5fgDs6hfJK2aGD4nuzWLKzmTXLbuMdotXuovtC1ieq9GEX985rFbUFIwaLlDs
SMp8a8P5BF/eLJvWVc75zL0mB8jrwD2FZNcEwwUyIyPCpOJl28jLf50CJgsQjxuKzfWlhs1VcZz2
nuXoztRb9JFGOHtKMKYHs2VjVKoJNiczrb3ULMIdw3nLvExdUj4mUxRs4LIIRASUzEzbI1y1Zqhd
FWJo6Ua5ZzUYPqqqfSaqavgvGWHGrylasqAKIcC0bQ2Fhizhyu//raBqNXZboRsU5BJx10BOHrFr
2TQ1kIkJl7pf0V1ibjhzgkOF25teGLNLVgVneWQK7FPqPW9yEJDX1nQznCIHFLJTUd/XidjX3IRx
z11ZKb4sZ7qVOqxHnnwRmqfE0B8Bj/ytpv2HgufvCZG/xpH9cUYCQ7rhAkciturXM8KBihVFgFOT
NeF8zFm/UxkT8Seg9W059W9WSjFx1O39P//dawTiXzloP/+wLlTbZXBR0VQbv/5hvSjimU0Qb2VT
b8ogZEgQp2syZYKkqSOYmmFZjiLVAgNETvkoQVGTxZ+CDg1xAt8Mlg+zemPF7QttuFWv5z9Mubjp
eZqjEOMRUS09B0766adcM8w1k0xpnf75RK7Jab+fCAo9S2iWQ9Ve++1EjMRU1WiOxWbUefDkkctn
fEynh1bxLQdF3oBrhdYf0V3giFOGsJp1BzJ9CnssPUxGh5jDainr2uQAJOVJDvEpI3BvUPuVg9ys
XTCzHccStYU98wOkYP5cCJH6xpDE72sN52kmOIY4dl9ey4hH83qm/9cf+k+Rt5rFtfzPDaLjR9aR
w/fjmp4rI3Kvr//ZG6LJI2xC/q4xLlRJZevlp46L7yDUMIWLZhJBFk64P3VchvUv1dHJH7SZb1XV
cAnw/KMzZIh/EQSpC9o5IIMMk+iY/03mrZSRESiC/LeQB8rvJ+TQMCzTdkybp1sqxv4+kGFbgDSQ
UquJKH139bDWc3Zvkwf+xRdLfUK5SZP3AslqX1ETm6PXLLroxoNQqdVVrq8Wuaf20KgpHWvthMsl
ocAMIF/FjpreLE60Lwd7bR6m4LkEG8feQHtY9A4O20fFwhsBU/9h519YKIP7QrkX81oWqc6hMFcs
zVSOzGUIhJJp37rqY5Jjk7+by+9LBdy02DAUrjBmqPkNJi5rrjkmNB8WRYHnqd1Z7j1W4cl2qZCB
7mNsmVlHJrmxbmJjazpIguK9k2NHlM5SIG4Giz91neU4mzDwCeOeZf4KqSYNemr+CX7Iad7Itwd0
jOeUOg3jfEXE9w5e+KHApR4rnIKj+WO4a4RxTNWcfQayifzNST/XNTllMe+zRf28pN1MGsIayxtM
So5oNtZBhRROp5BoH1XYVYEOkQU5mGMTWYfUQh2fHJRlguOe2PAxFt8YZbTPSYQf3HAzxOlWq8IN
cOybsIbIMM3I4H5ok7Z3zZHTx2c1p94AqbsKow1Ut+1Yzl4aEhs01Os0vvT1bRg5q76jbIZGxCXY
L8dWsLIA0LF566mX9jNslZZxBy7ZFKbbgNqzPE5FvExhSMXkYUxeRbqu6mhNzBcCJsd57ucXfZdY
pzB+R5VSth82I7hJHlaMQIQKIEExL001eShtxm70cv1FKsRL7YVjwnWGksJYK/WLPMpYoP3BfZDj
iSnDi2IqaJNx0oJmrLVwbfBzSzb4TXSVTmxzeH168s5d1UDh1MvEi82aTB6Km4YGtPi+qajgUWck
1TnkVKb6Iv/FFQo7RsUXFpFfQL8t/ULyF9wq1raKvoaCnS9YHqeXgjK+knSy18PVO9A13IqYNhOH
BTd63fYQyFIZX4pBIR79CY/u4sKeSwg6s6FZ5juzdFZN8162L2130aJ2zR6azh43BLcXtN/t4oK/
5M+oJLtZcKELxBQF+bdm9Gi1W6VUPWX4NnWo1hJlU7WINtRvXXvQkHihkfTknbvEJMSxtAta7toQ
DD21xK7O16H1UqGiVClQK1yJHkMbKhNPrS59d6qh+tlLsUrZKzUvqcX2uULcwD2Qge+0p9GvWfhZ
9XYwMInoLHGgL4b95HUDJ8nGcUahp8vQF2yujZi8RcOSihtevmcj94r8GmQwnMZLxcFay+zpqnpb
K4k3FbOXYbHSWx4xAM01AEbgsh4baMxP91aD0Yl6UQKZLTooYSxrIFFy+dsg/j+siOxfu+Z/jI3Y
KHWpszVV+7cQKsN2dDfq8H/p2VdbNt5y59K4zTJjnY7ccgE0P/GCB3vdF/LMnBtMKTxqigfszLTz
Nc7uzcwVH1RtP87bxCtwAlnVZjC0jZTOVh3rczX1aMSt0fRsnem+UXcV7Oiukbc/6A84Li4gjGy+
yIdsmq7PQFs+qOp9gNnfNVXskho7v3SVR5eMB8hRX2Cg5bqxdrnyIHPXev8SUBjMKIAE6sVMvqFb
4a9ZMJjyEqPwpakf2klfKfDoUa2XvNcxtWgHlall3bXRYw4xV0zbf353tf9x5vnbu/tbEG1vQ/Uo
CbbkeX1Op3Od2sgJ0YnyjNrI8FR2nV39ZZgnJTnNClOPOXttcyvi2v/nI/k9be06B8I2J4zANnVC
j3/TMheDojhjm3KdETNNm4rsc+52vFumuueNE+6mprMEldQ5SXbU7NXtfQt7r9ZXRBmW8EitrWV6
ab9t1RsFYjxN6ArzMxVjGEOXStzUyl6J+e/VMLapBYvf2lVqjyXt7p9P5TdVtjwT8kBZw9vybJzf
U97pMjmq6mT9Kjc3jfvZd5nXqxYA39uSQsE//61fNwzXp4O/ZVi2ofOuoX35deXQaARUIvbr2SZu
yJ2waU2hsyCcFenSJwXf//LXflte8/c0FkKqxVpJtUyhXTUuf9tyjexHFD0gVkiON4i/93bAYxWl
27TS9pPOE0hKQTpdsAq+KYpEh7Jhcn1lehlH+GcIs8pJR1GonTQw0HMK0YzwTV3rj3KUL2hD4ot+
CcE6Tkr1GZqvhFm4cfScGMm24CEf4+67UDSEc+cm7vaLqyPkoxw+kROJJE4eRZYl94QEHUe33pnF
xZ6EZ8ybxmGwmB5MkI3qR72wfe8vI61529yrTK5yGaGwjXcS+j/1Nm1v+I/p9Uj9yh/n2yE39uEc
7KDZeSbbALAlHuU/2tZsHq17Y3gkC2rbKt9yU9srETwTnvm5viRLfdCzHUPomjuFYE+CQe17Hfly
TI63nHljDltOD7rNXIaEbgwowTPzybMNx7OeInx4UdlRlVJwaNK+YT5hyJOrBplLoMiHA2l3Jqgv
M9A3QXPoIbh6qUWJJLK8YX4dOoBj1B26UV9NJJcy+ZkyGbafVqbyfZt1r/RxCGvAlr1JEhxn9uBX
TBJUcjw6lw275rnFLgjxbUgFXbcfZnqvIEcNwJFTstkCDELw8y7PS04oefmKXGhl18clXpE+tFa1
GB4HF1X75pAPKo+5Zs6b6UTKBdtQx55515MgY5EUaqbqirTTNGQBjPUxT/RVJJS1vVIK4zpN9hOM
4i7cG3H+Kupmh4bkWI77ZB48FSVr1Dqn2VR2FkLzoSVqBRh0/25QBNbK3MtSDT1n5INEPRQ2BtN2
O5Vk++KepqHYxqBnR3J4gb4YYc07TF+h3xK3sNjhJmRaGZg0TZ3fjojWsci7o3yWH5guYwukBPOy
76AlatOPNhJwmsDFWi94CrDe/ug5i4DVpjWhtCl3crom6oo1DiLQNN0qmJNHHho5I4n8Am9SXbIX
QoQoInbbOa/WgXlbVg8klXApaJjjDTYTSKaFwVLxZnASLwnDfVeFVCRxP8kbQnmZaYAX7eOgIUQi
Wgl1xbELWRtQLxvay+h86qyuNZjMLZgC51b2LWKWtc6ngfm/0M4FrXn5Fyh+C278koObhoObb0r0
MNzLzchqFlcp/lGPHQ/5MfxwCzwa1t6ob8No8hVT32IY31n1uDHmV7kUYXXjUmaST2WM0X8ZwnXF
lGfUT9wB2CZ2CvRL1LpQy0Kmw4pqeo+jqyz1feTe47tZy/FCRtKwLCKx7jpbgeL3BIMgvgryP3Y5
cDqjIxuQpwx/236Wq2pMf92n3ETYNQFt7DEawt9t/ZJm+vUoikRbVcMlUBUfYrJvSOj1RS6iRnNf
6BgCaXuwCo8ARJdSiwK1KyIsqF3eSWS/LootCsvpTDgbgoweO0PpFVJAX11Q2VdptdNHPzKanY7r
LnEn3+q0vVXF923CaoDzGRQpeKcJ7Q8aGv0u20YQnFtktk0b7Grx5DglWtmXvD5tkhipN9+VOwvc
vR68cbYwnjEMXka8jhyopuqPjQV3g9w6uMyiLjeaabGApaRqtgpKkgeCWmnMKMTLf1eCwdfe3IyH
sHuIyaSltjHbn/I9N6qaTdalKRj3WWe6IylJcJ2ztNnJHRVKWkor7OfqmckInQjxmwCWqizd9shC
alTGRc+OBW4u3Oi7tAlJG5Q3wXvQv5cxIGxUUHLb27xnVI4QG0tX+47LuprGlz551oqvuJDtWFif
FkEu2H0qjkEFApZBhASr2HH7Rg166mJXsaTHUaIBvsDlzP9YmillmTgPjoQNAMc5ZIgJjCm+QmQq
dAAlvj6atCx7yEtI0jViF8+dAI+pu1Z7qNNDION3zy64gujTXHx0REHwHotLHNOQP3esiOW1Jtxp
az1lAAR78+vfBwv2jtbPIyAFHKJe3SXr2CbPrBTsK5hL9C1sOEj9AA4nUuJBURgDfUqKqMZMmz+B
palsMEZ5i7ottS+VdoSGNRwwT10fBwz3rDIIbg/xROr2KxCjRks2JgmDamsdi+hz4K2Nn50epdAh
hITa6+mG6X4LXzImZBvHc3qjhmfkdEj6bhTGzaDKQXTSUjxPyYfC8MwMEPD4sFmV7p4C0Gm5asRC
2NxtkZ3rCZsuGBKCNHdBtCe71V1OHWnPjICtJxdB8pIt/YsNUge5uJ15JvJXiE9wUG/dAM4lb8Wy
sccPV0CuiSVUeQPahEkPKjxSkbInXoF2NgEEpK5AW+7BFrrPSljfybSjZQGcXLLq09Stq/abjrI/
XhyPUCWm6QiBSceeESe54AxqcurRtqZh7mnu4M88UyJWfLPgQWL407L2zk1yTPrvFQv/TkLSo8MY
SSUax0BV07ltmBDsJttoDT0yrkjlQb8Ig60CZTWlJK5T+mvh1JR2z4iaMgqQw0QITAIkgniacIHt
ru2C5VXo50I3JQVlxXNgDt9sHcs7RL8eYcJ6sEIvQp4ymRjUZoilQwJen9wkknRoNK70fvRJK8DN
062FCIgO0lke4I1OW38hEsoozI0+UZdhkMwTop5eG4TvcNVWukVXWWF2AFdeE2YyljBSkUSiT2To
IP3FHVg18G90FLXsSf7hhq1oHYk1IKo9HRzfgI6ojGdS4oCGwpZ+azHj49EvUm7vkPGwTb+05S0v
d4ZxVhBn9n3O0uM8ImPQ9S849LRY0B8tip/NHRccVqn4kjeKztikBV/TeB7BkuTIz2a6tSR7qjVw
detrQcgq35KKcQ56zlp+bs2Rv5OiT75vqR3wR1be8TtYixV+TcyHCOJmLD/aezGTb0LK9wIEymVx
lA8BOH2uv8bLDHkwiweY128QiyVITyVE1eiHlUBMWaBxHIkcaQb2KoTsWhGYKl6fUa5ReI+SighA
njabnn6GmgGhItE9LE257bBizUT9dTyAaYIoOzV348CBplgOEtRsjHYKo0M0CrZd7zPUnZbVoxwk
FBv1iXYrCZ5iQmQph3e335hsCSfyI3P27vJlLpaa2OnXXYdCvACKUEjGOI8ZjUAoHdulCR/NFqaQ
VbzPOOs1MsAbMEb11yzGo8yPI+nAg0ixAfzFEMBkMeu3bnOXoS+Uu33DmTasUaYg55FI/Yy62oIR
rmhHf1xY+gqQTalBAw6863B0cfsP4YycdrOkdNebcA9d+T0eA0Z19NUzFk3qHZ3oiRVqSdt9tFJ3
5TCdDSEVJ+p7sfnS5rC8WPTKsmEL21FlndeVD2HFK8gkHqtgZ9jRRi48U5pjGLDIx2Z2S+NNzmxu
2IqXKYsP7AqkRO+N2kcjeOTx9SDO2kUsKpmykS3HHreytdxwO6j2TuD2udYgp+6QgjFq6Q7UrNJi
g4RaPHJB5NUWjyPdsU7zxvrG4J6eyRiR8ymRtlyD6Duo8T0hv8yUo59S92mRRVnDy7I0JzePNnLN
HtGv+r7YlxZghkqVUC6yiJ3aESa7dQnGUMYGTle7X7p6G4XJi6G31IhwuxTx43V3938dhf/YURBs
l/+xo/Axxr+0FOQP/Gwp0AIAvuzg5NAtjS6BdJr/bCkY+r/YjrtC1VxhYDv5s6GguP9ioy7oQqjs
9XT52f/7d0dB0WxpUflftRF+rQU4Gh0EzbAc6OAugnLV+q15GM52b9NFIIEBdS02wrLEu5ENO6Mg
u2QeneJc92K4K0fBzpZvxuRMGsjVvNyEYf3XhyJo8Q4KwLSpUFCx/PndVH4WOZl1MDTSfOxWPc1J
aFBUTpXDEpanvl62ROKMb2pjWru2JkTg+mVW00EoUq0+abKDTkT2ppeRhFFKxANWUcUjYOa/dAKJ
p5fFj7/aKrwhjsouAMeKajBw47r/tThSInE0CKbG2FIrz9GUxDfJANK8aVksZq3VHRL5gUA+Y0O6
7kNtNphohoghwijHAwKpuyUVKHiHeD8mw2tpsON17ORHTXkpDLIcTR3oRR1UVNO58Z513buZKs/k
ShP7UqhPc9felvQ9nKb4qtuQ1nNDWbmfXYyTqBxS3dMrxAzdsuzdhHrRFGLpnjXxkBjGGylg2e1Y
wcBODWuDkw0E9eTXTeKTT4AfUGVpqmhypYPKfmBH3NMICmaTpR2gMIY0IyCpvWfNsWQ7IdoCnTno
ogQYPAXfnmINs8HiUNZOiZmb6/7chCPzTXx0WUcu0LjXIjNQDfVspiLoGWaX+YEzk1aH8iwizyHg
xDsTEkapfNodrSi7hw5JGpmTzQ7UTW46gj/8vKcOH2sDC6fS3mZVQQk2GDE558z1U+NHnZN6bEC/
943Jq8vYBloH18l8MwsMkA0QdeRAqAsUFnciDu4sAE8x7SNrKT/AgsJPOiSoKnwMAgtexLuy5E4U
8ykJZtaKuZ8A15+7QmKKZ5UCldcDYivS7MWQJPQ8gFqPOKQoNNezwCKs1Lg4EFBWUI6nvDH3/d7O
g6cqQyiBdHTn9Cgh1QGaCDHU67hytbWWLnC+UDZ5g8MKNrEvGls4ZSH/3RpYyuP3J55bE88jW/BV
3WBgHRaB3mkkB5x8wRtVJ4zIqdYjaV6rir6jT1lxVRndsI2r4IiKpfATZZASepB79UQLgOBAgFGG
r4zxtNcQB64K4nvAC+iP9qzcCQBzKy1mGsJkNe9miHVGPvsxwN6+sx61eiYOOtFe7DxCRZ7dJiOi
cZ07Yeore1cYKQLg5tENA2PvdoW7ykJx1G1V9fvAnZAYVtjVdFECxg9dBpAbSN8ZSQBAp/sByVBT
N9/iyN6naQtzdt50wrhTHFwt9lgfEYBXpMK5sx9IMGFFIHdhse6tMXotVJzN2cm9JO2PyUjboU8T
4YUwrzWSOoWmrSEpdbfxchcsAiltRcdCa407k/mfDMDse2a0rDETqk1tGdxj3d6PofsI+Jb1Vcfy
2AEBp1MMS4v6u51TcKzHeNk7Rn0eZlxDpnvjFu6tVrHdIQUBPlfHbSQZq5Rg6a+06Isn91hHkF3g
1eAiip+zyb5xXG6mgYJmJlzqG9RprJHAdofFe/dms5vRouxmVjUibgaxmxiJJVrsOczJEeh1lW0J
v1iIEGV7h/klq+nRVVXgwx1t1/rWROd50BUFFUL6qdhk/lCFHdaJU5Ly0JIRay/OTunVFy0ihpGD
Ojrz+NRPyV1oO9VGWB3rZeJFA1s5hOZ8ThW98RSTxQfrp4wtHeSrmRq1aAjG6v2Jpil9OP2S93Bw
A/ULxxorz149NnH/NA4OufGr8ICX3typMY/7OJUUWoLopk3DD0yA7qEhcG2ocpcVk3goRlhYDRvj
deloNvt6qF1EuoSw90QV3LSQym5U1yx22lAcs8RwUTCrhnxD/v1dMt908CKKs7q+2C0KzO9TDN83
X8BwAH4MZBohO/6sJhBRD0vEjHxGRpDJtpgik2q030ohXVpjinckTlxaMDZ2Q/Ozqadlg0l4Myjn
KuyYp1hd3uHWbO6un4Vwu1rGOfZFuuZf/+mvDzbaUKdTrG05zrIMCkU7jrsjMeX09nT9rLYM931e
T4frlzp6Sij6kbq5flk34XOZGQohSaxEKzxvsJ/z5tjH1ef1qwa78qMpd3rYS8/YoQAUQWCho4rR
cIjVT2tYHKqcboEVYSgOqHuKw/Wzv77UtLw4xC3RpqgMUCA62tqg731TZXq2hWT21LTcgqoRQCEl
di0sW/HDicJ3QmTMFzpwiQ+fojvSjLM8gqggimRus8smSQdEReuRxXuacWmXKHrWueUQD9W5b46V
ll8tDMPsYe7j/LsOQguJw+A8TaooN3pcWzewoopbtRSKH43auDV4UigoULQy+9T9LtDMdVr+1Y3q
pY3K8YW2OqXbIKwOCR7ZDODqgSzHatsHc/pYRC7xkuB528a+deC+0DZVQb9Sux9mxpXRDqtHLQ5/
hClmR4ECuerr53we9HMUEGIWJFX5pCAZ8M3OXI5hoYQbwPAn1H7R3kGCfHKLuvfZEdlPnUt+c6zF
UNn4qxN6AaeanhkN6/fp0xX2SjOIMZzt5LUol8cprFK2x+BGokS5jBReUaBlD4iu7E032sDDu9k8
YPSnh0XcHG1HtWdf11JZyAjOZHZY/CK27tOu9+s2KT8GMhrXWbBomynlZoa2Fxwsw9LptNjiTan7
rR2H7YWLCY5A09uHKpadZHAO7HcdGOSE1U4dMjbHPJWCIDWj2Cf2OHP5eaM0ghK8qRHKATmUoEyG
5LEqZdVoUrVjDptiA2PIuR97ZyTdngp+R2i5Z1UpeygSNB+BLDhe+O5YxXK/EAi9EXqknxa5Vhnj
6gt4IPRVt6o9lCxhhSZggp6WTbMOcgWk90GZZWKITVJ9YhmHPIjNQ1YScJz24yt+mW+tkeTZyhjM
6oDNa4d7GPEL22NIE9YjdeK6NqwjkUDPIwT9c1hN+5mBnOyuU4VOt55I5k2mL+FkzwqLSCpLioIA
GU4Dun1gL9Z4E13CtlPuSlAGW2OsbOAzgbmzhuoF8xEsgGbNIBIelAZ0EvCK9BQRfUtdJGaRQMb9
zeSWy548Ogi1B3qFydZqUrieZc1GtDYlaHW8G9UMAyxc3ABKOAm38akwy6dYiHTXo0VcnHY7mC2A
ntBhUUF9Uh/15UlzGsK44Zf0gkSxVl9Imc9TAC4IMy1R3xW1NW8CneYp/PFlnI27JnM+uspqdiUw
jXkk7iNzLRr3XTMhuY7pfBEQ7tcPk87toZlVfw7H2dy1bvroMoUCIa7uszxjbMjDJy1TQ3qq7rxp
De5U8oyd03h0ehv1TxY8kW6QMNsIOSSO99rE4gzCzltKmMMB7F380BXBK8qqnqI1c2poNOrd9cOQ
mUcXCMk+Mz8rTfI0EZ6fO9WhA4DdCkF0XB24cK9VjqsEVDqxQjiQb/tFzwBMJ/AkuV6V4wwIWxWi
ci3cxy0a1xtj0YenQWSa147Ot3DGRbdUAcxO+SG28Qc68Q1lGPeoGLl5ykYdXDv0C10x7kOR4wJZ
8m5rLrFfpVN3n9tm/ZQRr+erUwYN2czHxwXGxqx0DxKckw9lcksKOgsyBuuTlVSfJvxxN+NnA1UV
foRC2EsT1J0g7pAMGLX9UMoPBpS/TeJS8CO/BrNOqyQ7bujxSJw1OF8HmRNaltoPs+EmDmHnmHb3
DKECM3YcvYW8QzcCYwt0GjV8g9hDtG6siv31uwqErZiQiSdnyqZ7jWyr66usCtdRr7DmDmlpw2ou
Bd7hgRgyJS1Pcb1JMWTx9/nCDFTfLridh0BkmPfGDBV3nh1zn9pfctTlP1z/tQlK8KfXV9XAEDak
vqL1/vP1lubw7evXP19TzqCdRk2HOcyv+Pnt62/+62dimqKgwdSb6z/ZwazfOA53T8LCq+nID67k
h+uXxFsMDYu7hhJou6CBkt+5viZKlh4Hq/wZ8gecny9vMIKxokYBcz1JdXFWIMPnW9AKEcIveeL5
IsqTU5CLK7/RPUFTCe+JIinuQZQEN5Fe3Cak/txfP+AVRawmFWFjgdokdLrnvBDJE0bp9fWrIdWN
szNva6szAHznR2OJh3Mtyv4ZXetauly1yCYBKLacp1Cliywc8+H6lZaXcI2HACKU/KbJ+L238MuB
tuLLYRjmJ/gvacz2iVQi6fzMuiNPSozmJZCNvoNTL8OjvajROin2IMlIZEXMM3E3lBWV4NRF5665
+XszY7NtjKeyNx8i1DccOv1cAlWzVaX1mylUPwc9oQrW4tVTT7bWvqsiPLLh31WR/jYtKDEG2ASQ
2IsV8CASCjvH+jGbhLlFdVZ7dlsw4gbBoSPtviwTzBCNC48nwI1qqlRXLVxaA4sG7KDIfDqOUrXT
YLukyX4o3WFd9hnVwLne14pGjqMyW77W5ftu0gEna8BlwGnam0kDDxCRyWso8xZh8B2C/qEMDT8J
KJSCpYuRL6lvbtJ+9VnJiNnjVkGAl4qhY8g1Ie224Y3NmmEFBfkpcyBlkFvA3AaILRhrADztdmzI
jEZpb/1/9s6kuXUkvaL/xXt0JJAYF15YJDhTEqmZG4T0JGFIzDPw631Q7Wi7HfbCey+qFhVVqicS
yPyGe8/16xDTPyrqu34QT21+EG1z5dbZM+t8czKitzTjy0Q6k3Q48ycDdyHcmf1YuH7ZdZtJiuAk
KgRNLcQ9hRTLj4iBi6Se0bHHp4kOEE9Fd6wsJEO1Y6+CmSGllhjBsZYt23p39AH8fv5V+ugzpk9D
oLxP05tbQbnu2TzEmdbxo9lYpuC1WUjZiDWtt5kg7JVGydst3qeqVB1gkPneGb/TUXvvA/qdiRFR
MN+CUfjCipimQnyDhiBz8T330138OOk4PRK3PHhRfdOdqdnWmVwbav4xkuJHi/tvu6xf9GYED148
WHr3Y7AAa2vq9tYrXoK4/gjL6DiTNruZMHHfWRXmZru7WmGf7jzK7ztk1vfsh3Nic3hhzUntMxfT
c5APMDnHajlV/aHhqZbdeAtU/B2GrCel4ewSsZCVsEJWvCFtNCUbcHc/VPx3unBO/AXGlMmKZXl7
Ynve57l5V5F+rEIEQmE0HVvV6ryJbJBDPbb2FhU9qt3HKjcfPS1Gqinia2pYRFCR37iql6iZpGD1
JL6Av91mmxhFUTEk0Akz9nFJvSUkzKHnBNIbd/0me+5NWs1Sq9yNNW95dvvjQFtz7Jg2bLIOClQc
w3DSC8J4QIH/ZppH+l6uGNfzGpadu3jrfph2CRAdBZVpm1d+mTgfwo4BGC0LZdOZWH/Y3Iyqg0dw
dbSZQIBqnesy3uKX+w5T9R5P3SNeY1ZFGR7OzEE/Gj5HTK3Ic+xW2kisbi8qTB81BpxOQyYzLUQL
FT0YHQsPRywZZS5vUtaIL6OlvCXJtWymg9YW9qOY5h3ufb4noROCrYwzT+mvXtUHrcxZb9lFTQQd
oJqY2AtIF3iNpPEjWC0sYYBNrG3LWv0phYZ0qNrYvTNvSCyeKUb8FMlkP4uHVD0KYYCXzD6oc38r
j4Qpq/CuabCLXMO8gCbwQeUTaRRRGk91rh2qIH2JqvnJdB0XvwdlLu3gCgI1AhVNQ8+hunqL5Pa5
Tsz0qAEXxuhlMAEgMa3FIq8FRvXm8HnLOXmRxQT5pJiWyj3CNrFzdTUy17G/J14/m1NwVTFKW1sz
WYl5FR5TTExzJnddlpMnQ/czofBEUYpnrtCOcYUxXNRsGGKXHafTiUe99Zwt2ay/btihvPSot9LG
oHBHneOE8nXg9wIFMvpIktHJlLrJ7eo9cEYPjJZAtpiZtSrjzN6WjvMK6Th6GsiMLExSrgz9MORu
dFGx+eC0yFiz2GVwaDQsj8ziUme0frPWXFU+5xQpI2yEtZmx1RQ1BISyxfEAjqMMGBuPRnqiUSOa
M6/VJk/qaDMOH5mVXVM9L96gIIJn5dpwB/tVpNZTD9tj3WUYlVtoLojaktWYD/U2GiMYQBW5nKgH
90VICKrhPVoMsnsHt6wuc1Z45iK8qcvfKiF7LZ3lhshW9wkW8srQrWegBDTISXGdBgPDNLtookVJ
QU1GBCeK17RwWD/PHUZFo3w1yHFWsRscSuFLe37XEu2YZ1jsXYsdtwcGbtXm8T2jhxsxbRhkiUxe
0/GT9ag15ratO1+iOeKpT7k8HSZr7MbmHuRp0/YOID3uyFnBDygkH23DMZplKkL5lPqj9ppA0zwM
S2iypg0PwqqeFctWfEoKMmIwvw7NkxoN4v4cL9/opXFXCzg9dsP1Uen7PHSts2nTM0wq8rsQcdIk
CORuFeWHTYU/Q1nRytjYdxlqoaGCD9dzX0Ga5eI3sS+mWnMIyp7pWonQ37ZfICSvMx7lzZgjCZkE
MxLTw5JMoIM/CvzU5LDdi7J5nmPzjQmus607epq6SZbqHp8nU0Ju966FTKq3tMZs673mpfDSGolu
YXJiEm8Zgchru51G0C0bOSIFNAfZJxoxHPn1TVPzl5zhsbqRtdc6lHaTR5isjuJGDMzsQtcVHGss
ngckIDAOH/F5PrUGAh5lG5B0sEuOiS6OqL3trpGbKoGgoFfEOGm285xlmylp+0tbGMABxJMY3HCX
JnsnSXqYqkJtCr3ZRDbfUmeajE/qCHMWeu1FwCDQKPkz/rxTO4dvXqa9tuizigSZWyvGNwe8AoG5
1VuueTeGbEtsTvw8pg3e585GfFi/mTgyiZVxRoDVlAXK/mLiyipZq46mzYcvE4Qn/XBF7V3tIs+6
21kdUXLp8oOZHiIM5DGYdKoa8tgQvFjRRrL+TcAvrWw6IdR1Yos9pABn677oyRDS5poflqAR4MUL
KstbJ5BEVrCOsfb2u6QUlzTopJ9J/KCTW351hsUs0aBH71uW2zX/bmq/25Xx3WO6WLK39iJjvQwV
5p6DKDqDWLgS+eIzAyUAfjzCqvKIqk2+B8GJitL8gjP4Bf2CutOKFGswZzII387Z6NqAXGuJdrZd
KA+jfRndzp/CZaqCIyT1XkmdIEKFM77oJoCFN6LVkfEhjRl6s8P2GKN7VGxrEZNUTsr0XXSPPXxK
IZiZ5HECMSf38H3w6Oxs6b2QBst0+Y6RFN72sf323BoYxxJ4gXjtQ+WNOM/K+bTt6I+cgjulHwt7
vmm5fmkmUAx2nLw5C5qlnPHoddGDmKn+Y4sHfmrqh7zFINYtvtuWmbl9LJZwKc3TEDBjkSHv9LvU
UA9GBSRM0v241MlabGvCcwJTfDSDx6hFv9U9u3AJuR2GDL45GI4Hs7Ox2AxICPI+OcsJmGgQymdG
2syhOerTyPAz1/uj7PKzd+uLZAHlOe4KIcKFwnpnEh64c0tKg7R6yUeqKm1mepcUzBab0ftldoxv
RjcoflZctcT1oWY8mPmt9mp9FSz+6SYsk4cJzUvZc1cIOlSCyGk8nDECZd+S6GAoRboU2k9ryXYE
rZMx9Jn5VapRvrFiZJuEJKcfQq5722EbswFlzbbB1n7n0HbXDSNCxQxoPeO/WelYE+B4SemHTU+f
Glhca0sckqc2BhdYA2SOA6zlNa3FConrWdfH/Fj2MflPbQ7wwumwJqOf+4bdNp2rPvoZ3KK9iPBY
DkAymkbnW4+XbyiGMaBVp8okeLIibHFtfo3ea4104Y6FUs3B4Y91TZGrdATmRvcVFQLXloTSYNIK
tEs/hetkqdKMe6zIlY/GGNEmNH1VDTBqYx8DOfqHnpT1iNkh9vtPxhUESKeM8E1xbRJyYvJ0gLLF
JPJOUBwp+gF2ZwiUq4nVwwT5Es3pOelrtFMVekQVd9Em04JTEU75yi4jtZYTZ5eA8hkbRbgBMhSt
vBpbwcj8hgoeZTIRTyw2cCrRFZ4mAqlI0yXIDfLQLdC7fVbI+FCk0SHnNNeCtjvUJboYuXi2xMzh
4ZDEEWsdD3/B5qxAfRjlTubXIJ+8Or1P3f781/MLeIGNIbNeNEQTUwwumHIRTn24sfUyFVSAuLxz
X5Oi2qZW+4KYjyR3Ee5hrH8Z8LZKcsp9UofIm+BddfOsWRMAcI3DQT/riwcEQTrp4ziPZhYxkKYU
K0hxnS11Sc052NUmyUdZ7nyFk/eSJhqjaQvlstqasWy3udJOE5JbjmBkJ+p5UogHm6BxyOtN3pOB
HR6fERAON2QAVYKl0TOCpqPY+syC+ieLrXtYM1+NVchHo8CuRcSKACEysohlitr3IHtHiB1e/By7
g+uzUwZZZns7Qq+kkOl9DN08ktWvl3PvJIGxjnriQsmrBYfMjRuHM2F61cXBnlOlMwJHUmEsMT9X
VcvboMJNl4TfmmVX93DSsTktlp4WIZ+ay73+NSTJJ5CYr7kHF+4tpGF03R80leaKRBeEVHYHvqTm
A5JawW1KhZUzy5i19o0e+0tWoLDjdFrbBlDEyRNyWxf9J2IBBpp2htgTtBNja/JThNwbOopvMutK
/IPIus2YgW5NR7MaZXomQi24swRgo1H03uGvv/XcYYFNYq8eTjsT1bz03HYzJ69c+WRwDLSDSaY/
DTnj6ZyNJ9lINs45kqhVFz6UcA5n9N6QUtQW0OZXF9yhzjlPoVCHOG1vrgyPFe6FQzaQSjRpG5zj
H0mPBlIrg3Wj+AVYu/7Jp+aM+Enb1zPcL5wcG61rLoTQppvIItG+4NwkbMpFuynnfcz6bjZZzI7B
rkB91NUTrwWRHIxLSPJLvPB9ika5FRjIySPdeZkDtTeK4q0B5Go7EPICq3TjQrIiSEh8MybYmYx8
7nKjfQn1kdtYsBbGwbAS7fI1QXHm2H1w6e642RkfWPp8FjppcVCkT25T27DnQM3oNI+uu/Og91OJ
VntBSptiHQXYiISizLxJgMArN8lfFPsdk73DNmphSwa1/SGLpj4Mfb+xZRP7brmMvs3ovR5fYG/h
RMoTyG0R2zyY07uO9o8OMYNmI4drb7KdHfOAHLZ9ZvfXeR5+4XZ+dPTk/hAO37XT38eIr/2wBA/k
0Z7kRJyzuwRtX4B/o90grKAz7MccaRUBWxR0GTYGfJgTgsaCHVyV45ksStYRHvtGnqwgKI5hL7kX
LK5xLXP2rhEw29UTDrd+RwbzH9uaxU6BLlvNEihTpNEZGD+1B9yPRcGaZo1EAF3oWEABKo3kQXUS
QI81kkzu8jvP6JorL9X8oUUt4zmsYpx6w2DRQIcf7BEO8ufsPAYrHkeKcu/hSeJOHaE11p5+nhPU
i3o/K5/gKkqigAgkzm8Um3P+OUBeiR+Goajf5aJD4TK1GShQyLoImzV4eUUSruWcCz+thiedWWmq
9hVMtGOtLUlmCJtpb/g0+xoUPYOyNRt5Jlk5gQ09jLO+IoZghZjf8KFofcaKS+VJD5vXmM4UEWc4
4U5imBCykTzl+m/PXeFbhf2eZmTsRf1L1FPpktZS1/Z4hYrjIYMjwTt0GRh13H/W/I44APpoBK+9
Zblgj8gmXMs4Cr2DoYcWNTS+BjMcdmmFFNGNzZB0SJSkxdB8Vk0V79JGP3KY3KzAeplLAaO9zI9E
v1SkAtp4mxhP3amMVp0r8cV1gTy0N9SGDD4Hmgw7G1eMp9bQYCdk0q7aoEo5qSgUiCOi6i6zmR56
NOrlgpKCEO2eMoYv44goSSiA8obXbwtHpADMdMr8PkVqmNqbUkwd9Ht57+FA3M8W/sC0uBp5mJ6a
ov1AGF5B5fLAJ4WUsQJO6EgivJ9mCh5LWeCpc3e93hRHTSGnZsaVQTYKo/cCeylJd6ZLiKuXRlvH
Qr5b9WRfKkCGecL0xII0bcWsOhEjBysn7w50tsmKIYx7J0WOJjqeHonljU8J9TqthQnIbyDMVFHz
J5N0VobZPzeOCtczEs0tWVuMKOH2raohPxshQWVRkjxNZKD7nmv5Nvu03VTHr6pJsq1dpl9xhkK9
RxMyLnEGZhef6YUvYYxSl0uP1lOyLhBdxYZtg2w+x1iia+xV1Fl5zslEmdFbzVtFK4JRwC4cxjSG
vQTPzzu7qF6k5xf4M5C4MMaULOKQA2XykBTji3BxAls9xd/kehNFhbaRvQtCV6NUJcdrW2vJb6J5
V00DmChL0Cqkoa4CR/ZrmzV+llYxumYPMEpJokijVkjN5KJ3oiZl4rfqs64CidqTxVvmt4wu7E54
9Mcz/pSF3YnL1yPSwWiPbhhMhLGJczf1b11eXYLKQ+ANAd1v2p900EuelObOHll+ehraVZfnl8Xk
SBMHXRNJrjLyI1RDVOCGMikmbJ8gi2plJaazcnom26nuPmB9+OrTiEFVkrnEeeA0d7HCXVL6RvYV
YeOb5EsbqKR3tVMdU3AkqcA5jEbvWY6puSH5gcUAOR6hw08ZvFqjsEk2AyES6Zwe7QRZ6TiXuB7L
Ra0ardqhYxkwUxxoLHxiDTtDE3aniRDbht74HmXNMfI0jYhHh9YZKc5EUtlzMZpoRFjUr43BZumu
kqOZOFcCagawwclTUnIkNmHVrSKr2eg4PR94025OjGM3kKDFSujwqx4KbSoQ1pUmi+dXN7BT3xiA
PJZ0q0f+4Xw0Z7awnbtTjruFO98zKc344jzX3hJZ4tzJ4qMsrH2T5GzhUuN30AQ6+3JeMz5Rq7qz
APfaprdRrpmhak7lTg36Qx/n6QbPIYNkQiY2uZmgbmRFZ2Xh9zg7PRplFwcWvo1qLGKkEiExOOZN
0Wj4CeXqOtZYJBvGOisbDEQxIwj8JL85wXKbeTJtlPMwdQXAfWX0md+nSHltaX1naboZY6ZILBSF
Mce7TF1wPskTQkjftIN2KzMdNdyMNQ1XgrrnLfvuSOxOyIi900dU2XlpUYaqjv7P0YNtwBHCrpcy
zFbHIFQP8ADZ5WTWJpcWKLjFRmZq+o9kIsoEES+34yLIHqEeh2xl7Yr7qi02bqxKJjkW0qCMsxAy
3aKf8EhvaMtjJ67In9D9mRnCgeZQ9twyAALAGZfz42jjFtCjkPwWjYAfBOu5HdKExDU3AWqvuwgI
FWoursa6YLaQVVidLcAMqdxMHdaHaHH5TYH92Jti54w4sLuKuWYitDXlfrkeh2lcyVq9FdW6Mnum
R4L/tbQQEzJ/aHZDU1+gejVxjb4zp3dAxoCykHP8jk4vTRhdy54AgkGcc9fXNcTucTq7W76o+GJp
5Q4TBjvsAOulNUXlU6ANG/Zl2zlgGTUF+L9FbxAuDCMN7ZAMVOWnhvMMpg1bjHdr5hCXXuwxQenm
AxOkwqz2rerHbWoCn3RsxyTJJ/xMRrT/sfGi7E7hTANBoBXNXhvjDSx7dZh7QuKVGdASGVT/Zqed
E9vr12jzFQYz/HYj8QRk4cI578S6ityQ1ggs6AjMKfmtqvnV9vJh26IkKDNNcS/TGdkABIBWeH4U
w3mWRfIUBVXh5xgn95nWHhvgY13T67s576lYw/SqgczECIIZUraEPkSR+RFKl+LTMDaZ+pKk+awp
DB+lpC7unNTkGvJod4dipQvrCDXoeegqd503nyRSfpiQioqEh7tFECjZWdO/y4x+KbtWkzBWocGe
QEuoG4O+OnvzraG8Wmc9uXw6qjmd2RdJ92Q7GuNlMtyVbi9JSDJ96mX5maOY0yoChFXSMsXRq03t
4GStdUHG5qQeu8hh+4g4wnf6nPGH12xq6j5FDOE6aR00hj1uURJvN9JZ/IWp/iq1k1OC9oxtBiSu
1f7qlJ4eBs19M1rbGlHI1EJUtEomD7X+J5hFv4vpCZYltNtEPs9fsnNo4lZ6Lz6zMX3KB0/tjJFh
tWAWRySH61PZjCvWtXte5aHSwRFFPMC12CZe1jxFFdDVdJQVDSpfeWgUwSET3Y46sOISPLjM0Xk+
epYoaEi62O1ZaD42BFyuidlaS5dAFI3Jo3D779pEysIHg4L7IShSTKrzuFUF9umWUWOk7gktKSES
NpDR59vocD/V5lPLzZUip1jnFmUGZAB2i0twqJdhoNFMS6xtP3KaN5Qs1FIWJrcm5ypzU9D9LIVx
iCBmCAmRSueZBF2mIRO/4RorOPpia4avn7vE5+XTHVKVC9nYqzlFbpyOxqlTtV/LrjhMCVoBN4eJ
TtqotcK/xv/xRQ09W0nVX3UrfzFsGAoYvInlPskeRUtcqfTgyva9buL0vnLsp8SoN5FOQRcOXrGB
TXZVf5p5aDCXMSwvsmHY0Zae9DRh/3fWLOIwZzbjpNhztgtH7gI7u4oRkKIIt7DAscp66IYDx7hV
ebWJymTaWGPSUlFGZ6w/GaM2o6K0Kbl+7pqDZuE1cSJMfZNX7icvIBdxtLKjZ3E/MsE9QUbWDl6p
E9Q4F2uNLO4p13/ybu2OFDGu021LLb/ESD+3WjlbewO9VBYgcI3S8hrFFd0MAy7Zo16ErL131IBE
nZgiuCYd2af6dCiKeBEYWruWDFvkf0+JS82H2OGAjuIX+QNW6qawNw4yne00Um/OZGBd7Vw7dT0D
dt3V3iqXBU/Enp/sG3qQeEH3q6H12bOt2KLMfpMiJbNLfMzA31WjWX6LRp4FDH95iJcCMKxVy+VZ
h8XeI53sjtQgxM7GbSK6hwRvjfDiEXHZ4JFtWzaP2lw9GTrRBLo0/zTsGoysiddeCbqzGK+ZVaKW
idntux1XgdfdOsKl50D69OWIw1rrTx00zwCbXievT30Wc75l9Cy8aLno4ZECljgQI6ylGZEQOqsG
TVT7ouYWdDG+FXZ7geN+CvWpQJKWtn4m8C2wRtmn0v0KGHvaS5c4lRZzJ0YPdhCfzZEbLxp5hWIX
nykE19XEadNPuAt14s2UVm1bqfZTCiiNrSaVD0pDhipmXnHvIZvSSl3shsgEIV5jpB49XPwzgLi1
nRtLaV7iD0YFlcQQ5YlTglQ5LJRcqTAkeUnN9nd4Trp3WZAFT+5Fuw1l8TNKt/G1Lt6HbrWbVW3c
gw6YawihrJUz/MQEWE+MkviqMhcFp3wxOxe77hjvEhOTY53Qz3bhI8sMqK46Bb7TzshqreaYJek3
KdDpSoZLb6n/RZkB4hzWG1TFX02/D8kwuCPgjgtZDca4zWAwTFX9NRnDGwLO7rjMe2PW2EBtu0Pb
t38mpHCgC7oWkrfNcdHGRCRMxru0e7jaRHGogh7HbhliCF2vN8tZM/61FdRUs/IiqQ6pME594NCx
kx5iZJJ8IY0AAcgt+ODrcatF1ndteRdmopeUIIi7xtK3VZ5sXKNjlYT3A32ytv5/T1X586//8ud/
81Rhg/rfHVX/Vmc/efxPlDb+/b8bqkz7b7YUwnCIFvTI8PH+wWgzJRE9HgtNSxcmceWL1eo/sjZN
/W9S6K50YLfp5pLS+Q9HlXT/5krcWXDaPBe3BCTA/wOj7S9oy396iRwJ6wTVrr04vYjlQAv3z16i
/4yKVZW+U2xkXbbYr6KYv8s2UpuB0n9Vkgt9IRg4T634GFJrtoJAWKBv/WFeQmJLzheraJgbO54/
6BFuWJFsgl7hgRfFVul4PEtc7Oe//pY2zLOqJZQ2IJ32v3zs/wNVyTDcfzZH8QvBIjQdNMHCtgDi
uf+NqxQNY2PrZYfopbDeVZG92zhztkz3I79+7xIKo0arvW09piXO4IrRgruLDJEeCi5XzuyHPC0H
xqMevTCO8XEMR1/XbZ/lydMU9t8CM0db1S7I/s5c4VS5q7O5eRojesEu03RCM/SzMrruyGTs5k3T
jxqicTHxU3aEmjwaZvHYqhC3iDeS/yOCNXjdW2TY4GLaC8VmtgM8DKU2tdG39ZIIB6R8wcQWmOMD
OiPM+7b9QfHAcUdCskRgALQ0/Nb7+I34G1rdRYbqzNWL24q9Egd7Hi/x0DyadfGCOOYWR8RhZPfJ
srRwa2YXbspCKstBCYOUZPNadcmrxa2QOWI31yHxD+JhnJNHZqgg5W95A5UvPVth/ceIWgINhndZ
xvsSU3iUmshQ4kvzkmTJTtlkdqfQS8LkmEvzKtHNx6116GbObiHlXZgxLJ/66NYh4e+o500d9INR
G1dRdIBToqsUwx78A1V/xJho3g6deZzq6RwV44n37b7cacgCS1U/FLLWYIjTvdUWs3JYvdG5oYVI
8gCZk7giQj1T0z5jt1ARZXK49bSSJlN/GKX6YPnBeFOHd9chiZ8OXmw+28ZTCpapTKoL65O1E1mE
I8DHIHdIMNY35s9OIhFp5FYa8TluPYJ4WCrM6YNFOpwZ75GVsOXr/aqqt1PEWKbcN0SosvBNlgnd
/fLLIBZD/XGwW+fgeJgWgnCHOudUusXFbdxTOZdndIzrQC/rtVFVe1dkH7Un/ZGZBjtviqLAF0zb
cxxjcc2OTv7R4vTDsuaPIOufOliedWEyL5/2rZn4bo/VRu+PrW2ey6TfEFOwDiXBjdXajebzmLBl
LSv5GVr6u9Oi722t8TuQDCoL9AJ1eVGMbKoI+uDM5tSI3+y8fHQbytV+dE+Ri14l5PlXwamR3qOh
tC9F6m2V4W6InE8jpvhk3I8cPoAsEwcflebcZATTJDtncbrTMm1XluMxlNOOG/hkcZBAhNu33Mgt
sLgx7B8ZdgryXrXA+UxYmywWkaXvZ9TW1F+5K57bISI0tP2jXNbh8QyfqBcYEzMPGEzsXYp+ODlF
+aQbr6AC7xeFVVO/oFumNvLwPhLE4cY7ktA/UE79CciUBV/pQ0+HkDfex1nzGtaYTViE/46LfyrS
nfPGi8a/P0+tdV7+FZcssLuxzq4eDW+txFmE+pU17fuQm5ckkC8eoJzMulUTy+qaFiSaPxsz+aSK
furOVWM8m32/I3/xqSx0BOTePW3GeR7ZwHuQXML6RBsEjzirXuamxTOQzA8C3UfUhsfBKQFXmz4B
N9ewQOEjs+GnnMpjOQ+nitQ0Pq1p1Zr9iKlt/Ok59YOw/oq77r20D565NbvmGyLWnzBBo9R5eJFY
0z/WhRR46haOQXkfifaQTTwsbPHh7OgZNYf1horpvfOMtxYPyoiHsXHNn66inRtxUhXGc+ql1nqI
q3f280zM869poddjPkzHbBcW2W0sk+c0t9/yoH2KzNwPLIMkYpsxXXk/cebEY4kAd9xaZnVhkfRY
GOmlZPGILRksZ6h2aQxtM3H8TkfsQDjaqcu8C+nnu+UjBP1xM+YbFlVGYSJDKyeNXWlhLXZZ/9zF
n17bPklpnYy531cMqmQYnbVRIXbPLq2Wow59sGv3tYLzGwXue6hN1zKIt3iUts48PTFrfGCbtFu+
CEupJ4P/nDPgrdGuZUM7oPHLWclDVJbhLkAHHKMwS3SCIkPka8usMzHNvUM/N1XTQ+DJLcj9s2ic
5xSNpLAY7kcFQBs7IY5Ve0jH6BQ5yS60wa3E7JzSkQlIeg5N7ZiVPTlWya6A91R1EDoWhJNeov/m
AGNKunWH/SQUK0vv1xyB2ZjxfF9XW7QiGxF6Z5Q6D4jA1o007nMrYBrAOekGGnCnTderK9H275o1
v/Xu9MW0D5o8LBGPcCpW5Pd4r6dlhsSHXGiXtHIPidrD6Tq7nvE4FmzyzPC1C7SngslvXrMn8QBj
KCTKY3IY9ecmjk/6/TQFh7zvPpAMXnSazCB4jfv5yeq6R6nHLyCd0YXzRzvXdmuupCQEan6JA7Hz
whI9qnzVLP1iVKbvcXCVeEbQgr4byDht5xMv71C8BxpLriTZtK5zyvp+uRAtmZIDV/sG6gPRPafg
rLy5vSePcD86w25g1AQsJtzWMrrYYfvekDDikg1y1zgmJ9Q0bdvWqKCk1tCj/WGsAEe5LPnKSL8M
OGcGj0zYLIbfiDXozYaEaGC7uRs0/muCM17DVh5ibWOgg5K5+giS+EfYUG5EdzVj9sDZX9vr/jgF
oEfY5fWqe6ir6Jo02c1yyrfK5srI01+vj56tsdhG8jZEAuO3uo2LA8oyhz2a6JOIyWowtx675KwY
H3rTuWJUIdbUPc5ETqDGXe57GsZDqMBDllCQ0m44OmAqJB/RpPGi8ePcIv/Koh5cCWo54onaNfFh
iE7xbrjoSwxtfozyiTkr7T+MCti83QsZNj9wbmqYnPlrlWc7HShoOp2wcz2mcXRdhkbmVFxrAw2C
Wb39JJxx/d//8AgYSnezvM6yt9axCA9KgPTQi23GT7G4oPXY9PkWZrxbHYKjwtKf7Q7IJctKktHD
44jw2ja1Dy2dX2qj4e6xds9SNDfi5namZm2LbZC46O9wCWDRfuyaZucU8S1h4NeG4UNuUTBJQdK6
uHUp3tHRYf6E6XSxZ1OmWM58JxYJtdDs4sGMj+DqDoHXTefWqoJLzgCO48L+KQBsOdz99yFmMr8M
iRS2VX+IGBhoEJPukvpAlVfvs3a4oECPHscmD8441laECR/UlJtbsmgJfWtRber6fnL8oEW+42jh
o6kheBPm8MraDOsrLBvDVi1vIKWrCOJka2l28pD33/Tb5q5y8sdWb/ETFfo+QZXBz2BoIKLxRenI
62dynKwRBQNme3zRVvmkhumFdodqbx4lQcvwQeDCKTYJzIUkoH8N/bIW3VA8vWlTWG9DPfgzqKZi
NcEt5Ezq3WpqhKek1FPsDSsQR/BvC2g+JTgpn69DHr2QQreLbR/pGQPiPiVarojvPfy8lWG8Ysbh
8RPYyvXIKjjprxilC1/D8LvNTR+t5UKoY8JFOO6V2KwHz5t34Nj+xCWxIT3840rTziNDPn/s5l+K
k+e5sQ9FvIQz9Py5ElKMzMXtJNvpParP9ohTZK4W0OLkfEoaCd+LXfDEbGc8M3t1Pa4K1KDL08gA
CfZiGGco1ZoY0XqMhU2zUe3mTw0W6XVv6Ou6DMBqjcFvnIr7LFK/2hwV/pBx4UXsGcSYf1G+ouns
09PMHuGu0PKesRfSq8oJvbtNLGAwg8JCzRyq1xKSE8Z4vMQJlJV0bjnpmCjRha0yVqJDzvpHJQ1h
gfl8B0tGflrMSlQ9jmsxHCg08JFq8aPplSybQyZhUWUjucr7D1DNWlibTE4xntZQggJJ5mdgEr3J
Im/buvCCUMqsSW1i8yMaX0VgoubWSR7kqANw+3f2zmM5diXdzu+i8cUJJFwCEZIGxfKeRc8JgpsG
3ib80+vD6Q7dPidaO3Q11nAHucliFYD8zVrfSoZ9OHJJaRxlF3cw5QXeAsd/4v5SFVoEo2VBWbsl
geUOErVQEkTZMQBmwokY31cV0S1IhW0iajxyulatgww5ro3ynPA8Rf0JEM/xk3wb4nG40yvisafa
/CmEO3sQMc+4uok2ctp2BfEwmY3Iwy4isdIGQNFi6p+QyFFFjvWVTV0KbVr/UmV4auI5y3ICe+W6
MQEv6T7M3oWROnelJP/Q0LsNSV3cxWyxuVdc37hH34X1+pyOcqdZZsVuB1sGJAWIXXJglDQyFUew
KpkBdfmqmJxHw/b3YQq0UFbVubNpIl07Odc8ZhaxQhnv8XRf2BJYROuHN4RZyQK10j1jPfECtJY0
7XNeOvqlxnB/N0zDKTVtqin1gcqkOyBguItN8WlreHUb94b30zk0/OqUDI51pABgush1eHMAPJUE
KRxrwy9XpslPzmiD0Y2YL3rh3TvVVG8EcW53eufHjx7lOJFXY19Hm4CV2bLpZqWR0fkcd5wGWJ5Z
h0JPL3OJDqAnF75e9kLdpQ21Kp76W2IPL0aG+KeymoPWyJx4MPi3g4CKaF3DSjRrOF5cw9DDaruB
s0VvM4TO1gyNexe0hYHgMkc4tyo8nN1ei7Q4rTKsfVwbRfERVsREskzGtDJ8lyl4FJmG9aKvySMn
VJJQcGTpzU8+eZvRhI4MYG7fKZ20US9/sPnMTb+8Qhd515zul2W/wR4URyfAm1Si7W4iN1vblRoW
BDPvo7w/lr32GoHQXYxDnq91mXPF+awC29Q1eap62S1yd0beAzEbTbh/Mj3jjbyKiRk6NBGCfBUz
voTMy0UnEpwiGm2OHdUsfK3+NQ5OpUaCC+HyDqk/vCdB8T4kFcmwxWZC6jda/gveQLUtDwFnyJ0m
cOCAp/kYaSZ6iw5+QNb8FEKpOlas8eHU1TicJeANptzhnN1kzZF6bu0t7dy5xAl2ka6htM+ZiC9t
vglZbnuw7W3bDs/O+GpjQ8YZYRpgVImzNFgTG7b7jtDuarlsjDWy0CsmyCnWOJ6Gh8hhvZ9nkPeT
yIvB/aUHeH9xSMoV8qrHwJtu3uAe8pCNbSxEsR5967FxgHiSDCyWFRoRpue8KmuwHnCLmY91ol6y
NNvEdDhZEp2ws/KLS629K+rirY/Hm1nIL8G2QmmzMNp326XDrXSE1Y9bgB0ifuFpW7PL8abYhw2h
vq22fNEwd6CE/jbD/hm2QLTo7Pc0677cQfsBdELVZJHNgzjpJ7URkmQF5YJNYRQJzXjPGLauGswc
fjUMqFWqLyXbq4oImU1S6+zX2RbNKinUKBaC2afH24J2zSxbGuZ030GH2OayuJLHLhcukbZ+31/9
2r5araUIu+GBgzCThTWh26usYpyFHvDZdK1d4ETfgwE0J2iAj1JMrAvcIpu8/4kBGa0YTX7mIHaw
Dc7OB0rsMa5PEblkAPHGZg1i56cX+lvtscRPkGnjmeTxw0Ye1fPN0lnluqZYpgFlWVMwjOqQwsqI
1kBCwMV50CMP5IAOUyXR9JIal2O4KKK71KLTIFisJZWbHOVrG8c3rTI5YbP6EnaWvRnbPkQJgMC6
GbGjeZb5FBjtMYjtoyAAbC16MGXhSEiVu/CK49DT4pW1cdIkwEz9VSXiJFX3jfaDK1KHdx7VZGwh
6SKpVkRyUUjuHDIHGWw0EoEh94tNYuDSFdXN8ux9JaCrOiWVYgCoT08RuATuBYhpzlDDa1YkGDJB
dNUjovGLLDcaw0Nchy+jE4M2FFjjRyZ0nVk0x7G+JAVhnFybPWR3DCKS7VJDG1frAWGbytpl4QDf
uTc4A5IbDpDnzkAcHaFeGaY8v8Ob8RIYw5el5Ru26dyx5CrxeFtMrfY1OFA9OzHKbVFj+SD8lz4C
50ajh+ey8E9gRQ8FNIo7/I9GGchl6wLXsSUgcUu7BI7Dk0I3L6Xs710icFNYR8sJ08eMQixwlFg6
Aj8ekY80pJtCT78S30Gum5NOkjzFhbYfhzBflFbPMs4EXZ3I7lO8p4FEmEcq4kJ5mQnMEKATPtgc
qTzE+TnfO2FeMom5cum4TCyLPc9UaNmyiji6TUWcY2hOj2mPil15lNOwWnfTzFN12/an4oV5iMcG
P/rKbEIKvND+NSDcH6Fsca5+JyJ7gnbJr/CWxeDJU40dauyHF6KkEX2M/lUEnVjXCUcpQoMnWZq3
BkxR5NsnIVnYkT9OZgby5EXy1JKF5GbRkbZpK930oHLAUpU+XVLcoAiHf3kl1zzaGLkMbMqGUDv0
dvVMr7CNE2OvOu9sujbiCvgWtsg4Cmhj/DZ6KPqZf9E8WOZ3m5EQGRhziuyfbSOaZfjJyLj0LFlx
ZBogcopbozMPrJHfyQwoZJQYBZ+kf0e62UzRoxjDxrjD60T04oBPKFH6/ghuvl6ZAqupZgBmZPrz
xonIzh/hmlVpxboGrwKX5zwpoiqqCF1PB4RkD/dp1tcRTRnO9QbVAUQwcNpB5h0Hsr4WJTXU3aDH
NU5dWn3gJXvKtOLZNvXdABB5ZWGuvQtvjVqTSSpwk8DhAtgGTjGy935i7NzcFrgZ4ieaDkZiRl4s
md4cEWd4G+XIa5CyR0VMhfwVp+uk+AMjM+PxA2c9n7mhbuFpmx5r0uTYOic+boIoJl+OT3kTYDdz
s4JPkSDkBb1pvcdFSjdI4eQ1Vbg0HbEfgAXA6Qh12FHZR+Nl9qpsNB8DgdyUU/sdIBu5azrzJW6f
dZD8nlNep7o8iURj/KB5QMg79sHkfq/oKKjmtX4fI1qpWdFRUXoov/rybuqd8xDAccSQvag9ZlHg
WcGDBlP6PWY834LB2qi22YtyenWatsbfSTNkUW/IVH0GPAWA87avKtdZPKbd12ShsNRbSm5Xct/k
1OOeafyiQeM6DINXzetv5JIjqdMR1kR192XVxNyxjyHRXoO+wmObpnqlx9VVaynNezNEM1fgNOqJ
HuWExq/tA0fF7NMuyny41AYPS0wl2FGD5L0y6xYbrosSrWruejVdrUbqpBWzeUUnHvIc0g9Zr68M
L6ko1mr+/HgvQweyQMULmTQChGXWPCJhQFtZItQtYWOqLDvnZvSdRiJ9llBIINwmxsYoaCmBBfDm
f6Obu5A+XKzxtaAMvSvMsVkFvf2ipc950j2IePqe6SNoUTsS2lQoHv18es+rlEmN8YUfEBD81H8l
+rBXXF7LoniXGSg09vK/kDCWKznMEldPFMiaDbYH7nubhN9S+V9DU2F6HIWzIH942ZRflQDAIhGc
Lj0QLkBasmPdpzc79DYAj9ZFKg7hpG3YkTAhGjai9ss7PMXJMp5mBre0GcClwLo8E3/mCOA4tCxU
cCo+ogJJ170Yj0HNGl6OF9vZt6a/h03yUCKPQqaWYDsZKyzF3j0hyXulE2LutTYi14QFfavKLd7N
RZT7Jtr54mSWTUNNmPvYzozTUDR7MFYwX86akV6nIFpnOsqLyWB9FGqfmcMpb3D5OilKucHiHdx4
MSJ0doIoopvsJGykpTDnUDDxOWWueXA6Bk0aYvaJB4sJlVjNUTFTsMxztAWxOR5wnzULBxmh0LAH
dZ23sPDtrOSzYfR4p2mKeN7RqWvQxynFStFEL7rGFWS2GHCwDDebtD/VouBn+t5tHIFFF5BByD48
ABf/sK03WLSvbqG/DH395iTmz5j07wnGn4S4lMru+i1TG3jAWLLj7tR6m7Qod3N4ZzDsM3NFhVGy
gxpb/QU+wqKocWo0RLbyPiLVnmZZoA2gXjZyTZaDPWc7G0wQWyExHhgg5xh2kjqfAd3HoTA/8oDG
omN0f2VR3DLDc9bYeeKVrfNgY1NnEXK1RGjhgQhKt7KsVlnWP+vcjXDIh7OWGfEpF5AYODYlAeQt
sabRR97JH1kDRigHuWCbQzoCVD+iLJJNjjd3NEqc78o/E9DAdKemripiJCA4lkWUcO4r6NvzQNQd
vnD+u9ySMkU83H0ZY7ixUw4pPcqWISyGwp+6dRJRwVhEemclloEix88EAWzovG9JHvbadMOVnnj7
ztXYhcEdsMmsRxz11MbJR2BROFA17uV83kvvB0RHi05KD5nhKxSwTAHrASGNb77i+Jd74z5TlUA9
wvDWkvpH283265tz71UhCZE1CZsVxZjqtH4Tqv4xNMBdwI/gT7KQnChR0q0EWCFzDUB33Mc9YbaY
x60U+JHrFZw5Wb7KahvFcpNj1sZkGoz6OYR3tcT2yhOnv5r5oIAgyzkE6LtpQClaw+hsEq97MAr3
rXGy+yAL1gwL1hpjy7ugIZtUj8kokA0hSqpFqyRim8Bc7RY2PdanKfRnfuIlhsW2LJORtOKBBxZe
FDY6PUJxEjycCe+uEWl4nO17Jab26Ed0uq5ZvYlI3+l4R1ggE1C9CIe59e2qvZsbgFWA0R8IbPzR
8T1tTRdBJPIyrk/hslHrKuu1tW0o2qPsjl2Sf6rSLVd1w82tRTqLkPreMQgI9Rg/Il3tHpHKEwQN
MqOxiA7r2mxj5+M20dNiQ7zwtERqLu5suIbpaL2qkV3FVJYJNAp+qhE/j+PEqtHdtUF2ilTU7bup
ufiI4rrsYWKKQNxxvKrotx0ikjeAPAwcdfhkEMRfWIK/5vEEZTT2mCzZHAq9AchSfzRC+TzwjMWy
96wQ96zdhvkjdoWj8q1DMMRgI5jr2HV56VncQsCO0N1rmGbiC+8DmmnXXNURH2Vnpdm6oxvFBPw8
zIgNVUIyRniKE5Jco5r6/hSCRAT8kB8nyksGS+Bq8Idam8nNrgmR7wcHiqpgxrXm7+/2VjeWW7+J
N63ij4swZCyVbbhruvsIIRPzQB8y3pIK6xYjaXqreuNOs/zx5Bq0TYV3ViSRruyRpJJxzDa6RylP
AV+tWOAQU6v0ibUNCWRYvL11WeKorkLH3mgVwVh/fkplbN73PN5x8BTptHEbO2AYKD48004RuNEO
l0ne7+dJYc1FunUt/yeUTElsUoQ3/NokYimZYiWM65F0VFt75uD5qqv6ydBQyWaFtwlTr1pqreYs
DRez1pRmz73XnVGQAJwQaz/0ukvjEsdKoiv4tCH+BM7kUz0wUuicn8yj6Ghb3MmWIpkN2ZmZ6gfm
vVT/ualvzMka93VGu5lLf6VJ4CIi/PKdZttjX3kwjKeCSXhYJLc61pfjYBW7JlQrt7eiDQpzZoTR
fayaV7sN4pfKHg/WDCBJOjAAXagxxHHaa2TBtSVojZKJm45zeTzmBWH2UYWzqrgqjdybiCrJQ/M5
h7PjM6zt8jDkNoaClKlFkGV7J2g3Vqm9Ylr29wQwY2Xqwpy5arE0G6M/drr2oHTIsgK2Co+gXe34
T0BhQOlMvjyzsjUt2LhWby+VDBl3IWBnv35o50MQ2AzREQZWIMNnfzKT2R0IxmzdJrgBxB8LU/50
zPVPYWYcsLF3R8Ml5yutn5nVgq4ftG0YE/ZCjNxwl2rlO59wsu1MCiv7p9R1VpNBGx3B2Y8AHAE3
CZ2PPzTpW5ysOGTcmFgq22NZPiU+wtWBEMdd4GNjFOSIHgZxoGCY9d1ufQj6mvg/HBQITcJrVdBs
m4P2aLqtvU+s6pedkeYeDo4EQYPE1o6MxyGWd9RnAE8OUtanAHjAYjBOpW7hiO60bRIeTTI1QpZ2
FQOU0VAPjkfSBfzei8lCEqzH2Ydfkw8d/g1j6+nj3mTyMzTjzU2bXVynWwvOUl9vy8E/u0l0L7T0
AvfstcfHFbSk6ySf1tQtqyK75hEArUgNPySBPZuQ1bHvnJJUfGCZrhfA5Ei4IAVIdQOKiBIDfNYv
tNKGvCCTR8nemoV2lwXvOeR/g4ieSiRvXAtsNh4B/1ExUUmWLDgH78v1/Z+4E9fqTTPGpzxgGEfK
Eud3iyBbVxglEjyvWXhSWvqUdvkXuYkr0sHZgnj+U5/HW5AHrH/JXln6GTzF5ldthdhAYT3dxUP+
pbP8mQuRYWKjOXA08/5cLM/IDm6hXcdk1i3H9q0I+uQo0Ekt/2PK8cXXhcBDNHGYm+2bNZTEuImj
EfqfGdnvmCWyZ2G1D8p1PiThrikRTlrXM2W33/4j1lPicDF+rwYnJetGw8GLvSm2m3sJQGZZ6gbj
NbJjVjMjyzGJYHTjlRG6L4njf6FMSYcgZxXCstNPCC0ZO0DAmVXeBbT/E0mzi0D6v4A+kUGZOz9Y
hWcbE9PbPtyLEZAbgvdNZG3r1m6JdWCDK7P7QlVvsR+8/sfY1hC/FO4UMxjQHjj2XkuZnIikiujJ
tfjaIQ4aIS60thNiqXO3TjknTsv6Js2ov8vNI5uhfaAlmE7pw0FOEzo69IGzLOqq3Bns7QPVH9Br
+XTLDpkbRQIkxXXlGnQSBb7VXzPXwZoTd/8PYsvTw/rxv8/I+8+ixLAWhM2fqr///Nd2dVv99hs2
38X5I/tWf/+mv/xQ9T///HLwXSw/mo+//GP1ZwLtfftdj7dv1ab/eAH//M7/2y/+M8f2cfyt2NL8
rdpyUbf591/49fP3/zMRV9h/4ASykP8hbUR2jvzvH/h6QSSuLmGms9/3BM9K43+rLe0/ED9auscX
WDK7lvhPtSX/Rzd11/NQZ7rzD/wvqS3F38SJnsAqYRgm+xOCeRnKzqGQ/xIzN5XUwpbos12Odkmm
XDnjr0ymeHKRVTcRTSEjFhBcYOoMmR5Io1jp6G82aeq/ZhWsg2lCB+PF77+XTf7bl+WhvsC1Zcxv
wl9fFhicJPP9KNtpKj94Zn4wnexgU9/jZSn/cTFzZXIp/DuJ5izA/BfF6Z/vASYaw8R/bc2y07/+
skrFpg4qkrWc7r/MGh8DowSjG28tE7lsQufeGAmeKAeIEA5iNB94tz6mxyxRn07MelETZGjY2k9n
xy82bC2wriz4laN91S7Ch5wqxA1GtsTms2ESY/H790pwnfz99RNgDgeApEBdN/4eR8BUrIASoKe7
RHifTtdNCNrGXynS+2UaLWtkTPQdtukua0lliGBpQ77c6vcv4t98YH95DX9LAKDbMQUaoXTXVxBb
vcQ4WoN7LxKFUcd173//y7iZfvcHy79JhFsxhiRhiXQXhv2voazOudI+cGe0k/xKI+fp97/N1uc8
h79eIKh6LcNxgARwv+h/++NKDXhgaHuYND292BXEIYkGpEfV1ObS0+PtACRriZwtWwF+97l+SrVL
2oZzowCY1gV5CcUoWYVJkZCrOFxtKKKHiunuUc2NjKd7T7mRsPQpEChn9USoLXegSereOnY7pg38
si5n5hVVw33bR+opSuMS6E1wCwbTBxCCYZfOjJmfb1n3Ficku2HAL9Wul6Za+QzG88D4RCvESpfN
/XNkeZfc4CcK3b+3Gct7brmDojGc86R5G1xn28AhVZ61TYPm2IJ5XozZ9GIVerQrOsKZrRwZgQxE
xc4sBLg5Dfs8ZIVeCaO8YiOvV2DWTBL+8KTjrl2MhM+tcgw2ljdiIyihT4ZBtxlshjbtOK6coPwI
NYKiZaLedbREnV31W0dkXxZQ7HXll+8QtcpFO+HfpJfP/aC/aXwYgDJrjEMYofOvpC+7teUQL6yV
CqX4NDCCRTnRZ+Y5FYg3KRJCgKNvaYigZcjVWu+osQwTqU5sUlqV4WVw0ZTkWszmEW2EVRrcMU5h
geyp9mD/t4aRviFY2LlBwdLVWgFQDjfpqF7Z3VAxAK+4s+z6kJjofUH+MFBH+Loe5Ba1p1oN0idq
i4gkX5ZPbjEgDhAhoo9MUCwDdiHSpL7pUF5yk7hVRr7LxmlLVKFwPacIv4aSqCaYCnrLKYBxMaF0
ahUjPxcVmYvhzsa4atTMsD3/QD3wVg+AyVBjo7l5phv8qWHylK7zFdYVXKutnuKUky9V1fTrUe/f
w4x6k5fTnWzyqAYfIMHg4KvMmtvU+DorH4/afgbfVSZCFKLN6oE0Hv5atup+vyrpXuLWZRljM6LP
qhTZdzysXCd6CcsOiWfev9dtAsF9bF7jAqQQy+Ev/iYMT3YWL/KqxAVtDEziEvOx/5F2E84BPMip
YmMfefjvhBfdg+62yEJoHxNV3ru1FjAhmb6cuMhXwuhZC1j1lsCwutm3asRuVHRbodOmdLlgqDtr
FzE4HBGMXOYzrwrMY1X0DMmcJzMzWC/YT7CCVrlC4q2esrQQXP3Zu2OFrzzkzi7Je4FGvkNpEvit
S7xtskJ2zVJsIePoowrSF0SUv6CelgAWHoNwmoftq7xeUAU0Bz0/drWPIatErqMsGjdryvxD3tsX
E6Pj0rJxFFk1L6hts2PqFeUJPcojEjndupb+CwuD9KEyxDkqO/hQegXQtzE+ctN7sTJQH25H/+ZV
PncdeCrdTd5h1z5N9aQtytB7gaInFqZy91WaPkQBHnPT0jLkJgFi22qDmw6/WI00vr3ozHGXYZ12
jB9mqFVsHlMRk9iuWOgp+TKAllMaOVYFKpydUGSmJua4Io1Efx2tL129hrm03wDla+uuS+BiKLGC
ezW8mYO19MKMx1KUPxKwd3MD8COFR3+FVfpOz4Vct7KrdxbeUMgAkB4mDEtLr+6aPeBXShLPgeAk
yKAXKA2b6eTU065kGvXWp/mZ+HGu1gjRjKsR12vzuaJbMCB+DlOwyUVrrbVKnrEJtxuWodUdCrnq
CcedibO7aaNz4Yt8Gfbsob0kludAC7Yq1Yk/NDp910T4a6eY1beHGdQvWYTlvV5ew6JodknQf065
XZ19QAjr+bw3RffjmYF+cFnkRwL/WdIFV5VDTfRE5G1dN9yz43T2QcQNV8aocxCoWTQv7J1C6COk
nI4/lBq4QQMTDk6C7X6cgzsVx+6yThWDIugPXPvAwXqWS4JoNS3SkISINEAXAi7e4JlGB1ndy2yE
mZJ7LpyT+AcYTY2MdmmbxOZBmiJ2ZvRBtRBAZMb51slOvhFXN8aL+ilNpg8m85CtDfaNY3c0bYzo
8wNwCqZ2KRq5StODGWbWdWqcp4BHHgNPeroaqpLyPXkmzNdBEZBr5HH1pn/vF/hNB9pjVHHDMlUI
fGMH6k9oJVutNJ7BcbkbXVPu0kGluWibkOOncBiOnPFD4NsYtYOZeHPsIYu9KLfxfow3pwtwS6K0
K6bXnAhyZGaxWlW5eauUf+l8weB8MH6hsiVkLrYRAXXNA4vmRS6anVcWr3lZXji2vA1++KVsfecQ
98OuMOROpOLiBX2+NBVq7t7y7112DUYZpVdUSZR4OkgJvyyxvNKnqxH1Vup4i3zqjKUpoQGb88gv
8RmNwzMfFiTEv7p+jnilHFCul/tCqXXOp16UJsa9OUpFEXOXUud009FCXHeHISe8kxNKX+atOJjJ
oeXACCxEiWy4YRwaK+XWnE6VfCmDn8kIs5U9eB8ZizT+38XvO3sHRvQwhxpYcf/9+3LJFHO9/Ndy
yXJ1D/yhaZgOT7T56//SU5QwswavLRLuhJCjR886Tgv/FsVM6dLcuLcbNlKNBIjsQmVvLPfVnRcS
kQ++zTEuZPZlqHQ62IbAo1lYtuy0eVJmWZ6cbbhkliPeFADEa2XJB4DTK0CitCfuqI6YQVFz1iXA
SGAegxq5VDBPbqXAFlESxrUu8OP4BPiGkqHZxK61znWyssdgzYWyEjZcS9+XD/kYbJnPHQQ3UzTF
O4ytPZIv0idkpF4ku2D8F8TaoNmOR2M1VClDIlOf1bXdEUIg60YRUoNUGkIi+86tUrkcKFuZ+oYv
8MSRJUe/sNVgL21CkHfRPPYXD1lQYIm2V1lcEzjlfqfKhvOVKw7degVv8NXuWrVi03duM1yxfXIz
jfziDV3HBsD7cI0UG0xmHavYogQMmZolnGGW6gmRRnHBBrlNZu8K2I80YDwU9e5nldjyoknUaW2G
hLtGF8xJHBXRJcymbT7rb9sJuZqmD7u5DrP7cmMH+abFbr4eMajBIYbYxIR4EWN+0eBuL93M+nH6
+ha6BO8KOB3s/YGrEdkawOjaUq9eQZEj2amsJVfLiZUJei4Doy1YVdPPqrU7DsHCB8NOiEPLdsmw
Fi05n5XEgvKmZd37/GuSkp2ETTAN9n1HUmVn5aZ0zY1nep8cF9Odb8fvqkreezL9koYWKLtkLQv7
jFQxkmwpmwR/wbKLD8xtX7Eab+0mOldl8ArQ49gpRI91w6vSYfLZyReeZWzaIAJEg+YGU0hUnVXA
0KkKB7UKOnlP3sNWGdlT6Cx15V8Ne6rxKVF11JZ938hu440tm9Ns/NWPFIeJozDGE0TZzxJrU+uB
aeY8DckffZ+Q3YGDOtip+0SK7y/plfFaALo2ZH4Oglnq2wFy5PbeVnGjoaEm41n3MRNX3YWNWEkr
AFZ+lSfFJ12p3AH0Buk2QHht468gJFNrCB0+7VmtNoGPnzO4hIkaEXwVCh/rO2YyxZ/GKWKP7Z2P
qmJpic+EDy/AGnwGpfWoTdjg9S5DKBl6O6Ztt5woFPwuWQNO82pBf1wySkS8q9S93bFOyPuh27Do
2ZEvSipI8EIBYMgoPNKHbxXIgBUeSzY/LLAKJ4RfEhgk5fbRldLU4VPmhfZBfGZIdx2ziuG+0aPZ
Vj4AEukvTc+Bwh2fES/ObKgAIiB6CF0DOx7CmTRC1AEJXwLqjrDVVQ8Y629U7u0ROgKthOwP7ojH
vi2191Qfy4VtfOdV9GOqHLlBMHv+4vwtac+KTCnuSC0EKlLvdL1E8tWcCqcP122kS6arIPmGDIkG
TsRf5JqJBcSXa84MhTjRpaItGTrnccrjaGnqNH859DXP2tM+RzhVS5qZfI8Jg76huSFsICF9aECW
dQAWZL+x4W2v/nxw//9Uyv+Tg9r97VBv8/GryP81k3L+9n/O9Kw/bJ1xEcCuv8303D8cz/EwUGPv
0m1dugyu/umgNv5g0Ibb2uNuN6C5GPw4VVCx/I//ppl/eMy4xGyftl2EP67xX7FQmxBB/nIEu7rk
xpK4sl0BIho39d+O4HGK46avshUYeqisdrGcHOLcDLM7DyQ3dMlhah7xFvZHFRnEIYYYRCOqkbQA
puyWoXmHJYdVq45POiNkWRuJRAPm8tCSNDd7FcYQfW5pB8adMb61pSkOyoKGXJnQAvy27FaeD0LC
qIW21dVn1mevMlYAX71OnrReu0dEsi8813xN0XISEzDYxJz5w7rKQ3OZy0oeitietsLsvwQgilUc
eyEYEm8JHX44mSluZ8NCDVlo2t5v+1OUZB7a2WHtgVFc4hCOQcv3GpSa4kKMjLGmMcdU1OhPVcSs
roiA1WoTqQmVQ4/Wt8K8M4Ec8J/Ac6dW8cPMB8YXsZu6q50TJ2Rb0MfOLgm7y+hlmHVb+kQLEFg1
TcWmJwgvALieWOohNhsgxzqjgsTHntjDiaNDGUFJe8lLGZaPPPivthjsrRFYz6b9EgVEVvUdAtEG
lOkYkugzT0J4ac2WWjg+o2TYtGZqnsqqCO8tBNwAvEhwT5XF4j24pXVuPjaC9JFMd4Y1NlD+n9Hf
RtJ9eT9qTuMUUi89GWUZShuW9vCo3CeIi/xckEGVi6KpCZrkkc0MTbgWBEhpauvWZI8qIMYOGHDa
UyB4lUIw0cZYrcfgA8Dtp0xs/WCV/tkL0N0A2ERFVFlzYnyK2LHQjzN2zu1sf6MnO0OWA2oeiiha
v2kdRTJeO10MRkuN4O86bCqAodZkToAr8qqJnWA9fhYZCQeNQk7MVRhWAwndLW76USMmXjCEsozy
BdLhsid/5q5KhM4+aSVhJ8Mtsj6CTN5NlZLPHXfrGvskCXFd/MzlmT31WZSt2oATzNKCcmvByNyM
7qCv8UJEm9YLl5Yr9LmCFWt9QPBJYhFik6xB/WBoWM7bb6vUxZ511KWYsn1Ozbeh0qe9EHOoYRzE
WxtFho3Y2s4Aag5dnZLADpqtsgykwG29qswC2aeIjg2qkawV3SNdFuFPnFEMvqYHom8PcQVbR3gg
/1MypnQ0AIn97lGtzqtJTBnuRuKqDEtJ7EqMBy8dDZ380fJQm1H4UFtO+ACTA1+W3dEFyxq/PpyY
R9Z83lYMR7fGGKHUqEiWw2rMqfvYZoj9ZWQ5EGKz6DGprT1LChKbfQuNUA0aMNY/tVq41zL39et0
68ByHuziBUHvqVXtuA5s+i5Iwx7J2D22t7hhbAVILgWd5pAYvWyYlmRJUC+n8YuQyy+HWKdtb+6V
g33HcYRGGlr9NHa23CMkPeLG0Zkw5PdTirEDieAl8rETKfPPgdt94al2p1X2NgeSCsGF7L4qZoPd
ATEGmEIiPdkxzxMTtZXuoMCglV+i/+ayS/RpjwbGR3nZnFQJFa2HwziEk3eqmNguGZ2pteoE05Qk
6PZ1EfPygqlea8mtB18K+jbYRi1Ma1ZkyKv1CWSBKJ98vWNgOzOykch/a3r208s2v0apfNPr2ECb
q2PbQLGxoOBjOOwqwDKWeUhrbB2Eu4y19i0T6PnQppkCNv2mBGZL6k9/L9wsO4wMkwuPpq/t0mev
ZPhRqLLhOrnTAdg8Jj1MQpRsReRZz10k1Ap0L/qOTiHCbR14P3ZxaCa6CEGQ0hJs1BGZ/sniKXjv
2uUH92wKi8/MeTscQFIk95waWPREFh5kWYTr/0XUeS3HzTNb9IlYxRxuJ0dplCXfsCRZZo4AQYJP
fxb1n6rvZsqSZWsCCTS6915bZzTjksm6p11hbRrPPHZ+/FOXyToM0LMPvQ1iYOredCiSTdU1f2vI
jHQt2CqEdE86hZNGtZcdAr0cTTLvARCBjcoOq/A2G8cKkQ+Zph0FJKLsNzOklC8hNNNCJc/AKrjC
HYnFFhkumHpcbwQnyIQAXFEWaP7QF+kmUzz7yyzrI5hAHArDuElzBrV1X56mKlSnJJGHXPTpfSXF
nWuGSOlZcuk1eV51+n1IB4xAAWoequ4n3hzcQmEHuNdJZoBy8fLH368zht+rSc79pjd8ulKp/EBK
k2fev75XD5Zu02PPUQ/pW/SNqH83WNYfafZ/B9rmt9SMEFv05gLygCJFAt3Jd+GfS5k9DxN8apdo
q10w+81xPucGZ4ZEqwV23SImtjlZqST8ZLflBbFinn0BPb+J8lPBkQGQuN8cQnhRGzRyf82RK5L1
AxpybRE0WtrfTG6ce412+pA64ie1O7k1PFusa/k0x5X3MSTZ0yTwg8bEzV1kA3nLTIp/qkhj+ML1
wTBUeFIFeEDfHtOt9NKftsFxORQNMOERo5VFW+SoxAK5Tqbhwet7h1LfeU38odlAlzv6AmUXkwk6
4IVatHHz2Sev8tAX2r3UUXCMoxgqbDHB6gPrjVMXCaDFm1Y6sX9CAbwuEt49tHv/wsE/1hIJSamO
sUnP03N68wjnZDcSE7d1ZvywVe8bhNfV/5jSiytj9w/aLufZI3HewwZAImKnttXZiqEglWL2Wcjc
i0bPb8dYvO2wvXNRym1o4FlEfNo+BMtqfCri9kHBonxy54GiKMYXOhFJQ+ZgflBWt2+ZBFxSZZ3L
slwyMt3mVEMHMxLX2fvD4HA+BrGH+3nAA1cb2zj/CKa2QmNhZQecbWg2CfHccONk+wBeCnUZATN2
p8ctRAK2mJCjrMHIZW+H8iAzhDe1P8QIDVgDzdC8y3Rr3c9dB6LJ9K5RGbRwLecVzicoErjbd7iD
pi0oVB/K5cYqVbA2RHvqsREc4yQgNWYcaTgPScfJHDwxQ6srAlXS24IWqWCuAEf58hKZ42sA2PMY
M7Ahim1J16LRwQjUP1vT8FSI4BFqMXsfwQzsAxplGEh5VnpCTjvnL9pXNM6tQdfd1fuJrkSZYgYl
+cC6JcC/5zFY91XlrogWp6HQJuOaSAwQ+fh6O6qQGHXqbpzR/5o0Zv38ObBVve/lwH+opX0xl4eo
fCymVJ5iGlJtOxw9znp1nE837c/PgfaA7c7tsLQlaakKeVfB7l92sHFVVOXdRJTHQ4goZnb+RIXZ
sH5aD1BHf8C2YYw0yWLN0bWn4Zycs5htwUmCdUP5RvxEeLXCJEf6q3YEV8s/ObFm2ykbYUoTVpMX
rn2tckJleuINd/HIle7DHnFHm7s1G8wt/UBiJ4P25Pf1+OHOqdhMoVduOlkTTBuSKmN23m7c4neJ
d8z/yofOgOyIqfeSm1b9sgBf3MY9OOXofsO/4ZST3Zkx+FlfAznvkAfhKrg1+MV2Zh6J9RIIZvfJ
Mc6aaGfAKMA5U49Hj9U0FvhOZ1V1t7IjkgxW/mCz6JqBcl4s+2wX2QwelZ0mrOLuSUfDKxi+7kWE
ICFn2EHo67sTClbadhmJIyt4PD0DHfPbmiHFVYQxVBPvHOxO/KhSjqDee7HzcOOsQBIz6pnfOOn/
zSag1J1yd8sTgwDcv5DmcC00UemoxtknjfHJjKvmlOEw9itaCF40Fmdys+EwAfsLGd6tnLL8VkC2
N2Z+jBQtMA884C009FdfFOeFM8pQhQY2GuJ1F3vhfe8P4Sa4OZjFV1Pb3OuwJKO5s/ZIhIpVB7Se
2CneLObwiHWWDiUWHYiPJjHnihkjQs8iNxQmIUDY0pXeITS9div1kGIhbsEJQxt4tQ3WO6ux3Kvp
KHmgCBFbP1wr6XGrOor9F6+TlGJ49Y3o286dq1L2k4JCTBUqCeCTuHEUsn5Dv5s96kyLNwFR5mS9
l8SKxzJ2WAqhYrWo8eeBf+aHRb/LZu+exb0AbGxuPSfS1yGBsEiNDRwo/mp081FDP/d9jxFVJzjZ
UJNHDWeouEbHiTvOWOUjKzRlmD4MDqlGfYluAiE+QS4Ifp0YbvJolKcSlPdEOMfRaLzXzm8foR04
3xmSvmQcwr1ngqzwC5NgyH1I/PpK+t2HNNBSR3XfPRiW+uj7tiQfj5wk0yM7AmLesizjGJ+m7CXp
AWPAheHMpJyNN4AsAfK0n+f+1Ya0ctcDsSO/cavEUBzL2e7OXZ/fR3XsHyaGvuz2RMJXKQxWBl0n
hyyjdd3KCcMy4/OkuziN78HF6/O9UZvXqDbfetLg90EfIhjHcreUwAyVAeqU9Ufc7GggFKgn01dM
NKD1+KAZ5UKxrEK9K6cF2aohOoRePROQGty3hf9m++F8pxz6rxXpPiSW60ujIJV0kXA32WPpzIgE
k+5TDD3gQr94HpWsyNRpXi3Zm1syVUL6Vc6bW2Y7I6+dTdFxm4TwAVdmOdwDppEnA6n7GkH8J8zJ
c9/ldJdd2QDKRnLoT4Q1NPMMKwrOlV2023lCcGAk8bYowu00woZQ7iXNIWFOInulcEdZwBTyEiYc
0vPUBchQIF6EQB0jW5hBQ3RgAOccLetQZDsvbj+MKFYPYBZsu5ruTG6XUeoE34jCUDVnmtUxnJ3V
JKzwLpqEPCMCwefVRbT6+JZRmODb2xJhcF30Z2t5mMF/2URgXevdjEVth0WMJKnEhY4dM0+MZk00
BMiHtehJfU0ql9xmWX2FjrTPnD/sByzsBJfA7a+huGD2NtorzsJplQWW2o8RuEMZx+ZZ63ATDlW2
bStJYT1M1gOWAln788ltyDBTxITnprwS5+FgtnyqliGz2+m3yVPPZoA9DEcakK0SL40ZqYs5lqx7
pXl0rVq/SD39SSSgjGI2+yMhjkQ0pt2daVAGp2nBIbkMNTxbjd+DOddJF+EDiKU1kByaEk39LPKB
kI87CCcKM0Lh8XZW6tH0XAEvqaWCCv+5oDDWU4dEo2RdWPWCc67Xw8WRTQ7Ui8CTwhMEXeFVXtk/
fm+ZBzMPngHLydPvAy6cWztWD05Gkze3NvRIGEErCs8RPE/dpQ+tDciqpqlC1sy96ddqKxrqBauH
zFJMLjPBPJ3IEqDpYS1GTFuJYF9aUB6ibH6xuZB3KdmBq2LAa+vePAGQhYlmhM7En9YWSkmawdgM
mqVbpKy9rWfk930Fmioj3n60GWrObvlp462o/T56ZEb4z0LPSyQaFWoJM+CQknZD237GswtzIsyN
kzUEAHEi88ePis+wV+1GYJ66tIkJYzl64U3ADFzzM05u+A/e5L0KwqmOLpcBnxz80nNtdy3ewqJZ
m+g3j3ETI+SsrIOGTbALsFiZzoOeO5J8SkImTbd59MaYifC0siuknl7PnVa15gssvV3TI36p4XBu
MlwHxN7/8NzrfSb8Y1/QfSM++iicDtyB9pHpAkUjr/wC0bF86q1HQ+VEIqrwW6qIeEC65rDxyX5c
lHXdDGe6QfQSpUl98DLExq1K7u3yHIKTXmdmRqmtQkYzHGH6KP003Oi1nZZjoMoS4vTuQ92QgR3s
7ZqZ32TX0TYsq3udWgRHrQ0cIU03884H1Pmzw3qTze88Z1Ln5PTkVsrdzmP5XcvxCyxy3C0JQ0BZ
gpA86Ll/DkKsvIPL52j3eMDn3gfc7Y+XKIVYkrR9eFRjxE7bB/eFwxZBv7I48GmTnA1NLi+Cek/6
wL4DpVHWb3VC6IrOaINYEx+d70RgBPQbtPoyqzhJKHFenlXvE2HQpgvZQN01oziMvdUhB6xe4ITk
u6B3ohOwklPWj/8cZgr/Erzt1Vqp0T+quJzxZloKfUttbzuzXKtMZ0TMMtuWPfs+sums8q9tOxL9
jIkHN8cdjFxGHXjcPUTNqfGT9RKBiCBT0fPjmzA876ELnC0RCsalNv8FUv9jV0VuXXJ4qMWy3oKx
V/78Ipv5NkQzuRwu5GvF4Y49buvhJPSZfFzNkYG8mtO1CdlqXfjNtWrh0caV/8eNuDipixtGPG9B
E+xz8zGLgvk4ZBL0mpXmZ2KUd6rS3toJRute9dOnKJ9M/ZKFJKFa5Yz9roJrFFQbR3UPTWW81IHs
b+SzkjeSgYNU+XTOmeZdMpy4EAKeGM0wcbGNB8QNo8xblm3stU3EjIa0EBhL0Vb5SmyrBUlW5jvC
EoZV7foFbTWIZV2mzpDJ8U+jTuCsNtz3U7oZXNOnY7kw6geYEARt1iE5Mj04Gy9HA5IC1825/7nH
8bJPWOVcIz4HhuET5wV0V/tZtp1gG6xqJ85W0IJpHK+R5D7NTUIUX887KqbjxDzn4KbJvKZP+y+I
lbU1pwfl4bX1FOA07ZuPYW+dZzL06AJgDXPMt2TS+MHoElmjeM/n7icO6pcZY1Pvg4CqCmbF7n5y
nORfjAhjMuOtK9HgIWagnVTHA21lz9h6ubuzZSRPpTV80DBAH+jsC2D8R8iC6Tq0rA9okucOLwAU
uvfKlcMKPTz5D31PYduhemMzzOtRQzUBXD3pByMN7s2aX5fzac+CpBX4LHMPGd/ahCGdqDSV834y
WSAGRfaBVwzQAGjsNDVbVKRdZ2tUBVRDSMJmFH5W9gBfo/3T/FSSbk2UIJRjw2ZIcJX2JLcxwcHb
eSh3sxl9yBjPsFWJd98NMErAfUg8G4mDiaFc04htx/CfENgU/SLHUhfdqW74mTUG2MEAXME5+j6a
bWaKJjNu/eWBvcKpCrZCV9E7jZxTVSWb3mRYHqBwWnmpfyoSwg8QtwgIz+X9qGt71XKuYtj9lY7u
x1CZlNHhh61hSYfInKfK/Yb8yZKFmIJd4pIatz4vs61nUD7IeHhMhp77K342ifHZEfxx55t4BHvk
DEk5DXdhFL9ycZAFniB/6c2PKjK4OSvvbPsKMjK8h6Ipwd5Fp6LkIlGRfs1MatmYBHQf2VLmg/OD
7hCApIZ31T6iQjwsEssFXDIIrGY+PbF6CK6ZNxCSHVJ7VSPOdiKQyCKvnQJ4Ypb8q0d+TEQ+1YfE
l6Vx1zbZZzbMx97IX4TbvCNmv7YhfxdzE60qi1YlN/YftwS/mOQcFHRDdxsCEF2rbA2EFKtwkN3H
AztoGufHlNCQ1dh+opN6oH2+UNHnjdgHAad2pvZbzNRLFRn/gfYPW6h/MpqJ1q660IORVDo0U9vk
xS2nn4TZyWoa2P5pIh1zKW9IzB6cnm9UDtMGdNnoDnhzLOSn1Jv2qROSg5XrfoqxOcnu0YnwPRtF
/d64/WfHJbClWAYIH1mnIanfgMb/aA34WlbTzaTK3npAyhzX3XhT+c/NFxhv0d/NyTXxu5u1/GL0
+TRxen5NZ3retkhIHzCT8jR82wTPjkV+8HOSvIuSrGzgHFN5QIWX73o4c4Etbxn1RFH8QYZ1qix7
p2tOily3N0blxUwI1DDH9C0WmiXaXiVoPqggyfYWySXJrC51pl+bab7kZXHPdvqaLiwsO+bsXx8r
Xz+ZhvPgkks+VzjoxaT/WeWPpWMKFTgJfmll+5Yy2y7km9l2u6blI0vwH+K8rPnclriOAJmf1Z/H
gWucSClWHJgAiUsHLpvcaxVWzK+ahxYWIQ0OPMBlz9AmdPecClDpd3jlUNSXaUAHrXxvJxms/K5+
CW32t84uT9HY51uMLh3aoHVIeYUMwvM3nVcdcrt8CdF3UgAUrUPDRZZHZqbfWot6IetzIcU+vkbr
1ZhSF0EBjVQ6Rmjg490AFWmjM0JODLPnoyH8Ac89T3wuse703lct6EzkcE4SIO6S8Smxgs2pAHez
UkZxwvv8GGr0RwM57Xo0sX/V/E1D7jV1TJ7ZW4qyeXJf/bbf86xfQPfBB+76pxC1o3SGpyRA+VqS
lkciHqnDrIotLxfX3hcJSmcZqy8CeS/aUE9N6EWYuwLw/khNN5bv7kyzo2AL5R3r60zYfWINF1+7
W79toOMEDzpduCb13+Atk8YrnPybtomFnQt21bQJNt0iHpEGjN/yjJPhROGBVLeqgq3fDH9pJqFL
M9NVfECJcavk99yOxAQxgq2z8qvhLveDAFFe+aeT7g860Us2UCf23hFCSb4VQPcJ4hJHHwYN+DJa
jgwrXFcfqkSuY8J8wUEWL3ogptmMn3EHX9xFZ0EIBhNRaAnLkuP24TcYoc+ySej5FSevoaLr0u6p
REhnKcbGRQZ8hygAKdq9NaIzngxwCAaKYXMIvxMmhGF5U/64yJ85H4wtKWOYtEJuPuFJAMMEZVaI
JyJcXaaOLrYobs5QOgijGfVhgkAmU4QbodQrLusfiHJPhapetH+gLkKAhGtS6guHOkOiTmT2C9W2
9bdxRmaYwybs6XsRWaApR9Cs8bNtidOYFaTBpS/ShqYUte+T1Rw4MUML0+Fp+eE2i37iEHNiMM+o
Y5xVFZcXo48frLY9VDZaqzb5osPyFIfkp3lj+UOAGb17XJVc2PAK6jk8ZBWMWsfbO1l0CUW1D9yD
JDViXWzNlAoFmt07w2SOhhmKZPIUV5NHbG4a+N+Dqo5ORLntDAYxGXSMJivYA6GhBAD1T1a2Qq1S
zrdifs6c4tYGpMbVPb98bun2miXpsz6bZEZtDIViVubecsNvw4JgTA+HZB1Pv6JazNH1058/egsx
yQ/eVOsem6WHXRYvJDVjG7eaY+WUbMB4/QgaYl5HMlhM7ZICe3RlSVBUad7yTj/NZLG7nJsws9oM
XMnYCd0D+y+anJwrVXbE67QmCPAKkoRxBwdjbQbilo2EU2Ab2k41WaVQpAuBmzXLgJVgwJzGXQym
weMpBxOAui62XzF7U3ZE18GPICRTnIyQBlB/dDu8MkeUAxKPttFsPbuRa83Zculx+CHUQpTeL2E+
sW3I/HmOi0tdVgcjlER6MaMguJmZ4nutxDvFs9xnTXzUMB3muN0D5niwOidhweWd76wEp0e5dVob
5BpWCZDe43vyx1kAjMQZHzgykXXP/UVeCuKD8p+ZDl8NxiI5h9dw/Bhr/yIdPaw6H8Aco9qT2wnQ
VN4r57Jj+ov3FvOlzfs7mgfXpPEAO3znmJQKzIuyGaChO2cyYXacQI8Fi6EJwg/Txq3EacG6h61a
5qe21k/50HQ09H+C+REo19khH9hTBGRB2k9oMRPa562CUT3UFcDHwJmh0mCkNqb+lHfGfcuCbYr+
D+01Fos0eRE0LVuFJam13M2Mem3U9HrpjNir5CWuxlvIOBbmG4XvIIenxZuO1xmbzVI8J/UxLgGr
ma8ucsrAyv7NWjw1AdMGK+PDEoxHA8DoGjnPuvFqiHxlRynTrFxhfUdIFzPu9CQuTr2gDh/GC/Sl
g3a720jiXz39qBgjj3ebcoqTKnkp2m4fO8ljyByQxiadeRXTW2ooNUIaPb11N4jsixTKb52E72M6
XFtAhpcJS2zRuOLm0mjdezFEz3B2r5Yvf+zMOfemf1UBgBvN8hxA0KX9wZzpwsfwVFaoD/Ny/GNj
MGVqR64t/9fkvzGLe04Qk83GJ61dZBAjBoNU3ga63I1q4RiwyDi+3usRYA4JwD2G1jaZX+2ZELPR
ejVZ72YdpmzLAUrj/I92mOjIkaQsaH8NnCayIDgdx4cRVc4q0v51mrxvOZLEm43nLCucfdd3kCOr
D6rEZhMQb7Vq8bzgQTWitVUPM02knaBBm9Tk7ix6xwCZeOKgUHDUO6U68Hhekoq9T7cjvNsdDwM0
EMy3rIdZcoHY5/d/W209DF5xX4Xhp1XGn+Gc0p7NFvEP7f12PIQRwLM4ocil4bw3KUZ89PFmJxn6
Q4Jbm7bYYcC8tpn/MyQxkDwYUB7leleGPSt09qLM6Eoo6tznF3PmwmyExclKQSQsnXY6+C4gce+L
1tgrQzXA1/M4berhbyHkDt7RSzBl92Xuqn2gmQpmRBrOuuc0pMpDit3LHfRaVa2i1zIdgK6SbDpg
bc+C5WiURRFDGkqZ8MHuy6Ol2LR0nXprsLZC8fxMZ7xD/IDceACM71vDmhRcQnrttDn5sb+rqikj
yZTDkOc5V20gPcyJeKmdGh2hC9GrLAGC6IUh1/acFozR3gc162Lj0W0IHOxzM4vShOixdkv6hgIO
FqImkjrj9Gss9HRv/51sITgQE8Azp+EpJhxyjaFK7dtmTw/ts5KwOwAmM8BaMjSAcyFkbc3qRJ/+
u8UJRjARELTRcw5awdtq0a500T86Z8VqrBDWWAYAN9PEbtrGv7KJsFrjXIg3lYVfK7rvBrRadAIw
2NT5uSIRXfsESUdx++XFNHK8Tj2PEBYqpALrRi/bWks6Om0Agux1wiDQWDMzhnGR31MXQmFgsMgq
Ugflu295+0whvqrNtY9KqZcWVh15Sx2gyPmExAR2vDAR7jiGWlI6AckvF3nJlntBfHquyVha2QbN
jW7eQFi5dZm968DhJDKm5jH3hsGA2iMBbOWMzV61FIq2jlYf1mOP42Nd4FJD2y/c6+iNb2VGkR5n
nM3QnQB83XGjx+h95pqOAmO6BzJ6HyOG+24l+9VbNNMF8a1WsLXfpjAnra5CDkAJZZnMnUJIF7kg
13E24wtARrb6HE3Jb1ETd+17F6rHxfI3N1Rz08DCPwq9FbZe96/O5JBTOz/Bqp3waPDLy3ljO9CA
KeOoC4+1cr8NVZ28mI0za7onP1Bgpi0QHYP5YY/6Ty01OteSkV0532eO/Ikr55WEr4vPq7Ujm6dj
v1nZvCtt6e3UBHtMc+UMd1OBSttuKhe6TnpvBujPc2shH7m7SBvPNXCGkLCCLNRACbxFlsJBI8dZ
kxtvOCBeneWAj9/ykc7x2hJAi+n57n7XPwN9XhnWKzAWN5mQvUuBojlvOTB8iDnBmRWuCEAc3Onq
ed0/lzKU8licaRbxAcwSqD4tdHXStDewuCxqgsZcJUA+FWjHtog/iRTjzOCJh0I7f1RWWuRnMvMB
RokwBYhGvtQ7DpXQHHo/fRc/Fs53QHm0DikVUV7XhyHWKC/tf44mVatXmnhk0g6xK7KPOYgOaF69
diUkxQ52DjkU7cm0CdVr5w9MaGxwJUIWFAdmj4AaX+FTmKK+q1bS6fZD2cS7DA4tMuqQEztaOaE5
ddP3dzryTJd/VzP4WNloJHtQ2mMCViANM4oNjjcjlS3txC2wNgqHNv7GSfin8WaQkxy6oJSSjZsQ
vcCivodgcY5qzztHmcXa5fpqjbOrEifIKUBYo3AQp9+vDSu/eHTPYBhmKzcS71TE7gkFBWzHxk7H
48hZzoOseIYAYW6oxMGd2RqenDFeuoi9wO2L+VQWcj4hms8QQ54qOsHUbTEymeXbdWK6R5W99xmV
RUVQK1ay2To5goKETR9VuNFxZjBDlqTMxRoxp1JskZV9GkkUbGVQRSbSWAKCI69CROk77zrq9doa
62ll2d4ZPkS5Hzk+/b6i3wdiz8etKvIfq63Mg7DsbbC85P8eGu38/5dIBOkMNz68WJxktKU886Q4
3h7T5cUB1z/5y8Pvn5yeVWlshHsw+jtPue0JLFEHVk+1p/++JDToQDx2e6D+RfY/hs9tmheA1yfq
BHLYPLeZQRWyS7Tm8BoIIOyOpo8hmEXGcuTQw5EZwHRF83AmDBtOyXecLjGptL/xET3EM8U608iR
6NhBC/BiRnfKHQb6vw//fYlpPT9YQcaxbaDjRrwAfedhcQbRxAs5pMqlckhkS9S0Mre/38u9gjrm
9y9+/zjfTXPAmrf8PArZBswhD/99iVWK22eUT7rRn5GoCNgpQXRZUc9ciCvuf38K/cVu1sPbC8uI
Dqb1l2MQMi7oiEwwlwd3eRGpLunjYxHj9gKBG6KJxQr96gDl3OoqXLtt0+506v54FV2ixiru8VdR
+9hTc+qXB59U6pOd4ksXW69k3mWjXAWUao24LoOMfrCL6YyoCJKFm8M0Z19xaX7PPgOOZpreQUCu
uW8W2Ct62obMwzSYOSFJ1o4M8dgqsdLXRPWPRerk+E6rr3juLwuYk0PRqRLiArjgx1JDf7IkNr+x
GO/iESzIT9RQfElbEOmOKZDNik/fcycmTD7ji5pvd1NOy7/Cbyvr21QQQOz2yOewLO20m36ZNEjw
83lyQ741Mys4vq1EAxLmZwWh4JmRqVofJyMwdgYh72R20jWqx2472LG4IJWYN75LnngUpt1B0mAM
2/EYYm6nxzWI+yUbJgm8meEW6QGWcW+HbvsBZnPXc87bTGhWVg1w6j1t2+Jmj8Np8vTO6EV4DBnK
rQoTxYORJtsYnxXSXrWkWQNitAx2kqptyXWemcITSkI7JeQjQDAI4MhHjaPfBqevcORTawUZWXyu
A8gndU0a1e9xmblQo5iKd8UwbKvAwIJjfOXxlE+7kdPk1pZ2cMXx+4yolsoVHlafVmvEZOVyQNbH
8Jv7Qjv9BQCYAPxCdgvOtprDeP1Fc5DR2MwEN2369oyNcdeVhnMs6sS6GDYJLNNEarGJSbstwktS
BMiUZlP8rRwqplQ0YBDjvNsmAnwVRMpT2Q4fFnHNnBun+6CRtDMpL9hDggcRFu6dky99BTcYn32D
OmnqvVPbWiYtEZfvG8L7q6DXXLOW+XeXIBcJ8u4PN8S+myRoZxycxQBFmQCrg+cM6RNCzGHreGt3
mGy4pOivyYw27Dx8ciYOgfEEbj7CyxLM+Fg0Y8NjU/KSDZ+BS4FpMalE9oC7jkO5jehA93ly1+PT
TSLKH2W6FzJWjiMayBuCVXs9KmMgihPZ3eQDG9M+3ZAE09RcRhc4WDy7gp6U5acpUGz7uxRmcCtG
WpOzkZ+bmTlOgpKKhnliPwzQ0Qw3KPZ40JNdL/gJn8Er2FbdP5i9exQiqO8nGyeuwTSOc3eBqdzw
nuuoarbKWVJsDFYV4AfNXZYNZM6lZrqLrTg748BjtM/7Xef5DYzn++81oWfcCxaH2UOVzg81fMBV
PjXVs1UVr6BsPYTupdjQF6pXjpF9W1PWfWR1c+qKqrtPqtI5+a1fxrxI21zntis2CcIG+IjK3xmj
5JO0sz/G6H4xsMuJwYWQIIap5PMoDywciJVHp8F1xwWmmujcLi80xR3AgLVHAY1wkw3BOXMA88lX
rUOMCETtDIZBzwdOyqZlWN/0vbcZgqa+egNSDQN1pZfayBfy5tWQw04kRCM0osr2doZIamCUeqkr
gn2x4z8WJWywiI34YHtxuNZwanelyDGDG4TmdlnuvEhBwlowDfqAZ8Z6/n2y8aLPiIctPH9sFcvd
FdtsJx1HtaZJwqNE8nOMmlD8Df2cqjoIm6tqPBANkrAtr67YWZoRUudoXMm8egkrHz/Z8lWOtezo
ZOKOyMBsLWcIuV5GI76No/ASiCBa+UDHLmJSty5yzkHGdxLLnddpJMijX37l6AzohTpbLAXPtAsy
ju0iFfZ2KAa6A7I9Wl4f3fdyEogqOC/QnWzOvw9kqQz/+09m+vE4qOcYy05+VHbubayK1CgztrqL
Bb21VyHMA1ckRx3LbdQF1J2MuF/HJidj3Liq2U3OGsLczh+xExTZiA5RW+lJd8SKMP9bO3XUPtoq
+9QsbpPTrEk6b+7yIVjnw5IbPWKHa9P3qQXHjpxdrAt3bbuRA4MNrx0RrIgjQufijNq84MDZpYF0
Lo1HZaw7J7rOMR2TenSpJZebUcz0B9lSTlMacqgSUGX7KvLJ4DVvDcYMW/qsZKzUSWG4dx4xR72Q
4SYToHd8TzwypH8VXYzdefTTLSiUb8aN84VPSK0p4/P9TBf4SLh0ts/6XG5GMKN01JdFLErca4pk
4K14CGxb7xhsEF9g5OXeJZHtCHf+WE36J20k8BFc7zNp8WIwU7oEzndujxFHRMlwv+zbDa1O6+xK
C+YkYLGjsKaJN1hx6JjS3e+30kJEt3CuXzG/X+MsSg9DRpnuOY1z9MaIAGdRkpVadM3dwGYwlDxj
XtiP7NV9lTviIUnoMv6++NpTR8tmS4Xb+Ij4LrtzSDEqG4QmuQnWdGz/Dej67R6OCsFP7tGpE+wD
lsV9XXg7aOOkyymZosTgOORq8nqDwA2PhcbqoRvg4hGufVV67ofpAUUjzuTOQmBGHNoU3avR+Y4s
Vx2jrorubaXo8XpoPRcZFT6vTVbeJ00ov0VEbrt2yu4pFVW1n7T8SREQIsCz/V3bdcPebgfqkJQ2
ZLvc0QRwkirLCDGF1X/rSoGWKU78PexKcZ208zThkkjKQr87Qmc7xzDdPbpbKh+iuYwUO1RSjLeS
gBIY+/auHkt5CbsmOvy+//4UwRl2Od1MmX+ONDf879Yb5lW5Uy74FVeiVhzIsjNlN99DtQ0vdsI/
iiS/TS/WUmKMKIQQLz84WH5PsSNw3TjzNs3ZxxB93hHNE2C+NP5iMjaD4j1RGPFbWQXPqv8/9s5s
N25m7c63EuScP0gWWUUGyEnP3ZJas2TphLBki/M88+rz0P6RSG1FQpLTYGN/296WP3aTVcWq913r
WVG+GiYnvuyQMxmeOex6TZabaJrPwGiGNYM+kGEYcs+4oQ47IO7vbY6soG7EnuWxOxvRcC5ae9xL
bN3XKGgQyiRzwgYCakq+wcGamDlNooKVSgBf6mzXzlnA40NYOj///K7SKrUJHT+76BXoE4yn69KY
1ArbkrqKar3mTReMm176PzNLN3+O/KKP07+/8LVULaxE09m5TBtE7QBaahcid42QnTckPJSSBAWt
y5PD//qVZiXnDGscvaXf7zSVmxeePmYEtsMz9nrToJ7kVdsk0tiqKTVchBFG577E4ZurENe2sMJN
jOxuNwx3JgqEg1fSgAlFILZ+Wj1mMv+pOKZWzZyb1ZV40OYDZV/rFapgXAzTaJKjNRZv0VovE++m
ItCDArjdHYYepkCv0gdwKu1iotHV6mb4g8RC9Ob08jSEmVU+Wnsv87VNHdNZHUudfHEy1Y6Txxw2
GgwJGfHkc+B7PxDgmvzuY7phWtTqCO34la93j7lN7WIaimZrs6Cda36zzcreXWXmiElyfodEzDam
bzMukTZRGneaeFsriao432Soio6eg9+l6ofwRQuK82nMspl7qLC7WztSldQGBsv4LNS5XjT9U+Am
3rYmf2Q5ufGzwwH/gd7EjdYP8llyrlGteoS0Xj5Q0wKXoJU/VYznCWyKc0nKLLKBwU5ftRBhmqXY
akfafZVQ8kH13B1N/BFSxu0htUt9jRBKPvc99XU/fchTHM46FkArgnDhYNO+irGM0styjBt/JH5F
TOO6bRvjFfAFbxNy6XxUjT/aeR+HiOGa7sAzTplg5cN5vUWyNEfQor0e2TSf+fMfhIOLmk3XqN55
JIZMts7JFvXHonP0DDN0dxs4VAWoMViYw7xLq6YU5mlISTBcK441hjhj85/BsIHvO+bANI01OHzj
rkNuC6GcOMF55lBibdichRuptdTcRUjeYc4Oo9OcxzAeMKvX4gmBYfCcLbU86n40IeYjf2w3Pozb
H9VgKXxsFrkXVlpcemZ4gcj4Wdam/GUTH2pUifsU+MMTQWIvU5X3l/Sn9F02DdmecGYCzFq6BlQz
CmjcfXbbeegSZUSKMfPF32o9bw8tKjEplNr5lJEGMUHQvVP0q6hJZ84+SfRnh6PEtjSR1w95G65q
r0a65EXQWyR5L9XgBTszqB7RJYmVhgOdd6ZBAleIH4G3663vkBFr1dP27yuMt8eZtC9afazfijb/
SUnQBPzajLvWBhFuOpW8kBR6tiVyYoYYrKWhVk+0EK5j1Q88NJI0Jj+We6PnydlQ/A//36H+JXbS
BMf4vw/5XpBEMP1+b1Gff/6vRV1z1H9YHLhRTkgTNuA77iRwsP8wTUzhICRNVzoKc/h/etQNh7/E
X4MFKS2c6qb4nx51w/4PxwGT4uJ4BVepQ5L8P0j5nv3n/wsRY9v8y8n2dk1TOK5ycd7y5+8QMZhE
fEMKnb2wFuwJFFrLoj1g3tm8ux9Xf/+F/yVr0ysiZJr6v//XGcz3z2UMTPe2Y9m2QzL5h8ugqwVP
Q0sQVol21nJUc6xgk6GAASNiIR1FlzACQPr6ouanV7XhSHJJgG3uyVVjvhpbACaKghmIbDZaB3X7
AykIKtNxiZ3jgEsK4xI1O85GIP+3WHCOPoYHnoAONY2VOGrvzY7yBy/nkG4G0LPnttUuvVG/6YpX
7I+PbuPfEdi11yjRKkVNtdYevv4iYoZ//nP7SCyfST6mMNT85++eEtoLdjKI7VHJR7+JCl7ZLl+o
MYcN20u4FOjB5uBa/CK0zEZ75bXi2oixHNL+PrcwToKD20wtjUpV3dDRL01rU6hNHiFezsXSok3b
hWdtMa6rAXJTdCOQ4XMbzAq4INv7VSXzrYzRWjeuvfrmy81P4fTL0fUzlE0rW9Jn/PjlAstGCinL
eisTdWxYoL18Dv7dCAxjRSKunTz6FTvqKLjHVCtA8vQXXaO2kHYX1Fz3M1q3oukdasXOTNqNQz2C
oXVuZe3FVBR7Sn2GlMeOmNlFYnOEH6ytEw9n/Wgfw6G/DNzoiZX/+PXXOgG6/p1ZrpgnFbNfkbrw
8WtpthIKqELN9p++NyjihV1TXYvlBGrJaI8aDiPTxksmEG4qoAJmKq7IeI284Cgs3Vg2AoFob3br
rz/YZ2PJlTqaW2VJZcoThibKnUJikKx52cAAl97eCbSnry/xEdPJbNN1elrzrJMwNBBofPzq+hgB
0BRRvQ0x7OjOGUVpQvnu6pJCH5a5mCiTry8oTpexP1cUpiXwFQlHd04miMRRgmYiqLeo6YHB3E2T
/kSsym2VRjd9wIlt1J98utcNKhzEL1N0LRL3TEwCr1Nyj774lmiimTO1yv30xunyywaQmJ0YS0W1
0/No9KU2NY1zbLAgX9oDEquN67tnhjY+xA0QNQtaRGe3P7ywfP36yxnOR6br3/tpsOLwStClxX8+
3k87pTuaxFq1xTfsL+p0xjoSVj0K6zEzCJTEp3keehXubqdJ1r3l7hOnJwxXOoA3qvy8T2+1gfQv
XVwFVgf6GtKD6QXQB6aSBLYpWHWx9exNlBo4FFBUiqoEmQDQhAzuUKBnYgmoj7ZTVaC6MqpfjU9F
z2A+ZhgoFzJrb8iZekIYjkCr8px1VWXHSRnnQYLYxHPviC7vVzBE6JAF/nFQzVku6WvQh9tOhvPc
jQC2QI16A62xyiZ5Rjj3hT037sObPJsUVjZC8dL6ZzQJey11BUAP+uGo02LTHflgB+WqoLOFheK8
l3ADw7e2IvuBgK3WiyKa/vI51iQpawBqV/o4bClc/IxTmnKiueFoUq8S1Q0oILGc+4MGerBKn3Vt
G6cEYZNzZue1s8B2hgimBkUZqlcbjr/uoSEzc2RbGq2J1bQ2GDkLwx9WZcSfQFqqV1jWfyGxZ9d6
rsNmwNkABszNIVUZD0OkPeeRe1FLDMiuBZtqXtOSobjHvW3K/he8cll4t7ISmzqhx0i+Moxzew3V
6TK+krDpyJr5o2OrKBAVhY6ezi4WYlk3VPEM7dYqJb5PfWAwxP0FLQVkwlCgiBdpz9K2sRcWLfhg
jEBe1cE1UDi8i87Ky+mt4DWjFXSJhnbAORrBqAKNhUW52UZRgXzSdZe9yvdQf0kDEtLZdMV9pj26
UUVNhAEmq/ZCMzNcZ7RRR2yQwMHiF98f6lXpaQy0Rdnau3FUGK3zn0PnvoKO4VQD+I/aogHRdDCN
y0CiW3LUWoSPQg43U45yFkURelqG11h1NE/N8sbQjIuvJ507L8/v30rzimJbbFgsRTWAfdLHOZen
rQO4uebETNlrnffZb0AOBxEiOMgTpkhiXfnFTTEQyFIikEZwcpNBs8VZR29PqWJdUuDNM7PGVm8t
qzH/YSgyTQGXzSVHTFbZRZqwwGec1YaMGq6j305De+VpFNCBWDzVteUumjZCLCAQfQFNlSJ5GogP
slPfICWzy1dENGZLPQRZ2pj3fYtuqLaCn/Rp60Vd81ohkXVWE86Ix3ynwugp0xrOWeWrqQFsyfL+
Qvnx7zbqwUQUzrLRzKeq556OyXSLGGAXxuGbi/+UxLwdnUpANER97mDvh7F3aaCh8cOd5rpweTpE
Jd6TneIzHYlPaJW/HDjTo3RBtehi6CXU5obMgi2hhTetDflmLNr7CHUkcisrMbc9r+mpnmaiDrcz
rdr7rx+oMW8j/nmgCnKABaWJDfUJq3r09YEzU1KBkiwe0368wfK7JA0KlEm3iGINkTtZIFqLTJR7
bboXPcfo1AlphfT2wYdksigde1e2ye+vP9mfK//zyVzbFbrJf60ZWf9+d9cbjlvBpyIH02nuKthx
OUK05d5uOS1CuMIOU3sbm71Ah3tpmAzqCi51U2jHJNqCqc7GpZiiA6IhcswbMj6ItI7lj7luxjNG
z5zBZ5n8RCOh90druR4hTxJuqxMfSO0TuPeN4JsX8gl68u8rS5oCgaPuwOp2Tu62LrDIFQ3SbHOi
eB4U+i7HTbxsqdosAOzQARoBHZGHwyZpkdC/wDAYP2vuj9JD5kg+O8Oou/z6Rn8yAixiMITrAKYU
/3wmb0KUnOhoPqdMXdktaYZFYt3CQdxak3UVesWvr69nfIR//bkJ0iRtQIHVcAz3lL9puKWWNi7x
yL6ev4KUCRe1UAe91q5bGiaJiO+9wriwYoJNRbb9+uKffFmurXSCDRxzHlgfB5WW11ECy4BBpY30
d7t7jWfgyujc6gMMCjC7/i8euTRNnrjSbcNk2/fxinbPebeMSx65Kn7XARbzOsCSQ/YODNq1i7w1
GtSRDQMN+mE6TsmWMBs8iPZviiG/6zT+Zt/06R3AGcLBT5nKPJ1WsnQ64FMMwW4WtxCixs6QDCLq
VMeI4uvXt/uE/f+fz9qCt8oh32Lgn3x7gv8kHuSsAi6iP8Vuu476/Jz6EIJU7dcEkkwZyWPfp49O
Grw0ePxAIjrLrz+EmB/qyUoiTWWzq5cwEaQ9b5PfnxPhJ04DwoltTNYwG5k5objtSHfbWXlhLAWZ
kss4MfeltG4Bbu/aOnpQUfaTfl+8ckwUn10U4agZOMmO+r4wSFErO+M2dpJHyyCrz57lbh38OB+l
VTVeyAk90JQ0VyIc1Xbwk00Toh+lTTjQM+W14vDYv/6Sny0tEkUapRR7TqQ4HdkSJamT+cQG+4V1
qwJeZAjMb0sh6Zqf9y2y0LwPx4VVBK+W3l6xN7iTfzw5/roJpmNulNk3H2neC/xz210q5KatG8qR
cy7Eu9uuwPrbVe+WnD6im8YFCunWVxQI92RlP0E8xTfBh5TIbb6+FfOYOr2uUA4wCoclllCEj9cd
JQY7A2kcuiD3YJb5Y0k77utLfHKUk4KVizlEwdo4PS36MmoTb0Lnocfa0ckNAO9Nly1L2o2rWpL0
QBuB6qnYf31Z67Ol8911T5MlfDfIBl5s6EuyOT2Q0CDfyR8dpIJL2D1NN8armsQj0qyNS9Qgr5W0
j3VooHi3aRwLUxDh1NOiDkI6QahscqvjvVom1dp24g2MbihorXZdUZNCBViuEKLMLXqa8xjrahW9
hj4ofAvN4Up6l62dPqCLDBfF0snH6xhuzJKa60WJmiyHjbuxguTp6zvwyYkW/Y1g6ymNuTp3Uj4Y
awCzWdcylTXmKGTeXpRHOwquv77MZ0P3/WVOhi4amkDKtiu3lGZu0iwqF3l4O0wPsMzWsBnXEvPt
om/RgH593c/G1fvrngzdPKmgCWAk3Npdd5VReBq8dQf4SBURbSDa2U71zQ39dN348/5XNuUx48/b
+t0s7ZUOdBay+TbPY1ayGlVbAAOSE66zNc5IQ+O0m13WFelSMv8x9Dh4Y6ivDhAVZfs3X39/85Pz
hZRsRHRlWzbg0JMbQIcpBFTPAE+BP7Wd33DgZjdMrCl1vkXrjFuioM80SXABacyE5yqUnbrDbnoU
xMfPK1sTc/xtpuw3bpJNTMDXPP2Luv5m5/zZKvP+k5682fImHMzA10uIjMQP+MZ69JPzb+7GZ8PQ
IVCdJdRxbeM02AU6lgknhwD1zoIcWJDp1uhUDGKyMZrsWmrypqm8nYq8M9GL3wGYkgUcrpnGjwri
ooz8dQGxPg8gEpL2t3QJNRBWeUt04y3hLOOiCqzjVFqPaUlc9sjpnYlU6tFZZV19/U3+KftxtqCS
z7KrG8LktHFSq6FxShVjSHmuhfHMgvNoa8WmMGnEIiFLp3LXasErraU1QOolZq1nxKvkMwsKO6hI
zv/qyMxv7u/fCvHJq4IapEv6FSp6ndjlj6+KPGQoxkVWbK2Cm9Wn8jLwqVcPPURzrVaXVToSm5ab
K9+drjRRsAbUBH0bHEYdp3+LqlBfV5OLCAySjlXRvCo7UBlksy9hhMcdYFLVzaICuIVLI6dSPKji
wa8lssgIp09XdUvby58xw91mEYbfvuL/9S0EIOiIsQEDT2gGnQhkzKDQQlGS/ISpiwAkWwuCJXuT
skZzKCvj2f6TT5LzwwX4pkXGAhVZ9iL3E/gCOXK0FJevhpdr1AB1YFfK9R7UkL2XHemFaVQcJd3E
FWilNJngyIzmJtWcs6jRQQ/BP6i1PAaEk66UgaUgBBrVe26+dRswYW365LXNtmizuyAC9hPb/cxB
4k6WedTv0hIE51Bc6JLqXJeAxel3ZlfeFtZsu6nYHEG9ToYm5eSxsel7gto/F5qzrRS3NJ+14Jow
iSqp33yszDgVSJ0of9Xgx7PoaLbxMcok9qpiowfkGLBkJVpwk/UBJwgW6UXY/kgnCWMq4AuGONAW
7YgwdepQaxaq3bMOLf2eL5xElHy6HsUbDvkIIxyN/RJseMifibajgH7TJ/mbN4lLXgqrsjJflE26
y1gC7U8K+95p8YLVD8bkIuJW5RPpITxOmT50Xgw+Q501fY3exQrcdT/gtBMKg5pvLazSOWI7xNas
vfidfBl6fLGzoGz0GRS50z7FfPm4yt782j/CxsSXFx8FpENqm4jsfiSlyqmEWPo6jbun0kZ6TyzQ
igTNhQp+GVYENzmIjobmdN+8soxPFkJHJ2Vh7soRQKWfvCsHyIdeXYqCrEECCnNzPUYa27104Q7T
DWndVwQsXIj2gbrwLWSLq59NnNKpYQp9vcb8afecTGYqwbYzY6opUekn23y4KGltZyS1u739wAFI
AlgfLzn6XnUVtSKrtl9o6d3L+tb1f/hmu6uJY7InAq1tqriDBsNPa69HYqOXDUIavDbEJtbmChHl
Q++VCSkK0xXMD8AiYE5dc1MLlxqJYe/LwiSTu6uflMVknHMnM1u9BFRbsLgxrO3IW06SJN/CeEwh
Trn9L4CoD+QX7QqEyyLufhp1dati+8WNm6dCh+bQOOPbram0HymxO5j80IrU9qJIUfKsUDsxL0Yq
WJADiV+M4Vu2976yAL2vimHbTJKJ3uXFks6ATWWXDwT/YiXa9rFrvF+2LtbhzODpwvL266fw2YnP
0TnuGso0dDbhJ+9FeCDCTSHTb0nODJepUmccxs/A5hWVfea1wQG/XZ7j1oK5UwxId4Yf33yCTzbJ
rIGW45KJZs9VjY+LunLUoGE4KLZmb18HTvSMMfVYNNYdbtt1AHQwDp0bERa/eiKuv7629cnpGl2J
KYQtOITZ8uTaVhUkY0zheouM11wNiHaWlPoqmM76ld4OT74o3ohOWVRm/RaG5hKb2VkieZD1T/wp
WCzLpfVk1uhvZBeDDA/sjm5ej8re8m/GTr6RKgp9xa5ucpvIIApKG6827hMTAeZoEu6dtG+OVtzq
U4LORIobT+9wDdRQajPiiUzpn1clBW4D1jHTeRuSB+OZ3rrpinFLKseF0EbyFPCXOHNt+uu781mx
0RHgQAVbGZqLf8bOu73m6KTx6Lp+gTgoPR+L6BdCmmUnSMiI6vxZlhWDvbw1bTqy4/RjmgW+foFt
O127yM4HwIZhErwk3LRvznOfPTY8tlRDqNLoxp8P/u6DWX0pVINeeJvifYXxTRhLe4x6El71y94X
4zc34pNTjCNRL3Jw5G4gAPg4QkVdFC1yxhwYhbOfjGRdEZWtXPFds3XeLZ+siA4bG8JHyOiU5ukJ
vAncso3gdG51IFnkGhOGF98DYbuNYw0fhn8/Td1FK0hzjvH7ptVeVeaZRTjiN8/9sxkp510sq40A
+z/vc9/d3gzcgyuGmeFYGUCJQwfxT0Xc9MGuU1Ap2RWumHVXNbw8o+6blsVn5UaH46ID/NdUEkDE
x4vHTgVqsTHyLQpDdPD+AMkmPwLyWHeGcYnteSHc5C3T0lvL67+5+CcbeAcFiaCnjM7lnxp2O9K/
Gxy32Ca2vEKVF2NBgIsr5FmhkFeTDyRKeRsF+jf5pJ9+aXQrEh2koThLnYwwGz1yrllGsVV+tDQs
/SFMvHXU4qYOxdYicG5RlAZ2UywN0EMfv37e4pOvPVf70M1QfSG09GRLYCeWLNzBYzoRwUhprUEl
bc1EYzzec6KhVSTFSovSzRR7W4DA5qpI7H1U4M0xtPqpoWAHZMw504sG1GSl7e2GtGVDt1+wx2wn
rckvTDq5fsNKprctHpPevQztiviV+JLz0s+hmLeyhQmKgxZPaL34Y54uIMyR0rQckxE+KRLvjkSw
Zasq9c1q8tlpx6XeBXuOiieptSc7kQb7RhBXmI+JyHxpQ5O47wjYS3VP5yleIa4B0AvT1hqfcabr
1MDkTYH/NZhN2eJoVnJcolrWvvlYn3RUDLQkCGZcKUkB0U+KJ0ky2GY12cyEVLHjrcWRHHp4xGzP
x5pCKJrFl7L3SZa3U9yt7EiAMHWwPifQZqP3NsXiwk7zh66noz3eBfz4NJAoYRkb6ch0lbfcStAl
W7PunyYyyw8IvZ8MslcXw0M5tgV+utZdfT3YPilgzPsMISQVXoH2+2Soo+HxS9VaGdXdBq9tqy3D
nIzXFNJyXIXRJu6jR5nk5aLjnhsJp+igYzQhNnlsEvEQWjD1KCp8c7M/mYEGuntEZNxtdDyna17e
yhLHB9ECLXW2xPTg2vIqM2w2l4HB4If5nSMUGJds1r8rI/27CUOjOaes0NUhOJmR+HHNQ8sV2HZH
LKVzSFog7HMemKEfeuz2BpSVqZH7urTPUxsry1wYcPpvmkr/FLJOPsDJil9SdAxSPcm3FUrd0JiT
HWfOE8sOHAMZ2PsYyejXA+Gfl+rHS552Mp3OhOZUxmy93O4C6Mk2zljq8/qbLZ7xz+I2X8ewTMVJ
g+VNnmxwQWtKUkm4t40HH8JiyRoibqveHmxtwMQiV443PDq9fYeg+iENo59NZ+0sR4GA3roaOLkk
v8d1CSnzprPSp6/vwhy9/fGdP38809ENNFYkUZknO1BzAjDvGBHv/EQ7OJo8r4HdIlHZ1jiSEk9b
66G27lz3aqoWoRHtWApWlZib2/4ZeRIbqz5PSZ5165dvPtinz4e3v6mUweb4j1jp3SagIMQQtYWf
o8/VDlkrrosGeXwIMH4o95YoaIofxszGDR/elU25d+sI7P31IOP7ioroN5/mn1PrfJvefZqT2xRp
WhgE9Gu2foh0wGULJocLCujrwDvko1wJKe6pFFwhWzyQL7+BwrUrw2Jbnn39QT4dTZahkITRmqLX
/XGm+pkapj52M0RML8EI/7EWOwAPuU8iMIhxja42goevrzl/tw/bwvm7v7vmvG189yQaI0sh4AAd
LQEvdI65kMT39rDyyEr9f7zUyWTxdA9Hmg8au9axymMiwEGI1ubG/LYBNmt/P/lWSL15uxnkS52s
ecJqi1IigtlOgJMWg9OAuB8OVYO8tfwpQuMSQ/kFJjULnX0UnGtp+RqWI/7OYAHQn6pX+qR3/q9B
2bDfn9jWLVXk32ndeFZjyfnmvpj/nDjmZzD3R1lGTBeLyMdnkFYc9hEdZluEJLvBLLb4x/egczdF
rZ/NiwgEzWUn9bNA26pO7QvCLEbQRUYK+rbJ/kxbAhSvoqx7hO0gmFOEAsCmYdYnPWguvGTA8L21
aCm0te03b91PV5l3H/9k2CoU9K2ZMoRQ3B9nQQvugNg467qMRMZ47ROQ8fWY/XSesOJaZLayfp22
0aORNlwSeST1jNph1iMXjnWsvPpQCHGOQniV0h/I4+i71f6fhsT8nGgb0zDUqSmcjqoarRaaLr5o
OHJSkDJdQwg2/PZ88kBZYlRN5pKL/YMC9zJsg/3X3/qTNZMeo6VjAeT4xgnm4yix9KBExMliDntw
7xjd0o9R72rfiY0/eZqzOhUtHTUbIU43hjMYPatzpg4m9wNaOQArmJ5mUAV9lQE6ivGdNPXfXdtc
eULVw4tqPpuq+Xm/W4MskgijBqvctvfbjTv0pJqSf90S4+mX2wCjSDHJTWemV7Obpu/6mxBHnIqH
ddW9TGQ4f32fP9swvf84p8KcPK08fCfcaA4HZ0VJga+k2B9nx8Yr9q2pAPbPx2gdGpQLGZcaY1Hv
vv4Mnz+E/3lHTleEWgPxm/YBd6QvL4V3GURPzsThbag2pUmZe2j+2lVeh//m/86v/i74790HcyHg
3zWT9pLDqYCDisEPfHwKHbVOsuQ5qA010DEHwhPSqMtBo+3S2GA5ajQtKGuNLWwJUjX4R6fMHbG1
q4IsK98q7zRx63VEQvZj92gUtrOqajoPBS4nHAbW7B7Av27IZGGU+35Ozy2dS3PyVnoMCpkf6VFF
0GtMgSBZLY5vFdxrUPK7wb6AcJfvYt3e5O6c8oFGrRlvs1itdZFkm1yYB8OuIOpW90EwsN1xcB5F
x6KFH9VYZyHxzbjWKbqxFhbGoS4h4PttcuHMAJ0stg7UIuggQMFNq/AOl5S+CIrgmFo6VGDzYQhy
PKqGRVHYF3s56C9FBDSaI/WYVyiWWmevF1iyW/PBG1FMt6NzO6LPXBd6dt73YHvJNsEkOFwkUTZe
xHVwAfC/OAtgibRtEhy4478Id0AvPSP3gS9powh3IEgIsp6G33KLy/ZZaHZwDaU6wXy8HMvfSjbu
hnUmX45htQ205JV0lPlYEcxdeXYxWV+jHmswipGs6qU46/p1o1HfVgNxLQQbXYG4c1ZEFL6Ug2Gu
gLCXc2Tzwa6avV2DtEi1/JHsrGlJfA58DLQNciCJiZy+IfdsvKiPJeZ9tPS3wvCTXSmip2Hol2hl
jGXNgQcUW/02ccCqcaYZq8hwR+y8FkFD/CGZQMRNswttIqskVsP93bT2W9neKM3Biz5XzgeQtRLX
94wxXXe5RH+ch/YK+DI5v8Ous+RLYzx4JZ8biMqW2Fde4I4L5pU2fTh1IxzmclEn6MoYAy8kSeA+
esOCN1zUQn9xU3kfsSXORuvQavlvgEhHQAQ/E6980XbG2F1VDZC0XD5D2XgK+ruADg32fC4HDIt+
nhq5B+qgPGPfqpixwmWtmn9EQ30XSfsuzPmNHsNWIKEq1Lwj2ZXWqii6J6OgRdKG1bgaW0Su2HoP
uqaj9KVDLQpq4QXPyPVQoglRrbPGIliRmUGyG21fIiLo4Fls0yaylsAVBTdjaZHqdN5IHTWwb/Sr
xjX2Q0+sTJqTYTZDV9FMLuy8uYqr+JVDS7RJDcZLmaLG0TuDemr45NnGOaB1dJNVvXLjBDkshEPV
MFvIEzYChKC6E7wWs6wbX/ZSK61LmSILwDuf9dWK32NuphG44KR/2wLhWZIGLVzUPegZkIRo2aPU
Ithpcf/QZO3VaIxrfYzvslCXa0ieS5Ab+LvdulnYadLvy9A7zxvnthfDTSaM29GST+6x7QZ/UTGg
bOhuUY5ppFf2ZV9kr5niUK8p78XVG2jY8WsGjkKSjkc3XJ8TN+r7XIptY7+2SboWlLwNmLPgxPqL
P2Iw4dEX9TOO5209i+rj16DCjV/aiDCNpv+BIhONZpkaS1ldd/6PAt3zwi+Hne07B4pw92F9A1sO
Xb8CkgRubeEnDIEhjW81t9sSdslQNLQj20xaufDulkQLXOZQMJVSu6LTswsRZmeGX2Urc9QHAJLt
VVsdK0gfS5rkEUUqHWQtGuN0ZFii8sG+7GzwX3OrI2fBtxwvSo06C4xh2kxoAHRHgTa0NBDQV2YE
WaG7I3azBWactvWZ79RrFZ+3afIzGXqfgKa0pAa8nSogNcjojY1KUujmiwEZ7h++AJyrfeDE53nP
JDbc7kqPTIknXzv2NkOo/D10xgWzD5xayQtgjoz4u3iYfvwTD7n04ArqU/HI/z5qLJ8LzUQk5w/i
hX7BjkiaeCGqp26VSeOFdugleYtraRXu3vSMBxB38UXvrlWp34GzSDYFZ0blytfKdW5Sag1sQAUr
zMiDwUqjQqwLsXQ5UVlrhZBnZdbOTAahTV/X3VUxExziMdwNBRDjBiJBETbzauUu2iB+ilVAocKu
iBGoSZltJXtrxz3v4pBe8rzKwNQnhAykPMOefblN3zMIt41y7mvSzlaOYfJu69SK+qS/xFmilVFA
MCE/V4IknRTckKIn04y4DFOADxUifvVBLIDCq9aoC/ptnxJqZbtWS6qPRUSnSKu1mZcgArC7L/PG
MDgnu/pBC0G14T4LF7yhA+o8TXwxprG2jhMgIIQxOZetW2Lmn5jgHo3rBXR4ciCkV27+pA4lUTgQ
8tmb9DyjC4O3ysHxxDIqx7fJqPptndLKJ0xh2jkmrfRGqF+VlvD6Ucwsyp/0VbsHgHHPkIQe8xj9
rLBh6gG7ZEdbrxuGn8/9I7bjNfXb+0LyEwlrkZky+UTxW7krB6zestKHyxxMunAHoKSGJDCoui88
0PoK9vMKCqa7qa15uq3aQRJQUV/VxkjsT4S/H22mkV279pgCVmK5qkzIyvl4oQBHgHEHzYHbb2FK
BYpm2CFcJ7OkrXHB1D9z1wrWGZV46uA3Wmw9FNRqd5EI1nFX/Cb3kLqhwYJstOvCaEHKmSYIwxwo
qHkdtgxyn3flMrDCN6WhfAhEwQqTk10epzTtGijqCe8nuszGxhDRhexgj7hOnOxQqi/6Qot2BPU8
D2JwzkJCZJX7inA6wADiamugHGie3HrcImt46dTQEaZDSk4xeWLfhxNJldYIfxsIg6dTcHX0DS0u
xK1VdR0FzUZEeEiTlA/jxOq85y+xqb8nY44iS+X8DtJwL0TAtgccrWvMb9i1r5EmZD/kjnYlIRI4
TjkuSPghA2dOEZRUsStBJkDmTTOLYVgBCbiUJVMCZMi1DkZwNQp9WkIzeKya6qGx0l3oZ+edlz5o
ocNeMie2sK/v/JrNVTyUa2L94D/YuzQNmU0TKTKVp4VLENB3qs3feibLUrdHuFS0T7bEHQBNmMJ1
RigZoa39uacl58pO9cPUkqoUjIfKsfYZzY+lnbm/IRwBr6yA5ZGcQ0ITxNWxuyNgy0Vht8VayIva
SuWGwIKZsqfNOkbwDFmBTleQV6AC8ufS4RbmDel6I1nTA+9zq0h3HP8EQDxDLiHUbOqpIFMTZ+K6
UvARjPk1IkcwX1P1G4xPuuwF3JjhTQFcPuKrQhFExNPOCpl3qgS/fgClzLNuwz3ZMLAFjInEgJqQ
qyl5qgoQUbG2JN9OLExzODOSDsUO9e28S64sB5Mua+4PE+QIuwz4rJNfn9mkfq7dgK11YHbsMuS1
DGGUxlPyyy1BOvOafrPtrNu0+lnDu21V+OOVHUGwT1RiQhvUzv4Haee1HDeypetXOS+AfRIeiDgx
F2XBohFFyrR0g1CrJXjv8fTzgd17i4QKhTM1Nx0tiqqsdCtXrvwN77DBVjP65uTq4c++0rqtK37q
eDs/xGlyXwtzm4AjEjBPb8YGO3mqdmgB5whU1wYekZa9w0llAiNoOx58IeO22CgNzQPvPY2B5fMI
em8zprG86+2PJnsONEt7QtM0fwgSQDhjhZgyuJrHJnNrxyLhrcfIJniltwGQpI0dpfeG7/JSYf5U
bfc5b32gmeFfoqtQkfOod3p+PwCFOtkl0vlJe1IQu8FuV/rIS3cIEwiEHZfOH17wWDpCe8zbnxL6
8ii4RgjuYK0F/2ujYECePRb5h9T9jCrqoP6lsi1du8aR6NNgv8NZ0zP+HJG5N5MBwd/vSj9ZKOhw
7CLAGN5OhgnnhUBBuq9ucAfBzVCR58WhV8VoTPaSe2vSWUvrm8D0EdfCVkrchBW2YDUy37yYpZV1
yyn/0HeQrLjJZLZ5WynKndRPwl8fozF/hzwpYrsSaozRMTaaG/jK77DzcBAu2ds8affv+6jjvcw/
hFpInVq5l1X/Xo5lp8JvVpKlo8pi42WY5xsFNbrHpvX3Q4OPJ7cuij27QJgY4Q03qYwrmjjlsn1b
ZcMp0yRIkj85TpG9kw5aae4kTlSrxugTq04tiA45cr0Sbholco6a690maoiCNQJmmvGMXPsxTusd
vieT7IPjWthCqdoBSSrC3kGRdSca/DvXqz7U9rPZFD+l1oWro77zdO+5bsd7OUNROcYKw2xvrTFG
Vtx/jszwwRTJdO3ZDzikDrz5RQmGosPwREX4rlaIXhiibkdJ+aiq7W1TKn/Zdf0ltdtnUpt7iJt5
W92rvosdWgyuCaOEoHnSjOIWeNHB15QHdBG3uXdTs8n0yHvf6pVjqdyIDQux1OI+VPQ/0jq5MTFK
9jT3y1gmf8RsVhmRbslSPwtYqMrHpLqPkFQMIINkQ3/CLMuJOTNdRXyCFnMSovsAJsEk8Gh7G+Xc
0fxpuwLnEfVYRAhcZpJTVw1RU98YQ0Y0sraRRS2QUrUbKN9zYe3yUEXa0HrARxXbCe8e70b8kfz3
lBI5ylzwOe/6jOt2h7awJB3UBIvT0Toi3LjFHXXfJjA3VITkiYU98qhBbN4WiIC0Nfq2pgmuANcK
WGuK2WKnE29LfTJ+ibcC7UnlhILzlhd5ZE0LnuNCJx6lI8IjW8hce61GKVeTPopmq6FoCFQfLMpE
cSJYW+q+kxVwKcVtlHP22nGKqor22Obmw5jsMQO7b3zpputysGbmAUWyE1oSeBINHzSbN4T+6OI+
njRio5hAb+D/TW4hlvGnV6RHgSVWwVdHqG9fSdGND62yBkqDADrIBDhjJsa51Pt4bdxhmnOwOw91
f4Mw2uBZ16LE6J1K0zy4VnVTcyBMXiuaL5E47hB6Pcil+SDL4clAXkBR05swU27L6AYe28n25UMl
lQ6PMEf8lJ5U1fyAISjUXvumqyTHGmiRbKzG3h6kJgq/4b6DwaqmsYOfyjsDyzPU0GHU2vomxke+
UsD/E8VczsgiNygJ1Dco4zhGGW5zGZ80dIWxi93lA5UPtGua9tTYDvo3WwsGjsuLnCV9E+OPBjuz
hksFSHNEfvQDWM59iDmEbSZghvE7qwp8qjlJSwXTmOIgIsSM7ix/usZKO7XTdjzsHBNgDlvdH09l
ycVGy0/U6eGiSjvIjCh+fUfddRfRLgO9D9BLECACUPveJfmXqqOuZnn7cVKCDMY9byWPfMpBURtk
sJWdEYY7qUvuQu1LxWZ3mfRAKKTYnmOa2LNQqIgmUUe+URLsJP8e//UtN/aN4qH/Iu8S0zEr41jm
CFSSPrso71q1tE3kGDPWp7jBbaGppBsrMPfINX1CJO7YuFii1Txwt8MpiQdgBgj8a8QNypFahK2x
JW0lXPDiECorCepYqIeosPATNni796gVoImc4zjxAaetw7hVw/HUwq2TDLEvmr0LfaNOj2Fk72Rc
q1r8OdJc4RKLdXGi7CWXytGgfKMkvE+tZl8mBWNmHsHyfMHf/lEcwoEqu3gg0FDzqXdlMoLu0/dN
qtzwwShFRDt4dqQ7iGBkFRc1UjSfaqKXHOESqPjlSRZwGxdgr5B3kMJ2jZ3eWvAbbNrKOfSkAs+a
PtqWWU1qWHHlRsItn3T84kPDohiLHeSaTTnifgEQLdk17vdBraf1wHFHXQ/arzs8yem3ybPRg03v
wdl0JXj2t62KMSKi++JFm+AJkm/MVbXtgl30V9L4h2DQnTIlIcqouqjRTgTJwe/zXZSomGhwAaVr
AO3Qme5AICPKCA89xveTVXAUCFPCvdqboIxHrUbPPzgoBeLIPZLNlbTPRLNx+/IprlJS5VYDLi92
PrYUPVi8qAjuIm98HxTKUUHYpEE1X48CxC9HR1Xkm9rg1pAjm2QZ7zowdAEmEpOYPMvgIIGjrjRS
2wDgnzgWsjgIkfO4CJe04cDjJcqtg2Mp4zo1WDxTpzt5IEeif0Y23sUjFkyqjGkH/F8EaUck5sFd
xxpevbQi2yhFE0DJMu/kFu9ImWhpR3DwMWaa8NMge3H4GAtvnw7DoTdVVFAOLebVwv3RWw1KTRaZ
hXUYXHxL+nxPqrhLOrYm0kytqe894vo+t4K91BrvdekL/KCTnIROrpg3VTneVVFwm1Cw9xrivTZR
9odtMyl4SsiGH4yQSsZYHBQfa0QlOrVl9tz13LqiSMBCiLd4OfyMTQrGYf9AEfm2yASyMdwUpd5B
ZA0M9dfctx4iXJt9eACe696EKGrFqXVwA8CKnbaPlfeYN1pUoNFG2dtdfF8I/zYflVvuOAjIyTcW
tk9t/TMBDZK3yTsp0t+T6N4ElKPbFgPUiF3RpI5bIVSXH1xyjMgsblH1u8lD8WB8D4vuQTBsHmdh
l/NUT/HdNf13XLKF3ZMsDQf/HRoZG7fdh949oK8/q6L7MNb9toZXlVbdsdHwSamKvWaNCIxrgCpb
rIcwFAg9wEhPEiYoHTf6pqmOqHrt0ZM91HV+CGHuqVn3EA7c28OuearKHHOKrsxPv/5TRiI/WSJ6
buWsOMADq05oOfIGNv3frz/6ftJTyF/665e/mP2Tl48Z0vGfDxwUTF5RPfv3n1/++te/W/nrl180
4bpn2mDcUCBrb23UEW9f/u/Xf2Y/y5FN5zo2/TZIQF46w3LEkO/f/04bO6p0v/68+DmzX9GU8caC
1+TMfv6qudlH/d3Syw9f/k0QF+JmADP260cv//f371EHrzMk9YoczebS8O8KTf+EV1hz1GOpvlOa
8n2FcD1/j0x97tY/sNb6oHRU6C8/H5151OcFi4dkAJ8WdO4ZzLEf9ajPsaU6SilmYDX61Dz+UlHc
wh5YAfecbQqrOh06M693c6C9p3DtHUNeqorKQO1j0lVW0XKP9pFkrkFHz72AQgUz5IlArYg5mVMD
ISxql3dybiOUWXwebOp4C8doB33/Ri2A4RTJvsFcKU0HdCCTO7y6UCCPMc+ozee4LVdAtWtfaIZo
aLRc60QPYKMIUI2ODZA91QFhmafL03n+RVIHuQvJETKrMoO1xUiUGAHPc8c2qsKNHSCzm+khF7Ho
ITA5eMCubCyIN5aS/TEmD0qRUi9y195Fzzx/TxJtKnJoJnAFbQZTkE3JSNwBJKPXundlgFKRNXDV
+1KSDvaIuUcIVA1INnl44+C3vtb8mfdJC+mrSSAOLB1D8fZ9UqCYoeRxnR3dMtmD/d4YokW2Kv4c
6t3BTMdPQcPyG0vwfL4JrL6yOFEMc43EfwZ8QOtA+i1Ntfk609d89VidknSnKXosRwQ6baoblBeK
wv6GXf1d2KTPiDZuVGv8A+u6bGVX/06IVIUFVh5gkAKrQtizd/Ihr9qgL1nmcR/vG70+KhJmJp4v
48piYMvlYsiVQTNTY92poglb3AkcsS0e7KZyTDvkz+NYk8JTO0q08LHBXSWPU1C0k3OTW/srOI0z
uKpX31cWs2WLtQgQA5OhMtG8n8DOk+fi5a1xJvxMOBBWhW2jLDBfFN5oFDG6KdlRH+rb1ODi/aBK
OGHyxHO5oTMYHWiX0AJl0Mya+UI4ejXtiWGXvtuR8lhRyaMPGlKR9j7jobKovFsuFCtgj7PNIQZo
gB1GjWMOABi5TpQRGuBHxLW2fXyPGPLOHj5yZfNAM17u2pkxtBWY5KiQaBow8SnKvepaGeCZofiE
8GwkTxxdCgrxRm9+lLr2/nJLZxaErYCWBI+IhBegj7ct9XE6ipyNcewDhBES3pmU2vrwv2tj6u2r
3nhYwRi+zdmHtRn3Aui/UbISiqavOcPM0Q3OVh3OBjiZWQiAakQ+2OJmXtvik5UFf2Ed6PhiECsb
/uzEgMmY+DGIVtiz4Wp5ieuFQTupOX5qk/BPcC8Pk74fQiJXdelXU7NRQ7i6LfSckyyPLQn91nbX
WdaHAm/sa2bnVzvTun81O1I3qL1Z0CWh6e+Fqb6XEn8N0nh2lelowKlo2Ni6Mhu2Bu8vw3an7Md0
942rOHAzr5kZ+GQ2gBmT4DNDTeZYZYIJoRsFZsZktjsXHwx5+M4VcgUJdOa4AbQNUwVhS50uzWKo
aO00JkCAdRvjn/7Q7kYI3Jp/i0pnYhrPRZXcjfYace/swjOBM6ukHPJvsGa5dGOD9ZCiQZQ/FyOv
yxMtSI33YduusGLONQUZSEWvhPE0J1XY1wtiiBVEeCKDhTfaD7ZEacKTQTii7hRmxkq6dgZVZU8g
M0QXTYR/zPm+7epYtzORHrv4U9LItxvLezJHhKG9lUz1XIDAKYhTQp+4sL8hyOQSVWO9nQCKCdaM
0ne8Yu4SM1hh9pxrBoYr4rfwK5mr2drgcSaxPF6CjqqJumLWb4vS22LMs0ZfOLcGiUEyfDiSL+ic
b+eoSHuCXUo7VTVRcCho0pbhPuMq+wAzBImw+NYTWPhRtDWqggKc8YNCQaupR6VJHKuAsC6bt53e
Yh6urmzFF/7CPBrbmgliETgoor+zkDJW+Iq6MYu1oZY9orXo5XsJZU0z1w8SxUIQm0g86gCaDF5Y
kFGrvkSgErBIAw4AbineRrW10YpkMyr2McpyDE3LUxPiMafiokt1QTIjpwSlMNVY8fg5XA6Jv7ND
IMG97sAsscV6A9X3Sd4Km6RtQmLLU6ly1HAyVCEKqcqkJrDXlHLl2J/G5bdx02EeChV2J7jWt7Mq
KUljZAU7T/VxEh4p8iGvIfHG3Wc/TdDZl3t5bq2SP/2ntdkBkwyIO+UhrWmY4oRscx8pc8b/civn
+6RSTSZJhno7W6mYhdWV1TOUWC1tJvWoXvhHT8OelLuvYa4svXOxC0GO/7Q2iyctIKQwz2hN138O
vC6b6nDUpU++stKr82MHg0eZSIvIzLydKbflGSXJqWNZ0rCX0vfCztBmKK7qza9WZvsobnFpMg0l
Bej4BRY8dhyIvvf6Xtb+l92Zrfccun87qDTUApm2ku+x8kUvlJX1dnYlQHDD4UkX8PtndyUObasl
xk8JTYVE/U/VQNVG4klS7gGt2SsB/+xK+NXaXIsJ8kjQVB2teVq17z0bnBnaq5bCKrdWpul8x8gH
YPVQDZgvBqMQuSqMgXCnfml8NDY++5+mvZRYa9TFs8tuyjz+aWm2IFDHtAS+fpRbTGUXdCcra3Yg
RFf6c3boEBAln+ZQRoDl7eKuUjVw04bVUGfvp/MFLZS9WnzCquWqhjQoFjL/+Y1/62mDmRomp3/s
dZNBNfVD3oN9sqlk5Qry+xSh7SxTI5honyAjZpG1CrnQoSuQHl3JPEya3BXa4jVUSXdX4tl8OeT9
fjjTGOpjEL3UF4HMt+PXKrkvNwqBdWoMiM6nFkNNX/YfpMg/JiqO8rcpgsWXG/19adAoZARDCF1B
RGEWkaLRjiFEwb/NonEvzM+o9T4kVbeyh8/UvWhG53QyBDkwV623fbNlQKdmwpSZeP7i25uB6UKA
Ovgq7oCYuPZNT4oR8axlxtUKIP5sDykTIFEgBGtTedt0gaaY7hVsM4wMkQeFtQ1bL8FY5YqBNGgE
cqYFk2UWCzstkzwPzMfRcwF08dI28vgkoa58uZmzI6kjgmGrFI5QUJ2NJP5rru22MYe9UgMe4nVR
QuZkfMrK+1Q9itbfjdTNzJ/iM47pl9s+M5Iy5A5CFawS2LmzpkMliyM/HBKSYaTFM+mOmUbYOF0J
wS9F0Lf5DKQFXuI1nTMZvuP0PV5dLcWoSVUQWcmx8BIBNkvbxm3OW3GfvZME0AfIT/faOOY4kaKJ
FOlUxLSg8oHRgEdXQgWIMTzyOhi/Byo6LZH1TrXrz3HFuFTaGoXp96jHlyXztEH1otI4Z9l4aRsH
ta0lxyZUnrT3mo5zV6c/Km6wcueZRnc+KjA6FAAE2sRZmoVXHpRjNTbVBElqWAOWTocDSV850c/E
IF0G08IDAHI7pJNvh762Qtgj9ZgcFXtgl34eCh24yNdEAJQdir0CeiTV0j8vr6vpQ2c9e9PorGeU
W0Axgu3hDo5gPrIpqo6/ugJWhGuIXQS7Mqu+XG7yTGCHU8heZT2j3z/X6gBKKJTWaGkyL7fYhRxd
fTz6KW+6Aa/9Y7UW/6Z0dd5FReMcMVAGoRA0S2cHu/K7UuBZ1o3JppLNw+ToLZD71sdiD2l1a+LP
MGB6M5gITa/d+8719nXrsxDYGHk0UndEJV3ttnkA/L/FVwqkiAeLI0qMv+PE/33DQapejFi+Z9Bk
A8+vZ3/8r/vnw4f/N/2L//zG29//L2f/tL/4C8cf2cO35Ec1/6U3H0qz/3yt3bf625s/8BIU1MN7
qpvD04+qiet/O8dMv/n/+5f/58fLp3wYLjvmMODLjjn3w7c0+Va+sczhH/xtmUNK9i94wsRUrCNQ
Ep4UBbofVY2tjMJfIIZpoCejIT1kExD+ccxRrH/p/EilYsXBRqWXoFShmu3zr/7FSa5RskCPj0IM
18H/iWPO25gjkV9h0ofb7bSgXkXg3PddTRpabJwNz/8UqKnxDTSuFa1si6WPnyUdcuz2fRjw8UiH
vPjdChfr47bHEvzVQD/+vcFek+GWGpidIHlk67DGGr5/plTfDLtSsP5ssfe6/PFvD8RfwzM1+2p4
wiRtxGjjcs3NCr3+PNXrJ0/pyEazUBnXSpRLrahvWxnj0fPjJGGUYrBWAfiPXTd26k7m0rWSVSw1
MQsM42BCKUK4yIk68OxeWvZYEQ/utxHLD21lsJbmYhb6ijGNJCvTMqfyovSdpuDik/VNv6aOsfTx
s9JZKXie1xr84S0DGJOLpO1e10p9ZaW+jaD/mekXTZxXMz1iV6fLuMg4omxxY4gy3fjcVZQLN4Hl
q8oxK7WseagRYPmf3dl+tTg7gdshKOReNwonKvJHJFyhOtihu+9RpVyZkIVJn2MKzLLzIqWTMieF
FwjRGvfd6lBG40q+8vZU/9WB2eZGb94zgOxnjgJiUj52BZj1WxFojb1t1E59av08/2A0USXv897G
Sebynpw+/tdJ+6vZqbevZmoQInHxG8wcT3e/1iYO2HGm36L2i4CzzeK+3MrCapsT1nEvaO1ebpgd
vUFqFZeZlEuF5OFQf7mBpdGbbXpJeBjSKGB9LQkH99D2dt7kaJAk2S0uqvgzGB5KcWiUX7nAlbfD
Bho6TysbP5oO+UGkZGr8kaPyHt/a7qM3ejy64ddyuWtLYzcLBPGkvJ0UBIImdVt0hSI83LmQFWIF
yLK0rmeRwE6x5eWkwvwDf7C/ytyUT0liyF/jiCW5Mj0LfXhxYXu1ynAnQo4iKXLHK1vxxyCw4ELf
3jheHqGFHsyzbwq5/lDUjFCUpByIIvgaKIG7jarVWvvbPP8/u+RFwOLV97fVHAisZ2ZObeaa/aC7
tqn9gFRVwQnx0mEiTwFk3rm+5mqnOtb87kGrzTi47ryZy9iYcM1bw/Q50ir0SjZB0ns3UKrCb67a
xDeXB3EhZM9vj+Xot56NBbAjmuGjFtjdTsurGM9QieLkWE8RL1uJOQubdf7kFasTvxyKLwplhu4f
KlEB3+mKEcZaoEcUDJMaxM8mTGXh7v1slNaQPEt9nEUJO5CKOkK71xkKyfqQkDuWh8Y2s5+piH38
kt3cux9x4V2LSkvtzaJEb2N+Y/Km53iF8RQlhNPEgoOjmd47o47bndrqT9fN3ixIyBGyElph5qA5
ITji4aDD8kCxt1K9d1UGea3tgZhebmtpM88Chq60XdnkSo6HtYT9oSvDWbypdLn1r4t4L6JTr3ab
mneBwJMrd5qyF3ci8YMONQIJXsHlDsjTqJw59F5ko141kGZeGaR4aDlNgRvujScP5R9Vm0MpD0SO
K8lQlUngDBJBHntvGTZzAF22gBVi22BJ7bCt9itfZRq0c19lWjqvvoptd1KlI+HuWFZgGNuCP5Yw
NTS3PqSxooJpwvha2ReGJMavTSJ0f98qdauf9L6zw7US8cKUyrPkow6E1Ax9WDhBNnRPiTHYzyPS
8T8vd3IhPsvTz1/1MXYtFb9urBeFXdQ31SBXT+5YY0kbDddmGC/CzK/aKHu/T9vOpo08z/70bKN9
yBDseL6uB7PAoWJ2hUUWPajaCH+nPvJuUduuFISSEWS83MbSHMyCRd5ZhtENZvF3GwbeVwcDb82V
Tbs0B7MAYcqBNXgRPUgkeGaeG6U7Iy+NE8gadaWJpQ7M4kLKhcjuAp0O2MO3JkGlXZ86cXl0ppV4
Zp/MFQTJTMOoaCI+fByxuZILHrrhQ0GA1kotxuIgWHtXX+iGmN0kQmkMi3IKpZE3EHiQxVKf9DgP
9JXos/T5sx1fJhyu5HCFU+SuBYMEORAbD3VryK9sYLaZfd9uIbcTUppoyPOPk6pa9xDDbFl7uVo4
v+eQ57aJ9Ezv4SNgwdMVHACxP7z38okmUoUZZ7mZ4fBzbHVT9E+SK0dredDS0E0/f7XJYwQd+tpu
yLqbsNfjrR9ZxYgDZOQ1V9YoxGynx5E9mmHbZY6qGxjl9uqxMZQfXSP9eXkdL6QEc4k7FGm4w7kc
npES95+sMQ+grFWt8ohHWPBMZCkOUjlcWTGaV9nByuY8UwXELW7kG5GXxS7NQnN3uS8LMWUOb0Ul
OLQQrmVPhoM4eSIp6kNVwfzZc6NoV+7FC4e1OQf91lmWUSIKSaI842nQgNH+aPD91eAu+XCeUUKZ
XE86yKJOSLEfcfliGPo7VUidZGxkJB5WEFvnu2tSInyz+kCHqMMgCjauoQ9fgsA1vzcTrhSylV+9
vzyk5y8avI68bSOWxqjvwqpwjNpKnusqDD+Pll/lmJ34kChxY1Z/4kGIt0lTjJ28k4sQHv/lts/v
LgRD3rbdI+RjlSpZEXaBEKA5TC2ekkDIrMSl82HjNzRnOJadJusZS7+C4LDhyo7epcBmEoUeIUFi
c4dSTh/jUQTdZ9sHTXDlxM3Chg15YMCqM3fAv41guPD0CdPcPqlGXKxcopfGbhY25IjA0dgUvBo3
xWQkG404uok7Y2xX9tr5uMHr3tvJUX0/jvGvoQ9S1Ut3AAYN/2hgAqpskwpvkx0uQhXKQ42e1ytN
nj9y8ZF/26QZQs0aEw6qAbftrpHVXSXB/ioHdRfb2o/Li25pU82ShlAzkDHwMFEazIYbNFqJZrbt
rKA18C3hb1fW3sL8WNN+e31yqJGaZMp08+N0590zlyFw5khelI+X+7HUwCw4+G1YoKBNXG9MyLKF
V+rI+IfB/vKnL8y+NQsLraYFyFSzgj05ch3JAs/gplAXE0TPHpqo4xDk2n643NjCvL9YTb8aqxQt
rC4yfK4khX7qatEcFZHe+i4ZVul612Up8GnezohcyFYVqbw14NqBO5DCHVUu0D263Iel6Zh+/qoP
vStLAQq73IdFLf3otEBBOGzs/KfrPn623W1UBxoLIqNj+fqtx13+LiRPvOoi8DvBprJrQxlTtjpu
2zzMJ9Ih1qzueN1Xn+1qCSirmWpW5mTYEW2CWOFpsxfuyqcvrZ3Zdsa8JY5iiwxtQKJ8o6id6RQC
k8sKVAe3gX+eTN+8mK4/VJlzwUxJdF5hF970kmSMuIjqUfFOykrlugPDnG1miNRJbA8kgZ1s31vk
OLuo9h3V7d3dVZNgzvaz37iZaQiieWb7yGN1ML7SG/y94sK5roFpfl6t/7TtZQoKWeYYiTBOSuu2
f5S5Wq0s/+lr/n4Z4zX17aerhZ4UujbNskCzsgrlcWO4jem4Uuanu1Hrh3znp6O+kgIubOY59ah2
wXi1A50J0lA+YbfTvctFI68s2YW0xJztZb/xwigomGzqZ3edTe4ddNqPoU4/dQjTqV5Ub8YRhabL
E7M0dMrboSvDskrtWlDNLzxEC7SYem5TBsZN0QzJPUic6kHKg/7T5dYWTldzttnTINBikTNRAsm5
HWUtD1GrLL7LkTo8XG5iaXJmO56ziKQupEMRMWonCn/YIvRirQzXQgfm6B3bLIfBN2peQYe8OFZo
wN5bCeglNQ7UL1d1YC5q7OdDN2gIgjpWlnsHLcnip9I1s5UZWBgeY1oHrzZibGc+lSOqCUPo1Y5m
S6OTh6vPUEvDM9vmKqvHHkSKGnuHZ8YGADVqQIpW/4yzEve2ywO01Mj081ddyCVyC7+oaCTHSsIa
UrHrbHTkYHQr+8tNLI3S9PNXTbT4xZpCUlinqY10S9kYdzJGnCvcq6UOzHZ4OCjFSMZKMFT77M4d
8CdTxs49Ih+nr5wYSx2YbWtdwc7PNlhEkeYn46YycoqDaRto4fa6EZrtZFSqNE83eR6mstM7Q8LX
b8vV/HLp6882cZlrptp0oAGCUbNuXbVoTxJPXSvffWH89Vnynct+nTc1g1MZUXef6aa99Uyv+VI2
lre7PDxLTcxObFMauiSYTuwgNexnYXFHsTLLRtMSCZDLTSyMkT7bydy/igHHltgRnf1XIADsy95q
QjNt2DMn6lx72q692p28wR0Xu2y01KHXPbtj5t1qVmRbWzXKXXulH0tDNf381V7Lg9KVAyjcSCyl
IOjhsaNVO9YZYDoErqvrgoY+jeKrViRDtaJOj1NHg7vxpLjgSwCEVA5ZWnfdyTO3x5WkLuhRIEio
x6TA5nVe+AsrDVcyqKW6kz7b0nGveTFzETtd3+eyYyEzMuyk2sjTQ4nWz3jMkODSdkarhNbWq/M4
dHAnTRDRMuqy+amKhLzx8tJbSBrmMMhwQDxszLWYEpid3zeeVlfbrELvFrpg62T5mPzIG0257iqr
z4JBClWqbq0idTKV+0cWptZexfb6uhNdmwUDbM9HVKP72FH6/C5SlHg/UODaSHbzx+XBWtinc0S5
r7XliOdL6lSanW+jtkZLKSFDve7TZ1GgbI2o6K0ucbq4KRDYCsp9rqFHcd2nz85z22sbSwvVyCnS
fHwQqaU5/ZBKKxtmIcjMnbiwlslxRdYjB21DLpZaeU+x/tFApbsk4q8E+2kez0SyOdB+TKlQGFFU
OwqewYgzNML/gA6D0p+UIO7VA9mQp25Q7fRupFx5DpBWWbv0L0Q2bXbOl1GLyhfqXPitI7Abh391
vfc1aVdDwtL4zSKCim+WVGUl6oaW2X1EXM5/KiWuB0hNDNs4RPLv8ipY6sfsrPc6uXZDnJCdLmme
oKN6CKnJj66GUurlBpa2yGyHI/c0KgoK7U7Qj9KfwBltUschen/50xeGaQ7+05LBDiylRtfPD2/q
rNtk5fANdvM7CvViZYgWejCXvSgron+dxNIxCT3vwW2E/Zim4uflDix9+GyPmyX6u1FTEkGSEMnE
CqMVuSmtla++MLvqNGyvTkbZktQ293r3WEnkuoVkPiJfXu5GU1q50CycFursgB9Hu4xtDC2xpEBJ
vjD8eqdVubTDKeK75eXNXT8YHy6P1FJT0wi+6ovbdnFUpL7n1HZ5BE8qbbtGf3Lhuu5UZE80110h
uSytqdnWrjnh+9w3JMhOPAINqO1ngfjYgQ3ZIMT+dLk3SzMz299j1Ng2/D7p2JhNrO9c3Y/8D0nW
6fktALZovAreYs45umo6mBkKx9JRpF4IfiaUEQjHum4V5rTUj9n29svBjoYo8Z3I7tNT16FmUiAU
iDggpgGXh2phi8wBfXahDBjkYuQXmEaN8baP/J9IlDUS2sK6miP60obk0RCpdCxM8LtCDuStm+Sn
wc/uGq9J91JmrCyspY7M9nqqAUeu2xiRcXgtN5Hsjo6MssXKMC3MxBy4l5IthJpp8emSNWYnBf1U
ZBwto935aL/310WUOXQvFXh7Io+ATqcsmRVe16Xy1cVWPd6BuVyDdC8N1Gyrp0OL6B+iq47W2d1H
llfz3Nvlmi3n0qfP9nc+SFoUt5Z7pNwGc13BiO22iexhDf6yED/mijWSGOwGbWj7iF6ucnCLCNV7
5L9BbgZJ1DyjQNOuecEvJEAvIlavYqJc+K7Rx43nVKVl3CtU89StGbm6uWm8XoK+ZI4uBghKaqpO
lEpme1S73FjJ3Zf6Odv6qY47V15k0jEX0E/w9ZSxMh3kLsLTMDPy+KCYTX3dm+ccphfbQeG3BXJJ
ig8bTBm0Zm8OKGpdjjALIWCO0cO+rTdtr/Cdrg1RmRXeZ0tGlbgxjMeok6yNHPTZdftnbnit+2aF
qlnuOajXx48I+qEymo1ehJUQhg/XVYjmELsWLE4ssL7gVJbNp45Tee9VcRavDNfCBvoNY+dntEDt
A6VVhGO5Isa3kd1lHy9PxkIcm6ProACPPlgYz+FpsI92GcC0R01Jy2FfetVarXdpxmcxwI9CyU8a
T8ImKn+k1KJvoiqubyC79g42odpGxafquv4ob/MWCZ8mUZikEy+pRCMl5TYY8w5no2ztwX5pQmZJ
fC7FfVKhmHD0QAGDDM/1rd4jLnK5Awv7/EVS5VWQMUl+ZQS6PSeThB3+aHrNgHwqgYvhxdas4+d2
9NceEeRpAs5c6ebYu7HHvlobPNZWQcZ3b9RYfD2jKG65CNra6GM3pqx8lkYVEdyqk6L+L7dPvHIX
BBIequ6Q2YW/TVSprPeIE66CMs+PMEpkbyeR1NOQohJDkEhvQZ4FknKoY3+tTLYwwnMYIFpUMIo6
NIaHpmz3SRIqj6qRdH9UCZK/uLeWKzO5sOrFLAEpvQRNQ6PG+tuntoNMoZkcwaEnwdGI0i78lmet
cSfp+XjlUTvXz0iNHEa4iKRjlpndD2sAibtVIfw8X16Z52eFkuHbWcFTotZQdZaOiIIbB6RMeyd1
VyXOFgKRmFp9ve4rLD0wdJa4PCnNUYPavbeipnoyEXHfX9eBWRjCi6hFqELifpbW42NmW/4pRYZ7
ZbqXhme2aNveRZ3HTBieodR34GvQbggsdXv5uy/kHnO8n0pdLQtyHve7QKm/N0iB4WSl1/iX4wW+
V1KjfXRr1UKcX9XdLTKpzZWzPss7Qo9qj47epWPEOKolk+psa5baypSc34vGHAIY90GIundPRTLr
+o1i5SEOb/a98MW4QfL5up2B8uTbxSUpdi1pokodjBeSB6zQ1ZMeQx+9PDczKYp/k4jwnH/78a6O
aCJlfPlY1t6P0Ijcj55Wdje5xVUwGbVh21cYjulK3J0ixY5u5L6t93j/iI9R210HhELN9u2XqF29
HzwXq8IujcoN/iLhJNcjr/Tx/Oo25oKN5VjHoSb+m7Mra5JTZ5a/iAgECNArdDezesYz4+X4hfB2
QCAkNiHg19/s80XcsGXTRPRrP6DWUqVSVVYm2MLyqcifdVg6L5CSdq6q46G9+/f/3uZgBw49Xd8Y
2vC7Oqjr0yBEfJQSsL7Lm/R3/wJF89+HkK1uIDGAO6VYlnuCnuTZFe/pyndem1sH2QoKDIt7iQbV
JZtC0OTL01C9a7p/xr3c+tbyW1bYN0MAHZSouumQZBVHcCRDaJosK6L/q5bHhtHFaI8ZZSyXbHae
lHZTPoKFBnqa133dsr8VarfQzQirGy8Yyn90PpIsVCgclQ00iS4PsWWENpKO4zkWQydvBjse/wrp
7AmwiLkn76cWKnkliAXSKlIhcFEgEernelApVA6ij8FK3IcFpK2X/8bGMbMhdvUyF7P0ojmLvebz
2HY/0OsWJaMbnS5/f+Mg2OC6APgFtAsW0H4JAvnKEe2mI3oB3i5/feMU24Q2fdxCe9jpq5u6nsKf
S1hDeogGCvKpUI5rHSL2eOa2pmFZYwvi0VnUOQeZc++vx2aKUGorl9L7dt1ErMt4LtrekWqubppV
vAwOBOxcSV+aeH3qKzRAXh5kaxKWzcuiqIthxmp5pS8/D4BMQbdX7sHjt75umfw49b6CrjxkpNAP
mqoZoUQ3THsv442v2zi7aCrdualqfL1af2jHjaH8CVKIywuzYQR/oOz4gHgaGhsoduHJnbgcEUSK
/C7jyRhIqPVdHmZrDta1i16tqstnh98EpHWbJK4bVSfT7PG99NvWANaVStA7uk5OyJE+MP2Di3bg
ozmrQ1/++xvG9ifWLuojp0EKsenj58UDQjYP/C9tR79EMxrbLw+yNYXz77+E1TQ3XiSgrnyjAIY7
dIyNkBxvmh1vtLXRf5ixk8ehgZ7zINz5G/fc+L6YCg4AkSE/r5uAZckrxDehGRhiAk1BoE3k/WxJ
s9c2vLU6lgWjnEIlhJr4TT5DVRYCS/WJxmJvdba+blnwSmoUxPHAAHLchSosUcOJoHB5e3lhNtbe
BtBFcViPUV/gvy9QJNAa0mhxXbk30Gg0Hy4P8fdHR2gD6JiIcoeJApmtQqn2pDU49hM+9b178Egx
qwSdKmP5xHG5vmimZ7RXe4LEYieXs2EgNsLOH1U8Q9oQ2TsBjngdVeorIM4sDTX4P2A57afL0zz7
iz+zIKAh/d1GoolBKAgdEDdeEX3hEVJGhUMfjLv+u2r53enUXgL5HO78baDzVv5ijNIIuYBhqLjh
ZQtVU+jDBxHg06gyd+AXm6DhaHL1Efmdnf3bWkDL+NdgmEPSBsgl6fJL157zbsH0fiiCO8bRY3B5
9TZOeWj5gCrgkL5sVHGTF3C/S2AWaMxC7vTy17dOuWX+7QgR46BEsngZWAw9Te8TKOwkXjbNddgC
qCD8vilEIqk2DgRpGuhivBV+WX83kD/+16kI6Dium4XlCeZ66ScO8oibRUU1Qs6cvSfAf71f86m8
7hDbULwIXqCnI4bI3XWYDxwdx4cFHR+3cQTRrsZE7l3v47BdntDGyaJWQO8z4dc5OLnR4wFwRHNG
SCgHhNMnP5TrBDnEZi8k3TheNjhv7TshK8jjZBCEo1A5a6pk7PL+uo2x0XnlIPhE1QREwxDyQ76A
6RvgrtRZi7fLC7X19y2Tp13fIzhU2BYqQXXdx9VhrPiP6z5+HvQXf1KOwp/yFTmzghXVLXjK65Nf
LntdYlt/3TJsH89lUeO1DypA7T4pjstRx3Kv7XvDsG0QXunmOZQgGcuMN3YHMBX1R+5Na9pX9bJz
SLcmYFm2dNDYX4H/Ch25s5MUEDpJI67nnchqywQsm8Z3kWdaCcugcQbcE94W4Dc5dyOmJuTFj3Hp
1r0a58ZEbGTd7K5jpSfUOIO4H06dxKOAEnNlIGHD6ibk91whUZ1pKt05BwXe4vEIbjuQtrTx1Oud
9drYcJtCz68WWbnuguMUeeyjLvCU0R3U/dgER3jZHraGsC5yqZWvnZIXN3FB75p5oKk7Tac23M0j
bkQKNs6udRomSSwxB97eOw387Ny/Fot/1/nrWaC0uK5ZPbSxdhF46JoSxEQ3HRmcb01Xa6BhZH5s
G6/ZyVRsnF8bUydHBXygX0FYuBbstIhJn/K+IR8NpCz+cSjnO1Hc1qZYN7gErWGwrBHLhmlkdypk
JHFn6qdOX+81UW4NYRk6Ku1BFawLTrAbjE9cwxyDxQtOUceuXCzL2M+0kki9BBBR4BRgj+htidA0
6UH/DjRG16GUII70uzuXiOchDaedbJVUJZXvoe9DlcewDva6MTYWygbXTR2UAiaJ6qgbt2sWuGv1
VUEXIXOGle3Z+YaN2Gx6DgDuqpFVAXR1+AKxanVCiS16yn3Fk3J13Q8kWpfjZYPfGss2eEeStkZG
AUWj4D7udHBckXg/hW6JI1BAX+iWIHi8zoHZ6LsW1FZkJIhEQNwDYhK088/lrWk6Th76GnmgnWE2
nL3NqOdHxuOoUKCOxKFFmnSqfYAMOELry0u2Yfa+davTsNQ6APIYZSr0/IR98KmQwT1YTf2kdeU/
lwfZOmeWzY9LFBjqVtDbolGUILNPss7vSNaSK8lcoBj7u7FEK4dG3wg8jFlo9zr4NbsDM8p0c90E
LHt3oLwLjwK1bkj8npYBfcxqNR/AhTzsDLCxDTbMTgA1IJoBJ3fJ42fTOB+XtTOJXuW9aOUeUmHj
vWmD7UbHB1406IDly2fv6DvIDnRBVdx7AhrqoWeQMehn/+AvUl9XyLHp9IDzwitqQdlLx9GbMWhj
GhoUKdlg9gotG0fLBt5NDTOdqbHvnhMiYZlHM2gsarJKdkSYvYeM2Fq58+i/RNaiAF7fDEA663CI
wSrPnpUHqKLyyydP4FHlKfdpLfgO3mrrMJxdwS+jjRPIoWrlnyV66H2nZ34A0u9x4Oh1qoY9POTW
IJbhO/lsRomIGNwSQF4WADyENXmq1fI1rp1yJ+Te2h3b8NEPBiRkfg6KRzgvlCQdBjL+pX8FgDHa
y6NsuH0biCeRuTbR0sO9OPUAoT2K7QmqtxXNTmcy4FeIK+w5/a1VsxzBrKDRyyjuZFyc5gWc4l/c
PIRCdDCIW8iH713M/yHS/pIasiF3bOVD7JRAei7OXEfv6q4w9HbROZvveVWOb7pqm+JWlzGL7gY9
gPOHzUM4J+s4eEgeDTG0RapZo22pr8T6PFC0QaaMtmVzCgZ39A4jb64kukKfwu/nlTbalKMBEgTs
zv8Oc2QOUWTc42XXu3H/2Zi9tfdLBZo8rHiIHA+4VzUQB54WO1fTxobaaL11HsFWC0HyDPYAUVch
IL8OSfi8h1X3bv123SQs/0EW4bez0SxTFME1hQrewbhImF73dctf+GYN+17isORVMN+ASPgsBQZC
huu+bjkK0oqgGmbAiGrdBUmAUulp4lf2c/6hPuJU4KpbJjw70A6pTwVUddNVg6+Chnu0t1s7bEUG
K+2B9IFcROYZ8mQ6EBEao56X+pxcGOX3y4u04ehsmB4dVyTwPNzfwSLmJ9Ab5Vk99+yBtNS57s1h
g/Mmb6n/F+EMVBanrhB+omv0pdKVupCC43t9/hvrZePh0MgO4rCYxFnjRfUHpFuro/IdN9X5UNyW
QBtfd2ptPJwcuMdk7sRoHlnV+67mxRM13ZX5JBv8toK+UauRAWeeo2crCJDsibFIxz5u9uhRLT2W
/8f52Ag4kYdobhsa3NOM198pauQi6VnDgnQcVvFZ90vuJGEbAnHOS1N/aDzWGADNKjGcltb7NEQj
PHFBPf+2hud5DsszN2BMJkT3Z3X1j5wvY52Oc0y++SUHHvfyYd1wqX9g6+YGncHh+eqvanBA1653
L0HEm13++oYp2MR6aPDnIOSUoBRrYv3DCFW95sMIstNzDmknibA1AyuuWNEE2ywrulJqnZdn+edx
eHF0BfTDdXOwfQYDO0HDI0QUkj2DrvUN2bz3UyHklTtghRETFE0UkCFxpntNAeJuHXT47rau/n0H
IL7z+33cxw4VJIILimf3a27Wp07Kj9CJ23FEf198aJn+/nk6RihIQ48j06NqTppqEB17UNu5vPR/
dz9oY/j962ChikmuJ5YtdfuxATrrENT0IZ7pQ0TAZXp5kK0pnAf/JcKO1hjrjkAmU+hlKhKQMOkT
iZfg8+XPb23A+fdfPj/5Y+WVa5BnrgFQQLVR/nUCUQQIH4e9nvitIc4z+2UIVjnwB1BMzWIK5qI1
jj+DB2t+AOHTj8tz2Foi69qnc9BL18OT13M1LmavHG9HuZfa2vq4Zb8gHuPVwhEPFeP0uWgc/tqL
wd/B3m0tjWW8YFN283rI48xVs3jgSDIf8x4sDqp2xfHy4mwNYdkv7YY8qs5YbjOO7EdTM6GQXyLt
I5q40Qt9eZANS7AxeASecx7djmUNiZ8HKZd00dWQKPSsnuR0Ze2OxpY5t8gr5S1H6BLmC33ElTNk
nl6Hd7Vftjxp6yF8f3k+f3+mQU769yM7zvkU9wD+ZaEhuBjXfs5lAv5EtmQmrJsg5Xqcuru1pV31
cnnIrSW07HyFDB0SjQZ2Dn7DBO7wX7AcZF6FPv52Gb5dHmTjMNgYPFGD8YTrFYFMiQamYarUN0XA
7FlBM2TnTt2ah2XtZKU5wE1IoDVRDX0sdLQAF62eWb6Igyz5Hupzwyxjy+ahPgL9ZTnGqMmUze0I
UayDw8qfl5dp6+OWzYOeIURb4Rhl8O6hSPGmq3gSxVD73rGXrX2w7F4EhVvnoOvLTI9GHC5Q5jEh
0r+MKWfnPG3NwbJ7AkYDl69dnC3Q7r7pg6W6UX3r7mTLNr5ug/AIQNVnVn+8RVv9rSiJOApOvNNV
y2+D8Fjbcyf30cPl9iw48dqh2RiOe01vGwfU5rkTU1l6QVjABip6v8SyTkyxfoVIRphSpJWum4Jl
zf4AsXZWdxH6EOP4Q+EuwwtocdXOO3fj+Nj4O+CFS/RwhiFyvPPwbArZHg1EpW7xLr2OrI/a/HZR
w6Ye6gkI+zwK6FQcON4/jAaoHly3QJb9OnqdIXzmYwrT7DoH5KkDN5GAne0c/61d9n734JGPvZz9
9pyVYvGHWiJiReTnHusx9NMZmImdm2JrK2xLjpvcJTOHH3J68Waipj1CdFgc0K5j3q5bKsuSexHw
GasTZ7yUOuHKaZNoKMbjVV//A4wn8pqRpowy7pEK3rSY71dF2+sCcBuHhxTSuGDFo6zGIzczbSmh
8d7s3TUbXsiG2U2oM6LlEN2+oY7it9oNIR/POJoNb69bG8uKKz1qqOeEURZO9fovIrPln76B2OZV
T7c/JImlV6EGmIdIX3QgCKsL5EKhkOKMQQJYw7iXvPivIfbPBC0Nz6v3a/xdlP0MbBMyeoVy0XnN
4vyTYKBHPy1y8PSJj3HEniEhukSQ8VnLDm+Z2BQ3k1tVn8240I/gPG4fIfIEXMVI/GnaCRW2ts/y
AYB79lFD+xiP+4rc5mIGYUrL1bfLm7dhmaHlAaperkAwLfh6SCDphnKLaxLouOdfhIMU9ZV7aNl/
KzrWhxO4JQe0MIGHIPLTPgYxle9BWPryRLaWybJ/QbhDAAcKM7eCimTq5goUAREdm2ZngI2VsgF4
YCH0C68FSMettDnVBDisGayfNyBG36MK3AiobdQdpWwFYVkPzNQ4tm+qKHmKnQdzRggmJMjohJB0
Ftdho6kNvBN+USkqkaiFLkfxw0XQOSeTMci+XN6QrclYbmEGh5QHFWqaQaP6QTlI2g0kuNfhmmk0
OqarF+xEWVsbc/79F8t1/IrPLED4AxCzC2gQTFa1vnmqROnu3JMbh8vmxFtNsTgcrBAIJSDpdmjO
3ZqJWDz2enmttqZg2bjo0JXDlYELDaYKogzY62QpGtokMnbnL5cH2ZqEZeorq+nQVx3WKVjad+FS
QWe6Hec52DGQre9bRj62Qbh4c0WzEpYOkDD4iz/7pd+b4+X/v7VIloVLEBM6FJjCLAjYDzXlP2oX
oBCNsO6q7/+Bwuu9XFcdCbJuVP3Rm8PnAld8Ggn1fHmAjRY2aiPx2mEIDGjOEM71VVlmUFCNAUrt
z4cp8GffSRRenl0acAfOxV9gNClzNM8PVTnlT/XoVF0CmAVhO5azEf7ZkD00yfvAmK5R1ozmHTKi
3QG0Jh8X1FcSiZtvZ103zkVgOQLf06ZdFrwT6wXN2Kqj5qh6xneij/+Kwn+5uP/A7Cne83pViC11
NfFjTof5azG4ufzk0plVyTC7ZZuYFvwmMdPVk7cqiC6AX4lX0K0QxVOuW7RZEiaGNeVKIjkGSR/o
1wVzWf/LpAhvYxUNLwaNvsC/T0UwHBn01fsrl+e8bL+4LyHWpoTCKuKbKfLuwyomhylu90j9trbY
8ix9owg4vYcQdE+6vw+bkv2rjOoO/1HQDsD272zD1iZbzoX2lTM7KqLZIickzOoBxIRp2/l0L438
X/H5b/tsuRe/qqZwBoduNpCi7o8rqQBEV2PV/QhRYenvmnIoovcLauzjyTRQEQs7KspjwXpg1dDB
EpqkjsLFTb0VWoIJRfs5yM8dZO2TXnjLnKKNDf9Z1IHZu883Ft+WS5RsrfMFbAEZZ8CqDotB3NBH
wRsgbep9GaD78rJj2Vp8yzO2bRGDn8aDZ4wD6iUhEWCi9Sa0xe/c5RsD/IFcXCsm65KGmQYlLPCj
fka6WF9nADZo0Z/XeYYUZ5ipkD8N4yjv+oCr686ljVZEznWuxtXFuQyGCiTJsXtbLdV1+njUZgRs
uW5bPTZh1iB5cfJaob4uDRANED0EwOzKxae/Owjix8BYIcWWdSoIfXigSXyatN7Lrm/t7fn3X/yP
E06MDmammVZIRYYBerclFfXpqqP5BxzR8zlKqiPN1NAiOIuETHuvunZ3La9TkbCHsiMMzHRV9a4O
KkBdZ3ePceG8wH/xODYEUTgxhGi5gMeB5mRxCEnv/Cz4OPK7smiDPZL2rfW3jJeAAdNTVRxk7qjq
U8OhPyMoygKX139jDjYOUZZjXC1dH2VdLcidu1TuC+ja1h/Iya97amJbbs4qOJTxpIkscprF6CRZ
D25O1w+GRGNWxtDnPOiy9J3D5elsDXV+bPxyWMs8QIC24JqJxxz90rLpj/mk17Qt4Y5CP9jrX99a
tvP4v4zDYqcJ5sg9XzZa3g1D9dZD+PIALYs9jNvGttvUf8CzqtkAOAR8K6uAcBQrd1MnOgsTX16q
rSlYN38Xug1442ZMocwfwzqmMzifnDOthNkFoG5NwrI/gHSjnMc0yELp9IchFuPBqfLrZCmpDQOE
btrUzjUJs9BB6TWP0PHWsys7D8Hz//sWRyMH5GYKsD6UqHvuVuFtnlfOycn7/rrCpQ36QylxPOt8
UZBhziiQeVI27/g06h8U4g/LjoWzv3spG6w3cUTXUxXTzCtixLH+oEBSqD0mOGAUeOHfNq5CMspI
Tb6axSCBXOIv7Aklb5wAG80HFhpBgh5RWdiNA3iDIbkpIRK/UyDYOMM2mE+GgywjtZxv77k6xj55
5/YOmpCDK1Ujqc2+B9cr0YJscPv5tfeqoI6RapAx3UTn5MtlQ9zwWTYFHwv8tigcn2Z53D7Eyvu3
ado80W31MpPmOpAX/Y8B7heHtTph5UYu8bNOc/1pGYAHVxKXbSNleGQF0T8uT2ZrRyyLJwv0v/H3
aVa7uTl0/Zk8ZO3FbSRA+HfdEFagX3lOAT6nEvqdKBA5B+OsAErlRoQmDaCQskdNdb6d/nK72wg/
UrVjHNLRzwoT3tZT+6xi9V2X0+syjq+o5MTJJIvrUi821I/07bx2U+AjCmogLJIL6N2ns196e9nP
jTNmY/yQtw6DRYsgA8HS/AbyTWTbAFF7VBzY0Srnw5UYBhvk14LBrXS9Osgalo+pXvpHj6s7IfG+
QS/mx8snYGNrbKxfv8omB8QJFoMuE5Mslen9w1K2yOzJKeimA4OkngI7uQq/9DmLP18e9j+38pcj
YeP/QPjrkBGCKmDAW8xwciHaqQ8uWyf6HaSTjsya3ufFi+vyMb9jxMV/Cxj4LpOyXkCj6I7rj3r2
vO/QBEPqDth4H3xEbineWDhCXuvyv9zwuDbYTxQqFnOJs+S1EIMDv6rP35XVWVj0uu9bcYMDXvCx
mI2fuQNYGdDVHiVs0te1ulJbRXcdqFlcusISghIMsSU1T065ywC44Z1sFr2J0jVfcD6zwkXTsdGN
vtdONKaELd7NdctjhQ1j6SxDXAbeuRzTJXHlDS8lun1ervl6YCP9JndavWWSPm7SqHms+8Z/oGK6
Th8ysIF+kF0hNcull6k+AislOgYkulop2P7ToAkJTaKOrmTn2vv7OQ1s3F91zrLkDSVoXg+qRxEt
4jEk0x4X/9bXrQB95VUBATOfZAwE/0couIrUb66EcwY2G97oaRAOceZlXRiW0wF4MJmn/tp510mJ
BzYhnkPXQUEy2Mu4gigURlKIniGked0pskwYzRWhz1vfzfIavUZ6DMkBUQ67ykEENntrlYOytgRv
bJZPIz24DWAtrID/v/zf/36TBbZ2bU9DM4BFB2c0hAgMkD8f40Yjdh7dJ9b0OyHG1umxjbimc9Vx
30MPZuN8GqB2lOZjRF4vT2Hj6zbOr4xzXaIURbK4ocWHmgAlHbFyr9/673W1wIb3jWXZRhCaJtnQ
t1WCha+Lm6aT1ZQMvprfVLjwKaNAxO4UCbZmYz2512Zm1OsMybjbm6RDfiKFMNResLex3Taf3rwo
kBDlmE0jIjcBsdjPJgjfmrXu0ylE28jlHfl7QBHYiL7Ij/NZ9C3JaqCZ1NKwE8TexkTL+DmuW3PS
i1egWAy5hcvjba3Z+fdfovFyCRsN1hl0xZqp/bcAbqdMUAMPT9d93rLvNqCxmeLSy9x59R8ClceJ
lOo6Rha8T3//85UzSgM0k5txgw6qYM7dVBSrOFz3363oHhrbhDaw5gxUSOMtYBYyE/tUrVsLbxk2
FsFbgIh1sxriADKN42a6kSNBGeiqf28j+qD/WUjfRadzCDTIqzvW3mNZ7/q+v4cvkJf4feWFy/K8
XxWuzIqKY+Axfq9cN76dZk6vCl8CG9cnJ9YKMC6TLM/plzyCmGix5ns0SBtmFlmX8kRCCIILg5MD
4qNnSZCrMe1ZiAeSI3XSQbvomRf9AvDEupch2NhwG+QnfQc55coh4IMfTcIJckRrE8TX3RM2vk+2
IS2XovAzdAnTd5B2Mpnsr94Ly4xLEdF18laSBapWMWpmyHUgyqC7tFQbzjWyLNmpG68dls4FrEB1
d/EI8KZX1eHtuEJOdkTacWeZts6tZdO9Qn3IRSIIHXmBSZfp3HNpuuXU7r8bNhpog8iy7FX0ilaR
44LfV3aZMj2w7DVyj/ceaCLrBGU+9H0AjQnNc0OKRzV3vEgCR3evTecNHwo80W5pDgHRASivLB/D
JUp9kwOm1sRYouu8m40TXBlnTltJWMAEdSvtLeK+DyG7etn7bKyzjRMsqQD7IhOgzJ+r6rYezpq6
KzJWPfP37GnjyNhgQQeSiP+zJ24g1dRGrndCN/CQqWVpP8Fsp50j4wf/veb/fG0HNi1fW5WzpyK8
RjwIX+QkUS0EiQ48GsSqElOKkDzlBWLZG8C9tUnafGQkbZXTlx/6RVOaNsOS/6wjGoBYgTmVj3Yc
IOVSv4jBH8a8rmapGCHje9BoYXPLBH2VnN2qwoP4xRiYE3T0WJBwEHuTdGUe1OzAo1D8o2v0cQEz
0N3Jya1/zk7MiiQuRsgVTE51BFdMO6czKq3HlhL2ZOImuG8YFyeX+sPBj3L2buxA/pBI4PqfdcH1
3YqkwmMJ8ignMYIN2Tiw5lY0Bn+kXqb3OirrnyZY+Us+eM49sI3VfY0A4m6syPyuYyU54elBjgyf
uS1aieZN4UtTpB6EAUkiwlXftiPxPhAUmtG2vrDTLJ0uOMh8WB5Kfwy+GTz8PglPjFXi4Yl/z0L8
N9Eac1h1IKakNot/6xmNHmaOGpeTSKx9Jpg73Lsor9/qIXIeKSf6vaMq84aydgHpuRl0PALdJu94
QYb3DO3i6VCVzRf4Fw8IXyXuBtctICnf6wfme7JJVDChNF3N8XddCO8Otxv/h7ZkfBiLLnhBfX/5
lyG7+1qE4YgW7kW8i9AmcSDthBZfvDVeNWHTm/KDDipDfY0gcYie1Ci7B39dSEIhhntDmfrYTeE/
cHNPfYtulKDwppMpazeFYoNK6hIE2ESV37gbdMcJ8fRNOUJwbZzpOXPeNWm36i+MLCVPkFgDgk1L
LwHTDHKFLp8TOunxFnrZJPFzHzVN9cmhqk1alS9Zg/xDMuCnWUnoC0ahTiIoCyctBCeTmRJzK7BT
h0DPJEEDbn4ShcOyHn0aR5CNNSfS+ksCYTHvEA4d+DvijqTuEFbpyruPBtp/h5iI5jZuWn3qOq98
p1zWJaAQyhNWNEsCpVYP9634hp1rktI4P3TL71SnX9s5mBN3jF5z6s73Php/E27mBYAi/XUYivcB
2IkSYcqnVsohHUT+Hgi05qESOkznEj2B8zD7x25ov0ozPYEqOj+UJUWxcm1AnlE3xx6IywzFpejg
u+5tOExB6oVrmLZT+dOpiyUZWtaeYg4maDAFm0fo14IxxoTkNCsPRDvBg8vYjM5nIROsGwdesPgE
qSfgUbVzr7t8OEC0ZEjLKfxWRtjs1ji3KwFIdcjZKSfiEdx+bxraG2lYl5/qiL92dcfv+2lFigbU
4I0J2XFY1fd48v4ty+FTJLz3TMT+Scng2wD+zMM4+C723C3SaapJMsEXYa86nDMNXuBBxXdr73xz
pkjDtszjHKHlxZ8GmU4BfyY5eW7y5sGtIgKIsqIJqFL6RxyU6VRFrka7FzItYsmLtOzDF8qnpx5/
5QGI+58NcdtkgEJ6CpLgJdMtkyfAaV5Elz81vHkK6Izmw8pN3DbSSY7DmIiqDJOowoGG42ySnJMD
2JjE6fykSjHxb5HXmzuXkPBON6536BoKn8TMmE4t54d6qlHNDjMi4w+LrN1kov0nSIC+raT7uDri
cQJp/LGEIOhd705fCat/aB7PCQDZy61Eq0Da9E2e+ST/XlbOAJLI8KnuKKi5pio6gA5kTCF2w9MY
decyplMyrqtJ83xxDvXA8XKtwEgm9Yj434tvB794jo0zgSMZasCDGe5BgBvgeSsGALG8ACcCV8Rk
/DYFAHwFHR+rceJJnsQOtMyipvvuLe2XEmfw1I81KPQ5GtvrBapqcpJPbY6NgrJPmwLPJRJduX4C
DiPvIQ5lB4/XPjq0IZmAZH2ylHGfxELytxEYoWThJD61hX5lRQAKV0j1EKzZimhDdlN+N7GR/1wC
cPK6bSzWFOIG+gCCwLpIFiHNE5AazXqcZ0d/G3rKXqhi/Ukt0pSnrnEa6KaDNhg+bv2npLOCsETT
PTIkJLrECVkeJSUdB1S2R5knYvac+LD6svnBvUG8oSW4e5hkrX/GLvrGgrJ/jcaKyjsFdh6ZuEOF
EtPqjgdUx+nPvPQLDcXTeT54Tr18zwMeRokz1fo7WZ3gs27C8h7UI+QjMtrsoe9QGg1YM98Y3wSv
dTOPX4N50Q95HyHvoFZd5AnxK3PukIvZoR+r8gdY/2rUIXFBJiFSNw+NiPNbA1KT+9kr+Gmq8+kz
Lprogca+ctLG+OWnapLincp95CNr0p+LFWhdnGglQvTMS3nflXP5Fnkg/KoNqJtBWLnelhD7uCNS
grpHj9WpMnw44QZS39pJstuirsxRBxM9dMVS3jlxu6To0G7vVxCV/RwWpX6id0p/GNu4mxO0SuJa
Qg3QAYW57yxHr+Tu9B4/4+XSu+NQpv6o6/ixcPOiv+nMWKPbqoLnwxszxjEq1/JRlRP7yIJR3KtI
wJbiCqwRxYCLeFXOCk23ggGUFs/fIjxGj71fNQfVIVZtQ2gigoVz+Tj2XnMQURG8R0ZT33aB0EdS
ROqmB57uHW/Xokkdo7GvLVmce1wzsMuhUe+1I4JbBerFE3Vd51PkNv394A3mhYY1Updg/H9Uaxil
DqPxS6vNfKQTLZ/D3iM30PipwEoMZNc73FLz9wJowZu6MEoljoiaEawy/vjelW11Dx2p/rYLufzo
MZKDqr7I0yJgUFNizaQ+IS6dXgop5w8u0SsoOQLa3UhG67cp0NNru0KKaejD9nWeB/niNhSOkOfi
ZfahdsnacXqQ8yxOawy3IWcavs875T0i3smPcuSxTiAmEN35RncPTegi2UWnPuoTvzWI3cYKxO19
AS3OtpUJ9yiuVQaXCIMEX0Rb9lj7BtUbHsoTnYJ3/hS9FeHk/0STjfmux6V4rqCjfMyH2XzvStd5
VzHiJHlXitemlMN78X8cndmSnMgSRL8IswSS7RWKWnvvllrSC6YeSSxJskMCX39P3XnSSDOtKpbI
CHcPdxVaKfePJB70UoBHg52446Af96UFAg1KeRb1vFzq0C7P+TKO18Lft4uf5fpKbpB1BJIA4ipc
aCztOMkmxQriWFY/2f2pnrHMHw5yE3hO0mKmu79NZ6+dvBc/GrpEd3txwlHFfmg3UpPwMkaMaq/q
QrDOsNJUkLyYBOMkv+H0WTZUOKWeQ3vcnrjy1lvZ+O1z0E+YCW0B+0WHoAiyr9US63/CLWb6wUGu
Dw4eqrfSqss3w4k4xVrP6l2M0nvhPd7+7ZzKH0Ln7hXOLfgReezC7GYt+0+/DVrMgZ269+K9q5vu
dzDaDWK4xnLGRGbNUv+SvnHXg25F/oen2Y8eXD/U+ZF9Ogiy3pSk2LC2v9lXt4mK77kbLN1JyW4M
H/HQpuXZ+9WCSVuLMTsQMtnLaz3iwnENrXXAXtv1rNyO7ws8eVwHVljAaTjTGEdGEKhEMfDtuF+b
rTmEfaD2uJpx5EhLNlBexFSYjON0a/Zz5+B8cAkIFmX9arCL9b1fdbfeQHMd/5yZRptkKuz8jUUT
9Yugg06kOnKz4DYycPB4ydb7R+AaCUquXbXDayPBSX/SUpgl8b2SyCM2plcHQ3cyPg6Tb3VhLLtJ
D69zWHoyxm42ICuvHpCqTlCRw6FrhgBneX8SVtJnjavf1qXWVjrIudYoPL2edTE1tCIpilJ9ecEW
URrG1Q4P5Y4g/7LtkbteMW2LslSjddjj0qX0HsquN0Uq/WB6qAsz7DGTk2zfnEJper8enT2zdMYh
ie6QZVu618l9cNzNDg4B5OYdBxbBuxHFNqa2B20U24oWBt9Jbc3p1tfzR1fJ3HxNzC1M5xux4ckI
HxodDB17d2xZE89f/ahddjI8gs0cbMev8/vwvqrEbQp6YbeXTn9z/T1cPo3f1uYpIpF1IFSpHJt3
RS30EjuMkJJHSF5PRE3N9SNNU7Gm9FhVl0TF1n2tG6mtVx1EboUzTeENRex6nW8ueRFO9qV0XRE+
GTfPbQGKEFlRIqbS64jCAunhlbmvSeBwWRZX0jjb7Y1eWveoyP1ywqvBd4dU5J2T/TGymgTGYV6u
jz5c0XzdQsDVZENnsN1M1Yfe4zzUhXuVutXBCe3/gC9VUeg2laN0Q9z2c2eOt8x0+SWbZ7+9Yf1k
j7FeO5TN2Pe7/GRblS8Gw47uNOJz5SZCtX30pJ1+9lJRde1ydjLXDCc53yN+HB9xTtqyMoCVt+r5
OMrpZv8aVhNiZJ94vyHWFacy/5lqr3Iax+iBzRBcamxvbADEC9DyncTVbJwJbNum7pMPr6cLLccw
3iANw/ZYCcX1x8/LR6jRDOS7zTXBASej7Wr+xUZc1XxT6zT3KR0pPxrfAE7GzW41Lgvz5plPfyhl
+FiGxErkWWCtsQZEmpOwlPJbmVsKBZBq1S8HZmtOTE1dSvQeFW95ELXOdZzo/95amzCYRCPrWl76
SYYfudXt6P9HVQznuWj2IBabp4hYy2zvt/KnsnzjQOu7Qw4GWiKXGrKaLQUuXP2fL8ogv4lp2yzv
IO8ubKneBIfT4DbCV3FXm4zFfXcNw1fhOJY54xgLDlXKbfHS1teVhWlwuc6HfgWxifN7U3qWkylZ
56oqeFepLW7fnpNXg0cykCgvpVvIJ533QXvrQ5xG3ktts7aw7aVXPSt70T5mx3O/JQY50RSLotmK
X20m2/XIvpuXfYzEe9K6eWHnnBT0kEhCo/rxoVO2Zm6lsjJorev0X45V0X7bAjzSjsJvouCwOC7q
90GyavkckG9up1NTNZsVQ/bZ+3WnG6I9HLq5vIS9UxPjbdRWfW97qxVvY2WyOiUAyloPdFvaPJuq
K9yD2XtyUrNG2mEyDnK0rtrY9v7fZgQrlVYfuM1T09trf5IkR49HZkPFlJeFhTj0nVPtl30iGwtL
hArJPu9dpJ8MJwgjofZ3JsQ83P2PvMvRaSjggA6NGDvlRykl39fnfysupZHtPxnsjeQCqyx7zBzD
RSWNLLQTmWvUCPGdYozisLMyc5a1zSeXFEVxzaRe7BfMcwGDnGFpq1Tabu0mADmz/8cJbBpwU1WQ
Y9oLG4dHMBLtZfbYsb1RsKLvauxWgbIoF+LQYqqfHceZW3IInb624yzaGYadoatppbfe/dRT1OVx
JUnJPnpl1747g5dlMd6UK6NZ1VhEL0T5egDqKD5C1la2R2mEP1ydsrCb332DeeFD4A7aT6piK9ez
h0vAP5zFTH2xLXyTz6vG6iRd542YYwHtJQmTjJRTx7KQ45aGW6jKg7M2Nt331rcEzfV+3R062oX1
72i1uk4tXYX6pWOHybpsq2/qYzFYofVSqjBXaVVP3cqEBbqj+nigqTF/GrFJ55mLOOX0TvbooeCr
Mn3OOt0zDPUi2s77FuYfQN+FTkfHaPewwg91T1tN33ka/NqzD6oex/a44oVffkJRLZ9DMDt16oSB
td0Iq8u6dGi8wU08tqnX970HFr0FTeUEx55epUt7XAztW+9QZ9ISA+4QD2Mx9OmeD5C/YT3kflLU
5dYnGR/5uWiwaz54uoYl6dd2cZ9Wa4/24+J6rfMa5l2Qp8sk5fZb7IWZUjM3xZwGnnHUYe69rHsp
+LZB3PvzOBPbNztVUpbMvo+ydH15cE1vQ5OMfVcdiYxo55ueQls8O9FAaG/MjrPYTLzSbXiHZjVT
FPtZ2zcHe8Bp++KojNhR1dnVcBGO1Z5tFl+K0NRVbPeR92Txz0NQj1VON9Pt6lCIVsnYYlNho6cW
HMirNHOelL3fBCRIuK197sHoeMh7WX5mkSl/j+wDjwddFUN/kO1Y9ZdKYVnytO80I7EV+MiaGMs6
9x/6T93He1BVH6rrtuitnH1iY91m6fNvEplokPBnk7yAU4DFzPtsWALec6Fv+T6Yb+wMDs3THuxy
vzTsDakrtX7MT8q/D/6uKPSDDuvxw0Y7lx3EMvBRwi5Ledmmf0K68sq+pJvOdVi+T9GWv4aTMD8g
GsVlw6DkdXBkf9hzW57phvoXey6Hw9Bw2pM7kp15VsgVZ887fAW53244/zFqBmP1c5mD+XFddi8H
AIuqd9/V5k/trvcNyiHv4kkH5WkJJsUsTUTjKXebpuChGVbmDdG/kLPdpBkLSmkwtO1K6W4mlEkd
u579oC+Fg6x8bfoe07CiYYc8azkswlFc8rV2L35NsU36ibFUl/v2t5OzeMjCln/d5HZrVb2mg+93
D7YvxrMHPnhRVbl8K5uxerVkV7wp/P5fFm/SNzpQyySDGvKvHpdGjgZQtkTatnPLAhGcVmOm61pa
08taDvtnSEDjnZEvS5z2VstOaLAXO64aTQ8YhP2tlWv31SjbTdvcl/rvKnvVPA5R1LjfZ0uCBAUi
xNhmopRW6NTILrFUhb0H4IXVHWbcTK/BblsX+ODlYCtr/rOtLefOOIVPQeUCsgcD3fngt+Ot3+yc
F6bwfmS92ztpMU31GUtVzgwdSuSh1vwTgr+9TLK1D0zQ+0fdNHtaCmc5m3adXhhICDwYAmCLsi3d
z5nwpjQo+xq3M0xD2bqtxjYe2DL7GJxGHP19L28ioiXB04jNP+VF5r+6wZNrxgjoIbOs4CIA857a
edizuLed7Fsw+PJxzdkNj5u8K/9srmJUVaPDhc6LOnwwVNz1w+qUM5xmqx1PnrD1I4QRkgRItJwn
A+v8xbCxGLGLOB0rry+tBAniIj8CjlB9CFpShF6GuS39Q1hSp1UNwbRF2nuiqde/gqqp62Sm/+qT
ebbc/TAGi0qEWzcq6StreQnztbITdj6342aN7fzoUI7LWAwObBr2DYI5RdT/mrGWx0ziiwOotiUN
cQgPhu8eC8+qxwREbb0pX/kFQIgdfkxd16KH5NL+J4tpJe/dtA/UK9hsKLqjmv3yKeoCdO8Ocdpv
xvPab1YuTUprNP9sotn/G+ERMiS7yPbflN5gPBqlzOOG5cJ/Dl68SZf31tfAvsFRmJ0g1LBoj13W
FD/ZWlqauDLt/E0KD3uwcNMHxpX1MHRNQGDnZoK3UYT5EXfpmjJlE3+gRdmexyYfYq+wgX2CvjxE
gri/2Z7zi0vddxNaeP3I3tVyGYIANt6BKWSDN3xSY1Sfej56TUpATSNsZTXQLd6zlLZhfw1bY9kx
AnwLp3+o0e+maMqEIKr6ETxtfcLxRlvxRlDlt9AG4DLN2jyrplLHVjT3sWudq7TymAtS4azBWyP4
nXhy+KBbFfpvc4C7O49beeM2ZeVhnHLzin9R6ACz5OJIBTUna5ftrz0y/i8b66ond7BGohghZhkL
6JG7sfnh7IP8I9aGteOt7mqdOjMQGi84eGs89xhIpeGCDiEfo13Hecu3pOJZD/0gpIphJyyCrsga
qFomPVJpyRAux+C+UlzZcrxsVj6EB5SI+Xffz/GmFKJ9gYsFpVmHO7buCp+xtcBLep67xYvXCY8S
mpns05tz80NbAo20cSxnTc3iouPId0JeY0KPoj/KC/TfMmv1E2VwPpUMNZzEY/a7bNkX6QPAW6up
sjqmfPM3mrwTBzw8o5fAC7qkWz3nNq6of+xwctINiObaIaPeYxriECuWXPzoPG95GSane3QAvNxY
KLNeCDXG6seV3s0eZJF2GnpOVP3woPgZfzzTWl/CNd1TPtntd0EP/Um5lB+lv1uPA7sYcW3749km
Y7dK/EHnVznSPKIz5qUXxeI+i735b+6b6aMq9uFryBf9wHvqX7dqDM7QmkxcdUWSRyZ3/a7bYbmq
jO+vzEhjPPa9duPRrhoAYTh+cBEytsh6beZPNRicSHH6CM6bmfFOoc7TV2cwO3ncj8awe57r7Jw1
Rv3KnFmE8eyIXyUxvXE0DLtzHJaoedTB0j5UQ4VJNZkv5bGLAHCALvMbyEohgBKDeuedE9vPHNL2
YVis7nO01jHZ+l1d/akHoZwFS6Qu/lsxV1HjMD3Knc/th1HiyHxWQEfMkVFIeQQFLlMkVZwcGM7N
SZ+LJh3WqT+Hol4f0FEwNEDjOC9WbZbP0EzLu+iEpKeJxl+kpBUnGzHNC0rF+aiEqE8k4AwPvd9m
ZRz5HAiiZyXadZv6jdhz57Nl3+8l3F1miGZdoofO7RgCW39fY5ccoBu5qQ3ZtkPJTkoWjgHMcqv+
mXUuTpGiwK2e0k8j7d5/TY1oMd7dHfo5j/r9pXRxxB1lu5+2trGOTjn0R3cRPNLsxDeXpaTTibMO
5zAYDy9/L2XO0cSGxZiUMjK/SS4TD0vrOmceDkYIvTsYIGc2zqzZOGz/hWPmPi9kUv3c1g2ydxza
+oGx0n1WBZVOMeect418vTyqeIrHHhqF1DXn5gnkabIJmRzm9RtTZvO61HvN0ooxb24HSTHXU5hG
IOexRozxsAHkpobBDACYLZDI8liJLzaGv8PSctHsvgye+fEcEuR2HkPq8G8DvYYFwNA2ySSwh8aX
uP3eukv4iLXDkMeGS1TG9ehjYBuwzFlxUj2jX4X2Wib/pdk4SILl/6kDPPBRidMTk2390jdrfRkd
bDlxU4je/f6eD8I6YHhQoi1Oma3Fs1S981h6LMZIvC9TQh949CtuNbN5JJK+UxShEXzwhKHvdOkt
E97EoD6UNZKvtrDdRCckLqpc/TiUEp1Je/cvry1x9XmDvtHF70/Gwdoqq1ETsqxkUsviaBZo3g+e
zCIM+YkHW5VpUh0utHAu/Ixb7v+wNfaP9y3QKlYL6pTF79cHCHAL2nE1f7XLCzwGtncTys8P9iLz
pNrb8aWduaUgAc5TvizNNWAB+a2PqH2mK3eMsO4/MGsxkq4zMT513h2I2LowPPi78R5twIUOCkeV
n+zRerGYupELXeTyX4n9ewzU1qXMPu15Ddn1WCLSF0bd73+mQDy7xuSgINNiPp2sGA/IUlnI8Lvi
FAjjvmgK9J5MldYQ1DxT6HmKj1ms1l9RGhJ7F+M8YSYHQtX7a/sQhDN4BoYXTZwpjM7hbtwkg9Wu
qPSe+DJLVJ06VnEv5VRmaWnj1XTcVudvWPA3qrBZznRQJYoEUzBi2ty/uTI4m/RbZG6IQ/4LV1Vd
2jEYr05IRmq4LtWzNtX0fTbdg6PpbYFZVudFeJX44QczdpmVjjAVgCHN9DLuKW7T5jEv2ugaOnb7
a1vn9r++u2POE079D/6wOamI7jCpNKA7JXyxczfXDgkh3eK+8T9MgZYvU2xLZSxxX00kb05GE8bQ
DaomG3rZFcqmx6mFErGPEcm69/s4ob8owyZPVz8oi6OlHAyOhjoPsjhoC+/skuwrToMka7ADVTpO
uiRfdpMBxb4y8Bn4ihOuSExyR9jQvnHbaHDEZJqrfdd2ZLP7V4cUcpDD9k0icjkwD0TQ1XtIr5rL
Y+PtAx50MrtgQOSZZI1K/wIck6X1XO2PHTzsaWXP+7WalTivM3mh5DNv18XzyuxWMU4eqoleBSuv
AAsTiOU3UHk8L2Ear2HrO69c9wnwph+PmZnEA0su4aVHVWZgkjbP4XpS0tCZ8bZ6of4bhkv3oR2L
7npzZqz3nKnw+tRf/F+ulUXnxYMblLPVp9FoP5fQiekqXfUtiILuTwFXcRCtHEAfwRISJ1usey0U
1XPmBR/Vhmq78Vz3tBSsaYWiW2IHWUbqG2v4q/KFEAY5Y2KEQ6yIHmQRgtpv69qku4oerabbrs5i
5wYXvXU6DCG79K3BaCNAKfQXC/HlUUfOeFY9BaLIseSUdLMEzJUZzw1JqBwIOZkqrKO1x6zJ7jKS
Yq5f6sAevxHaBqBmbQCzRBs6I0UukD+mVTm/CvZjmWAX50k0e/3SYFvjLgVb8V7pPGJks7wagMEn
04ZiTIDY9rcq5zvQr8zvrRu43AdKD2aS4WVGvoMVDKF6W5VPZ4TRRFBYi3XJif94yPp5O5qhXs5W
FbmJPS3+NUeVxXqxp//21tJfFvCLSystjGCFQvvsjPt6tkamgiXamEIAPetDYSvpx1VHqE/obe5p
rG3nv1Dopw3/lXMgMfdd5148z+wanGePlkSZyHxrLVmnLGqOV6Oqe7tVH7I9zH5FTmhOBLuMB2td
LIxIM4Snbl8R6Szf9L2MYeT+17EBkmTjdJ+z0v5rbpNr4c8+fEmOosafwumz6ET0TkITI87iRe8D
+YVn1Pz3rxHl7alGn56N0cjrzAXqq9W6kD0ePgpvqV/YpUFARcm6KtHTLtgIuM6itcZzsciXUETs
DLnUK54geBhYwryPs3Blu1njIjbgyfUOK+89CX93Lwb9ICd2DZOpWFF9gAiObpmw9Dswv/8gpz17
nklY4IixnP5nWIXNRTEDHrEP4ykhpWtJcBFSpOj4DgnFXL6pQZWGt72F59DRdBHsjQjpNdqsdR/G
0WsPmhJGla36Y5QJf0smZ+C2RWvQfe6jMH+j1crZLcyQqzhtzUaAl6n90zV0Qd5YTR/T4I4PbAg6
hwFZwZMMAnlu2FEuOBERWg19q89r7VvXfZ/Vn1Aszg+XE/JRuJC89qQFA1XeBM/rPFqXQvscUVCR
/TFgEfwrCsEOgyrr/uj53q47XQi3CvQ94VsZlBfp8Y2cyR8fKdnwkQPeQDfdGPuTFYBp47GPqNcR
/Wl591LXf0Gk1i9ATOfchtvwe55m643GTL35erKfV4vxM0Cl0QJsLfVDBGJ63CYoe5nn2avX4dPF
L6fNJMsAM3xQnprXYwB8+6L8cduSgs7sW8u4/7hZU/RdC4Yv8Cz9+P+kTTSr+nGT7vgdAJEVzawy
6FXs3A5vdLvBzxoxAT5jjCI3MATHinkW/FcVjvY3Ynn7pNK5QfN3v/bAMv4L+VXqdQx69iZoN6p/
RdYHrxzKSx9Hcsh+RiRmvledUR/an8yrN6/BebRyBlVDHX+eXW/rYh+mVMZ1lqsl7utsFkeGEiqj
aWxmWwIOZuqc037r1UQDNdUjzXxEbc/VTqsbRgS4VjDMvwvi2U5t19Gk5nBlVMv7phDHOxwUqTsw
WV7zG21YCECSL4N/ijD9PxGTA3ihvOVH4Je8DMVaH1QYmA/Gfk69ecQ6DnxoTFXX8oybPJNnFUbb
y2J7+K50zbZc/bCSf2qvLX6iCW//q2Ac5iRSLk8zK53VE8gk4yDcJciKzDyYK1sMSwJmPH7Lush9
y6zc079FJXnngXeXV+3xlkNA9Q1yIIFxlDbSfrenyN+TviX8N8EPEP8u3VUbTccaLn3SSz19bONW
k2oLi7vHkdM1/nGV9tQkbQ1pmhpSTJLW20CXMiHDm3Kd6VBqTlTWbGZkcbr4KT2g/nzbq+dos8U3
uXO3yn3NmcJcXsxwDZE8uI7r3cox6iJwJ71do2qY3x0sJR7youfEpRFpnhGkLReZB+7zrBAnlyWP
IRh+9FqsgX5Xy+q9253vvo1sWR9pVbqfQQeEzggEZUiCq9t12JTlQ9rWamecV6MLlR4VwFCWj7QI
A4vh26JD97l2ae5jiad6dHALG9MavU95e8nzkPZ/9lfxsNr0+AEQQR4P0is+2dmhS9wFfHaP2k8E
q3v1cWD/2g12DMgWmZD2tQX/mkuNh9XmLE/Qcdkz4Sn4Heh6IZAC23bxYxNyTiFs8d8ZcdNYD6ab
itcJbAPBr5M/EmzepDmZ4Gc1uNZPi+e2ilcodloNXqUXfxqttwxg67vIOopkVkQ/Rj0yJ4EDyD+Z
ccJ/PguH7+1iqmdWcKOHut2sNkUIOj75pW2lPiQKo2FeRy6teOYf5H0HLAzU9J8V9guNCd9TDZjL
2cCehL1AyofvszWL+ozXBc4N4bzn6EhnBBbw4cVy9AOdfZpyCF6DbtQ0kOUaxrlypiumHtZxmRzV
pmSKTGkPmvgw3FV08OnTWxQF+4Pq/R11B6hKhsK3SLIus66mzt38KLYCxagSzFOSfu8Hjbr816CV
TQfmyx/YVeFF17qc6rG/e6yUm7pfEQsOa/NBG+h55OK0OW9zf0f/6GGKq84WxCIScJ0ntQnaVPud
fnLXIvBPRVh3r000LYkYvG2BfJjX9RHiSKtkc+6XDW37/lKMGPqArJGjEcBYoLZBInErSVtCW1Vk
A9fMk/2FyWj7jx76zuQp5cpEiQL4otvgG8sAqBMAS11beKDDWtTDrRBr9x1QGrCwyeoMg7IZLfcO
qvaC5RFHA/onCHcyTLNPW9+hP+wUumRroso5iFwQ3u7XLGm0TuV9X2r2TYVacdTYMj9nV7o00fvW
z9V5E5F3ClYOPzzw6axjShtABUlfPwVdM5wVNEp7LHEyf1FGTWlDTh9ock2hKh3HKbAh80cYJcVj
ntcF7/xGu3Rd3RxozTd2fZhIfAFFWxZECq1va/e4L/m+J2sVjOc5HNQYG4THkP+tC28c9m64I82b
3DkVo6B0jp7V/iIyblcx2Ax6bKNbCKtx/G3h/YcOs9ZXl3EhDfaqzdGzbjSpxhu3T4dJ8KZYFXg0
dJrp5OidmtfDabfdun7NALhQlAEBNL0Vum9zI2yVoLYB/zdV5Fw2e1suSuMLhGi0I8R3U/RqPqtC
X5DbMO3ZgADdj9wcQppR6TUn3/mGRTL1ztul59G5aPG2LeXMCQD2p2Dw3SH42RbjdlGrZ0VHrTLn
ZlTI+98WwLBxu844aGdLBELbD+00ndTYdnUa4NJmJ8Zd1i+8hVodV5NN4zYWjt2jKZz5w8y43U9H
6fKvN9EkZvBgZ7yyytQ1GNliy8pUl0NFWb4Yfii7sXEalN743SGq7SOU6/Kayai7jmZuXzlYorsA
ZLvgBOH+KxbCLGSDqT3sznpuPZlLiFfp6qTshuoLkFKWsQWbNIPbldUIGttUBolOhQqg1DVxRCxS
HH3Hb5e/mVx758VZN20923j/7N/LPQ/Lz3WFLntvKj9onkZH1db3HqmWd/AbpE2fOf0Q/r+G8S2T
IXRITtzJDyBJ2X4OY+MMCa99JWjLzewerDasOvBpBGyeZ4tXqp4H9SX8ufo5BPS/SEpRuRyWhTYa
Cw3H/3uPcD3Sj6NKbllX4NQ7IOdHeePcurC4EkBWIULRv/renJCh5Egq3RbZuOfHOyViyZq/1jK+
cSFviysfVDA+eZMkRynKzq09nJxlPokm+8Ad/bVxGJr68H2xt8/e2p5choItt35A/x8dwpFIWEg5
CPnJXnhbPHkFTHze7OW1WTakjICycSG77JAX49dsZfFyb3LyEuGvl3kpbpDH0WnfAhMlEwjPPe7g
y2LdgEX3KA0KsyU1yXyQ+eGYBLr2D7mu/6jWn44BL+cvIQL1r127PcXHIo/toAmPakc8Ei7jP3RY
ePPwrKYkONnvq0Ii18ymQaA5tW2KbNZ6awYZJHa+Tb+5Z8OVGNPygJNhlc7KHQ5WwbHba9u6inU0
NMr3ycGwxRCsjogrT9LHYoOftAhj2JXL3dRMlUT/qbwbCrGTIeTC6+aM43q7jcgUpHLOvV7fg3C9
aTE58V7Zj4Q9gyvW4dEwNlWZ9XO3h/PgZjfj9UOK71QiFvcj09U/D3Fks/o/VxnysPYXhMU3fJfO
XdMdBzt6L7rli7bJjTEjYwbxYaymUhFUy9RInkdzXZr+z9b/CueAcSKLHmWHBnQJWDgfVzRCRV7F
c1n9xtVyOs6idRNtz+2xt7IlZbDojnxSPE3zrYc1k9YxH/ct2d3qb+VFz0g7vGPD5H2umuY/qwk8
lnN8pzmtXBe7lxEPH+xswvMeHNiyjo6uwthoG7MK/Z3qnzPUrgzs9tC+DkGlzt10z6JbF3f4U4EU
/tpZ4fkbWio4hDPWqiRNiLTnNY85RwpWCyL1w9u0vpJoHlzYqvGO2eyF39m5WWjr/CwxkVIXuZDJ
VLqLvoZD+2i6/TZF3ppa4JNvbjDTcmPqBq5XM/6ddtrQpJiK8bnAAuZc5wr5LNthaGLn+oj6eT3b
67rdO5vp+e6lg8Qbu4mHrMrlV5hZ7pmByvryQWNx6PddRpre22p6tmwi1MBCKbzFm16d8ENvYYDO
140sxi65aHnpx4h3xQiuh4zm+g3oDSzYRPmUAdKMLDE4fb5TO3bwjNQblkqzrmIIdw6nO/qn8AE5
ZOVCYdrn+++I2YbjnEt6wSPKPOoj9aq2bz5NxpsoN4M5b6XEGPc0VNm12qygIRDQd/9tW8sqj1lK
7V/0OA/RdKjZzLhXUmjQXyZHEHMaiogXru0D+/eo/0fdmSzHjaTp9lXacn2hxgxHW1ctEIiZ8ySS
GxhJSY55csxPfw+Uebsy1aWsrlpcs95VFsVgDAiH+zecP9dJ6nVawk5ccjIMkIQUGU9VVkeR+tN0
ARJOfGvahk+ybVwSQuBdeP0t42/3NLnkUXhJFmY+hreZxf4Df06eO8dE92gX9z0ZSPfYaXOaa33Z
OJymOEVBQI/4Qgd2K76M5sJGgrFM+sGPhXnOIc2cZ7RvVDHcV2bOLRs9NnnG31EOjJ+TZ7l6jHnP
Db+cwdQlpiXCzkbcKjtOq1wiyb2nMWOLgXwwsU0UUPpl80tOqhuXruYLwYgS3uC0ApuY+jvD4Qdm
y1hAxn/4xBCQYKQv53sf9dKuUOiYEPZkNHkW5BqRor4BBmCSH2QsN3LZ1HI8brUsuStSeIkt0YIg
iioN+atF29R7yAFuj+WIPJ44EMsaWeC2MvgmqGQzo0hmxL6miX0d36xL3YieqtQwb2u0kfjodWP3
MfhW9aobcXomtTFfWgBdQ3TQMURyr95Sh8nqNKWQtWK/uhCSTKFWEV1pBrO41n3rXGsjb6PFGZUp
lRZbOtASXKvzhxYBNY2ziPP2yCSom7KVr7kTg9t0uxzR31nOHGQeCplxhZTFi9FwSO9I6e1TtxwY
rT2Y25bT6kPc+/rDEKFAcydDctbpX8QNJ7/DVDmmsXOKoVWBx4V7O7gp+Z4hdrQXU2OzaZVTdL04
fnJV5Ai0mWycp9lBLi76WV0pA122z2JlBJBr9QslLHcDw33YRGTS7pwRtG/Rjs3RmlAHF7L2G/6i
Tv1s0c5887ONkyUm9jl1bz/uma28CJStXqp3w/abg+/W2avBOCIEFakf2D3495g0VBp73oyjXeO4
W9KFVWj6XrnnPaRlqONmIW9zqmqKaJtVvn9otXWb47GD82TR1MRRo/LApEYgWxxNj2nXP2sIgJcE
X9smcEo0dDTehuxFYcE+1oiakoCC1WA36NXOmlJwNR2DyREk/jLNZcSKiPQHxs8PFSitKTsQOTVv
ZyI8+7y1UFAqqy5PeZuhgiObswvR8hkpQbrHqeR+3Ffcl/oOYmE/jmT428UKnUpvjp6HSGpZiwQM
zUdfdKD62hylncu1FtkmH7X45vsoRMax9GK35HmckX/mm2owIeo9Q4x9ZKchH6l0sSajp2QJPgWe
E2004nD1uCYkKdgm256YyEnTYn+HNLlUBJQXtKWRwGnoSouuJq0vGPASBWBqfXyuJMMF8mKiPAht
64gZxPGInh2JyaCOEZJMj47QUAkyTWwirJcI5GO90QQfAp59tqJ+NMJEZTXqHfMR3IhY7zQ0h2Lg
mk50NyEKXtPlS+ecUdsT2oemZbw+YLxi7yDPURk3hxvF5/muN8wVj6XODU9FuOWoGdo7B6bslYSd
OnUxKGvFme3SGBFwcuK4adAMis1zypPMyoFBzlY+vUWIH9uGXsKJyHFD0RL6rzkkVVAy/emJ6gQ2
yajai7EZHxcSyu/jXMcPruBbbNSacU+yaw7HqPbuaP7EL42MXZIbOA/kTPOQJa86ttgHtwl714sx
z2ht6TlTQ22ee0LIOKX/oEBxvvajbIGaZZY4Tz6FMpnFmr4byv4ZpnL9mXgfutJcTVtRttGKGOB2
wVWa7yZFBiBXY3SYF0mGrE4mzIQaWURcDHRSkcSasr2IqST02yoqxHZITY55BlG9fVZrxN/LNZBn
cR+JDSIJdWo4u1jLnj2TrIDw8CbZsqBRqKrpjlVNGi4q8Z+xuVnYzCbdAOdwCDVjSYISVbSmqoHO
AF/XxBvEeRzGx4R20YZx0m++gXfIxaz2I9GTDd9sc9OStb7wUlCtgVPE5rvCbTvZtX1KLGvc6KX5
bRCqvqrBbIeEfE7KEMnRbfL3ZXZKIka4rHiGVbj4ZXxba5yQEre5XOF5eR9/WbCpyfbLZCPb6Km0
MqJRU8mrIeSxkar6WN1ETee2aS18Xw2fr2Wc9k7Qsi0Nl8k+j3okdpWGypNP5YvyseqbEs5DOWUP
tt0ITJTOwV3HrK6y8dHDIcfV75qtlixvDa0CYuSJ3Gl0kYj6NwfWsGjr9AMfWH0x+atgn+u4YLb1
Kpb04buFYA18cfOOW0chtepbPts1NIN1NY266tD0FQkb3MhcS26zZmw3MR35wE8XZMV5UQHb7SGA
Rl8ETWY2LG/U+WIJArSDsr8xIr3YEPw6UGl/T8rkdVp6LgCDiUW67KhI23e9Xe+7QSC+Cf+D3pAK
dGu48zX92RvVMXPb+NCSJb+ER3ePMtCtZ6ErVoKHwpfeZtbFDRr0Bd9HPbTJogdlE43Xhu5hodtn
bZHTwyjFl1JBytBS/C0PN39DLgO25rxeEqtKJVxujk7D+8M6gAmFARpSQ/pSMqhOxeTlF3ZXY8Oj
z155RhHBlV69w5HyRUj3Gqji9JbkfsnEFJ5H0iLmxEK/TgXq7/o/sG1ubBTuo0xIlVVlgorTs6MR
sXvXYRMfv/+VAfX31syW62qoy7OdEDjoEbqIrq0ef5zd0QviI0wQSibPvyUF68B9SB8QDd7mzrxQ
9XCZ9Jl7+32dI7Gfbb6PknNTnLa+oW2p8RsE28qQFvi58ofn2jI/s3XMN7zUNPCWQd/2dvc+YT1C
N2aIAaGOMfh++kf7Bw5QOOfGxdqhEcsBDMdROPQZs5IKsF0kh2ayX2VU2UHW4E8UufkZl+VeW6Cc
z43CAFZ8IYxyuG8W5wHcGxtjijFXgjn3gak1l1KQG0A4Y8rw0iApVM5dsnZRK0dF1xXpZbwem2qr
6L91uVD73vZcEpIDDn222IQpS6UhMPTNrsaIf8hGITmw4W265ViRSG3F1s4nhPpMJsiO7HTLd6r+
/X25DlORORu/glExh8okPaIXizjOHh+rTVz2UrNRtnzdIJfTwms90cEZwrkRTUy2bioFu4CaG1di
sKvs0VSWje9yK6lbjJGMpvWmGRiJp6jShghHHM7btN3QLkUoxrMxP6ZulJdSWV0XxDl1ddkAfeQt
TlVoZuTJefaRG4xW5N8KuqDO1hvwobZxy/LauB1zc9BzjwBWiATobhV6fC1D4rHoHA064kWsYnn2
dZE9dTOUw8RICP5mjHUVObc9UUwDcx+NNagwEwJq6SrcK3bXd99HF7WxjlYUlY1+gfkxnAhCZ9+k
RWc7s/roemBI5TElI12cjGKaHE50uf+eoqk+uBg+AXdZ99Wuh9Ui6arpYum5HZPLEg9KZ8WqI56Q
iuP+LEa9Lnl/yLaMjZMg7bfGnvzqcNVlY21sxNDpCO5+2r9Uoy92ka/cDyyjmUZPWz+kE+gafFCS
K0WDo0qTFQ+iN4j9jIBbb7rJp2zaAwmQA9q/ZqCgbaZy6hQXh8EHM+Qj/eClu246z7pbVgBFNzL7
iKNZhajTZvlGs6i49gk0u8icBtY3o9c+k20Xd+56/6NFVXwdO9c/oFeLnem0gp12YhKxonJMwB0X
3wt1XLCHRnXqaupi4zSr2rlkcMdwE0lJPDIvOI1R9VIbPr/8Gx0dBFgiH/GGNBPtoqmG9PLdtAUK
On/L8Sie+m5IAZMzTQ0Y1HShzey9ft0zWcBguPd1l41VdC+JNF3WPEyOfMs2wqvDAfZaelFlpPhS
p+0+7EVYnCNLx/QOEdd+EaIz007k3mb1gWU0sgtFnE7xMdaWptllNT0EPj8z1jZTRvgAvIFZBa6Z
Nu7qx9nkJ4tWl8eqNRGKCe5Ud7XhFuVBRrLHgK/8RQsranzDyUtrTkm16HqWhJhBwfTti7Ivd77K
PNqFGDBl2FGFH7ZDYUhxY5QVevz/mQZn9ECm1AdXpRvDG0L2BEHcx2fcNAYKiM+WW7tBO+qPXbsU
NZb3XBMRbCy6TPShioqsh/YYNchtym8ey6y+yiNSFX70D3h/PwE4uSvr5neotFolAj8IgJOdcKW5
MoOmqrO6/jkx52ePvv7/v3v0QRsd6twRuKvBwoaSpenc14bS3v/84X8G5PmB4EScBd5V64D7ybyH
wmJ5opE0Ior9w7HQ33HEf4+S8wPDCRt8KYwh0fdFkQx4G5Oq1SHqFvjEDbx9ynQxY1g3QFpSAQhF
yXhPaz8dUXIW5+rPX+bP3sUf+E65TkcL+5pknFyzXOsQ0NRFjP/zR/8ZcugHslOZilmHsrns5WSm
13PUaq921ZP5SXoaGCiwNpbMn/+pn7yQH2e48WaaTEO0FujVgPOoZzjhRIj67c8f/SdXw4/j2zzq
b24+twsf1cJttUOip87KxrjggPnnf+JnL+AHGGOOJ+eaIzPUzNImkJSV3JJyAjT/2qP/wG9bwIBw
ffECTLgNzExiJ0qYVfOKf4Bz/8kn7fzwXU/ZqHo6W/e97TC9QWTL2ziwfTQ76ysxxLs/fxE/+yPr
W/e7rzyzpomO5qB42D0SULbVu5jKm1rvJ3pQ+v5f+yM/fPG1jvXVHsiKYtZF+2Qi8BNjGu51Tkrb
DgPiH6yOP4F9Oj98+zV3MdkzenCFZP2UJfKbjbtvZ86FbRAbndt/aYAQkYI/vmfUHt1WzsO81xUo
oEBnLOSpxRf+DXf77x/Tf8iv1c2v65X663/y3x9VPbfsFrsf/vOvn5Msqb9+Sd7+c/21//pnf/yl
vx62d9sf/8Ef/j0P+9ufDd+6tz/8x0qE6ObbnjDd3VdFJub7Y/ME13/5P/3hv339/igPc/31L798
VH3ZrY8mKd388tuPjl/+8otpwj78998//m8/vHor+L2Ht5RXq7q3//5LX99U95dfPOeTYaFSErm3
LcO1da7i8ev6E9f7ZDFJyaW65sHo8dbhEWXVdvFffrGNT7ptmIbOLzmu7qxz26jprD+y3E+uZxs2
WiY/dTxh/PL/ntwfPp2/fVr/VvZoOknZqb/88n1qwI83HdfnWfzxehjYbpBWEEx2V2k5hoUXkZ3J
qK9eS0BweLWGdExOFJ5RnMDMz2E8rduNkmPka5vnPnWudnRP02SRLfvdG/jbc/zDc9L1v7f4rc/q
x+UjlZ7I8WX3oskxfi07IdBT8+RIz3S0rgVEoRchTEZYRktNroj4BDO+MLL9nZs4+Xme2cfOhJnT
EPmnvLatvjd3ldRpojWS3ei2FFZW7weoZGPATo6yZeQ6RXSmEY3LmXqaAWOrVZMNvkMyMClEhIyT
Y2pno3GNCc39i/RiBZmo9R/aFhN4rMf8YRip9gc6ELad1Jzx0ZzQ9Rko6Zq7eB56ERiDX1wLM/KH
owcCOQpov5ivC1CrJXAMxpNto4hI9WGJ7PpSJooZs028+DfETcwzjrgpdwSZ+vsEVedJZFm5AbWN
c2y5pfPETIC6IMHWcLZOdVLcZj/091xaCa9iaIm9J1Qw842dWu6rp6Glukr3qGSxwAQ2c78eOqd1
LtExq4vGXxZvL2hb7A3y5BEHlyUCNsGGcWuOLTLfd/anb0oedprarNpQ7wGqJZWZX3rEX8Pv0438
xNYuSYHXl0zYIac85uQtS7Zn57qPxSstBrUTzJK51izkP84BCPtFNpfPhMjxo5qJgzOSRIqMgFVk
pKcaf/9F0SJ4brLWp4xBdEbV5oo5b4iNhq6YbQhcaSe3JnFXCJX0Jc48gZjwLhvtr7RjmbfY29n0
xqi/ntJjXCwU6DWNGvNE7c8FnrI1I1xlJJpGfpF+JA+CPBgcAAarjDtJ6AC2WWSW00mRFvs2OuAY
soo3lOZtJkOdHvPWmxlRFcQxnctg6TjBBxOb7WtXzohy0KiuOTNZDCLkNDAmQobErjGG2IDVDX/H
NZcLNwJxiyCU9d/ge8Q3hIXAJscwITYM/+AZwGB9hjBYvReIhLSWiOmeCidZTL40OlEL5cv4AN4f
caOp/BL3GYhfCHrKvBwbQO0kO7WZOXKoiWBbyMYjAtMEvo98zbwmLoBuP5Lp480RK5Kld/z5m9kk
HBddn9oPetdC88kfx69JOsjLxEDxomUkCQHZaxVopcLPs9dHgHAybWeJcrkpOGeFWLJkPtx0ZChf
JOlcbIjXNN6G8eGklij9kluRWoGSrrO1DwmoI/J6+FrMGdXp0Gvm+GbOhOI3rt4VZkAJLxk31ZBo
EMO8JX/oXS9mvPmQmJyCOJM9FVraPYnBWBV2J1HVptFQNjJvqVUQxcjdmJ19H868/S+jrKgEuvo6
MrXqdAOQ1uzyPs0GNYd5MLgwTBwBd5Mpg2wXMyT9m6G2tK1WRtF2ph/kh3Mbe2jGZX0Rt4TCt4a0
O39jx3rPuUc6eIN4QvbnRniTsXEWYoe1Q8cnYPDwMnBqhAxki4myN4mpAMZjiVQ+28Ptks/9W+JQ
xUYGapp35UxcO7x3BU6/gyobjGOlOgJ7FtmFylqjxb7tgBisfXvYQ5CUtP76snxwOxudOFfm+9ik
6iYWwniokYfOZFetp8aprAcp7dsUpMu7l3dMDdZ1aEH7qZ6INJhNNzAlsxviuzkhXH+pD5F3Xxk1
h3vdnF4aCIP40lNGvorhTgFCRvPIhBcQORnosx3zpCy5ZQM1vHat7G/QY+ZAN+fmi17VHWXzppXJ
vnG8BDFyEROXdKw7L8i9abdximq6z2hwPaiJGOeatNogvLSXnkVzaENhzfqoEZVofS1dVRMIgRiy
o2o8rtnDTruHdFF8QIXpv3rKhKcna8O/bJBen3Uz4W6j4tGIWaYWY2UttXAoF/oDRAvdUzLVOk+m
V+K2ybVZ2yinkC5kcR83Lu/GCGEedeVxUKotAscs54/RcKsqbFXTn4ceUcHLDcinpPKaU8d45peo
y91023TNeCcr7I2d5QGYCAsoCMk+YhrBl5pSl7+Jjbg4pRL+Hvin+FhDDKDA7ph3fpF4KxvVaeFH
KeTbqfSnK6gYmTomkbu8l4y3Czn813Kf4P3eAcrOjipZklvIhtrZU6V3o02Wfyhg21xwTge4Q8r/
YOtSKRIx3kIJtcyyt74c/cOkoQa5qFm3vp0oejB6/YQW7B8Ed6ArTrHNR67n0YVBs/pppjM3bpa2
HM8lrC+xIW5QLqcaD5jCsFCvE6l8P8hslFngFKn7hvXL+sv2B6bXzJkkb/voGMU1dqnrj2ngZGuK
V5TNGLTgc9rAG4zI2UD9q07NAhUGnO1YXpBwc59cu/UuRTMTTImtGbiUpXUa892URaDCSefytVYt
lBD6ez59GRkZF7XhCDZSkviHn8DlCJh3jE6RTxo8Yndk7iOLwrLQ+sl1cF7LYk5gnPymtXcTXwqb
LgAnqcsxYW7FbZIPsgg6vZN44loTX8PDUpC5KF/vBITT7Gn2VUoQh2g7REKzSKpNW8M5Dco6S+9Q
gYqThxJrQgiobPBWUW9yW1ckEmaf6MKxGCN67TLJEVkH8txUzyCaNf4skn3v9P0jEFhrnaCnz7eT
sUANUilDdvRCjy4rYnwUwdyGQlWtZQbdnUHcZomdeZvU96SO3mTX24rBLSWvsKj3qRi1m4bg+rz3
ycYSVC/pnnDPLaV+RSrJOEvoB8m2KebkRNlSXgO6Y2VS+ehxF0Fa+GyjQyXbUqo4D+reE5dV57nP
ZdMtV5PBGnzwraQkBJXHIrCk1vRH0xntXZVHdIAsomM3zBFdEwr41G8M8SHz0zHB3tpbne89lKOo
HrxsiG790vb2w2yoe9I8+kFm7XJSwi4+JP1IfecRgr2gctturZm9Q1/kxoU7z4L01JpINSahU8Oi
ctFjv22owvRvLXUCJLTUbyquwSh+hHSg+S+5pZGLneuyu2KPJy6U33bXJpO5XutBTDfTmHrWdo7z
5QXk93RdVX32iKG8PJb1SCnRYvzkg9VT2OVSgry66Ugq2kEBvYJSSNdG0aHuszQLNY0rk5yk4OL3
aSkn4USsgQG3sWXvIXYN066NnPiudxvndYhp1dse20IKE8K9gdvjFuFkxtOwH8a2PHgcxIkTwyLe
kvl1vyazRh0cUpHxVcNqbwjVVHm8GdBNrxrDZ5DyYjVPmp2Q0WUwUTaGVQUVw52yTOylyjJk/NLR
yDxXWRsaIOQOdCyLz1ZuY7qT7jTZ2tRgX+PRN/i3VUJwB9PTDgtbkoa2bToti1Snoe+t23woWrpg
QHD2EOUIL8ejpJdWqSGMUtupAjNKKnl2gLp417pL2M7SxlmBFGBS5EaHNDdR764Lta1i3bUOBgu+
H/ZGB3qEHpepTvbAswtJucrbLK81K5T5VOwnQgHjnnpidrCJk56KVoI/sZYpZi+ROtcRfaQn7t7N
jc/2CMvBXozA9Vz7m28sZfuYRJFx17mmzUVr+MfOHezPou2tG4NL477I6+aR7brthtWUgz/JRzZi
UwxxOjIikCdTXr8YZY67zMk8PpqUHA8DpJPrcYFSigRpb4RTx0T8KMysHqrFNaIwyDyQ0bZ6NPFF
du5Ihhwuuel8Zh5ZTkuo4o0LPMdK7KC2Wnk3ablOBNSOb7GypzTUGFtn0hciaRwMehe9DIlQLDD1
jDFZlXCgg6YHhcJy0Gi0nJ1ZvXpibEHAF2VKhjY3OPUYbSeeFbeyG5faTbLNpzU4mRatMWyWdDBe
uFjXRr9e0sfzzQkbVF+wtQ/2BNLMjuv82ofiW7ok2OqZdEjAvaZikIAfnwAFAYXNCWmyWUsLeoNR
l82koqPVDdGVtZn0cdxoedOcjFIRWWzk1J2cxezeiVIrbeOaUyuh89UsO0XjOhki0eK3xCac9C5W
uM5BQaCXDGyqYOhoygNbowuzfGlIuh26bigudeU6O25O7udWb/I2YK5Sg6rlqv4z+8+KzsiMhBqU
3GIf/NYWAbCIljoBMw2vPM2F/GYYvrhbTzZkRZeqDm3l28VusXT5opsQ+SQB9DSIKdl96I6wr6GY
LQZ2Rz6T368a4E6z8veFVSbvdsw+j9aKaartVNC0CgaQd2KTV0O8TgGv/GeJi1Dv0JDZpKbwMaD/
EbWJQ7+v49WYbz2N+mwJ2a7rmaEV+HUy9Ctu2MB4tyf/XFMgXVu4pW9s1YgJp9EaaMIJFaMKTX/1
62utIfYOw0lUj1gN2fwMnE6rNgQ3FUYrH3yxgbdUAm+d6cjTq++jJjSLGVqwKVPBrc+E8ToUfdPt
LFOCqo39Ie63ky+GAaWhsLugZeXwNjW7zSLspgXmQxRJ8ncI4Ew+dLi/b7reW6Gbld+9LTX7Dj4c
Dkdjp4jKu7HNHMw+4nTNbs7qgTal7p6wafvMLqZ5SXIr9c6yk2yifLPX7WARue4FvE3lvYHvf5fo
jnpPgFsR2CjxF2ye1jfdMdJLhuasqryXJacs7voz6E7jLSN3u5/jUb9IGpxJ2PfycSA+7NBmkC2R
+ueG3P5trXvOo0VGn4grwec9yMd+M2FmXUjV1DRym/zGTy3eBoclueRZqUru56Ir+EIaHaju3PIk
M2G8erowvFaLjz1R9y+j4zJUMVkXBF4fdFwCkg4lEzt/UUPE9pZapnWqhs79bBfWCEUl6S4pCGOG
U4Tfuo0R84o7wR7LX86RZRtf+xhqwEyX4a0fdXHuaxsdgQ025i8VnHti0dOh6LjEdspVDeY5VuFh
agXLPuTl6MsKrNcP7qCIRaVJMRYgIrLxOVKgM3ejjrRQd4KvZkoo1qY51HP2R4aKvxIpl7tWx4+O
WYtP8+x4QLq7htTSSHnkem7MKZyaqUOuKYbhdp4ADw2kGfau2bsXlZtyAkxzjdlJVj9/VHY3H9uR
KEupSQLQnRbXjxIY165NpqVAQ+qxgG22mJDzWan3nSv9pypvOBCKybcf2wWWDXASZAB4+P25NXx4
BgBWjU2TNM4XV8g7X5Dqmwd/vYT6xtzRQK3voFaNX7sK2KvFcIcx1HvNue9BRTfboi8MOLXm4m2i
qhf7EZjMq4KsRN2ZXRZYyrSZGN02e+Lo11V/7wqN4oBseWsaDkdn2GzwqyeNXkcSL1dllOhPNRue
dFP3JQuKgOT56EQi+izo2bGr5OLL3bh7GFCJHvKqkNcRKNN934/uBaf4maM+ss33h43Luj0zwr58
1jitgdDoGzJAZu6V8CUIJZneoF/rcMOuLfY4l5yw23D22mOcthTiJM0q1mMFEQpKBPE96j+ur/hJ
DPaSMkXHwWJM0Sr8vDM/9/TfPkzTcG+7yMtu2TGwwNdWYR863TFvoqbsdyTltaPbT4QE51Ghqblz
xDYWQpO7c+dRPLYtOyS3N5j0ZFTzGR5LUQQistfwaPkyOEN0nUiu13FGUJhsjdkAruEwBYPmqXwE
a7hiAeNiEmGdCvVUi5k/4uSwgYx2JngPz5Kpj/DurBevWeU+b0LcYZfFQjgYawii9OAPJHnGNAu7
oB0bWu5k7FNtZtPmiKmzVkbr2kMbKvD2YyQYWODW777p95c+0L1rN6u9F6PjOMU23/Lgh7gWspDV
FDrcQmJZCXTxKQQLjX3Wtlq3IvOleZb9ol03tiKhwOUbppw8IeiNVDtqOcdobvri9RvgVkgYIAxR
x1Krcm/gGLKMtN/bJ99V3H/KCPh7Ev8fHIH912qV0dX/Ah+As9/vZOzVZ/iDDwCi5u2j+r1x8P0X
fvMAPmG4WML3BBFWw/TXiW6/egDeJ6hoDuMHfYqglqAu9jcPwPrkuZbl+LrrC3qLqz2gfvUAbH5k
WjyQ6Zk2BAJL/DMegPndY/qbCeCZ7GYcy+b/t7h124a/elO/M9SYfzKnKTOmgxwab8NGRktFMHZR
2LpTONzn99o8bcp6azX7Ytyq/MrnEEwihDmtPWU1+dnUv5H4NtGagKNY/e1Qv8lVC34GMmJzDnNv
DfdYJUcd6Y/QclMHKSMJ7L3zwdiNThyB2uUf/nQmw5ISQzAO2VyH8f2YTreMG4IMcYCYtDFYc4xw
rh89jyoAneOcDfoxbXfQ5EDk7nSx7Y3dslwUIPNmWuDq3NsnOz+xlWkE3QkUwOXSrcOM32y2Zw3u
Xvo1GcIJUiL8dCPJN4nYFK9AhgLiZdYLe2jnudROyS0TK8j16ZSEPhN07DnrV0EDIjWD3UsG2QIx
mT6yt+KonL8I56wZ4fhW7ZOLcr98i+7HPhjq0OOODUCoPWoHk93vaz9faE4Q7wish3JHxm3qNwpu
/P6OmWYB6yO8rerC/RZ58O4oQF0Z4wm2Wb3Bf2D58bYqtA/JDoKBtakC9Uas7yjVLr2uzzokJWJe
hybIh319Yfn4DcgeIRsdR6dwn+xYy8F7Tv7lwPNhLWsfvXc3v0LBczqWsPsouhm7u8R8AINVUX2L
dm5x7Jh8ALjpPU8CRwvI0QzBOughZk0JvD6Y4nCGS1uGjHkofFbh0IJmw7iSN41TBSfWDGjQZblc
mWAd3R23solINEHuYzdTu6JAG1JBQjYYBX3QDUmOL/a3GfT0By36q/ymiuuLwb72F71aGVJfhWKr
GXnFbcRJZ5cq2wnrzHqa+1Pch86SfvNrNW51p/h1UuL/n8XtDyvg5f3u4X/B6scK8ycmaNC3ffkl
+f3qt/7Cr4ufpX9a1zUYraxXttBXL/PXxc8Un8hDWbbPsZiVjtXxvxY/zfxkGQb+krB9w2XU3jro
97fVT7M/2a7jQasSrulxa2QG1z9lgWKZ/n5AuDAMnXs0T4SH8jxwQz+YoTyBNi37+qkUbyJL33Wr
oWVv2ZdO295WtLj20pHPALvuTXqs7DG3nlR3FiW9x5yljKD9Xc1YKOCg7H8I8mpgERnhsekBTuEu
UUWGevnuV2PoLfKSjLsWgq14r0RxLBxWomEqiGhntzOLR8n0EULaIguqatEDK16Ve3c963tPU11d
S/LZdC7H66WgHDgzjgmMJuaBKs8kthRVAzpTvmPYG4h05VZZ84PhL9c6G0FGKfTZGSiwIiQJEWdf
lwXE5LQ7d8VMqFUH4UjeQQ3sG7vayHf9AL5a8/u9ZvWMykqMJ5OeVuZ6DxBB9pmlw57KYYemmDsE
Q9edrbEdhHvu4uV2oOCoM+SFmUr6ZhqnQw5aewLwH3hd84Uq95Mx9ofOIaRv23VgKcQiv4vDkT0s
R32Oox2TvkAIaYECD4FDMNJe6MeTKhf+72Ljkyr8bBn2JdMJDIRVidGYDfa6S3SuB7vdZnp9Z82D
DHpAAWZe+neu55gck7Hzcne2TnXh0FT2vqWpXu+5RF4Ys3kWrbS3bp4/wn69WKDX7TLThNXpWKT3
/YGIXTx9qb+0deTsJzMjJiXuYl70oQfvB1KnobzD1JAdCfyNB8yCUzXzEAtCgK5t1ozusk5L7BLa
xgDTtUSeVNOR9tKnbc4gphC2XFzPVw5YsO3K4yGJj3AWjWCFcY70AhCX7TAMoCz34DofPMP7Ynjm
zag0dBdr/qZmiGmUq57JUPIvUvZ5/nYZo69urp38QxpxE7RSdZG4+aOWxO8ULK/GhWsqmq1tRPWd
aU8EDclcvHIlqdOCI3aVLtOJquPF4nqgJFK4bATKdciLe3+dLNZRA46i7rEtqmvLP0Um9z0+SpTl
UP9WZPVjEmcvHSmDcuZOEUUMW5MUh0AgKNLo7bgfY5uxQJ04Ocn8PJsLHjpR+H6mUDRmVDzh4afG
tHOUvP+/7J3Xjt1Itm1/5fwAGySDQfO6N7m9TadUvhBySe89v/4MqhroUlZ3Cf1ygQscNCBAla3c
hmTEirXmHHN24iPjsGkjlfYcRbLZWzDZlKzcg5Lo4BU7F6O3P8d+/kDKx9nW6ZNZpu6N8Tcg2NNa
M4aXEc+zuxgsBFiMdcNUAtFd/NWhzQzwD8o1wWT4diAtLhQiusG+onLa9c9JmN7rGG3c0GAat0vn
Ww0d74KICn2C0sDnmwkLVR8q01x8BPl72iIsT0pItfZQuUXWsAXWzVuCf4N8o4aWix91q8IksiXL
WsLppmLNmYLgj545+4h8ea03dUNRpHzKiHoEytASlMQBHNOpB86UzheCys3oZ59Ki3UAUIMNcxQ0
IcZxva/fyli5J+/2aHBO4ISLYUkXqxBZwjXDzzd1RrSNZXtUKXZm/wCCpXtmdHwMo4ygo8LkmZyI
mGiic6zUyAfeR4UeJfNv3PbBpyZyIoYEj/5YtxwMzRxTjbHNzbi5gn+wSgZ7TmyIja3Xx7aU/qM2
XKKM3mBJojeSapKmsmBdide2oSJbAP2SU++mBMyPC6diJF0cbdWqn0fzbEX1sbLVmzlVaBNjTlz+
WBALzqHLsB1zXQ14v+nulW7RYAON9IIVoCyfe78YvBp2Xhl3C5fDom1bdc1qnqk0hgzPZdDT6KoC
VBhhvulqcQC3Sjr7SCUsYbWpFqasQAOR3S9HsOQ8gRiBMtFtNMN+xx2NFCT3KgndFf4ulhqN8jga
th2IxDVybzfwnReYSgdFqDca3dR/6Q8zLn4QnMKA108/oUh4i6YGwBzDWC3nedSJ/TLiGR8NIYh6
QhrWaBchj0T52ZhidS1k2O1gzhBxYoRngWiisUG1O8K1fjY4t7WZXaU2m0/EWm1atXoPM6V8BAIo
VjCpQCttYbJHqya276OqQRUf5s+58QXckA8PCp+x0ZkXo8XeIgiwoNjK0TLQvdxaojrlIqZPVTx1
vdnuQuRw2ui8w1oI1sqCCCmlwYKPE9eXB9iJl7hmQ+mz6DWD7UmJOOIpFm+jqd1ZafYtvcAV5JZ5
4JJWNB8uXcaAvc/Sq8KofTVo/hfRHcxKfRVq/RJW8LREXB+qEQrsFAbMzZHIQsdI1qAT0cMYJ5AZ
b2MYodJF8ObC9iWMrdN3jv4O+xgNgapB+jbL7chk3SYaKp4tPKUthIQpe7BCZWktJR5koYzv90VX
rJhVPoJW1/mQZtPmk2lYTzp+1J2UsEwxTGV+ws1Exk2sPuPIrnGOmevcNzJG+XtcbA7K8KtmWxb3
3kx84awfq75zOebL7TxoG+AK+Xou3NzSzLXSdzQ16PsDISE4KH6bU4fGqa7gAuzwHwnVIAekwkuC
c2tn6T2QXcQBAOaTcU9sHChG2g7wTbOw90jrM+9Ba+N4GCnFJ6t1cy3/NKNhOukyUXYTsVmLh+Sx
L/yFQ97kpwL3JIgu34NYlL6a6ZcBj2BuNeaeoQvHPGO6KBknQDVPt/SMEWrN3R2oMcbxcfIc5FWa
E8L/zLl8GrY5tVc3YtInlxH9k4OnyFUQo9N/oURH82+SbLYEIaqom4FBSAtVE/vZy2DbsE2Y1UT2
/Aok+zWX0Xc5sXuAnXtXIvKCcoPMMEw54Yy4AMeQTTIoR8XwvdcF4jDsNeuEx36r24SQjsEr6UdY
s5MfzA1cndX2zADidaqYnk+DDi2I8gKcxibFebrl2zky6EzXcVqpHn4VbQX3PD013dJCqfw7RevZ
Sct94eB3dKJP7ajl2yAPtkLtnkBGe5PS+W6sq7SfGCeWgOx+su7daeRyagMmDu6zVaeHywSmuDmo
WnFo6c8a+vzMrjazFj+SAjNOeXPKovEFDVh6m5kLaaFLhzV5ZGqxnbBKuhb2um2WtrjfzencZWya
uE82elvsQx39AiRm9Rh+DQoRejNV7R6oXLIa68z1Q2Vax2MMBiuO9gmmxn2iIPEa1Wc/UgjQjWg/
lzTTalHs+1pmnpFkX2iM3WIEKijoqpbtu6MsmsfMbSpoirjeuTKq4gnDmDeOCN+6sD6SH6oREAi/
WAudz2G0zsaC7aHico5asR0Wh5rWuYFDJCHBHTVqE76XSEVIVQzhVp9pZc0zgr+xOrZN9JgygVnD
1NZcZA3hoaKAAq0Cr4O0z5Um1R9qEu3B191tjRZjzxg15TtZnLcJtSmbbcs24MaW1i5DSuWspxHg
IRs0UCHujIL2oNiR0ZS2RunZPiqF87UVJQ+UrmxVo35oR+yHtX1U0Wuvq5J9BK9Ss+5iseigSj5U
yc6uNd96As6CoIKCrD+bdvMj0KdhR2rOUym0o0zqx1TWj4DpnzXhYx5nok9f0YT6XJUbFDR7PD0u
kc4WPckmWPZ8sS6zbduZKDF0e9mg+lOk+wfpA30a0s+6xgaBmdlY4xU5FqjsFNazUzw5gCT0oNoq
ZvedZYgZcNV+C/voyG/xmNc0l4Bu7woXGsCenEJ9ZjybOKMXMKRyHKOltUqUpeE06Jiyehd1ol7D
Ibr5IfQXCm1wXGa4aVQj8xSnrNd18QnJLYEUKg7AxEBgYdiPRmyfB0kqrcZZI7E6c10gevBK1K5r
pfvKEnGZAImDi0EJpjrGtzxRXDzGrxm9tW1jTcRDSjB1Sr8RBksffbX7UKRvIOgvvibabWQySTL9
8OqnXzsJ8rR2sBLrExD8A8KGznGufVIdqTQ+g7waMT+3D7qdGSAb2t4j1gkWRnKMKKfWLblCK6Pv
sFOFNDeUEF37bK/aaHxEgvXF7rTSNfVLWPRPAerflVKla1bym6gN0jq7xqLAar47bRsBGQghw+n9
jy4evyjFIDC9Wsei1/UblDDEbkhaeVwDN8ssz2wa7FVpcNRNco61Qef4k7cdG5X9lKgd1xE5zGp+
17Cgke7eHovMyla6pewKBSBHY5MOxv7htini10bQA+oesgHXZyJ+MOJmtMuUZW3W0bNOcBRN62Lr
x+E1wew39LBPlUmuHR6YRte8FEGHF+I2UZU+2FR+e1CXSWpfLK5MOjtGhGBvpjU1CtjZuvASqFZW
vjQMyaUiuBjRcDBRpM3xpS7qmbQsmKl2ttbGBas9k7yKmWw/1cp9csYDhNB3vYz0dWE+2PXYeOVk
PVWSZ2yQFAgJqWQrJcEi1eeMg0LLIOhREKyGvsCOwu5kddopjp+HLkJsKo0XRVQWH5D4G8fqjjNh
OReFRUx26R0XK49pW5DsQPLPCg0DrBlcV4nRunA89shMLHeOjP0Qm0gAu27kBtWOadw/yrh6M/rm
cRzmayjCPTOU3EsmFaJJWrjawkhCFUe0EQi8lvQWWzMyhpGlvtK16NVujgDBOZOCOfHGwkaBhy51
jtWbatkHRAL08ZIFuD0dzE62a58L49VWIVziJhn0EJg8ICWyw3VEtxDRZ8Vdl7qO0x070b4GZHRF
Dt3ZEnWVGYFtxW/fQSxzh2DYY7EESNbf4AzUzPGeM70mvkB/zwDkd8WjyYPdTtleId3ab0E2FDl3
SG2K/VgFG6Z6fJuyvUqiWKGprHCWkff6Bs/u56uXC65HjZ7LOPrOlI0uajaAhSRhDlnyShfWPUjL
VaH0+7Lqz4pKSzTJ5I7x/qrvEdeJ2TK80dK/JTqe4xjGallQKTKhgVCGJlhmT36Kzq+p+mcySFvP
NCqG8zbQ9FCnP/mqyjB04+dKWKUHRZwQYxDkknYOTCzcIRUZtBUqIvhgQDWCOOMglZN2ZX6j7tlp
Wv65cJp+U8gJS76KEIhdn644JtbD7GSpS4gYnk5WBubKKz0jWhdtsd5FyFTW3CUPjMdPmsH23ScW
wLz6SEga/O462taDwNCP6GE1lnW+Ybb82lrxPc6sDW/jLOb6Qoj9vgLnG7cgPmMKQ6MhTJHBcDiZ
JKRr16aO70a8KL+j9K1q6++SOlv9YqoNGaeB+RDMplf641OWi1MwfRc4ubusRIM8BjD3qq9+qJ0U
3dyq/fyeDtM1GOZq3afl0bCHq0VyHLPpp0UOxfB84zBELtv0dTCrIwrye1qr73XbfI8EB2pf3fXg
L7yfvyF8axL91Rbzu4jMTQ2MDoVF8xLTyc/VYTMjFgPRgTa6AknZRPDv5m8tSanrWIaXXJWb5S0o
qgMLL74QFfuG1CFZYagng/SxUeI3y5GbKdZoP4zrJqFVVSI0IzH7FpgVwuGCM42WvcqMF27HATgr
mouRNAaH8lM3HvNe3nuZQkcP3/pkomkf42zzS5pG8Ja1oDz2Q3qPJS8qTByeojMpR4DHIQ2eKzdN
pieFxTes37HfXuyBtQekoOjppJT9m9TBOEmAIqEjH/Sqf1o+hUJkCasK3D1oaASjnps2u2eocOxm
PAB8dklBgND2zeC43Y7Ns9Pa2cLc52TEpdBJ95x1TPM5U0AqwzcjIAtd+DvTDu8dAwBdC77Ar/T6
ma8VYcPD8nnrhiQ3H6lkkrxxBBYr1gWKp9L5giZnYwYnJp/Itnyda6Qmu6ykOreoKVZTj7belzxw
ZrSGiQGOX/lUSUKCq6Nhwij3OcgsHNblAYTngeGjy4NL3PtQ+ZziOvJkhWF4CcPGpJeHS7zRXgId
vdCkEhA6LbHao2CQgym2HcqXNOVCWXXgNo15TNTsqx6GXjZGF59c0bUZoC4G7YOU+NRM/ddmzKnL
hpYQ2Kk+qizJ2IEmNOEygZAYeoFyNBBnV056753mO4z4bi3sEqyPTNfwRCGoMyPWQXSsw3IICAXx
xgFngVomI0zmypUJT4QY3zmebaClPEFpJ2U+OsxfJkRDPN1wCSLt1KvqO4nv3/BCx+gxApPMEqY/
eEoupIAi3xfxY0s+QBVLdiO+ib4MORyyFlcDnT6fRnHFblGgL153ZBYbUJPY1744Zv5juXzY7b8O
gm+7TMgLcZwt0b+0eMbqraUH6UfBtLaC9oV0HqY3pfqJrEtzojswlyMu9A6Ac68/DDpBV/18astZ
25kpER/w6lqJs2NVv7I2jaARSG9bm8WUHSaCuarOtt4cFxTwiSBK/cqjFtNK4X123TZDZMcqxwtW
orsggUYKO7yXcARoBRCgruSPtpxeKyN+qLTchCRRlFu9GdYpikVXoQWzWJ5NOkMUQGVpvlQ9mEbF
HD9NMi69/4fz5v8fRzLa349kvtRfv3wvmj/PZJZ/8cdMRpHOPwxdVZmhaEIVlqYyevljKLP8CHUr
mjRpqxjkdZNpyD9taZr4BwNpIZZ/yNzZMP41kuZHy9+XAbe0kT3i8v4vZjL81l9GMvRNdMlsSML0
1lVGQPLDSBq7exnOqiQfo3DcNPgC9WjXCbrstTipvfBSC15mMa8XcrcfQxFF5NojLNdl/JWaluS7
TPuWl/R3U0tHoFS749IbylCRzFmwSgoEbLr2bRyP/dxC9yJBuZQvQWb+4KSHfGLcZCXRmJD2fiRS
fTVRlYrQDZZeUNGpX/D6PCM+2ygtiwjL9pwq3kTiWtTM66wSZ2Ux60NO1UipKlDedouqEksZVaQH
Lg/NqbrPAgYu8hNrv5cq2aZqRvr76BJDvDch+FcOdH2016zUVZzxxvgJdRK04iQ9ZjS0VZ/qBIeI
0tmuxfrTptZGSzWvHq1hidHaa+pDPz7Qj0NdbnWnCRhu2iRe1PH/05PPSkNirXKUZCtZFLxtnGxl
yZu1yYjRrE1pAHYmG7EiCTWugHb1nGJFsu2Bkou8eOTvK9pgmzY2PYi9RRSeZ6dbF6P1Kal7GkD+
V4JBuRzqFX6BV8OMSK+ceH9MdvdqZOodRMkqT+INvaV71b8VNABSG4cEYdlRghSNH5Owjn0paz4b
CXNxtJTkx1OtjgiL12WucYqJrdVQrVpGOA3AoojtM7ZPEEgfaEYCy2OCRX/fsTZ2od4Cn1Ss2jiE
DG1gpNAoKB6XT2ob3xRISoB0VikCWx/gu1anG0P4B232Patmc7Eb12+JNaDkZPCdwFVA/YAq/zPq
6lVbtc/LZ+5y81PjjxunzvadMj8IA5ZrvTdNRvdItLvC2qjq+CUv21M+EE2o7fW+JQG3pdPsE2Ct
5fEh53CWTQndwfna2Nk2nQhg7aZb69h0A32U1dnDTMaXxr0DA+BKcOwLnD43UxkxMd3o0SLE44bO
ztZUX2SFZJ9YaFsSldkcRqvxpPkoudFKuP3+cxMgSwjrNdMCmr1yOygWk7/inM7+WzXSG7QfjM6m
i6JeR2Bbtj6QLjrs2iA9Ntmiqm6uzGgpBxt3uT2X1zCA4dkpFhal9YqGh4KsvqoHC6SS1FPvl9fW
w69lcB1rlRhYbvdKP2Q9DoSuZRsyDkpJHiBHLRD9S3tnM+RP5dwjoWo8PyCs2E6vsyLWYRwdw+ku
w+IslrtptGni95zbaLla5sanj23mXKe5OTCWOndRerTsIFiRLnOvdfCGdeS/5ZL459nZTuRLpsVj
4SAvznNMJGSQdjr+6HLTys/oOt1OQYtKTRcKVL5KvubZUrCrCY2Z2XRNkuJRm8udr7ySTXs2DR5Z
saqDw2SFdyMf3zls7Ry+Nc0ajwKO6gIkByu5Thxz25VEGmv9bk7tndlZFBrlWx98lwYeEivdtVhi
yoT+WzuuDQeJBOlMij6vwhy3a6n8E9Hwf8qG/+TvFsAo/rO9+7FAA1nk/7Nv0i/591920+Uf/rGb
aqbzD1sKaeLK1oRpLUqtPzZTTcp/oPyiX8fxia10URb8cy9V5D8YKaNfwMGNjlbClPmXwkFb5A/Y
v+mqLfsfFIv/YjNd1Av/UnfZDMgM+gv8HgetmYEFnZ//Sd1ljJwfu2IKblTsmheP7GN1PkVrwUd3
60L+Bv3wq3f7j5cTOv5UbN0Ck/oH2Meo6Pif0jC8KalFQ79Kva7Lrd94xP/dZxLCpCZ3wMDzuX79
TGmWk3yYpDhjBV2ktncQjy+Inbmw73kqus2fLvq/s6T/Wo788aHQsEhpMqW3NOMDPoHjvm6j8Y9u
NZOmdQYtbROgBl35Fsp2kkQ4YfScaHICMA65mvjnadIvejnNl6CokX6O8aM6Gg4LQnz7+7fGvfXx
6qLZo7u4yAhNarZfv4mgak0to6t0i4Y43wRG94SH/WJN3bAzkylxLcn+ZsnuXn36b19YYs/TGJ5j
V1MRIv76wpy/M/I97AWXCZ4pyTERmcbQH5wm3fhjl3NKxSM5teqLGvnKbzg1H2A5ywXho1qC/9HM
dIT2oT7sMt2fGcZGNz9rU88wO/GYdfVR18LKkxqjg7lWmESa5cYC/IgFoBC/uSf++sVLnmmWXJWG
Mnk/y8//9Fgp6DJbpnPxberodZdAX93Wilzfp0sh8W1wSCy+p2pJFqHkP/3XX77NioFsSZiAOZ0P
1JA5SnUfvX18C3szepz9dICePYf7NiG+lNQzr+8ixoq9DLfDUH77zYsvX+6vK4qJ7mrRTbGs2dbH
p0ET9PhzWcY3SNbpJgj0xmVwS11ImYNpzpMPPJGGZ2hduyvq2t7nmIeXQGtjSNe11dbHJlDus9G7
aan3xyacB4BttLwaBUfmqOnNU+q0dyVJtj4y+u0cMtYfyK1EMQ0PXzwC1e6OYoz1rTFopRfne5IX
xpVWmvmn3jxn1aDs1MSKwSuve9vTVW0vyrZ9CMqQWjRrAvIyAvLUSAook+LcR3FwxCC/YBJoB2HJ
g+gLkt3TLN85yKpKMSkAPadupWPNW6StZm0sbN1jpZDE3JXHYPljRLjt6VpP/gVsbrxkGC4kYOSm
7luvF7j3VMwTeW2qD409fW2K3nItCHpkLiaXxrTKa0yRieWjh+7FMq1vH3HE64+tNiGm5URB6kIQ
GeG1yWW/6o0+3ZvLWJfok53ZmlTMSqke8yI8mXKqPUbUCCupDhup0km0v/79bfBzaflwG3BEpB0t
HYsYOYPj5Z+fgAGqgQxnP74NkzxmcOMwXUfVjdMl0ce6n2yiFHHoTIT1uTaYCjM7eYyHploFGmT7
slNrV4Y1ZnkciSc596ijeuQrTag8FIWunQpD9R+WSWsI6hS6bz2eqn46G0PyWkKJfJEjC20ix84t
FKDFozXWsMB/lFVEzroT0sXxe4MUzsnBe8YNI2ujRMaRHDX8szsnxqJpa+m6Ea18mga6IG2S3wpu
rUNvy5PZ5ck+UjiUBUsnMkiunRojBpPyMNU+fdzOD09DEJ7IhI2PGLA8hauLECgbn5cUQxvxrpXU
JFJ1yqWf0Y5IeVMB5TKXJhZaq4zAA18YrANLOqe2v2oSV1deN5jZTN+1bawinbCR/iEMjubZ5lCl
D9hzy+gPNStNjX8PgfkJe/l4IVFYUmmglNGk8WEPMSelruIuiG+qWrCndbPcxT0dH61JmRckQIOM
APmvA/ozlN3LbJXDOSwXoiUpDygn6mKtEpN2KGvh4R+r79FAQDEZ7a7PJnBIhshiooj0wFQohHHa
cMgpePRgdSA28JU/WkH/8fNofy1BUIyyNjo6xw/bsJfd/E9Ls0l0tuNjUMRCeC/ngaSBdLJp6A/q
RodCzjS8Jqi53vtpDa4vV7eDn20t2uRb2MqojS379e8flaUC/LBi2pJCkFylpWLRPjLwwnxyYFmq
9S0DjzIExlYvJcF9IEVXkZJ1eysqQdsKpGw/JZfRTqWhECWd+qzp4gLw+dE0sq1mauNr2zkPSZ5N
UIBn+zd7mrbQiD6+URo7Jh0ePAeCve3Xr26ITKEq2ERuWlDfycu10epo30B+cn6ySu3AG13hSr8o
nakd8GnJDV7y2yyNM42leK8nVXH5+UcT0B0l96Ne9WgBHxolU7a1vas0q92WEBJ3eVypB6LJ5gd7
uKeVHj2j3OzdJvDnG/iTtdWo5eHnZmFw9nbjvCwQh6q6C0H/ylls8oSZxivEZtExHZGQlhkpbV0K
EGCuzK9VrWyrqk225OJVQNox8kcMnXYTYPaVVenWPbGKFSSayp3M6iVXrAYDg/YNRVpy1uJPbWJ2
T05ZEl6QpCl5qln/NBPFvMZui5THYcWjP4VRskFRUwTaWs908wIFpjoXZYylJo/vwq5JKWKmtchH
mdbLbG9PpyDN2rMyZDb+qLSF8o4wnzxPwv+gdhPIa6whPSwZY8pwNBmzeG3LTamrRcpGF2BJ63r6
7p9qoSanLOv1dYQ84KSlwz0xK7kVgyo2EjyJNys9PgFbeQC+G6+UwGmuuVN9K2bDugSEAK5s1Bc3
pYkL9+9vd+Pf3EUWRxteBeaV9ZfqTO/jyR9U2d6yLiNiKcaMIeYGnixSCtdKs95r5hTtIqbFa10C
c2oK++hXMf5fsgnWqT5Adajrcg/iRX9WW+zvocL0GTnujQlDjvUiHl86M+b8otkrpBvyodbZ3+3e
R6CjNtswbO1PGApnx7I8uw1KZHipvpGd/82MOuUgA6EczFglb8iu6T5ghUeYbDCmHourj1ve9VO7
u1hdjyg1N865IhGARaz2Sqn/ppjTlmrt1/V3EZ3TdNJ0U9Vs88P6qxGpXdOI626wQQ13GOSrOdRc
ZBWSdFblt+ZSt6DbgjpQ1lr1DharPZPr0P+mqF7IZh/fh2MxW7BV0iKF85eSFkhnzXrc3eykOgFJ
uVvFZJ5H38F2b3TvzGz6r3HK0TcQe1QN5kPC8CFskm/DnPhvk6DXyO9GjebQIYGRciJrnH7r6OWY
Y7RxQose6M6laKheDDOfHzEePRJeUp3UcsTaHhW/+UTmXytV7FMGPnzH4qjifFT2Fzm3f2kqw40I
TJzUZiZ2WZO1G7uv6hXPlXo0yoCgkM6g2oKMCv8F43TZ+A3cEeXZGmFtE6WiHXuiVN3ULnpgS6Yc
Trk2MELbxPBvv6M9sld6o4cXpYpuKsjfdQPj+Y0Q4Ye4SeW+9NH9Q45iHtnq42YRKmy1kqRbI1J0
IjqiT2MCIFyPQIz5/jxvcqsrXT0ubOz39vAi4FDoFjE3lTwoPp73AfF9vkrLCekXku0608ZjW0TJ
Gu6DPKkk2DBsn/3L1EAAmaSxU/pB3pS48p+KBoFLOjkPjhGrG0hL8y4q0dA1MOKuatylOyxgwqiJ
vWnyG7ts/5uju/PBbYGOz7RU6QhHcwybu+xD2UhiRceEMNZvMJq1dYnU+DA68IGrkW5YWfGOI1rv
26o00VRtEQOTEKfOigeoBOxIRHGSZso5K1nRVXtJzYnf+74YcK2RaByQHgA7mC+Y3RMOln1vxrny
pjjR2LcwrDXF8JgJRTmnpjelw+wxDGyYiCKFMNNB+eOvWaYR4ukQCDSWttvZ4/SaBfkMIdpqtqmj
p0B2u3pNdm/52nNHyfKL48/WqQiSx852Xto8+CSGstsSt1XuAr1cWOJJfwDWM5LSJ0M3dRKkEqVe
uOpkxCyAYj7oI7mGrJuhJ4VzbWTq7Dstli+9Xb3TuzZs8zUYmlcwG9VnpD1M8iziNczKRgyQv4pe
OA8BTgS3F6iB/BkDgDqU1qUtlh6yoR70fmzXwyob8nq5F3BTU4ReTGLSMauO49ZogGh1yXBkThrx
buzfwSf1j5eemmwZDrHmss4spqBfq4sOjzNRcGVz61LlQWGFQZlkGjth9TDvqIrXltWRxRWUj5aF
QWEqo9MUcWTyaSWhJeBII1vxnOMucMlTKXYhHq9VGWOCxRsrD0RE73SnsX9TT35s/vx817ajknri
aEJ8POf4fWUOAzb9m1Yz6mmt0lrp5gAxbZa/2Tj/3SvZrFc6zT90rsaHnkrg92MWR6K5lVX8Wo1k
cTN3qhSr+s2O87FAXj4RTQMajCrLo1j8qH8ukNOucfyERe4mFyEsJ+NVHAX1b17k426yFOAUvfbi
4hIarcdfX4T+dp12WtDesKHUKFUykHDRBDgSBbSNkVO3Dq2ZO785zGiCX/vnzZSGBAUsYEyp6gJT
7Yd7jBKJtldrtre56vu1Tl/4kKBXQX3wInmS7hm7/EwL3wi17hSoSuaqyvieqlFF9hFG/L8vhf6y
ty9vR+p0gFVTlawiH/b21Bx7o0qa7tYOgLuWtFJBfMgWGtUiUGM8QJ20HlpD2aVwUWo2l1OuG8Y6
j5r737+VpaH88ZsRGkcQFmDMvpT5v14Qx9EmH7HpcCtqAQZpuZeH9FuZtfYdw9mXmbdzqmjVmuFE
SlFhfq0Ndd7DzBsOYek/ynBkVDJrlqsPyBR67ZgR6wppfbjJZPR39QjHC0OYcRmr6hVmu3E24qZ+
0jN7RY31G5Ct+Hik4ovlfMLOrmu0PqXz4aQC1HJE8N8Mt1zoaB7HeCSdaDB3uRGhBUwGg8AGJ9s4
C7gmTOC3aYl/ryLpXJNqOkd+K0kwCdvVnMybINPllXAn8zoW0QP48LdhbohZd2y5z2PgEbKeXG1E
JiTNzj93fbSipbOhTjSuUJ+cdR0yta2CtN45o7Cus519DylIt2np1LQ25rcgFtGeNsq5chjj/f2F
pd/34coKzWZivozLqa9Qyn6456nSTENp5v7GDGA4DJpMvYaYuNjoTomcolNQuGY5dydqmuCkaMem
zoZj65NomA0RoSMEgZoiBuw0TreOimM7xMBdlTaqTxTaV9/BcpQ3ZQgD5B41jubO4YSBuc8J2ZaV
7ilxYpxqO5xPQ3bQY03c7HH012Elho2e+uM903t9y3daskbDbUoWxhN9ml0oErmONVj6sYMSW0kb
6zCCobgagJy8rBGPUccwVkGTvJtra0Uq73jRu4Xapq3zSZX4TxJzJ7rZWVO1EUTErPgwFSRbgcq4
pYrVroak/mGrSQfDBk/e2Hf7NJFHfIbKBgAaFbWDsZyuhX2EcRo9k9u6JZUOkeGoM8MAPFXENp7K
tFc2cmyf6SBEW00R/RaoV3BF+U1EoEEwcDcxlxS5WnoVArVt26jn1MiTz86isx8JVyNXz1E2KWMK
MWrGtcyIx0nINawHkEdRZO7UerlqKNyxhUNnMsnxXgFhgcQyVcdaLbJDkEjiXoGtJVn90Dt5Ba3P
QW9Ualf67qMb0X7ZxaVG8ABqIa9U46PAcULalVmef/6BkSyxamaUMfFvBEhcxkYG6Pj78aKCtXOn
eBt32PBmuBGwr2lzIqfYzkCg3Jnrhnsknte2rwcn20l6F7hbNmZ4SapKeKPETYNK3j4zAzkIvaKw
w/tDLB99cUOxdoqpvY7QoNZWGs6A2YW41UNTeJHadx4ZyGLZ3tUitZ5y0J+NB+iI9iAL1MHGdU8X
GATv+DSOWX8PxMVC678SfabshhqnkxHXT+DMeww07cShefTUdqxvTRY/Dz0xnDhlEs6LurNJjDp2
MSiyA2QPANx1ToI42kdHI6ytFv5W0Yz02E7fWthurISBJPTHeE+AZh8dzJ6AzYMQg60/e1OVJ0A7
em2lt+B6oiivaAOT6kM2MWNd50fcx8Ymq+TZwDiyzbXP7Ian2iy7fR8LOp7IQtTkh5NjAs3Sx1g3
kgfskJ6p2PU1oL3lNnkaY2wBjWeLgue5YbSsJVF2zhMWr26wHoCotOTQF4dAWvJWEWr0nOrFE+QW
3WsSIT3YIAj007x0Y8NJD0lmMeT2ycWIdIz0ilKbu/9l7Lx640bCLPqLCDCH1252zsr2C2E5MKcq
kkXy1+9p7ctYXtg7GBieMSy1usniF+49VzWoNUns3QC56U/cz9PSnwKeU8rxFpEvzdAEU1gB2nmH
H4Cr1Onpq9kQrchInsISUtRjrn4NJudg7fT+WzxFN/T5LwBk61uO3nyj1el4qG1OnriIof4izSuI
IX1CKUj6NckK5JY519Ls11W8VKbSXojNKi4dVxD8WMaFXRA/JNwPq3j0SBRKh4MfOwzpsQhJ6cil
RU4gqhoAmfPYrYmfGpkYoHkgZm45VGVwACfZPMU9BNVMpO3u4z9JgpEbzsaDb0TzE0GtQgXlU9Yj
8YQ992s0crnmVr4PXtNh2+BbxMSmJfattd3kEUIN+UqDbGGyTssKifer6MyDdp9nxIPmhEpX83o6
tADerh93MM5dEQ5u7p3uPieRXyE0pTgr6+5SEcFzSpsUX148Jyuz6wKIohT6ppvoezEk1cJgo7wM
Bte8ekMmT5HtXLA4DyHbR7GogP3gAMJYHJOreUaExzC96n5McaWO5rxBUmuwDjFXrj5zYRT+y1B7
q8Rzq5OLLpehUcDwEwnNwfmAmQ7yZ9Uk27SO4F+YdnrwkFNgGDdv5HObYf1jbLSBZ7+V45N1WkCB
zniNPZMHT9zv5sFz93qHKQmp8sroAk77siF/JNL6Q0Ak1QH4GaAKwtSbvkfYpdzQsuhwJ91iipXU
VwrM6sHs7XMW5YeCpNjQn0dAV+g1wSdK3vmk95J3H/zWMrW8b2kWFJckC3aSpOt/TBKMz60Lj9g7
HMBgq80a37U/zZQTUmBnTyTTtS0ZzUTG6GwEloGw65rxy4gtlly4+JdpfitAMofsJ9o9TXD8jxru
Y2Dx3+r242UEBgAqtt+6YXyqeoyyn/wcAtAVU0BC8CAhMjaLnyZCUOam+xQTEaM2MVxFYGpbu/Wh
v/KpK6Ygh85Jg7BGd7eq1aTfpppDFs9INKSvkD1JnvMFEqvWLNFJETkDIC3hoRafXbsLzsDx1Moh
AoHuuwzORTxnG0vgu+lVcpCSMN0MkOob+G8kueQbAU0y9WIOHVLvYn1+6QG57ef2OY2r6aGojJms
WXm123S6EUytloZhQYeOcBpiqxlOoJJ++NUIT8xkypdp36fRSJ/d2MFLhxbq7wXUH0U676rHxJsu
xTNM7w/NAlLxWdWxQmdVKrUlpBeaeRk0X5riKbXhV0YTuem8jZlZRmFXsKl0ALcf/GxK/tFrfu7M
LJPPlC6BnsyySf771JlVhjdYo5XnNxzv/opjCPeGl6jwHz/w51bAYlqA+JN9j+OgV/HuTdR/NiQB
TiVP2oC2Uh8Vg1KJt4mTiBQtvQ+xzg6rQQbWakBBHAjMJ9qI+yuIHPhnttbse3sy1109lrssxSgj
OXtat7f/UeF/tEa/Xeusb0wSQYkd9H0ayU/vRQ+CPQESYtzGUve529iABgE+X7ra6SgkFqa+Pk+R
LNhx55xqRZOHgYxacsxrcWZqJJzvrRloj63lMlqA6+CodDU1fc0mOtV//P09tYI/qnCTi4hmxOUf
mpLPR8TItIW8oNS9TjL5mmfetnSJK2g6110Dq6VU01v8/wSjvCK13gR+8X1Q5URLlW7t1NT2Y5l2
O4HwfWkzj2Q6XkaPfQ3hOhNRfpymsSBqtX1OxjQ7aW50/nieEBnymsN+I0nUHfeA0duN197jsC2t
3BrjrPPFvrGCZduUCm1tV1OOqA1KD0zBlEA3dCJ2Urs0S0celqt2TL7R/xEwnDcVYB9PXoMSGEdi
y9uk6wNFYglIP2Z3OeJXgR8NEDUrN34M+LChLViIWQC0ZcR3avrnqmxs8JQBLjePWELV9Ueb92Pb
ke6Fyh83aB6Ap9eqazpTboM6rhZDNHMwwKdfOhYIjtrtnjv10hkprRqqv/6ODx8TX65kzD4+xYG8
wR0MQsWf8fok07IWwO8LH/9la3fxGX2gRIzCiJS4y0e3HhDW5RDIp4SK3wW33mfc0FVT8hirqmpn
NuYJvwr264xwN2UlzqPzmiRNcxZFZu1j4jzW3CH9gIuEXT9HI87Shy7DTUYtl+15v7xnkZrbMc2j
tTVIUFCm0M+Fyt/BNjihU+TEMth1sANHmPEZ+NGeELw7sw/zXaSC4BR1jYljmJQ5bGfsfvzs4eOX
lOAANq9HIuOGxyjxiJ3LcOGh/SFRzxcPeKaDdePm+cHvN2DHu5vp2zXafY5sCMDzwyzUL8tNzoMr
po1Xtih/gyY/BWU0hShOciy3iA6D2LzkUEpWKUnQWH0w8Y2NMYfSUt2hmcuvRGbwSQzFo2CajjbZ
aJZl5+rHznpCwuosvDSaT8akxKFSoCx9/Q1WL2gtBtJruCXgrcrCX3iBT9h83gIdyXk5toxPmZtt
yIYKwhGmJIYkazgDZ31kF5aGeQPDarI6bIVDymyUr9pTksD3tpJF7aGdNmT52lOjYv7xSWiM+Y6N
iB5bcvCWndPAXeW+eUev3NhyPmMK3ZT34OGst8sjUHaxtvWGHEtbTx55Aq6qTNNPcY8zJSm6UyOg
159nmemHKNIPfGzqpKVYP3s334wOOABKVdbn5VCuPQGzZ0qDFtRpLun+ku0k4BKOtkXSd1sAMfHk
+5jWzwAv1cb1dSa/iYmHWbrG2raRFQy6Ze2HZ6/V7JvEkUXaqPvL9fpx69SkYXRxvK/iLt3bXCwt
mRsGCacZg5IVD7NsA3HokIu02TZoqVZJwn0VM0Bfkl6O60NaMGw7qJESWTHK9CmJwHTlGrEfjre1
IAEvMiG8bZO4aOJ1ikRH8TjQx3bNWPhL01O9lXrxv5XokAdL6A32sZgu0hBbydiEy97SD5OC+ZON
iY1wfgJjSRz6itDmct/SWC1b6XWHoJ5dgtWbYEcD0naTfRlk9a3N/WTNSDdY0Wh7pxps76Eo9JC6
RdxaPR94ycABsBa1m9ZHuT2jIMEILfaUb/E+R7OwsHuVHdSsX3k85Xvy32+DSqE0WHEcujUuIULH
K/KRe3UcYPEv/L6pD8BCFqaS6lzwgF+XPag0ZdvtoRnWECqvzOztspOHvNeuIk3HB28Mqr1HpIsV
dEthtQPlX32Nx5HcGqFPm244QQjlBwYA/Rr05VL1kfuFUqfZJDrLadYy8BYs6GhiToN9Rou0nphH
3jNGliOfHRc20DmBT+uX4dQPjIBAZdDWsi2bx3WuIz6+N0Saka3JE8GCXIyrtKnMyySHYDFVOtZ5
zXEvs6zPRjc+SMzLuNJ098i3mQ4+ERp9ayWPZTRDAYkcF4+4DuwkwqGve4VzyQxYUqZP9kbQGZtK
b5uTZqVf8igD5e9N6yTt8jDCpL0O+Ingy7DXTsi8wG/riHfCZy5tUiUrySRl47CF2VpNRmbDyJ6w
dKFecIOWj0WlFY82U7U0Kk5DMhk8k4D8/f0B/TGn/72e8BiO8WymeKZP+pwuNHkqzjNXs65zX68L
QT56lJGZ2FnFM5oluetcz940YkY3F6stn7v7oBusWHQ32ucg9o8Dlj7sHTqxwDI7JM1MnoujGwua
6u8u/oIFlBZn0yeOzX45dVe2vBPwrbkHXwBKZe6Sa9VcjUgYjzNdM4OW9tG2tmDx51cguLhNBWG1
AZAunmtZa13i+y9eFYu1KeUczsV7XBjeNyatfmikNvGUU77yumxkUa0n/2h5vM/bCOuudDXRd7Cs
c2BDfpoX6+3QuTIhIGLQJ67Qjz2oD3x4OfdOdrBbF3kPcchjV17K6S6OT2t30VRJvTJLR3vjKJOr
qqxowFkL7+2hhXhadeWG/IYAzUR07pmlLeKawOnSiW56psyd3t/t7feNa1cxxRqGoP+WtONbY+jp
qvNwEUR+mz4bKJkR0q/8EXnBhDENcPbRSOEzaNxDGwhsGhUMbJwCA/BoWdWDL41qSWY7wq9aU5fG
jEKLLugIAheAhaPCO4P+0psDr88ruUJ9FT/cBX/KrdkgWLGBV5GlT16newz22H6mJlgGsW/tLFd8
I/Op3+lAJkfB7YhZrzMlCU6Eax0dzX8tHEMCbYleoagVL34E2ZiEgod8Mr79/SL/QxjLh4Yez7eR
oNyVmf69j/1PZS+mHBMIMfVX3b3HGOctK9TCeBe4GJa2FpMNPJUAiu79F60YjBGMFf94CZ83MLwE
524S45uz7ftDHtqRxzplmC1u5Zw/F7xUmOD6c5kUXxFRlFs4uTWPReItI1j3xN4n10DG3gIF2SN9
9fHvr4aR0+fhOHMCFs28IaaLRO7jz//zjiQBW45uqPJb5w/e0dLVk5aOeHJaMMWMLmmwuLauVYXv
VDRgnZIYWeio24AsHZ7Nfg9fQEem+QBoAM9JsA00o9350jr8717fs6cQA/K4FAPsPSPyV5HAuZ+4
446ayXuKGEmqpvvmWhIuZe2dzMnw14GRW0df9NaROKxfaVln3CEuzAYlxYW52LCrzOyrofXtsZmo
Pvx7i93NZf6lZXq8zGzDOjgQGl58ar9hcB5F43ZftJGBr6n3z6IvXiDcX+m0SUzLEcG4BCUsoZKo
ZaI8ksmDob/x5TQcT/olbXX9GsyY51P29nhXC2gcAMlaguM1TdNvFsHEzGRCvYhLqGrGU6vED0re
b31nx1urspqNY7fMI7nOcdhj2B6m9Co74CugfFzocTdl+ocRpNQ2TeJ260A6RqHE03fCnxvUGekS
LeLfnKo4v0Sp8h9dd3hNNbbCbge/we607E0p1i7elBabj/9MLOc9q2mYKgEAx51iei4FlMrE63PJ
QDHY+X0oa5fBCa1tt+4dn61Nil+68FaIVuC8Sd06TcRere04e/pQJNioW4bMtdEU4+JHp1IePH1Q
ywAzl2FVwdaN/G+aSa80ACLhrxB4EanqJLxirROrcSyTSp6GqR+vBblgVjw9G/WIjboVW88avuXo
oTBBNXZoV+V4qqMfBD3kx6Qb39wYhScr/2nVOKm3w1AF/D7NHGDz4pc0vZQ0Mv/HrKyJKHQBmisb
n3MEIKkVNe9zpP/Aa+ecO8sguocciCOY/BE0vujvX72+2FgeF7X5aAVFf+Y0s3ezHF59OYvT/Tco
YeqNp6ngIJ/bgvEHGl44OCkGsURv1y0QpQOKHgDymXnCfmEthdNrL/TwGipGTJV5TcVa5UVo1FUD
Vw0KXiB0SnwLSLsSAOnLWgOcxwjt6uqDs+wjjyXDWBVhNgzVEZp9A3+mB0UR8UbovZ0uCecQ14Yh
dGX6RCkldbabmJUS6kC3EZCSV1jfpK+lp/i+sSO6KGVwlW1FPPrHdKxYM885s0rw8VB6EVEpT+6a
5KdrspnR+vwkLONF9mb6Czn5kq/Tfid7CbndnAGk7Jp0g+54XsyZYe98bUhvpt1+JwwQz6JaDaQB
7aCMVOcMTVk4a0p7LjUkCck8H+woESs2ZxadYp886L2+sZp7Qh7t6TKfk2oDDLM4iJT1S4w842GM
2AzlhQPCUpt++iSO7H07Ijxn9LpzlwLv08pu6dN6Qf5y4N4OdreZBvtWMtw+ZGNfX5GgPiNWKF91
qRKkQjYyyiGDDWgY/WrWpY2qxnocFHbIKRbdAqtqf/I7r3zy0VMiOyy/s7J7beu6fG5tLQPQE5c7
t6rqlQOg8MDQqgwpeVKQLyh/kUoYB+QQDPLTWSLcgDE6+9XJa8z2dcYhTtxf/DxhoD2ktLC04yWB
bZTwH7/oedeFTdP8wtai1kmb1We7Us2G3I/s1MK52wbSE5AfcL6NCurQ7Kngyclb80JIw4kPMHhi
VU7NO0A8S+euXWskpRxqRp/AfFi/sLg5Ki75dijlifSX99yUUJv0YcMbbr0yITDDPgHI6dFIZwhW
1jOJhNcmlW5Y2cYLp9pwiFy3uLgYfUDyzfCLkeAyKI5wdWhXlkXlY+w2zS7w058oq7SjkfxymfXU
vuVfs2x0EA1ayD7riLkVCUnntDLHkHNr2pZlfPKcpDjH7vDOlW8e5Gj8zI0CvH5tPHVF4e0y6va9
7gHAMqAPLThZv2vs3UKrmFtMpsbVaoAp5AZwes8xkJVmRsdeFP8CNaz78PG7WNhPjCOMc55UgixM
xwq5S4jCGstxmxo9YWuVSHnvfmpZYj3EtnQhbb01hC1969ST3VLQtYNdHPW+9Jda7qidgVQhms0Q
3lJ9R/f8rOpKf3LMwrrG+veM4cWpSX40nRGv8hFwxWjO8cGe4doNDoCIqKrkwQnku6NV41J5Y7ef
4Yc72SyuMGTVptHkwxSAPYl6EZwnpzUPgSS3y66yYNnNZsFDzmrRiZFenkibFC5GHSdx/6XoT3xE
TFU83Tu69vDVqMxu36b+capjIBtS5utSI5cPDJax0FgMPwf9F0OLx5c6AVeRdJKetYnT3TS21jYY
mulSTM2ljhyJA7pOQ4zD4rGcOrEPmuCta/Nr2mfqR2X3jzEm81o7KyqNHRoUcytalgFWxvEkCXU4
DbMGD7LAV8AC5eZlOmjPcnDXqvS8B+aHC2RlHEl2Sk/cD7vRWjRmFf+ahuqNlA//FUPB+wzkizei
NHcBHNO3NLbXk+1qBxIVk3PgKZAhels9FF3/ZLnDuKgnooFwxmTLMYmHowK6UfkQnwAKBbsYokh6
X/faLOc3fneORsQU+qCrTeWbJCUEMQvrxCQ0AodFUjEoVB4pY/fZR0EiB3w/F64OUxW4SMBS+qxP
roqp2DZOxp1EMvIAZcwMO13Lt/6sb5BQOrfaj4KL4yCF4aR264e2TJoveI2WjOuiXe4QfJ1RKIcZ
TE3HwvvRYKJbFxOy/TGzqai5dqforYB+PKc6XLvWf/b0/CTvamENUulm3wCyeLCJVtAjYqj6wdY5
KgN/UScxBB/+3wONAoRdez868SOa+vSYQuvzUoJEh9TTH9zREGsVD5cGv/lNKx/k+0wS3Zv0huBg
5PYtFt7PCaLA+u/16p8LAB8xMNsdfAI+QTL3yf1/qlWsmnnaJT5I8zlql5nmiv3/Q9Jm3hUhv/fC
vu+bAcEDVgB9+7NiZIIVrckoKm/SxQiBRFSGCGXiddVKYrBSFOpY2DUuZlmsyDq0V41facsiy7ot
EmX2hs0K1VMSOq6Ywz6o6fAnUlRKFrVhUDnjU8wp0uLIzglV+kdjan2Wl1smtTwbEuTirEhs/dMu
zkFiOyH0YK+sWytEvcf2Ti0i7ZZcQGWLLU4EomFE7a9q1jS7iTFFPzf3jb6HMRCqGzgoCD8fSr6p
+2KYzXhgExaWMmi3Ru2ijHBrZ4lCpYbcEHzt8i5gs2C8pkb97gVDDDirrKG0xC8BFdCyBSZlq+89
S/tLaWYPmmzFo1+Jf+h80Br++amRBcG/HqvIAL347xeHVVs6DqsSbpSeX2xHQKZtbWNd1OZd9LrF
kDCGGkII2Fd2tC+TRNt7U74D2NrthlaKrWuP1BmpduwZcB3b0biYM/hNY6q3fCEwBsJYS5TbX+zu
WAa4Boi7G2DsIbX02Fb7cMntylRsAdAMAt+qgRojbu1QI5MrUTwVUgNhF3Nu2TqjjEOeGNvJABQ2
AzZFlRM/NkZH3pRd4AOQhXuAEfnLS7Vqi2s4Xyll75Fmx6u0LMu1HuFMEAmi3SEVCAo4rhGTP6Jf
MXaDrm0GWY97iK5vNqaaDwVvZnvDQoJuWA/Cf4p0Ys14LI4ba23Jzn+Z7RdX3Jns7nxt7wdEDwsH
yq3cY0xCFN0MmzSb2UAOB6LG7K3wx4dgtH8U04zgPe/kVUD2tkpDO6R3VkTPEjREGQMPpwACViuU
jVkpxmUv42qBN6PcAsVjz6rYF7IUwSR71eN5lXrVQ4QJ52jnR5pwc2MQXwahcZyX7V16bAoUQ4HB
ZcV2zlwV1UDubBQIKE5UgXrbwXVDjRCWo0NVS9UcKi/3mDAH1Fel0e9jF+mGU7Dag9RJmDFBIhuJ
5XDlI1UBJTecDD+f8J/cjxjSmleWSQaZyvPqnPKsKYZ28/dT7Q9V5j1ZhBmSTxpdYOsgZ36/chNn
yphgDfmt74oWWJz5Vt3bIQNZUdToPRKTgmhZDSkJigFEJZEzrzLLwP4H4tIKBvWvF/TnVCCwGG3p
LBbZ7KMi/P0F6X7n8La21Y24SYUYnm1iBNxi4YytWhcauzE2k4SOIUeBiVizrht/wTGfQqkPX2bw
uocISViYGdJcayPLKole/Bk04b920//HRCcgqZE0dOYpgYGA//dXirLFxgtYtTejIes8tnToV1H9
brVVsHQ0L6ajo0tT7leLZIE3Pxgeqb/XlHmn2mjHg91F4lX6zRqzkXGLPaAvJTIjLGfAkUWW/CRB
GL2FRaIs67V9U0U3Mk3L0BgG2LO9fCy9sTlqDOcO6K++urRIixxf9AMAuCXMkuIZXc7zFBSPwSTl
ImfYsk1UHl0Tj3CDvKycdZCOwY6JAsrC4tLXllxYBBPcHxvB10mXP30OTsBxdXcgTNe+Efc2rhk+
M1ADPjtlsA25vYr1ZDKkHRomE5OuXvokOdgTRw35sV2ojE4Pnal75WcGhqfyo4iAFxrMBnNIccHd
TSkklMgWiNHFG8l4VXzcmwHkJ3RqzvRNEAXVyRiBpyqvuSUE/1LjtvV9O6KHZAa26xz+z3UIDLnN
UwT6E47cMR8OlYY/zaUJxWbquFtcZl+zonjTsMCs/LnUUSaaa7N3vuNJWph3/RgB591WzPT1AjFl
27rmxR6d9ESf5Rtesu3z2GKf3Vthrc/uPx6fH3Pu3579PD8ZzJmcra7O9fRp+c8sw8rjrJe3OKrm
DacUIrqpIXRRVguloX2A8VRv46E/jN4Xq6z9UOstMxSi/pEmPGMNpGPbzKy/CPeV2dslH+eNFSD9
E1UVh1h6kx0F4cJFr7aNi9nbuZnxL8/UH7cvA0YP3S9jOKaN/uddu6b5CVDWarj1NBOrPmIXG0BB
2zL4XTRBvcaiZLBZ1Z3d3w+yP8ozzox7fAYnB1sEcB+/34wxJiFw1FLcJl8pPCZNsRqH4u3v3+T/
+OHu+C2LxhcmJrlMv38TCzl1IsnkuDF/nCGjs8n2EOJsLH0fd+csmOZLP9HB/f273o/g3y8LGBKG
Dc3AMV3H+ezqbxHqBbI1h1tn/Jhh4EUSb2GX3TnqDbykchbvf/+GRFn9+S2ZV/Dp3SUonnXnif23
2PUbwjGDwsZoxoQYIq4wjwO0I0CwNHIEd/O33K1gHUYzsrUB1m46o18LT+TE7mYSEB6rEeJGdwgl
yZNsR3sFk0IiioWj5Eq3O5p4dZq6hT3sW/1CT8G5pnPvLR2ZZ1vNn9CGN95XT7XWIhZF9DDHMbD9
tqhQ7knoWkk8HRlaT9c4xZNdJ9YX2eUZTtZgo9d6c0hl/tSOMRMK11IhDMh9C995b+BjqXmiDfd0
hsqyYpSwzMDsUZzITMgenOiQ0sbpY3Ablb8dPMB4uYoJaiJh5iqKYDGnDq8t8VlqpwYzY0djF3oY
NLNKFzs3mX/mmBkoa7xTj6IEP5HnrHWn7bf1QBpuHxRb+ArID/Shuu9cz6RF21QS82Oq6T/IvUjC
ZAAvxlpulWViw0yTR1izY1USrWZD/yKzwITHAPDcc3Q4hBW5mvA88OuGNH72opuKedMhLk1Gd2KB
zWDfwe4bTkr/PnXJ0THMF6XP48U15A/lgWjrPX/Yu/GvYBbxC7k/wRqrXWJoxUZGk3idUyoVLQoD
gXhPkBhzTZsG7uQYRAjTlbVjQqnzoliLshjy7uG+HTldbme5YUmvijZ6rOBOpdTxipxntiBraNkD
Xa2lb7LS/4rd1lp6c+MtO9k66FvhULhLp/WbVSdHtff8imWOOe9Sqx4PfTkucsEIU4udr2Y5vBt+
nW8tMyIIoSphVHYadlXPGUD4wkpMei4ZOLcOPf5Sd5NowQrwuQIuv5y8mi2dXe0zFqrLOWLIUM6v
yim+06LUYV8z3Y6nnq0yP+XksC6YB1DUJsgJ06MwHHIEmm7jILkiqTWXb1q6JpZycdefLxCgALZz
i3Jp5UmyVlNTg0MthvsBDRBijjr2ck2x8Lw5jIGqYTNNw7pH5OAyrm8qZ+nEAwaPzn7CFWpd9O6C
Jo9YaydGgpqom6HaAPSXTRZpRqx9hhukIm1hD5G93fqk5S5JJvgSpFOGAHW41E4O7FFTj72n189T
0uxnm2yaztbHY+UwrvfvGG5RPKHls5c6yaz5OPo30VVfg4B0AVlPdlgT3/NxgbkIRlBaQDOl2cr4
8DT9XlKI9ei9zyzW131JPKnl7hvZNrshJrSg1Y10w/bYXGezRbDQUMaHWXkU/xoSLBEFjICrZ2ty
LyJz5UEbmL+VJx621C48/LErrHGC9a/kHG+yuLV2blC3mL15f1vvtc6agzfX9FZpcYRHvIJ7rULX
8L+zlKUUQzeZzASKGzUFQmm/6/jkL531iwCQGvgqHkDp6XLpcMxBoHCdJWGRtwFDySbq6ul5Moud
0Ez5FeluzooUVIaePHw8fukE3gsUMjX3YshQvmHPX7DOs2S1Ltk6FLpJl5Z5E3O6uHmcYnUdir4B
NhpE6zlzD5OZBNeM14DhgtGFGzcP6qdQDYIhXcWr3h/Wce7NzzWmRgMVNQtr69XQ2HTi9T02yMkh
xCJhMIIMw4BU+V5J+0r6MrEtrWj3scRNTeqoOhKVyx2Xn9x1k5nYORV69qpqnjs2aY2pgPRDvV6z
SZYHtsJUX406Wlk/b1jgreLAmU5uzWldN1q70MApHzuwGOGEQSDxDUzhM5jUdjZfjZgNF508EngA
pigmofWOAZso2chbJnC1Oom2MFsyGUZBpkw/MBiVRfmuNc3PrJ7fAcdLHCRts6yLJ8PVbxg/hrsq
q9qW6D/sIPLOSWmd08kSR7OZ2HZ3LpRzD/N5EyOwCYZLlisJIpp5Qozkd0rSQyRR2ueB/zJpgTiZ
I9VsqqC/eGQyLJPCH5b0q9E8QPpvTWM9xtNr0vNHjLDZ0copvwB6MMP7Sh9NlriOHby3YGS2SMBM
vuyaVh1rR72nnGnk48KyoCXQOpGzsmOGyJUGyyQ1UJfkFSadjjRm6rYlPRW0FIQcfebbG9KQshBz
gLcqembbVVVUK7021xMIK1oFm1FtoP8a5qk+IY9Fwov+oFLdT+4N/zDY9kWwK184phYdMnS+t6L7
6voIKaIyfnNdcgoB02wabB3YeheDz0md53CIM4tIgy7Vz57VvJI/FjG9J+F9curHWZjeUY/NDj9L
HJFfOJ4N5+ZFycGbYn87Ws2vvPPVmQznrZtyfbQExLz4mUGQdP0IGsCFCME0ZmoFXO9YqH0EPT/Q
sTLMfiBDhIMCbdlO00xmvndX2Dy1ZOIsU03JfabN5dHqM5wUeHMmVPpv0SqzGQPlmAS3Km5/FD6B
rr0eu5ApUQzimxDHnly1jNimU6/OieMSFFY27oqge31TM0Bm3qwdE7eIvpbQk9GjVbMKjkn5ksUl
dOU0Klcot/nyRbfKDGwcZEDUW1zY59bxuR3JfvC8wr/v3hZCs/VXrUIXn+bHfOLS1O6X3tQ5j1AL
4ovb0F5EzRTB9yQmmhEt7tog2Wo2Doc0G747KVu82ODkyaP4OLUlLmCeMeTptiRBRy2mW5uYdg6o
JQBviEuu5q01E7cHLY+kPyosxi2M1UuD52Yzw0vOUfVInQ4B0o2NfgUTXuwQ+QPu7sXvFau4un6r
e/Nu+NHJ4K6mJR6CVws52U6Y/kUD7GSObv89Jj+Jp5VazWyB9zajub1ZY0cm/dpdehabQsp8CpBh
YXTTvEVp+uznmIPsDJYAZqJiOel4xLSUWZNuQcFuJFzveyDIONkQu20EDw4D78hP33wbEUrDznqT
aEw39fq1t8ioFi36YW2m7ft7mfuHLBhkro7QGuDufeT62T5MZFsZO5k23MhnO3Il4hMx6EZrSCZV
Ide+q95UWaE/dP9lJzaDPwaGH7hehi6A/2gpPsP4mPobDJjK8SYaa1n1LQ8udmxLbfS3MX5cxSSe
lzXGR6OrWEDUaN5sAJxDEdeXdCBaVVnErHhkHV3gG5b42WH6WETM0Y/kLxTd9t7Tpxr0p7MU8eTR
OkryjnNUU2lkpoTxlRlChvh7YaunyFPOS1SxG0FEbW0NerQVsCH5jS1ilznia+2OJAVFQkc6m80v
8WCxAOLPo2jExgBP+hhJ+czQ3dgVuIvDrMW/Yo1dcqKaDCcJ55pq6Nz35MjWY0MyjQa03IxMChnL
xxaDgHhvyIqVWqeTGZ+5u6bCD2iogrzRoLsGqXuL6e2vNX3ZMpOPQssqbjN0TaRGuJuxsbtTjRBD
K/D/3Z8OQeHFwOtzQbukabuoV9N5tsZVlsIxKXG4E3BFuITBxbnIp2p6jbQfTh2nJ6aGCDl5vinl
3Yw53uLWylb/Q9mZLMeNZFn7VdpqjzJMjsGs618EYo7gTIrDBkZKImbAMTimp/8/MGuRoqrF7kXS
UpmSIgIBuF+/95zvaCz19zWXYc0de5PN5NsXjKgeVeana6Gc6IJCoj+0lntn2z3cXf9K8eTe4uRv
bvuiTgJzsrJ9aSTWjW0N6rLPOUCOsXVt+D6ZfRl0cqtDfZFaIO9TgtLEEMMt1MPxSAxvPDaPNOzd
y8knEM1mYbsyOb4Bch8icqaL7A155Yqnhmw8fC8715DyJJkPwQ9Gpsjo3jmK0ck3g7isGs5Js5cn
+wyY32PpvkQdhwiUwY/mnGOr9UCqzqjZ/FA/e6VCChRt/N5LQcMOWlCSMBYA57fPNgN5DoB5S1O2
JAwD77Yh3f6caYt/NdG+2X5TkrUo17ORtsxNEm07ZlG+tvq82xb5BPTSkNGS4+Rfdc13FTbavnCn
Zu3Ufn3x8SMlKSpqUORA+HEvK829LTxwRrpcjKr2mO1rLalunKXe9rti4+ZLGKMwX0X9w0GScNJQ
4BqlQT4yh2f6zlUw6rJG/cbhhInyFBYtMbniaoqh9BdRH52rQcd1VRIxhq8TOQ8Zbx9SX7dwWdKH
6L5OQFbEKolQs41vVpiJs4g4IflxsdG5Sd+SdRtG1a0Ok+QIA6vaN7E6JL1Hjk/dQ93igOsm1qHU
8Ow1dd+sstDeg/boiXU2nvNRxmeIU/cg9ThoC/exBnEKKs7kMOPPP5HgImIs9btEULBpsebtfd/J
LnuCihTMN8yYHKbGMdo6+EWJmiQQ5GPolibGSWFOOsdesvsY9BtI7VdGgmaRleb5g1vktPCe9UnE
SEiKy7FCvb2SOokEGaOdbefm9UW//IDrIi/wG4JoydibPqAxvly1Tl9fjGU8IrNh/DjU7kWU12oz
MeZmUxsULj2WWdwQZxB0u1pwQ41e5r3OaI2yov9eQMDfMxjedDmHiNQLS45BnNfbqvT2oTUOV6k9
Q0u2k2TjyRiDI6bSnWAXu5ccoFkugbLFma/f/3mv+N2JROA3s79Fpep5BuL8XzsiszZ5vVc14sb0
gU5h6djXssk3lT0S5dcyE1H+kmHU7CNVUl5FpFkMWJs5S/75jXw05H/tBjnuMmNDvWPzz2eHkKqd
CWVeJm60SksYwAwIo33fP2FbSoAQxjGqCUFR0pslfk2DE148Tie3T149RI9XCN3ltrKIj4tCybWn
UhKaj77aJwNxGZ0gIzX1pjrFBf1Q2lHGttE4v+IJXFNZRtt+tsV1QrIo5/jo5NHHZchUn+PUmw5N
Y1+HaNOJuDDbbZ2E6jIs7Ic/X4Hft21kHAvAQgeTgRNhadL9bRA71wYyTWt2bmxRXI2pa+GrYPpJ
lBcjMggzq8RR3zQS8rCK1d/+/Nq/kZgsi46JYy8v7FpwdD+NS3jZEiGydG6Y/5egX8jQreADHkQO
BwiQwbSix9GRD/meOS2h6m1SHsIwH4+Tps+rvCquRxzTO1J89cBZBrNEMux8J22QsGcv0MaG9Tga
A4TGVd1iL8tbdUt5mZ9D+90oGkZgi+3rzx/qP1zQRZPqwgS2FpPbpzkGGMaox4Dl3shRbxhgKVyb
KrcvGhE5GwkaA/omPiFFUtDsGekX3U1jeXI+3dAgXARgYte2uJ8/dW7TdCa0jCt9o4Z+3Ak2gmoY
QHOm3yyidY9NWVM4FDNTNJmuNVFdTF5Nrk41bXNMUXc6iMQvGvF4+357T65glMs417IQpn5u9E6l
iTLB9+LbscFF4Go4uJ33KmnI++o0a21EM+lcS7E4KNmtPJkca2xZZPFaL1ZVa+vezIdN3s7d0XCH
u7mqfpSq2DREsV5gjorW4AJU4NpVdB3ehMBJ7kDpvbWuQ4Bkw5SbWV9z0/Rk3i1aMM1jBunMV7kX
J7cwfOx7KRn71uVmMFSz09ESY75yaRfSrWBBKg90cGY0FPGJ4p7k56KQQRf21gP24PWQwEviZM9z
oungV0pKzjgiKKqK71KXDodm0nwFFa1dmw9jUZQE2Mk3IZPrmsC2R6Yv+mEAma51dL9NglnOJeCi
rWm0rxwfna0z90xrjWGALBBOwcgVvk5lA9FvbDa+glxBEA8AAs9/5LcziHK0c+W57X5sx2QzOGjY
ikaYJ57kEg57A72dNE4yG8dN3M6nvNZe6QzHVz3apbVdIzkaBsJLNImBqbKjA4QRMn/6VzWTjNC1
b/X8VNH13SC1zYPO69I97rZ2k5Opt4XV5l75GG98wh6wE/TuCSyPCgZm5gsUoty3bglXEfD8Lp/B
IxTVZCHqVdix+tre8/iz26j60U1dOBvu8xxpii4VYQZ1O25dLp4upHnLiYhEGjNhOm4mT5PnMnxm
/kKsL9M/P8pQ00b0Xmb1kKZMPg2P8s7N8MQoglhrgZysUAh2MQTUW2bymxgrzJWu4zFAsx1tpk5T
QbcwbTuXNCF+FG0NEyDzgqg12+OQLUY7zTO3Y0voZBUW/sEercA0reI0YRw8aQ1TwRDkhhiyezmM
xtklUspIN+3YdquIcd+hlIPYFn0X0fpwIlrRIwe6jHQBWXCzNX5DmutCueXIqsXOObLlN4byydXg
Qakb7cE4iiZ397EjIHJk1TknM21F+CGgv1BLD6pASURWBmDELraPuqI6TBScjdHu8EJZymOmys7i
Vfl4EobTHVyvuHKacTzoNM03/YZNN1+PuVdua+ni9E7jfp00tlpD7Le2zGWuWGvts6F1a7ouHtwE
KdZ6q1/NghrUpb83Ml3oNLvbE/GL1qqpT0OFKTsKUyIxNBbfJFZPTRi3x7LCTwIMSE+tV1X+EO5k
X7hDTnlTZ+91RLvQmS71WUBnIGH6ILwHO+uuhzz0n0Ihj4ZWmKQKG80NpLFrqtdvY4rvpinHCZ13
OW1tbWzYzJuKANYKc1ie3fYIA05aUi7ziIa7jmClVQMUc+O2Hc9sZqNEp+TqJDOHzrjV9QHorud1
B6dmMoEo2d4MqhiASTCa9RfsvOagDuni/kKiZSw9vzgM6GM3oI4uM3RXYFRmpNCp7E4fP7z0oouK
6aTMLiJ1Kh4ZCSE7Ea5PU60ltcufdfuIb/l2jJz2Tu8QijVCsy/b0qkOdXbPwWgV5z1zH8N6aSJk
tNA+PgpREttefV11JzR0hxHx6sFKIR2ie7/Cyt7tQuyysBcy2ssNj3KUgpJwTDwgKDv8G3AbhlHq
x2Eo+i3s5dfE6OyLaPnx8W9+Xqx6bfrCv/Ah+Pp134I6YOoOPitA5/C2f61DwIwDmJ665NbSY/3F
K5kw5bxB3Q64IqzBBclL/iQOccZTPsUkrDuEahdzzPhWdQ4eg7teuajI9Ma4bCLxxa7+uzzBYken
UqXJgH1efHZVdYbXFujWk9tkfo6BjW2R1BvHuryK4oyZe4QLxRhLego2Dl4rb+QXG/tvZQVDYN4B
8QuLTdz+2GP/VqeJ2rFMTN5E3Wi8lFJEb81FShR8Fm44Nb9kPWtq+93N1PxFY+e3ioJXZhzPD4dX
Zzrx6zcjNMU6X9XTLVGfh3GSh0mHrfjnoul34cySgaTj0QfctYj1Pr3InMmwiCFhYzBurj1MqlsN
/BJ0v41Ru+U+T4obwk/OWixJuMEU3Sj4d+ig7pKIbfrPb+b3ekUQnrJI7lAvLwo089dP7AwiwfQ2
mrfuWDx0yEa1AiZ239lAcrwrJhHjI9Xjd4+je8RJK+IIeIqdhDTXWTCMCqfvyifXhX33G2G5HGsg
HSDwENpZzmmPKkR84flDy/O5xBI8x+h7cOW7jA8+j5gLb0oB9Gc2twcvaG7C1CW4Jev9Y5zSk8WG
Yez0dPr2AYV2XI7Aoj7gr2vod+T1pplIi/T9wqDOKaw1MlbkVNrsEzSKQ7xURNxoFi4/ZNjQlxzw
FarTMmZ6SbgXSUY3K2+v0Lm3+dzftyru0K7n13T7DQZcQKkLF2gVBc9Wb6z5R2NXTyx7dGVaZ9om
nkgvmMU9MPv3GM760xUtusAv2aSQcY/3wjEvHIlpO+xDdQTYFIhmfNGQKGAHJl9Tw9xjtT+igZMt
Bm8PSUlFoTs3O9IzyHHCuHYoC4i5JXI8w5vPdkO+ZWho3GST/Tibh2S0pmMS6/lp9MietoBrFppR
rilinPmEEh2LnjOGJC0ob0c07R6naP1WTGjVibeiadg8ZSKdmDUjL8bKoQWz7Wx1LHvMyRkMtPo0
7mctuoGayVqWaMa+8h8Il0PAPolsLyPtGOckpNfLdmi1fb0HLE2xmpvlRqskU4063EJgd9cVxdEp
i6gWRVl3AZRle98Xc7439BTve3LuAA2dvWXGkl01w5RcTDp9C1W1X91zv6kahGPBbEeXypqIROTT
SUPIqU9HJxaEby00pClPaYpPr7h8m+CjIl5wlqIsRzwJ821DGRr8+Tn9fUnkDZC/YkIqx/L6Wckx
VpppQhAQaPn7p6n3HqMEuaYc0yrIY7onpCEGmriEYi++WCF+f9ocixfm5R0MgDx6vy4QMupSv8Br
c2tJam4XBVmIN7+Zi6suOjSJ/Vogpfjzh/1NDCxcz+HwBD/Zohf52d6HmBqocNOg2G7tbO/n/pGB
FiW0Z61ivKJfXFqxrLe/bMfCWxDNizqboxs7wK+fsEjLsE1cfBKGWwDZmOWFrRHyZqnIXUeS+CZX
qw7SM19GVT+4k95x/4o9en34SwQX2C7tg0Ig74QFEkrfo2eFckBWZrSjB/geh0GLgnIlclc7Oa11
B2MW4GDykOOf3AyeHr92lJaBXXtaMCTGvHEaAc846eQxTPVb0BcFllpFsHBrFzee7KYrr32P7BkO
YQlgPGtrXrM2EaHx+4mv6hizjeVPHVjZFv83kp+QGnuOdHIyw/H8ob00CgRqfU6EmJ29gtJDGuu7
XxQS/+nCwlcVhCIxL7E+w6d9FhdaOpN160zOwZY6Od/EvZGo15x6PX6qvC/3VnN5ED9/l5wiPMNw
SRy09E/bWTfqtI+RltzWfn8E6xM9q9oPbGAQflSRGDg2DulhbAC0zMlypShcTT70cSxbwaydvcF6
EVYSHUoHIktWaBsv8ZxzPJjZWswcqaPKYwSWtYSeIHk4/Pm+//1R85gq8dbZ0z64j7/eiMicQjfN
Heu2SDk7lSGOEw+6amS/Rw0GJH2Yblwj2//5RY2lSfPpkqG3Q8ALB1fnQf/0gMdhQWb5MDi3TiEG
iHRluEsqPJYhk5iqkfGNMOTZGdUM07QYNvjtRRD2oGEyOdHFJLQVn12/DTtMY1+8tf9wQYRLseQs
3UKPTJJfL0gK0hMjH8tuPU/gTUP9rvJMxrm6vOszS93CTj6HaSKW4Ktom9jTOxArqpJYh5lRtmvd
NqY7n7NfAiAkZ8qgmrB9+uJNfr7LbQF5ySQwiWgs2qWfl48scuw8H1z9ZrRs58jbxTzqzS8tc9tV
XSkXn5Pxc+ZcdCWmSW5rJIhbNQIaRCp40vHV388z3RWAP96a1imFdgGa9Ks3+bmytcWSJOVT1iJC
RHb8aQezesNLW9fzbiwn8S9UHWPu7OQByWW+90ibWkcK25GNomAVYcTc12NDxKC7CcNYrJDI3BjE
d276eCD4Wie/l1n+vP5AsQx6cigby7kaoM41pIzc2Nw5mmM5r2TsJYAnvEOSgSDMQwiRjRETqNwB
Q6InZW7gqSBXopq7NhEoQpj7RrPkOSyl2hvGbAfwa+S16cqXc9uNP/1B2hcLK2WZ+0XEAgwJtWZs
H/Jm6HZNg1hFutbLIFH8y0mfTwykAWVP6SXpZQ8xJv5dazpqhUITQcDEQLAdo+LFS/SDqaHgC+dj
NcERh/l4wl6A8tXWEK2Xc8c6kKCEa9NX3x+MN5mqm04ndzn3MXACxNGOHz8oih8cXyaXDTNuBmAc
pJmdkfhshAdtpAeLcHDVN3bzPSsxtM3asdNqRb4PcrLSKLJjhzg+qCWVEOql3WgyfzVUlWEWzaju
nOsx1apbq5rLPdT/eE9NMhw93ZTHTsR0lirnEvlufoX2g6ov9tRRz5BFoNaWZx7y2znHfVyr/tuE
S5v5rHbSpunCrJ0fQprWEyCPivhKz0zP7mKto/qG9J9MKO90jxR3I1nHRosiIkvOhlD+fvB+fGRm
NIP44YiR4LSFSZvWpDvCQws04xiH45Ux1cCVqqg9EjT7ZCoPmULYMdcs5bmpHSOwhsTaGm46IF+L
6EHRuDlGyfiWLBSkNCyHA8iBn34ylBu3h6tja360j8fqtZZeiy7+5cO1iaipXVeSAQMO5fvcSxT5
41YRoAlFTpcdmlA86HYlUdqAyRoYcUpt2vrO6ke0sJfyJCu+KC0+yNR/X1ttTlRUMGx+cN/QNn9a
W2kC2EaG6OmW2ZXZh+m9h73ZcCzaT172DEv2LIQ2XECGTo6inK77uKr34di9mqq5UCw7e3qJBNlE
PK4NE9tn0kc8PelWfamMrVV51zqCllWRyOjQ8hsR+95OSRIdHRalIC7lrSxm4+CQXbeyMByg7snr
r9IBf1sA+ZAAFJezLHpgVutPq7TAulXFjXZbOGhkAWmOZ1k8T0AW1kJvwn2u6e2xMIaSJmr/wDec
/JB1BpLe3/Ifp0Ou8GeEmYnTJY3bc4X0e+ubmL7N8E3g/N65lLcn5dqHFIrmoZOge1KRgHoYjWJb
Fem4J+RoWmV4DdGBVrglxmYrYIGi+7Lg5rJibDpCGI6DX34jcamMVvOjNoXoqjJkQAzCO8xpJBtm
x6pyNnPauc++o97VwAj2zwvx79cKY47wUZvTvV5W5F+vVWjPkxCcocFiONax8y9GkDCdlW4LVRIL
U31VUvw2I7FddiTaKXAyXO5Ge9kX/tZLaSZYvq7ZZXf6HAGSaPp57Q7KPo9EqQJoM45OMjWHKiJn
ufH9c5uf4zkSRyVUto5t6KshItQv9vUlb/qXkmN5U4Zhkt9hUxkK91OVNqjYGToS0u5aJvurnNKE
yKa0PfYYZlDS+Rf6x9hfR4RM3hnhQ8a2ioEUx56Y4SwguknnSg9Y76oHlxSEKfJPHZNG6A1bIwR/
5SMyMKQVrpFWLIxRqzlEFjj8lgEy5ACEtpNKd4wK8zVVh3vsUV4fnTwiMKiy7upK5zGzckJ1vag6
uRqy1lTLJ9qWsYFZudk2JAigkCF3qHUL+9ILu82k9ORO5CkZs0rD8Zo3K5M4j4AhWXOdTu5xwX0H
iFuxxGDI8l0+r+NJPDMkWXsvYziKQF/SCKS/RLP71gETmHsvamlfqi++gN/Qpx9fACh9TFK4LWhD
/npX9LWkz6+s7K7uaKNnk/1DdzGOYbNtxHhmNYu29iD3Wo3AtsdvqUvzq5vgP96ZxKtypjbRYdJ4
//U9DEmCzxvX4530tVUzSTL+Wv0y+qkng3YifH6bOjXcXL9Z54sBiREGw1HBv8xjRvDTv2Ny/8eI
sc8nbNwRyKkwgngMahnRfronkeTnieVo5p2rN2+jMq8rt9p7HvF8xXQ5Tc2VhqGwSpyvwg0+l9+8
rsNAkNqQhWHpOv56GRJ/gYPRDbzj3FnD4bpm5HSNSuWuN2nvyBggrWbTq7JpNXSjuBFS4cftZ9Qq
PjV5amI64M79txvn/5QavPtZXb4WP9v/Xv7U90pOTRLF3f/79ZftX78ml2792r3+8otN2SXddKN+
NtPtz1bl/NG/vo7ld/5v/+d//fz4W+4n+fNf//hOtkO3/G1RUpWE9X78r8OPf/1j6Wv+z5m/q595
lKji8x/4K+vX+adNLcKzQMMbPTzfz19Jv+Y/Bf1vmsA6HS5DGMvE/t9Jv8L4p6AVQuuWalrHxs6r
t5Xq4n/9w/b/afv0z5nxm7iwofP/X4J+f70pYY8C70Nm6HOEXjpQ5qfVW7fTMa8Lh9xBaoWgiN3L
rBWbAa19aFVHP7VZcQTLGlCKv12f679KlP9icnxdJWXX/usf1q9z7H+/MiL3hSrLQyo+vXJSRdWA
qFgAorSHAEzGfaql9yIm5nB+l5Z+IPLsLPJ4nVb2t3CwHvV+elX2fDVGhG76x+LIvRSuXIP4WGu4
dq3h6tReeypi2AQljAloPRwitYusEF8mE1vADeX1WJTPf/4gdNU/X0Q2GtyW+Ls4RfJVf/R//rYF
0moNHT0MzdVso9Q04OqVuGUC5cyPaY872lb+W1+2drCAAKA3zIfWKbVdW1nP0di9ATlaXD5+4MyV
GaCcjEgnCLOntF8ab+743ncEBzHqNvh7sznwQUNocxgHlmQ+jlcfMLv7GsFBXrc0nW0rh1rq/Izg
3q7bMUW8PdBcaJAzW3WWbL0RH8jY+ZhM9OGl92OaXunG8aLXocR9idvZhRpjnjW3fwjLd+tJlDeD
Xn5n818BtoEoBeuYRD0IvpnNG+46FQZ0gbMVMrRe898nnZ5tF2snFZIbAmZiVnb6DSU1/vNUXSkg
lhxtgimHO5IAdQ20gjwE5ImeKr2ACeKlJf13HrdDnc/RrowQE2W1/+j3zXMNRu6oecn1cGtTeRdt
AdRGVtB22F9bHflw28PLUVbACRDrCVNf1OfIZgkeXmcFXtIUvPnKI5OrYyEI9C5abvtwP3c131+a
+cekGYZLayyPlkt4fM30vZGM6XxcVNuccRHTeXunZo8IB7oUay1Ol4txEJlqUQcmZ4zc2t5PKnUZ
mRT8WhKCKWUQDZpWbiOELKsaVP4mQzRXmnMIowJ6YCyzFQeVnOCI/ImzUwwOnPw/0VBX1/WMguxN
wERf+VZ059chYto0xdHkmddZDPWohVDUkF/fFDb++4641Ci+NBsLgL7+OCRkWFRs1Yj40OZhYF+5
RLseZmBa03aLci09G4UWInkHWxTFPlWcO3ONPGwf8NoRUsu9rRdqhXjX3Uw+rjGIvDhl0fnSc6MX
3Q7zfTl2JNR72Y2fM0KPorcs856nSHsJBTm4vQ39gQYB0WLTXop3iY54LbRErXvHOFRNdWM3HN9c
udNGtWdmYl1i54xWfok3CgP4tWKcrkScbm0rvmxldCxIR+FEvcbfj8DYqe9k4aF+NMWSFzy91x3z
59EwEKLa9sq9ysPqaZwdg57cwSnW0qKgxzMw4Ktxm9WodIe0lhNRfUDxZdevxnHO9mnbxFdR7Vxw
SuKqgYPZ4CZMmEiYx3Cazz0YE3Be5CbDYCbGYur3UUiMaUkc76iYqqYcDowjyqjnjPbIJmpH9BVp
DBUimfGp5a+iZVZvK201FMUZbQeidFd/iijZoP4btOTag0377ASD4KI2SWcYLNTxhns1ugCqR+HV
m9znniryGMHKKL6XmSoDp47Mte6Wz5S+a9s5zR2Qg9IHEVAZd35B+Coh25g0ke+4aIeCeGSKwg4V
ZBXTorKFDcTEulrV6DxDbwbv4TR3lVNv+qyqQYwv3ebK5nyoaIb5aO7JOsTRwtORjRW6ZsPqVxjw
tu6p6p0zB5V5hQUoW6GIIkBTn05t5V4qrBcozcq7uAiPbhm+zxGzodE2fuQAVIIC7e2qj0UfoMyJ
1qhRd1Zk5dvR6bSVjYR/GC2xncMiXfs2Bs50ifMEamH5oVwzWCcfJUzuosoONIsJd1g2Mqi14Trs
QGDo012rFRgKejJBwU1yZ8yoT0xvYxCnzFG7oyGf3A8VDhpHWhQPIQM5YMBUWm+ZgeIFmbzzSJC0
O/6ocv1F4qrn8etCbIPAp+xWXbWRfAM4+Qy707rRownVnwgB+zohiaBHO0ex1JUA0VLdXcfaDfS1
N82bzVvH8V7jlMc6DR8Smy+4cBGia+i8ibp0tvTJHhrNIWKiL6+00rlIhqgLOme80cFvrYsnE+jU
2vPjAV1PtSUeoV9JOfCtVC5hoRohx2rOnoZZpadGz0FkoRqfqkfhViaGVs/YMVabqlPT9dFy2D7V
D4Sj53yfq8HwvxUW8X7VVL2OiWTnkA1mrJwOAa9zVrasgq5gEBq6DlJs70FiiUSqifwFuOErYNhv
Ki9JPGbkw4ifY1coUhjgaNYzi+hWj7lErY+3pXTXeQ49f8yoPppu2udVuO9ziX/cW7ey0s5goucQ
30pcNyBC9Qfsou+tlV/VU3GYF6wYLiDqBLu4ravikM/hs0KBv6cVKHYZGhtVztU287T3IfGfUlaN
1ZDMd2U/kwciKwulfjsHDliWoDXlqgLJuh15Dr2Z0JQ6lOmWsg48mXrmEPqsdEYrHmxtdk77wIHL
CwiDrVcAT6PAggDrQ4iiDf5SFdV48Mf4hrajh9SdsDpiGjc49suVNzA5uNBivDQoGkdiFZLHUcez
EDOcXMsh3KaEHrho6ld9kd/qw0iaYUPygkdfMtastwRAelpFJ4QodELYi717tsogkjaWQeCQWby2
WzNZGUXK8VPaALiRQvvlAMm/sbVV6y16uGoZFCFhbYGuOLSIVnQ8qjV45Hhr2CleqRYYb9FOR9jB
xJrDR8XCOOUbC5bc2I+rBMUL9sq6X5Edeeu52lsX+8namUYvCGnPtaN7V05evEbAd+qx8Pj9N+o1
PgtnVUHflq4GEqgh97fADPHp9pfhEEWHuhpvqg77QVZUD7HDQtJN3zPTnWnOst+zt2Hz6onpWjLF
miHzdlV8UIl4MjL31UjPVa93F3XUvkS6cd2MrCuZG1/OVRsGvsnABt/h9yiR2ZFrHgz1yPWwVHhp
kr2jtcPBDC1tG9s43ayye6e9CFlmJdj/NcDwA2DIvTcUJBdX+CfbNAbcFe1Mc6em4bL2VHOXjOZD
qAPdL4ylcKHnsB9Cfwym2R53JdNdR0hq3Hi6SK0CCEu2EC9c0LXRvWn5d1qDvXOI5TdZufmKtWyl
x903V3mLO1i8Da570mS7NUtxBUs+GMbuuwGyYhOZNAAiugpxKTL8qOWLGH2XTEwfsPSAUAuuK4jO
Xt7WsgmQH8oNMWkh7YhXTxU8lq6dreYD7gG6zHZeBmnCcu8N2a1gmCPHqdz1ZnK5vBnTC3dxOxLp
pH/rhXlF7tZj03nTHstNDfvaopSZPZQmbFiULpa5HWjZcTCPTi475K7Fw4IR6y6pvPnUMp3aYX14
aC19PKL12/sZ4pR8irO9TsMf+vY0Ql4NB7tc71Kr8dexx8oiG1oLqCCfxiFz7pp6l4ALWC9N0K1c
Jg42aRlBMqbmBSvJHchZFmQjjNYKeZfoNAdlinpscx1kwNyxLxj1fWybcq8YhV844AHXUzjHJ9P/
USG9Wrs+rP15iMnpRJ151EdlbRrezapdx3NDhcFBRG8HDDDgW705CsDXyNVolfba6swfxLcWD1P4
3vZOuysrZO25Ik6VCrXXyH+daqGO89huNFIP13aDnVkb28PQ5XJ9T8Vr3LNdH8wew4dJk/Q855m9
KsV8r2xLe2TqBTbIbp+YTnpgW/x2ixm3QbSKhZL852btUuvFachRSgDp8+1AArdljpV/i/3yuZSM
uvTxsSMf5xKjqbUxeLXQj97oC4CqD6FaitTfl9bcbKIhjAB/yJ9Z3XfXeebXJy1zLrTMvGG/m5/q
FsPsrBeBIAR+0xPKgd/ScQI4rZdFpY+7cSQ/y/Dx4ml63MJMbvdlOA7BFBsnXUG/tanY1rZev+qD
NXHCU94hhwsTYKa+M0b3gmDUiVZ9Q0Ka8rBewxMPtcrhPOZzAa2gYmty8WeXcBLUgLII1l6UWHez
aucLoYZjapgvjP+2wB5w2erghXGAYUrjCL6vNYy8Yz74GzvMV9rsSQCc5vdpsNtAEl0UVJn3ZNms
TrLuiI2L06uiik8c8nItuii69EmEQpxKrE2mBSgj1vVibWsUdR8/nMketnDdrVU4KCcYdOe6z/Rq
12ViNdRii8O3unBGEFvttHEjwKRJsvcxy+dTZ64Kp/NOoMwyDiHzDkj0k87BYZuFOZ911u4bWZvb
xhbbzJ/8HcCklcTPu5qWaf9kONExikZ87rwOBiy2uZS9YEAkufJSXcNe09SXeIAfxipybiHDPqCa
PFa99n0cY/Pgamc8iTPYfOe7BodpFYHfXen4yIm4QwddFA0OqKq/ggXxQ6M9tmoYnQdqYdf3Q+Mf
o9l9oh9YbiWZdmtnaB5HmVwVHAECnRpzBBKTKlGcsiX+lodHlmTYmynmklQpf4PTjgRgeotDE7Ok
YQWuQsx4DREXH/4hZcqTrQDP4hbQd60+P6swfq8mquRqSH5yjutYxikVqqb1SYlgtqCTMwFFjs5k
S6g4oLgCpGytwS6VBHe4cj0hWd+qDqZyrREDlnluv9MYkh1ixaMfuSWcZXKqsqTUnvRxiVfRemPb
W3SJuzieg55J0CFpcFKolAOb7aAvTVUab+TcgMAz+2ZToBNbDpjyUhlyF7Eak76xJTYC84ruM4vo
LXfTczJpuoFSajKIXIuqS9H3j8TwXJs8kyujj69xjKewIqns0ZBvCwtbFYeLS8337q1aq4i4eTPg
bHp0mnNymLAWPBpT8t2e9WxfGfZ2ntxvOJzlof5ey5oNG5DSgW2QRxgRKaiIaw2SHxPe4sSZmLSd
LKIyR2a4UjiZO8PZ1P0h17HoTGXv7JSFphqTJ+qx7xlfvIm8bVv395bduvAy94ljqhOpiLQiTWRr
OU3ubLKuHa987XxUeDTgVYB6z7zLMN3rgJ61xF8N7rQS4v8zd2bNbSPptv1F6MCYAB4PSXCSqMmS
bfkF4aGMMTEmxl9/F9wnumzeohitp/PSEa2qAkAAmcj8vr3Xnu8Uog9HqWXJZtz6dbkfFKZq2eW3
du3+wGsB5wJ6N3I9fP6NATMZ0cgx6ufD2KP/0eJev8t6AUIp0fNtiYV/J1r/2XCwEyFj9NfGEkJR
pGKtSpgBfH+ijS3zG5mnOpA7VgxJUh2wHXevchcLPkS9V3ww+GSJOn7IxuED/e3A7vhmx417rFyh
n8rI50ahBrK6GHYH7uPB+Oz1yO9IYWSb5SHm7x3ssrwMUKpkutPy8HPhFtppHgAeaGlyR5wxFevY
9elpt5isNHETggVnIt2nZf5XRGU3tmP2Nk1trbWarapXpMmO6AzuUNXsO5elJAvoZu/h/E+9grxT
VN5uBkwiNk4h2eDwApdMFFSEZvoTWfyzMZKf9GvMOX4DvqRs+9vkoIN9XvHL6f1AVTjWGGCaumnv
pXL2+pxlbJ+Ji+qMPnqJc2s4ytr04VuV3lqPGsyyoTKfwHXt47p0yBfStjUd+afUArHgoCJkm5Gy
9M+75zLpo+dqVDv+naYeyJ9vNOfAzcpogdBBniE+3Pz6l2i4U0bTOhKzLSybcV9JdN/trjdM7a6c
s3VkDO0m6mW3rbQO77znP2SRbDdhmlEfV+6zS+PqplMukvyCoYXq6YBubGdHzccuGeXDv/8ntD+q
qozXlU0eBvwhKvLePsks4mwG7342SQ4Zzbzf5r2xK30dxrhlxwf6PH8Nmf3s21DZwEi1OwRoTyly
sZVeZ9hFvPHZB/KKyCAwQX8GtZ+cWL5YgaeVnyuLwe/IEbtt2TYk0arbKe1uZ5/URDKE13NrvtIJ
Ozlxpq990Qv8rnzGiXVaLeudkjAjw1ylFf0nzd3Uet7cgfCFFQJfOqsfVIO1qItfnLEdto2AAkOt
l+Wg9dDN9bxDofTUFjdp1ZXr0LV/ZJV01rLe6RZobdqBbBOHdEX3QW7CFu8kmopNAzN9HS4ria9u
mNirZYQXrr53JpGxtcjZW6paDzBms0ssidmlw7P12ioJooQ7JNF1Gpph7Wx/QLApyNWWMRht6oS5
pPpn5wmYpJJvF7xRg1V0AqMQfR3NgoLQjQJLh6Pv/a5K17LPjjJn+2pXDdGA4fQKMhbtj0SF5Zox
Fz59459UsEhQAbs1aBsC5VZayRBJZPdNm1gmdMVAn04+m4lDlEfhmDhy4fkNrWUEwgzblWbgEPKj
IJ/Gr9T5GXisTaomzuhAN09OX3+3ydKgpmoHoMfFoZmgibP0bUw40s2o09zWzJUoh5pgpbXThsXe
ati5uVosbxI5bzPLojLhmD+K6mvBae9cAX1BLiiHYhE8ZDObL2oeD3mUHilw6tswcC0m50jl/roe
iFK9wTBTkgMb5HgKgrFjGNu8PI2ha9s0ofYA2exr0/nrPM8Ekz/Iq7ygyqUn6Rr2ODlP3b1vhZgI
dYyeYZc8gMk4OSkSkWqYnJ2ZupvWBv7pSOujN/o/AQ5+K9aWJl5Tq2ZZ1oVfMPZYq6EC+hZPzIZQ
laEcO+CDR6JslpvcSEFxt5IQnFEAlRTglCrtI1HUUDJSzztlhtpXY21v/YqKZOFaKJopv4OEYa+Q
p9VeWcVhaDPs0xXfDCGywMGdubJ0qL5RYt4MdcrawSjYxBDHzIai8pFvCy1FXglSCSIka/qOzLWF
UURAjztzo6nDb+qliSdacKYOQgwVEqdIEJUYPY2Kskp3LT5gNdsQ9a0eK1xJllRdk4PXjzBkwtuE
FsnaHVbDnLSBSj/Kkr3f2NawO5NhJ8dbhPAUZIhMSKLksdPlE3DJHrNCdERx2t+IaqfG8duw8GJE
Op36smXvmMlpb9nGXh/sL4LaWB47TGBR9mQXxZKOSuszsYgBzYeEwgrXW7WkdVkqel7Uilr1LR6Z
FaDi3rsIGNZeAoE+n821ncyEp/EgZ7FiOeKv7Cx+ydyoDPTMvatzlIssJFPp3JaFCmK/3aUm4Pqm
FZ8q6W9mGzd7ZtXhLs9vrW2SlPpWUOldAxw7DVkTDKHrHcoy+ZwTW3MQo8bAhiBPPt6N6KZyYzDp
pPW9q/IPddLaR1jBjyh888dSjndao68j5Xw36u4uTQvCJLKjVrhBG/vbJJIsYe1uH2YzqHFkWGXx
w1TOtPOceFxD7z/iL8rZ/uCBywz2/7D32UDF3dqZS2YQM7dXLSXoNWqAjMzllatAIEpu1dC2qAPD
7ntnEGuHknrlgirz2fzwRbcTPoj9wzBDIHKtDF4/5vOlXreBy0AGW0p5KFt01qRCiJ2AKEJBDaEw
gnbMg5KmMG3TG6y8WF8ZGMq7Q+P1PSH8Z62FQ0spBumOI4jtaudyhXN03pQCzRNUAPyKnkho4bIY
1N3UAGW9KkUBsdQXFdwYKdaUerc4AXqQBQvWwF6DqWO5S0LTulh0DhZ6vaov570YlX3rsxAk9vhE
Yg+zeym/JUMCUc72PvklFMVwaAi7jSG2EM2ArbBwdnVl8F3LeDy+/s3pNmEzCMR1d7L29tmsF7d6
wm3V4u4JM0O69vkyNfYnHT0fpYCWWaCwfzZi3mlJlux49yk2RXwavJTOU297B2NmgyqxWTpG6q5G
PHXoDrSVa6OQ9qIJPs0E6rFmumuTp2mG0UqDj6lRzmCg7XLvUg4o/HLkvpBJ5rt9f5JR+6nACsci
ksdXkusDDxZEEFRBd17j4aTF4ghKJAbqIB2ZXdV091PV3FXVGK+RTb9iAPtptf5H1BabSgxpYLhs
Dkw/XGEorjFD9p8Q+X3s4iqg5+PshqS5x3O4K5T6BMzPXE3w7qDl0K0hu5oS0l507sGgybE2Q7tZ
w0BiMIJa9GPzg3DKlwyn/Cq1fnio5zbARwdyaHSyBNhclIgYsch/NGY5HUfUhr7Tb4qUlxrk1VbF
bJOjjCCV1sJKrDVfDBeIXTLl2XqUZsCKhzWm3XcAFibjhGtzy85pWE1uEgcTMYGzVOR+G9Oh0/VD
ODvDvij01zCxqtuOP5guj2Fiz12FgLlqUz2Uo4G/dzCywDbTb41Kio1BFNrGpkQ8mdCm3OlopcNh
Tv1ijfnW4V2ivomKCHtorX2ZhE5IvKmOSRgglcc428X3Q8q6vMpcsXPc4Ztwh/5mtMeVskE+FU7U
sbyIAe0acRAWgWUkP5vK8O/twt5b5ErZcowgtvS0W0rUvzKz94YLJi1lVrQphEvNX/EtbLedNyKm
oi8SEjIAYMCuNuRX0V4euNEJdTvkodmGbyr1IcYt7S0XijV2/xqC3VR63o2izsPnBZZJFsRV+hGR
6x1gIqhnWfRZqyuf6K7RZptDezFKUyR64IYoWbPy0YkrjcfndKqe0sac14lbPhVJ/JT0rPVNXdv4
6fxsjo2xSrKC/kQvvoXkKGnURbiI8qXEYLKyuOmYOYefhXBBjLCFi4qRG8XOfojYgMSI+3dwyALW
IskOujPGp3oGrwt2x2e7MZbYW2cg311b3pI/iaGA/hvWgwq8pswJW8UEmQhZB7YnjePE6iKNGDCx
GjH2NdY3Qt9fBmOpLRTk6c0YTPnvxHGW1QZq43GeUmtPY+Eh1iQUrYK9XTpSBI7yYdN2vbl3/PLQ
q+RGj1pEedA/8Awlm4rEI+gGgeVSjhusIJkn0l+b6sZQCiftSB2zUe4+TPIPFLQg1gWOnm9kBqUX
48uIFD69cVW4Nogf2Al3fPCH4sXPCCjTIHsEoZxWegp+Ls9iFth7OU5PtPI6IBXdI5rYdq2SF8cT
3/SStYYYjZbFdkohVKDwyheMNwnZm+oUSkvb19YMwUxD2dB3gBcAXD3xHn9LvOhn1935Jb+AoD5z
hbGYFz4kjIcN3aqoy5uqBn0A7q/cTQ2pZtJpfrh5I1cKUUOHxm/TeOUTLCrdUw9QAgiHK4ZP8DSr
TdM7a749gN5OjRyqlfKHj33thFSvgRvk3Hw3bn6UpvmcaxImD7WXbBKf64kJjYyiYHYmuZsqr1v5
OWsGiXEBYGr6EYdafCjAeK/GpjwQh2ZuQ1rt22Ssj5TmqZTwbV+7hcp3UWrQAIvpZ7uOdXBH0awj
l7AkYGx3uaHd+5+3mUnHJw+7MBgTOqduxrhnRwX/y2/zjWrbj57s/tIxRAdZh9hAV+OXRps+kN9O
29Tvwk/2vJRuDJZkmvdkl3FyN2L8FSPNVvaK1YrqYLZFSg7HoCo+P+JYYcXVG/TSpvGjjq2DcIhm
55B6gaqgRuKpvfRtX7FFgNmpN25z8KPqSY3qviuMr/Xy1f6lJvmvVFH74Cn4UwL1S9b0tz7qkmzq
DxHV6cP2+fwof8is/m/oqow3dVX/00SLBKv4+ruyavlP/q2s0hzrX8IxdNy0GOccfGv8o3+LqzTX
+pfDX6H9CHLcEA4jMPpfdZVmGv9azFi4EQxyBPF4oon7X3mV5jj/0h1sYezzMcsgOfb+G33Vn0JU
TmS7GF+Ra/0puhvbFmFSbjJ3F3cs37dD2rCpwss3ulf0fZfOcKawhKKVSsvF08v3NGgjiqzRXB8X
S2nG/HhFz/mnqvjvn7H8/Tdlk+wbIh4VJ0Gyf5pJ5FmZFGqFj/pmTF5q5uYrJ/pTrPj3ic5Eikjt
E0HMQR40fb2uM3tZ1X7rdPPKzbp0+OXvv/0OwZX7pSjzoM6GLaqPnxkuvyIR6p2XfyZmY0JgKZsC
9i5Y1lr9sXZSsOj59m2p2XKUv8X+f9+cM2sNL5MxjCZX3zUG1tRsG41XDJGXnu+ZJrVDskyHGliU
Y7KVsZX9BJXigXI6i+uQnQ4IMvPKLbr0vjJSf38EJugR0yK9DMNPckv49g4a2HYM24ey//j2bbr0
kM+k78ZItCR9kpx1PfDTPFMBOyjCQh33iuviwnMQZ4O6An5VRxZPWQ+j5keWsecq0QtdUfBfOvrZ
gKaUbo2tzPKgakgCyWvHJvOrrjfvujnibCS3Vaq3aY8FoLCF3EYiXepbobnts/T722e48C790uT/
NsYgVkq393CcRqwT62pGVidWJhWPyqyOsMGuvEcXnvJ5tEVCjCv89zAL/GI89gayQysXT148/neo
hv+MNrE8n99+Rx/N7DXRvgWNLHaurqFPNOvhytX/KRn9++BnQxlgk2yXXgO+RvEyx9Ei+jY3U5V9
hyrzoIyIQpn9YLEDefuhXHqpzgb4lOrpOHlstgBWa9vembMtIRjx89tHv/QszsY0ARmJKUeLrRwB
ByuKS5TDopMVR5/fPv6lqz8b0dIaKB0JB7oNYb2PDG3jdbYr8t/ePvyFy3fOxrM0jATM0HJ4DVS8
Zj2SMYMZ2928ffgLV++cDegsKY0hBAQZiBIbWNyZ95WyrzHKLl372Xj2zLad7MZNA5+0ssAMx+qY
Rwy6dvSvMccuneLsm0xYYSX1kqSfzu6Gp2YsDX2jiyi5wzdRn96+RxfGg7Oc+7fBhvq2xgTEXslu
JH1kmCtuSQdsNu/Y8Hxt+VW6Gx/sVFlXBuClh7L8/bcTVrOBWpO9UqDGufrU5HakrZRmtR/e/j3L
s/2HT/V5TopK7Bn9FmlaXT29Zo71UOPOAaeGf3O0E/vB84bHehBXHHKXntDZ6AbNNVQmHhf6xsbG
syLaXnb5OAPaeOfdOhvgMgtLo2nalJL5x0KPtqhgrgyOC18L52xoU3MvDMrqaUCSDZGBxYnw+V3t
QgnQ5J7uwxUkknnhPOcslzrkJS4BEgf5ITv6d/GHeR9vxwAn444y5r27jtf2utg3++FQ3refrId8
p3b+Q/zFfzavsPsurHzOvVBt5UL8driExvg5TN0m1eq9qqgMwEx5+6278B7YZ5NBqNFibkvOQMdJ
BpDevpuFuonR3V05gbU8ln94r+2zuSCcpjmlMZcGJNDfhjvjNjyofXIYb4qtf+fx/+Sp34M2Xuub
/KhvzH21K47aYdppexE4D/VNdOVKLozf8xAfqUFQahCeB7oiJKrRPkc5Fa/33cazuQEyYS6kC3qF
LJgH5acfElMggTX6x/cd/+zjX1J1yUABc/xp0JAWqDlFNdFPvlrXiiy7K5udS7fobFYgf9PmUfEz
LLr94AwCGb2+7wecTQdNnKg6cTPegiVeFUFkBjwLqS65EMY7n+/ZvNCHgjzmEENKHbNErRSKEz+a
r3zwl7f1H95i6+yDn3SxG82AHgPldLcLKCCoDLoiIdo52iVO+s7TnH34SR63YQQN88GC0Og5m0Tb
F4Qj4NJ+12M4J732TuKVPY2oQHnZtyztmPbL2F9h07/yXTEv3ajl7799JQkobyCMcYbivn5JMf4T
qI6Ptl1j1ZqRizrrcpfsotPwEB/FUwhKlwIlzU5U8XQSQDvCjFlbztq4tm6+MI1bZ+uEPiSuONZt
fvKIL5fkF6xDFNd9ot39noYlDqjpypfpwmRqnc0CLWlQ9eRxKlpfx6yInlQ+33rqnd/sc9ITbtXZ
SzUrDnIsaah7ChrxYiul/77Rf24zDfXcQcAs4qDLEMXNBsq3wTfTdx79bAYwxdRr+siLYVL61HwY
9rqTxu8cN2djH/TmnBYTtwaR7KZecNn+HPKdXEJtnLr0r0zzF+ZH82wWKMsOU17EabL4BEAzUFEW
vD0wLx35bOCbPWlGjmWCMSnz29KsPrfNcK1+cuG1/LXA+W1IDuZEoqnGsY28econv9hEExpHO75a
g7sw6H9NBr+dAVcQiHWXN8dR052cjCcFZu+UFaRfdw3pWG/fo0u/Y/n7b2dRmnRqI+Iss0dcBKFg
Rv7YlPbnt49uXlionBtaWzNmpnDKjDY1kDkvmLUZNbsxEnSxjqAQRK+VsmiM13FF10LKKo53JHC0
/atC+QfFR8eSO/FBLq1G26EliDZWJ4msXPV96uM+w/CS76xKtTSRp1J7LtHgb+YO1eAVJtylx3C2
SlANpHRvGWJILh7r3grRTdPMHk3SUprcyK+8q2ew0P+UIn7FPf/2ILqStv+AmS6YHs2P/Yf2ZXjJ
P9BKPjnHeK9O6lQc5Yfqpfzw9pO59LPOZg6Jn8SrSqZVt1mMK16pRBIYRYNyLzbQCDS9QPTz9rku
vWNnE0llMrpnqo2B26lDGA0WXanmkxv212aqCwPdOJtCpAIqnCz3jvivDajTeR3h3b0yP52B/f/z
ZH7xKX97MqpyvdSVFiQShX1RaA+zg0y6JoswGhaxq/xUJu7JabCcNON2sq3TSL7YlbNfuHe/Xpff
Tk4/u3KnbukpSNXmr9oMihyXSO3EJSjgOnGcd55oeVF+OxG8r1FWU8d7Lq1bS8dZktarzquvLLYv
PaKzeaas6ob2KoePyvA29vXtjHLx7dfr0qGXv/925XOtCi+O6a/6Jlxg4+vUdfv3Hfls7HeYINhy
5Ly45k9ybUqkZO87sPnnJeedrfSy4MAVmTRBPsjHyNaqw9sHv7A4W/pzv98Pa6ytMUkgXXsa6dlz
Y29SsO79JE91rz16DbrNt090YQ75xRX+7cY3bu20iyWXnc18EIJI8VeV+DuQZFcmjgu/5BwoWHVI
UGAW8gkkbdof3I1rf+kJu7Xz5qVrnt/1K/SzVcLQG/E0IprHcz88pix1BvvG9L4qYfx8+wQX3k/9
rBxQklaP64ETZEtu43ysJ23z9pF/fUb/YQelnw3aNIzyJWKPj8ZOnOKDew/2cZse5F1yDB+Ke3+N
ByWYtuamCAiAWztHfZttiitP58LUpJ8N6clrnUai9wzSgaKaUO5PgqGKdWID5n/79106w9nIrkl4
H3WiSDEzumBvCU+IAXpsKw/77PvOcDbCi0rYwi05Q6RXz5jZ9MBI1K0nyyR43wnORroXGUp0gjFS
pEZRrJE+kESFKhANoVlKBCfvO83ZmLfHWJlhzGmaqIUlquvjxorzadvGw7WQ4UsP4+wrjoxjVma7
TIZe9MGu4t1AkEA/iy/v+QWmf/YNH2Q5403i8EnTWis86o89hvJVPwxXvkD/fP1kHP45LeaaKmnL
AzWk97Zb5Jrpop1Ppyuz7j+PcvOcXYlC0ptw5HB4mXivYSvoXRSA5q484EuHPxvpsFXMlOwk3iMJ
8xonzm2U6dOVkfzP86zpL7fst4l8wVinSJi0jQVWYhtnNWkRU7LrMfFsWU1ZWzdtrpzq0u84G9L4
UhCHLFEUeq213zJoIIEth+TKYv3SMz4bztM02YlukuRlNya23+o4zlGOJs103/kYzoYzKUuxO3Yy
3ESgZ1+FV4cIo2orunJ3Ll3/2TBGoowFHPhxQGTBhA2Y7Bccx+6BfXi/fd84OxvGwpz8fvCM+QAa
4nvkxTUUtizaZ7ntf3z7DOLCZwnO0p/vkwuPdEbfijg5zR35AEUoq+x9GIqy9rD1VqJ4ag1ZL4Dg
VKtsSlVROEcgZS2FIE2Uc9h9tZoyJJkTqZeh76ek8H3E0ujIyJ/RInyxBAi2Zg/CHL9Y5o5rVxGa
i3NgMtX4OuJoyjCrwuc0h3WcOVWIZr4Z6hDTiVJJGfAKNoToNG0Sh2TDVRp05sBJzMzNNrQ5G3Hb
p63W/vCiqMggbwBjrPRVkepjUmCDoAjyYyj9Cena1HRj5D7INMo1QeifD91zW4JX7fATEjJVZfEY
aEY77wwtFXpQaWMx3NfowWsLcy0WmR8au7/uvpCOggVkDuR6ZkhIlwAv7I4tQMkNRu3ZOJWV8ON7
Z559a69DsiK2JWtIwDrVmf6aGxMEWsw/mxrgCuBPYm3JvHVaazOTK0goMAREvaqeTHL7SPqzhybD
4VV2qF19ZxjgiNSTvosmEctHnk4b4i6NHf+Jv2p3BTjdfi+80SWbPC4jd+3qdUjBWTTND7gMWNGb
cibusbN1M/o6E6ZO2nBR61q8KbK2TbdYihRW47kmM7yq5VRvVFJ33WbqXAMkz5wO4V07dF4TEOJU
kz6swgQUaZoV4bx3igz3TmSHtvmoN7MI72NHFdO4FYSi47ZjpJTxJnJiLKiz0BIL/2TYOa2xxZeN
urqJMlCSceu4MkNQmDZ4RfQwQ7o46V5ewUkRUCIVsCl8pVrSFqdQgx+TYQ3x7A4dlNe73mPSEuVI
eZ0p8b72o6SlZFGOduiv21nY0QmWbelApzB0UpjWtV7Ys4Vu0iIBz8FKGD9KK4ID6sBn9e4rJ7VV
UHakXNxYCR/wJ0gwTf4YDzqB15vCScnlgLvrFNoXUipkeUo1zfnKmywAFyFwtw521Inyi1eFtfNh
mnRk/Zqfk4q89sNYOY8pBiHrQbmzmZG2OWELHIa89VYkULV10M5TY56qlDSafTHFJIxRCPW/EWFD
+AiZbxaO1bb2wwPMt+yTGxHvvMrITpc4KWBqkmeeF36HVpmVgQwcozIbkC3aWAX6gOUSBA6GnbVd
GLOvA73p4qS/UZgudUSlsEScwB4wAcQ7zF1UIzbxZKXFF3Aec76V9YSlNUEPKjaKrG/7doq9+tNg
e2N4L43eyL7ioa/chrO3kY2GVXes6udkhr3xhFQng2AbOj1s9K5YfLG6Ggrna6HlRrEnjCX/KOOZ
MPVhiK3w2FpKhF/rWdQy6BzLGz7j97C1D5WJwH9lpVVF0mvrURtzyLrlbQ4F84eGaLHda148kTjr
Dqa+7WbQCFBCGPkBoGKyI71SLBaRyrSblZyYitaCBbuN8VEBX9ATH6hh5E16dK9aiK5/Je7cHSXV
L7jyPpL+VWj24KFIHHBJfSga2YtPI8re1j9WfR9aECLItyo8eRuSDq5XW3sya9vboZaO0CHnMR79
cmXaYezvG5jVenEqGw/T2QMA2WGItgi2FzOsJcw60HDK+7jENal6BLer0pMO2CkqGeR87lsX922/
anWeTw3Wwi8XDXyh6skg17oApwbeN2qrHIqr4+VQVvzRbXjJrIiYqpG+L4kXeSNUlhzw7pN7vQKJ
E0Yf+hIF1CcrxCfzuc0mmTxDXiZlduVFug8nKHbtIruzkTv0WLIaV0+4LXM1Jjy3TIwEf3SVtvVD
o8YvohQbkmFjgkqGaoniGZxxJvI04S60HdPCKvSEl4yr2h17TCjl7PM8dl5lGeqLDOXYbWobttDX
aUJ8DOwZ+6IRGBEJPbsBOZ77WOXgkYOwt+Nqi9/Zrb+r2o0hkXkY014Ii4h6TKxm3p1gaTn6Vuo+
tAZpmLG59mrhaPc5fFU/Whci9dId8YrEgecybSiNNrwRQe8mWfoQIthyHt0qsumJZSO4FY/WhEOT
ogPHVeVkR6zd2nVwhFRhER+VbbZAwTIiAPYuGWn9GgaMnO9FGS/0pdGv+y1ieHAKuKR8J7zxKs8u
npgnNftLWA/gDiKTiB/wfBbNN98vh+ZrrYV8LRwMSOZt43QyIZx+nhJRrHuSpPBtu8PsuI+gxCrn
JtOi6ZuhS70HrT2O4l6Hj5ZsXMct3NvWagki9pLGaFdZlRvjaXTKyvzoLumq61ITmbHBqTzl29ox
JvFghInmfzC0sY62Ov4WACyR6UdDhksfuvAJls+Im9xImmZXYY4aHi2dQnYAyK7MbvqEZNifWULG
4jEstCrdjQBuFGFT1RA9EA7Vq3blWH3S43+Dk5+PaNSpTrs4nwfh4cqyXQOmjqvG9i7ThHKOBBMZ
xjY3W6+4NVtyxv/qFAFn5THTUmMqgmmAxRPtEEv44qEG24EJDJcVsD0Nkag8lV6rf8kSO5db0Rop
sViYEC0iTfPSL70fHuMpgiml+8DpZjc221PjdUYo1ypF3YuvO5dwfYghaNsNs20Pc9sl0QFDcTO1
R7P2FcZbGBkV6w/Hnp6NsCLfZFNG1PZJAY50J7lp64lo2XUSlRpc/bhMsCVOLv0Kc0XUblSae2GP
0+A+WssCIdpGIAXGnmR221I5thZHSKbAxNF6HTpIhzXxwWH10S8hpiWNP6Y2MC3Us5p6X0aahYLV
NEXaAnJLrBLFkFkYgDheWWPpYQ5WktSnl9gRs9cBQqCU/jnLiER9EQlo3H08lWMN75zJAoIdsQSE
tJPXUzYBjs62624jo3B0CEHUIIZAixToOgyRDYsuhWGiBxNelmNIdmLR+iCaXBNr+w0Zt6kPXBy8
GWHOneY51Ya13GKUXY0xJVYyIvpQH6oXv+pH7Ka2JySeZAIHNRKB48wW6ll5rkwk+BF3LFNmv8oz
vvTWNIseh1OE+XVTSS1dBjwBMeI20QepBI7NsCADiAmKyfymG4wYXpWBshEjVUJ3LSzxGRpuxz2e
4C/phHhIOAMNj5Y1Zs6mBn9ZoQv8iOEg9fGrUBPJt/DeCPJw1oPIXX8Jc6XyBzmxxstBDl7GTPEp
KaKkZy2akRX5F4taZqfVRFq4DTQGud3SKVZkO3whWlqYBJm0wLZ/CKtR80/u99C+Cny+BHzGpeVX
H+1F2xLhJOZpDlsWKZYhV2FdGJj2hLRinNoTL1/7UvQVQhiWzMOYHCZzVLigiL0d0x9m0WmLUX5q
nPhR6/JkvtVVMSjS2YBZ2TeEGokSNGEMjxuqomx07koUV+34ye3JrH1p084l2VOCuYDJqfuaFf6F
MzG5g4pldMZGGVBK/yLMYsFe6SSq9a9lkSxwGK2RxphiMBo8n9DMKbeAdA2cMH3WXdHkH01yEu3v
5Tyk+Xd9jABSkJ0XpktAeqpJ46uJQk0HGGeFrPNxkoIPhURYjLUjKYPCREmgQREFA+ql51OCQn8y
J/kjUplKvxeuBCaXu5gF87WT+wpMCBL4ML8n4zqaP8kcKvawYpUruKnW4NjQ9LjDg/iiVzqrhpVG
aad9DUVk149mNPEwMVmNCyElTgfNPGiuUUf+RiAZmF2yxacYR1c+Ikg8MCAhX63iOczKL7Fqxfht
tNTovQht8FnJRhHL14LtR2umhAmYJFDe1DmfnS9AVlhprloXG3k/W7Cx3AhmuN1UFcaoqJ3c+hO4
dRoIZFsDzph3dZH22W6ANos5Cn9typej8cFDcMnSKzCaWUnz3IxdXfBFiADEPQD0yFo27ZVV658r
U/QOoRMJsYwkSijLyj5HLMEcNiYsFeTabKx+2tUQPTWToCgvcb9LhM3261DVpb0y6r7NsWGCPO3W
OiAf41vq5KJ+HMtaOkBhY8dZXN2x7tBA6abZKl4VMEUQe53mhPmHqlRp+EgYklufGuxdxQ/yQGaQ
PtIgjIy7ONWFh2PZjZTa68aEqyUQvZbiWUd8E8sPvJjuiPlsnub+zuaRdz/iIsIev+5j5hdq2GzK
dMTS3pCqe9eyk6paaSx12xP90C7/y7G6hrgL0j2L7kG3qxGa4zzhnnSxREPTAuOamKxeZZsATs0n
a4BIBhAuynBf5SHd4+FTnALXkScLTKuxubK5Zwv//1ecSbj+c2s/Q8AU/IL50NefI5t2CxAocA14
Ld8+/oX6kHdWLA+FbWgin0Gc4VxXix7DHpGzvH3w5SL/6eLPimhy8PV8JhTnUGkzFuvMONqW/YCK
4q5MtEOYjTdmY1wp5fxqt/zTyc6KajqA7AICxXzQwNBuFjiCmqJXStpbUiDJ5qwwGsbqUKQYjDFC
k1V5zVyw/Jx/OvNZja2c6ZXrdNsOmLD32WjtK68EnAXpwyYs88q9vPSgzkttqZsUvW/PhzLK926o
PpEA/75SqndWZMtJvM0gjswHt41vy1xt4/5ar/DSrTkrsMGGRVWoUf2iyVN1GD/nic3do1U5VxTU
l27LWXltmKgzT8U4Hwglgm6UHlLRXTn0hbf33MQG9HPMY6tZdGz3ozGt7P6xrh5zoa88ogrmdvP2
ILn04rpnQ1yLLVmQg0lLr5u2g1utUpGA7f3cd9PNhJCs4qOszOOs/Uib8MpouVD4dP8feV/WHCmO
tvuLmEBiky5PLnam7STt2qtuiOqqbsSOACHg138P1R0xLrVJ4uPixIk4MXMz7h6UWl4t7/ssRti3
k5VCqBVttt33If+W2iWUMFaW08Kcm34lcGCYOlAR8e3oWI4/o/zrIJ+K4Ovt4Vr6uhHmUZumIBfj
l3s9ZDmnuwJSLDnghaoqViZkYUkF899fZec1yZ14iPH73QSnrfjh9ivZ8qUFZYQwMgiitCcAI3ng
QrznYXKevOETdABPE/1Sw2h62wgZ4Uw9IGAJtLnPuETuehWOMR7/cETONsaFEdN0yiwWl928Xukn
PNEgNAFdSIs/pWNodXCMydf29KUBM4K7g5iimATmOkUuDHbcuwQM5Oo7Mjg7Kh/ItIbFWKjHmMw2
lndQS4J+0rnQ0NQ/aB9mAFM54cKSBd8cDVjU7Zn5BZB546QwveBsppOswaZ4Kkq+T9lFQDAbN1iu
vubdY+FUuCHD2gkqgg5EPnpo/TpZOARQx4LAxwR7ZudBE3VXtR9u/55foM63fo+xDcBqvWEdUuyn
qErPPeTYgOq5byYN7dVzx1489VKzh8kNHei9Nq21r4n9RKcPEy3vOuQw2gSvBqjjZBHESXx67gHD
wePr0U4/F157Rg7/AD/Euu2+Unij1212JLhlpB58kpAw7uh9YbO7212ZSx1v9WTeLl4FbVSLLo4d
hsJKaz1MWu9pXJxx/dv5JezMktKGeI3onyWJjrcbpPNyf6tFYyPqXNIJaEBF90UXf4PC351dT8fE
4Z/xzMVVvDh1HHkHn1sQLrL2EJSAdEv8ZTipL66uYGBb3cWsOiktHzwNYF0yguKPJ+LKr1vYJk0a
X65rLymKNLovmxcHDjfkoZMWxO6R2wAL+NGBUpulkJ2qPwX6z4CnZ5I81OrMxZ+S3OMh3rY9/GQf
3PKnkN+BHtxZs2Vhc8e9z7d/4S/UylvjZ+yGLgwVhi6LmxOIhs/NhNwjHmMo23v30AUOIU0NhWMs
L3bpV06OhTPPN/ZF6OWmhQ/m8ynNIHAvmik4jFUFWeccfgO3O7XUhLE1JjB5DzzkMs+TruyHCZmL
z3qIJXTC02Fl3S01YeyJwNRr3VVQiOk6vEkk3vVkhpGm/gpdhywcfyYtMGNz3VAN+tzg/YlKD95L
1m4AMuRz2ij6njaTmk4psjNQq9WHfH4cEh2c6AAWmV/a7TWKI5rviNeI+02jajIJgVWFBQXSkmcH
ixcpqj2k2Q9IlG8bUc/YBJHmmJC6F/oMu7NPWsXPrKvw5Fafbv/6pfE0diaZFzTt4QFzRrLUOtZl
x47Ic/crgb4Q5yaDUNhpPkS11Z8dZO520VhA9xYmVwnkaDVSXRtbmfv2anetWVAJUsUaFTBIGiIp
1N/zegwOLC+mY8Ghzb5trIw9IS2F60bUg2SqQ36oHllOu4VJ7O2Pz/P5xobjGfE/pLEP4pGlzrBL
gMQUvOycep/mp17DRx06nLdbcZZmxNgDkJEM/DYd27MUY988ww+FQVISPr3+eBgESr+40QfAkbo7
iRRZ8DjFTeaUSK450GHbKeJAuqrRk4C2E4Cvs51OOjAt4cYR96iNPyrUs1P/kiM9WMsdjWIkVsQI
Ra+nIupb+x4Cd8O19SobbpK9PRUQrUOZNKnJGf6gOnYPqqB+9lc1JbH+guqDQAaMZajuQR6f5bKE
6qrgRSQIQClkiCJI0aJssG+5jZzYUwOE/H2CCK/a59JnyNqsjdu8gb01PcbGhtRHm3PoY54hQNVi
Q3MYuGeQOUbivIFWdN7tclyKxkL/MWTOuzihZ6ir71tYzvQSanSeTXa4yjyTrPtUzLEgWhE6ST1r
+kG6Un1rRPok7erqCOyXuEL+zBr6LRYa11fU1kRUwhMh71feV2ResW/0xiReQu2q7qH8LaDOD/2n
CVVlVNPlPXSRExxrA4wAi+roFARFQeaeYHtzELJ9GqAoFQfRGhB8YcWb1Msih+sagybtOcukD0Sq
/2jZMGImXhs6vDp48bSyQy9219hDXVDr4eiM7sKRusXCbkOIiX6ummI/jNCt5X5znloP6IH4qiHL
j8rBpYTLRA569e2wWzq2TIrmiBph6jW2OI9p8BHAsAdlJT9VRh9zO3SofnZctZvdbK5uARXFmspd
kAcnmfvfV37Awvo1qZkO6gf10HsYglQdkaiEu5+AKiIUryAY20FydZdCptUt/pq49f5Xm/93ZJP+
H1RFwvtv2Wzu/5Q/q6bBrPzXnQ7//t+KSBA2YvDH4ByOctSDszX2+L8Fkch/Zv9BArc5/McLfBf/
5B89JJdCRcmHF5wfuHaAGhl28n/kkPCPXMrgNWcTmzMUyP5XakjOL3WO/+4GAfRjUQN3oMfpQjHI
c0ymssu7zCYphNwl188WUU/ozmPewTk+i8UXzob7nEDQPvd3uoLNG6oqR8qh0Qx631FT9ofwoxd7
TI4VDJKCHkrSfXzGVX/XA7MVtR54PZbzKYYKZwOlQwearHD0HVTwI/B6IJA4vQwcbmswqj11BPw7
ILrwrvMyQGPzdwDHwnckg/OcglYjUCs+nBqQiUJl8NC0EN/m5OIDN7Gr6/oK2jpQTs0TKv5/otL0
mE3fg664cFleaBnVexSmn0BT/FBFuTra7EMXPwLs+9gX7D4NBlRllbqzPey9xP3ppVAbgclRu4/A
tYfom35poH7e4yImvMcAisZUTxcRBOSA3MZTEvv72IYlxxcUAXEm4E0sfrpt9hIj8bGbffy6Jn8Y
u7nuc6ZucZ2tEKb6Kw5/DLf8OWDPaVDnaXX3jml9gTcwEFYAGbTuIXHLU28B+WADtNABWlNU6ZMW
411VFkehUJks7fwx0+UHwtkLaGEZbHyKxwHbzQjzNnjLX1JIR0rUcPFYGv5ohuxgNx62GRijAYtm
DxSiMMMlJvwU58OzApVU5PZeWfSDl+kDh4Z/kcfnGqqKucKHNLzq0gyWqu6xgr6IghE8DFgBgWxQ
iIRGpijC3m0fUviMwUYbr20YQqifhOn30TjAak0O+x4PKZUGP6WGxVnRHVtIvVPlXTzIe1OSXrK8
OLVtct8GINexeF+BnCbVcMeG4c5u2hPIDTtIaT5RIXCph9Uc9E1xScD1v8C72n2MCzzTKAkeBAQl
4TtXzNWmo8/l3UTxMHGHc1aro5DOxymHwjrU11EtC4mIIEKojpAHOLpx8ui32WlWL3RYdIiy0FEI
Eqh6wHMtDlWUPOSuunMgbJ5kkCGGod+AXxVXCZwQ4JmFexAH+AOS5g9t7Z8AVYMBFPkAydu93egz
5OFBAujvMqY/ohQKaecgO7VeBovy2ezqL6vpP2e0vkdp576GZW1LS9Dzkusk4+/9kP0Fcvp3gAvO
8DSCuqQXpkwdIA31TfsW/t3uaJfqBBTBMzTXUJCzIPmP9Sem574k3wIBwEUxPTcsfcFoH1nzQWfy
QEbnBCbH3m9mokVzsat075Tk2ATW/TA5ISqTpxwXO5oNEKWsHklu7YVCJgNihT+KHi4lcJrREq4v
0HXsJSR+qf2Ycn0IKHvIYICl8qsAPDGQ8bHV8JDwYR0GHCdEqK2rIAPf6wyeFDG0TLXuD5FUz9Qp
+h2r8+4AMONLmsYfIXoAhqVKj5nVhb6FVx/N3zkDPAys+GHWJ63yGjmgDn6pvojgOlA/8R5A6Z6c
bZV/BK1t3xF9VDEcIKCHK5DysPpJ4LfIzy3URXcBMI4HoSBSbtPnuOnOYoKDEoTrngo528QUeg8F
3ztobDYzdOKMKtKDhkA3VHrt536o94Nt349V8UTaLISLxePEo5MDgmKRQkCXuQXcQFDVBLqws0Bj
SUtd4e5dPwCM+tFO1C7t+IlW02HQUPlGeRWi249Zhf/r0MLNoNHBc0chfpo6PLkDBqeHwnd8qRk7
jSV/9Ef1qU38fYJpLCb+/P/3kT5fh5bPdMhF/y5yOP/r/xzpjvufwGZBAOYpDACc+cr595EOicPZ
z3c+7x08l/y5NvrPkQ5hRM/jMA3Ame7B4HJmB/xzpBP2H+ITz+F2EIDLCjuD/43AIX7Wv6/3BEV2
/P3Vg5jXFpZJaYtnWcbB3Sib/qCL2D5Bw7revxqJ579vB6+tYt/MG6AJXFh+awIi5NBbtdwrLteA
emo4xCE+3QzFzW0NGA9VrnJPDkXvXP3BgRVIMX0v+mk43f740gAZrzne+dMUREHxzDL4Kdsaw5IB
e7uzhnETQYZgkn8foKAkERCNfY5rQpf9FWmopyuv75A4l6m9rRu4//02CTgP87KFCNpzbcfxVy4U
FK3JYAOzDDr6yst3YaJNantPKXMIgUOKCobxLhE2vSv7YG0ZLUyESWsngEgNYyvdqz347t2MdIJU
cw1glG3xlUFa6sDc9KtgqFP4JnUqj59HBTu4o8Q5Qw6WJ+XWPswNv2oAZopi9GlFr0meOkmx9xN4
5D1I2DBkEPPte9WsVOiWemKEdS6g9Cv9AajFlFbwT4khbt2Mzvl2TCx93YhoRyH5U7FSXn2tZhXl
IN+zrF5DIcxL8r9vjH9o0wgHI5yBDEPVtajlVSUEkuqzVS9PkyPc88gBrI6nZhZJSeEqunGsjAh3
IFIvJ1rHz0WWyq/YpCrIIAcVDtzbo7WwcE2SeefVYMZHMNIDLCx6ibgCxLNPq1MDhPjxdhMLE2Iy
zcsM9YCyieprVdHgHQDE36in2cfbH1/6/UZKBPi8BDk8Wl8pMEdPuOHfwe0K9jzIpW78+XMG8lVY
WBHssInb1ldYDKf3mY17Vu20f2z7+XO3Xn28zuPOpl7mXkc6gTdUwxZGZOSLn1fNSrL3zZId4b8y
Oa9aaGpIrFZZVl9d9jmq2KOClcs1VvxCPfon6D9zfbH4EdE1dvnShBjBPQmmBaOsusaRmx8BVv1U
Wf3HpvNXxNbeTPyiP2Z4R7DBguFHcIWw7l2SD8lR6qE8pgJgwIk1a/JKS90w4jyF7kJBWh+MGFiR
nnwyRfdelAyPdd6XKwtrqSdGaAuc251dEnqVkfenhh/Zrkq9d5FgHXwS42+3F9hC8Jlkc4h8SohO
TtW1ilP+RanReTd4xRp/c2E3NFnmyGOX2aQa5+oq/5zMdi9VUsDxFgLmMDWvHvKaDqfchsjO7d4s
DJlJOoepqZeWIEXBVYFEBxZ4T7A3/RRVsJcnbrWywham3qSfd6AujeXo+teEjDA4HP3kUZQJSDM6
r1aCcmlW5qZfBaUHghPq1kl1VS4YTkhiKAC2/In+uD1MSz2Ym331eXgGTZUHrs2VJTaGybf9zwy4
sAOkDayVMu9SD4ww71TnOa3fMlD+/CE/FzDptP8A+693Vw6+pT4YcZ7WSWeNhVteR9txv+B2BeeX
Ic0/oH5hH24P01IfjBgfEqW6LK3h0SGYexfBlfpQJ81aNW/p60Z482igiRQ8gG+IzZ9ikIzgw4Ck
xSYhQYJs7O+T3ECFk9C04dci87OPcZ7idp6gCg6DxHZlmb49B8wkl/NKDs5AKqwj2sjriIzcUadS
vq+xdFdutW9HNDMJ5nUKq9eR5ewKqH/6Xkdwa00k/Mc0qJb7IQDP9fZcL3Vlbv9VSABsVtTRRNm1
tX2p7lQ3udlDipJWdyRkXNP+e3vOmUk5LxtAnvNoIlcnS4pTkPbvohypo9tdWPr4/PdXXZgSAiuU
SJEr2GDOi++JH0jFVZvOCbz1f/94nhRx0DmCXoGwhQ9JiRRn7RdrMJ6l0TeCeSDwoIO3pH+NxsDe
UZZMl8JyvnV48r/bNjhGLHNRgRUqpD9b5wz6qYLTjnhohloXKwtovlD+++LPuBHOeWURXAjg/Z4F
/BJR5COiNL1GrnecC8qglyTPm3pi0syhUCVgOp8WV5Dm2xjGgqUN5BiRg/2yrYH5MH+1jkoOonAJ
1O11ZOAjwJSwQwYeeEy+MlIL69QEu3dJV3V5wKIrlLthaQVnvH2n+3FlT1r6uhHIdWoRN6bxhLPN
SS8t+AH3Gh44K799YaGy+e+vxqaRitig2DIQ/Xi9l2DvHaOagL3QaPF52/AbYTy4logSybAT0co+
ZaVOr5Mi7UocLHXAjGPaDh6wNuzq1h0HEYDmJ5pG1gNIz/FxWweMYIaoQJZbUZReYxF4j+CapN9t
HfRrgbY0wUYkOxkOG79Q0VVlgtUHiewQ7Ki9JvEP236/EclN0CVOYw/ZNXGzVu1bKKh/HDPAeLZ9
30S045XI9QDu77WFHf3XIrd0vBtsvCM3ft+I3wk7NZdWn15H3rI9G7I0LBxV/bg9OgsHsolZ5x1q
/GPiJdcxHvyXOK7jaF8McEhTtK9+jKqFj/22loxILqUMmhr+dleNdNAJdzH7KRr1CF84XzwP8Gxf
iWn37Z07MGLa6Qre1vB8v2a8R2HTY+23GlnS97d7sfT1+e+vdoypzBt38OvuylC5fGI45u6hCki+
b/u6Gc5WE0HqzG+vbd/rOwlg7T38Qdr7219fONPmOv7r395NniimUs5gQtFdUJgjDzYl3UHX2jkz
kNRCF7IqH283trAzBUZcTxUYyrHfx9cor9QOHqlwuI1RkAv49NftFpamwgxskG9HH2qPVx8WqrNt
7gRzMHdMAXrd1ICJYAdNsWod3OqvqK31h7hxoONOkBS4/fWFyDNh68TpGor3YHN1+v4T2JZizwuw
3mCrF9+DM05WHlYLo+TPi+HVgh3ArU9whMqrPU7yvQ3ALhgvdbqGyVrqhRHVvQ1UECAW9TWvS3ov
UvtdZsv6GIyBe4Si6VrecqkXRlBjQ3IdX8n66sMR8CdeuNG3EvZ/f96eiqWvz39/NUZ4m7u9CMb6
quNCX+K+jq591dYr4N+lrxtBHfR5RBR38XVJ4RCopdW5sJKGOcvGdWrEdV7wAPXiCRnXvh/PTHP3
BPRHedg2OEYglxAtwZZUl9cEZo/f7TjJ35Fu8/I0gphQlSbAJWDHAxTyLprg75woa1xh1SzseCbs
2uJ+CTM/1l+h9OGdlNOCi5om8uFXIjQdCKRBXICEVuZhYcszIdVlEHlZTaLmmgiv7AB3SSu2K5oC
ZUwI6CV3t+djIeJMZLUN6FCWR6DPcT7pczTkRRgrHR3UAFto6fnuymmx1BsjsqHskeHqF1fXsUEl
c3TBp0Yh5OLDEXWlJ0stzH9/FXaBIgz6yFV6RQarevIgdbJTdtc/kApW6rcHa6kJI7I9QKksyJfj
8gQ9guP8+zlH6cYrsne3G1gIbs8I7hIq0BxeNslVQhAAcvkoo9TTsDHBYKKrgYfijagjFiY8o+9V
B5GWtq+2VWqYZ0R2rVqaQCgmCmVLKRCVcL/ttfXp9sAsjbwR2F1BSvgJ5X7oVvnsN5xa35IodjNw
Xup+W4rExAM73dTKbrR1KIuheipSkP4PgVVM9srqWZhcE+o78NEbWjWWIfxg/WAX2ym9NBNr1+DZ
b9N1CCQ7fo8Axy+dmqiuDCPexkfXGcccJsyRs3egMPOOVRq2yQVt/7BznoT5aNMTwYtv7fW71D0j
wktcXFOkKaswcZOfbZerxxxorpXtY7FvRnRPsshFr0gZ+k0NLVerI5BVhex4As0S+EdDt2BsyF57
XcYPmdOTfpcVynqE/SQSdrfX4FIH57+/2mBI3UMqzZVFGDmKw2hiqrsfHfHWipFLnzdif4ImG6vh
vhImtU/vaA7xCoBGoeNw2PbzjXMdzmFNw2BpGFYW9PrYMME0KZA02fiydI34xzqbBWV0HcKTmYfw
swdbtmns5svtnz8/UN9IobnGDkBsUbZeKZrQj4YKiS3bh4AYh7lekgF/BikrZ9+3FWyh7U6tiSMs
TInpxjLlNRstnqLNCbYiST0BlJ8A9ne7Rwt7Gmxcf19PqhGcDEMdjo2cQqkCfQ+VyPFYg0uyEjZL
HTB2hM4HLasnHeacAQd3qHTVQFNH02TjkfKLYfMqJgBtjBofr4Aw8sqvrRdxCISItTfN29VnkGt+
H6AG9Vl3ytombKE/CL8jUdfyeejgpAvoqywhqVZFUnxAWrgqfqTaJ7F3aPxJe8VKxC/N0Dysr3pX
BlID18zrkKrMv4+tqQP/RorPqOitlTDmmXhjWZsotUlkmS6gSBbKsn50E2CKiqS5sBZ8Szv61AOv
u3KdXFoKRvh7ac5Ui/dVqNrO9XeJG3vZe+iIyXrliF5qwIh/KEhmPfSFZJjlpQ3lRPx0Dwhx4KG3
nZ+/nL9ezQYvqmps9SRDF/oCGRzGG1+dRF8rZ6V2u9ADE63W+C3+m9A21NUclVM6fAeoKVsZn4XF
ZOLUpgk+95lftqHvADUMqWLnQFNRAG/b5Rs7YIQ7gGS2BJylDZPUhXBd4bKzH5T+8fZ+tTQ8/u/R
gB1XsMLibRj1XN9DR5YcSigZfbj99YVAoEawC2BNInccZNgO4psc8T4YiXpPXfK5nv9HydaKz0vz
MHfv1TIK6oGD0uHLMO4D9w4iqHQ39i25T5S0VlbqwllFzaO8p5AVzJw2pF3V7DPSsPtonMavbVVC
fXaE5N0soXuXRzZbSf8szY0R3WCS121RtOB0BdL5qoMIhy/sDaZ82+5hItdg5V0WrBllqEsNaWTU
NwDoE3Fsr5m9zIvojX3wl1vOq1lxmhhqg2OBBoqc33nC0fvMSzjoC0iR2aSJVozDFmb/X5C1gVX2
aAfYRKJCPUqnSqCUGnD470zjSpwsNWGc6xYEQaksIzTRMPcjKyee7iro9nx2sqBa2UwWosX0QOmy
MdIS0R6yNLpkk/vAAm0fk9S+wgflG/Bya5vuUmeMoIeXdJq0vMIROEBUlPZQmIA5lf8gEkh53Y78
haknc9Ovpl4I3dYlUgNhBmeAAxuzbkdRqj5CIbk/cejWrdy3ltoxAn8qCeGwZkQ7Ii13lU6xurrq
MYtZcuatv7KPLUTiL/rlq97UQAjIhOHOAHU++wQfPGtPStxYb4/V0teNOLcSCJXbTZ/jFIfGZkaz
fCfHIbrf9nXzCEddN2+yssK+5X52J3B9wGZbk0lbWknGBd5pJBSdoY8XgvYEsU8GGknceg7USdaw
VwuD8y+4GiwrYaOD2y6dWghoJtl0sUdIHm8aHBOu1qN8koLPUIbMYjxDRIOevQO/eS2kl369cXiL
zge9z9FVGPtZeqalzh87uyPbptbEpfEKyJIJomdhHDjRNWOifXbKadgGADF9T3AQQPnX8ppQSoAo
IwrOUB/lG3PG9jxir0MqwvHm1jleloVI4p0dtOm1j4P657aJNU7rPk/sOIAbTQj6Rlo9gZ2a6heI
2Io1f4GlmTWCNp8kPB2yIQ/tBmgJ2GLoe7xk1qBiC5cN2whaArl1LnM7x+i08grFalvvJIoD+4p7
9T52AmefT4I8+EHXrRyiSx0yQnloAK1t4U0SusKBDg1tyoc0GqxNd5nAxKZZvubQlEagaU2sRxeg
Tdg+DM7h9my/vQ0FJiytSRQquVAlDtUwifLAPCf+SDOv+guKn9sqQIGJS+u72quCySlCKu3MumtJ
XLP3XuZl08dtnTBOZdCW4aQODmRYUUhFQxsCWJMXF0dl84SqhGxXTua35xmuCb8HHhddRFmLEzMW
LL9XNIdTcuRUG2dibvVVWKfNOAEqUMzncdfvIx7YHxSLnd1UDOn32+P09pEfmMC0TtuM9kNfhH6B
izi8yPtT1ljtEYLM3t6yAP+53c7SojIiHKVJVTRjWoQgeHPsI1QfWzgi3Dux9+52C0tTYUQ5hxlJ
3zsDsqul/w2ytTF8I5mz6VYRmPA0mH3lyoM+f1gVPNu7NWchMHHVtp9uYtKmQMWjnIo6VMk47nwG
YKCD5PdKUW5hYEz11S6XUIEcBRIoFLdFhWiAnuja1XTp48aZzCNqT3keVKG0UewjxIk+jF0n/7g9
pwurhhlR3FW2DRIZMrLYJCDDJq3mUMiGHq1ulVq21AEjgkme6CiB12sY1djf9r6bOQoE7lG+v92F
pe/Pf38VwyDAB9nIWR7CoKWRd3CATep9QNJ0W9EkYMbhPNRuhuDCGEm/ia8tRA3+rBmkSW7//KUZ
MOK2plzbpE6yUPv8UvXcgb5B3h9IXm/CSwTMCNtmIDVeHEkRVsJy9i6kEPZWvzVumXEOwwCGwwd6
zMIYSOh9BikCGG+s8gwWBseEollKp2XtlvMpXwwfYgj0HfAk95+tqEx3m8bf1FXl0PO3HW/IwraH
BE1WjdFBN7V7TDv1ZVsLRgTn1lj3Tgu/jELwtN+pJB9/UCfJqv0AU45t1JLA1FNtuqAL4p6mIUR8
9FHOkaytqL/gxNT3AZwlVs6ZhXAz0WidJ2sg3XCxqJQQOMriBvLncXreNlZGMIsaAuI90VmYTbqB
mESQvSR1BWOFRK6lE5Y6YIQzBOcSXCCqIgTUzY/24yAYlDSR+1tj6i4tWiOiU9gSO7nbYCZwQYoO
Pljr1gNkp1V/Tts8Xzsxl5ox4jpQBSqSHslCBu+CU6YA5qoY4ycLWN+727OxNFRGcHsZrJ0qEWNr
7SyUuVTejl/TAip1K7G3cDcy8WjzeR/0GVQZfNleKEQ4UBPMPviuvAwtsjy3O7EwTiYsbahzAIgb
HzvU/PRRzkhPuMvTF68Z+bYjyISkAdCg4mySeZgEDVyFGmGxEN4lciUo5o3i34nJYFYeen3CcRRO
sojg8TbzUOVdMtiS8Dsr8HJ9hdNHqs4Fd1tyFAkkOzbui79Eil4dq0Pb6FLJBstLI09sJ524h+sR
uQenLF3ZSpb6ZQQ772Rkt+589MUzktzq+hMekj9HhTyon7Txpc9k+3x7FSwsZd+IeoifQPK/bwAt
4iKB4xZSNJpZ5coMLa0xI+QF71BYSZETiziqHnJG5KC6zc7lCCDqtg4Y4T5FJYPCjJeGSS78e1hC
OxB+YmtY5qXhMSK941z5bYQ9C3aCOJgy5FZhdgfNO33Y9PNN4NpgOSwpcSsLYxu3kCaz+kNRZ2u4
k4XxN4FqAqKNM6o8C0Gmjo9w5OnOSAaxXQfA3La90ESpCe7gvMtTBGE0FHwfl7NtUpeX08u2ATKC
3FKuxeEdkofISML+sYIwSXycPSf0yia1sNmaGqANqayYqyYPaYYEWYEd5QDmI2pDPcxoyQgQ4baO
GFHdSJmxwMVA2QLGJdAHU3c1cbKVry/NtBHH5TjV8P+oMNMTeuHrHHIeIFcec6S4tkXavzBqTSw5
jJRwI4RF4L6qM8h8I32ycuYtRNq/MGo57C5+bXqRN+cpwU849q3ceDvzjDgebNaTsc/x27tG/o2g
JBPEyDZNrQlPE6zqAeumOK9pN72MPhP0oZ90Rjcl9QITngbToVr1SZSENkxqmj180HC75PAWW0Mg
LJw4JjyttJnrx16UYu93HyIfRXAVuX/iPf2eJthQYc+yqQwemDqTgXK8po9lEsoaRRIgnOD3paM1
GfOlbszB8eps7pSrPdnPB2fjPUALtjrYVvnsZtEnL1DvLXu19LawZ7hGLHu2jO2hr7OwAu8Rklye
iOCy1Lr5tIOkQP3VstzeX6mNLUS2a0R2pybgNXwvCVkGZB3aAuWONU3/0kH6ZuMCNs5piLzTJqLz
Iylq+n07IA9n4bBeCe0FhGBg4s+cFv5EONqwvITWd6OQuAzioM4/Sw8xGHeW2BMY0z4NZeX+lOOU
n1O2NfRNdFrT4Q4SZzhh4fgIaUIbdwM1QUf2dugvzI6JQ+NR5noKpq2hAs/Z+eSLtvf2toay0rEX
wqWfbzezsDuagLQpcvIO2gJopu1gjNo27hHuk2vJ5IXl7Mzx9CpurAq6cjLJk7DK8w+Zx+H/RvuX
Xxlf4VTb1ti/8GhAIOcN/EwBsrHjM1Je1mNNVnngS10wQn9KSqb7ukxCSjt4PARMHyIXBd62RJGl
t7th43wbkc9R86iFICJ0OxBJW4J77AivrmPtZBtvPCburKzzsWsVsy4KLsNfZJH6Zw3pyJVpWFqw
RqgTPyGB65bWBeZ1/I6Orf+Eh6s+DnmfbNvkHeNK3lhUtKjmi5B1LQX9jKVHygq18vWlDhhHeZP1
QW6JGhy2AlKpcpQaiWs32PVsVTyOv/2wNNFmXFAY/MAtN2wx7gMckoFHkMhf30Us/RklfHypRkgz
jhIYMRuyXStTsxDkJgzNSxh0FstYAP6EBkHLTPd83EjvDUyhNKgw+rSBnlkIA1ng20r6uYM/+X7T
/mTqpNU8IxqBF+PklXhjoPZ+aSCNfrft60ZwBzEvBvhHWhfag58XRbidBxFAere/vrCgfvnCv9r9
oC6gSmeKrUtGx+qlhY83jICT6s5BFWCliaWZNc5w4Lu73vIs6wJ7p/iIN2R/SG3Ip97uwNtlZmgw
/759l2CKtIXHrUtV1c9VQuAAKlQJaVL3nZVan+K4KXcK98bbrS31xYhumBDLfshpdEE9AeKELvLc
lyQevGzjWBnxPZQDCv6Bti6RzKvvFZq71iIVa1nIhZ9vosxSUVqxIzDbkpXQNhpK69yk5Y9NY2NK
oom4hKWkFUSXKLLIAfonKXwHrI0FFxNZBsMQNwjUCFQZmPTQzhRxc6inhK8ZOS0NzXy2vg4Ej1it
3VLrEgca3IaoAr4PoIV4G1gkMNFkRFmdnU0Zv8ADsv6ran2+Tyxlf9w29nOvXv16mEdiJ9YOu0hv
jM/xOLBLHVf9tlVpYseE1fmAUY/8Ijsa3cMBzj9wFZX32367EcFOVLaQb1bRhWWx0+wLIpP0KBi0
l7alB365570anAYCRWWv8fOVBD1ulOoE3ennoZTexvExoraGvYmG5Wh0kXEH7lcSjQIawGOh1p6o
C4vTRJCVNWxqYdTBL+2IiqyvIdwG7ZaN42MiyIYSiTerdaNLkUddf1dUMWWnqmqS/GwB0d5tYggD
vfr7GoXLQwSmecsuNqyO31GCVDhUSPS726to/sob+XATSNaN2qMUCMcLI+yR+bhDFHb7h6Td+0DE
32oK0ODthpbmwjiPc23jbC8ndmnJzCdoPdy8dNOsYXQW7vImqMzyA2FBX4ld/KCAyalqLm3OTjEP
yM4W8ZrVzFInjDMZyC+oI7g1fHEz2z5WVmof8CzceMzYRkQLF2L4Qit8Pa5aDbtUuKHvoX8yvt82
BcYpHOSTNXGbsgsVoL3RoKieSgmD79tfX3qx22Y4i05zT+bBpQQdtS/SZ1C3P4BB2MBSLC12qk3h
ttfw8hmF4S/5tI3n6Zv4sqBv6iaHAcWloh7oUCqv3HzHYayzVg1+e9J9E2JWZklXN5FCA3nKQexp
uysZ1yjCb8efb2LL6m6CRzTECy8+vGMefB9Mz1aU/8PZlSzJbSvbL2IEBwAkt2QN3TWo1WrJsrVB
yNY1OIEEB3DA179Tupu+kFh8UQt70WGTBRAJJDLPUP4rKoLCuJiiK3gmZOO4+33WymLrsJ59WQxB
jpdB+HPZA2HDj3ENkTsFotru/ipYe4UV5sFNyAhsiPC6eKKBc7lZsq/RyCFGDyEI/ljhl8W3T/Xu
aMoaxubI8em1L3GjlgKdiTnvtkSN1r6JFeV1bPQCPSx6LUPVHvMIVaYlR9VBS29KB0eL5xCaoMf7
E/b7jYvFVtAr1/NkJlV4LXt6kqX3wsMWSj5q+oLdZeu6sraErciH8hmUlReHXSdnQm+eB3EfpB6U
vDfK/GuDsELfGaaCVSpgVzfIyl3JfZPAdaVKxCALuKDAD+P+ZK2Mw8ae1SiceURKegXug/yAnJJz
JVWdL+n9x68MwwafdfG0oEHb4PHzQFPfKYPkRt9zocxxHJxmI69aG8Rt2b1bvEpxtHVyWMMsLW1g
ZF8FcFpdgo2nr43h9vd3Tx8bSCXw3tyejvYp4LHVj1bo/oMHf6+kRgf/0/25Wgl0Wx0tI2h4UV/Q
a5tDJFBS1BxyP88PnobE1f1XrE3U7e/vhmJoF4pmyPyrnlCfazMkniGwH7vHnm5FOShWkL6hAk+v
3WVX5nm4q4Dl3lhKa7/dCuu4m/xiFiO5CgkolDtw/Kurov393772ka147pyqcsEr91CQu9l3NLz7
U+TwP/Gjzk8rFGMP99+zNgorrukoe9mEs3f1feh98nKqdoXezKZWlpCNSIvDrJ6cdvGvIWxJD1VL
nzV88nZ8YlsraO0Nt+rHuxXkZJpTGdY+stugfevRif+75MOf6IWFj60iWyKtHhdV10r7V+bL5mnS
3ZwsNYpw9+d/7fdbwRz7xmslYKv/vf2KPFIprkf9B9dX9cZ+sfaK29/fTdHgGjaIPnKvKEwa95WM
XMzXKcNOmy4BbBL+vj+SlZVkW3xT0OaintXLdQkD/5CrrHkK6wcvFyy0YlmVHYQrB3xn2O65Oz9G
I5j2m/f4lWizpdGAdpkjM/rwanZqedAukpnSzV7anqtTrLcywbUPYcV0MbZooJTDco1uly70Ur9x
Qz/XA3Caj30CK5izSuYwQnIM7vNL/Wc0u/rIO0f89dDTbfxZXDdhGUXzckXFhgEun80x8srhQT0S
ZkPPCihisSYyWKfgmtVJfvvGYn6Q48Fs2BmFhRuDwN6CCmWINHXBPSlO4UBktqBzKwFgA888SIeD
KJe5V5c4A7zQYJlSPTlzDGet+x9gZf3YILPAJ1nYe7G59hK8S163RVr2aNJ4N5Ln/Vf8LP38Wi1g
tsf1IEtkK51vrj9pveGM5rgUcJBzBi7g66R4EkFN+aPrGvUV4qNxCups+1ZOj2ZoNvTM83rHb+MQ
g4Rl/Bc9k68t/N3TZvaq/WQ2N8WViLeNq2c3EHEpEYt+HX1mTcMTOAy8gSh7wUXzsf4HY1bA1wOF
hxeH/LEuNNzwtPJgER61ql828qe1FWEFfDg03Kgud69RxKqniWTxgQPt/QRBO7GR+K+sahuKNnQo
4xQ9MVcA6syc+rmr9KmKA7mV6ay9wDrBYxJM0DTqzXUhWXPUM1RVcHflj8WMDURTC6mHfMYn4KJn
e7+AXEvT6eZLXVf1RsysDcA6wmGaBT1FGNVfQcaJ04UAYMLqTWmCtadbp3cQaRIhAzHXlsGad5nQ
3g/8zWvjShjQ21vf5QZ0hECPGt35mjPvJZcs2oEX8oeETkcAq6H9/U1lbQjW2U3DhkYDr+YrfJFz
aIECxFHFD0rmMBuABkPrGbC/YL7C8274xrxYnRwPtkz3f/tKhNkAtLFXUQm36enau7l7dln9Ufqg
vOU9AFD337A2O1YMB8JjMnIYzqWbwKIWaMGiwLx1B1qpdNggtCrgPGornHpu7v8rq/ENlJZPTUs+
ZdP4NGbywSCwwWj1ICjkxef5yhzgaZa44vuiJtVGCWVljmwk2tjnoRcP/XyVJDSwN2x5fy3AaN0q
Xa98ZRuANmdO7kIJUqPCmGdPYC0P+9ZpxTOQKFv+L2tDsOJYyRmYE90OyLwhYCIlUCgzjDU3Qmzt
M9/e+i6OjRd3PJvd/tqglIlrOu7qbBLzsVcINtYu1de5Bcz6/opdmy0rnueqHV2aDf1VusWPspDq
85i5w27w+FbjZWVbuhkLvx+OgjA7iA5Bd9U64CBqVFWiBxzLTYTbF3pKWz3ytY9iHdAKkm3hzers
WnrgY4mWZ2ntPCidymyMGdw6AmFgJXsdhPMc1PW3Arof9z/Byg+3AWYUDCX4AuPRIhDFGT22YNe4
zWO4WGbjyga0KAI367or8WswrmFHmgQcKh+P/XarOgY/ynZwAOXDlirrXZ8bfXSKBwlLzAaUQZvW
XUAwaK+tn83HUrrqKwBm5ZfHfrsVxXNT1xNEP9uroLpsE1Z1YA57IBJvYfNXVn5gBXIRy1jxhqsr
W4biaSpCoO5C2PrkM4FpK2BNG+fa2gKyYhgcSkIDcO2uUQjVE9LDZ9OZHoTmMNtnU0nZwcMiaK68
Q/xKioJ6yefv97/B2hRZQesFaFs33VxdeVB4J3j/mWPDB/fAAjjGdpDk2N1/z8o2Z8uXwVIc9DrP
ra5h62R7UFZeAidYnhgxjwXxL4AyYXB36nR1Rc+ABYmrMij8UxXgknB/BCungg0dG8dqlKpZ6mve
EQV8uxluEoz1EYYawVG6czL7m22hlQVlA8m6CBrvLTMYTIl7ac8h1VCVkBW5P5KVb2EjyQwfwrrv
lbr63OQXqDQsezngopNlm3I3awOwQnuo4JTSmKK55gZ1pRzk053xH9TIAC/of0+0qstB2eelvLIW
AKO2vUlg+uDcPDY9VjQXBOKKENaT15LAOGCinvgClBF2bWfc0uFamx77SHZJ31QRl+g6RPEb5KyG
f6mind5Yqmsf2Arqmvkq0mPUXGWOxuVNIGuaiUqhHfnt/hSt/X4rzc4mOhGH5wo+8UABA8IJADBo
iBsJ6srPt/FjGe1Zm4VtdSVZOWVp2S2+2PnK+OoJhETnsTHYQDLPHUsSwXPqilsC9ZIl8lWcBPEY
fnpojmwo2VDBLiAO/erqUtUcfmbAWbuZo658Ae+2n7/LUb0i6+OpH7AbTVCpQuGoHJ55GD168ttA
ssxpGtRZxvr6k9PdREMGf8J6Kyda2UttZ816irmrpkVefwphTRXyRUbAhpH6g8tVdizqx6SzmQ0q
C8DlXmA5UV8JOlgJPC78A7bU5qBuCNfHPrQVzCN0RQsmZ+wXZXGrKvAS5LNqqYbPjz3fiubCHSsG
XHF1XSDV9FwSeP4u7rJFrFoLNiuUY9pPMiJVeYWaAjTVSugugzsino1XbPWJV9aqjSsr2jyU7jTl
VyJ6XyRTGE48DaPsQXFnZkPL6iU0mVv1+VV06B7qcch38IkMHzsPbERZBs/l3htNfpWlE3+cArDd
YdBJr6GnsteHPrENK1NhGdOlDMRVau2k/k2NcZwevfDb+mS0apmjvBxPL1rz2psi2ufIZnb3f/tK
BmlDyVCTbYvc851LRJ0//GzxjqUPpxpR60NHH7yiudaZDCP4nAQCQ4CPd3YshwEHs6z9DczgSgzY
SDJwD3ThOZm4wi4ItCXhaPMRbT5nSHjoPkYfZb8olU19CCeX0bk4TTwktByhHeaOfZq5qJff/xQr
26oNKeuiPgZvbnYuPRwugSSpY/IlB9TgeULh8wu6OO7JaR5U16E2kky5BuyGuXAuHf0E+E/91hnW
PbTnURtEluFSAmg6F9CCzopzj0Puaz3Om+C7308UtWFkRV/D0zJ04gvJwWLUYDwwsBcB9+5vp1yR
VNNjlCxACf73nC5M1cV8qp1L206Q62/1Mn50nNg8JtJObZGyIufVlMsCIwFD5zDPxCTekHn7+wvq
94FBbeBYAXfXEeUF5yKUF1/6GRyvltRiP4Ql22iJ/H77oLZIWawW9d/tAx8Z+hKogwVQCJYD4rAq
Nltxvz+CqA0bc+pCDkRG/CL0DQHio//l6KXfyADWpsk6oakEqVLPcXQBbQPkzmUYXSD6ltKjr1Vf
oll1/2usDcI6qp0hqKcwKPnF78rhD1+CJDVO2RZYd2UQNlisI2XhwdPeuWQ0W2iXeH0HJ4MChdb+
s2rVsJX7rb3HalGNgakyoNL4Bdme2EsUNnZaK5p6BvIoD02UbaMJo8sx1rhZXVwKkevpxlqbDKQG
7j99bQBWSNc+5RxKEvzCfQAD3NLTRyZLBDekEPMNntraO25/f5feQ/oUF9xMI6zrKDjqwo920kBr
wHBYat8fxkrgRbdV9u4VIxxZcGVj0cWfxzc2ozzc8m4XafoM0a6tFvjaOKxz20wBUlfA2C9OWF8G
EXlJXzYkmaqg3d8fxm3Z/Npjp5GVfQeGjVHuD/xSFSTeoS/g75rQp+c8bLr94izj8wxN9WcIhW2Q
I1ei0BY1C71u4gHxEYUBsNoTDab9ENft4f5w1p5uxfiYg7o9zSO/wKXtNHW8SLo5e7v/7JWPYQPI
TDFmXVRhqkohvgbGPNG5fipN/fH+41d+ui1nNhpvbHjTxRfcgNizpliuIYSVNiZm7cffjvJ3yxXY
upypPAeVFqJyz+44Hpag4PuHT2pbxczL5cxkIdlFFE158N0cjUn1oH0AtbXLHMK6gi40upC4MHLP
o4XmH2EED+Hvx2bfCucCIsFViY7exW3GLPFzhDAdUNl77OlWHNOwH0RJR3qRYf4jL1q2h4TVlpzY
2sKxQhjqtp6KBKeXHhox/pO/DJGfojxQ5Y+dz7Z/Jg1rWNXTKbhAxCrai4qLoyulk/w/oJ8ru2lo
xe1sOIlZLoLLUuEa3fbxx6hBVezGDMpItyHYuDJRNmgsgDIm7cvcXH6WhRkw/PsuQmXyoW9sQ8a8
eRkjB4bul953+QvTw3LgRD+m3U5txJgxmWpdKHdceJY3x9wAetFn4WMiUtSGi3VNw/oemuQXYMRr
kbBShT38COsHRSioDRcbiglihm4/X3wQs3Y5rEAOkVLToc6BC7w//ys7nI0WwwW9KPjgzRd3YtR5
aRsx9KdpYNo/VyPIIBuvWVmpv2DCGq9pYOI8XYD1Zc8/XSJZ0eoL7AdA53SBNL0/nBX0G7VRYR5z
Zy8Grfxy40zf7lekKEGmQCr+09yk7durasa3m2VD5UkwXjaxoWtxYuXjoG/3tMud7iJGeu4LJGhj
ObUb41p7uBXpNdO0BjmrvwA9NKbtaKJzHG06Iq0sAhshhl1PTeAwthfuNvJADGyXWcfYwZhhC8K8
MoBfFMsGBW10k3cX5kK4ivfKScex2PL1Wnu6dU7HkLQM86ZSF4IN5GtjoHND4uExvWNKb4v6XRag
csHIIIW6uGFdp1C7G9KfTsj3l+za5N/+/u7p2EXCaXDm+r971NSVSxr15fKcLYXZOKZv0/CbdNXG
iGUzOogRrLwuSzfG3rHv5vwEhqQACc+HiXT7eUa3A8AuAv+arfrr2rCsw3tG78EZJK0vmoO9pnNk
Z36G3Gmmo3jsZLJxY4NGT5FAIeaivWGiKXxrmqcmrjcVEdaGYEU0vK4049pvL1oMU/LzRgcb4BDJ
cfTj/rdfW7dWWDu5p9GxxAhKYhqxX5BvZs+eMazZP/QCGzwWA4qQmymuLn5T8z0bA+iplN28cStZ
2dVtyFhnilySOatxAFbiTDV1scnOY31YIlAW88SEEDT+en8kK2vYBpAFumaiAz32rHPvyDps3SID
Bl/o4Bz285ew2iwxrnx2G0oWtM5Yi3FZzv5QgTbFRdmeWoiDymSOzWN+DpTcXv4u6nEzNdBImJZz
nmUyPzJnhlB7CN3wZXd/vta+zW3JvXuBcceMz1QtZ0GdaecalMlL+s332uvIcDbdf8nK+v1VwyyT
XeYPy3nKJ/PDrcIfBu6tWw5Yax/CStEpoDMFhMfxIVqv/0AcFDooAdHGuLW/UY9Ye8UvIb74RVN1
GADDzYIJdSs2ssU/gH30mMsMtUFkHiRtSOngS7h18w9Mes11ltmWYePKF/gFRka9sGhAvDj3tHSf
3BDpf1huVoTWnn6rf7xbRN4YegNwlfT8041i6pfv7rBsoXPWHn6L9HcPh/PLCJYL9c/EhWEuYTVE
yIn85/7KXPmwNogsc+YuGpXvn3Fh+UGYW6auhxo7Yrva3X/D2s+3IrhTGYTB22Y+T1n1meS3PgHK
Zt73+09f+/23t76bHCW9hgF1hcmZPb7zWTF8IxVsWbJZb2nPrewQth6ZcyMb+QpaMD8Rp5qjdynq
Jnstl/DH4MA77/5I1ubJiuJFA/ymi3Y5LzJmgH7OUxLX0Ie8//S1ebICePBb5Yc8C849YdXRb4Ov
pQZ+DN32xzyIqQ0i6xSySQA1vXMzh+zviS7kS0iU/1gOYyPI5li1Wd0G3hlO6tlr64CW2PKgf/Dp
VvyGOXJIaIzOZ+I7f5QKfnVh8KC9KbXxYrAXKaUkejqzxfW/AuwLi662BDd7o4Cysj5txFg3wTNy
WpzhDA3cCyze+D6Xku0nFpwrpPr318/K6rQ9MKnu+hk2IMMZup/L1z6n+Vs9bpIz1p5uRTHqwiVq
xVl/1tTU+350TVKV3dbKXFn7tuflIHC3bWPTnfvKXwwSVHjtNNhRz4L1W3Y+ayOworfzyjmfYN15
hjblwBO4LA5lMvCW/Hhs/q34rUaCi2Hbd2fGs7g5lJCs1OkwEFxN7r9gbZKsFHsGfQ+OoIV/4g5w
MlqqCwcBew9Ky2MryAaOkcjRHvF1czZom6STU+R7k5F64+K/8vNtwNhQMBGGuSghl0PJn2VclgcG
weNdIbJi43a49grrHK6kVJGcO3NiVJBPubj5TeJ+/jx7sBu7/xFWQtkGjsFGyQsF7jlnyND6aUum
7rzUyOlE3KsxieNNicq1F93G+O7YrGrYt8++453avsoPIhRPRsdPWLMAP+jssTVrA8lUbgStp+Gm
cOu5B94UkFV22sdsA6kNHoN4Rq6cojQnicS0PWjQmqH55xv9mOUk9eyQhshcHE7aP/VkCdtkqUAg
Z9mmycXKjmFLks2wQ44H2lVn4klx0OFQ7zH9j2nZ0Z/CRu8+sIMypUd0WJ9zIEx0UIsU0pobOePK
L7chYx28kGO5zP7JB/IWwLfc+QRzyMc0kKiNF8uGAs7zhdOcIxSjUxZF3puawwdPehsvVkCZU9BY
12cg3IITifzouStzurELrc3MLdzezXohwpzFlcTTuwi982QBQdorE2g5bbUgVzahX+BiMgLOoGma
s++O3ElkzaOmTqJqakvYKmdsNhvp6NqLbkN8NxQYNPaB6/fNOe+NeHZhMJr48ubzMs4PIjNs3JgD
ZV+a87k4qzyehuexQJ796rtLk/0Dsdkl3MiP1kZixXHlMlZDH6w6lxNaJ24r1R5i2/mOeazY39+3
115hnc7z2IcOTHfmUxR3YZmWTYA0gzfVJ1LKZQtAtra4rBMai8sLdSnpqRHxtNMUXHEKddCN8//3
dSNiA8ayJYoZGmLkREbcvr1FwEZ2fM2j4BtYAhcaPqiEQ2z0mFIyUqwzzkm0pNrLDHrhEGOhGyfo
778EscFjmYDBGym86MRaAh460pgW1dpdFrVbiue/PzrROPzfwBhGUoFs4OMNHbR2eid7gb9onfCo
1EmcdQ8hr8gv0LF2DJjsTXTivvcyqfDCe/A/9AzVGs/UGzH++xVFbASZCXLU05HunchULBGUjzik
r1I41gzxY3wNYiPIqlxWtFMhO4mbpb0bQWqwj0v/Q1eAefpI8BEbPoZCUtP7hWGnZgbAGHDm9iDV
0H/oXB6/3n/F7R74a2OAxFZ8d1lBSe1X4UmSaCzeuITVTuNpr3/qR519biBieZKq64+QTG7Yl/sv
XVvKVrzPQcbQVI6R4AQUxrncbYsSCJ0KiX8x1JAkeeg1NrRsjOZYRLKkJ8an6RMvAzB3MoBRIaS3
VT1cmT5biyzzXF0UELo7EUZE+zmKYKxNUxXUUfMkBl+FOzM04ZtsavOhkHEfP0Q7IzbUjJc0m7ys
Yqd4GtsL9AiDBDSw6ONjE2dvBFVhmvL2dOZCpIq09FMxz+4e8Oetos3KnvyLLlnFCXEax5wa9GrT
tgU/Qhvzktd1kYLSOOyqBkCY+6NZ2QtsxJkXg1VVTpKd+n7MjqyfoC+ryX8ee3jwv3smNEGKlvot
pgrK/uGzHwHz8Tx6tep291+wEis20Ayl3d6wGPcZOdNv8iZy8tODthbxRoVo7QXWDhC2N6OLIPZO
PlxtBtclaRC3/wbxg4aZJLKivRuCOCybyDu5ULb8syTQVzO0eax8Rn5Bl9E6prwFag1tKDD+9chO
WRn0f9+f/ZUj0QaXVchEJUp95ARBsiyBqIBK2gpR4NQuSyD5tWXLvLJGfxEoM0UXQUOFnJYQ+Ukv
Jv4yzLn+en8UK9FmY8wy1oSSwRvi1NbqDBXD764D1fXIBCeaN3/AC3Qr710bxm2NvUutVVVlcdvU
mC7J+hMJtJPUXG1pkKx9jNtb3z19nroYRusdOfUF/8Ezz6TNpP9cumXZ1+1WOKwNwQro0Ru6CYk0
zJIocyF0AqcAVkVbcuArwWaLlHWR6HWdNeTUaMDl3An9SxJDqm9UaLHc/9hrA7DjeVgcd6g1Ofnw
OptTEg3xJYvM/JgIBrEhZxRwoayp8RVIFU5ffFjflrsqCst+d//3r3xlG23mcDkq3czBibd+EKdT
7lWXiPdZkreZuUKDXG4x6AL6s1D6m/THBp9Vyi0W15QuvofIgNmNhk4n/TIDw+MWpkyCsq9PhQsr
SPzjpeE0LUvKRpR6ZuhRAmISFyyRbGavDNLuz4ot+oeMQZkGPif/MHJowKDFy06zV2d/8cEZP0I9
faiSZpojsa8Wof5t80DLZ9Zq9S8pZCV25aK6MM21P4TPkT9Vf8EitPqU93M7p3waG8A4c1YfOWx9
DhIaPN/dlsGeStSCjAmamc6b8J2xTUgNSyZ3bvVfEKeGK0I+h09UQAzFDwrnK1+a+bvwfQd1VzM+
16BDqCSfdfgUN/B/Tkiku4uEH8R0kEZEYzKNBbxdSQ6tzwMc3diU+IuGTxmI7/4TFPFa3DvjahjS
Jl/G17oEQDkflcuTqcjLf7hepk/hzRigFUJ9y8HABx74pgXoE/FHAPzxVxdYyb12WwIKRsjJF06K
9uC1TuUnJRuWZ+2J4FwHQFTldGIXaP+aIfHnEtVvQAjzHek7R6bCqY2BWSEE+QT4f09u43slXI9C
OiSRt/hmL8K63TVwPwC/2s3nVDXQPFkWGnyC+WefjGiZ50dcb+tdq0jxt+uP0KhZumB+CmPq/4MQ
zl6laIPiiJQ1ewJvm30rIcCUpTrIqxevHP29dHWHUieFm5vMjH+IC8dU+zhEIu2bUlfJUlToyTQ+
jAiVzA9N12Zf/dJp3CMketEb4663uAmRun1zC0E/mwwMSZfiIZFyWZ5Wk9E/Glf3H2MNI0MZsvLH
qFj0XC4NA+xtRJHeBa8iDYyTP0coKQLxpr1jEVfLSYK6jqPexG8M+qoqVRlpdi3H747afoAXuqqG
ZK7m8B8fKrWwdzWm+cZxNUx9aJO/ZUEwfmwV7ohdo/pDpCP/NTJL9UlXnIudK5WZUr8OoSqYAwTS
PN2WlQDJWTpptmioYaDe+4HrLELZNBRdlY5DFu5qHYRh2taReyrCBqmzDxfyb82I/kwSkYF9IHop
rooP/lcBG9Uw4UsQZmcG89lvixtO3xcKn7akncXwtwhLcYBzQXwxA2yiwDucCzjLCP7UkWKSKe6f
9d/OwsUpH7XzH3/WdFcQCHUYB/IcyzIoZ+dFcFCS4MfDoM0HII67c8CSZemyv/JlgKU7Kxoco75c
lkPldHSXt3mTTI4bPJeg/sKmbmTff5KJcPNQe8qCKYW1LMKMShztUQHncF8403dVxdMRoG994LgX
VUkX+zC1bQdlXmUH98cvsukdnEXwG39dStekUxEVbSIJjGF64kXXOJjwuf0hcF+xm4xDGnmFgikv
1L/adnRSxN3NT8nLPmWwHYKtlYYsCdotp1BFi0k1qO8f4EkBskfoyxclOvcioUj3Ekx58zcbeD+k
IZ2cs+vE0wv0LkUK4dzgBdjX/FK2NBv3DhTS/+SYrGmH1wzXskYHDbuLPoZSzC8BR3KWjA48aFEs
B6SmjWCgVsIprkkEmyHZ0woVZOmkaghftwL0CZSnnXNFvOorc2u4lZRcvtzsXQ7RPCs4RJnwU6+W
pUr7aYRWvhPCiqoKq3MuMjyo7SkY197NuLmM5+pj4fndn770xBXHI8quI6ahM2VzgKlOmdYRnFyi
sl7SjiLzkuT2RXMlXnoz6inResp3TmSwDUD0E7OEAP6gzdidRdup/dRo9j0KfZFKSt3TbICBZ4Ne
dgsHgjI2zNd7DVvWKZVxHi4ppfgPWihh/KuHyYSJobLPdj6sIJ8GBxvomWVLdiG84J/Y5HtDUvbo
YCUh9as/0ETBSh0ilU/PfJobL5mgrrmgPhp3lzAI52jvoxwxPo9OMffHuDWwnD3oxqVDn3RV3l9J
QBvxoXSMGssUHEQ2vvB2joqXueuC+pV0xGgFHAMofhcdsaBUieg8UT5Hrjd7l3aA9D7MXbgX7Ms8
KoKDE7W6SbKwc0AQH8x05CoMiuuiawhlRW1ZxdB9IvF0arog+t7qTP5TQ8E7gpw20z/MVA8h4I5x
UbxVcy3rfQfdKO+pZl7tPeU4DNSOiwnPVqb22N4EofPsy7FdTjnJq3IHL07lpUtfDMuRU4UO5eS6
XQPFHeqYpG2C9g84bA6fTBSU17Ef9MeyIku2bxAAX0IFRW8xetH4XMG8I0xCAQeVRAkZ6j0b8P/W
cJ2TCfd4GCZQsw/iBJoEyuxaiB6wnQt0+ZKGtcPif29GnjStVT0FeAD0vaFG6eb1seybdtyD6cSW
XTijovbqlryo99Mg2v6CYyi6BA1h+QE5GuPPmLYxT9g0Lvku6PUcvIgELG2yJKTJ3Wzv+AsOhqEZ
KwHN9kkM+wzAweLJaUoRH3N3CfMDg4f5D5HNPE+DYB7GFGLmTHuJG/vNFw2z1zNtFhw9yA0jCjR0
P7WnqkeGohvC2anyBWFJWdBMJAhFaCShHnQ7jeaCZR/aDgKm+7KCHMru9pP1NZZl56YayPGXRlVN
lHT9pKEqOnrz31EGL+9n1bTIEss+rJuP3McGP2IzFScJtUsn8Ug/qj0qdO58qIPeIx84g21vKhnH
35FiwCMCwpXYGPqhz1yIgMsxTmEBr/R1mpec7TycxtVXiuFptNjrodhrJiHnFClT+qnsevdFzUq/
CWhLTAkMEYOED2yhzww80zmhHDrpyZSLoWhTCGi09TN0u1X51CxY24dWx8i8SoiklqeyHwGSaVrX
9w6VbKZsh8y3UwAwzT5NCu2ApdpgPxvQi3eWj42CAMFhMXH2H7Qx4nEXDXQy8PzOtTxGS418RUM4
83sQhGL+YuicjzucbBFuBW0n5DOER4vosLhz/ScKmC3OD9edsr1PBvxsvqCp+gQjlf57zhbDEw9t
BprkhkRNYpaIjAd/KDAyQSP65rqqavdaL9DqgBsv4SglUs2feCFyB96jA+qjxgk7F6uqK74Tmbln
7hE3SgWlUu5kBPbnU1QPHXstICTv7H3XgfRgE8M44gj/0jlMgq4v3X2HA1kks8sC/S0HbDo/l02h
9NHtuw5d7ELBTBqKSTggAuisIDkRFeYUaTj2wukG2joG7gh5a5bnBYwYM9UjlAD1rBIjp+qiIR0X
XWafDQXklqb5b160jvvczKhXHtrBZd8HnLw1ZrBVnyNvwArwS46PnaP5NiZIkoneDa2Ds9wtgkKn
Ua6KeddA/eg/2DPFD9r2+fi6uFFx4wY4QZIhne7TFqgokEcmON7veIEOz7lxqGdgdYvuL9rYqD7w
iLQmJVPmBskU5PPnbkby8hqVCotDgBAgj6zovBoCOR3SuUINQCqXAcWibBWF8NXYI0vtyhBG2yyI
J52Cvd2hizDr6ZObU/PD9JPP0j6o2QAbax9OKkpnYJ6gv4Hp6EQYkGPDssDs5WhQWu2iDMlsA3c9
aJKDyV7usLDx74W6YAzHEYIrKQOvc+FpGo7ZiWYQh9753SLmxGtmXIb4XFXlKwyuF4jVeBkSHrfL
ahAqOkZ5CugDG14Y7ZAOCaVwluIL0Colvvw/ks5sOVJdC6JfRAQIAeKVmu223bZ7fiF6FPMkQIiv
v6vOfTvRp92uAg17Z+bO5CvnIu6GzHJAqavCwXDPyBxmLnmtNO9KrjV/ol1/f/qzSptscyb4W7Kn
RWbUXP3suLz4TSU2V2ctev3HCoXEaOo6ftH/seN9Hxbw8VCO9s2yI/JLUUL8o8JY4ahyE6jMlXn9
mi/Wb05aDkN165WvngI2X3326jT+20PSfQLdbpZjXKcjIDtBYy5jl1DHjlLwjKzt9B/KW5zRh84v
7ymqrj3phYG3170KxgrTW9z+UY56o3/IE8fPtyLpyqdSSrZmKRf+FeeSzc84Ls2eVXeCtodi1lkZ
xtNfV/Xdt0l1nLZWT/XvZrPJcPS1hNhTepGn0bb7U7uNnGtE0fBc5yFV1Vnkljc/cyKMFOEzO6lk
j8eZiNQ+nA1hP48Eeuf1U7+29i9F1vxFK9EzcpvfBYtsK+1lyVj548GiMaQHXFBnvIZz0f8aJ2+Z
ngdvZsq4HFt2ma8GsWZ7rav3sl4otAR9zE/ee28z0jj8jDa4ubl2E9WpScJ1fKhXhq6ui1hFflzt
KOODED3MoQwGKS8y9M35Ppt7NhSY7Fkl6RZsLM44xdM/ADsjUFisWKqjnku643gwUZu1IV3ywa8T
vkIMU2wOrmLfHX2sCpIMqHRpM9tFM+2pcGV1oGLAHcfUvBmoJi8ejporqaLNaijU2nlMPpO6U/0y
gVf/JZwj7x6jsgN+kBSR0VVu/Mxn56rxO74ZnF/G76rwNO/FHGbax/z/qsXGbuzXmirRt3vfPOi9
JUIrbnPzhXT1+7baPCYM21w1OZZAFRKG1WBU6c//vbU5gS+MUz0/USRGwbOPKDPJmGvpf+lam+aI
8S6/WYYFv21knCm/YYzo/YiJ3/iJ7Fc91VsRfs9pb3/WhS+LI8qS5C/LTHSceg2drtoLLuOWQPAm
o9Njqan83s5zz03uVDlClE5lFezJoQnM0P6WhDW2B9eNdG/lQBX6avuh+mba0X3lZIr1QYQTt+Xi
diSqoCZVRej3dN9HoCnLEc1z+N2GOPNnxHeziKjYseVXlWTjL2Ozi0y3viSACFy7wYh+Z0grbDa2
VolZ5WcMDhjTZ0SCS4yMsP5FeqjFLpTs8xdXBfz+pW/QjE2Tp557VbBdF1UV8bXozP23VUzXZg7c
onkpwpYvgeVKrjBDX2VwwlWa3y+IYA9fRbok9wDAtU9vEXmnX1W3zd1hL/qd27JR0/A1nUuickhh
i1/zqpZI4LaJbdbm8diciW+koU2jJT3u4V1AznyNxnOQVijr06leDjU00JsOfM6j3AsrecJUSc1M
9I0TXeDitzrDGJKVzYgue3vJKxNkeeHzJ6V1XGdJqHilNkl4R0mv9XpTeVVth8Xucjorm0zL4+IK
+03srfxTTqv848+e+N5u4fxSsBVX4INNmGs1E2DwKWc0uAPVgL7KOCX57za/tyiLbEV9JUJp+QAU
ypu0PrVBVjJZ+buwyv80pev9HJ84pI4ikmyROM5Lus/aUEFomxRfY11xuVAqbPWRPoITrvbMcKpC
yETsX8X4Hq5VXma1RGSWEcjHQhzHxAiitNZ0IoNx4Lwj5KfYMlS8+Yu2Uy+PwivkftRNWpvzlIT7
RtcZ5+qllNZfj228wpJmBonNr4Bp5/B1nwzHmQEQmj7UkbLL55oZkpLrHCtLiwanOLgltxdeJndC
iHGmTGs28kADb7A3IVLc87lunLf7n1Qx8+riJQ/fWkMWUKL86dsykvla5Sw+4+ftX9y4yqPopTjz
96ajMcUP1ZJoYvdOnXLqnjNWOQUzVou6GLl2D7RL3Uk1W/N9kX18C02kvsUlw99lwT/MI7cXqbHL
L3RYPwzrmHw3cileLeMuiLaC+lV2pv/RTnCaa8D0ywoiciSQZzhxPHLFWa+7TMx630wxjVfO2vAy
Nw55bqmMOxfpLA77XM23pOHgiIwXXWYDjlH3cXgglXc8xy0NdNTxP/IYEzDu9PRdD2X1WKYSyIJM
oZNIKH+k3Zm/X+boKcem4rKLgrUFa5nlLXevXoKx4M14FdjQnD4YR3RehiST7OWYuCBXI2gwvlEX
L/Tl5zqOmlMfKjqIoNHn2iOojuY7fljlzJHtCZwRaTvKoxGsqnvl/GWOqf/jBdMkSv7wYcD+5jQ6
ILj43i6vDtjRlvy6MmRyTxoBjEOs7rtxAbfL/5MD1Oh+u4DvrJIgJnsLCUd212H/Eqlt3xnSoniP
wIXBo4PtWIbENtkhai46Xut/GB07gIjN52tG/HjX3d26tmE8izFJvIcxjeL9jFeLdkR0NibDm4cz
rWhs8nsUSdrQRmxsK3+Z/eAgC4Tgnd8Vr6raLDDGEv/ASXb83hedf40BBQArmPBoLVl9WGiSyNOB
ARreJzPIHnBjHALoLS0O0poH+Vw6l747zu/3vu12goRVc7ETRl/3Xu7Tf2+Q9it4mARjkwt7/53K
rH8kwbX4yryg/SQXOvqUjfo5bQQnSZljCTvHA+O7FT63Y8WPgKD6FLmqgGc1BudBhOxyb8VzGSfR
82jkX1WrP3GAaTazJOVjTAj6haUVH5ZVJFfmDvXdYPl3783jkQCU+rPTOP0vFkqYdqmi4ANxR7i4
XWNfsuj8FjW7XcncxNTS1dmyrNFz3a7+qeOlPEtE3NUhEuvXRHvj5T9nhZGV8G7jZTjJGgfJfdPp
H3mPe18r6M46wMxzG6C8hSpaNG6lXKPM7gon35DwXH4O4GYu45udQBLvmOMFvpQTUGAFymU884fb
BDAei/WmxVD9pBAoXssmvZdrmwkugNbqqGqGUTCZBBjBi+aWF867yX5nUXrCfFkqnX8sSMr82M2c
MSJBpGaGKP5aeU1/LkdLStjUfcH3pwHkmJfvOsXg2ZXRdm1VswBRLfGHfJm9Qzn3Gmy82l5KNv1V
Ni1XRMmnADga37Wr5t/LVo7fB/KkSYFbwwXAaGg+UUHslzWBN4pDdn3aLmVyCB2lym5GRttFicct
Xpm2PIuGkIpFgGyWG9vdSg7+ecBuknnTe/FjQcC6TtoTqZ/zi/K2HXDEs0rh88Nz7mXVZWnAwlwG
sQPhy7vJRqHkp9Kk681pvz/Ksd5emn5YzqYY9z9p6ANLd4v7Ps3MJtdOADTO5MX3NgUc0B5WyDg5
2IuwGx+tw0DdxQueAgAr6Bnq9lxzEjyLkM/cCuJp8jrQt+3OKgE0jORpt7n9uRIdeq03a958iA0g
wDayl2mciovR7e9laDmeJ4JUMJwHEWqFPA/aNQjvNncGiWG5RWo6kmgQPXY9QTJTsOI9KDv3VbsI
fbjXjOMRxyMVHPSmgp9Gs6+yBUvB7+S8EsmYencnqhpllKzX/Jha+DtPg5KXHKknlXJCLP5KkeNx
zWbgGsyORsI81x3OTHXPwF+OiOtkyoq+TUMHvSv6kytQj38qazDhMSElCR/76mYt7hQqwmkpT9v7
KdfU5yVW9ededv6Prh1CGkva4DYmm65cN5epKBevedsluCnP4/W/qIP/AoWg6f7EDTFwdcPRGDTE
MY4z/vJ4nX8lEabj2pskwAGr6j//XyQT8twGAwW6SaILMHd6JQi2vxgVqnOXcPSMMSpxFdydutuZ
xWaN2T+akC3s16rkzxZx7S3hm3GFl7Cuq/Jh3KEmkO3avypKHbbzIjCk091h2WBm/2sMdQ3mRk+g
tPqp70YqAVz3pm+GvPCjsDMN8j4r9VxRoV73tS7P62y9LK8T/5Om5mi5QMFJMzc3JLSWxEa7lpYF
A+74r91Z5HTvYExpVxdHz6vXNyssOK4OLG/aaP2nJLSQhlka4mmH+O7CCwxvRbk8tsO41pctISYT
lIkxJlEEIKd3mfbgzf1T5OJfdVdGn0a85J7BQuhTBVQyZTxXLk5aoNOcpgyRGxrsnvtyRN0BBiRL
DiLBnvv/63a8n7Jgm+QYfZ/V3LcG0BqRtgub+KZC5vFmprXOEv870Hp2B2q3kg6uKMeDV9QUbjBx
YZA1o98g5Yv7o5ezytqKSaC94ewAmnTvu4yjd94buNRWU8uPmCRcFwfUuKcQCrJvtk9taqmPJGNc
8tyL3pxT9twtHsh1tBQbgBudL//okgJ3h5PaLk2deslDPZshuO71vj951VDefFKA4N32+rU33fC8
YAExHJaO2ih3k33rE28LsrrziHLS1R1XEJ6Ejt3l+g0fySk4WF2mf+KYiAU1L/HX9r75bGO2Hwyo
rBmnZ3ouKy+6aaC+d4C8ZT8rH0C1jOHE8DZIDzlIQwUivVAxU7Pjo0GP3Fz8PeLYU/G9hCq93soP
lnjuOYvVDH/aFlHsPRAiXHyt6yYYXbZIdkofBevzopfu5MeMs+m86V+7CV7OiM58zJ3K4+OYQiYD
ggFsnZOIjb/VK9WdWVP1xNJmnH9p2Tc9JdoZx43iu/OsODvg9L/7SrmS8etW++JgEINziTjhu4ki
52N9TNHgxwVzvH4wso0at7fZXAechLNC2HxctNA3tLQcQDRmzVeh2/HBrYz1PeQBK4AAYHAUazlR
X7ouocf0qhYMKhqpGZqSG4q9VHzCH9K8WdDzJWt8iskejQf/+85RdXXwoLeAfT376RfVlOrFiwr/
bNrYnvyUcyshDuzQrE4DkOfz/B7ppNquSxX37krKdPyxBcQcadUBizRtzf0dlkwlOCvW9piTt9Af
/W72po82JbbyofRD8FA6+8k8Bn65J0cz3Gm0lpfM1TwAk66Ba8QhpPXtD30HEHEdixTvzoOgM60v
NQVg9aImn3QQ03TdQ1mRSguHYrgZ/Z2bE58qvst8b39TEbbnMm4i6PSxuGOc6UDP5wuoBh6ElP+v
4vJybucXtqdKbv1O6WvTzp516HBbFBWCHgqUNH8wfbR9GH0DHdFDxoPV7UsDqLnXBys7L8R1AxYt
GbvxZYrvZJyqYv6WqpKIir7vKZ/GEYx/aWZmWbtQfyagtPoN/BSYyyJ6OWU6jDXW4Yh6YOtg6Opm
Wy5zQeUdQAcxoZqSCNkqBBX0A7k6W92E6U0mzXxjdQTuQ705Luy0VYRU5p7pL0OozBe1kXbSyjm4
9PO0Xod6hdaPVZOKQ1SYZHhyIO+3QMnwzTkTHbcgmetDhA/1RRVcH53jeLrtE2X70eb7T5w7u2OQ
V548qIIKH64kob0VDtqyzVFu+Navvo4JM+tGVvLfVBTV++iYFo1irj/TscKPsuOCyYVHtTZLPX8K
Axm9N4TwnADT+/HQ4a75pZUyT09VUVf7iexpl1zWxojtIciRdVDnAmNCLXAPtHXxmizV/IKZOIeS
N0oas6ad2LydSNUzoYLqeRQceEmMnIZLNlafUZamz60OIFt620N8Ck1dJQoef59i0eerkf3pGH39
qEi7HjKRjG151RVV4jLtzVGE7Hi0TFV0k4W03tPSgwzMvTUXgGB9yMn26aGZG1adVen+6Pwq+W6r
Yf9YS48o8BE0ZkH92QL5xv0Pk8r+x387dG90+cCH2rnPe5yt/J7rqUYnF5wxLomuvVq6h9bHz/FW
z9j+suqX/jpGo/zmgE0QRvCh24AnffFdwS7yg0hTLQW0EgNy9r7wwoOe7riRdt3SH5ksHQ65Snmi
Y5XaR19N9/OTBv9HSfveH2S/0lMnE//g1rkHOW/Fp1oJjt1RYzfUYn7ysTYODV+5Op4wo7YAQbz/
NGuTFlBb+1CiWbyb1tG5psma5Wur5gMpC8VXS1Re8jgKBpkP7u4AIfwp+CJSEx36vS1RHU5ccHmn
y7+iLmq+gKB8VKXPudavnawOcCx6P/VqHeFB1qB8tGuaA1HObvluu1yYS7nV6T8/HhWUfZWaQy7o
IcitWl+V4mrn4uIi7QaMKOp8j4+4WGJEQ0aQO9m7NfSWdLbIptBG/WMcTnofjvXiUn3Nd/Ceq5CS
gh3QtcQlL/NB2H+PExV9xte+3/KM+00QvUHvN5yM+Twha7HN+KEdjfihAt2UCQ4uPphP3w6F/1yu
VWlOtD2Bu7jVB/+JF7v9zJ2Z3NkgXQyBlWxTe2eNo/sjuiDWOpg8jvrgcT3Q5Z1hpkyi9VkMuUAf
65VB5UwA81uWRuOVNKdrZF/7Sm/zJY3a6FMFvjFmRb4vgGgVwN814hORJLp7HPlhFJifbRHKbxVa
9W+9zuv0GI/xf6SNphq/r8/wYHl/KDAAfibY0nip/5SaA/6XGOLNP++RrZ5E01r9TcVb89aGZW+u
fhVUP/MtcIC1OK59Hus+0Jd2qKbmiHPS9oUfDYgh9MYxzXRNF3YsO1PG16AI6CBXhAnu2Hf4SdS0
Pt0xnnvxA2uyrn8a7ewPH4y/bOCa5RQMLy6AEr5T5Ch/5Cy357aCgn0fdeO9+QgmGtKu6/lHvfVD
m3U7rkTHcV0GnxTpwSyHra73VyakuWIQD3nbMYKjIG5jXvNPdt71iksONh3g+WJps35zzY+oaLT/
INuZB8Z5E//q0RmvV0ZNTXUqlw5yd5gr1GJbswcPAaPX/5gI5iVgvU0nO8u8c9ccgnA5OBUmvxff
lh+QQHtYp+D2qbIyIJruVzRHK81dCOclxrr1XgYvoO/MyRb+qlh69VkmXVocZK7T9bQ3iIAO5eDS
LyPFDjoOWdvtggQEeZcfblP+QJApJaScS3uIwIfcoY6Ay44AyKB2ZBAm8Gfa0JFaGKvy44KLqfqg
WstS6onxkAfBOyWtxS7rfsH1NBS0RgMLqo1q3ZwSEd5FbqZYy9MapwMQqZL970IwVZch9ap/1OVM
nThHozvvOiim1x4OIkYGV9w1TRYo7M2fTITcZZLpx3goyunM8ggAUCSzeQgrdggrnW8CQdqwimc8
AqW89otrkJXMPlV3nmzjhySfAk4ZTlV3BS78b59MeMDmSOJu8Wbb6gyFvjwKeDAqCO73+jQhn4tO
/njnEsvNxcWJwgysXlbQZ6eqmnYNi6WmbxYR3H7A9lpHD52c2Bx0sfFPN3OTUP7xhL4GmLywbozZ
5NEUAv2UHD0mg2DuuFbiJS3yCza+23D7f1HEHr4T0XILxZELAIo28tmG6SSKt5EpxfzgyQqsCoas
fRHDaisUIAklZhT0U30q3R1Zh9Kk4vKDPe6+BFJ7X1UhxuotSH0dgz4s9f6h3+qofc+njrcIFQxt
4Mca1WZb6nXiT/L9UXZyFufCTzmiLABNeqaVAue2s0B1lIehp95zBwF91SX40i0Mit5+CAn9pFoA
hcKXM69EgjP0zknEMVwt20tbz0n/0SRNpG7o+pruQYd30ynp2477o6YfadeM45XyuJXI2C6jv/Yf
rAnyn41PYtbVTGjgTlbHZf/u65BdhLJzfjFV6y23pey9t35dOWj6hdsXNHukxaujhIi+TOAN1Vxk
EZXPhFkXCAb6gk8AOYUaQNAU+RdvEYBDWyqN+wZ+7PrXvLmzYJIU7C0z9BPyAp1X+BQGZutfly4N
3hVr/DW3iAfOY8ryOMnB0j4SmTiJG2pRVkCu+GavVR5SDBBl+RUubm+unS7uTRqFzL9991Gu5X5e
F9mmqCqPKsXbL5MF10OmRZyo7zIuoEsbl6jwc7p6YZTVs97yw9JEdZxhEojCtl/mIMqR3cjG/yK0
Cs12EqIZH8S4KB9yHBZOPsEIwxAI4bF+RCjoq8jAoHdEp7+Mw89yzvP8iN1gg0xqdx41O7Z50sXH
gmzD/qT6fXimX0LiUed+3b9DlYfNC0rW1fiM55Z2vUh5f2ILJNHN1DWcRTm6tD217V1rkZW+H4a3
JYG6D1IIaLWUmKwmXc7GVR11yanl8jWnOlncArnHRW9P2tAEcdfunDpf6miC+JKJasuP6p5WhTqV
pugUeypmwplgSWROd9lhC3GNucbApQHV0Q7/8mENzXEE1IVTsW5K/jjiBLYLGsd8+jV2d84o52fM
sZ52mMlGCRMcu3pZfshxRuQ5BIkikcHN/U9Bxp3LtJlr96FRjSaqrN/lH68qwPBA8yi72iSvN5zD
ts28CXpPdeyKJBpOzMxSYlsypKuP9Th29W3cQ6Rwqwc7/TfQXoPUCv+Uh7vX6rRnYZhT4KWptepU
hGsdtFD9vqSRSpXjss8pWWJnvfAB8nkd6bKmJrmAYfIZ9qQd4kPuikUe2h4x0sceLgrGcKRNrKea
D+taaz4Lo/IaHHsU/qmmIFtPRvhsN9fs9NtQmLM5mgQQ73GqZtaliVvI0Qi8WLxQUzd+ttFFgq7a
aX8e8oQv7u34YBzYjPWPxYJXnCyOpW0W2G4LjjqkVIXWicvmpgcJ6tz65ASfEz+k4Ij9RulH6UEu
0YD203wr1nXAJNpYpBBtsHrjwd96jyEAL1DuOUItmt+GBTXzsekqhJ2BGBB9y4H39R3dr25P6wJD
/aA26TeXfGsj9ZZ6WOUe1dSmDxYlYZkx/Vb9xJwXnGkTKFff/ABoCslX0XUmq4e0Sq+yXfEUaPYa
damfolaGYBUNqVaj7gKWWZR/pVmsx2NsRsJw0TkgHI2DafpboMOojkV5152aihb9igtGSxldrHes
hQ7oc4gwCSxj0A1LsCII+qkio305GLdwAfmImmKy92D5YRO6ZMFgSqekwPU94iEHoSyu5LbI8BTm
S1J+YBEiZ6jCO25Sth2lshl5sTAEnLtVmvLoeZ50bn6lzM90thiKCuDx9TxscC+HWgTFeq7o26j4
G/DuB0HhhpTmvx9aq4Lq3y71AsKBzC2cT4ig2GobJ7LKoiiZ5ZOqC/sEg156B7ftQAhlaIbmUmtU
1xX96J0LKW950C2g+x7n86khQph8bxWwdla/qr6Nw12C4zO3G2RTAIOHtAe16ZcC8QGdTF+orGXA
Zcoq3AGe2z7i2E92ajk+f1IFhyK9axLyWtfzZUHofOsA5dxBJHcBmwNmQlgg9+BvW5QximJ8yDOO
KPM25nvYHoq1oj7tKZlZua2kYCoK38H2Ln4isiAHDF10fGf1KfcZvXcMUqCItPEPJC4UwGBGO2B3
j27DIF3i/ib89Cc+GFN4oOSAp4mgfzwgIktnATsI11/v0xZ99PatbbKgY0t/KKtqDOCpUoS8h3Vv
UvM++7pF/GJJkqI7ijzWTbTm0uWnpJ4b/z1yReO9lEO6b+cyavPlh6GAsm90pS5441ypYmx3GXdh
n9WT7U99vQb9H1kzfETHF65saW2lo2X3sMzB/hIttUCDz7kps2FaluWY44Lp0Ao6ZGSMTiRh/tjH
/pA+qXAGS21AuYKP0JVO/yI8GBA8oVCY3ig1anEEhxvjF0QiiH+UoSt79JKl376IbgM7GnS3KpsN
eHs330ioa8S3lK7G3lYL/vZShejdLib25vIstzwxtLqTaCHPV8V8x5iZnTpEM1fRRc2nCWWpuboB
eeavCa2/+Fu2EVhHvDl5XwpU5+babV40fptQLKzIQ4fGfgImaNRV30XEWY28c3kY0LN5D1GANvQH
pFcb3vWkDSrVLM8NYp1q8Jv0l92HNDx3/ZSMz6vfBMm170ozXJJO3wVyrZkpeCKQQsS/CboKaoSc
riiie5p+UkJ6+OKLYWw+YRaVq2fIKRTmc9qE5Y9ZC2N+5yPw4HbwW99z/1qS4+ujbNMZwdgq4g0C
A4MmEGhvKdskG4xV7lgCYd/tFFoDXFcj1/ybAGzyputY18UldG0Vdg8JFNqEUmt1HAVlGiu8PGDK
g6x1hcw/DzOo2xOl62I+BAHj24cJ/r5aD41c75LZOI62SqCIZ1yjeEsj5ZYRlgKQ9Her2EDai/Om
Oa2T8y2XpBVeyTm55J4IcZjeJPKkZtf98EWVgUs+Tb3r5QuShHJFI6D2cdQHAGbkfSiEgk5Fl2nJ
+/Rf2DPmsx32yFW03JIOzv0bVpMPTAWOY7ioF5emoYTfoB5yUUbo8TQEx5oDfaRHypN+fVAJgPqU
LfBXgxmZu1C8kw84RtfrF1quqf+eqD1OLgy3IQE75M0KM5h1/bKtj9TVTRcfd19EFWqQkXGH5liP
fURRUO2JHp6KObWKT+jPelqRrpi0vRXxjMjv0hBAonBO3MDKl2OP7TYAU4+7kJGZF6xaVIc0EImA
Oo7W5VeweypszjJU3l6ex1zL6Sd9RVm/l0sxtS8Aa97+mUmLPdyOoY5K/VbniAO+b0G8583Bvx8C
hNs0+zgBte11vP6I8zmuv/kesg9Ys5KxmEtStqQOZDs9+wRUrLnoXtuqH5NfzPmZ+KWcg3KfCeAt
O4G0jkvRy9AVhcFGJb8E4RtWVEs8PuR5wzo5N3WjglfVhaV2mXU05N7J4x0od47GbS/D67Z0EPIP
eNMSln5/hjHHeFeWwt9PECB5Hp/ixotWm3k0Ous35Oi6S7Kugvn95yFeX3+5aKYuhYE2qfndQ63r
6IuI/RDaokokhMFhiFLTcqYH4dIojtmZv3mccq/hvpJNmnt9Jqzrw2d4ECKAT+j2KcaectIMjHgI
KWZRd0c5fXfwXRfdagzbX/s6OdhEMN8FoONFOv44JSm+x6uucF295uhPzNcFhxaAMzEXav617Bby
ZV5aE9fXQHmDKc+VULqsL8IsE+J+Anfht46yWnGLPYD8WrsdbRWWgXezTRAzKBaW8WqjI2VOVFwJ
b1aTOe6TVmhfuFKS4qwY+ZL4wpfC/KYmKvuPdJulWbje5FabQxKMAFmHFVCr++QHRH6/pd1eQyRw
R43tIaT1G/8W+YwqbRlJyqPt/E8zsPlhEj8KtrGKslCMMpgOzi0p3rWOYbx4gnUG2NBnSlw+8nHb
t6n8h7FRXApUV+nCie+bdq9RZXZrP9enlLmeJDhS8qu0OiJpnZvgFMmpMuLmIamdL8hqw+5W1dbm
AqEqo2mshLkNkteyCuXeHCokVXMWRBE78hL0ZeHQFJrVh57DDSLvk6yJSWCqDxgtoU6n9BRRtJ58
ZAuqPSbJVATFuUP7mqprMA5B5M6srVQOz6PakjQ/4k626eGwL74bgB4oWay7K4Wq9a9Gy6Kia9r6
UMfv/rY5/HVjSlm3f/THpmzGxxzNTT+dyQuR21M/+d6wX2o/zuU/RinSKHj0qolZhWuPYCdqn0KE
R1F1GwVBSGe/TLAUPaEQ1T0UQgEuaHXGsKTV40dUJ0mhmzOGyLZbD3IDdTHHnEdjUV77DuTugEC8
GJglqkriAw+TXlv/V1qKIHlms+zqjcajArCBe52G8Aj6HOThZY9kQRrmQoDOWr4uiA0RNDIztB/W
wKhsmNdKOEYcHe8cEUSsYm/K5mgLKo5nzHI1iiDpmsq7S9DTrT+qDWHHv33d26LJZlMC7WSF6++g
iOhGcA3K3GrKwQFLfT+D2dThWBymdUyT8QQyq/XHJUYxCwAvgC6ao7szuPTCU6e6j0Ft0+RbB2/a
1xf6v6lNDp7FnO3SlYnYypOhpRyebZhrvuoi1vDv5I2h9jKUcvH2M5VRs/wCLpAruG1aY0Z0xEe3
88Vl3Itt/pUg5B7/KFuWIdOVpUmK9FKzfCaJPAo5POA6Uo0aXAhXkOHGTmqC6ZgwNdQMmBSLLv+K
QnuDmo76pvuucR1ihgl8LI+Cs/NwpgedG/z5VfT3STkJGFWjJV+m5IpiA/bDBd76P+bOrDluY9vS
f+WGnxtuJJAJIDuuz0PNI2eKol4QokRhnmf8+v4gu++xdds+ffzUEQ6GaJJFVqGQuXOvb60tIDCM
2KQ1R7JvI16Y7UpIx6JFuNYDgkzKmQOwzlrW2QqyHdeG6uwGtL8shnTc12YzlXvPqHvP3di2HTUx
shvH2vvWMKXzWQ65tuH3iqYL3wzLpxYf4j57p8RyKgIzIh268zlY1nDvK4vCzPpPMoQVD/t8kD2X
FNukZzwzeofnRxOvbNEavTEsOqiVehwGzCROY3BhRdIw8nvF05nD+zrxy/kNXbxW8961WOGwjMz5
QgfSCOtCc1Uzi8+95aTvxz1HSXA8taXR1/ss+boseX8vvVf7WJm6PLqm0yId1nEh2kPLmaM3jjRA
2U45bg2V/82hweyxdcVNP46rucyscDNysw0QZ9AU2bFK6PgK3GWqYOeWABruNSVbpjtJ3qzqGwQO
VLk2RcvwnMFEtL/DpWr1r1GFIe848EbNXjwu6OyvZeePSbY1BoDzI+bdyntmsZLBJ9QXn0ZM42eY
Gk84pUKOAmnOhmQDFci49DdELFvTN4/+0QgYEVu1QE8uAoPr1g+FjgEsKz8Td8zV7Lpkm0IeTuVm
JFLF2Qc1deQNcy+wlG0xyljcVdSxuJJZC/zWR9HlRBd762TIc51urSlhl9QOSuqd9PvR2RvS6vIX
k6mXydcson56LItZVdXaBmcf76EUmqZYi653QMMSELNJbJFVTf3FLCppvoKC18Mr06oItFvNUhdi
2NICicNLNnM0wq0jEz+VO7bAxW+pDTTEcB1pT+c3wHxdvc/mrOd+KwIRTPIQCEDvUxAw2aG48SVR
KwG3b0gO4yY24jgV+In82WIjrI2w285R5ST+0U3cmWpG0BAqocGz1ODHdBan1bAfmQZTc+ApNQNt
eDPOOj2nc2p2r2bKGcavWltvwyWSDGgUZggKPKrGPKQOYLjUh2UDcNN1xkEqwhmAu6+O1y3YgpfS
Qk69mDs4C+j2YawCxLjMWsYMarHHosXnzsPN9ZvTBWra6oQxYt5+no34Ckbv0baMJfYmfZz90u6S
HbvyiHovbVw32doYba2+ObFo3LWc4HgPBim8tC8yJpLTLKbnPXwWepQUgG2sEyLsp54acGtlqVTh
CdISGW7TzEkzFEDEgyy3gmWxnjb+bPhevO5A6KMGMM+s7KPg5XIE+yuseLurgsquvk50jsPPFE+F
d2MMqGkImqOu+uWOAyoJ6NG1tMdWQLOxhTqH5CU+1LFIgnMYOmYLnaTssfxc90PusFskRi7uy4o0
lIfeLRgwuCllOVUxA4w8OXs73jwG+kvoWTEm7SVEZlQblQfUZasMFxRAm6icsX/rhyjn/TbEnV29
VbHBxkiZP1XlmeYD3UvsDzZJfGhKUAWoTEGewYNnqRNqbF0d9YdDqy9OshuRdUp4hwTVPH62zTGW
zWq0DWV9IpiQ1szKnKIOglJlHt1r10jGIF7ToM70C0LJ9IXtkGeyryqU3RcOYnP0Gg0NS4LuOpqU
u2LoR6YCsQXgszjOuhPOIz25dKZzpNFe+o2uBEls68Ypap+mIXbKPL5wzsxhJkXLF72DEjXDevK+
9jpnU+YqTLx1ESIXMTLGCFEV46aIugdI5DHBBunQ7bRXNgeuGjuISxf2AR1SmOfCtJocdrk1o9q/
ZKxzjkHFWtXVGw62uLBgOTj5Tju4/sb/1pr8W650NEk8JjLKDOc2iYDwdlCXs4KsEYqLEdA2s97x
ptrcZqVl1Pk3ly6DfGVaDoMO6EsrPX4dnTSoQa5sTBm0UWJ6fDgthOPwF3egitFNtsR5H0YM6CjS
I+TT2CHPAL5xzzNH0wtXTiGr4B6Yqiun1dh3KN1urEfnqQ+DxUkRgaqNxgoObRQf04KkDFJV3SDQ
4aeMqSoC25QLoVfz6Fk7uusJE3H2wBGjLIKViUqRvqeqFa24VswVHPyVGVRV+OY4ZeUfUjOd5SdC
H0beImDoZnsUEVWGfzNwYeyvYeZI3a17GdQtb8DCwwVx8nBPOGrblmIxpI2DlSNd9AmDSAMgMSUp
e5wcB9SK7mScfeWS2c2+EeHybDoNiJ3zSLmN6FTAEuoMX16n628yQUqdVyV/bfnI6BBsMKG7hfCK
6WNUt21opQyNjPvWfs4yj211Gzb+1H0EBCvJw7CrtK2CfWGIFPsIjonyvq7TqdqHYwDNN042FeDa
xYBBm3+cEgPdZIrCa1ooYymNhjQXgOh5ZM9v3HQivXE1qRY9xgSQljvJhcxf83YJMOa0VlkqBBxQ
WdesUlk6wb1saHxgPOlLGPBdM3kmRZUrYmuotqQ9cIqBXnXMAtKhMSAhWUa8GNnCLNHFFL5XRq6f
Wnzw4bkNwmVjD+fA3RnY8uJ1bxdJvre6WOkddRKuWHOSLM+EkuTRxe3qzDtSl7nTipOMQbiapbC8
hMnS723Jx9Nr4tFy/M6FoB7SRZ5eKb6sU8rQkKuVl1Q7pm/acq0bKY7CB5VZxbHJ1EybI/jVlUDp
CK0CFBI0Pr9jd2ZeVIX+XeBkqu1x28p03PWGEX5DSbHxiLm1+cpRoTmWWPDnjVcM7q0OnAmoT4lo
FWdDcUiKYqYLBKHebeivF+U6R7hGrObcKdZVOcmvFrPaLr0p0o9pY5p6azUU+vdelvUCgczuUcBz
7zAS0/DOUNHghCW3C1Z52jvX1PDEF4O0lHi19MXLPUcvE3hRWvdBUzW7zjPatZWn6deSuuiAoWFp
HvqLv6fGoeLor1Ev+pPOmxTaP66qA44YAH7mrBxnFoFbs5TeFQ8LN59hSftkaYI1UGYbtmTk9k3T
d+MFac6+5Ald3hKZ8Z3TQQMGxmEMGAV5EosE0kFMLBdOMT8v4GhwdfjziF2nsn3v2dP+fKBup+/m
ZSG0DjnpYLSTUxrBJph7Yml8Ix8e9BDNNwFFykEP1oJCZK592yEcoJuJeF/WTL1N0h4KRaZ00h3b
oFEc95XcztRbR/KTsShTZu0dWsqfJY6kgw9StDaKpiYfwGveHCi/DS21Ya9GOGvHqcg4ocR7yEzh
voJgyWfGVi3GDVZKCK2sszbVCNwSmQNzXCwL+2Y8JdWqL5ryJvAGczfMkflRStJsV9TxiFeIm/PV
tB11dongX/tdyTJBIwzgdwjjc15BXMt2HEnC6+a1A1m1k1aN4BIZhOSg8w27JtbROWqXH6TvhR+H
8mD+dZ5L0Zj2aWhqVBOsefgXyslHt8YEg2AanQC9ieTPg/S+ILL3V2w0IKRun3WwWDBrPVa/tHpZ
Rn/hnl5S/GeJkyefFAU7HFv+QVom0SaDGAGPfRwwQWaUL1XMy071S/1W12ThrfSEG4C0gPaYgs58
8gNvPHisyxxMM896pV8xPg2Rjo54UKOdYWPaGXIrfKpoVD5OYvKeYk1OCU2rOT/oqTbeGm04GxdT
9mFgQM82DClXPIPCy0DAWZPeb+yIOy4ukbP4lSKzOOdYV7NNjcCBx6oK7ws2E85dhAtOW0Rs/ahL
lk2GAab7HhP3hewSsIcaF8fYEyBC/gtzVhe9alfNjnlMDCIPvciJHslcRQguxz5+85Rjn7oaHnH0
VfriUdlfnVFYZ/yC1YaQtXYrB6oiI00Eh70wTnZ0vuOPhYs9K8tMJBAmSgSHOii6Vz+p2B5w2nUv
tPT0wRKTc19phNMkMMdP2HFgrn0iQzA92pfvKU4BpO/akSo5meQhXXvlRzcaL89LX4XRKYowMlgu
UzGSUvi3iCDxm19XNcgWmWb4l6YbC1zn8+QbpPt4uJXObrFIOTQo0ksWTikhRcZ8NjOfJ+w41PKI
P8LeZ1wYDz9arD6Uk5U9WlVL/kUCWUciw/wpSMjtd3IcSPG4tKYaV1tnAMeS+AYQ0njD+EF1bW3H
++r3Ap+zWXWM985JWKJmcR7JBJ0fCj+nTjPlx5ws5XPhqfrjnI/Vo2TRuB0RTcUGoFN+DGZoQ1KS
TKiWBpIZaamG+8a3aJ9LtuyGiVfhuLeC1AGXhs36aAnd3/leAG0dYnhL6PizyxcIwazj6A8+FfQl
6clEd728PNKmpbti95ouY6Kt8GUCV2TvcYvk0wTkLnceVr+PQOLjpTNw83DzKKyWlLEkWRnY8h3C
jjZWqxHvcKyidQdwcStcKRgzC3aQkwWAd/UxxSLfM9HRSlvzMlGk0hdgjQgcQMQpgqNv7LSZth4w
z+2QtgthSnyRQwUZbnNVTccOnYd9Lh8vU9A3e0/hFxyhbNb0cbObgD2EtkoQz3ezp8TnkEMmkQhp
BLKde/t0WPB5lYf7Ujh9s6o8fibpGqgBxyasUZWEgSV505yIrkjFAeP7vGd+PTyhVVAprBhMbWMD
lZ4+lbEbXeH1vCe/xI0WaTt817aOtyERPB8ActxdWM8Cx9oQZjuOvNMXAwLkPgoUQl9ucTeoqAao
C7EaGh70S9MsMCtuzOI8Waq5Bmw2nPbiZPoC2GnselWF+0BaEaaMhNdn9lz55OXF93CvHIIgUlPz
3E2W/1INvfXCecg9uB6gHV1wTJcU0lRvg1vDNrehY1y/+524N6MtsqFed15gJNvRsgGsZIPgd3Gk
2XLsJIwl3fls7fGmSgMEUwFVH29I5xUbh/Mipg1TOKeKUJZ1TQsJbRUT3NJHfok4PJsr8D8W25wk
jWld1RTn7JMexSVxTfJrzwxLDJdOem7J5Tjk/aK39lTOQA6jN3zoFIpqlATZSxWCmeN+sPBUuchq
S5ZFbiXtsdKmQTeIHuNLXrHOYYyEYGykPTxr+ijJpoAUevKhOz8GHcCGItEGIK6L/QODSrqX3md1
wlPrF3c8JxK6fVl8aBKmaa/sMit2JMDEaw7c/sFsGCmY2Va8h8ydjkuQA5r+3N9x/lJ8dbGVozra
56kaGyhhXzxWCoyf6IYWY6cwXiuZp0/aC4vPDKV2bo1aBs8pndS7PCsQDEorQR3OeBfgIk4Qcv86
p+9PcgZ/nKwaKkRzGzbqZMElbKQzfxOLFfTvPfgPCbQ6Vj2aZ8iEAs1+UsQt7L02gr8VZo8F5ac/
BEm2sT3FSa7mU4fema4p9QOoV9oM/yLC8M9emuX/f/n8EOVB88tP4n/U2LhmsHR1gnjF+p465IqV
kfs3H/3HhErceXmn+vIkQ/ATeoCMolzNPTXNX7/2f5JR+eMA1TFtSw5Fxngyi9TdQKBn15Ym6yam
Xfo3n8IPGZX2XCGQenI8FXh21z7DKPahDYf110/gz17+HwJnXVx3xHhVlGWywvGYL85/PDv/KhP2
Tx7+x1mprnKjbjBVdiIDApVVhO7tMuHtXyQ7/8mr/+OYVJL7Oe9GNXYU3A/0NMd0Yxp0G2ITg/rf
en3UEhP7u7enQJmKZZ0WJ3+sfPLX0nytXA4mf+/Rf7h1e/yUkSrK4mQRLkseJYZyu6Xk/OtHt/8k
y1b9cO+CN7gZCm5B4HJZTCzJyELjNXejQe2mhFyeeuVWaYa63VcUM9NIT7w/I2qo9raimuizdRVB
078SQu4Ph4EJt6Q+sTkl45fKE7I5Ymb2AAuI/4uo9gkjMVzUmc4hgmSYQh09CxT/6NAEAm53G7k+
EhOOF6GGl7lqwvCdWUPVCGgTDzGeLErpmjadUCK0v3JQSOXrJKDQ6wfyv0DsU5caDxYrwslAGV/p
zjgkoQN5wq+ek1+v+f/8Mv6v4L24+zXTtPnHf/L5l6KcaoKR2h8+/cf+vbj5nL03/7n81H991x9/
5h+H7cP2x2/4w/fzqL/91s3n9vMfPtnmbdRO9917PT28N1iGvj82f9/ynf+vX/yP9++P8jSV77/8
9AVJpV0eLYiK/KffvnT8+stPREz87o2zPP5vX1ye4S8/8TF6i9jRfn2w//qJ989Nu/zwz5ZiIKJp
CUuali15rOF9+YoQP7ukTbom4Ad1tTR5FwO5tOEvPxnC+Vk7EMAm8YE2wIjgrdlApC5fszy+pjW9
esdFJnTVT//nqf/h0vzzUv0HU0Mx3OMF/OWnP4bKe0LZNl1/RkdJAYHCafmP92mgiajwfOub2adX
++jGLPO5F3x2QmNrewMNasv/t2Yy8BupYAGPlbItR0r7x8VnnEj1CH37W96MydpO0R4jm+C5ST5N
c7j/3YX47dn+/tlZ3/P3/xm6+99+m/fDOg0c0uT0qwj/oLc97poax8au1hXN9MIo5FNLA2tYKdQr
sS1tXOdH0nEk1vOhmpPbyFNmctV4i+SZcpq70x5akP+4brrpKJkWG+6WJp861Zo1++KGagiecGgV
zrnm2jVnOwZdp+8SVjBe1VpEhYz0tG67uZ7NbTpKO3nMx8kto2tvVuFt7NIXeWoHhb59JVIxiZ/q
wVAzoUCW7Ktmm0cyM/sz/hetLl3bVOz5QaKlnX61ybo1YEiWdOxX6YydIwHEe9M7hIAIb40xECgx
+dDKK5fej7Xu+4jYwISMsHkz+3CIV45No70f59L3dz09oOlLUBBXVtQRpAqDLRLnwSn98RqHvdZA
eBYN0ziOgHTDPsBWOjOhUrNeiqE4Kcsj6iGdpvwsqDDJ1jDd1CBuKhwIJNDGLDkmJIhJGHzNND4A
kc3VBgwwMTeDtDFVZ3YqSQ7JcvVxQhFw91WyhLbxNOCgBlq2YFBdw5GvQwDOd7ljZx8JKZhfQfA0
1KhJ1R7vGC46kb9FQtqWUIIhebGtqqhWmKWi+UMjmmgmUCXL7H1lNKSjjGs3Dme7Y9GZ4UXCFF2d
8+VYZAPY2giWgVyjMqDPltX0iQm7XfwyETXAYPMxdbt7Oh5L/L9TW/QMsWQOBBWIEogojZWL1FZO
GVYCulHR3h+cLrwWxCuJYokL5KZfCQQVHH+suwZB8LXqArrtQ6XrlaQ51a1BzResdXJcfFMtxwej
8AsOQCgA5i2pnbI4zKRfMVzFmRDrGYdO8uM2chB3HuvR4cRRmyQ+k27XqPHGFUjHp8DyE8g9jTs5
XFVQfpRieZ4k0QG/YhtuSt1lxiPvd1UQoxYl3gPHv6Y/dD1a9jY0wzHZC9wF4j0xq8r6UFQNEbLG
2Mnxlm6PKD5NowrpGkOiEgbGESFzjecqwMN2DGhKUGIKLU3j3CCNT7j926yVb7MJ9QJXrWibYMEv
nDsOldbwSMdSZUczB2fMDmg6ZHTQkCU+cud5uECz1RyWI1mkLYfQfD1VdhS9k1HbhjjIRA38tTZ6
mpBqhXJvezXxxU1ffYAIT4NjaXhF8ioHSUooKeQMPdqkoZWbBV4bLBK3WHoy8wGxV4QXe5C6PIvI
tpsAsw6ZkcfScbz51k11tmkEJ7OVIDV0XtGXstKjrSqhH2iN25ySNJTWfIEuJTTYCnvQbFKM3EPs
Orra0leorohbqKddZHd0WxsYGxYxrrL3Wne5pY4lSU7JBkAJ0akAEyDSulusz1DiMWEVwO4yCHZt
zRq1NcmgHMo1f8bcnIzAJs5uqKuyOROymPkXRGKSWeit5eY57vukex1V1cf8GaV0H3vwonzbd1Pv
7FrXJH8KKWHWh8zWkzwLC2lzQxS1m+/SOCpGsk77MP3i+cYMheBOpd/T1ke33LQlNQvigm84Tygq
wtsOVTqCkgVzle/FDPS2IXqlzN7bJG2aW5i6xL00TlPIcO2Sb5LnK8BlAbxt11jsVrka1ERhWZaN
Ye9JLW3osmgcEvINkoXXq0ctmIs17rYCBcJ20qcwMvJkb2hl475MkOI2lnaj+mBCA72VvgAHQbtG
1Y9NjQmsjdSYE0BXd8SkpbgvYXhr2a/H3IZF1GVbqGNNwy//BHjrVNsmiNBJGDFl0jwDGSJFrrNy
6z0ROKpulZe12aU0BoHpyPa6Z4yLTnkS/GHxM+P4Wnlf0fLLL2NO7+OF3doJdrjHff9KgIcInxUW
quhQWn4hnjIwnxQ/mhOwvI2ilkQpmfPEmjEiI/86EOrfKun+b9XaH4q7P6v5/j8s6by/rOh29ef8
y/vvC7rl+3+t5/TPisR9qendau2Y2qai+rWeM9TPhN15vF+o55gaK5ZZx78VdEr8TJVnKm0qinDb
WYYy/FbPSfEzRZDreNLBqkH+t/Pv1HPij2c6JV3y0CwBNW+5RBTpH0d4mXT926Zo+tX3UBX6RvlG
+e1dFU7mfZEicEWTVa3gBwlGsmb3oqveOOTgH2s9ed0GABA7OuPR6IbZYvPX5djy2pT/rMa+/3GK
843iJVz+c39oKxQVxzVsUIz6KmlSycZWa5OM6xsfOHk7vWJHDG8QpLJtUpJlGJSGfEwMtcnVc1/2
xU1Xk2M+Qr94mbjUahmfYT8XflRsYDOro13F9sYn/OQ4lmRtYLuAaEkHbxNNZrNPZbB2jcE52WNY
0x41jv2SmcZhrTBXotQXWwzh7fcPGoB3h1XPXhkJ2WF//SJ8L6n/+CJogYMQupny17W9HxsTHPP8
Fj/P6tdfbQbmkZSIkbbmC61r92bhjTnBPVk6sJ+9WJwFWfpHc0jn4/dnkzVmdMVlWN8nsR/uVCge
/vovVLwZ/3iZHI4DtuRUwBtWuw5v/t8f3onOoASqoXsnjBIFsWad3gdBQWtXztfCqkkicr1NZS7h
gpDvN1kqoNSVGAlwSYbdmNIKZUBncRPPVbaZG7vdjOh25xz54TGMsjddO7epHO9kHdXHWk/uVRnp
Hf1a8UBDeh8M2XQOY3Kbkjlobgd/VGutGEfbpOaa3Ti4sKkmN2j89rMp8tNcuuVq7lrrGMi5vogx
WAd2Kt4Y5vHcwB3ftlG19Uw72vm2NVPNqPhBJzrE/YOwX4LgE/aTPQGBz7f/4qX8b+94h9eQV9Jh
GKZmRVhe6t/1QeQoqRtJf1sBQ37F3NA+NCpqsRwwIXCexGkq1Z2fi/yORGObqCfyrcuk+WZW/nDb
Oc0hJdQR7kfHDOOo9UNpFvU1c/QnftbZd9NUXxM3fIP8a65ibOztDJ5MQuLicvSkcS2KYPPPyzHY
vEQ6TvNtWo3h40j1vnNID5HSuE19LKlhpO6CeguNUtyoUa5cz3/Ke7t6nd3JJkZ6qlfz6CeAylZL
sVVFu4Qca9toHlynvu/7Mb+ts+wxmqljnTEqb8Im/6rT8Tn14DgDatl/MQ5Zae+Pb1bXMh3bMtE2
HVd4HLOdH054Gcqfxn6FhW2IZwJCHaKkWn0zjtZ9ldiLKWBu8GMoa194S7Mr1Ftjvlkmta2C9kJx
bK45jtuXqRREKeq1IpThWqovtStRSsLMIvjBJTt6mLdxpIEaG0vSkcN00pfirQ6scK2omDd0kr9h
nYfetvxXJg1uXXcmTUiw14eK3JZ8oGtkTs0mB51j0ri1wmY+rclsrFZ816Wwa+vcpd1TSIkOwmCs
50I9eLH3jDxK9KXxqTJn51AWlrchBfW5bs19QFaD3W2ZhBRulcIVAg9zQ6qIGqYtY/eI0grrB5cj
LDFM5UZIlyaVlawJ2ppl8xBmwz1+p3Q9zdXFcoh/lT5euMR7S+OYS5Y+JmHwAgaygZoIDahcT0OP
1IF4bpL60RWPoLo5FIbrE+YqVuHcdWtlxfeZ038upocmw0E2s+w2lD+3WfgNzkzis05XbiZwXTOO
aNbizjOM+KjNCLG4z+0jMEGITq/aa03s2C5M7WQdc4q/z/OrhR/oQSW3I/zEfOcvTG4mlIZo6R1w
vJw/glVAEIhFmlztIE+t1GRtRTAUd5YZ7EvP+DxkpqYPMN0mHCZu4zL/7YOyzJrXzyVf3ioObp/N
Hy1dnlymCWxwNzCLaA7SjQ4ABIl/YYqMDstbdwriPd5QdRFFow95ld8p2h/7oVPRXnWlf4cMZayF
mzY43OdvGKS8rxwk1iLdKfK8bhpDhLffP+jWl3vYDWy7frC2CXO79JnP0D2HGMctD5CtsTcFvMzL
kluEmL3GRL7L5AXcCmjGysoj6TfB19JPX2PCUD5FqgH6Twv5wV/Mp55UAw5sf2PlkXPpyPW8MU1Q
pFxkTyhPRLiV2iIHgPQF6T6FZv8qu3K8Eb1jPUMMrdLZPrt67O/g6bunqE+2llPJl6Qqd8Taz7sq
sivO0EHzbLj6QzMN7l5iC96WZJ/dLYMttG7Vfa3a+bZvaR4EY3FTdblct4yG2ziY8lk+vaNmrNE6
89S0TjlNrJmpEO66qbQe63YK8RcO0TPpDZ9H12JeTGXdc7iO72xbNeSr9fpU5J3Yyrb+9v0zkB1I
ou//5Fzog1yfZjNcYgUa2zj9+sEybsDas5C1Q0n8ptzjVVRGp9TNwfijO4sxPbeB1VUMQwXKqki/
e9H+TUqYynbJY9ziKYVR1+1t26DCcBofsBXk085uIFC0ubggon6oyeYzvcuvH5TjrUN7XUGN9oW7
bquuvf7zA9a45NAXIXEGFRcHa9aeXMzho9+YziHmTyFfA90K77J/SWRo7zSGsjMU+CXBbQnRt1gE
grI7WmkHzavlh0jcG1H7zqCUejdGyT3RH/Wtm1XOWZHDs7JCcRGVsBD3dnDT/VtUeT4o46xIeOMG
wLdhJpeylOq0pGJ+/wza2Ac4nca7zlZEb/XNvYff5hL36rqYxe/bSp6bqG2PUcLcIo7u5KzSyNrU
XWEdhI6/NZllLQUOgzQq9YIF5bHEsbvOpZw+ljMhpRaR+uvUdyjQTLNr9hlxjKeeZOYT0zSmg8nI
gBywm0yHeXhoQBrg3KS5H7uNAV72arbDu6ibt8gaGsKZqVaEyqkeLdLk0NDhCcDYAbLyUznW7UMS
OdXeqfeazshDQqOqafVDGpQPuQ1YGOmivesDs72rJ7JyLN/yD7HO9Slq42BXBt7WZXLuiQYfmc5T
9oXBQMllxAJ6tAZ/axYncxJZAcfar9I+ij4qFedrAwxrlC5gvDsE4ce019OnXW23+ZPqW5NBJIWx
bZdPkyyhdEc6f9BT9M5ZvL4FCN8LLC5HL5SPZl9O5+8fOhfvmyiq9IPd6nmTZ11xGcl0W9cdhqfA
1VBMmpCZfrQpLLAgtOs4wpkhPf+z6dnFdV4iAAmNkKyiOSkBA3mwXOVgjY+1f7DoHJ5qSYIHuav9
gxEH2SXQYC3K6R4Ko+seGBaBfVKaycpgQMyqp/kKkW2qM1kVRDgwfoyl35bnoe6JzQzZrnWXk/Zr
yKZYGcs/v3/+/V9eDjnoCbpbzE67Iy852nx/aj5TsS61fKntqv8s4qbdeh74FZeU5rJ1UaXM6Iwk
4w4WvtognlgHwnbHO+4OvUeOz9e1GI1dac9Uq2xGuyz2CcxNp+FCYlFN4C62x++1JzFUAFvWhHNh
3PbWbF2pdOr93GUfKizl9wQxuvc6xVvJTvf1+/M0g/LYxV5257KRMBeJaBtMgmT490lG0mi4Fxb9
lGoo7eeQ4R34FzoM6Glzy/waS6hqF6XpsKpAXC791LLoz/2J+djFxTJzFtgJK+hQhfmTXzEIQpCS
tA7a0N+B0WmYq4UIcAiEDsbNZNniwVA5+Mw2Y22Ha65RMqrwibCGC1ta/xAjTe1BWrH8xd59CcKI
CDjkx7DKKeHpgu5RkW7q0izvGf1+bpyuu0QZI3LioHwl7/6EJcy2+ucpL5mDPHr1jmkv2a4AXMXm
aEOyzq4iVbLMd2E7PcI+h1fuxuIhyN+heJ2XRM7EYY6MT6qtstwQZ988ksEXAWUGX0011Lvv357V
VnQKnKX6aIa3TswRWJJVMSBAfGLAQX8Bsa4fuyzYkemsNhxvcGJ5xb1JScp0vPjdm2nhdfI2jucR
jc5hcA5HZHYVurHNlzm2vtoEoD3ZasDNLOUaAFqdmPl2U/d1tXJJlri6aVJc6oStiwNIGoTVLhjc
1yiGJiqtgbD2vL/L6Ric5xIH8FwQv2bXD5KN9ESJMtwwDj5ctX1ywXAjViC4q7CMrCWzcm1Fj7Fc
x6H8RDAA+aMWjmwX0ndVzhi2e48pWcuwG5ej1pjrTZxl0dXUlKZpfQVOJMa47a9NX9wTgM3NAjHP
YmHvRp9s26JKPsQiUJeG0/WK5i2WzMZ6JGj1g827/sxrh0N+58DJreO0PTP5OzqVGObIe4RC3vvT
dLWJu9qi62QroJE3zeOQor7V2EBBuFKumpFtx87YtQx+6a3VUPrGdXKMLXYf2uld1l+cmuFZ0eL9
mcvpFoxGbiRREbkZOwfmVuw6DC+HRmHmx220Gxt1srURsjTokYTKh6gT/s6Cld8wU4Myjbldpe2N
RDncmhjvvbIJ7lM3I6SpUg31Xr21u8cx6AveW9/wf9m7ngRRM7wIe8mHp7gjEdzc6LliFyCqFl/C
9MlMzPjBzvZGQ1xK8UATwD1Zps1sl4I/pQuH+2pudmNpl+c2KXek+3gnJ1pqNnOPx5sO4ZD/b47O
YzlyYwuiX4QIuILZwrVvkk3PDYKkhvCu4PH17/RbSSGNNMNuoOqazJMPtCLchlJfAnnqMnUKMxFI
2vmg1qcagnH8bCGK3iubFiVtMwRwKb/Il7V9UZX/8OxdTavJrguFmUQbFulEPgN5JVIF6VpGnt5+
Kf/b3DYA1KuemUK+pImAewf2LVjQhsUoVPcZIsFxRS1Y8VjaK0+7k7IyiPP5RRv7JhTuJ8SHxpNZ
q/vI/5w9Mqn3vExnHwVM5rMahvAoYS3LL0lGDD9DDFe9/6Sz5pScEcpkfRVt5frPXYvFn2cVHIn2
Jip79lkHyVOqtJdRdZ70WVUC3YjbfZlXF/ZUFzBTr/ZggOJroLh3ff6AMUSEmW79jRwiYapPWPEk
1dqqfdYGGw5u+I9sVUy+EzFGa7sdMXPHkcm2JajN7QglCBc57+p5LefHvvidLXnN3LJ6WIsfBVbH
jrpuAWynfqmvI889MuWl9NOtBrHYGxH2NZ7Ybjtf4kkPlrhzgtHuAZvW1sMoUK46aGEZqm8/RG/v
e+xjodb1TmChiTsuWh2ubYn6vaSFKga/bEURTWm3oKgzbtpKg4YDFZQ+mucKswnH5XCYU7Sc5Dfb
vl3W6jUvnEuvtS/CnRjidsZVtCNpWQoT/YnH2ZCE56Jlh/VBOhkgtFNylzRikIXD1Xm6OaM3Xtd/
ZGCiphTLAaRbDJqq4hJxSa40EN5D//RyQ2kOTPles8p8XPEzRdNoqEHduP/yFf40aqKIjUuyq19s
vTT8dNC/kkZlotxBHItzjlPUbduIjRsgj3Ns78yQabL37LiwaluJFSS0mOXWviQFPy0OWGLKe+cM
nJJAF4yuwSTynlL/iIh+vMPtXmslRu97TyNDfHJTimRGXz64oVOBhahNpKxA062UsR3GCU/F9HW4
90S50hGDqNp8+TkvSaH4DF6VaHbY8eAIy3yX48gztLiFbLN6WHhuOHa3E7q5u15y2cuJ8z8d1WZn
u8p3ndSlX9vIo9mHnMoeTgXEYFILx/ovY7YQtCrMw2Eh5rBwzg12HW4D4wRNIH6qW+uJokrVleYb
ieXTQgenN+X71thPeY/wGqlQEghbYkh1qEYwJLHkNOtLXzKIJegB0udMMwVZZbd1DsPAQTunU/fb
uDNXIw0Vz+TqaSOGB5ILscbegQqZPRYX+CZzSBlkYPUMnGoEBxGXyz4dkJkgaudAwD5pJ/jc2wqq
mnMVeWUCYa//UzVxS9ZGAPejxLaMxMQmwcqLoV3pC43iTtWCxYBWwhPS+yx+WarhJNea5tz0G0dE
jVoY29Fhus8jYiuVqNmx8DUp/ydCJbyl7i5aHqvQk4sTyGDzsM58Z0Ku2h6vdgfwRvdMmdRHYxCf
DAXQ8WxfRGsUu1Ipx2hIlEOp2yhphHtIcHz6M6mBITDCfSvi4oaANGzHd9YfQNRmiM7OJp5gMjHV
oY7zF70WgaNDcFgEvJ22A1EXawLnZoL/NYX+wtAOFuSi4fxQ+QyqvmLwrWVEPFa5VzacpXXKpqe0
sxCg8+oDpNhrU1bu0ooWnfY5kM4q/VGVfAdr9oFU9A5d+hli8j9GhYCEScP3mTZuRPbp87Js1UEx
+gOBep+TEhSJ+LdmVeez0m1yRNxOeWik2fix9Xz3pgYQxxZfm7SDaVRr0FpOBA1fP4zivYQO6As4
BmB/+l2uUr+i+PXnLpsA6rhxZOXmTmewcCN78CnJcUY6Bfa9yuJI0OtcsOznLJuzMB3zCwK2xU/J
HvecmRG76LiKHLVh+4k8eWgMJNw9dzfomAN+4ZooW5N7zISQZixjEWgAYzHXoZhY43Svx+KgMQW0
rJQJJOuGzOniYz4liGbT8nXW7Ej2G+SyElOMiucuAKI0QkL3EDy1F4mtQ9NwqVR86kvlBjQF/YnR
kHVhLCwnDtJM15tIFEyDTbU9Dk5KVI22vK8uF3xb89mNCNmMO840a7JgbW0SBFmLebNunTdyWQPV
GIdQalRGxaivoaCsnTXeCqd1Ig07NecpbPwpm6agvD+VFqbqkKC7L71C46WXX7BphqjBdByYAstJ
2ZmXlCiMamLn4FjPgJHNCE/myAvnyw0CoN5vIQRaDjSG5qbeQ6F1Jl9WQ+/n75ZIf1RIPrj4h5dq
tZ+HsXtL6zH20Ea3IU1SIFa+YbHhrk4aX1H0hKshvpjcDxEBW3tnmO29WU/cmKJuwlyoPzqjrwDx
A8J0617WYRPHyFw8A+iMKE4t2E/kuhYgCehVcQzWpUNmglOEEnynLzKimBE9Qyjmg4MiQ6+1LIxO
nQ3HgJYE+LrIHK67s5Prr0oa3/12m0LpZtcXrBM+9C090BQiO7t7Mgnr4I7pk8Y7tI6nHoyTb5FF
wA9oK+ARuVMhHIVO3pOhXGhqVKj8N8r0iix9IJeG90psGhb2vgj6ilYXswr1rMU621b2IFC9DD82
X3A+HZuYVTw6WP3cVw2JOVgf76teljn87hsGGGzd5NapyZVKn3GgydE+23A1hibzKw6+eeMmHMS+
NRjgtCQ6Mtft+R0Gi1Y2he+6fnbO/Ki2TFcSZrpMYsQTYd4PqVMgp1RZMyso9qg3WeTuSj1FLl6Y
FyseTywJBEdagfw/a/E8mhn6fTZTES5j88oYP6SdfXE1Z2Oexl3CowQRbccyTcK0Z0pCv8f23riT
BmXecvwk1rEuQQ4O0JZ8sEEIbUgwPQk7xmiYcADK2d0nZDft53FAP5KPASGjtGJ4bcMcpxEWdOlG
ZQL6Q+YlSOPus+P7uSzGeChEemAX3ewyJdUvC5ZC4ujyo+xxE2rdJ4zl9agNSuG1VsVLr1aJp2hH
2sj1zZCmCOwWd5mgvYzvwLN+SpRH2stsX4gmjUwCr7zJDm2MQlcdol/jwsaQ1gakXSsfF+uRjDMI
qP3wlyBk8gZCQQVg31HMP4qQV5oD7IshZe8V7/sQpFPzjepoDLGOXu9EjWVtsN1ewPh99HAa7SLF
4hpZcyy8rYenbf8uK//IKCtSA9eDM84kjHFSW83L2IlfqrFbQe/JxT6V1r+436dsBj5bHvDeMEMn
md56EeP9TexzV3UDlQI/JD73F1Y8mmeTHG1B1/UXFdtLGdufuM9sT2r0xyL/R9LMbe30s4b3Oa7B
/4kQex9jZWAutjZ5U8ts0vptZ/OnnzTWlgkhPFrcMK+tb+svFLIOGdDyrlWrBT1DfRl62haBsB+E
hk8XTw6cVQU5dRnkJ37MwtX+S82FeaL2wgiM545zfKo6HBRx7c9KWoWkwXzm+Ur8F7xtBpLgn9dR
8ycbpgJDEwRyr0OzMN9X7y9G9mA+Tk3dAixqiDMvY1ywefky2MODUkHvbKlsZwnfBJV9lDuTOMSd
+lwW9VtpK4yS8UpBsOh96WQQsXPailGRBk683iSGYPgtuuENphLj32q6X34m58r0HANcuQhd2afa
aEUGqksukokdimbgqSTE3Z8Q7c49XFWCYf9ciMD3gQuuczuw5z4qWKj1ckF31xXsh02UfAulH7Hz
SYhsF5zsYv5Q6yyRTH9YJ4XG7JgP9m8v7pMWazAPKWN5cnAKcOODCj6culSx7/drThjElKHrZQdX
c7vg+os57THZeaW7xNesav4NWwxJt78oRE3ms3gbmJ/z52mlVxozYbgFuPBcjaWfisHHSJVc41Rv
QpUD7AnLNFq0x1VtxgtmFrHr+G+HVY/4aatz3WiBmnVfc6wEmET6B7UHnbeY5b+ZPIhZLb4BHHID
2MsHKT9YfnuLKQZ7+jDu4WLODMgBWWHKHLLlIpmFY22iKW+MjbW8vp6goCnvsVFEttFTg8UKjkVr
fjfn6eSi8PGUJs2itGAE3BnDbdWzNlK0IfFzgXVnYAV77qdX7vJkjy0ygjRS2MMPSJtXazGLm4qy
h4FC8db187zb9De43eoDaPd7YJDkkuz5TMp0SelylgzkpcPQTBvfUkztfjytD0yzs92Wfpt3W+so
i8JfU+kZbCFgLNATxWRrszDmIYPocTYsA/pyFTpTaGXD/KPmxC0wAsHA7FpBLdPnWOfFAVEDX1dt
nGfbLv/rHbQEUMA+8jI+WcXmMLE9OQjQGSt66mAjp8s/cHozDpbPQykghmsFyd+d8miiwEOnSBkO
bfDW6+N0kk19a3QWAG7v1ERhEACRroSnVvMxXZadqQ20/73BiKDB5aggQqdQn+kEi/G4bSuGJsGD
ZdgmXIsmPboWSVIAjK4TSSTW+Go3zRxpxSY803I4PBOXyYJDsTQNwUCAq8eJlUcdIxVnRHXByjjo
OH7NuP2+7xlj88MgFAWgO3zcNemjzVQIM1hi1MCEgzizHqCN+RtS6OjVqrzqtX0txyk5sXSfySWj
RahL40EqF2Mcj92oRsnkeF27qEEv7RBGX0QIt9ey8/OQPpoA8JKXeIw/SpssDSON/xLGMrPOPY9s
zZMKJwtx8hdVe6om8dGYCLNoKBa/H2SgjII80eIO1WN8Rj5itGoSk+0TpDs9zDUOIb5cUD8Mn6lj
P2G1rxTBNiCvGNp2d2sKgxQ2EX+YPXNL66KRJ+xZHXRhTHmXFZur07UzsvyZ4BptjvTBeS/U4bfs
5FvhENMNimWH/TX3FwfG/py1j3UJlItMDYKUcjoLcB2wCorTNOUvmApv1KQwObF6daqIo4F9XUQI
dX3vn4wCRbGuT1RxBpu+edbDOq9ryhGnAgeE/EE3bIh4ec3O0xyhULplDYHCJPu3hQEwFsb8kLQ1
0zFkh4W+NizQmMnUHLrLlhdno8+vpBFlCFChptmT4S1EyAUse8FCsS7ExUrsiEe4xuQn9lRGpdoF
q/uepvaTHbvavmEkwVhiJBV2bigyc3x87hyfpKY/I4AgcFthU4lb9MWlGQuEsNAMrDJ0TZZ8cCd0
P2vyQ1YaxCQjxOH9NbGu9nbAj4kNhWP+ojHYU1LGuEXPpHF2muWxrfsdAOfbZrd8SF0V5S1sc4zU
3GjZ9o7FuEdpwsxPA0Xg047cesX+svThj6MBV3SfAktnpAXFBpQFc2VfDHUBovyk2eyVF80zMp1R
kvqy2touhdpFaWYWEZiBz3KbzqLs4gf0v1W+umcGoYQamFscNFxXxHRmcbwdsx+9LbVdK5o7LCnn
QlPjEH7q08iR2JfsV9Hrmd4w3FsXbMupQ/XKRvTu2nB2VpFxblZHTdn2pcj+EoNbGJCZN8cgrGYc
5SU6U39JB2u/tWQz6gsvf1dNJfLVdqTrYJcSP856/DNJ9mUwGjkzLCQBJdzlXdLPX1CwSLpj2+eI
bjhC5D31a1mFADG64zLik9pM/ZibWbzLyW9oVmtn2wlFCmC4LdW/AVTzoqnlW2zFBBmprFqaADvq
oav5k6zD76A1ANxtVzD2HV9T3gyhUeXZ+qpfyAk5p0FTiK+SzTQs2u6x6wFCzvgfdjmDy7DLFzcY
DZjqJFyRcpOxIkQtLQobZH2j3WvjT2Eo9QGH8FDku5UZF3HA8oWK3+SiBv3S9BZ0ARM9FbJVgwXT
wv+sVq6J6j4UYul3xna26SXDpHKRXKV/DZulXncZGRikesrBfK7N7mTbOXcjf122jioG5piU8l1B
qhoIE2wWOeQIiKvhKFZp7dy6fBZp/lQgaaZkYjvKliWcnVYLNVyc0XbaGMk71Z0p2uRoLXJW6SOy
HNABxGEljeUPZJse++qdCqo+jfN0rEx1CSyWqLy8ebTNyqHptm/RQHOEiBoUZKNisU2QIn8UgBYJ
r7zS0XeTeylpHsms/U1b0opTZQljhM4+XJU+GOH7R2yxgXDBMI7i1uSJrChUzH+03AERMFR3CJ2V
p876yBOSbhizcJeNm3hYknJnAbVd1SyOcEYxNLOe04qBkGW3De5n9FlDTYjFyE1OXIzfO8oLaPQy
dNxmCldnJnKBfjZoS/mPjHhGaZAns4StostEml/+oQ1OE2oEpOxGZ1LCtkEEkWdz4LDvPciXtkjb
i966JAJJGZSjBsKlEBwm31NZP0Kpnv16mmm2JL08VC5qcL0MXcGbUvQpao0aOpdIuwu6MOU8Ox9d
3yVnvZDMPuKk9ItufChndByu9V/V1/bRlv134j6nDeAwpJvOERunehFq9UYMkB5khL2iz0jJgHST
p1Qy4ejVUf3I9eoN3NG+JAJ95w5sfNtHk7rLn5t5g3rb/AegIu2s915BkkI4qmE64qi3ePkLkZ9B
tSbp+JOIhEIO/y4CHv6uj7P/qhXCkcyx0hEszWd54v45g1EdArXgrM566YvVJGnISQ8pVNiQrYff
EWmjiGy61kLsl64hnXycH6Ua56QAVVtkL4q2d2V8asdZHgA2sspEAWCIh3pYle+1YETmwIvyi0ok
T4u7yxyOexbE6rGQ2XRMyagMjWUJxwGvue0eq1HzmgnjA5X8u4X1nz3Y4CvbcEUEF2FKhvOLoj1w
EkiyLDEtf6qZCGsOTa9qTikTLbV+0pDo4IOoLQ9D/cDESYmkQttRlEYamql7GWyOcgMHR5BVwN17
m/zuWskOtfPZsWI8DauN2p72qtVTgt/zJrQ25Q95+qO2pruZBztSO2KKN/ZszdzxbmxlyPjMAFmj
pd6mi+7Avt7f5m3hQ3RQxDV3Lf2pLZYvjivHn0r9qXbhCalFUUSQfAwIto5+6fviWpQDf9QhGkW+
n0VW0tdSBuAQw1Ufc7Xn1LT9UBINvBTnvNIJnociHfSva269EBvws2oJ+QOjuBhM8gJkTqilmBH7
030qq5DsznAfzI0D5l2sr2oTrZLVHPQx5uKOS7xz2NdIDmFJ/tSwffw2tdjE0tKlQCA8Ynt75lHH
hWiRQCtJgBfx8pQqwyN7Y32nd0DRNufBZezEiCZhWquzex6bW2OOl34sssBQO8QnJZNTS/0hGO4R
KiWeHTo+hMW0g6rRemm+giJUx8tmUocCxL2qinpS8/EISJz1latXZ0VAexrFzUihJxUWZZe1fRBA
EjWpipD/w773sjIEUAzeUTHsS21BNka0IQPt3qoOffE2DNu1KwGMQvH39Fm+KtsRFuMbxwS0WamH
AyvEI3bXgjIJs8qiclhlo0Ngy8U03WO5sLbtc8k1tl4Grf3MCDLLyqoNWfi9ALmpjyZgjnHN3YNV
2P91Zo4eTqPQrZiVe1Nlqz4CkR5l2Phu6Sudasf9Czo09RtQFx7dEmIcYzrUZLlSqSp3oKO7Q1qJ
vFgxb0Jgz4zh0W8xw9923Dc9YVVFy5mEbGtP/wuLBlvOnWUV4kzgkVsrQFAWFjYzax6FWu4d6X5T
nIGXx9PJlqRCbETR5SV4PHxtU9uoMm3WekqkYEMMMI8TDmfq/0C8KnswX9Ai3U/MGAy275NTlN91
aNI9jYjyanQwXEbA6uxq5J6ylUdpAdVZkEGmm0vdyD2GhOBoMEZi3IiJx5TvUMJ4aMH6epXtHNYN
UAN+aRaJK+hZ0G1ZMgdY2SHgJtRnwLhTtJZib6SEzyBVhFf026T2Ao+p3S25ODHciekEuNG6keCs
eW4eNMaecVZDgGgEDDWGA6fMyd748glYTdQ01CfzNgsLJvwCQLfSTF8gfaD9ACHDyZs3Ze5pS5nC
6bLigGW4ny+dy/o84yU1q1M1X8SIHMDa/lWZduE8XoMOcSbvwFfR2++D2ECRJ8YhHektBy0nd6Mj
PGquqADTZ+ceFARe+NepxGPWmmYw9SydSBoaCBu7gu1/mgYCB8AnsXY0mUKWJBLvGPHAKf+L+9p6
ZCKrdfYObnoAg5FxChNhDfKEV/lbH4srkHDhVQW75oqbY0iHylPyWO5W4hf0BT2UHk+88LZ+zsUM
+gI7CR3ci1Y530T3/WMFk3sDDEkUJGWAivtIH2US9WHYvprU/3XSesGPww4Z0qbH0nOXpnBfkSJk
UH3R1jsDx1Ay7nPLCB2NsRwgsgfG4NMquh3YJ7Q9RozQtViG8N9o6JFd9+ZuANrNOoWEjZE8Ek9n
isjuh2GEq0quGpfooPvranZ37jEjNStuQ+Tn3KEE3A42f2Yz61+tZJahnXJ6d2zXsdw95VhwD7Ar
2BQ5P9JYznDb7pRTtAv2uO0bVZ5AyvxlnWFH/TxEALn7NL6mLZJpJC7/kQK3Y5/5SWGGRGmeg4lk
FirInmla9wQW6ye5zwq4jgBDoWgi/rZj8+ISz0rfiuyHvU9BOIu7kIMjt/a9YMyoxmYdCcl4PEnG
cMQzBWnMRKOA53BvTu+xzOIQvXZDou7MHQRvqjSa05JRllYskHBcTUGcdMPdSXQGoHJrVHsM20Gu
QOy6T6JiWo8UBpgf7nBW8E70CnNPxaDwmay3jiU5K7KPIv3ThyXZ4xPj0Ep/1h5fVGFjrjDs+JcX
kfj1zGVAWEoFEB5mcmUt/rrWVoK0sXaVOT00jhIguz0ppVpFixhvXBkcdMX96zJBqrTG72qnqFoc
XugJBfpiLqg9Dsp03z2P2ytOwtFLOzLk8AJ+rKbZ+q0cqMq0kC3906Cn/8ZUOW14WFCi2H/wyome
IDVyGBEYmw1aBZ12fuFygApTw6S+D5HV+tesn+RbZf5DzPQqZ/Vszcw4FnhOCNiTb1Z6xDajo83H
r3VwKVWXEql9R+SuBYWIvNmCjUYew900iiA3LDS1xYkRVJiA9WRgIr7dlFITy88+J+TKd5TsQnQC
27E616J5GCXf0vIHlAtVXFx8kG5j7SMbuBnKcEksPPFkjdv9OABee2KOd7WxUF60uDwXJGuNRdwu
y6Nosrb3rUMnsDDlUioUsHLJMR7W2ve4DA8kPt4gyMiDaFFdMQZqmYKlbwCPIw3lU6Dwfvag9Pxx
Xd7GiTUa1pI+vCFx/qi12PVKYRdRRxQmK2TGrqtqHpnFZ1cSZ28AnwNgSI4HUzN+//8+vFfWZ2i9
X+VIKoIGtTVUR/mP7f8bn1oZDOhvfIsCmn8HMU6oTYytodJ8f3lrDffBzbVrCkk2Ig9FInYQB3A2
gGlZqnkGGYC7zaKhZcXbBhy7uBJZclG3kh0rG9YBKgfbNqUHvcjfaiy15JK00x1iBK+NymQHlg5t
4pD65Wp9uKVS+AunXzOpL7Vs/iNtgDVF4jxJnTZ9dOe3+1HrrSRtFPdlhOBWZLdj2MO7brZpqDnD
owrZ2Wlu+sB8bazqT6UZkQxP8LMkTdeml82u46i5NF1z2jYbYJNiLkFrjFyseJBjsg28abzmTvJn
JfKHaeFtHtWN9x5tsTTITVEqQ9l3QOby+2g4LoJVWAsL3xwwM7KkgowSWMXmj9Be5sbi5rb7JzZa
eH7H+ZY5O2FaydkhBz6mJ0eKTXtHFjchiPWrbS+PGHrTnTPEvpSEP44orgmH5lUhbxFQVlgo71Vd
PzsNARu93Oh7Vt7+uDvl24pGxghNm58AN60Mu+5cJ8ldbAl/sOgHMGjFyZUUxXjk93rbzcjK6Ckx
Pbse8DkfKcGjuiKtYf18VPnst8o6qtaSRG6dMWXHg83YpnvtpfGDCoyjFXekt8qa/WvF1shiFwGi
ZQzBdgasghidKvriLX2j+FXWnSfUcpDKx4PizvcVESsYqT2RQ5j6bpXmO5U+RMuzcYcZMoXEa93S
+s6pjukhsFc/1mjvTRP6k+mqdBVu98oAnpnpxms9WT/d0NFPLBJZXqe94BSgyshJVC/yG5asW8ZT
RP0umSJuL7FuhFMrCEkjgiLEpXSZ2SF7E0FibBgZNXRF8gEBnRTsZbtmbf6GO5v9aHnAz7Pb2Lqd
pKMfVY2Rm4VPgVqFy9VyulNFiPuqbJWXA4W/G6gyHw96G+h2KU+k3jXMlKaHFll/hGic449IZ+z/
rGTWF53vRbUXxLxLp/kQepPrXQ/d2ChfZedC3VIoYrgHJzqoNUXQz7UNamr0NKKnLJ2G0q2JyzA2
azc72KaXFVn8RBXK1V6q6K7XRPVN0/nqkjHzc6Vm7F00wldInCe1aTyAbVuPllAvZkLIwsruvsMF
DZ7kxyKDK2zvjZXUh8dBo+lyWE96gKcJGuvZWg3tGaLOp24v8x7E82FKhvVQi+4DVPfVKt0k3Maa
ujmi2MNOfmnNaYwIisNImGthvhJTgFRkwaQiv9q7sh+Nrz+mielZom+jBtRb6oxB6a6hvlXrcQOX
aBBxPJE5xDhsfbSkNe0Ke+oDo/6vx92Dfal6Fc723M/QhOFO+OOmSr+liUPQaB+mdd7TQb8M8FQ2
YiR80hk43IbhfVjd3ZLJh6zDz8GVEMaz9gbJ6n3q4IBT2nlLorSHzmK/NE1JYKf2m61Xf6m5fTIj
h+ZdDNeymR+cOPc5KaoIC1Hsg/0Cb7nwJXQo34Wm+TFFm6/OFLKdPMZyfAdDMl1QRbj+NjD3cOzJ
16ABNNVmhLprziij+sxP++w2oR3m30OsI/mII7WmTl0Vcp3GwOKk98jcu8txlncqKQxjXGQtODru
WsTbOca5HcgKZJLaH4s3jik4CGDL3jEhe4pFNJldzDctY9jJuKg+4xPfz+5Vkey4rBH3nfpDmOCT
VZgQr2emjFNXeHKVq6+wMgzjplE8WSrvFu4m4jqbHxekJJKO/JI63aGDcnp2GabsAbRb+JiAG3MZ
M0IC52tjeveFeZljZPaDHBEJVgQ5uqDSW4sHqKWKxeruTT2t6khqKUNhfPPQtDUmWVgDB6RElKtb
u68REiTKzPYJjYmPDObXGJxrPvJIWyQhmWw7alShSCwRoiE9DeyOQrnpE2tX3m9tXIWFjyiUGQSo
91KZkUBgZ/eXrXfv4uNHtjcZ/NRC96GlRK6i33HRFbPX8XfBwxrVSvtjVBOX/J8FANpX4Rj7hBpD
kCYmPMztFA5JTel0L58rhV4JxDm8gJxYhNZlDwZ5A+7eLzYW5VL1CxnXJpV6Ur2yuGGxZIfAxhEn
lo/p3F/TQVAFEsJaLVfMKeVTsWVPa52bR6PNnyflurjLzR7Xhg4oO6UFAM+1jnf0DPahbbKPGXHL
YSlkWMnishYbj6kkSR29hX1SidzbrWYPp+Au6VGM90JP6x3l5q6thxCD4Xllp1z2tLytuJYIG0NR
pK+TVRBYFzOTEW8CV9iuLDmv3YxQUfCaOOeWhwxpJ4dR+wNRwRwSXkdrI6EGYaWw8n2WaFNgYlP0
zKrjRc+qW5UKdsE5VrbU/spLY28W1cogCLnX6mzgkIzJH5flx253BBBOp6RMjjPD9PuzfzOzJHti
EsT75xxgOWbWuCvtXEYkCvZ88m9E8/ShM3u5DkImGZ2zQdKSXzrNAarC/5eW8FGnkYDYfkdYfb6z
cbLdk8BI9Mr4G61MnhP05Ku1BmqcBg6jfobvaXVcm9dsGxVWfVbg1Gl3XhEBamNqBIr8v2H7AXhB
vTMFP+sAxcGii4ILOjDnI+y0j6lAiTMKl5YgJbPe82toIvNJeo1N4kx8Vxd3C8TMUuOyzx3nAtIb
zTPVyLG9rwXaaXwqUhSzLFPv29LOyzgDiBPEKGH0frbixUFcoVO7aoY3jvFXjf7HNxXrE9OLi2h8
cf9sURlvA+s1I7eDbl7FDoozWM5tvZC99VipJtMdmQGOruaHZRTeYoABnpxBjVw7ea7KwjoYLfVN
Y3wXmcO4QVOVSDPNDslRdqjwioZ5F+rL0AQ7ic0gnOsOALUxgnuhxyjUqEryozJkj+XmZtyO+X1f
yRfmWHzQ2MG0a9N+q7P4rzQwLeeMSIE2lyf+TGgrhV7vQfmtNPkYUhwGAYu672Fon1Ce7Gq3/iUg
SBwWScKmqf1/gvmLc+I2UOFFPVerT0yjJ5Txu7UDcl3YrQOERNa8aOHkQoQuFwpkyGYruUAv7NHw
6d93md0qf2TVIAZ10ZYYHdWJUZXhkOUA/NcfR6fpyvBGeR2qBLYJ66doZY2oS3YM8IpjDMoY1Km6
F1zazYCzA5asEvbCJdZwY8+Yw3TxRJnFp4pKE0s+EuBUIbNnoAMjycFHTGiQV6JFAAdIguhbpIOa
qUZKs0Vbz83QDh12pb6cWJtZhd/Y/GYGJZWO3lRXm29+NxPSf0NyLs3sslfdHofOCs4+vQcfaEZ2
wdtStmga9UL/T0m6hpSPY82hw7O27VTjsWHax3xpzAI0FHPUjunrKK2/tOgeEWAQNYBIXpnkdUuh
B3AqQADRPXc5dTM9RCYxIkGq6VlrWGmhstcZLmqvf7YTD4/KL9vy8Uw84XlVdPlQKoR4ahalGEzs
D61xjFC62YWRso1ualy501E2Li8kQiU+cv7UU5zuprNu2MXmnQQIGAh33r/cMNODiW+KXljfrTrD
dYapuA/n2XnIC+NEzJqzx/HwqSAdQ07k6Pm1YAziO6vWhSpB79dEY2W7FOkj3BNh7sl8aJiG4xrd
TMfyoIjpUdHL9KG2uGqKxN2JqbnHVRb10zzhFRkm9Wei0WR4BHZatq1PvAoCXrN7mmPSWVEmPTXm
cCF+oTu18dC3XDDry53dynaf+Qir2iNXbLdXYgVPCTqhVRtOZZk2AMoVNkiJTuoPIgg3oWGtBHC2
/F9V2NlBEKZ47yiLvSGQF5A1dKPrkcgC5trHNZ99dcX8P8LOazlupruiL2RUoREawO3knJhE3aBE
BeTYyE/vhVHZn3/bZd+gOCNKImcG3afP2XvtZjH1YIIk5vRL0pjfLcbieXris5ySTV//RBcY7GHu
nmyYUTdmGF+lHLDUzI86u1uOtuEdi6TUzyrygk1HZ9tnsLJrMLRXQ49o0i6RZtW0cUIEt2s6ICgU
k3hcd5OWH5qiUAZKziDdIYn3NkwxRqJ2quJizpfnV53Qg0Pd+ed/nq81K9tixE938ZlTlnqpJBYf
UhzYPhC+CEQ4D1LDBsSMw1Z1Flp+0iy39JMVKADP36dNHW4rj+oBFToWVZAQq0wY7Q1BoYv1le/D
ecTEJYl/KM821pT8Yq3RJCUfSnNxKUZwXRtq7sEd9hASVtzP2Reqf9Y6BHCEg8jXMZvQy5PotsyV
Y78aufe9jiAOdsqY3s2UgYEukuhi5eX0nrO69VHWPKLekW+Gu31K+RhvRncTLMfzrxSucE/96DX0
ZSHpwTTYGqVNDqKNClHUufn2Xx6y7V20ynmvW6O7Z/WeoOH8Yc8XBB3FHrHPF9ivlTm21sXX3eJo
jv0WvhcyNeEdW5jllzZrnEtnmkAxBn+To8I8+rlnkQmkv2bJZMpFmLmHPszR4k9OevYaaxlVwj6K
ybeP3PG8sAPrbgQA8fjPZegS99jFLqIuJyLhJWClMF1QY5jyrAf5xfIiHLnzqsxY5lnd7yKY2W8l
7vbEJ+V26PX0DaDKhbR48+q5aXiRRvdeQU8mibcV4Ku04WFDYrmTYUXg2PBQo50urWxQm9GInbMG
l3nLiHWtOvdRkjZaUun7vwR3LzTg7GCRzbJPpsSGM+mmm0k6zVraECMJ0YmoNHUyMKhOdnGaVJ9E
adG4qLMPDGaHovPsbYLRA8h/JD4jzOKLIs9YpbCZgrMXHvo6xewqUvfUdH8+GRoI9Gab7xvpsBhV
gRQ4GIlp/Y8eksvEsPNdFYp41zaWDnKOS8OH6O9Xz4eCEQBZrOVO0Azbab3nIYVCiexl3Zs3hsGZ
0E8oCUgfVq2lbOR7erLBGqEjppH9u1HVEZrottpLq1mHLSnzmQkA65+L4/Ohzqv59833wjUFGpH/
uASzPJUwwXONbnifPy3yKGMVRyNoBtIywxmyPXIUwGKZ9k1zQrO0bpGWXJKonX/d8igDRo4LvcBI
ZIODWiGNSsOTzNQOS3qws0w4uxocZHf9/LKLoCnjp12SS+lxrxeE9gQGG4QNjkWV6j6myO/ycswO
/cxpIcbzC4BxuRWWK45uP4ljrH0zSsgJa6/r/Tc2diJtp7G5c2BDxxL3rBdIqsqTPR5HP8/hs9Kc
BTStLws7T66OSe9sYuYg2G2ek4Qqag6ECZYbPS1PCOvb34Zpn53MkvdCn74VBFeRWhTpD5f1DXm6
u86GSdsa9sXBP/TOL9diyRj6k00vN4utD5G0Op7VFLuE1qI7Jltk6ebej6EPo6ONbZzhwsio0Dc2
YLbGfYeFgLIh5BiTlcXsYtmD+kFuNwjrWpZEZRgZlXiGrW/p5Bn6u/l1eF4CHQlOO+MZLZ3yYzYL
d4Y8o6g39tbsAQ98erRRhD1PiEktU/wqm6T5/LtYpLgHpiFhg4/TdyYw9AlmCkyFomClT6Dtn+88
5LN2TvSTvIUmAn+sRNWR2VWtdkYt3hOcSQy/zOzGoNFa59ySVESyWiWDiUc8yc8w9sM1wWzDUcd3
s+znjqtiPIvUxDui9fWPoNCQZpOZs4oNHYtw0j4QkIeIzOzggWJuPwwBG7g3Zeci1ATpXU501FBV
9KRPL4J6W8qLrEV9/3vpi/IaOQXy4bxHAlDdenogt3jmRvZe5G3VNH3KUpq7xvZJaKH0o1Pm3DLl
IOnVW+KO/Kk8TX1csJIN+7g003feqPAQGFq4wROQ7dJKHHrT1N/Jw23sYxBVhC8XfnwairpCrmh9
JmVPg1CSnwkH4rWWQfdWOnW8ghpL+KhlfoioxivIlmrldrcFKVC8CJuxEZOFqNHadyeh3dt3GZqX
NPtmDqZcKVKl9nYTvxN4AwJiNF5q0UeXlA9RAO/la0qtW0y7dh8Ipjtu0ifE9nnhWhsVkEc8dsE0
pUdzclMOoi62Xgg7KM156FZutZv6Zkee4bIAtrLvJ85AyN1ZtQs8Mi2Rj7k/GqvEcewbkWv0hHtF
kFFR1dsWJfglReR5wUTCz9Lqv0BYTaRtMi2UHBFWjMyzUx2W6JIcolaeOCaodcGNth6OUhpdxECO
9msdDXJJIi6CsTFLTpWWeds6ciiVsuFoAeBaczsy1Iqb8ZK475gX+3Ou29oy7ZGJEuIgTtyFygvf
G73QzhSi3auptRyqy3s3usaahhG1iQxtTD1jnxAHq4hXeMKPUvLPe7f5YWuN/WLFv/qW4temMV0i
uoDug1fOQAjJOhFik8tiDrpFfK5mwAM+VANi6bz4JOAX2hlXROPwlaYrrUS/V6hxQiKOBKrzwtRJ
LCjG7xLJh2GShlfPR4mhhRM1Udod+GimPt/SCuYx/T7MEv2Wa80vkSLLKgNTnOqoIBF5qO0Xo0rO
Ic5rhFlgGyysq04F/155Q3IAG5DfpjhM1xoKG5T+GA0IPfnjlCZaLH7L80jW1LmFGLGrM/PRGdiO
VE1aQl10/jHszX0k06cNmUZeB8xEujp0mIIMOYoJTLQyWvcR1v8CjckCCxmMzpka5rvdw9R7fPBV
Nh19OZpbzJMZVZpjrlmwyW9pPY7AYaudQnPM58WBNqiuxtNgUYHF0kcyocqfymCTDzgEPFeolrVw
QwX8xxCRtwpjF1zJ5OA1aFx/T66VtsRxRJRw32OAGBVG7DD6DCBcvBQBDWyKP2fvcD5Z6p0pYD5w
0bJ4HgmzQsePDlHS1VUeBy6WPs0zU5ziwl6JNNUPA8mjT6raEAKuELQEn4v/GE7J0lbcB26K1CLw
WnF8XgZj5PztZTlNGI8yGew2c/pas7eh1X9Dw4E5DH7rofds6EghqRmJa4hDyChxPZLueerny9C4
6tDQ6iQKmHgjxlDjIZ5beokZXyS9O6lREwVMhq5s9ATG6bImqCL7lsIoO+MuyQ85Wp+FMqXOTRpm
9Oqqjk0WBQWZ0ekWWOR0GYu5jO6DG7Afb0v+ofX37KN4L99y4BezqfEduIF97oRU93za1ZLq77nk
DKE62G1TrXORXn0i0/a22dMYDOvhovcxemKWom3TuC6YyR59x9w9ph3GKMaHwtkmYty1QXmq0AM8
kICTncx3bQMTHXqd53JLNtwiDSk+VBc3J0LWes5i6UvGwrPC0NS/U9BUm7SeQrpTEpZON54wu2jb
0lf2BgOI8+hcFogpmc/0dsRhU4YrKY1oa6Ry1fjdzqq78JH71A8Kd3ERO8upiuqTqq1wY870i78/
+RD134d5BUS+e5tsgxqToEMgWGEIaGeu7jTkwVWMyS2vy2Glz7eMwMixS+eHZtqF25Eg8iVSE//I
FxWa9WRVV3kM9gJVs7BVS8VXwC5TPtrNhqZgpBvINIJpK0mopzKqkxNjz3gfVPlHYdGoHELXPMSZ
jE/8ixx/q9K6gAv2V07aDJiBsncXp9wOt2DK0R8MjjuinC/9KTjHELw8mZ66/rOfWudqF/QvdDqV
pDE21+c95xilWMVO45z93soPoW68AVA/9Nqgf/QIqjZNa71goq2vFp1qA/D2GXMuzbEZbyPTLF1V
VTGrePGKZCiQRQaUdxphOHnpRH5SxZ3KDUtDMCbhZf5KhadBfs1eoAlA5xXXl7wJytKbTFD1Vflx
SH2BzOc/nkYeB5gJ7Fo6ZBzjB3sdJ3VGeESXLHoT7O6oa1s9kuZFNgzGOCmYu7jzzJtQ1WbkcHam
i7ZVVVye4pmZhwXBPzp1u7OcmpIHtsUq7+oEvF6QnDU0gixnq8kc5atedO4R049cRvSxP8fOWbHX
rTMvl3eXrvS2bTAL1LIsmVdGPvE3bXU0prq7uXGR7V1qeaLngu72vFTCPAd69pt0v7uVOcy8KS49
MdxSf/KPoGThUNkobbyxPEayORaxnR/ruPXutuw3z82gn6pq9fez2hbWN9hmV0Pj4yCaJHmtbIc3
IzDcFVpgawtjM9kT7GmvBgBQ6JpH6ER1u3Sh4x6NNoWsM3BXT3ifjkUpGJl7iuIPeh5ySSN/xMWk
fdL9ZGZhy2Ar84ms+gwzVUXuJuqzOrg8L9IUwaUJrPFQJ/Weoau+KsoaukvcQ26OzAGxhhFrd+48
aonEf3gCiZ5o0foWzlQxMMQzHVdiWkGmJsu9i5KHab2mAONQeEv2Q2hBRCVyNxdQeBdllVBCJ5Y4
toKRTyzYq4m+XYxxWPibcNTkxmHRXoTzZxoPLOAGEBhrSdlRB7U6wOGG8DxfZJt+sigMbDlRciyd
otp45YS5Gx3G60jV0NotI9LBVZuyb70dtpu7VMI/tgYnQAvp9UHhPV1E8/9Ecptzrpzqew5o7mib
bfgS4TZfVkYW7rquA2SDeGqLZAhlru7gY6fVtHFAACF9NdNbL61LF6T22g69cVP7Kr15Ql6eIKik
G9pN1OnjMWoRbRWR5WybhJmATBWMtTp/r9oKcrhtly66ig6sb5MWpFcNwarzpn6pcXZalG0DmZvO
aV4Y2SXL7O6O7anczmgYpEPG2Y/sOy0e9WJO9DKiOP1N6dt/JniTei1NAeKRcDjTlDQxcvYy0upA
ksKfeDTrUxNWDo4L5lbMd6d97qM0y2oRrshFq26WglCu48881DIEdkGeDp13banFeXbNfZLLiCMG
2FW77uL5o7c0tGlTpoRaz78JBhtWtDykz9sgrUCAlJDWysGwldia+JnOeI5ptxvequht65gQlYp/
2kQKKzW0074JN9XxzQvLLuiHCthil2GzjQdN3boGopgZ4PQoG+/dtCgrGk57KzER7Uf8ecKs0ajl
iXJNnmyTnMEhzF5kRVKi70W3KRfBq9mHbEAq1rYiRTJYiKk+6mFTbcLQZh7vylWrG9E3VKSAKRBo
XsZB+xFLpa0z285vvRNunwuqBnYyEbKnAXEn/1En+n1KTlooz1Ovzf3U+beMMJ3Y7CkrTSAMmcjk
fn3Slap035PSe4GUZJ3QgsGZcKzgbBkRs32PafGc5FiNN0sm5jVxP31bo3qp+6VjaHKXRu1FiIyO
VcP/gYGQoQunF1oqpnkY1bEktRd0pN5isrjrbccUdO5qcWpZ0DHRLqJtSKfzExZM+xuA9Wlvh7iO
+Rc7BuV7zrX+6u9By8jr5USjAPeLF2xrN501m17W7wRzy+NguGxqrNM0k8E1mtP3cQKr8cRAtYZ3
K009OGY+ucOgodHxKLknJ+131XarwI7RSYOQVWs7TcjHEoV3NfwoPnuRDoCDo29tdIAZrGmnPFQ5
COOLVc/R5fDktpEU/llNNZNC3NhrVbnNCeLoe4gB8gLhnyOoktfBqvMDGSZbM+i3ppPaV26AHsTQ
3MjEx5cdKiVpOVbylzIKcAtJH76MXy12jk1KCCcex3Y6CtmunY49poTDOTZCe6+IaaH1PAXMQcW7
32TBDUhS9LE06Tcfq9pINwaig00Wg856WpHzMQ/PLetamv9woHs0Am3lUpFnfv3nYVZZ3cECzfSX
fJYQIrgtGePi5EkBcctl3jblmzDQ3tqaNq5bIC28oZZaWnrjbg2PzVclyJKLuaDokioARRDjeo3K
Nz2YDloYowpLX2bF6gWDf3R7XkisJ1A2Kc0jnmR49ky8M/2mNU74BbCVEWygfhsJ3sROIyhOFANt
NmtL/AH9IxhXUASw/a38HG+m1MC+F1rn876UNNynse0O/u+qL7pDXTXNNybU3KvuN0dhPC1TP3vx
3PIk9ZBzeJ1PG3ItLJTfVb2z9a6+E5ZNaOp8Thn1z4LsyUp50cPNGPI7qntNkm6XTxowuwpJgBva
6tC6VcC+Y49njl3BJrDAw/my9Q+IwjHjOFANTa3+Vgdtt/fRV10jDsfLNPWgpw3WdEwi/w+dKjTj
ngdpjUWTxRj9mehCF+1Qm1+Ie7J7vQLLAmhZ01JmQ1TD2oLQ9JOlwfTIhPyRO9X0sCPzAmbVugqU
/QIq7t9HKQZZk5DdjQ6dgNDBBy1U5zO3ga0HQ9pvzEE5ny29IdiT9hv9NGyq1gcYvI4IBsd8yWKo
hhrj8yMUAzCwzDzbKP0kZ7Pa15h4Vjnrew7l50XDB7V6fhXFDAqfX/W0/PDn9murQaYc25Fxf16s
qEYx6KBimp9qBze9zHPZWroMKavmSLGYPZps0m8RO3YbK4Cm7OBUy/UIcKDT0YnNl8kDMEAvullS
UxAum+kbK2H+D8euQKKDJd9FM3BCYuSQdA6igYg+b5+Fk8BJw4mg6U3mv1p/LtzhJCYEnWQpcJpq
9xxO46M1VxNVz7HHq5NXCfHoEwbJBz5jjWIAREUk0uacjFTfPfP5XQp2emNXKNhNKClYIZzfFRab
W0cpXQa/aD1G9+eFsa21C+cfyMlN76b/GYg63kRa0N1tE09iSMf+jmqZ0+VclSUDfJVijhMJ4uxn
ghaWHrtKrhVmghXn2p89TPzXTmvXqOWAT6e+Bz1Myg3expuN8swhShZRc7GadO/3oLL8ZDpB+bGy
WoopBKvuQza8iOUA0qGYb5Iiqe4cr4KvrqMeq+FAoU9QW8cus7cqZnKP4kAgo44QFYKr0KdmPQzE
QwTKcQV9RgsCzGTzOSUGDc818o+0AzfYoRxcQ161T0OJ/jxxqm8J7rYliYo1auZjTYVgq/qe6/h/
n3Uw6bMXaMgcALTWsxBvlZKNkgOX7v7Atoxs10F1Su/NX3eDHh+rwYtR0zsIjXtW6a7MjtQcR0ZC
Gxix3j6cu2ViCovdc+NQERIXn8p7nWrFoUv78Zul581SZR7jDoqLRIPUrCZ9ZO9HpzdZHsJzjOUH
LFgG//9vvQIU0g9e/WqjloRskh0NkWmwuNeyCvpFqqMHGMmOeXUwJ63jRonN82Fn5DDUavEChgse
oss03Q4H96squ2tkdsV7r8p6qzQXGXbdxK+hO/4wlbAvKrGzBf4z65KNuJtyNDW7YkKyt2qLIV0n
o35mFowzZO6LVoVS9xkkw7mR5zQ7UPfBkOkBNhFgssjhW4JG23UZb2emtSfDG0bAgvRCs7Sxf+jx
+EV9Wj0aVM3epK4sd+UOgGeGlLhUV0XOFmalqNxmBr1xGlE4lmfIuKU4kAFDxoU40nnuJ/c91sxz
O8nsp4KaFVjGBiSQ/qBuFw/EFMj8dZTXlsdEwYExcK+LWQZZeckPUbTbjizZlW4yfXDrZDp1loPp
aH5ZM2c4di6QIRMJHXLY1tiUZvWFLQRnYBHsWXrcQ8iYl/xlp3shgHxZY+L9YIiLgEVgkQ9UbBxp
sWTrCTfubSh/u4zAlnBC+g+KANjUjlNZW9JBWVmKot20RhGdARxFZ9cvmJT+89hs45eapsXu+dQ/
zz+/KsKGmYoGVsnL/H4DzMbG3aRPl38ujgK07Uj/V6wFze75fCi7gSGB+K0bTaLtRprQxwH18nGU
ytj7rSUeMEi7t/ZHbaAQxEGAU7NuxhuvNNM6V08XrGr11c9BJnmNF33rwCOtgtBK9mLm5deNIh8j
3OkDpQVEFPvhz+kZ873QMQilzhDAxwrvpYiR8hjmr8LEVxHorfVmxGzwUa92UoD+ep5XkeRb+3Zw
NkQUK243VHOKZK7TsylR6XA/Rjwxj8rUmnvib8U7fOr2ZzmKjswQuglCFiT1hhofBwkXsqNX97z0
+gBnA4EtL/gbbYG9V7Te2ZkvWqeX+mpQxh8+lxbYfaPQV3//BIf0VvU6RvD//G5wX6SeiokypFPl
bXCmXzQ8jP3z0fNSgYzesR2W7DSFKLFDoeWq5XCUoi5WlonrssP5i3ygNg+0ze+KGNHr86nnJS1C
wc0Pbue//YHjN29CVte6BL3tNmF41iYzgLhC2vJUtaQ9dRaR5HKi0DL+9PFYfeJeovs/BYQA21n2
Oa7SeX5JPJHYO3V5o1ilM+wY1kOZHafvSVjvKGb4hGl6+RY5+WOq3U3RluP3XnpqjVWbwTa8vj1s
us2Io/dl6gv2aH80N8/qOs6PqKSXRRSYhyat0Ds2qbZIx9oXOEVZ0ulV/bLckBOYkTe7YEQmAUfu
Dxyr2XhXF9BtzPpD1/W9Rq4teqPiBSKLWpolj0COMvQG1MQIfcIytohr65bEwbLSzT+D/KD1z9HU
cOJt2uACpL5EmmzFJoL5Lj6YBtJpTa8Pzuw+ZqTloSNM5zUVjapDG6EOPzlW6FjybdrBVuugCjBR
gvjkZao5U3GqN1r8ZTIJ3pmRC+iOyTiilVXoQFKVMe5zj3LTRTPHcBtDRwlMETRLcdRNdfP7BkmT
CstlMaKtbrhBit6fiYFIgm3NXIyVNywYIptL1JIJnIXZnkaXDtl7c5d+xTB8/os5yE9aFMna09yf
RMc9IqtFlM+If9mKGm4HB8N1pajZwpAzch/8Guh/29SZS/zBTGmAFNddXl1wXME0pr3newRiE2ht
Z66712WyjyyQJQxAy0Nqm1sXpsrSrSsQJcOJHmZ3zTCvFbFFPFI5NRhTHQMdYRauJ5ujdYsczRMK
ICaGFxlTQLGT/Qh82jbEGjZIIWbrpzV+ElRpLXJdlOexRKocWMQ4N9iR0x5bKA3Iw6Cs7D41LBdE
mX+VFq2w2QLvWfG+87OTavNTFah+2VCnLybThIIRsUfSf1uNxBj6JI5QUwPYLYJbq5neSSdgpHRb
gCodp/yoxKlNNUPHUh8WUYuNN5zjrdtiHwt9WwwEn1iu0jaFrYP1iYaKBR9Tlw2Nftlk1Xd9Tj1O
uwrQi1H6a98q+Q5am5q4RE5SLsMADatEJT1I0/qu6R2hqCpeqikGHizUPkPJsSsiHJqdeQuZ3b65
xC1Tqrb02pCumw6iRbvxb2iFaX7PRNGJfHKm0uxoHII2etJ7+6ozrvRg0i3DyIUGkn/vF1G07ypt
VXOmWbnkDGD0Ar82pUBARt/9DOts2Vhms+4ny9lF5Yp8Sx/f+IOg90XfltF+amEFWC6/coM98JA3
eBSCmNy4WfaNV8ZusE8BoV11uZOceoiMddDQLsV0VI0tuJfAGQC3Mn4eF3Ux1Kgnkgd0AyZXWfcL
jN13IBwjCEWz2ZTVcB1KTHIYRNOZYylQZq1GZ/h0rRAyYuK4s8r54NrJG4I9aw3xjLWoo3Dt7d8c
otaGYf+SaCJW5IpT0gwba0rExuxUMw9Jk5XkELww2tLCSpZtdLPzyexDNJkCjGPSB24RBCGjvoki
zszeEo3RcW4GnzhUaTUWv8ljsTZOb7RXEx2pY0FLnMrmN45z+71koSw8cztN/kecYRatRwaVNkbM
wxAZn5qDja6Q9i2IRIZpDgO2Flq/I8fhlQ617x6N0k0+tDsn7O4lVGHK4nST1PgsDsLxkqvHCamc
vJPg2P/dDJtt3MTOWrD2gori82ZVv5Xb/fYTppBkhrTLLiAToxyrLWiBH6GTfw12OoNAZjAS1PVl
iJqLoENuBVc3xdqGJ4vopav3wIA/JrbljpCJdeu8lvQPrmYMgT8wQC1Asd8YYWGdoshHOF0PAFRI
rGEDYKkySsg2JryvCp22HHFEkG+ZLlRBZkRvkWTQLZUsv4iGuUSmLG+Q1ekZxwCO6GoAiqyTX2oG
+0jmiHRxRbUStYME2943utYe2l5ex9w6lQIZPDOim2vAKbe8Kdo3hoxmeffsV6bkAAqK0qA7t+Q/
LZIY6bfeZQ8SdPC8++X3rkKHQbZ9ufGnrlqFhrGe6tw6QD9E9Bwfc9Djs5rnMjj5zWubaF3K4JhU
4o9G62ed9+Uu6VPtUI+uf5DcejR1pmmFgb+ns1NTdhQ9wu8WNTLg9T8a8EfQX96xmiPbETl+8En6
qCK4hWjnNq6Eg2Ip4XCr9Tl4Vl4xJepVYaDiswoUaZoNT6TNfsFcg1UYLfMqwEwtDHC776oEKJtm
7UtSad6h8a9VjdMan0i5RFWKCslmguElIAeH3rmmFUSaMejRwLHubMybptg76DEFD8I2caEzkKfe
M/am0tI9JkNc/GF90tPcuxD4FK19l7AG69EGJEBAVj9PBveaqMf4rA3anyFtriXus22pEx8x9uIP
4XEfdF7QRfnJn7Lt3vJ6+lZPxsUM8bJj0Skt5M9UhDPp1IR7QyCflUAyrqvPoQFN0+r9t4rUxYNQ
eNN6nsdYC9c2pWKcBPdOWIyHuzcVDOIbPd9lDveH0+yYsK+dPhJHbq0XgD6cMlLFIWvEUAAhDvH8
Nh61/hAjCXPjXO7BT5+k018k6v8DOgW44H50yLyBhIoAp0mjVfmhjaJ2k+V8lhLcqMPIOcOvskvS
yw1Ghl9ToN+arrwKIhbPrkoOVR3sZJSLD3eWhyDTSZFLR989L+KHirQVidDipfeDnKYVyzqaOYMW
7qLQongzmL5+Mca3UYyIS8OT7eiIEwvWYMPEomRY6EXgp2v6Ax8e3nXc0Lshyr88OD6x1jpru8mW
um7QbTaKZjuHhi4rrdeX/higL2vsdYu7+WyVnN9zcFCyJjevRTLSFUQBZkF36Rq0rRYZCjSwlt5s
x0dkuYLPeifA3dxMTnzvMIH5w2lqvvKSEIlMWhuV6dsyDb77evkrtwfUTGARaL3DhRDxJdetZMdA
YZFoW01rafBqQbo28F9smbTcO814h1IXu8WXEZffo6H7WQ42yhosORuatT1i5vHc1yBinbT8gyPv
T2zmd9xQOBGYCezcgYqwazzG+15EyN9QlwdqJkbI5wr/y6L0IPyYNfkCCBHtjcus4rUcjA8BXRgr
d16v6C6nPuDtPCkIf46mB+JaHNRJvksiwKRh597jFFG0V3ggmYBRrA23RwRmoyCzrXbZlMM+6+jO
OoJ8GJ9C8FFbzA6EDs9yWCUxtnJGV/dIgENoaZ8ubTs4NrWy9r3WbaVylrJ2CanMEtRV5Nle7ZLu
7XQNEcn+6nrtjgF83RNH89awctUzgNKQr3ys1aVCZj+lUH5l5276P4RzN3MYKmc2VCQFSuGm88p9
aWBWsYbwFKuCSxVsHeyxE36ts0dxtWjIe927pdzUdgagUdN/uEEprmXm61fw3Y2rBTsPhuRB5MkG
NRWlzzi9hxOE0dpKvmP5IbVUqGYfIHZZDL78aBjbrRJfPGggSMRodrpDaWLvRuWCUyASx+Eu2TGo
hW5cQiYhuLK/Zrhas6wxiZLf/FvYMxiykhmh0uQbsJb9vsKLGgek+owEbS5gzEWY2jUaInaPUJ2Y
mCwoL1j9zFdZlMfOgYY1mCvUPYaJnHcQ1yEP410eOXvO0psi9RiuMMrcBQkpCsX0kInPQd6i5zj+
P/HsYk5KL9IxKPI5p5r+kGsaEpKSJxzDhnw3//l/ySdDeOWA38OgXU8kzbgt4JwwsZy1S6IO0y90
JQ47IqLBIF8rXmrUzSgE8tZ9MUb7K1BL14hMhmYoT5Jo+Js6SWjk/x5OLf5HmKFluY5uSkNaum0h
kfzXn47wPR8lLPPQNOtH5lcD+HMwU4u6M8JTHzXhKbVrkyMhvZDChdyQf/8rX3IbO184eKQvw1ii
7JnoQ/7fyW7G/8gdc01b55cXJlZNyXj4X382MDacy8aGVy5gT0vigSSBIPXvrb3B+MjbrJxoY2f6
Okus8SHMBtVF9EFC+5ktUduoEuIfncETtgYBNoZVLjfoemfajmgS/WPCY4RPuvx/AtMsMYf3/cs7
7rm6dA3HkaauO7T4/vXnrpUES5S2YAGfwxwYuckFLzraOG+UJzRk2YOF8wc213w3Uf391evA8oFd
plmkGuHsY6hu9/QI63GjjbU89K6nDvXQrVFKJa+WkbwG3phtAjTNDNTaDTtMixYz0x/YL/VHi+lM
U/DxJozkJGxAbdArF4Bk+t7pdndq87jH56wMuBR2uLIbcKUYqQBVWkQtFAXoA9+NTojRs2NQTMOq
wuFBEWeuW8Kvb00r1AsvgAVUjHQKrQRCpuKSOb2ge5rqeXSMYDIu0fbZ2Dr7iO1kgJfTxBErNiS5
nQIZBt8OX1ZVui7vrg0xrsIizzmwOXY51KQkEvPwGSZo4bVr8HCsW0biHQLMitBwwe3ybxh4sAxt
GxemOk+yCLdWOAbLkFTrDVr/6mCX5HWb8+X5EMT7e4zGcvPPU2mYhxv6eu9wJJjZNQktPjYwsrLm
v/X8+8+/6oSSjAUybSx/Cq9yvlQ59mTDaE9TXWIPKTg2CxDiK3fMGb0yAmN9Mn5WvXJvmBEW1dzo
rIPefaFzRfCIAMRucDJLumYE4M4lVTAxWhvXAOa6y7MtVwpz3IsOmUtAk2U9aHnK8aAlJiUy6HgU
+IafFynkG1ppa4uPK17jNCqgwFTOzlPaTxV3GR5pKCQEchaH50Mria4joyJX6cNhyrJH29jVjj4y
PV7tMjVkdk2mce48ZKrQzb4J6tT9GJrQ5EUZk7ZABMCgRnk36hJZiUsKBUgM//S85P9O3ZksyY1k
V/RXZL1HCXB3TGbqXsScMeQ8kNzAkkkS8zzj63WcLHWRlFgt9UImbYqVZEQkAuPz9+49t84AaLgt
yFUVGefcLKnXzY5UG2rAu2as5FMM7NE3kuVhKQqB2HERm5A6z4pC90PoixFPGXgWGZIfJCbGYF09
rp2YVJ2MbjzzV9wHM8fCX9StqC6p53s3nSjVbTtfu6kydnbf+UdvQuwwNh1QXelMLPdteSQpBwJ9
1czn24mz8ox/ukGBbYewDdqm2zGeCfrV4sbq3LFmNPQgFxtadvyqEaUQoDu0nCYjLK4JO6sZbTaf
AaKSs+rmHX6Rai3q0TpO0sfnKmbjnk4OI1s6tWvapwlNdKIeitqa1qm+Tjp9dRRbP3SyAymD5ctQ
FekqZPQmm7y6VyAPYXgsxDxoyAHTLv9sY87YjjxqSPuqofaTfwb013znWUA51CCwjsHYvs1CnAxl
UbqbyNHrqziDJNi6iOyWvF277tQciTlm9dRyO2oh3zYeJu8E7Qej4vg4e+GnlqcXypn5vCwKlTEc
fSFqQjyc8qrzkuZK+BXLBjpzB2OO2+s4aPG5lqjcgtpnmqP/LuF+Q7Yatpim9VhGUd6jTvXqmuNq
yJNr+NeE4KVsbRWd0Xe8BXY6MWi/UNCoc6BspLVZ8R6NgH1ygzGExNRgVkzJLW8Uds2ZdXGg02pl
pVg6mUW7jUkI2095gTjEsD6j9JjfRRrl7pe5gns4MlyCX9zaEzZolOo5Mi80qJ4ffcFRLA7MVKur
HMLlZuR2s25nA97oaFa3iVzCA3beE+nj7Y2MG5tCukqf+ohLxOiOpcqzM8LHZDe0nnltuLRgvMbP
jtJFYazK8SJxqG8UOkQqygTqznxMvSR532u49Jz2LhELFh0XtBhY5dGZiKD/+NWjRBjtskqMF6IQ
JvhZR29GsATb1u6fUSKfaAb6Bz+f3H1sdl+GaMjv4myqrwvLdFedlP016kq1nTsZn+0x5UEvhvfl
QFdmGDEyT+60yTGNzoHTvrTFu1ghJw4l659mzEpqJ+ic2XDd2b2e/BjlHivJcOM5/jGIrEtMvMtN
ECjjai48Uu3JYDIDSV0D0euaOo9p4cKKyBoLA29eM+zystc7VI9RJaY5g6AHZhPOpwru0TkZIVp1
YTgeG/0fRXdv3Q/C3oYmVLbera0Dg8D8cYEcfnBZDJFbRBkrA7BRmYB/BLbzKia7Y2PQyvhoDAfw
P8WJPlK9z+1gWYczSirmD6jA8/yi2Asv+RgAWw2C6cgQWXxLI/7XH2qs9m//xs9vZTU3MU3Nn378
22F7v/03/Y6/v+LH1//tV8HeP7zl8rB7/PlTfvhQfu3vm7V57V5/+AFLYNzNd3RB5/vPbZ91XzeA
IlG/8r/7j//y+eunPM7V57/+5a3sCxBI959DLqfvk7xJXv6u0NOf//v7rl9z3nfLTL7tXv/zW76l
f7vubwzZwRFSOVOYWoKK9Vv6t2P+5rnSVI7n8ne/x35L9zfTdUkEFxamEEpm/y//Efst5G98gPA9
3PSU3rb3P4r9/rGoM4SlXOX6rvNTUnPPkN4KioompHQ89NVjo8X9xj9YJfzq03+K6y4WHu+qn7HD
jMXWYK2v4+q+27u33+rOfyn6/LaMi679619+rPD/2PCfqlDaNiLhUlfb1Lyo4JmGMYEShz//7F9t
9k8B24i62qQzhdqOwcjEh3gwnub/3Ef/FDbsD31c9K3D/m7jTV6E9107/INFzy/2iD5Vvl+J5TND
8LGGUOiBdVYdsEisKPdLJh//qU23f1pLdQ4Opwz02BZB3K4HFF+58+af+2j3x033CHnh5lxznij7
UGC7KlLvn/zon1ZZkieYS3y22k5gFA2aJVn0+y3whzvgf+MUtPWB+G7pa4C6yPq4srd58DJmJ2W/
QeT68x3yq2Opz8zvPnosuxmtXUljCxhOCDI1mZ7G1Fv/+afrT/ljJff3a8f+6bKsaGM60yDh5XVt
KTddWgcmjOLOfvfnn/+rrf/p2rTzAoyXUdvbmqyOcLOoiiSXwKmaCIqiIuL2z3/Nr77GT5fpQAkB
mgPpKCzIa2zzD0D7/8G19KuP/uky7aO+aCcAm1AKzPkmKMkXCycnvPz5hn9b4/8XR0D9dK0a0i6E
mbT2tvTG+SK8Gf6f2yVNdohmRAL7uE9LiWMcQRuSusJqDmSAhXAB/GoARmowlH+URA6C6O4ZMdzR
UO2718kHEAC7WhkCUsGITHTs+6Z4UDm80nPrJWo8L3PQENpr23Nwm0eVP4EW8mMPjovQVPKlRQIH
Z3jENL+B6yn8y0QURjVvc2gOcDxVBH7Nb9us3dLf7SRCCQa3jxH/yijPKNMYilXWqPo4W0iVdrHC
3H4VIVx+jatp/AwGJnUPNcPw4rZIzTZ+3xpJIh6IWyeufOUZufAfWjUtBCw4rU+Lmah739+MY0fL
FC3T0mCJEA6cLABBi3sigWSgo1Phj7Rv5FL43XNuumL5NE/0+m6LqhvcG+w7I/lD8SQf2HWOd+UG
9rJcVUED1IbFPeH1GxgEnfV56dvBRThiWEBjGc01wrwnA3cabkJncMk6R6vrMbnoc/YXCnvb6c5D
BSjvHEratrdFB07smgirQp0q4oidI/PdAqQFynlFQNFQCH+Avh7iKYMxaBuhfPGZjDrg+2jm+SxZ
SSzKiS9b+vCtrMVcj1sTTxiCaY+Aw/iJ9mBG1ygbwtSvN36WdqiVOhcb3XMYYPAtd1Hvc3qtQrdd
/K1wuqC5bR05iW0Zgcza1gLK3YrGXZHA2Q+YF6JxoE6Wi4t1Pnb8+qZ3EmKagLxVkH5r0ServB0h
Mfkok04Oke+MkhmaTOsefkuzNv0u7TEwEGtnDdim14ikZLup4Rd0K7OaedaxqBgeRyNKmyevWFpn
U+Fh4LCZjO3BV9YuA62YFStZAI5hbNOplfFqGFpyLCsHyxOL1JyxB3Y6bGSFJP3mkjtTQvckX6x+
3cYBYjXq9Q5AZME013XQF20a3ybHhzgqw9w2XdUtHwxo1QG99Thk/KIGMir90a6Se+5RU/NEGS1m
plSL4e5bR8MniKgToAdUls030M66YV0PjI5Y5rQFwTJYUeJzUKrpjjGDi0/DgxwGshcUzLapMsX4
Ia5NurzjYuyAVFP8g+Hl6IrpVZUNRliPCYraZlOvlr3A1oE5rSJoc82oafKugLEO3sPQd4zdQU/m
eJNbZPaHGb+hc3CTHucKp4tVX+gOgVn0DAt0iYKH8pk2SvbUCGv4GBbARXA402wIA/Kbboid9oh+
KrO0P4P/0UIp24PKpuh7PJu49r2XCO4PlqeiHs070NhEycwmws2IFKH5xmK6H9/2QzzbTyC8vfCR
XiV03lYZBjvUdVnVKOZdw7ZKFw/va4ovJgXXR1jpbRBpaF0VD0aMi37k1F6x0mXbHRbKUJkkAvQk
xmdKHPSAU468A0O+x2Ef9FvGTQN+7CTLLC3oiMKNEy1K3Qd+j2UOf49dbJFgYOYGYDcppNC2Si6E
Fgr1YUQW9wyDZihPLVKXfA/TPBpfiqmEmJnVvZaHpE4z7vD3JkzOrWqpXmtY5+CHg4yaRwap4cEm
i+b52KY0LNY1p157VDFRWAF6oJaZErhI04zXce7ODBoJJx4fs4wn7ieO0eATdd2l0YGObdHcJEKI
Fh1E4VmbtEKht+lrLw12STb36aNZp9Wwz2pndhH1CjA+LokS4sqiIYrtyUEBDOI2cztUHzTp7UKu
8yyHwGXWYGU30tLoMJkNmf2pipsK7D6G8uEKXbKdbYmtEtm5DMjB/sQZVrlnu3Es9AC1V+KTLrGN
I6aOZXyUrXDlobGLiiZVMCvneSD9FtakbOceICXt8Zumr+VTF7o480ARK84Av6hGulAFvQ7mghpn
CG8QtFLBjMmnXdJwobAliGFBzsPVoEdZk2nj0OTqIbm3BS62HbIcKw7W/ahG9JBNYgcuKexBLs5Y
+YzbJebui8e8nnCcNqlBp9ENB4jJprfEl7Rv4aeh/wvci02sQo1vgu2/G5toih/IRrCeDL55ue9y
7pz7OsBdfi0lFrbVglEffX1puePW7z0/PVqLr+qXZoxCexvlVT5ubR+X4NEE+04g3rhgSLEEXcU7
GhELGbSWVxnrkGdocjOoLpp2Gd1e5u2ZM4zXoY1DAp0tIxW6hsXcXU+qdMlqCCOb011GVglLl9nU
ynCrMFmZc5/PwPNqrLsPqJNspmJu348PQmSZJv0EwFNGtpxw71J7q1NO2vToVoLAEdca5iuODCgQ
J8yJOnYgoXhbEXcuySEgYcwDoIam3ke1WT4GsDpn5re5WSuY53ZGCCFpOWKVlxNwtJDb9Ro15XIq
Vdbh3WtauGlVNbnuvppL+vrB7MQpce3YAlZIWYgxY5Ii8GAlFYDaxmAkTT1bIUgYFthqKXQEBGFq
aFGJdVFV3poKtxZCNXhIu4SUHRMmyzD2+O2bqd6XjZ3MO4bYUOO8FvAA5yEJnI9R0rvEaIAC8MHh
LETASzWUh6n11PtKBl5A5yjylq0B1dTa8LLuxYJ2AkTItxs0oa5VzvWuTpNbX5g8shw3E1sTaHf3
kvbx4ICLLw30eXkU1Ad7diuGWdEQu7eY/hp5wdxaDEdgjOmytXqfx2U1eAxPKyGY4gnZVQCT3SUe
NlY+JjUHuUtnFK1d4ekUnRZbzkduG2V+Zvzo9KtmCitkiJ4Zvp/gusGgC/qZ2U7CInmTLVlEgKGL
fO/kQ9pz1kqO9EITMbiav07rc0/JODj5ys0ij4ZhCNZyBV66F58rv22aw1Dx+DjEDJCnbWNoKaIT
RKO7JbCdYOvcz2d1nEiqRevm5KN/1xvRIE480wBQ9h4M0F3v2x6JsKYqPhIA2zNgWyJcntItScWh
aEaSUWGD9um4znl3lgn9VuZvZj5twFIiny5klYFsyGK/+mwqW6V7hLGqe1+KAqost8MaWGg/LRds
/xkhS73NSsUhTBiLoDZuGnmUvxhRkewjb5IN6W1th95GhU27lSq16p0x5GBhag/32rFxTfFYdohw
Hnm+TOE9eidAZSGfkj0WRQgqyDLyBmUlWKubIHGm7mgJx6hII+9q56Hvk2BiytWV4oVTvIteZlGF
4mZsndw6iZrwc8xgbnzjAgFMr3y7UvlqqZr+TdC9KUCZjiCzHCipwVVITM7wFOGRQAEyOCTzpR1Z
iZco64PmlDO78sFaJgSA45ZKAMOQrdPdiZrE7A8gkSIdOqvhE5K0wOW2b6YMkmqUm/7HDGB28Rj4
KazhVVrPabczCIruD/0MOXtLPIcEcTw0VlG8F5Aty1u30eaEJinr4S1oF8f/JEYVR97NJMKkI24l
H3PhEpkRRss5F2FHHDGwnbl/s8ch1MSbxAWUY3OFrdH6DWO+R8wWq/qhHgwPmmRRuDbxQBSeTXNv
lZjt5XXfYPlvoIu4bkostBjIHN+wNhkRy6OuSg7E94qFHHPXCsg0CxIum2Q0u0NlYYJkBGAz/QmJ
t7A81sVO0oKvd+VtPBShJpfmXfyMDh8PwWbABDNsajduAhCFZJB8IiJx6r8QqtozbLcKNRx6EC7Z
eWYkgWCEnntu3dvVtMwvCLzz5hESz8IIMCgiSi8jNF4jRCBkc88TIRzm2OTLVg4VUd8rUuoX87ww
X/EuU1S3xWYABVFfxcXiereJPdXkNpuOJF2WDjh86yb1scj7tZltiVgJGWSATa3RfPmSfBhyxI/V
0KKQa2LExRyLRti5DptHkFGLvCFxKMyDd9bsoBhi1NzimUY1u0JxUWDNDsqwwVthqHrLWjLz1pXF
ZORi+ahDCTwUBRxf7pozdYVbooWrh1BHRhDpEeGA2tgW+1KzKbdKkZW1sYBnFWtnAmm8yehVJtva
A+5zFwb1iNh47MuIvj9FcCEfFjP5yuE3KdsVxndAJ/bozDrHkvS+wQBHu4F3Exok2loGLTzc4w14
HsQs4Mp6Mz9KVJoRanIQDRshKnOAlWszuYxc6BTrQWEMn8oZ6TonqeEfFjt2PgVpp8ShtdoUYHsT
itR7qHCJg23zG8oWDEYQzfsx75onN1AmSeY+iSLgrbWeaIX2mWgQTNA16cFhGkCTjMs5vAgyAT6Y
lTv5O6dKLXmcklTTaIKobMn/c23sRxQKqKx8eyJnOQqb4H0shnrSTv/mHTdr1zmP+H3pgPjLPg10
eI63jH6GsQME49HDZmHfZ0rxlEBjW/P8iUHzEk1TYqGF8Epe7GNU5zL7WMJQSV8ltxgj3zfdV6Os
5DzdOBlZqcxYEziykV+SxcfgGkRHNnvOuDVcIJSvIfJt81DCfii3qRBoVy1lUi96rBr9i6pZFYs2
WBDFdgnJfvVQ+EgszZGtsrr5HRcwq18VE+W4lq4ZvFdV85rUkJlN02nlIfZSfm2FtFzsFkeB6XGX
aXgmshARbqYEMlu3EQvuz9JsISCgiTsrTBY0PtrOZUDVmCV5LcLq622yRKRYjJYcvW3M/aTjJsh9
ZZXj42q+hE1G8EY3eIQUeb0PiT6IGZNfkXxYqTNryQjdkcj6j5KgtQHNPVpAHstMA7dx7YG3o93F
JdOKgiDBTJqwK2sqR9AMJbHHO9dTgmCy1qgBdJp+hSvSZ4b6rbP3vzM3+T84FnFoIv7r91OXH6Yi
mzKPi/jt9ftBin7Ht6GI4Vi/od3ySKpSTEQYQ9Cl/TYV0f/EYEL/lY2Eh7UGLbrfhyOW/ZsjfWn6
nifhlDku74LX0EV//Qv/xHxFMR3xGIwoQbP6P7bt95nCtxnWfy0jsl3dj/ujT2fbAG5IV+aZwRYS
+2n/1KAuQGoGFFw6ybDfTKV5qrJp3zN9h21z8SnIwzEhVJvaFplDGM4naYx7M7JYBRNtGRkvxZVA
/IjN4YtFNLuVvBrMpxdpHxzDpPCnZklHWD7drnZ5GR9mA2knzGNdq3eQjy4maEM7Z3zvq4MdQdOp
zZNbT3tagCdd5vdpvR78CVtWcnQs89YhIcRr3Wv9p95mlW/68F0gWh72Bhaou4kwvjIaNphBr5Xr
Mslc9kXRnySYOCe2KGzTYwHkWjjtlpvcoQjfBp9NcrsdkqltS7a73g9x2W47nr2eicAN44kJSgUR
ZszS0Jr2GO33IxwM/a4WHozeI3prSjhM/oIPgndLWxu6CLzy5z34XGavPEn7nf6rMuy2SMQx/PKa
yBv3JBSdFoCEixFvfPGxIvDHi9jhc7cLZE8oa/YFUt+JgTXZEuchmfZkw6CMxDnK1zPn7DICwNNH
IEmzI3LtI2pQHCNFMTwGHEWELRCvv22f6PnShnftsLeB352Wnu/ipBeekNTJjyPiZscA8Yu/3Uym
N+a8h8Vtd2BfqMaQ+wFwqhqO7dJsPYoQn2IsHsz1XHOScILor9t0HfaOL/TLV3pXQ/rbeTbnVzTt
0eQcGrg0OPe5dbU7vQeynvwrvQep6RELHpdgr2lHjiEPlT9smowk8IJQ4YwkQ46s3tBoZg/x9fUR
1LtAkBOvD1uA/8dpv31RfYBQJlxXih3M08+szdupYazPKawPmivZjSEuUHlE+rXCB7jXX9bkUOuX
ff2YvkOi1W712ydykstCoSQg85RcxljDj4znISIWZmYX8jJ9ULD2sBB8wxa3s3H26u/bofGitY3j
v99lrrrWu2ycQXcafP+W6y2odzH+0hqfb2hcU3seefwwZvepO0zsZR/JONvgAl5HhGuk+avetIkL
xoLEo/eOPt2+fvN85jkMSE2kkN6tFfSnFUrUzVijxid8cUKVQS22a1n+wpfdNXWz5UmyGQ2GUw7t
YmtNC3VjQ/v/oF9bVuxNThN9bJvpY4/vvQNcwD7vZnWoCtjwnCl5Ar+MV6YVUjZOQY/uSptydWU2
gLYCVVd3C0Nr56v06Cj76/HQO9nyyUMqG55dkFc4ln5MTVallwTn2NctJIfYH0gN8vtH/N0Iy6b7
TpCD3ISnSWW4pLDrkuPX9cMJ5VS3gd7HqEAd4CGu9dHUGzVW7MC5JwdqWddslD4O+ui59hERF3eo
c5bB9WHHObMDWCk+6h2jv3AwoUWLkqP+mlbeEPfsXOudXFiABWgfYyY/RRWVffxZfxPiXiFrLye9
hUiTtkOTvfbzcgto7GC48zOZmDt35DJE2YvvkQvgvsziV6NWB/juX/zFvqvCx3qYTiMN5YV+ec5B
H7is9Ttzjp6B7kX/2bPPLPulg4cUJQpMIKGw0DBp7G/1VaX3hD5BcrPd6U//eli40jAZaYn/pWrN
UzaSekjzISMqtGWDXW42HvegY1V1e+XvkgSpHpdU4rHRgk4IwemLl76WbF4eXueYHlWL9F4m0Fzs
Q2LWW4V5yIrUQYUf9ZnKOhQKnHnyMlpq8wNGA+Jtgc9kbyyPYc+SSsm9UnFaGNzgpowobfZra7I9
3N0kJ7DJNlcObcnsZHFdgS05UrYfPY89wQ1FPyx8DkPNOdyHUoe2EDvEQ6PNLxmHjTJ22yl5qOEx
NlO7ZaS5FmrZVndIEsnRsw9AL9C3T7AROTchyeuNWfR5yRevJVcLIcqRvKNXv9Uvc+rluYp4AvGn
/gWitA8LnsTcvplBHg+aGZdN96CVXksbKBOf0lTgQHCasYbfCSKK+zCFZshVYi+naFDv6mx4pD13
sQq570Cq6Pfl+oYZOO8GY3qz+Hi9O1QYfQESvU0GeYjC+FTtUw5caC6neXLf1dZ4Sk00Meyh1D9U
3nzAsvrOxnWk32xNzqFTzrX+msL018CqN9OgSIs6xiljLg8PBNunzzT9sz4c2HceVTs8DnTxAd0s
0/TYNjMcK+tEeMxzSY0QNsVFDKuFgFbPSS56D2cdV8DUPSruKPrbZ/TUtCCzJIqz6Oe93gBayTu3
Snd57awF1zQs6vuvOze3EUIdmYeswbhc9Hkb1DFATp4YPJUHMqUi7z3J3Tv9NNZ3CMqqg8G8wuyD
7eQvt8LILp7V3wsKiq8V3f9ORfv/Ugmk1TK/rnlv8p9UQPrl3wpe29cqIA/RvGf6pidMSuFv9a4t
fuOeDv/V9Hwmlowx/17uCuc3FizCAWhlm9KnU/BHuev85rjSFz46Hoo1W/r/k3JXmXpA/0e560pa
VY5y2TTqNcpy+6cBfsPccBIxfB6xSCIfI56dHU3jMAoxDjXMFZrJpCFhcfq1NXPFro2fvNiebuiY
kp1o1OaNaahPjVHLV5iz+zHNDrktU/zXybTz3Oi6S0QO+y8j5h7lTtoV8d2YNf1d0l5M9b4wHPNj
qep8VTn1lUqs+IrC+n7pk+YORIAkF8ZXgH5sYGs+uWD8xo1ZT2Tgiv6l8ikTypbgULIY7crucFcl
qOm94Wyl4nNYRuMlZHbH/qchPIcE4xVe/Bphmcw7QY6YGq7ROnarrKGUZYBgXvqW8RuhpAQTRQOd
6rHPNrHCvhZG41Gk2aNL42hVQyRY55NXMHZcADgu8iYwYCthVdpOujURJm8To0I9rbhMYZ4+zfT8
NlOR3UJK+NiK6BPxxltVB29gA4lT6zD7Vk5crahmr6Kiuu1M8CAhvDTsd/fJ3Dab6r5BW0XIhH3X
x3OIOxZOXICS+MA021+F/UTUa01TqJPER1b9S0YouVOPNwazurUdIk5eCg15aaFzFOWycdP3c0S0
alfZGx9X/lXbfYJHYJFmQt2CCvVLXynS6RsihczRO/pQ+3ZtUvebfsnFanoX2NSgSXOe4+LkONGR
iLthx0NRN6YIqS1cKg3J5GntF7B5g7jehNC9ibI9YyVKwFLU8S0u04Gnl7MG/V+f2rCvT2EiPgiR
57uAk2APZmqvSLk909/AJewQnqs6/2R7E6bk2n1sRnpVSGw3bn+E/4TNpvYvaYE4n7T1BMYN1tUK
FHDKoNm5C028314Zg4ViMnfUq/11CKkmNkvC99L+UwOvbM0hxUEZ6pxWuanawN8ErcSoPUX3jcOo
ThBmsFoIgDW5hm+4hg5d7A/nNo9PvinVHe6yG/I2IceSgHQcIVohNQiOPlCPQ2CKE5AcdWMH7SOa
WYIyRZ6tG9lsEEfdFVghb90c7k06+B/7sgrPUlpvsTGhWg7wLQ4dFLWGWLLzYDq0YlFpbLJgag5z
Fh38EH11xgARU+ccEedimOUlKqsdZIJYSbWrTOotaRpQrsbhQEYZSAgRvWHldley84400bAw5BIA
nWFcF6n1rLIyPg69uqJDQxRiZyTvbDAZZCyqvWPseqhIK5mV70eGCxtZ2mLXOiLAHsb51luk8kwd
dffiMe9CywFMOggTaKEToe4pUOFpX1L4U/mG8qlzz0aFSKMNBvnktWvQ+6B1fVhTNsCbBovPPozo
Sq4wTRJ6Q4gQhs5GZkcGITYi7TrQ3vKKUxBG7sRvQzHoX7mloU5LXu5sk03t+tQ4Fx1D5UA6RLi0
kPrKHdv51A3ypotrsIRYwjoGkquBuRr2uHjX53i1wsyh8faIvCTGkWbCZ8imz5NL6AV3rUtmW6d4
8vzzAh58RVIs4rzRfAxL+MF99pxHmAzrkVhzI26ITdBU4aH5YlThF1FPp4aFDyY6JkiRtG99OS47
UjBZVGt7V+8/T/RUjst4nQZy3g/FhIS66gCLy25duORmJfiyVtGMdr/v2v3UEauOR3RrITQ9IuFg
sjD6JAj1jOcSa4GOIsvlEC7Ivuc63YfpExHN+VXmkRJD/64EX2LfRAzL2V2FvE/TYM2U/j3Smo2N
E1mS9OyHumE5Q0QrOhgEVhgWV0kOPpoA12SbjP0VDGoAo6NFUCkI7kKNUKPKEShvd105eE/Jyp3x
YHv5ZajGguHPlJ9zBt3SwOPrxtHOrStOECvbMFGS18qr5G2Rg0azQpCbHlSCjKyxhd/W2LPzYOfx
A/3H4eI+67nVubXFgx0Bv8S7qo5m4ohNORH9mEwsH1qipMjNYG5ZUfWWEBvasPFwSwOuMmhue17q
nowgfgUo+l1h8HvD6XsFoeDR/cMD1xNwcj1LWNpVJYWndWjf6f0S5WQKkYX9FeqyKms6SQDyl+MU
AkhxCvhCrVnYZ+TmPdlqbnea2i8saEYOl7FO0yQ79MbI2JTbPEh6/WNDDzPM7jN6+49jva1ypCaJ
m+TXyzxExz/ffKmVdt/VC0rb65SjXWFsupCu/nrfbX5oR/miajfaVBPXUBwLTOJaJoYohN6Jf+eV
3efZjq5cN3tH/YChW+rTI50qUgo/Mq96X403LlqHtV0nw1oWwSXPCT3l1C9mOKijRwpmIUCNAPdb
2TJ635EhwGN/3YXD1kvGjUruEJp130raXyo71Y8KRhqIjrIsixrIknQafa3W/v6LUan1MoNvtBlN
60Cmw0eJxDNqC2MDEDfcBFnirZFjkanApSOZrkeI9Lc2XfIdxqb7XuQW0ZnxtpZoPBBymweUDQCp
OhbEMH9WRlRTCi0R3s2gO5QjiV0TtAOQOWsDRgUTE+y5eJ6JE7QICUples4M27k0Y/jC7QC3dM65
a36JG8vd9pNipE+oLtaEfN8nJJ7YwnpM0VjQtUETI91vTexf7h8hnP906JGyOy4Jc76nLPq0P5eK
ihgVe8G7CFyaGRNxi0NU2McqbXxjkxYeZmaekIdvPzfqzWnQeKWZTfwfVjt4MVNWHiKs73T9jInG
E+jNok/nbYMnpUGiYjwuOleIUcktl73zuCT4mVAPTaeQ9EfTwhMJ9sIlLe4D915yxdMk3Wvd3AdA
1mIxBxbrOgizbjC1TFZ5E101VfyCsCq/WhrTJLITBul1ioHsqgqbJ0QLxCcyX4OUngDj1IxkCXZ0
Z7QLwT5BiOaycM1zzS303Kdk8JmhwXyaOTASGO+27Rr4Wf5855bOQiiH/rt5Tbaye2tySztOk/nI
scyg8aUVsBBczEOZOKe8DdsNdALIloHRUe9U/Qmww9kZ0+bQGkF47nICGRdvJgC6XtpjjC6Ermsa
LLSSQrIjoQZBXh1uG7PsD+iferB3aGIw2oQRsS1mFXOBFlV4U9PKsdQiDpk9GfuBNequiQJAoAjv
uLcv+LfqeUd4V8toO3FIcWIZD4LyLjecJ8OG5uhMWYJHj7hRu6RbpX/yyebEZaSn3/owDegz6R6y
JoeHW0szuB9kD1miKYZdAayYW61IDm5NGZn6eMT9IRl5VrgfRUdgfTPH9nPJvWDldOXbjPTlPIXL
dLBievBGNN7XggdcZpEm6ITOekYStQ/YJ5Xt2gcsVoT5UkKug5hJarYY9ZWbDMEGT3vxWIJ3oNUK
MNrH45xoittXdhsaMZbxEZrrvLBPPL3tfWkYj7mJHbP06v6KbD17PREdb83BIxbOBy7Z/GTNKUT/
OjM1VLm/iquSqjVtGcB50jlbNnDdUYzPeYLiHzYt0PThgBX+VIS2tYEoPcGYLV8RqY6f2rY1HqYA
p7GNnO6CkojNrv1zmyw+d1YrvRvG4hQZIEFs6dhb12vzq7g3PvSUBPc17q6TGwX2ZgrgiDq46o9Z
W8/rMimOVW8vV7UgM3kcI7jWFecikbOp1zz4I+bt0JHNY7pEHypjTFcU69HV7HslkYaczN1U81Ex
NkPHKspn31LNwersmYq/K579OIUxZw7BFnHMZbJt8+j06EwJMsEw2BBN1rBnLt/+DnvhKkJqcuWQ
J2UewgGK4cYcqt9pyVFpvjcq0vo8dWrSyr13ZRHpwNwXWYgWS38tiPeMUTh9RRfXjWMenEKesb9P
F2qA6fL1/7w+NfcqS99HeEdj6KII5SaRXagd1PWEtHs3x6bPI7VdLlFT3EUku9ldoa6zPPV2wKTc
nRy6d6hsnTd6ag9lVZbPqawKrPbtzbdXel16NdcIDqb0g6cS8xWNI7CmpjKPCWGGD6AUPxSAFj9E
WEclIAlf0wXzKW/vRrvzLyb9/5BwyKusIiUaU1553ej/1P/O3nksR45sW/ZX+gfwDMohpqEFGdRk
khMYyUxCa+EAvr6Xg/dVZlX3s7Ke94SZoRCICADufs7ea4+GT3byTMSee8Wz5aVDdftgkOmxK/Sx
3SBNqg6aAeOBtG0dSW6l0zFBmm30DrMi8kw3qRMYu35CaX0ojVjuUF+O2yFM0kuSdA7ZJpl9zC1S
JwKkwDtAwNhQJIgCsrT9l6ALfrp6U725Xb2ZwbLTYenuSy+Ob92q+7Kcyfxh5LmzLVrmGXIOrR9p
ShwtNKTHPvZJLPZRES9PK4i13Bo2R6kAfcrE0BSoIXz7OhurLbh5eWtYvrxl6JW3zUB7v7FjeVwe
SE27O7a1/qPWFajKL3jU5HqySvJGoJHzJkDN03QRIXRZDl8vJ9TZ4uqv7hzUwwTCzmTsTfqWgdQ+
C60LNpaaOreQVEmkiScYR+ZtnzMpj0uLk45z97T8IQuSRUFtjuXp+7/LvcvtxqhMKu3uZzmxzJ3K
TBxA/8sbc2CCryFodrjGnFOEadU4Dkc7BltFHpBJw2Y49xmZyXJeASVAmBRkwItMP1mZtUkYrBmm
K9G4193Uzddtnp+VCZjMVTPd0e/GN2U2JCJBtuyekqE46VbRb2JTn/e1Pic3QEnaS5udlxv9mIxn
0ccnI6+L26gV/hqWDXaMmHk12bpbREPutQMa7zqMvC8UP6x5+BX2pszzPXme82thv48VaDQj7N5S
Cx0ECS7hdUFmwqEt6/vE96xzpP6Ieu6OnpefEonIAowGYYyOhUY82tQdftaxLVy03sEnCm3iRZ28
3kt8A2c83+u4r64AP1DznQKcrlAl+6gKd1TAboLGrN98FPvr3gVV3FXoF+04YymDPFwtaiBAEwdh
EEMwPTdWjcValg9BbBcPk6n/YhXpnpdbyNfkEXWfsxrrpLiKC7JwD37HQdH3l0b9sViB73QDNf5y
c3lAkIfo1D0ZdrJ1D8sfv+U6iWNWu8atT1nnyZOu8dj6DwjMqru4RsfVshZfIYYk/RJ6967yuoMn
BwabuPzoyJ/JweDnqU/+eOwyFNbZbd8XwxMHJZpbOlv0GgtAwqgMGdbhU7ZumjwYLkqYssMzkHdU
4iXLzkOt+j1zpt+7DbSYxVu//BkI7901qC4JZroOfcd+atrQo98Y0L6bmBharT6cJQF3K6susnXc
4JBwAk8e/aJo8Y6GKE/rXu4CZ3gzUxs2RdJPXL4QVOjBXZp1zjWC5GiH7wbAWOSIsxiOI7XOZ09L
t7CHmzfaXtqWXLLeroKzpL1zRWWpTck9Bo1ZXgvRF9ezoF5URWb/npJfSn2rFtol1MddD3T8pW9D
FCaGwWI+E5tCb+DduAwtA7RZdGD1Op61ateNlXlD/gCmTn34AXP2QAxkc4VQmi79XJ09BnrGSRIG
rJm4rTEhV8Bk8nlnmCiwWj+5m2M3OoqsoiIhnK2fXoEzdfnZNeBEeKHfzYFIMy2u1qMu5bVM0/6C
nrS/uKPBGrPM1200QphwNfNKoJncgUlA+oxn5q5iGCBJTl/hnWF+OEbZ8zQL84ScimbUxNIfNVJE
Fn0FnCcy5FGazbhu+94/GaIGeFdd7NYMbgsq+BgjtfqKINNruzdYewThZ+iPx8Fruw+aIqp6WblP
5sg3WuLt2TGkEu3dpc2OFI76ohNjuwe2ge4qCokRhbC0GexIvk/9fRoSx4KQH2uNvWswRU8+MvFo
ANYLGpkC2hBcSFh0gS5oNgGARHyg7IluO46DAz4C4wBlqLoVniQQ00yLNx2KRwYCbk2MqLghVODZ
rjL5w+4k8iijEbczrPZtGg7HWDQFQViBdWgrvYVI3AxHZEcT3aWxOAVD6Rx1Jwdhn+vxsQA7c4Yt
1R48rZdb5OKkdmYYVJgGF+8CYh+xfuOTbTXEROkNmXiwPt9pt7aVQ7QbHDPkFGN+PzgOOrcRr48O
Gj9dTyjfV6RlRifc8c5Jn5KWi4o30rueHlRdOg+64t0kWXybTb5arGnbCu7PvdarqWjVHnIDRFmh
ghKZgdKarbKHiKjCKzPgJ2Kcz+j0tN6dCYAPwt2BXG/zkg7Gfurr4aGttWxDPC6yZouf3+Dg+upm
DY16+TVXQ/OjLIw7vqK3gEv/m8aJsJJOY7/YYxwjlCLbAVHm0JrWUxn4h6QzafBV8auBhwUEWTE8
jzFz4FSTLHHmThxEZvnbMsmDQ+zan8hcyOyB/wDONnxuSxHdZEittp7ZaJuZ0WzORPUDiqNx0svq
CQLRB8F6xY8kUTRg+KYrq5nCqwJeNILGAaF4zpVWK9ppR0LEhAIr+ME8xnt04ODTcNhXicxe2hpp
SY+jIo+n2+UPCIz5ZMvxvpln72r5M6GtyCoGrHAUEpBmQHHONTamaPybsKNAE3bV3vMKRrT5hPrd
p7/XPeaKnk76fKlyZiuwlNT4ETWjEWxFu0lrT5yKBoe8Z3XtmST4Q+tN3TkxJRjnKt90BPGQxzQD
EUZz0BO6sQHJgxeu6OYzeeHitokSugAUuqCO6M2VE4aP/B5UuQtaxm02TG9jjaujlN1ehhieTRde
f+gU5jntjeQqJ8kcIaq50VOngDFpJKewSAAy5F61Lfoe2Xni1TcGYILV2AfOa2MCFXQnIo2lRb+Z
unq/jq2g+tDIlJv9nd5Fzr1VTNoToTjx+Nqg/H4p5RCe8t7XNxXAdbsmzT0nM/fGHNv5CGxmhAuI
h6jwH2w0dVtXQJ0KTSPZtMbgP81YNLN2jh8jikSmIeROxIwYmq+P4MMpzTpc0WG25uU+Aq/67FQx
S63Zyja5LKa9jOh1JjDwXkjtgF7tqQxBPSQ+1SDIdvDSuzK3VnQxvJWU47ht4+plLPxyE0xessXt
U8IKNLrbjoCnPeyMimQfkZB0DoI2b0jrm8LktlfxCRBSA1iBVFHLCh0BubuuHTqrdhiN0zwEJhL+
eT7o5kj1YKbAWzvzj0Ly0UVcZM+kYY1rOQ17QXLIHjoetoECMDvykzRYUfV5tLLe+Bz0e60YrNNQ
6dGm9Gz/lKs/aE6BbpIxp2t5j8XSzTFqmAXfCKqbrAWKJhyZn3GX2CvdwN6GO0hJp+LJvYIqzuqu
au8GUd2VVpLc1rV3QDmeXMq0vUkQ6gIbHSZaPiQ5Q1VNUER1EvZmxCU/G0jH0mlbSWT1RG8L+2gq
VlmAu++xnvKWHA/jumoQn08pTQiCPmDncg4cw0QSEGOWJNglW8vQm4fWmPyH3tL4vITs8EWyVPEL
Dw+U6Z4SDWh0WNpAjFlvICvrC2I13egk6oF+uYNXzdKybqtVlr7J0KbCTPMlTEXwfNl8H6aRdV/G
SD9WfuPs/SGr18Kfmn0Bjg3jV3tsVLTemNMxShm1tk2R4ouxw3ybKK4fYkCYfTY1V8yv1hGnQ33t
le1TQYvoIS+T6SGv3JcxzsPrVoPu6VmonClVkLV1BBRv3Pbqz/K/eQTCUWVW/McDuVbjNxocmjvq
eWLSjdsyHNurEeyOm3Ec4YlLD0v0KpC85CJ8C5fP1Nz1Fu1E26bRNoiaSqRr0pefBJWj3Ar36Fiy
5yoz71p3rD+bSsC27QmDcCXjBdy6VQjWdG+nSXmxtWTcYskrHsqgKNeNCLUfo5xfjSyWv0wULPMs
ihcm/uhXwQ7Xs/tZ1CUx9Q2RR4VthSdaxw7LVD96mvLik6Zn83PU65OsKudHZJN2Se0bnOGqKvzp
NjW7aIVD0HodNUW5lVlynhlln5sEeHFViXtqCFRu7fAyEgXxUlhgVzojwEEVW/oFYfUIjkXb+VYd
vbeVSWc46cp96to3k7RiZoaAPe2q6z6Fgc5Aj9tX3AwdsDXoziwW/JUlTUi0SU1+gsUphckhe7JH
OqrpZMyUbIhSGMHWTEZKWobd2fs4q4rnuKWcEuLrOZLkU5L3gnFK79r5HAq9OYKXKEFKdBr5XEW1
mehhRmtyZNJ57jajyzw1ajKitDTfvqcdbJOXbgza3unIrcf8uAZT+WlFtJNCraEhM9UoIhEyd8Pd
2AYB5k7ie8GBpzTsaODaGokTuAMHoVTtPZo1zXrryq+28wD5UxskVahYT3Z/lXJRmXFnoxmKsBYK
+yPS/GN/rLv2xQpmhrRJftp23m6kHfG1Nc+pHj4MaX4cnRlC1tj7lFPD1zwas7VldubKNh6iob6i
TXzjhKBsWGt9FulDCO2XjQE3sFgfjKnSqMWkTAdjsWd6Bma8pP7k0vrz/GPWh08IuV81c3DXbdOz
mmEmPNX6s4GTpR+8H0WLddphWZASsRtpnrk8o4gp9THy0o5H3x3m8cYQEKVG4nwtWQFRBA3PRS/H
zNwQ3pID4ZxoBeRx98v2f2E9sNe+g9TJyyHn1lB0u8TajLlHe2DepGI6CD092SkZf3WKqIgUqNDP
blryVGgEISQbUjhskxevrMq8RThPY1M+tgWITzyhv4Tpr7Gf7GyD9wl6B5Z/BwUIYDWeaMYBUiCT
nBQoGuruJuse3IaENfFCl5l+qKc/I/+5OBSqvKCft02Gv2Vm5DINVmldH1s7OeZfgSClnYLORiSb
iiCaNbxQVEyEwXVmfW131keV3znps93QMMUShFQTHReTblruEjRYSoB3p6c0qbvsDRPGhaLiCBO/
JDG4Ncgad69b11PWwsFbN21JkG9II6cSTbyO8jDY+HHxJjiDk/FNTrida79+MgxqHhV4VD4aez20
SbKCkeNscafjIEjEs1Xe0iPHRg/TGv9Gd5WRO74htWhY+QMW1bj1sEZgUwo4RqQ1gaC8MwpExrnl
/qzz6Bd2Y6WNau66hgVSG2t41ZxdG7mnrKDuPQIEWKEnUkDw+XqMHYLHOH/pufLTReGLDUdlXTjV
FyXqs+mlSNvCjuEmfww64kexBqdrLkzXhMdt05ygywIB5iYIPrCrMqdsrJTabfBmtPODY9gwr/T0
IuIRri7i2U2ks2AV45uRMsCWRI/q+oyVX/d/xCQC+la80wV8eRIeZxK+IJras7O2dOsSFO4dJhHV
7c5e4MYQJ9ly8FZjuWZGmNO+sglrTahphlv6cq+jLm5E40UbrXAB2taUAbCbrBJzeiZKAD8lrPsW
ewHQEpJvzIjsvNmgqI1ZJ9WYMgW91W8bY3ymeBDvCvIqhjBEc4d0cbiAaaDUV6OFbmwsIm5tboCU
0O1m9rPuyYdwbRClUdUfE0EmClFA4Vqkl1Grmw3qCyktzDw2l0HfdJKV6GFE1GFRr6TmbCONcsQQ
1o+unH/Wsnn2WB93ZNUj5qEJY7M+W63zqn0szS48kExlrgVBCWuMV8OKJduT5WtvNi7vFf3zcCeb
4NRyRhUxlSo6vQx/3aZtAQpzbURIrpcr207DvWJIgSowjjlTxLXDSnoNmCtfRREzd6eiodwia5F0
C7TmANDr027KmeJeb+9Gt3nRAJKtlIOc5o3POiCYSYTXe6aDxa517bsMjmtMcILMcjITAZytzcnb
zmkEiTuCR2199e7JjXqQA9ha4EEce9frVvRDyeXLrXY9tYhiYtff6z1u5FRk/GjoWYeRdORy5iLR
pBKXfqokfjB0JrnpKs7rrCNAoTesr7Qt1m1sfMTeaLKj87R5seymv8HvRtBFRK6UOz8MRuxeRvWH
GIDkKg0jll9OzKScRuGgVC9JnESHEF8hDluuzx7yI6rmDyMil1VYVdW6IuOClK9iWyN57NihKx1I
x9oGRMt4THMDthcNi2o9dWwEaxBFmrTYN2Thre2JXDtsjIdxIqW4SviRSGKMz6a+M+ayPFRowyv4
tNsS1sHK7Lq3kpyOfQKPeSVTTqw8O4mBkXGgiEQi5HhnABhMph6ZD3aDbSLCu9qLnskK9w9eMb6H
DaV5Tw1H4+DcyxBOtm2yuuqHB3ypX3WdESKq3VllgTCHfNjtOHEcOyyUaLRJUVwBng7gLQFB0xsy
3Cgw09NdxxM2WTPMu21p1lct0zCCKdNdSfbkCisxHkvaJdtCQE2gFbtJ6K0jQmaJkSPdChJKV5n3
ZWIL2uVDfy2k3m9T5NUu7JUVLzBXkSh+OsSovjatjrJ7rvxVl9EkSIGYclyhwCnQA4hqrY3JMXD1
bE92qL2LSNyKOb/lLAnIHEIOL8XqifS1GYZiP0EZzShAH2afnDgtimk9dIfU7YHoR+hTnWY6WE2z
x1NQoPeNOc3zEcwz6omu5KIPuYQK3TwzmLE+7zQce6Fu/swyIWAEZMaGoJEdzS24QJ4e71g8tSdM
AQjnweUHCUozBKGxnxKkySjn5+a6oIq+hSLxqvWzv6o1U+PZuJWFB5LagTy4osOdcWWVMFj6WLux
c9ROxsRQRUGVJEzxHDpQnDs56sfcjdZ1Xhjb1qGrZoroirYifRbVE0OVWrpMHHR0JGGRpdth1n5l
6noT6ihL+gEOSywVmTa7C0CHboaW8opOoistg3Ngxf61Z8nHtDTSg25ESNfT7GV2dO/QJQOpBV+a
TrWMLldHWWebWLBKyuRODnlIvB1M1shlCqKCOExUubGpkq26X67wKkCQZcrUpvzKqcxva2Eku9me
f1pwhOAk+B+uCH6FoBZXvVU/Yzt9cceE7LIay46PspYcRFkg16qGXzU4F3jomIP9RNFC7LPXTbfD
OG1yHGRrbIM3FvZLflkdyJetfbhcINb+HD6KWlJIq8x8XdKzAwDNQSfi+DJ5bn2QpfGqpZAzCdG6
IKHmMO5ieWFoqKd4y6KjXkvWKmszAhE8FuN97qXpQ9SNITTJAL902mmvIPhxy9H8vEEQ1NzaQ5ER
vUopFO5MeMPYhnzRo2Lm8ZzHUNpXuAuD17llQpLZY340bM34gacxEHtskeGbzFNzb3B2ki/OzdDy
EWE48cs4pckppdGHOH02r0PDizhsy3szNrKHOtS1K2nOUEDUPiFTZ8pKxOqNnLTsbFX6HUl86EO8
jpjv0bEOjHL4DxJkg0US32RUEC5xk1/Huee+xtE8w7sO46OZlemrN+w6kiB0qs93Y9Z4+64pzZ0v
2+StR0Di23123Rfll6f6bT3JfpJa3/VyS+jD911zrAuaUPTilruQ038/a7m13E9f/p93URnc0wl1
/tiWepZO0eh6eSFG5vzoS9SUIL73qZ741xMLYg5Og8arGfbrDAma0BpCRvO0ucv8lCWQpp99H5vE
RPRVpuJmSf6QVJBjGlpvKLb1i25o5R2uHf4ognCZeX/c1UbZXo5utxET0d+/P1MvCF4OXeAX6kMv
96u7XKyq1/gficBUOynVM/74bnhGkdEWWl603O/Qulzu+r3pv14YBZyRhaeTAXxcwtOSiFjhQMaX
5fWueueQpQhzbBrAy0eWaDJ1t2P2y3bTevCu/Sgg78f+75vf+2bQHV0eXfZh2bauowpU3+n3M6j1
0vni5vfr1aPLzd8fRj1jVK3W7xeECbnC6ubvTQa0BIgV9q/jzKvXTZ83+xinDgYTDytD312WW3ro
h0foLWcFwYpkv6djCDKpifXbvHrMm6i5Q3yS75g8JpvlZqruoxJT7aQpwu/7MtE2ZDJC4M2xZGA+
ndtoTUjeuGtBelDd4iWVb9R3tVMa9FdaQgLVS743qMdiNzUU9pebywOkvLLqIazv+77lPTknwn2b
6/L7vuXJLIwIuJ+17o/7YjPFG9G1CIzUeyzvG+Cf3ttEuP3xHqXMx32gT2Tkqv1bnpzWFfVrGn3r
5WXLA1PqiT0rGPpW6nnLH49MvX09Il1qprrjFybB7hAMOame6mMu20rggRzIxgSk/9frpFY2h6y3
iUL96z7Lb4YDDFbz+7XLA1ZX6Ic5aUFP/PU9CVO3D1z2pu/XLg94lUvDzB3kH6+tEzo/Lv2WP96j
a/T8KNWy+Pf7SiOojxVY2z/eI5md4ViYIMeW5y3vYcyDTnwcC7Lv3xUvkTgyoaaD8PszNH1wNPMW
lNZf91HdwoHT6XS+l++oGxFttGHw9XvTupl1J7olv36/ihNswpvpf/6+i0Bc68Tc8uP3d4HQ3Dv1
s/X2+y5rrKIznI7X35uvIBgAEwpefm+roNFy7ikL/L6rmbLxrDnl07Kt5fejLGSedTt4+L35FqDD
2cnt+9+bnyMXqXKgfx8SywvNNCJw029vf28+rNv2Km/Km9/bKkjzvkqc8oLVfFgzKWaVjiKfU/kx
MzLt0ZDGScNCemtXk/aIFTBVNK8ZSRAPlimQKCJX2uPyaMBUa+s0urFbHq0Qge8bcGSb5VHbdYwT
45XD9ZbXzp2fXiLNfFkeHGovuTdYAvRG5w80SCnXELD0sDzVrPvbuPOLm+Wp9GcIPgOlfV4ezABs
YNuzxsPyaBRTpaL7F37vQ2EVI13oWFsvj4Ikm8/ULOgMq31QhGcYXfrtcst36uaBSvHqex9SVl16
r6X3pvrkIp9emmDMLst2ZCUJPk8C87S8solwKVZ+IvbLo0MW8hWAPN8ujxqoPI5ORP7IcpN6GSDs
Cr3hctNifXorc+d7Sx6WsEdP/88u0H4/EPutfe9fESRfnVmk18ubgATEyugZznHZTG1O0dZnxbdf
bgah3SAQp6273NSrrDgxOaLp8J/fbcaQqb0vt5KolndtXO+WD7rc5VZXHaIDZnqzhQ0UF3BPy/YN
MdSNQ+79esxZvo4+qwEwe6xmG/NKyjw6WibJ5JA8kP1zkoC2CQ0K5G14Jp/BebRJAtskIu/3BJE5
j8v/tK4k4l7dXJ63vGK52Y1le2N0NEaNyHmsdV0+1gVlfm4sG3N9uFquA0FFvRgfyoC+UPTnedn0
HLSbzpjEfnkB+PaEaiR57MtNo3KmU4M153tzc2y4F80I75ctaZqO1ADhr9qOGLp/USAb+j+FnJZC
ANumLvAlYUyy/4G89Luw0aaMjvBkIfWZvF48j8mVEb4PfcNhHzjnxu3ItWMespfbJBDEqyRIzTun
nH6aURuTSuh+el3TXYVtad7m4JNWoZEj3nURrlc29HjPR2Yjx/rFbc2fSdllN+AyXAIFeoQdA9x9
THYBSIc30XvBVjM962h0ZfSY59OzR+79e0cSwkpik7rRGJsJV8lIwnayfKvL1L2Jg5w+3jjZp1F+
+VGibXStJDLbbCg9FdjpJB5aWqOgpcpmSo+6wY4Bdbzy3Bh5QjKI7QgEbXK76Sqwqq3uSEbvJBLA
DolzmjV1SushCQN4mqHJNBcrsUkFKgLaFqzYij4w9zVJHCuNovBVRtr3Vh9kc6R04x17sllXE9ch
dUoRHl0W1FIie0+TGZW9CaeDyJmJgiWKLfg45Cxojbim2duuSkrbt47wND4GRabMNc1DjcYUlL2m
vfgottqkwDQN9XHjJWGFDtCu0DYEpkY65Kmo8+QnPqxfi+z7/xv+/if0t8I+/M9+v/V79et/Pf9q
fvI1fpPEVUKOes1/KBem+V+OAxHGt316Mw647f92/Wmm+C9LgPL2od8KYXLJ+8v2Z7igLFB36wZx
H1Sz/3D92f+FfdD2uJsEGZp24v/F9Wca6gz/reIndEsoALlu2zqhLw7WxL+L3Qtbo9BltBTvfCSy
dJ4qkqR2skdeDQU0qg69Q20qM/sfNCe+KuCRK7+vjwAUaWQYE2ESGrPeht4F0a0Ufjsf2oF7pHRF
gGCEc8ez3lwL+Z7ZjcGptGiTp9VdP1I4R/1LW5hze/YKgvw0LObEypM0T0OgOHog9VeWKldLDUYX
wX7tqrsqY/2dYPuZBBlJHF+R/KTFiZBm58UO3qFaUCKjR78CI0Umlf8oAoY6cy4YkGnBNIjsd155
S1H7lTQRCsZ6RwqLT8SrPh2MiXmaazsnaaNXRjv8iI/opyaYlTsl2YsewhE4Xs2xEWZHGiXJ0+Qz
Y8+i8459waN/nDORZC9a1stF/FHK9qkkQGvlTXBsSF/JtPGg9byucopjE+k3gJEfK2VfUjTdycGS
11WQgf1dmVeYOib+VDJZJcY7oyaefRoERuc9Jrr2Pkw80x9uE79OmIGikPAnuu5yxkptRB8uXydQ
QTWNQtHFwUR6HAy4OXXpMvbd1hbDU9Zb285xt2gs2aWG7cAgohbukpRj8/X2nsvkmLBmxL/Wijzw
rdWZa73v3tQ7LG+snsI+Y8RC0pYZ2wLB3arli1/e1khdFFHu89iE23bKPqYk+rAoJNC/E3CHeNe+
ZseXvatrATqTd72UP+vQOkBioyYmo3kXd9wbTnzJ/VBuoFlM0BF5rT2GH27rHNXOqK0bEftBfCRK
LsH/iPi9LoT25Bruo4jTj6pqz00bXPm45lc9Wn5yRhIRf0jbvtjY6UBWBhj7mJdwcOIFWOetF9MA
D5+i1t+SIgBqbYSPVVIp9iKfXgS/PSmCLSEx8UeXUZ0lQAvLXC3APdjPue/v1Tdh0YbzSTejB9rs
JDUzZevA5m/zczeGSQKZd5gsGCdN8TohnZGgPzZ/XJP+L1YjQ/wfpzmODa4ahjAMS53maiLwh1lH
ZGMIhd76CqtPB90dqWZ8gbqJoI/C0FF8+l66arE6rUgr5YTp0w/FtcJYcEc4J2e6OgWBjUITnTlG
PbS+alHjzLRykw7iRfbhZYBnxmZGocIWptKN1+oUypMcp1j+So6xtVruKPnajCx69bV+r076ZVfi
gIfVOWTE/h18CmohHEhZznfkJ95T2Xmr2uNQCSN+XkbGdZmPR82m6pvyEy5XEVrsVCDTQzNy9C0f
z3cvUcXZFo7uS0m/6/tUYZTeLL9LljKtMIlPC9rbjI4MYLB2VUfxxzwG29lJP1IVtvnB9H0QEFVm
46B2sJTi4qHKqhpxnmy+BM2R3VYdh8thrLaMBpRzFotCHlsH3Q8/ljvUGbm8YC44OmH5crlUZ8vy
uYbAxrChPdJaRyO4nBppzBmcBdtChYuq8yw1xLGexFXXpJtOYxvqlFG7tBzu9UB1l7fompBoQ+tI
DzWZjiDYYgqdwTab4w+1Ea2s3xVJQM7il5bu1A8AyFE3LURx6mImrWDrGjWnu9o3TxpUd4MbLXmz
a4depPoV1UEac8gvz08jfgO1Fb/iRUZZ721ShpBuPkKHuqV/s/WFc9HK6t+O6SUq7W8jl8cxjQcJ
07ppO5b9j0M6rC3wYlP1ZcIqOYZeegilq+S8fPdq7+ZPB6XBOjGTHS66d8ditFGXWgRnj7R1yZ+u
R0rTOmnCKMHJuXYfHTf6IIjgcWYAWy7ZipM0mBMWQfVlHIEdvo8cMGGK2gqAQwoh8vsYzSwet1Gc
t1N5H/bOJVbHaW0ReDqIo13jUHYsZKYjivhIBlcgKOH0Bjynyu+n2LvkiTWs49o/u76jum3owpqe
e0gso4zP2wRq2FAH179dGf45/nueb6gYEKR/tiX+CbnqyhChnx1+BQM/XwIFkB8+23vqVuyaDLkJ
9DZK6jvTCj+0hLuXP3aT32poEekN8H1PkhHvX3aMedHfJybsl2MaEL0MxzEQ1fz9itXNRGeBM/7V
dD4Zd+Iyq3MtS4LHcfCWoz4s+PqQ8zJloC6yltg0vvdNHebANaFbpT/dAk4Sp/S/7JyvPIB/P/h8
5l6wwSx0zjZ7+ve9Y+JvQfqrSJyOLsiscJVy0dZrhlrHSz46jSukaczXMbVRzMJyFZhMZtQlsx5b
SAZ0vKDpcXRyhVyOzKBOPkw11PcxZ7tRRbikqKNGGrnCtnUsBEdE5okLcc/WShTpwdJgODocE13s
HZeZCxP+D07c9UAMWE/2lV9Jcc7VlEHPpIdTRPsyGmjBff9ex9kli82dUK46d+KscbgaDTZ/3OC+
6/nXtpnTYXU8JI3YgSzP1ggVL4GmvauTq63iNwvinlsh5UYifIwddSpohK1aLdJdNQuMqNK1BIGp
k67R2SQQoeNypOTaVZNRJxtm9bupoQXd2weIbbzmFUNjxLp0VQ9UMNX1v+WsVFdlIYlV5ndlvUiT
RH3DEpr0OlDXnQyk5Ya1mkPNJvooAy7x6sIokIhurdG9tE77YuFpJimWLSYWNnuiD+j6DTzOEzWn
/9l5mfI6xCB5uMhFmvjMgx6llhouNOLV0uJnPQFObiAeqtdURsaYWL3IJH2M1XVRvTXBBFxDmUO0
iGI3y2Ujk59ZndK6VBMaXyYfMRfHDJUneu1LqiYR6tOpq32izvZOj+8HKddmrj0vn22Z20UJP7V6
g2UOqK5LFZa27dDKHWiCe60SJy/gojY0Fb4P1A9d5RIZyVUJuC1ncYevK+1A2OEtY+xkbwOtOKGj
fK9AV0SwDjYgOhn5c+uMAf9KmI6G/x3EmleA5NdSfzMV46UKVQh2D9az1igLoGo+akbvbdQxMSTl
izVj0afegwLZmek259irNUA9dDTwkfHTTsZHOJQPMiaIBOTEbaZmA2r+xJCKlIGic01Jb42/afi3
C4qiqPz9nPV14bt8zRD9AJIvj/8xBwI9O0WAXD89r3pMEZKTp3vROk5OCLmsMkr7kbzSz94PMqzK
PkEpyORcx3yTlVWePVt7Ik1ZW8U+AY1FLGg6zRIRp7svTXe3LAQA+HgbF6Mw3UB/y5UckFAq431q
yG3nQ01KuGqsAB5egRN+jov2lNPgQ5YQbqC0E/gKyg40wVcHMRVcHvnHmu+uyMvQ1lrVM+vMKXLF
COwzU7xOXBZIx3b2RMZcabr1FATyxg+0bO0ZCuAkhh0pkKs6Hw99Tu+ioce8T8npm2OUuFUCLQRz
6NeE8LvP04E2er8tx8pBegUjOUy7y5TquzFz+BK8SSLE6nEAZlA7CjP5cqMUR2z7ZLlVvLfK8jPP
CmYlUfolwTNvkD9r5XylMFDYHT7h83K1UluZ2vSLYFqxSuSDdF9JW8GvEZSboQDl71q0BskYDHCg
mM8jTy38Idpatdzb43CfG9D3VROjU1m5UaXfBihvVobI9EMGyROo+oDlsN39y8VercP/ceAYpq+7
uiN0T2AK/8dQ5GUwyge9/4id+cqNC2jE6lM3Xq3BKhmrV5Fi2ER3dO3V2FhpUt6PHotohKqoYQ0G
q8Fa/W/2zmypjazLwq/SL5AVOQ+3GkCAAAGSsXWTgbGV8zzn0/e3k+poF1V/Ofq+bxy2ASFlnjxn
77XXUPeoHCP9JUhHhy0pv8HJlsgjDpgbU7vO6nffYZNu8tHbstu2K2ggpUWzHZjwZOoIMVnlg5fZ
vbtJdQ1xTdXfVnnx08lA3cRVaur3s2kDPSXZisLEI9fWuxur8NTY+msAtrbhLrubKsoZ/N6VSZVD
xsKXq0hcPEfi+Kl3tWgzZyWPQt4V5O9hxFaowQPgqbuxyxV8cHelI9oKgW2RwczG2uF8wiIlRKK2
HXJCecaLl1URlms5n0XDUq6bDgj43M0cj/kqMoJ7q+mi6wasfsWkfeX0hCBPGQsjGLSAJi874TaC
KQ2dyLJelnUR8lG21tQ9QrUYRtQWXXqR1dE2xndVfW5q1yeEhqeEnmVYpWQxBkrhXy0LKN2hEx4Z
lKo/1WK+IPLwV35RfwEhx9oFBbXh9UJzxjaomdx7TmXmN0V4gbSkAOX32K/F/iqrEPmxua1JEoB1
oug4y+EX46k8YabnIWrgsoVJ9M2Au7PKaxpGHJefNSJ4oG346ND04H786Suus07lNrTOOKx+s07/
VpN4GjFyliBGFlpg+1NWVz8mjEqy+R2tkbfO3e/MsMBfLA5KqXmXw2Bp1UkHgRXVavdVSYIpwQvs
KgNjCCxyDr95S+IB8ZcySd4SGzvWhaqhgjH9tUyy8xm3jxizNun18enhOOL2TwZpjYF+DeXvIiWt
Rcmk62BAUoRLPxqBb/z7OzH/4RnGz1XVdc8ybVC3T+FLXG5v0qr2famF6MFnWz36BLmuSmJhKIra
b2DaX0l1/cZQHkPDgo2UY5EE+iCC95JyMGXjFzje70mKiWeHA4zmIQJny1bwZwJLflKD9hl6OuwG
PX+F/Sbup6z8gfhLX4kuqRnCDZJSjNYKUFcH2prl1VPcS2yXBYQ/xjOxT/Zmwp1l2e1iWSuEFQA8
pfOp+U0Z6/59xWA+wq6mWoipTPVvOd62Pcbm6H1HNLnu+yzeETJAW1OHwbbPp+haQz0IJKB1oGYp
z2AIuyhSSJtrHCi9mukZN0bZ71EF9B9XrLYb9w6FD8aFnIKOqc90OSLAmOPuuh1z2uZQZyhLMDQU
5uYQJAXHB5KWVTM3sDz6B38mg36CvLouWvsi120KsG9KTP0B8ky1y3UT1qerwVsPBJaBLYJPR8Kr
hPotTNN0qxUPywbmVGSoR2X5UisYk3cl4aczJQjzxC/+hCG7Ck+T7Awe/MLDWREeBbZCV05cgv0p
DUzdlI3MQ3XVYEXjl82rP5psDm6r3o+JUm8yRnHbgRBpoW1H15mdKVs9RbEa98fBHA/LI57BpLxe
7ilxh2vFZD8YxwqXLag7VhYgzZENZZBV8+8LXvtsX0x9g6cMN1bnGdQAmT8hu5FFNno5uW/ZDPLp
yuFbw8rkOUX3IdVGi28P/4wuGJawdcr7qOJjWvbtFUbDXBohrWMROqySxsSq28MvvdCesMWFg8Ri
QHearY2ebVKTP5YXYMMEzWVEx9SZ+yKFk6rEr0kZ2tfYfI1DuStM7xluNDaIeFXgax9du3P1QoKI
w/JCD2V1nOlVAg13CpMbXzXe2xa6ot86JFFr8aOuKTT4pdntplbSsWBmIze09h7m611gujehKc4W
XXXVasNu1rPyikkruU/yKI1pio5tTDjDjPx6sjn60BlAKdVzMTA+usNcbxScILfEV5EMkDr3ccrx
F3kYccBeT1K27RRfnR0Y71to68QBjJO+xeFnvVwPiJA/5gx9dzlFh+UbvbjSHspkeNOZ4OBCXnEy
Tpm/siq4QVVk54Aq2cc6DgOq9GK4G4y3yHWLTRzCbKzUoV2bBDZtGDJVa9qP62koPPoRpsNlbzwq
JkZ4gQ4Df/muXupXDY1JPU27GMMx2rriDlp7vSMjEiVGv0d8KR0pn3I5YztCMAhnG181C4VVSe4R
rSABTYlpdYDGrIvS178E9b3adrfLT4xy4VKl3CPT+zaS27LWzFcDSdz1rPR7O+ZKxZ0SXEXatFR8
CVwZ7K7UJyWefgxpp2yW3W15LTnMFQaoFBO1upro0YKKOs/Ti/K6CSVVF6FdnjyUvVQvMWqxMH63
utpax5VOGWixLlCO3YPH2zDgedxqGsbBgMuo48mzwoT/Isg41UfztDwGmt9YKzRj32yFxR0T8rJG
JcYzgpPZNobx9puDeQFX/3oKGox7Mbq1wakMnsu/noJhxqgDf+638WvWMkOYPbySUuyC1rmCtqsh
8HsVJqazzZToRffVQ1h4SPM86kNW0Hed+PgNilgdoz0EW/D9YRkurQarckYqh8dHhgN0Zr4ujzRq
C+5YLNwXlRtLvPU+nLtvg1t9C0wS36yZo83HhSlskmSTpSN8IP99rvJ6V5reYw4VZzmvJj80bxiO
EB4SopP3ZUeXgn454pZbtxxhtRnfFt3wPpNPsNbrwdjILi+LiIQsriw8NzBamshkZukvr4LNX4jj
V4CbXbv0PSHnZDoRB4SBJNMfCpm7EDq38W4F2vyxBBH64bEMBbyq2a0wLYTAb4fIf+gn1ApNoF1e
KZFJHFx6nwR8y7Kd/v/Y8z+NPWUR/+ex59VbXfz8r5smfct/NL9OPuXH/sff/w/qUJvZosYZZHuq
ybL/8DtVnD9sD/kzzY3nuLqjmZSqf/r72/ofBoAkX9SZmjquxk/96e9PKgBfcm0mpppBJ+aZ/5fR
pzin/lqbmpj7g2KYvEdXwM/PFaHdm4ltmwiImmrGwwsGrWThoGJvX5XCstaqHnjAcdgAOu2TLpU8
NZHGJhutihJkNPZNG0fJYDNaU0q/ZiYbNy8wc0f8jwFCmJWHUhXoPhzfYojYrR6U2wDy3orege4H
FqBpkkjTuyrZGWTt+cqq6n5OZvkkqzoc3L2DqG5VkzagGPyY4VQHBOXQqG3kuNTNHo6sq2xiXBdh
O1Kp6RnDG5Bp87Xzihtd71eRZlxXuDRsHIu8ADeeUVvgo6YuKE2OjKY4EyVD486rRdO70dS/STsF
sP37ZbZhJUIEZF7NLf2ElOZ1ZKRgTMyOeIOrDqaM4Q7JlS8Ijw/tlVKoRFIxtWsjxGvAQUbTVvnF
FHDcMr2jXIsYe/TNAkdj33SrVvpr7nFloYMgiNW22uAeYZtuGTPjpEKGQMCGv8rK4ISlCrMIblaH
8yBXMlnP5J9uZqOKNrX7WGN7sWHEqKIKA7fKfLQF8i6Zgb+n86vt045U4UVQ2i5yTprL0QuaJlkC
c9F+RUFz4jynfZ4TvG2UFGFJfkqsQydwJw5O6bpin/U8RE35VM4rL8Ct3wqGjTarySoLIcoYfTQT
Pqg81CXqCBKu7zXrXBfZAR8ytKOu++Yp2RZtrccEnQ9iZrgBjl125yntBFsbfytzF47ul6Qk/0nx
3CNatTOs+Axua342cwYcQzWgvVslN8ZoDyjgs9cOs07AdD5LjY8X+3N3reXMd4i8POsuY7AYfT5W
bc8tBr4bPPm/DZZ77orgvtCLx27ID+TyHcNG+SlIaN6Bdo/FsUEnwD3jzszSPqkJ72jIuD4uXT7D
hxv5ZoDRh2AOKRhlttsXDsO6QuQSh+Wp0sLsjMjkOsbiO2jyg2bHF8INj0XpMYYHJOqwvF8FerF2
GfmjvAwuds+9ZWxC8JSXr12F5DFvXJUmq0zWdV4XB4JhGPi0PNA2YQHp8J04t4bBD0hY42q72Swu
xNlwIdTgMuXFruuMUy2fpkvYCeDcRG792lDhrJzAwW8I3Dnxn7MmOZNi7W7cGl9cFdsAUo7SNUmK
XydLu/caLq0ZRJdKS/adhbN4ArSrhl8V/4UIMQw4M/UiH0BBtYHwZSAiLlAvfQ3KYcYwkUiHo3wK
LlU5Kyuj7V7SQN84E/F/umkWV00d34Hi69vJGg8JVk6lxTtOFEV4VcN9FRQvy9rviQxE0qCTJFxc
TQYuKaH2tny60UrOvxwDh4+i5ldTy4Uv8kutw65qWZAITRtWixBXZDv4BWQlCxRf6A7JeZPEN85A
TGMe5G+wZIkZVozTWOhAaPYBsP9qUtWdPqjINcehW4GrHYoC4D+a4zcHxUHokXZlAdKuCuRgTNq7
O5XpmvVMk8/cLMGKq515utV9bSFIj3vjuYxIuSSKFR+Zn63Jr1RrfPj4rsSJb9LcQPqDjgYl2TfL
898z9NKUtzwfpQh5++xxxLR0tq873dj0wbjHX2nfldlbqEAaVgwby3/l1iZjIk+wqEjGn46ineZU
P+qEj+CZgECW2mzVkjy7UjAlW2kQmFl1CBTzL3jtg8MU+Srk8828LwWB1ip3ohv5NfoAhNU1P0z5
vLWjYTpojz9cF+pa2Mint/vuN2WpUIU+n4DgRI5BYYqHOGedfP2Xe8Vl06M5crU1KVEnCJQY88Q3
raLtS59AUMc9DSGmooV2TjH7BTLOripkHyLev1fL8SjfDRsXMoGByzIOKDceMVbkPZ2jAVdk2p3T
XLFBaepPxUneMJTcEvz1FmDNvOpBNAHHuVpajSHF5Dw1SfWG5eJJ9/hywsYeVfn3UWmdlUQ7lMWb
ZkkXp4QvVPxvjq0W0ISyt9ZwbnB/+QZnAGZSxdUb2ZboojKCFGjtEdI2Osed43MBKTSwwzVvhpxL
qmNNttJ0/dSE7apw+oOG3Yfu8kmXr6ArerLyBvcafY9/SrhtYwik+jitIPR768zjMweJ9I49+zSr
MC+0w8i+FsCTqSwSToiAZl/j27CvOujTdGOX8w6OxTXCG3uFOrpgpuZMSPYI2Qia5CqsTg1BLsQq
4p6rJkyrJhZCbunfnUEKjlifrypVaA6eDxmXTHvMDRG3lSjZ0uQ3KeiOwIWfn2QTe08YI9h8ghH9
dXVAN44CTN2JmcP8mOZ4X1nuIRvcA0J7rEm74ruLKwpCAQ9D1pwuoRqvlocO6sdNwJErEmMmvKeU
DaBI1P3yRfJldYbK3CyY5a0bbC3V2atJ8Sbf2eUaq2LK3rCZYMdTWSO6ec18lVFTl2KYaJ6iST9F
g3cwaueAfQ0wTtgcYs3lWiZcLEzhA25mdFNM2onYhr0RskAX1v+YOxgHYG0/Y407Dvymtj8lFQ4+
bVbxwGKDkelf+LlpXWpExBGpsssNENI2usHpg5f1VJrPKb4ZBmhN0H2Q2PIiGn/0RGzTkHTbqFau
lk1AMfAmsDvMktyDzYY3sflprXb69+3W+6eb5EDqgV1oYo+lfwJYp1xp+CS1TsRKj37FZ35PnlKr
5QcCzd8aB5dJnXXWTiac3Ri5nMl6jHSMR9Ngxf3jsTbSN9mZ5fu1uUQBr+ZXeFtW1+jj3BWyve9+
rm5mhYpFQN5Nzg8E5bwPIuVWDV6bQnv2/I4v8ljaJIJJFACh8H7yrahGDK69g2z4QZjyQFrPpW8d
4kTb232z83MLthD3KuKnCns4oZ8+dbJ7tpp5aP0cc+tp1QN4VO19ZNc7lB5sQXKmdCh1URXqbBgh
E6dVIUuDl80rvjjEJ5fdDDiDfxQB6EGKiCRlz56a4WfeKNM6S3F/twbEv+w0jELZiaP+rDDpXylB
f9/WTbjFn6bYRMhEBzSEtBB3cv+a3D7Ihu0Uc7E2kYJ3rnrCFPVmLNjOkWkVm1bv98zqT3UwFOun
qmcB/vtdh+DyD88mWRGmRTwqAWqf6VxcwADrDgV42iwOc1uc1So7N3N5MMn3pHE51SFODb1SUM1l
mPgoW7s8WXhL90a+97vyMIXlgYjc+zjeWCpVwwf8V7UnH8Wdl15QK5ZbJ7JutK59oWYBq8iCCS3W
RCDELbNJUgDzvWKnB855KjDvOcbVnVqmsOn3U8qoquIduEV8yevgYo4xVTSejVipBom54UNhCaqF
+JRGKCLN+pBA9mF+OIjjlkLaZIZBiiGa8644TjH4KrNxuOT+uP6oy/TySzJiXtiUj4qTPrWAxCyN
R6OlGyIfXonVba65IHbcXzCBDJfdAXEpycp41JXbaurOulXsiZTYLhWr6XEVEMb0q95LtrYFIlFY
DpFQLXTCkPKeuEJt7XbHGeLoakTRgOz9pLTBe6e8jra1gzCwQ+7k8tRzZuHSm20KO0cuTG8Enzxl
dpaPOGd19u3kDZakD26HUcpFJ9/bqnIKu2sStw/UGWz1VXQMEnu/VNR+Tzdh5ETRlOO7AgoDHb3Y
Tqqxxkul3LqhUa9R5F/7OH2vFQNU1KRo5igrKftCXq2V5qcqeO3Q36qzf3Q0KtPCDS9GRp259BVl
Vuys3tknEyfNpPAHVv4vSqMzIWL2F+k7WTaykiqpMkedNcfac8v8bOP/ypWJNSw6RzHivYwzTZSO
M8k6bo6EnN7GXXAPbrtLwAwhbQnOd1e4yRlvnDO+opd2lC4k1W7rJHxFVgERNmi+ZrZ108X5dTtF
70qbrTyTlojox2QVTdoeit+ZcLWUAkn5uXTac8Ksa5po+WznegL1U3ATR0GwyWxq+2kbNdM3bClu
4Gc8Isu5gDkDdbrarZ7Hz/RhKW4mtPLErd0nLStlNmwMvhXbpePjLZGLdByb7zY+SaiCs2ET13wS
3RwciFkxdxu3ksE+Y1Fwrm3naJKXJtU9nnkIUjBdiZT7PPpR0dvZXDXFTPdpGGBJhEaoizFz6C6Q
YS+FXB5V+xq32WvoQ02R9RDNwZUF4WTVdeRWB/Ohc7PzIHU95AEPchhP85B9qfTawD2AsXHtDXdt
iwUIbuG0ptYdPkvnnDseFYG97jLreeji15Z0T1wjuNmtOeN6oH2VlmZZb9J641z3guT3u4SALpSX
iVE84ULrzC32TDvPaQMXWXOPjD2Oo3XV6flzRJRvobhbV7AJC5ESQubwGfbsGk2DSr3L1ZyliW7L
L46q6ZshCzjE7e99o10Mv9kFWJvDWqB/ld3Fafl+6b9DUzvk08yIWD40DiZlZN8ZTYiLGoHHRvKl
8Lxj4Sf7mpZ/2SJmh0SkJs3Po3zA0RaHGpuCn0NtNLqXCJvhFSrPCwHCOE5M+MdoNNlLM5lEyUvb
4b0i08k+Ss9uxhUgIR5LIxDQYnovm+aL1hcHscxSBuilwR18jq/y61JzPgyOsR2JykW77R6DXFuR
/kdomcKDUnOPB1466CxtVeizjm/muCNpGtShq+kb+HxuACdzVBUChIdHu5R/tPx3yjPMg3Fx0YDV
AU6vNa4ZZeZjiwZHtneUF8GAKtr+Cqe7zJ5Oy8f3WOXMP6mQjOwuJigX52BMRVhmuL1aAKp8thqU
3A/yc6KCtHTRo2fmIYSt50QYWCnM6g0Z4U3FPmhO+bmMikNXV5hoYd2YHRocf1PDWjlefmh6YCcG
XLJiZVkqdX5wIyD+kocRdG9H8h3hryW/iddgFWPqetCc9CQgDlIjEP1cfe0rC/caYb+AAx1CPcWY
toMKk4PC6b1ysezpMZW3qhsc/kHf/Bixe+PdNYK8IPbdhTHbXYE94o/RjOjjfdHWIKK2Z257odB9
G0Y2bkKHaC4qvlnlIpFG+144xv3QqPqWGZaHC0tP5ItnYvjXDtbaFrrbxC0lMQRiGoujwHElK+9j
EpCWvSPSkvPQwUTsSxxnsSxYY498lDU5cUbIimnyBk+hucQND7gmOesQ20pyqdkplpsMbRDOnx38
hsWypBZ8Luc9iyoRqYmt05//tZwneh0fRBX+PgMiznA1wR0RFoak4RTj2vDKq+XonoAE0FWdM3gc
WCyj4x5mOAzyUHaFw1Cw+1IHEAY8q4225QBPELjHMuDPk/KxaueEQ766nkKgxn8veoxPhFBBFnB8
QKhG2pXnaJ/xWtUYAmC2WF8LqLMcRumkrwko+MCY6Bt/4HB8gyXOZcFvCZ27d3v7IdDVR7fTP85S
lIHJxu7v0GZxIEfpfrnmxWtExOxqxkQGWuAuljPQ7G38FZMLBsR7A3LpOlNXC41RbmTWjqQUuAQg
GO2OWMWzPGi/+byuIKOf7hjIKZw1slkwdlM/DXALo8+wkLH5zXJMJPGPPnSuTDlVLR46R7aFBSTE
UfXY87abidxJIz/HXYR7VXKRR1CKrzmAL+RhH/jSM7zmPPePFQ+wXKhJ829NwrTqtDpQPRyqIDgx
k1wLbupF3lWroLdIN4GGHaOzzqdbObHk+i8HkrXF0vfeCziX0sw/GjFHQ18Xq2Hm18AW+mKV6ntg
pXupOg1LrniIX4tXPad2dggtH1dYc4N0G98U6pDJ9Y9kDhlYB1ueBSJTAOPpvXkft9ajPcUEfmAx
uxSXhCHhCPU9MBWq1Ry1paDvKc7EPYlRyxcVF8SzzKn4eAYnNd3LO5aP5bgGCo86vS5sWrjK6nnU
RzaHurAfwoD5tWyFZmQzLsdYpwuYwvkNOgnLeB5JhkHYD5U9StimOEgQUNxG5GPKY78c3EHHr2uY
qXlODHZU3CDmSjaQGlzASXuDq/vtUtNlVPe4+jTbYcLMWWgODU39KiSrd3Swg2z0nlNwxkA1RT4p
uClgMx4uBqh5EbAEHIgNzjjexybbf6dxqCu4oVgKwYVtcBNgybWxG5Rbrq7dycMiZ6iUFx7+eKIc
YicKwv6+yL7LEy91uqWPh5xyCvsJgbjZ4LKAQ0fe29zycgInxwCUKzKckie7m20eedg8UZ3eeJw3
C1k3SIDtNbnVhYPLjZ2BlOQmmRbWJbaf/DZCuyOwsKezVql8dODeBXInzznDCxWZupnt6VQo6yio
JxybaVB3YHnDZq54T8tOJGeFysARJs168MN3X8Bfuw+uA/IbIU0fl2p+KVS959Iq78wOiz8WgJsq
d9D9T4R4Uc8Jj5FwHAyA5VlofHsnqzfs+TW+Ppyyfve/r6Nl5t6262++6+4CLH+Xe2LMrCceG0Kn
fgo3sRtvtbI/WuPeRXRk8Fx+VNLcPoeSj1Xyle5oIWAuYHdflYc8SA9yf6WKDdlvphxz4cp+NIwK
VxqsV9e1T1ZrGQz4sFo3pa1gFsD+JGdKS8fXpeEjBkv3KUEO4NiHVJF+jOsnx1MYI4BdTi3X4VCC
VGBepZ7xkKZAy6ox3uu58x63DjVWgFeX8M+nHA4GMg414Dmc5JIv1ZSiEuhmuD+kbJVfrcRcwUgu
VUf2OjgPbGQZJ6kZIMtoTJjG4ZLPWyhtvrEJ+4NN/xTIQzPVzVd088yC+emMDWqprpZKQ7mib91g
6hkIjZ3gE5nGLNsx0gmib2RjnrHnhyUcEpfMMpMmJOasN6v2wY+0TUaoXu9898D03KAWw+q98FV9
aYuegIj4iRTjKRrUhOJVrtEwDTu6nrOcwOiOvVXBHhpV4aM2p/cpVUpgRJeEDSufcujX2QtutTDb
1ec6slCyBX6EcpAZmtReJgsCPaKglkuBpWX6N7MLkcixQEutvpvT8F4GElI2KWSAkG5FXckV6nwX
9862v14+7VwvxEGeU2N40Yfqp0lyzfJZ1bl58fLnKmLDWxqvXEsfZ0xyrrAvvc9b0hEnp7zylqdB
KZmX051Ia7PcSiukJo1j9a6f/INsdAWQ5GiS4cPW8O/nF3SRfzi/SJKDOYtGQjc+S0vwPjdzrwZe
VvUZUgga06YhtVBXT2YLLpWCnSqETI5JfazGp1kDE7RmsNtgcIlXboTcIYMBQY8KW91W0FwEOfIz
7+Crb3FHmtSsUv51Y4u2ch6PAgCldqyue5whGtBtym4sHiiQNwvOM2tmIZTqgzG61373gF3nPZak
+UobECKYNgDOAjzm4DsyT6ms9snC84pzxITlhXFqAEaugSotyLXg35HOx/Ib/oixdzMNbvOoG6ek
1b74CafAkNVXcwnChnXGxooBI1xsl4seO8+prV5UN3xB5xJu9aa4sUbnHLbY+iUAdpX74BDEyMiI
qR14GgS6mz5VEfBpL7mJ/iGorwyjuyCSGDv7eraZ705K/XXqAfgsW4/XCP6x65a3P7ScXwyrTdU9
hA4ZMKNingTOn/z+RTG+yJRkmbFoVhytte4HlTSfyubXLhCh645Xs+V4K87ICV4e/z8W7kPhN6Ay
RI65TnHr5Skjz4iPQoLPKbfu9fY5TcY7uUgOkedWZh/6BDoqTCDdyH4sCGNrXfe9g41Qy34Rd+7W
7IGRQmKf6CWY0AbWTmDhlhkMnpZXgvnKalBG4xQF2inqSFjOT0Hhf6vcxwZMYl2WAuVp5UYPFcoj
EaIM2oDt03iEit1tCZL4YSdHGEZvll68RW1y3Ti5JGnsFYPMn4JAh6q4kn8Po/vg5oxd8cNkKgMw
LQhfDxPJei0y6zUVqi9ITkGYpkVSX/0Sqvam6rnghKTskwLrH5kzKIIu+hF/S1XuTVWqJ5zy9gm4
O+iUAOEGylaZhyxQ8tgfSUVhl7S51nlnroIi/cksE35azr4ByFosiK7AzpGlbafevB4zEUEbJ6RG
h7CnSVyei9gU6dmw/vfn2vqnshRtluvJI81k7VNZmjEXUINs0nAp5SgM04M2U4JEGj29pSnM3Kp3
p4OiY87rqL7YXrYfj0KIqMngsAVrhHS6jNRrZQ5WKVrkrqro6igAKdMWuENK0KXekf8JXOUmUqaH
UmUXM9XuziZGq8qdnV1lezm4lxKv9eK9otOqRLo771IMhdtce5QTSSGrqXaqx1RnMBq41lFOyaXP
deTdZJVzrWSw8KWRWU6i2HBuYV88eZ7yM/P4pf9+Ac1PVGRpZBz4LzhvkKxGR/ZpsBKZiE27htOw
1c0TAc6Eo0Y0V+whMl3x/fSrl32D2cleFdO2gC3bMryy9XxXYDa+jFGE7oBf7JUqG+Ckw59UXvpg
Pik1c41sgO4WkzC0PKqKTCAFtLcZMS3bmSD1MnJhbcxp8kMg+KhjBNqMTQGtpd9V2sQcINFPDPPI
GEsSE13whL8Ki9htWJf/fkVIKv7U6ZiWbeOFwLTJcrk+suR+GUTOQ1djV9cTYeFP6Y1hXRP2QRWi
F/uu4GxkGrCmcjv6yQRxpO9eSmd8+oBGBWXSJuT9irmXKoptsVu7fkjPTiKEi8ujlIoTYrPSLXGp
h41RRXBF0wfqtWXkPgQW3vjmS932D3OEiS2xlBLpRx0vRvbk/M0ybyZrg4EBtON//+jLgOYvTZ6J
BwMcKabmaEs4Ev/60bta/tfgsFFzHiBpUGxnem7G7FrQunlAFlqZ2kkNd5F95aVoAgdjZ0wdyl02
IznYFwBOmgMpZuosfvQDNNrOlvxYAl8TFBnpb1pTTVbo3940t4mL6OkM+z+96UitLdJ1iJJwkbNp
SnVkBgqwU2wWC6+cZqd3GL1Y3gHb1eu0D0kdodbDAy0iTCS8CrLkN0sIa4x/eE+6y/8zhPIcoMO/
Xsi4oxh2uxTTlz47e0mxX2pHQdRd7HJxSt4sDZoQkDJK5KV9W3BqjJQfveC5L9uvBcRMR2BWooOO
xlQdIgyje/wSBRERsJMk2cfC3c8uO15uAAZVSnqtR6W//eiC0+ii9SEemDNG/eGNOi6UF19Wqfz4
5E5Pnf19aa6W7mQhNvWKfgsSu/FL5Sg9UQuW4AngKDum/Ae2PMx8iSVZxQ2LZGnLbLhMKb7Eq8j0
jzCkrbXmNvee4jxkA1AWJvPnMcv3Y3dlTTXnouAdaTy8MbmgBGJVyUeSPmrZVqOou0FED5ozf0Cu
S3vS5bI/Go2+XX7lMk+R7qoprgLNzDfSGpJ1cJ7RdYQ8uateUGmFcGbHVd8W6lCqtIe58L7JsCGY
xQOMl6wt1EZV+ZjLrEjzhm8xbJaEzoppnXYXkPPjDfYu1kNyQ5WbsvdhkY47DEAom92tEflbgVts
uVELeJnTMgqVJZ7SQxiqN3ghozaki50GKvVuNM62jUeBudNwu8B+J0LOBHhC6ARlN3KCUiYajBMF
4kWfQ6lfDOnFCIqLZSX7kN6+NebHDj1UC/NrWTShDB5SI/yCzPVO4PwkoS5rkvtAzS65PjyTmbqR
vUcXnNXEQjZPq4cSjFrGPUvnMhnJT9HKL+3VkObrzPfyld1mXCgTR3tQCIxy14oav425Ts7M0rPK
IViRuhyWQ8RKqK7KmWp5AaayWT93KkD+LJiHJmyxakohJN704Z80OIc+H3c2gIS5Jbi3+c042lT/
BtIxklRNTdPRk5i6psnXf9nJQUpT0wQUX8vmHcfWB1jHr5fuW0AHae9l9kISD4nctxZDEl0hAlYx
jikecVOaHELWyZjncITyvUyyuvaNzL0nC+B5FPRe9vlKY/yXlqtaBkcytBA4WZ4VGUwJ+FWq/uO8
knGozJhMzcYuJK5JddLNTauSsAPZXF4I/5e4/CkrB1tMrPNeBLi1jfAig1N5B26jH2F0yhmwPLck
Zfo82/Jylw88zQ6/d3WAk7Otc6uFtxjGTIf8PtlMIah1k2fZto3atyQmHzdhPOQ3ubXyRm1TtvOO
NZHjR71wFnsKw+UvwfSoaMG3KarPJtgewXKC+OVnWcWZCUEvAJxC9o2HPndTMAg/ElsTR1kWerlg
W1RRCcwGtCbPg8XGsdx5Xc4Zu3zxGFGv4Iq7my8/QYApOGVOIDiePOKuUR4a9s4phWI1YY4iXMGh
iM+yOQXkZFvwLpdNSu5al9NYIeAwqvuq6o6aHe3SOX3qHaQRgoIoLMBlReDksGNRv2hdvwEPOKpD
+XFVF8ho2RKnqIRnlRjrwkvPTjlQ0MUvSSM7lmBSitvd9nkSYfXBrFXa1hAVNXmqqAAfYh5VAQSW
zThjommY1j6Tuo9KHEQiuQlSYPkXxnVMWphMCPalZ/Gbq4RkwYOOMdRaRomajBKdMH3hwcspg9eO
QCry4XHnMdGnruWj+A55Ucv326r5aBrsYgLHOW5whvXMl+4apXlUPLbGj2F0xRiPByMPHMggWMNy
7WKkUsxil+skx85CO9Ym7TEqGHn+yYnkgy/jBQGI4lj5qeFapjcVHjcyD2RdyFLuyVutvRepteXN
zS3jM3w26afiO5rMLy7jGXlEDCiJ9khWUK69lwOfTcgDLUO6ctrXZvCyEIaTBgPpmm4NTyg+Uiqf
S+V7sVv6gK50IMEqSEnB5U0PrXOqa3TbhfXNdNUzCkQGLA4HpBUxbivMZ0EPUVuEmfr+v5Wb42Jm
7ivvH9imFZCkdi9vP0XiuF6uq4WeC5bF1YKmwAgjEZYHYLKOUK0XmnUyx/etqVx/TAyZp8i8BUnr
k4lTdDT4Wwbxx1qhIFSttQW9FXnSHTnruYCoy4rSGKYTF3Yvg1mZYLVy6i2TyxbRoqbGNzgMfIyB
BfwSdoS4+wMKVKiEksuC1dhG+4QVYe3cCjgmB4KMieT7RWQtbcjMeTvEx9rHEV8IoTFot06E8jIM
XQ4EWcwyXkS8vsuxl1tA8gHkmglraZdnQRuXwyJo47Mctbn0+sj05vghaUaE3SESLQ2gSp6cJn8x
s+5+6ucT1dKWXNZHDSNapYUuzItKpSkvjK/AxWgLlDM0R5xdMrm2x5zoQPRUmuwVcuF8WcILgrRA
i52h3xo6P7WwuEe9/GpXL675A3T4LS+Sq6D37n5YVmWtlz4rn41d73gbzAWK1aKJHeL+O5nIHA8m
3Aie7THHCIsXLCYewJL5km0DgLM2kJHwLqNcI1UDGSTo5Lr1fAJIBrZYwRhjJ+TZcZ+yhREuI9qy
D3+gLS5LXlJO9obiSK5lwtOXJeZRU9zdUsX/vzrkP6lDNBU1xX+Wh+wATqJfZSHL9/+pC3G0P2xE
9GyapuGZliEKj//RhZh/iB8lLCvLEVWINBZ/6kJ09Q/VtQxcHnn2ddQjVBZ/6kI09w80Jg51v2Ex
KqOP/L/oQvRPzahFrpOHyp/Bofrf7J3ZctzIlmV/pX/ArwFwjK8RAGLkPEjUC0yiRMyAYx6+vhYi
raqzsquqrd/b0kyWTCXJCATg7uecvde2aV/a/ygkNJkukdAYDLsybSgujfjBqo2gx0VB9CqJeh6P
nLbEoQO+Nas7CCa7aEWCXeb2O3mmfxyILgfq3Wh3k7i7leoOk4UCjTiZcC2Gh27MrBCz64O7QDlv
NHJylFNLlkIZ3PzJWTrJ098+gMe/irO/C7PlP5SCvC3+MQCAgb6zNXmbD//tZGbUNsQkZZvI2gCY
69Gday6lH9nFBcj3EugNzrqccFbEmQnHz2Gww7Htz24mzIvZbwkZFgLoYrr3RLGgoJiftvYX2Q1H
hZZ9a8z8mNJOhVIzzgQUvEipml3m9hSF7vxtIFoptqaDtTCBdvgMLx797oImpkYkeFC5onqJSpIr
mujiJfr5f37zt+H23wpWBseaQ3GI3FkzHQbg/yhYKX7K2SkrF78uyelqcQjrUaj1knMBxPaYeNLX
nXViATd5LcnXEN03yhofK7LWWqIpXFvgjW4cjrQUDUkx/vKmygY+Ln/2SZ3de3V85MfzXYws69xD
fGzkjJvWzie3UD5GbXtpoqk69aPzw4j+VHWanJUb22dV/saV3HxmRfJoPLSrJe/7fG2DOMaqR9SE
7ZNZwEgxghCHScbaTQvxboQXpbusrau7uO/PI1/ep+Xw4dR00txc4zya93dNaYnDYpRgiMzUN4Y1
e4xizby3+y+/Me3kxcxnbHTZOoc6orYrSN7Qzhdxtbyv1Vof/+fPABMAD/bf2wbbLUivw6NI5+GS
8p9tnpbQc02UK0eXZQS1w2DbnrLLvK4t+TWTEaDg1zXQEytxRHO2eI89T44+It/gYn83sIAwdmlQ
LLWQ+jS4DUHrjTbjf1IcGxzJtLz0g4EfmgCgZWWQ2vxJUzfiUGMRN6uNIK1yqWNatU+lsoz95NXO
U272v8uVW3kxyyenP8TWKk9KRcletB0SbA/BtzWqUDMyUnLQ/IFAQdkidD9xzTs+zt62H5JaaUg+
5INyydep3JMsup8pz1Ex6/fsen/ScfStXB4AxAcOhbxb/IgmEqkTlMSOcV93L10KZy7unq3YuksX
2iq1eGhk/2zNQGiX4d5oiycXmcloNfR6nfusEA92BTQH8OUJO8n7qKtnTwdHPU5bc4hDZW2cpvkl
a27Hh2evml4A3AAWSK4mI9b02I76Je2a5zWPvkDaRpQBu1LvPxsHoLJARWYq6wmmpbHHmaAyySTS
+9AQbrV8dvqaz7RyCTkeSLGp6Tb2MQ5dd2JGPnoVmgEoC8Yatfs+4lUZFcF4pMY/AVS6wh6/U673
1ake5GHxXFBmj1nykQznIrPuysrwBxvVdcO0RyeKeXS+xS7mLCnNs56L89h7ZKJjjdlRkJc+AD49
fGhQscQ0xbyew1k+5k9tMkkmQNFPE/0bBEZrV1CqOfZ8SRs3WFqAPC4o7D3RIPcOsxOUmKvaEdft
ceaIvlvur9zyTpUmiYqbz7b7ZWx1n7uan1Fn382oBLd63ozNb1GkvcBA/ECqf+1mgZMNmEmfkoK4
YHyNcmsNo1KGNA8czQlblknfNus5KKsI4zVSB7ihuePIc9uQRxRJGega+ldz1X57dfeZNWRJ1TGZ
Pi6FRw9uZY4zFS421iMmFlhKIvt7jTqM+VhGvzB3nuhmpHQzhn3GXODsyWyBQDSme0P2j5WDjp0W
r45svWQ5j7WANawk/4zccupXy7eaHjshx+4hUwdgCs5O9LN1jFXxVsCF4RoBh2xb2/O73tJpaTTa
3Vib50nrkGAksXka5fLHkXOONCFjeyxzdL1Ckim5bP+HmkkwlmTuJlp/cbKqI1zVflGzgPqCxucO
+NhepNI9uXNxxP985KO0jhPrt1eZw1Fl9U8yC0aiRwe6YKIVwZCsz2Pfz7u0mH/MaZUeBjGQm6SP
/LGqq5OXTPklJaO32gHQiIR5LW/QxVNMpnXLSwSs5lpDvdXsEGochB3R8jpO1blLMCG3pf4+LcqX
U5Mzyc33IifiNi/i46C3NGsH7WM19SbIFg6nRuRmzG7yJYD5IXcrDgvfmpp7j6yro1s6P9o4qQ6u
Zx+0RsizcP8gS40uKpYcFFhrZMsnO5kvswsHITHW2hcNOt3JeI2I4HrIGMUVNawkqxicICdsZzcN
rntQNiQl3alzX9oiBtdN2gxIjAX6jsKc2tEPsFRMDEcxMCDLx67fjR25YdvB6mjV5vcMDF1otFgw
teIPEmbrOHr88obEApKZmUB3Aw5Gu0a5mMxmFkxpkoTjws2O630OlbnMj64BcGEqjdCNTdANlTjV
Y8LMrOj8uuvum8hzr5xSkC4tT5DCE7KHXXUFanNhVGxdSDN+LI3xbpj4FEpz8/opiJYucep7HEz6
ESgnp6yD1jfy3lySb+WUpAdPVO9Vb0ahcD0/wzr12LkDztseAN6C7Lgh+hLZepfHPgc67kBcAXai
cSdnmQyzsjV9AUHqxuco5icLaujRbLRPh+BnPx04u5XtwChGGXuZ1QF2mTZsneimGH9cDDJkeX1h
vJIYRmYyZvQdSYh6wDyMu6srLkK68Z7gBBaV+OrFJvfpIR7lp91AthDk0jaGdPfLYB7TuWRFoouf
DlTPhSRhZ/gjupaeQ4xGw0LwnUTeN9dplU/t+5Z36QcRnMUDJ5yWKYVlHib4oIbAq+MMNk+pYBFM
puMwx8M7ECsF4fMbD6AOeACs3QhYmJSiRXwb9Sgm6ZooyGgZXvS2mAJjdggspbP0kg9u+9yNp9sX
NgrGJjLys+eK71bHiH2AGVkXXnXJMgDCuoGAwi2TSz03DgQ5sKVeLh4TVPVvNPQA5YiDp61odVXy
004Il+xXokW8mBfgDdGLUboXCzfwe6qwV62Fnu1eK3Z0qvGywYg3eg8N6BPkR8DXwGD4kj6oqKxv
wH91v7LlbmFx8Ym0wFM63he52PLWUMkbFSiF7HEitztQqTqOJATvNOLQrn2T/cgTY9fN876vwF5s
W9iIbAOsR68fojhviOtor3FL2vpsdxZjfkD2zdw8SbCEwnJ/uo2NOm+Jd6gAXPT6/D4LXfte2+ZJ
sqWZU1Ufks7pDvHGTBMclK5H8Lsoa2wK3cCPTBPOPfp6tcikO2mJ4j2w4yd54btu1B8jI80PZlyJ
g3jol7lDcNO9DsQvh05qfBrTCO8VY+hDiFdmQsGQoCptZ1p1xcdgFAeTuKRQ6A3imPJdTtI4eA7j
riHS9lrceCe3guZ7Y8OSVetYPYP5W1eL0cnCQuOvubn69Up/c0LYNkdi65wTNxrpHPQlRrtqIeyd
J80s+ybIK4LJGs/zEWOy08jhQS/in2maYQgwDnnX/ZYONZNlPC7DIgE5rCdDGs6e/Ao/sRR62qK/
twuz9RUA4raaUdA7xTNAx1kdDXMJLJHeoWo+FyVsLsP7nBr0ztP05GrqCaGTsYsqgrUV2ctidI9z
k08nY7S+J553yVL7qyIDntePRmJcLUzBaJIqrphttacl7gBKJNOfORXHJZ3OJCGjL1Y0+4TzNpCX
DpeV887a3E0NfzMQyBeQbPJsJf2f3qqCHwY5kYtypxPDlzdPpO/0Tp5E3B+MZvmY4vxsV3Q2l33r
zIz9bfI71pbL2q/3dTaexFyweAn17DIGsZfX1GODEgQexsL7VXjryCmtYEZZ2+c6zg65icDcKcTL
StiX0IpzbKXHqvV0sk66e5dUPXg6uKoFFw3nKjNVE4jVVAZp5a8m0QLJnEK1GdejnhjfJlcDGNw+
qnR8WiYrVFYaFOl6FMaWdrn23+McNTfclzFG3Kf14s+Ydr5YjR090ISs8vaplf1Zl2/l/FasDT7I
kfNDRGYRXBPfljAFE2ZbkfbJ+iwvMbqdOA1l4QIsmQXQTFo8CAA6OJzAGdrReymNhphph1J7tQgK
1kEuUXua+Tr4ZrrMe2vkVszTo6PFiGDLFy1qf0aOey0zhxXTLgiXc8JG5jCcxbuWZW9CV6dU9557
mOu+jXKIweTObfvfhrXI4wwIy1NtoKSW3uspabSxxxgqxvrixivcYEf4uvHbVkqDIcnd0OvWR9VW
3KmTx9PfuwdjUzM2VgpQMzfhCI0RYRqGVYSoqaNQgTDZmRWRrHpvzfCUMaKVninubW+5S0X3FhW9
ujfqJQdTUxxreCi0zbQtN2Y8FQMxf+0qnzC4n8m8SxLevLTbg9urL91qSxzy1fvQcVnx+kfVG4AC
Uu3rKNsXYRZN3+uqPbFqMgRoCGZ2yfTdxwBKfYD7K6eUNRxqWBXMZ8Z5ZISGICstSfRLGHhFotnM
6AFOEe6X8kPNDQdQUEGON/8sjZJB+pZ/DWlpN1b4m1CNf8I5QjNUUOgv3RukzS9Dyc/czQ6dTOUO
4U8xZ2Wgw1Sgp4d5yxac2klipzPelq8dgEAim2nEjC0dGW0ISRc6ZVr8XfC4l5oLRiaff3AYOvXT
0cwRF8G8yVp9M9BmM3/gpxX0QgkixpvcLWGvknsN7ituIkkObg4QaokXuuRdfUSI9C0ePwjdWH2M
g8CDMlrAIMt4xBdC+5hu7bYcvUhfH+AS8xQ15D3r3a+smajRvRlyJWmNliwIdPPenfXOcNoPfshL
XRbvpED+iYWGo8pOLOaeDRYEjhBO80rID89orf0evPHsNJCpiG7ELYEaNY9xYiU8QX1NM4qMg24q
mY0w+Edcdl0c64vRUENlAFOwrVxO1OPPKcN7ngMIhXHGsCI9bAbnK3vxpgdzgr5rLl1M9371XloZ
07ZWzXUCuoCElkDP2YTNVuvfhnIow4H3QUcoYzzUtEag9T2WAWF/xuQrXw3umDAlpkrH53NH6Bsh
hgIlTSJ3U8STNyxTSOzpeIn17KfoYdrO1OZZjbsCvqi2R8h0IK+WXEXu9QM3/3rcNAySILSw6Jyd
NvLzEUB/LG1lA9rCIx+r+LXCOeYjTIn3bi6eb2razubYsdaqDhyj40bPZyiMKS2F1YWFNJbL3ijG
Ry+L17DPmQkbdaNhnbLawxJpd/jq1Enru/2ghOXPuvOWGVMVDCX9mqb4PjCA2KvtJWJUPTGYLUhB
W78tsfvLzmpQu1H2AppLHbS5p/xmRV/wvN3L7dHpSBwIM3c5JVXEUzjYlAQmkkyeUSMsejeIPGUE
di2+7CJBolDm6121zlgviLbGLonUz3qWziAPXWeihRzGl7J1+jMmkr1Z6BVtb2f2m7dlZrNr4hcZ
y5lHoNfuE1rmiZiQJyQTns6aEI9xjc6VsYqTsD/Qk1bXxGiex9jyk7jlWxtmpFU530knB2ZiJHdU
ADwW+5gjAktoTDOEAeZpKQljLRpm7I3t2gerKpgctczJqVjLYnAZ4LMs0IvrT1UXYmD9zQoFACOM
EvoD3Wz6cWr91Nz1p1141ygty4u0X2PZI9Mz8UeZVsTIsbsHgjAEa9Jx1nerwyRL69zEqJAYK4i9
mGzl33hn7eoc89od0dbTxSsLrbjQWJkMM7/TkNsfYtv9bnjCPoPO0X130znZIl9Ow5I0jB2i+qBr
d6SYxcc6mpFoRNHLOPE05XVJRbW4KkwjEj2RTJyHoUZ1FSlcoebYYurrXygyiydAubs+ak+JY37z
bKsJtw/Bbhljl9V8sDZTqFwXHHBsmK4UnC5XnqWEmg3NB4L+tDRoSvY1NaO0o3OGNMKKRbUvFmZY
RsHjxNr50ytm7mcYJD7xvpy49OrYCod0VJUeb7/D6gyeCxHt8W27J2tLD5v7aL3q5mukqnTvak0S
JCPzn86EsemwhMnsOstwyOvkgZrD3utTAWqM3tm6lPkdaQ/3qzOT9rqsKczHTfxSES7pRg5Ta+ld
mpIMZib1A0FMFHRCC6Iq1w6dPXy27LH+rEUrSb5MgVMl7+pKA80z6F+MUdl4JBYhG/2en72RL/9q
jjJ9nnalq+Q9ho+725Ux6dLsmGume5PJ7alhuqORcnFRdC2CSczTPhuM6KmQg7k3+sdxKwF7lTYn
1CTcjbAljmtOfrLKtzBog/g125wPCjtbba/ek8MkSItE/ljpQGch8s6EfY736ZAu30ddO9q2sfgZ
cTDhVrC/ZUkd0CR5rspIvFXkRNFtWJ4MRCmvTKGODKjQxZTp1WwByc1RdJHO+hgt6hmyrMeSx12V
EIjtawmKIgcDeiKZHXDWRWUwVniRN7Lowr+5JB/CbZ194Hv3UMhNxnoF0d6dPAz0VzEScufIOg3i
QkVnstGg+CPfA0FJG6n0DqZEkuA59jWN0BjkpvQHGjI+PpeHVQLRXFvMXU06GldLdr7p5DAvzGzw
W+pbJ2l4cWN5jQngYlGm+Mim5ZXOMow2YbyzfU9AcxqShY0YpLXefQijITJITHdZrcP6TmMzAHqL
CdVxywfZcXqBo8BxrsyflzR9HbPsp2p0nCNr802v2AcNhX7e6VidqeReQaiT6KVjn0SO/cWoFdcn
mYMI0NXZJLW6Ayn0mFQYE2o3lPNonpVBH9vIamwzEBkjiIg+/MCYU6nANTHOxqFcom5P2ngZbob+
mkHpuqbVW1Eadykmi4sFwFmg8baz5b4aabNza4DPmhSQeE3Ge+xER3ra9kPUrB8WEWQh68PXpKsI
TsnY+pj0N8kNLhWr7/9MxvDmzhSJsO3vskFfj7e7eY0d9DDyOEnnrrNmRi2b3WB24CZakO0grl7r
VWhPVSr0k2RN5nDHASktv8eJJU/FXL3LsbXOoLrvorGLr4odQ827jL7jxWUNo4FBZ7yZ6xfd6Pvn
2oYVkgODz8EPnzXRPMx5nlz6ef1hQWRhaFz6S0/ydzfOUXgbCaQdQC2Y5o2ZqMNomm4oVosFDmec
aHoQwSYIE63BO+h44RDp2R6YfnlYl5HtIAYnfdtjdTg587hZuAjWCerciLBlN9B3iAf2m35o962H
PYv17atPPOgn5sDRkzboVaH2Og8fZp/nZ2RG26Q8YutD0TBF8twYujz3pL9ZQ26/VBe3wE0P7MI8
5SzBCLXSp4zEl7ORR+embJQf13BnV6Od94qWzWHMXedRVOOfRW/fzJo73RxFF7paGj+4nxHiKTyA
bXdXFNF3URCWUJMd52eSrA9tyWnwZPWjTLzzOvYEM62ZGdql1R95jB91HGznmlw7bPsx8mHyOxfK
TsSygKcKlwd+KHzSx+97TpL3nLiMcz2iPKyx2Z2bpr2C7EppryxtwEXTIXCOu8ja4jZ7eQaXbR4Q
EJLAvQnkMaHcs482F92ok2fikh+nJAqXKd7yOjkM2iKK9l61ekdroBmSuPtRKfeCQIf13faNihs6
TeHlutQPhRPJ+wWUbcNp4alecZPk9j7zSr4bieOxUuoDgEL3oNlMtGZNbdHhg8dNHL0Lepm+k6Hf
Rj8ASEUMiJa9Gm9P7Zr7zOmdO1mMTMTsVh2XaW0uUdl/X5KW1bMvzzZ9ARGvZ7eMH3umxX4PewtH
W0p8ChqOub1o5xUbXUPHI14SMNxY+s+lNQWqHZNzb7fnuhDWiwupw29TQGqrnJ+LqYqvBCZinoga
9dHqimyDJCJqfQI9PMbiR5RYNEGt39wBBGD316xbsSDCnfcXUR+rOop9L2EW0qcevbBahXaEbw3h
F6MT5acAF45l0T9oRFpeaxctyZoQFrqai297MCn++rWkVRxFkvWM2mjV8fI/zdR2X4wTts7lSsd1
ubpFfkyTyTyKSAwYjNe95lRPnAPtqzXbczjZMFCn6ZVM2Taos6Q6acLwDly7mCMEJfA8FsW9jaA2
NRPnQR9gTlu9iTgCox3eBfOr7MYmdNuyhb1b9UeVavet3KoFvT0MVF8b3W2z0EW2n+pUh15xSG3m
OhQ4ftQzyWHgEPkQTZ2dEUsnENPy6a4ywwyLzSHDpb2bdHJAKitLzqOXJCw1kOlY8Ip2/EqwRzIi
KtUec8xPgfIO2mcdZlQ6oZfm7q6fFpDYbGi3vIeZvu2xN/o3WcBdSPN4j70VXlOLkdT2FA11+cqk
AUYgvYJgFnQTVmNEFY0nmMBPamQvty6WI9RHZOktHJ5vWEGPZaeld9JmFkaVenZAquJDAtI4uD+w
uRDD2dfioqrxWMQd6G13ckICtLa+tOPsJQx+0tn0F8ugWKgVOGj2tzSolnw8zjwOCxxn1KGBV0Rv
6ISccAB/Os7xIaW/tE0cKroC1pfZ5cN5Fu0ZAu7oi3jC4Ea6DJZzfH1GVIET6XOsmZ15Zo487ag7
nNeKxLShik9CU/SneyyMUSW/c2IpnnQPsf+Ue+eY5LpdrufFNaq881y5Q9DnFHc4phIfrPSHVasu
aHDgaM3iXjWq/ZK4d38Qzn4e0+rg2LQHVhkWjPlL6LmGthCv7unvwuvp5Cdfmho/DQMFGlXzciwN
8MxOHLGYVq5xV/H+/i9z4n861TeXN2RQLBJ4Pv8LAUbiAcgdUybxWmP+6rz6TYdTFsSSQ0acDGx3
RU6QeX2y27BQTfQAMhdpfxL/MlcKjNYtv0aJ9nJYGOZwuArM0S18y63zk7ac82037jSMDBb9gcO0
MReK3H5aGpG+evNIBxomua+UQ7GpOy+dMWUoQdw+7DSL7RLw2TWHp1goGzUBeAcCY/NPPW5M5sr9
T3rqL0OnJffFOJ3FAMUAN9vkg8r7vOWECV1fQsnxQ5ubiMF9Ic566QbDhHIiUQ49fbq5dl25z3Fs
/SgXY9rDZZd+tpIgY0Vrdiik8VEmOKdam6mFsvQLKWNYgOllvxB6HDBdlITbjO7FhfboC/OV9fjM
5hJUkUcaUQ8+iXZ7THgBTal+Naq9WQv94kbWp267i88AguSOpPkVZ7Z5ksv6o0PncBFWz4HV0YeT
kbck6VZrfTAGWlDcrhtGSGcI+waqayetagmmbKlCe5DQtg1EEFVtqEBk+YK3bVrOfTae80ofPlLz
lOhIPtxc8Ybk+tSnRnIRRnUPwfsUjbodzkPHOUJb3QAA/xTEWTr4cWfVp5uyYUji/Tz03/o5f7yd
Ije24VDBm7zdlf9f4fXfKbxsPB//vcCLRgQz1M+f1f96/qOGX0X6+Xe11/a9/w4Bdv8lDWn+Jdmy
iaf431ov41+aJk0XIRRMbA3S739ovXTvX4AjpadxnNPIedzSt/5d6+X8ixEG2CukYFD+Nev/Kf5U
blqu/6QL0pGfaQYrDbox03D+YTzy6GJMcdpNf8muUGF6VLDiz8o5OWCGGtJrea08zkMp+RHk8yBp
Qjg07UzoMZw3yUGhMETsY1HKU5MPqjMDR06hvdq0+VJiXli17SySJwCM7U43J522K8ECVXGaOu9H
jUB/P2nCCvshxuQD3OlvH8t/IfuiA/h/vkfDdjWyYj0DERRZHP9Zki8km93YlFPAs9uctCp/91JC
XMx+vPLTmi2IAtFEybbVoek/5Dkn86rS8nNu1VqARigAwjnsK1IAnlffaIl57nBDal7b7ZdotUND
a45JKeonvKZhN6ZZOJfyMUdD41uDSRIYItmbaK7VV0oiaATXfuY6WNhG7F6KQz32w3EorKdhJnJA
2Kwqo97GJw7YDF41NDlxMd11crq6c6+CaBy1fVLEzc72EucyLfYCBVkpcl14XaqPxGHYLCnpSA8R
gHgbDP0o9lbWtEc9Tn5pXjRuIi3eg4YkmcNXhL7ePYJAd5kkjdNeDqo699rKJ9q6H44SwFg995s9
iyGoJunRsCPgSVkaJWKNyCeNKI0QstCepAK8/dRmZC8iUhQlKxJULZnssF2mLexGvXW6+SsR40wt
0X7zepyu8fhgdXz4Sec8giUVp1w75lr+Jpy4+xEvDIkb/Udc1G0gUvrv24e46mQ05Hr0EHvr2bjl
Mm0Q+7mtT2bBRuKq9UNfAOYShrUfDRqoTkdqhTFpd8omdaHXmPWsRFRBo/8rmIKTAKWiYXGc61Ex
EfVL20XEWZgQuBk260Q80HrfpqR+eGmpduQfjX6t94ACTXHtCAM9RHV2quhLAm9Fe7I4JjqM4RlK
SAvcPj57ynl0EtBOlpMTHgdXN/a+TXaO6ILG5i1LyaiGDGiqOi+liz8gKOvmFfs1FqSOMaPtDZfV
adsjCUVcrX6jRBWEqdwCLbwtIsKxCdxaSb8BI1LfdYKSWtbIoqcINsNsXAk32UubbQpBkjzd4lh6
SPs7eIikltNvQWrHSGcmieHGuBe54r0v72y5GwbHeIksNlDKuu9toe4csskvA2cEUuro8pnm1B9a
4oe1Ob6mU6bv89HsQIZAvB+n6KHC+AbbpApqd4Lw2iHhuGHzlw7eKg1JN7xx/fOclDueIbRRhkkh
Z7e0LLlTbxdo1pHge9ZKp8pUXGKSPFwj/zJyd8C3AnfFk9XdVACGaKJrbVrZtUL+Q2YgRE0TUB+/
Z58m8EIWzWq47u+3K9YZ6jJ4JH3eruSQMnLHBQ/a1fPKQ4KNAGoAVxx4Ztfp3J3id4UfdT/qMz0i
Vs2p6bc4pbo9ckIzfXKmU6L4VkKVov55Noja9SooCgNNvNl2HppV/WGAw+yTzuUlSeFpCM6e2pAM
fz2UMWsVItT6syYhbr+MDN177rsujj41V/Un5Z3Kbk38WsvG3eLGMGboNEiUteQbtCmtLtbr2KoP
Tjo3h+3vdJShKEIc4DKD4ZGHSj8r8pw0IETM2stVJMFMH3KfRcOTE7mbdAeHAPCS7uQ2ERN4BnPH
iKSadgsMskjDAjBRT9d3Ula2pJziBSqfE9yu5qxQAiVWNvqxxjiC0dVLusWIYJt8LZPO3jdtV9MX
qZCJ6kEHAeEYU10uvXvut0CEWxoQS/AzhQLja26hW5jMTRtckcPo33CN1XgYnZns6q38naMeQ3Gr
+7fkIjmSyHILtahooO9tHiD/9nggmjv1CxgPL258Mnd+TLwvX2SqezR0vCI5Wq7z6qzP7eZJyivo
N8pdHnGukwGLppAQsiE0iuzjdjuotnrujbi5SDK06NWiirLnOMgnPsUt6Igz/hfqzj+3l7vmOPlr
BnOp5c3PHI0dNBQOSN2JT8e2cd4TfMZ+I+UpS3fzHFvB7YZfRq6IV2SPgypSeGMskyz7SSC6st/Z
Jsk5QnyJsaO95Nkpp+EHrxzvx4SHq0J6zU+di7/y9ejPpQfTXp6JHmZMtX1uTep63OmQfDLdT5eF
xJ9kPpa1/TxgpyDxtbzTtt/P8OCaWv2ErIFkC041V4QOzIxH5/2vABHmapPV7lN4AKF0I9Nf7RXf
HS/CycnujEdEOXnv6EE/VHieSEYKxcwAtMTKe1s7KK25fGN9ykov9h1PHbtCFKy9TGqnSckQN9Kl
Lj1U2rMxB91QJycmXLu4nJdzPJO0hM2DEbSsx00WG3JXtMSVV8VDQ2xtNpAId7u3hImMBtnArseC
TlJurPsTzx1Sdu5sllJjUeY+FkBxbm/M3fLc7Jr1AJbGSnlM7GBWFP4stTOxUeQkWSa5BToxjsW8
fXu0HHoSCINEW1rKltg6lKWZkTHIJ2GaoWaNVUimXcPMIgYhwLfEtGQD6fJy1RZYgte0xmVOjN3t
0MAyQcM8cw/0yht/MI0HSjWH81JGXmFitT4zWBlY3kC/bOwKnhTvR0EcYOBV8+zL1rz0ikaGp3V9
uFrmXSWJ3OtxXe/hWzDSLpvm4Ch+4/YU9aYF3DM5VED3D3ZTVUEHNOQYOwt6ua558Dq8cFkVXapt
Oyh1/UdUFd+Mdes/QVOZoo7IJOhz3CATYJyS1a47qWzUwl5TZPqaTuXr8Kpqi4UwzvTINxGVDA2q
Ak6oJyeKf69Nk/mTsTDGwxiO/2CIDu1EILz2hAhpODKQWQPW0SrUiwICW77ut/yWuSzUfnWaMrwF
VAgEmgP6iIUuzhHTxONqlTSLmxj5xjQEIDM2FaPmHAYrVZfMiEPpdZxfYKyxOVXvdAb/gCvyEO1z
tI2Vw41mfYunPLmbzBEfV5wdFSEvzFL4CGyMvcBvJzQXGb2McBus9gstA2Pb4sZtH8iXs0LM53lL
8tg6Et+XzYOiugRRMc39cmLUXTj4X1lBnm1WXqC8T1j31NE2iFwu3WuFjYzBbFTukib/xBBoc55Y
30HhGk84iV8qZui0tzkWAMA70KLHucsBfdhqXdPFdXX7UnZ0hJr2NMxlc7n9l1tiYZZKzOt1ecpi
A1WLYDbPBvyOWs0+rVuYATMj1rVoDL2STF6tz56r0SE2LwlXPKgHHSU937/uJJ1hE3A2imj2S5N8
j9YZ/8SL4joo9vA55vmJmRPPJsllxiwfmBO0NLlamgLm5LFO2xvVjpXKa0cwNv/G3pntRo5k2fZf
+p0FzkZedDdw5bO73DVLHnohFBEKksZ5NvLre5lnXXRVAY3+gYsEPCVFZMoH0uzYOXuv7fgXaNSk
E/V8EI2u3Mzk2wDJyyXjgOC6RS2OJhYTmf+MK3Y1r56TVVBXR6MI3pAr8xvS584mLU3WDcwdQ/2o
254ziI7JgaQ67/N0/HX7UWVsw8W1Gcj0ctPwHMbATe/TNsFqmDCcQriysvTNGLfzmiEQLNpQkqeh
PpNSM0jC6RA77qdM41NrG+Neo3lvmaS3mjiHPVXHQISTEQNJMd81g+CsocmOt08iM3K1te3s6usi
Liglr9V9jD2R3C+QQVHgFCTQA/FETUgbqCkh2EAJAnnIAUQ4DfXN5J4MXLH0pbXbz+zXo4dS6/ba
OqfQUWy6d0RNUzT3VbwUh9Y/IJjnt8XG1S/IfittKO4WEb9GP2zos/irit2GZIcseqeBqJ4lbJ8g
jOf1PPnTiuRctY0jl45sOASI/TLr0mYGpoGl/u1VltrPqqLWtcFMM0NkRoSReGlEwdBqRIzgmIdZ
YhoZ+qbnLKbLlsaH9pHnfbo2M5zg87zOF089o7mPU2mv+1Hf4aNe1LgV0xPl5tRemFG4u9CbXidk
xau6oazKicWMzf5H1rdXn0r4tPT+ywwleGvF484YOA6Z7kTrPoPeTeBYszdrdFawclahTvsj25pC
dizWIpjQgCWUlIL++i3aL4jndMPpxl+hLqCeb6eJiDZ96IobnKW5LtGpaLzARIHKRRPI9ildMFXI
AgnmoJ98gVjKishEFPowFRv2Y4yocS9BBNNonLeoLl7G0vM3juWVK6h7LJS6s6TDSc26Xo9Wv6zT
mMsajUKjaEzd0tno2DrQ98xplw3dvgi58WZ/oi820fOHJn3yq8TI7x4dlCInf1K/b0mghi1govas
kYAE6mPkzp9cjQaQJnqsTi37TZF6wf2A+pFzS+ZspxpEUtHDuxFN7d6V8EK0FGu8FHNzcZiM7kef
fC4CYdqnDFvBogoGhH7en/2JhhhLyWoQrJd9o65lNTx6olg2t9Q8Rui4xEduOS45cW/mw1fVmQQL
kVuycoV46dH1b5FdTVQlxQdaA268oOrR8aQPrmCvIF6RF62gKUc+Sa0ioMWp92ZmDsbWqME3xUO1
Kv0aefDUvcYBt+3UNZ8dQ4ddYPt4W3UCtwBFkOl4NXQt+CJmUFYjgNadXavDMjDfrQuKgdHun+Yc
7UdcoBshz/jnbamZWnXOg75HdM1t1xcG1EDlGcxsW85nWs80Rl8N0CBOY2Ki9+7uREHYb5Esj7fV
cnY0e4P27H05+oeg4HO0g+A8UryzJUBYb7pxPWYQKl3iTVcSbSeiIJrehoPPIrfGYdualLDm9GNm
NrW9TeJswA6HVofIBRZAYEzdfIgBMnHOACCyFiiIcbocyVBB6pgO+8phaOaOJBKnwno3iQ2CUbhk
z0loPY5YRrhtmO/dcv4GgxIidzjwCMWSNPwZrVBSYzTuNqxQh3Kd3i7WWtbBFnY+C+UYk+SD7vt2
0LzdW0MeMMlObYT6rP77aVFYn7hmiYrsn4ODKbnNbF3FzqZxrlB/0FmYfyZED2lw3tHLoYxJSwU7
QfsVRRctJ713jDrhz2Idaam5mnD+XsYGnbwNYyeQ+bnvA9JZQ7gdbS0pWGdryyYg7wrCTUsdYLks
DM4DsgFElDw5C7IdJ6BJbo8HhBPXqGWWP+tIwNtzTcAu07CptqplR2ZWvSnUaO5k86J5IU6Zt3u3
X679Up85nHSbCARSE07PxFsoeOF4IIqWSo+m/CZSWElC2glV0D5mLgrI20rejkG2ygb3T40d8a8h
VBQYu6W2327ph/SnES7S9NnV9PlvMXTSR5JYK85ZlMubJuYSpKoHqFrRc2nXkda2ZQuns3HA2ZKV
GdsLMKlGtE/DhNADIdZr59JEkR7dsq4lGbE2SByOgodUTN2GGW1BSsBtN76tbgMIRNMCJxJXHD8E
Thg7Zw/wPOqXWwIf0DTvy+8KPuG+E3+tkulQ3dlBPp9Kw/u9cKIpSz4eDa9E/qmhoFxEUQPfLRcT
UcQuM1Y0P8gIEV9bXZUfJPqoMlrfVlSsLw8jL2D1V5UjZHifd9F6CB2UuLoyEt3FcCxxt1CVbhkh
PXQdRS0WRI6cdc0Bgb7ImthMKBKOhaioODgTfnVR/xwWqsqhY/HLet/Dh18RUTlMX7e3pOro8mXz
ixVxp8dVCO3/msycIlDLkkKzTmr3JTbBo+jLgSHQr4klif98gLsrOdvlyc4JOBLeVopWDF82UUFs
pI+3PgvbAGsbHcWg5iUkY/kx1a1F2weMGIsTHQ88KKqTFcPXCoKf/5X6aELiqc/1CO3n7V7jSOau
uf+5rf6EkxEdTHppFrpUEmb/LOhUuUi3rhaupihYGScgZUXTGmtxa65lrmM7frkoAu9yE5VTnP1Q
tANSdqehqP4MWiqboJlVCABF0QFBUBiGmGG5qGuFltkaGYJboaW3nhbhllqOW6LLTdHnZttUi3Vr
Ldtt0e/i3ehR8/aoetVSFiuBztdG7wumgxOTe1ehAzaU9aSKUe0qQW+koNtJyCn7JephQE2kKGhB
MfqhN45UZ7sZkBpLa0K9jfyYEHkiZ7qU9pAWJ2O/zuniMhtytHQ5baOBieECiqJBEJdzHy152q5Z
an7g/Eu5daVGSfz2LMugBx7Q16IfZABtM7V0utIi6gA19YSq2tLyaqF11lbKXaBeOy3ATlBi0/Gj
3SvfBArtGqW2YJLqotyOIvC3xRLdB9Pw1aLt9tF4y3SPbgPVsxZ/O1oGTmei0LLwGX14qIXiuZaM
N2jHIbu4K1jxHa0c0AFu1q9tLTVP0Jwb02uvJegNWvRJi9I9Z8sFu5Z9gqozbMVdrT1w2ZvpvGHF
PBK08ORpkbtOexlQvZtm8E00ULhiTf/hNukfkbfXSAvlMxTzFcp5hYKe3/Eky/pxSs2VspYPDFtU
3Abqpj6mY0CZ1yKks2frF4K8+1bL9FNTfmq/1l01NpdKS/kTNP1oQo9OYlwg1r9ILfovUf/HuADs
BI+sN0zj3dSInxxkN4m2DHjzq8BBEAXlc4yDA492fxjxGLgUD4w/faoWrE0ojyPYytWUHgcx/oiT
frfgVuDufLea+q1JzOkwdNP7hRPLxkfDXNTGU5EE1WbU5gec6+fG9zDqwH6U45sqKdSENkw0akCc
E+5HnBSLtlTMbUN3I00QdH/gdARl5/nyrtJGjAxHBh2yk504VysNxoOUAs8GF+XQVg+htnOE+Doo
M5/idHrzY/GrJtmOY/qRavhs8Z6RLWyVm8aTz04zJOCSOJca9CAmfCT4Reld4SxhlCxomlJ0MxBa
2677aONCkbhRiN7bpVX+WjvpV2tOD5G2rWDwXEttZHG0pWXG2wJ75JEc+whHiscwiNjCSRthRhwx
YC7YdrRJBv+GWDsOxhlgSQ/YnsRhxFMjtblG4LJZYuw2vTbe0Bm7a4vJ3gV4cjDS/HS0SQda7M7F
tTNLDhfdiFoHMfM9yoOherDLcj6U/fKL/W3cokZ99cy228iLq4xoF9kCQ0gBldwqwSPDB+kcqdZ9
Ei+HfGyXeyx7W6nNRsRjB3deW+M/SrA3pi6WJHKxEbBfF271O0vblnxtYHK1lQkScrCaakqWEJ8T
otovF99Tqg1QJDI8cNj3WEkcSkTcfIa2S00DxqlJW6iUNlMNuKoCZ1rRP76r/fjTVJZ33zoo93Kn
3Me52W/Ki51j520R5q+Um1GD4d4KcXEpbecixOPO1wYvYoM+aDpuWTXlOsIDVmszWKRtYSb+sOLm
FHsBQETTKkHtgRrSfWfKfgrwltUQbjY1gFjCrgGBNTjQAm1FW/CkMRd4irVJreaA+RjiWysRzW8T
bWUztadNm9tKbXPr8bu52vgW4IAjHTk7enjiZu2Ua7l2tVnu9o2lDXQQbaZNqD11kK9XAo3eJklz
46NFvYPzypebPqgtzkJ19BEYXwO763tlDXtnYchYNFTpkQECd5RrFJnurgtRWllg6R8k3j+JB1Bo
M2AchR+uTrbRNsFIGwb770zbBxuP1JQCnnGirYVp6uxZpIMVqDicM/gP6YX+Sjj/cgG4uBO7JrhG
2q7ITnsKZ4FnOCqsjU4fZmWFyuRzMAioLvEJW6p+NAqBP58kwN0058Fqsfov8iIIyRj/sEGW29Fl
ToBFH6QvUwEMdpwZfMAIdy7TrGJ2UD7rpgaV6dowCYS6xQQbZsc5Q2eukvIAecZ7r3Ru/HTrPkKs
6ZJkY6GWlYm3bG5Tm5t1kxsk3Lhqea6zkpnJkO0sPRiD7IyWi2zAWwFuyZKOVuBvYDOF+1jPkOaw
Su8mZ0VKM0XBROf6L0pNQYi5c5iswbuv50s7co0GGoMBEQsfvamQN9BMt9Z0iVZ/paibnbWtQdBF
HLdCXb1GVsGFHQzXdEvExPy6WNXX4nOOGD3IRQRW7owmyrZF8Al2eqL0Ha1LpdugaZyTGuonv0q7
iDb/y1T4X2EgcEdtO8AvKyzPFahP/nkmjB4Zh6BCCXY7FzYt9D8AK+vWcujXT98DcSEE3eoOQ/cU
gMBCIQZvX7e+b+Hccsqei9FDHJPve5dGt9HV/8vg2tNIjn8ezYPGp+tJ/hzuveCGafkHXkkxMqGZ
fRshtR7KJTV2xap9RLhjEtfj4I1gn4o5ta6iYa62o49eJ22ZWcjBCd9vlTJJN7prHR/jOAXKhfKF
oDiCP9iH/1RMdy6QQenZ7GVQP2bRbw6y9IeM5tM3/aM3+wcqAkYIhAduiqxraYUQ4hM42JKnHH6l
8OYvV7niVECgX1uZ9E7Cp+3teYdwFNXDkhIhSzduDrkCgwbtdxos5vrkTSyArqMembtLnFfsbLe5
BG/zyk0yefr/wpX6+z/+7df/JFzhOvqfdSv/N4+/2/TrH8Uq/P2/tCqW9bdQhJ4buib/QoLGn/yd
SxT8zRdOALsEtYpPMrUFM+jvXCJHaC6RsE2TPrTngSf6b61K8LfQN7W6xIQLdFO4/Oe//1L/J/6u
/q7c6P7l+38E+HBT/nPqm7D10/ICfhWAJNcL/pVM1NT8s9TJ0Ynj3463MAQvnwsxuXdGMQCIy6Ha
9mF/19iDukdXj2R1gvgVSavCx8XWDg+XBuosAQLQTJzcPLqPsxcfG9elj1V1iZkyDYmXnzqxoPoc
cnM1ONWFsLDoECDoujAcFJt5QObJWJeyHjJIJqJhbS4FrSkyrmXgyRPv328OfP4ucBt4bhG9sKSt
iCWp+7NE72mby6aYMsheg5lfLDvKOYe6dGOoKHb0ZzGd0DLKvfxn1JsFPad6OhVhscXaU1/iGSF8
HFrHWDbZeQg/ctkeRbR0R+nNyzbrMjjolGaXpE2NLWdgcD1DEV/MyT8gzjg4tskoqa+nS1K4NBZq
X6zTimZVM7zFSuaHEWKLDZYMCQn9kAJD3JIs6nJ7CIZQobeFr+s7gbWNbPtcEFcIZbui5h8qGvnT
QoRH4SN+jbEUkSJbXSBMV5fbV7GNs21JAdEEKLdJguVNkr2OE7i9FUnZ+vwxFjt2GsJAauxGWWhk
l1a8RfGIijVHG31766Ohq2E2AbXIsY6TvtQiiu9H/2zX+d8fbt/WPQYD4qzuzSIThGG+FaI0zo3t
0mdKrFkiIATMcPthpv/EjVj4m9S676uluKh5rqkmR7hs2M8Q5WTYhrSo28DBcPvK0l/VMVRUVSGC
NXOmuMlsnGeITufbV7cHU2c5Bh4JLnUXb3oxewslcx2dwyH/LQ0/3jvm0B5wjVvx0+0Fiox3nosu
XeVWGBGwxMPtK8W1kaFghyzP8130hbPg7d3RwsETbRhxA4gzo610+54je45Nin3BycuvoQ3zK9xH
dvpUqafZGGjOeXm1miOnwT8ZWcd+SKNd5Tj9Q2D13trMoa0EkN/JfkopXI0+/ZJt9zAWGOIQ26xD
h3MPB/jklMSDuTGllRxNNG9349SHL0OfuhtlTsXZT+PymAZ1tMPNOR3ryH1rIgBcCAyKD8YA33Rj
x2/D/S1j3WHCg7cryY+1JlH+JAYh45CWUkW2KmIaG6LZVt74bKpIbPyyYarpK5gTORt0DtX6YNFL
PcdLTvPSD+MXFVGv2H6kfpTpszEOl8Siu4FhEi2tfh2YMB8ZO+ssPgJ4UA0DRokyvAxphlJisLLz
LLPkCIZo3A5IZF26ZA8IK4Z1V8fNEwly59gvYuY5YfWL6Tts05fBKylEB+QfaWnI10bAKnUXTSSN
BKYgw905HECqOIuYTxb+GWaIv5mlmR66kA4URyyOPUjFf3Lu27C+lYRzlI8wCj5Q70dPto+vRQnO
hHMEDqRzzXo16Z8FVofMubHpTRlgYJ2KqBZFsGG0QCEyrUzskWBVW7suX+LQC1/GAQZEtnwGDNLI
gptfFO6R15D6U5EGBKvMNh5NPPGdngY3c7hcUiYTa6ebfqUMuw8z06FLzSJGjlZVvjm0WpnVzUR8
ew4JFnQLMGK1f7DxkSW/NNc4DYt1BuApd/igqGTUCkcI4t5r6VtqRzTfMU/9eF1jdqDGTf8kBFqk
FJw4j/tf6K7UcYwI74DdcCiTNtkbjKMHY6ajilYcaT+2r/Iwo1O4b4fRRAZtz5+zqtet7PP3kUBG
r1j0AqZ8VOR9dYj75JE5fcVpq1RvwizeSwmII2nintCy8cWp5uLRUeJh9gDC5J5ebixKwwT6zsGo
X/sl+hGWRXuKEhx4g0yeAm88c8ZeiYLm+9I8kbxprquExO5a5d6VNs8ifqaG6b11UQOglRTYAUBv
lTjz1ZSmgtFD2MrYHsC2MU3joHu3npbYuVapxSR9rj4rZXGlc9P0Rf1CdxpZ0piv67iWp7Ic53cz
5LuRzwTnAmHESsLiXmSyaaE7XRmUIpNSk38O0rIleM7j0+zyQ1PbxtpMq+4A5MjnCfN0QhfAakyn
YQYpclY4dnYB9KB1b0uA52G3qYn7w8icgqaUSBBdidc4jWNrkyRmcLXy9ncxMd7HuNFsKXOjp6Io
X24vZvCqhPdcPpaYFbeYZdTVzeZ3ByrZU2rIYN92o870qN4y9ERXU9TedmrGZDfWjnUdM/OZ6JLH
yTOC+4qO+YMf17i+bW7DtHLq+zaNz+x+xXoaffoXYwtjoIuMDx8GZ51yokN5cEMIj6BIUZINdhC/
4WLbWhlkWt6Y8LT4Yv4wwwvu2mpHM83aMuOMDqX0TQ4GbbeNRToxCmbsLZLKO0NHtx/sLnk2W9ZL
35wuQda0bMehOmQJz85QwTcEm/nqxQQMVNIAZ1ICvkh8o3rtjWU/Zol/bZlb2h5BzciZYA14WX91
QzbjKK+WS4k3cTcF9bhO7XnXhKZxBUMc7hazmjb+SLtKf2rV9CtorPqx6TlYdxIQR9wu5yqNx6dO
Oq9+O9g7kPDOxu5+ulaQX+uh+HbQnBOMo85BbLvPqek9AGw0rraAIeWY5atyIgPJAk+f4fVbObfj
E3cMgjdMfqJM32bRD1f6N+Wu9qppG5lNeDflVnwe8DsDSpwey36qn61ofoSH82dOWYsymXyGbfzb
xD+1SWqENaY9fM/FMD3htLM747MXUwF8A9cwtIHlCSvYiXMFZCuedaQ6rTcU2zAYJlbr3L7Cl/1q
/dLB7D5usyANL2HaPvpd3F4xQ0Y7CxEzqn+yStEaiI8gX3CyNW18bvLiCgbao/H12+x5spR5n7Rn
U+K8unIThxgr6Q3fOTKorr1lEvRi5M6WJK1tre8ehurYEargnBUm1v2SFyfmNn9qJroZ/slMw+YD
tBS+kU422yGFziy8GIe3M+sQy5ZKULGfFnVGnFh0nPkN18UGkLwUiPpyrPdXEoCMtZqLd1VkOP3h
5qxm/NT0s8I3J7zLnLJ6H43I3/hzVcARsV9cYPgaxOUenYDu2FjPBKbo/3MyQl6wE/k7sSwOlqD3
32wu2kjG6orYLTyoejn4C+11129cIFPUQE6qaPx43rE07FGvYqU55h/paBwXH2V1hVaYHTDhY5GI
Ei2ep9mZ/h6FMKFQSceREQOOgg38DDpqWGUu1YeKZkIevIE0W32XBqBFnAVrUZMUuxTR26s/tC8B
o8InWp32zhnZLmhk3/ejNXxMqCrwEuH6DUpzWk9Vh9cwnr1T1HHZe34SngoYX1W/qA8HU4+beO/G
hF2tl1pNDYrBbAgEtYqTcmnwmy2H1MJMT7mbFGhe++bNoT0TC2cnqFRfDD/tYCc5P6Sz4C9Hmbs2
fRaALCyzrYW05NraM6UiBp4Lm2J4EowkyFEUKyMZeVeIjDu6YRGtVN8KLImdBf7di+luFc3RjKS/
syXlEnvjzsuw4WO7QnY+CYLHzP5Tmq68jqnT7YK8KrZTbG0TP05fTaMm/6/jHkwcv/9gXD1ltkvn
irJuKYr0HM6xA01HBR8NuxiGdWHu5vAFdcP8nrA+A3JfiAM2yzeSBAkoCt9FQejoRNF4IrRwhmPN
p2Vp11e22ECRC2y3xNgXR1sLzN0gne/HojrKfHae2adZl0fzSMthOjQWZaXnlt6RC2RZ0ecYP7jj
eTs5eoTDDNvl9tkY9rfrt9mDgk9sN3QvXtGumR+skhs7BW0Smmb51xaCxY49AWgpdnsFUyXKQvT3
8yvs7vARjxqcFDdLL4wRjaD5mOdNPAQTPT2id3s2zUueCNItRiu/hDkLwVItYCs68iuyFvFGWDZk
VVNBAmWmz2dY7QYRvbsOPYqaMJUQuwT8KmB862gKPjKndqn0zW8jrkm/U09NkpAs4KtL3xm/OsJH
Hhhv/bS0VqByM2DUw4AUhlucsbQHUybyYVgtNLuGmRmAtFGMFTEtvNke7QOiaLLAELvGLCwNsqC3
RFr30huT0+S637SNnL1nOBFRs8O0mx1Xbl0mb6Qv9tGJs8BwV3wyXkf5UYcp/A40EZnJ3+zOjXDq
52Qu7z2zmc49CpehcX4FXV9+lEXzFHvEJziM/1dNEX8mXQ+cceKirMH+3VWqGO6cACK4ufjvVS3m
A1CTYt1lfNDoXhG2EwZSufgBBGIS1X0WBBDBn86cU1mra7rI1fQdo4l5uT0kQn36ZWTcF0RNrqQT
mPu5L50N1hl3U1uzAc2IxBFrsb5snAovDPjEjobmT1sYgF065OwVqM2NTDGsWh7ScCPFIDAyQJdO
u0blgvk/apOjrMXFZGYuDaVgABc4pDv+Umcvu5JzHkHn7ITutHOqjilMfV+7Dqo3fEBfbF+f0jLt
53Qu7VOejQ+L34LF7+idl9Z0nBhyMCKr811mmrvUcSZmMUPz6ZEtZ5Rme8lI+rZLw+SInqJfIhxt
5fTdNRtNbJ4u3d112GQvKlPNg3TDnVHD/KjG3N35A5ZkJ2veChCDUtXT2XOJYe0lhoUYom7VbKvZ
9cnirIqVFTEYN/kI+sSCpUCobd0zwsEQfipFupfZ2V9ECXbDvRexSQp4qgBAGd3KM+ZnSVZNaaDz
Ynj6anMUebw9jEWMXtwiIC9tYeqkpQwfyAULwdq4zSqH1Q//hPiKkBylZ7NR2TMG+eguk+XExwh0
cQmcYmu0VvDYcq/LN15uJGcXwoMnnmrD2pee+VtBIcNnH5LgPrCW+6TQdJpT4jSZenIDWEV9Y1WH
Zqb/jMM8oXsOBsg5FY2yn9rR5XwEQWYDoGjp7bcyYkbbT8NyQLr5MRV9fV+mFmPPRWDXaPHSOwO0
pwagf2f1EZMdd9PGZXLQiSLKMC4NaeTgv5r3Hh3RnqYXN6T+PMn/3ZizUO9BRdu1bqt5lTQTFqg5
71+MZjoxfZnv+jYDQWDlw06UWFzCsf6x7adyfLKhriLvjOPDjHd3M/psSBKDNcl4qyTBotwj7D39
90Ptjsy/rWln+gVTijl64FVgwuKm2NtGIkDMFAicR6yzAkAFelC1bb1d5CbhlrBgJFSzPDuT+Ttv
cbk042Yozfqk9q2FlibEf0mXJWMFTOWO8x0I6zFNmmMzuPVfD9Ai6mMGhWFl4z1ZzVVHl7ze1+Ic
lenLWOMGZRB+SYlv8PpXwTH0aA+9JI7EsKrjXJT10ZzIslINowaadJHoUOlPw9owUPHgEGtAGegD
Zu6cWgzpUxq/N0qEGytVx6CT91Fbwm8dOQChkoVYFPxIkaWgDOVQUF8dxaq6FNG0kaJ2D3JM+51a
IpbzkDVzlulLYPbfImIESK/KvLeF+5AWse6eKawVWYbaIDWybS+Ym1tpbd1Py7gbgA3+XvpSh9vM
1ksD0m9n2sFMrwvhW+Osl9FyXikLNqxB5q+i8zA3dfX0pALr21e4evxYvTljytkVRfUzhNInaCr4
l+xzUs7d+yLhTMWicl6ZzZpbB9n7kWguccm5b8CF6oh4+7PMZfKal/5piKrqSjxytxmkH56optNL
bE3FOsWxzfnXRK7U9jAIkd2WSXJv9+CR3UB+BLJDcmOZ7TmPrPZ+EVGxiQu7veZ5dm+bOH6YCKFc
q8ofBd3WN2OA4hEE3s51LXnf2qBeWrecUD0vGWPti2t4bxlci4c5+R6b/hwN7fCL89FXGCLO8EcT
7w46IXL6pkNWNu06S0JNucO2C6XRIJOnzC8zw/dJHwvcYenv6nzBbURTcjXOJAfSgMB6MVti6/RY
Vci4n/bMWmOOpPapwUy0rcLkeaJ4HaQZrhiOHwPqgh0rPPkclmEBfJ0+AGigXzYdNJQi3hmuaT57
TXsszPhQD4r7nlHwcQz8X70bLruRijDALfUiYZLg47LStejCrSrl2tUNHRJfon1klntyQ51LxRhk
7bWtd7d4/q+5y+3HytOSHZU+ce+nq7Gn1Eqm4NtwYN/GNBresmyv8pJcZro7+Li6lR911XMfYdtn
E4UYA6tpDgrsapazybu5Pnezt+lbzvxWSTPS85/7PLOfa985ia74Oco6385dAJAgm50TMK77cbJ/
x4kYn/PAfI9TW+z7XiA2SsIY9AY9TugKL6qYPkR0qFHnMV4HyyDMgF4sCZNu6813QZHieAuhok6h
5BiNcpceQSbFway9xzk3iI+IMqImc7keI8cmnC5jsdQu8mZ5wPShYCeN6Lm1JFk7vSbxTRmKFdLz
mGM3/Yk0LvKfoyrcZanIVhzGvPsEBOZbUtYb0hL2ZByWDyGaVpEvCg+fv7NSu7iUtvdatX7Onlr+
yJW/TSCcPDax4aFFUxgrgvjg9l1xQQ6QA4AVDCDniYyvpmQyytrTiOzZbZ385Pv5YalFAEqCysrM
jHc2U3FJ2+nFzqpzG0w15jCAM7Kj/2v1Z7vLP9xlWLgWk+cIkwAAAvfK6v1eOYtJtnhVr60eHVEc
D+/swdFhScVRdrXzWKMooaIpTwBIoBxYQMyLJFu5nWKQlocvtGnPIuByYMf+JdSoGNLiICujsYD8
9LsUzDHaKrfWTZKBLijglpcNqmWz/yUXMJ30iQ0EjLR1DK2W9fCbWjGddrM45dFj2lQgKVODwg54
FuwdiWJfoXJyq3X8pSAiHkb6UoWbn5rGbl5S6ffIndhVrdQ4hgsFiVPKvefcG1T3+w6GCMZIn46g
+znAiB9VkG7Rarp0qJXAXdAi87aXb3KPZDwhxRjjbe6I7/QWOZIGwzbzbPIGGM1vlMNTclzWeAHr
eGUVyt2pMJovRgcmxx8DLE6a6BolsMSqlyCY5/uDJJl1R/nZrZ1ysJ86dQgnJ9nzEwoc/PaPSf7g
TcF8jxTizcysGURjytEtL8KH2vnZi6h/6GqEUu3g1KumWS5enScvje04D0FVITxeSoROWoHOivyQ
Rwhgbl+hKLBRq2UPYesCWYjEfOYzLNZ1h7+zikNYOJAvjirOIToz1t80F6QZ4kGFOCBK1e3JqSHz
RVXjCb3E8NcDg2k4inHG5hclZG0Xstp5Q4PCM7qmjPxb+1fHkW/bmK5xsrs2vscjVrH9NGhOeSNP
bYUEDxLTJranP2YWBw82sEjUKBPSNXyq+CO995j3Eg14Ze/n+JX/9FRwuRFAGR88tkS2xckT77yl
3iZYELW1jCT8Mi8gjpZPKRkgGDcKZBL0Yo5Rnr4UBYdRB6Q+idVHi37pPmecdictP9sYYlTHAbfc
MQn+31d0EuZdYXjnKDSCi0JwewGWsWkT1dzffpRXlKl9PaOQbsFa+uJpzBvMCBzA/RrDOHO7S90P
TKOaMGURRaJQ6m/Bz5irZckxQguXb/XD7Q8SCeIejqraCgT32VBfkHrP5MJTFbWZNKl/cUv0iSnf
oykNTnJ+p0/QoItKsnem/UBoKwvkWEhOQmfxx81x4lOuOYG/Ll1m7xZhppsCYt+j5ZcPrUuGHH2B
jTHoq1DG6XtME25P/Fu/TvS3Nrr7XT9VTBpGqCGKONNXHML1oUi/F4OyI8uE/e5wf+5gMDeblp3s
sa/9Y16rl36BnxIl310ePQ+D8xPhSPzh2OW1zIH8CyPe9nmiABGG/noQ7nDKFAYXbBp/UGneW8ge
uc6BIsr+1HXGu5eRZl5aJemvaKQnpeZH4kynbe+lzZmEdcjbJtUlKuaD9GKQhNa4tkbXv5+Uuxdu
Le4mHx6KnP9MVD5Epc5vHMfQN0vrJ+PDFAHFtA/Q3cBZlz9i87+4Oo8lt5Vg234RIgoemNIT9M22
miCklg4KBe/N19+Fvnfw4k0QpI5OqJsEqioz915bQUNayDg8lO3KKO1/g2v76Ebz//Si4JAzY8dt
InieIy6cFfiQ7CBTse07aIxYhfdd6KMER8keeu5XXMVX2dJ9lBbYs8Qt/jTvhhUtiblzeixINDwC
xtT3VSmclVm08goLbmObtsBqN6F9mGdOvKoNhBoj9CwyWlnvBr/wbXST7zLBioBjhZM186x2Lm4Q
C4pb63rptYg+olztRyWyQHTOW6cs8/Zz0d2YgrC4sw0fsxmTij6axq0orHnXUOKshn1tV+Ie5xWj
6cKxD4afLWkDtPiE6G+k0Bfnyur3jWrg2fpkNjTRNFwLGDv7Uetp72Pc6ce+O0Zu9TRdadzog+n/
e5H0xndGjTKlTKtNqdkUgfryV/qMUFvfgT2ijC/VFijchzm5MdXId+g06O9ojjjlvvtiWdxE3jnm
4TqFFeukSn1mJJ5xcKUZWKFxbTn4bJoaGSjrg8JGcVNGkt9/LpUk0Eb2liDzW/dOFD1nDH5y3zgO
zAGzFrciTT6iqlt0/rz7uZSjIQDwQfWlbX2O8YJP+ihOkfRvLOfJuhANAPBmpiHJv9gm05IWrY83
NVTjzeuVA0IRq5Q3Z9s8oToCWFbfveUCIUi7Iu3DK1wAJCoswiZihv1G0xBdN4qLPWTNvrTyO+6e
axyV056+kk1AJp2KuvNsKqfJOMVasRMaCkez4hxie1657fPQvpcjLsNhdI0tgqT6qg8RqbvGFmXx
BF3V/ZwKoz3VSfv/Xn7+LMnjahXFuhEYreLUMKWPBHMoyeAhGe6cxjtylpnygjAtcJC2EQJ1JiEe
BamTk/7pVkC/8/ZKeM/w5gIysMjF+FycRWaaBK6nIsLHddr3yNdIS9bDQOek+ek16IM6pb3FoqsW
R9GfyMd2hb1FfeJP07a2XwiISxpv3fEDl59151yrnnR+lunbCSet8+JMgCSVi+LQ71z5qXkgTzuW
g9PP29n+ZXM6DqrWz9YV2vMroIVmhe4/+kR7mu2Scq72dPSjz1rY35k07dsQUS5VOs5F7owtYenh
BxJtM+i13l7PzFY+Kh8pX9Gk7pG05OGOCeYc2XkCgRwwcF+DO85RnFw8IzQugj70JqpTYy18h3nc
hEjJpMNRNHEeJMx/GEwtL1OtyoMwIz+I8Qr6RF3fT2UkwYAO7husnRuM9HQHhwXaT4WjGHVAf0ed
bZwUx+VNOcr+T71cKnoG62zM1p6vmSfuz+pehtTWOh/sn0zJC67yHmh/Me2BAWUHO8KhOtqcvnQ1
dEEE5i/I3LEF3mQR6ZDXxtUbjY/Ry8Qb07IWgxqG2Vi+9Vk7v4U0GG6Dsh4/70TTy6NXk4ngA5UP
ynySR93CWUE8IdN0G9nCYHXr2aFJAZpZ4yzYyL0xOcnFBSZyUJ3fnloDMIaw4JFGpfBRYcOaCUaV
W0HIBrnKCoo3Lx1vP1Vw43afbl3wo8Uhq1zh4HVsVNBPxGKajZvjC4y3bhlW73UR4h8uxXjjyFA9
zDj7LSEh9DPRvIw+tU3c60GZRP0agdqwoQ5zWaXdFq8h2yJGSD5Q5zX15HhWlo1ENbV2bdH855SI
RNhAyBCwQLFkjnPR8CMCv3tPpn2u1bAdCkr1fiq/ixAYHYN2DZx986xrIJFeyeaRvjKWJCsKVkKT
6GSq+tqW8KnFYJ+R6TMDUrNZGhsV7adJkBxiKPXIMUYDCwHuiBL6QJHgEWIDWyAUzhtAdh/Pfg3K
JGn/+jTCaW7n3kka5iMtjesMfezs1uzKju0xmSLBF7SxfnQcTDvZaMLC9MQOAepkSvGwZNuyCtZP
P0yNzchAfdv3JECOxtCgVbVQ+aaDzoQc1wzr0YEyuFx7kjk/AobogoU7ukxVVh9FlyEJKrtTVxR/
5hbsXeKwKI2W9c6gvd8OTDw1of9xPZYyw4UzYaRQ6vHMVoWBU87QzHs+5B8RNuzZ6a1z6808sOia
EtcSh1KLvjNmTpVfXQonq9ZeTh4cwLmZmgd1Bsysa2tp1cp34DnLEsv/j1inK514naUD0LDFkRrS
OajHZeSfDr/61M3WRPAgbhnRRheAV0L0SIzZ8Hfb6ndo5ptcleYTqeNXYWtgXkr3PfpwhXZELWhs
8NbYmxaSJ6NUpgtTjlm6jQJ0Vizs/QYiC2G5YtxZPZ9/ZLR/cyOa7/2nS84DuFb+1/7bmgbM5Tyf
20xHpI3DGSF/HrgLMzAzF/rzAmoQ2fCEWv4iYCGtbCr8lWSWNUjzdSS0dQNcBUp4CE40EoNLWsSy
MRcdRbY1JQH1AlBY1jvbBIVfcc7Xk/wgHHuk2TJjss2Sz7Ymj6qCNbpNwynaxmlC3VblAqtvTY2L
yZi5Um9w4zlXV9G0xdwZvxgEW9K+ZI2KvGiXTClB9212jxmGkNsxwE123KsrpLmtqvS/ZOs2GtCf
iN+K9vriyIo3GSyCNXIwb13ozOp4MOV4iXKPJKx04hZsKVgbffrCR2JicWS+UHH8gy+A4UIiFhmL
T85t3nNERuzojxh900sRofNuidnqs/q7xRF7RDfECEllgsAFSe/ViU4xH1unx7ukf6myrtsxDKLx
zxYEofLi5IJG0byiRS/Xgt7zGa7Zo2mYrHqD0x2bsr3buOC2Sk0O5s5mqRfcVzfJ39AKAQ0NHbp7
efhwzFcQMYiyco9xcFUV28pkoMPcTruGxmKJ0jcarTG3LJFotIsfVea7MQrpoE9irVifF+YoALaF
h2fX4ois6awleXtzzPKQsiUalWk8dHOur7advTAd24bg7croXskqDQBiLMkhNJujvDADM6++Usb6
uAlr+1Sh89dsHRGAiQUhXAA30VsyNQN+t/C/csjFkW4yYUe6lx0dmZKYRUpPl2fdviJRjzgCXMK1
twa+yqEK1Dz0Sn3c6bL5U2rTJ+gYoqMitSE3JWIC3YkjdJxTUpohvSiK79mvC7x53Kg23zp903Tb
RU9nMAvYDqD3LNOAQNUU0/vQg5co4AhyZgjvWQWQE4FMxliAQiqL4900irWPoG4nQMevaqwfXd4j
unHI74mV3LmL29PRS3FIG21rVTkH4iy+mmwSgTHHX3Xni106NPtpmL6W6N9bauubRiGoEPS5SvVb
tyx5ZvyPoa9BbRg6Ub+Z4qYOdOdfPNnwB9G1G+iC9lXTUOcpNE1EOK9FLcydzrK3sTXH33mxYa7D
zH2LQPkEuFjeUUtSolD+Zqrdh3ixfbp6aCQx91fal+fFaEX7/BtQBlsNOVt2az8lvzF2+VeW9wuO
SvAexq2VcfFSsxJM5T2KcheFfAkx1jSXsGxwHoXg9i264VrVrYHrXOo7EmyfXfQRl4bOcJCAZR1T
Z2X4Qda5C1OT1kEaScgS+DWKmSYNhsk9qhacIALYCdxv5J3MqPYoUjEjnbwZzV5bXBwvXvwGcXFE
Zf3eJIKVkfiDnax6fH3DnlqEfIK86yBRaTq5e367bQxczpr9O6VXDnNkmlCLjgu+Z2Z3xwMRnvpo
uNpeGa9r9sK8lteOFZ/mHpwVY2kAuvbfWoizbLyPdHLDXRaTUx0OQQxFe4cyl3VUDdNZSY+fHzoH
lrpfdQ9+xyzzjRM10A+nbJt5BDCIyeLYr2PHSfzsEEIO3eS2flQt0BmiVOptbyyp3PPVlx2hNXqp
sP7QsuGDFUkC4bWTGJew45gGhtYobac3B/SUN4x4msdjyjYQIquFV3ur2tiEW2BmezUSL9m0B193
0PJFmvWrYARSaCJbjlrVyjQh4SUG+4HJDsvP6L63LtOIhu+68oAzGJIpN0dWXcXpyTWhOKJlRMeA
tdqvvCAr0kOYj9hvsr/Kd88Q8gN8MYcSreRGESmxyZoXbe7jXeUoss+zlyapApgO5HThG2YF4SiZ
cd9cbF98O/RTE8+/mU51llG6uGL34PzOiIqZ5RbpOpvS8+S9mwRtrR1b/QM3zzXqu57+kE6+Y+QS
ZACQQhmaWBVuLLemH3RdBio4wztEzhnQI6QD4hxV2VWGuORdPmCQGMj1UvXLwepHR61+mXF+rcl3
2dq6np9pSA4gDTBQwLURghHyTH8zGmPkpAXDfRGBiYeRbCszPOI9JHZCVStR1fFqNhIwdsABVsgP
jiVTCzbwpruMhMukjUn2Bkh+JvUYj2hHKtohO0gyHofEVDu5WcrpNbwY2UDr2OZr17Di+dZI33mC
LoJT8V14PcE0s7fTTWa+Y4EgbSIalmappW87P9cezXIZOwKYkCPFgR/rv0gGEAizgaig3612GSvt
zSew5TDrsBbypodzGFKHnLWi1vZDo/X7iM4OZonRPqG1njf8WNkeKkz5Wvse9IBM0HPIrfJVL5v5
rjPSMgH9R21F6Sl0GxIEryxwpYVdTmSc8m7IJ/eGyULEHvHYxnxFMOucpRq5E1WKUMcZbRDGQx7f
LRC+kc4+JZd3WfwOFE8GgzeqvT7U8U5CUEkxUu51KTBzN219NrriKzHs6ZBOyEFTSWzKrDr7YLrD
sC8sw3pEJh3NuSfdYFyiqCYanp4KS0aC8UFbRmoR5DrWR4GF0DOCfs4mPnFAdkZYOwe7IRU8tXcR
kHnDj8w3gTPuyfxtPXNWyFy6Fb1rge0FVLMh8Ic59ThRBUiDUNiRKO4QINJhygi9bhWDeReuCeQy
yqGa0KRV6Fn1FglsEaA2RF7o3cjQtu+MxojyrUK5t7os3ZK5hG8VyQi3B214sPcjRc4J7RoYIgLh
a0Sxa6xt2PlgnAy2GnceTjZPy/PV7D4yL/f3lOmMfTmdg2Eq6Wu31YR6Wg6PWad5kBiRv7frefoi
c54Usk2Bp/tzCPXPtiI81yGWDP/dBzgR5MHFa65XpAuomCMQ68emmJAUMcJMAtq9m96LUcsQ53Pu
RsCMaYZReMwv7nC2SNQ85xAq+g4F2kDLdFWRe3FrlsvQTHB3YvRpldYye29YrtzF4lDhWrvqbfdP
eGF0LMB73gg5ecTp3G+VrzeHeBAcFPtkeHeW02GOy2uDNghX1lh2/t5Ds0CiA9QQfblMZvMxdEmy
66KQoYBWPB01BQr/5YU4lGhHK/IBw8A/x0z/aobvGyQN86ErQ3PXFMXbhBR+nVbcOGrSq4Op6Orn
3tlG8sZMvAlPNNGUFyBTNfd2g2ewDvuZ5DL0vzCfOegmw6/KZEHRmtA4oVGZwSzuQ7//Clvnw8ka
/1Xrrc/BCHXyZGOAbkTymF20uPCLbhWG4QealOiWyK57NchrTJ3aXMvZk3tKMXj4y4UyjIhRM0s2
qkT6FA3sQcZkDa8RwR4ON8/95x2PMjFJtsPeIoudbUbdFSZBd/159XMZSjLqnTgNyhrdWSsKFEdu
hlKZ2S8aMaM7Y1zQ1FoHHjEnnX/Tm2k+wjJTK8sX2WsLtwkchCvwR1AF+Hr4Acpja9hsS2NJ8Aj8
U/1iTgcymCq4l9HRHKX15i46YB0vstG3LFSzvVdJ++iRKZiaVX8UtMtAjWlY8Q2Y2rSkX7MBqZV0
0vJoLm/rNL2jAygYcxT3NneHI7mjEiv9iFpNaz5T250CSbcsmOiRBXVi4L22SBMT5cCH4KfdtfRz
4odQiCF1dJtj5Hm/CY/OX/mH0o2futY+pO65YjB+lmmebauRg0fj1ESqWm14E22Ojng3kVHMRHUJ
4WnH8Dp4qj3LdN70dexs3VmQKuhp5QbRdnyRLn5Ehid5tprUqc1950mH+3FsDQNGA+iKNuqqU97B
4+LIv28WsYZjzeLuRO1Nn5pwLyokz5Y+yJtfZRJUG4uZpOJ+AhNJip643IF8kFqcagctijYlHp2v
SYNJFQoFSrpWp1SL/++Vi8LgOOYjDYhoPP1c0FONYB/BtWFsXmlzYawZ3IcPPeNAMvhQJnTVPHK7
AZ7TqV+q5gnJXSu6QC+nL3GqYjJfE6anFITkSrHtx5zHu/nUS83eFqGBdbnr2nvkzXv6pdqxyrKZ
hsTgrLXKIE0iEudaNM1F16YvXPjpqV4uP69+LtSf/TJ/4iOkrn5jIy0uhc+yA8slB4N2Nuha4mEd
y2nVrxbsA9BfT2mUCyIaTl5sn4d0+OYAXJ0HOxmfBvA9RFr9xqGk2uFSat/bqH1EfpSuR9Q+xya3
6ke2YCZG5SvSxPteAsDnfQTilIBI0B7E2KT4teru2tootJZ3ZA++Q8Ari3X6kTfNjD1I4vBvaSOK
lt0iXf7s5z/0C7Mq16Ga+KOZ7LQuTjfNWM0nI9EefQvKctT7q1Pr9cMyLY5Sug0M2PEfeVV8CzBE
d6F396gczYBFyAzsAhRkZ5DKqRm1+QJLONwTAdIRqjQCOrF0asUeCSBTBjsXF+XTQ9BYctajYSId
H/L0YoNmvGjsHvskir5pBiQXSWVEYBsaNs/dx7Ed3Xxxi/t+PDmkrz1QyaarEd0zCdqmhysX175M
LTaquNKPZFKz2A+jCOwuXaLa3OFlueeGFEGnO91+thSE6OYlzMaDoZs36BH+e0+5feCgo+OTR0iP
GPZakvx6yyp1DTOPkPafd0PjX3H49+0gAjdeAkyahmDfEe3XmnFN/RDKzTgYravEwengWy/MaGCx
Qx9dNbKPLokey0sJEHPHmYg9y/K9289FT2oC6JdLR/d7baOj3XIw9C9EuZZ7Z8DbA6OS0xcYgsPY
cLa0oSvuNcq/axI2zdVFN6YmemG104BWbtqfJkMM7YGfVWS2CDxPj7f2pPQVfbGZLp2FJFAO166v
lmFNTv07LZfWkIRJqqcvsAAadBabVYkvvyrZ8dqkmCiuvZ0z1tmRXrl9yjqtOSaw+itsFOyO7Y1y
k7Er9GFcw76/bvISxU6B4bkYuyeAfSDC0aLeZ0+jVVllTOBHWnMe/b65LmGmDTXDiSIN0paoNWxU
b1FPtlHkiIvQHAvrUGXsuN/9FQ9Zz+ARV+3ZaqvNyKz60y4lOZAtVh+zKy5llhpBvlx+XpXTgcjY
8eEb+fgC03UB1zCHWO6S3mJQYU6av1NUvzu0nd+F1umbJKyrLXfuuJoF7jcd8M4qTn1yJk0XwJ79
6ZLj96pjKXsDagEIKHFcGWRaiSgcC3rfu8kbLfL6MLllyygWg2WLO2MlMQOvyZMiUcBQ7oVv3b0Q
skCBrU3fbpMiUdaU+pWisyvs4emh2I5joV4cXFRTVT0qRF+ECkmkcw4Bz+2sm4e+rfAv5Ei/HZeQ
YurcfptlyfDCU5Qg+K6iqzcROpszqz1Clh1exADmj4bDFYmQdiG0+uqlDORxyBEbaXRMuAqn3Ltj
+bu0vAkxlpgfkspZhcK8iG7cJzX+LluC9ECJ2LvO9OW68pKChYCBHP4mHv6Ga0n/GBdIwCjppeUu
XZG2Gp7xnBuIkLVm3yee3EV57X6E09NS9X2IiulXSbMNArDczs5kXI14iO8j3Bo7OWhaNnwJF/qQ
jPLhqzc8klCq90ZN5VNIjG+KEZAai+z15+jgUh/p5N/ggaUjOHIyOi+DK5AT9cV3uhuNRJyHYx1d
p1CLrnPYDjAJ63lfTRQUfWOU1G69C9BAI5ydJsSh1YBjEa1Gv9AUzt7tyCVIh78Vsu59wUlwJ1uq
SiRZv3WWiVU8KkaMXlKQeiQ4SOf2k1LhXGbbMJbQMGEsoxMl6DbOBnKcQ85iBhl7m4ZvV6GbGwDp
7IC6XNXsMQka6gBJObKoXt9z6ilfODnyWcztSyv67DcyGR9DEtCBkswbSSv/5gkZrltzyE/1u7Qc
/WP2ire2a4mstGXIIGEYn5Ua6CmNRLo7VuHSUwePlLq+CsyUXCnmhLSc1XwGK6NfaYjrFHwxGmF/
X4+O/ZvA8hF0eteeYmY7W8OMF+Be3UIO9aKAatigPdd4azTO/3cQR+2CBcAYXrJ6pgOC2vdAMcAB
IzEffjuJr7qg3UMABAGZsQD052TQ1Jy6uHT8fOicUu8uR/+G0LfYdxGSnabHm5m5JDwOhfbuEah6
QDK8iQz6ydVstte07v51rUWDRoXwJ8EcL9+EKdwTrqp/g0+jqYO8Enixu3B++vrx//0Zj+twgTz0
yOztIEKPhp6oLnj0+pcJ6yN82+QhzF6d48RONwMYoQCIO53Jmi53o2x5iPgQLpr1qU/SCeguHmmo
Vxw7OI51fdfubGukT5wYxU4PZxxgkkVUpfkHwZIARc3hJhXMryxukAyWLrqvMD+EYemsxka+WE3p
fswmJj3P5tlFkRujQoRkb+AGXZW+5V9JzBt/k9h3bYZE3QuD72qWeh90+HY8HvZzbsNsq90l9dAs
zPXPIc7qxg8ESu7J9iwK5CiBpV8z32hjToz2mC3b3FfSNtaJWzl7CTXjE5AjSBEmYuyRvaXgTM57
pl7DqcoWM3eKq8hNwNT9VGGqUnkgRve3Phj5AQIeZXzsbhiWlPwtfp2ZQTgAkegedzq57MNoMPVV
uwww18qCdbb2W0ghbWbupY74PNL18TxA1W8QNbFlEbDDCAuAZbYdfWcEfCgOhZbT47V4jmsUXmzk
thN08czYeFeO7vywLLtnjo9GhXr5j1dH/pFDtgqyFOZqG/3VSuI1GT2GjF2w68X0IWli0VOKf6kc
hySBSsI4OJ17YD87hWmWBzWJymRS09Xlb2/N3iaAGSDf1laAnxtXBz09xXdVD87TIONeCXnSaKOh
jrn4VZHdUBsgGFghZwUZvsjKIzrGnUNB4CuxxYV20aQPt5ReKtJJZsxWu3hsXX89oKPLw/HvKCPi
6KtEfyncWXKuyylTmLX7k7GZG3cbezwCGKZByEoCUXtynubUI+jPLdWOYXvFb+78SyQBxJNn1w9U
wzgFM6f95Sflqcec+B+b2c4Iu73Q8ptRv7B6mlRrJbLaeBdDHdmaTOk/dVPswQ+U3/DNOJAUUE2r
2XB2GpG7EfrltdT+w9LeHsRoRhvkDAiIa/ciUBCfoRqGpyRlSKzunCR3RAYP5tmLfCAvIY9j3HTx
b0fAzppaaEDd5DdImfgtBN0Nzj2JdqCSX7MjnOKYudvECCDPka1ms/yFqCOk/sEQrf0nQ588y2qA
j0XpcUxZ0zCQAWUzSbF7hugnHxUSFW7a+ZmCUg7IR2tWceuBw0YUfKwYX6zSomLCnMLVFNyam26R
QCHmrwJ8a/iu7VUalzt9mcXU7oleNyJow5xpYGhvUcsML5GxxZksJuvWpi9qmI6FtdyBVgK27aCV
jn+loC7XDjIoSCmtONsqplgvWyJcxhLvedXc21lFp8Ie/zHm+/QSSSHZyOzNAYOqO0sspEgOXWOy
Odog1ZMIokLXdGc3N/ERd0mgTf2ZuPfoitOFWD7SktRcvFQclk9UAgCxJ6QzWj7/yzJRvCR0dsuw
XzR78GXa6TfT1notmJi4k3qr03DXZMRuuckgwJ9o/kqLoe6wgKn1CLJP9O6fNIITWGUpCWloGuDA
JLuyrH2eNbZmCa0GDB3wKUxUY+bvh16g+Z7rt7AKn9Ko4QRpBrlhZYnkebhqZa3t7BCLdS2dXVUW
il6V8wsuNGzmqDCCcHKcnaNpHULmTRj55y6Ouv0QxoyX+waXEmPxySRgtnbvyATvec9ApZ4KWMFm
VhCcxny9qTi7JaTBr/V+/lQJMx46V68adNaDXjfD1vCHp9sjmJPenzLBxIeCY0W8x7XSUa1g9rlh
sI037dj176YdhSuoxMOp529tqnyAwsD3thJCOb+Stv9bW+QXk5KGqWFM/gAjx/yY5Luoavw1DtS1
z+E607Rwhw+vPHAwwtnYqC0dRpp3yXDWJbLVspItO++wA/7nHfoeSTTBKqpAtTl0adCEyAlFx1M8
LZf6v9yJn6qxuEPTsjm3w8UsNaxmk04MA03gXyUBILP4rKu0+Bq6TttUXtwGfdKXb71LqmNi7VBk
De+oZu6GAVuwAalylSLUj2C/wn0ad/C3OLrCoH/pDBISHeOnAY5IG7E2s445PsZ1OjFkJPHLdBx9
R89qRKc3Xbw5wfBvhk8d5AkqA3GfsLubloxOdOKm9Rxr1gfFK71wnGAH+OrWR+3KZ987CUacusV2
Ibxta9t7LXbsDzXKgdXec2n65s4Hw+x2MznldR5hCTtJVt46Kj0T88Zu6qnP4jH9HuhevWQtQeMz
EkhtMvUX0WuLsX5OL7PF/L0u/pIoHJJ/UTGwxdxKjF9MDMUFnQKwzHIRBQ7QqVULO6Cj67h2PJpv
nA82A67oPoa8aEUdWCnNefZxhOlTds+IHskWXAlC17RBjeFBi3DnmzZadAWnAfFoq56p5zGsmEk2
hzzjbpEVJvThcvs4FoVCsMHyiSyQU1a9zXt0omLyv+ZpfG3YXq59o5lnQKf7OGHZwll2rJDCBb40
3uPOrbBxQOoDs+AHkdh5iDAPg0veZ4PQDW0L7laVjR/j9MvWiz8DCWCEAhNZlsE9dWx3pg6z4nUO
MNtyEcl4BMggFbfUgwmOTXCmWPXAooOZD+UMHx6mbFqcIJT7Z3T+rAgABnf6lFTXcZ6pheoY1KEl
bnk9p6zMvxVYeSFbnn/CNlcwm11wd155kfMliq3xbOpyOntOZ24HlCQruB/tSc4xeIjZoME9GQFG
Vg/9YkE7OIngMmf9lsNPHlhG7ZxHTZIGYTg6Wjlt5pxVHZjnTPvWpqKltjn9XNgleVXRnkB7dUrb
xNqiTmQO+FdPc/+aYB7d6h1uvkxU5llPqRE7g2Q4s7U1xKiZdhLdQwnRBXFR5SfsZ2GQwo+y5XaE
QhjYuqmILVDfbMXeaeon74SmqDac4aiZOyey7KBNezswMj9chV1Oo3352Yh/T9ZOtpR6dMZzPbX3
LR6mIwT+94zj5yNz/eHOSgT3oX4YVq4dG0/+pyAw31xYZqukGnd9gS87A4M2pPU5nhrrfy85tQYt
y7pc1UMTn7q8/SXR4u0kydQ0y9xvKSzGXQPk43VWw4D9KZvjgbijqkwaOugSJBn30UajB84UENGH
mf9tXXJMuyn6O1bZMUU2TPdRfbgMHqXn77s8TVD8p/CLNDAvvUIxwbmMCZDB/DZaBilAXMuRZmsR
Ovehd4/AaCBiWwnW5VnhNEO3tC+F/oZ+wt2kTtsFFWfwlfEhSx3teaed+iSfz5HpIq6mel67yT/8
I3gVpuloZU205mw+wN2DXYwYesuRIFtnJgI4WaJV8A3yWD14Bk310PseYUtCQTN3CFITVn4GIOar
SuYBEmPsrSvtMeMYgKFYXHwsu3TKOiPwM5Vtp6mGXJI6BoJMFbh5KU9kQjVXBQmcEHWydTB0QY40
Lm6mVrOsbgwFdrABKKQswK/z8sg0loqv1XfX8dU1oXeNi77bg6zX90WpLok740zMegKoitdRQx0v
dCjfxB4c/QKJM48KgWcK0RBlpaSJPKLUxavhLBkRrWOGSxgqrNG4nW54FOU2kl66yCD2TCTDK/XC
dGz15uHAdSb8EhSNYzc2/uju96SDbuqT8rt1mnRtLFgovamT688rUalfUzX3h7g+OGlonQp9iX8B
aJV7kwlDEPO3EriuUtY0l48Vbd+CnHUb0OscIiz6REFr4E2CDXl2kAZb1S2ZNTgcyvvg99yWkXID
bpr3QZByTaVpc7SzRNAbAqLWLh2LHzNDewKKd0yaBrGIP3FUwZld51F8wPR2ToBLIaigLR6DOERX
NX0asfZhp4k6Rp2OTbKHoDO1NBMGI9u3afWfzxx1NU7tt5PUxJZThPRUCisUHwhEbY8Eqf4ZaV4H
UVFL956e73FYvyQ2A+ZFCqe87gh4xN6OKAftivhVdsHF1E4nuODbWbG7P0hMz69hRVpVoe+8ajqD
PAuJ+8I7zxF/6Q5tOxKCcr/eTlJTO5Vq+7zAjkwCkjgAeR3qI2CohW8dhhig6tWVtC+ApjEDhcr4
BtGVrBnAIQm3kLwPzNDBvIyHMEGhbstmb5ZLLzsHY2kJeh/aaNzbKaK0aUwNm7r3SMEzg4VA6i4y
fH1E8670eH61cz0+mmXzJbvoxbTl3041YuOETolvuJcgMB0MtetGRrceeTptZ2ppp3wgmOCMQCgx
k0Utr7Q/NV5+4qMOOujoR8RxLTKOADh2epvagJ6KcmvoyRSEoiHlLH6JEuX81klIDpdMJOYDq6XU
ZlZb34tBLKBbWhgT8vJVfeq6sb9NgsJdIzFzqzGzn7XOuCV014d6jbPSw7fUm+wKBrrh3kAEgyh4
muyOB6mLbuQz2KuGsGnYUR+1EVq73P0CxZrObWAMEskn3eq7cEV6SmLvMeVWu/JrY9jMWnOGrcGE
FrM0Sj/mtTQGwribn8bwoaeyvQ1mux24cwMvzf5J2zFJrF4OIpZ56sX/sHcey40zW5d9l3+OGzCZ
MIOeEPQUKS+RmiBkquB9wj59L+i2+eLviPsEPVGIKpVEkUDmyXP2Xpu7rGcMuwkY4q1jYVNzk8KQ
xXnyrMV46vTkFqsiOLCmks7SzFgEa/p0NG23tUMMbsdk6a4ILFyPgqG5HZS4Bvd9kCbPKEyYijra
C3YFWDizMWxrUX+3Xj1sU4Y47IQcG7vhJ7XnbNeZXgMrQ2dYV0UPhtY+TA1SQRW3tGZ6ZDPIkklo
1nDHmoZDn+q3jVwki2BpilDnLPscWRepYEvgi9XoIr8o7vECMY21s3BtVMYyjVvEnYKOeifURjQt
/MWQWHuP5GnaeMJcVaHlXYhRglVWhCVUgugr6EfsCSXikIkyAjG9hsxIhT6MiGSTNU5/cLwQdjLS
rMTKXwgknHHxq1vd5VAfTYUNevngwsdeJ5CGkGhKvwAPeZQ2GJ0xbNCFlJR7blE8hmZqPrW5TtdH
vzLeyzbKCw8gLI270guqNWxKigaG/Gsw6oy9wOI9FhkOxYGkwPXUagcwl9ULfrItb7FLRFrnNwP3
+LAcdib3HTcjkPCMMAPTMSBvNDmNgAlt7GQE/dEQrXeyKu85HVrGVn19iDX2jkCbukMigZ3QJLko
3Mo+Mw1m7GZFurJoXoa8f4zTDCP/4BIBU+UfrmF2OAkxQEskckh0GathcvRb0TFPMXTKSQCKGxoW
f7sytU84u9tnnuRdkTInMWIUi/azsiRLEeC3ZMH1BXTTVeAddW28InQlgX4xvIP0kC2QscRou60X
cN8FSWre48r6a9EpYQ6ORXKhXZuKvwkL5kRYj/U4ClvRSzVS2MKhD+wivdfIX/DDClWmqYBkdSOX
BzLLVasr/UHSm18z6uQE6PZHJM2CvHFf9H25MecmPbT06H3ksipLkgNMme+xAgSCpA1HS88+H8Va
t+7gDm/ash03I/upH9osK5XxXgTvVmA7kJ3n8NzaEIfhJYpNpvd7JcJyV2ItKCtdYruvuvVvQEak
Abuos9ZbCwzmx9Qu9yOI49WQj4D5GhAXRdEeTF1/mTmvr2cdUDjyg9qfBiV3Js5xVmm+P81QfCQu
veKgM4CDWRDGWVpOwVBsFBDsaOrj10iLn0cL7AslSABGCyl2XjXBnppHAdC1zO0gqOCMZR+Opd8v
DgQdZehRGMWFfmmG5Wp8CPosv19US6CkKRCLlokeA1ty7NrcOJazx8SKyEVYutF17C12pDnF/c06
OLouq5YutujkfDU0xoaIQH2Ve4qJsjBf8Fv5DRPIbYAI86zLEF2mjYqBM/3K8hJx6qZTQL7Mnhf5
PA/RC8X6E8PDF5FR1nejywLnia3UyIByvCji5F3rvq5JqP14ZLlqbcQOpKEGF9Fib3BQlZbyS3IM
m/TuMEP9M8KEVIcEOUMgtZztvLM30ho4jefm628tnOU8b8JMywXRSXXaB/QL6rpe10TM2UtHHPVd
+jZi38vonvt2v7GxRO71koNvHSDylvSxu9LKEJZa79/okqtLlkflERfIsSMa4tQN9rHkIt55OByX
5wFN7Y9TT6A8e/OuGEpYboR4ZsTZsxcf2tAFCcVAkQMSqLCe0OpgnufXPkV6gnoPq6vd2ds4d7Fe
GuF8DIXLiAHfkyPIt+6s6MEd1HNEpMduqvU3kuqWEji1L5X1Mk+Us6KG8RTGTsZtEb5P7CCLJVgc
GzEeMK/JPTYkDqdYoCy6+M9aSukW9qixhohJEf0SgrV42V+sQVIZjS4RtiyzUKoUQCEINhnL5QZp
y3QAOnhyHNu4bxKyupw423ObniEU1B81RGGk4QtTx52+YWvaZDCRxVO26tk1uuigQF6fsfRs2qJr
DgSbQpJvRtDwemlsxspxVvRiaWbwgqgwc09R7vT7LqyXXEg4R5o4DpCNdkbdoR3Uwq+uujVa96ea
RfoiSrmTPcRz7EcnDnfRvoV8sIJ/NJ/qjBhWnbb8g06HeaJTcFIi9lYzk/Aoy60Pp6GtOK3KJoqQ
uaJxAk69zzLSljpCAg4KehXFpf2i4xFi/O++oTL1kNriK5TVsYFQ8FFgV4vL+FibQ/knjvo7jwxv
QE39g8LCec9i+yVn65LkUl60DrZUm5raysYnb3Ssw1pLOIYm2kuvshcIgWKS8qmjqU1uEEZZ2JHr
31PigOhCm2P3LPM/ciidV6Vl+PCKEUqPYK1pOjs/pxU1GO2A7r2BjEjPKTraGTTDQX8oR8fAMhpU
d6HplluAFyVnkBJ8kIPuKVqoAm3RoCQCgASpoIZsgrYaA6ncau6YvcgyJMXMfHUnjQrATEPqvFq7
Z+h1cpLkm55i/6hcvqkLqVLYbgaP8aobRX+Yib05CCNeGSwae5kwvybmHN9vErb7qhvVU0arPO3Z
Uujbdk8ZYq3twJzSYP8oylrnMEK7oBeD2gR6xzmTRsBxzlMo9JGaaNIUJO3oRd4efz+EraTj9vtp
iZ7s6Dai2uY9TSxVzKZPaIOJ2jmnjYkOV2sXDWxt99Xx93HJ2HSPHWZrVXOAtlYPN33Jifz3d7bO
BFdj+e1TgAi+LcHD4UlFtIFg/PczfEWoQ38fD1KlOq5B/unfX22qAd1ViJQ/MUMNURsfZBAF+xFT
+ShM+xiRajKz9x6Eq+xjE/XYDMMx9Buk1kczdFBftEPDdbc8/v2sakzY9ZKZcT0OR9pd4/H3s98P
QDuTfNUJA9eQI4C8QaKjA3qoGz148zRVXGIkCCsxtfJd4MTfxiFSBCuNXNyTyPChJhO9UCJ+FXmQ
v9MXlRiz36NiCM+aUy3bduy8m73Aw0yuWoNWa+fkjftul0BMgtq6bwcV3tUjVJikD2i21/p76jJe
qBv7s4iqxFf5bLzr0mTUImK6JMvDWrh/HTp/93Xc5y+OiZSp+Byx7LxLGpN3GOBZLJeHOe21bRMF
DeuIY77T0yGaIBkP7TjkJysKWlJE3357klkvTODN2Gx+O5bNHJJvxvK4KisiBn9fgCCx/rodHUjA
vsmd5VBAt/2fKZTxO/uZcSHzkx4dvqGms/oHkQgKEkX7Mqrz5F2Cv9nUsSwJkmxt/GakUzP2oXnt
WWo5sAGpwWv3lgwvv78sTrGpzw7GmN+HFgalDboifYdnINar/p2W9I+ZleN9n+nla7VQs5aGqTbC
SwJIBo+fmaLv2pxQCJQGu6QIf5yK3DzgMEiuogmB3aFQG+oyfqB0/PK6PiC4mbNkM0HB7V1kpnIx
eQoJ/8axCXgt68Z9cTx0e8vXTZoAgxwZStEpWAsryK+zRW4FWoD29PswppWpz9Zb1JLiUeCw8QE4
OKu+0pwrhhwIISqRR+aT4pox4+GrcWsi8unDXevgrhiakj2a6DCaUNEFUyHeYaRZN87+x7kmxRXV
yU25BpAO3SbUWoGSGHGc+x3RYni59OfOSqZLV0OnshPlXtOZg6uhWS5AEtu94v0vWqG/21E+nOLB
MakxSu+qoVPwSWG07iRoQx8ZgUnpU+7TuELjlrkrb+7MQ+QMcj+modrQ4iBQKG1Yd7qKpCFPHuoZ
NlPo2NWDKbJPczHHDq7DSaeJP9zeBpzrFeFH7BG8Kc34msfmHpPkA1XTtEE3w7se9fEtpiXudznN
cEJGZnTaJ2BwUO2xyUKHse9RnAJQaPBXeFOxp9FAc0XBSyj7Py1JsuuynOfjDN8G8VRgX2heY2ob
6mPQF9a1zl3aRAkTk8SS5tWo3W9VTniaeY5Pid0+hd2gvULFWndZQrVn0Bo1TaImOiv1gBfERJ6Z
iJIZU2+4Yp5bBqqXxtMY2AY6SCQ0VukE6znd/L7W4UycMpmgrKLLS5+T5KKq7KkdinvC5po7Yk88
mrhSvATERzZMEyEzefahtrlxHaTGjpZ6N2wSrT/F44J99WjB1uGTW4wMPOVyP9XkkmFZKZ6wDL1i
RZhu0cztUKMQRJ7WI07VlHZlN/PbGXNRRtz2HSsBo//l63WtwQUxx/ZOL0NSYUbx769HZqTvmhl8
p8WikJJHe53j+HfW48D8eEPClN9JjfSj37/MaCjZE1FFd4awnDfa2oiLkHPnY/ReaU+x3gYbjXV8
b5WNug1oDO2mdo6uR0SCKbxn5aQ4ZCdSGocusG+m3oISn7g3Y72ungLdffv9ujI1QVVhFEs8UvGe
4wgL0QLedH32+4gRTSgqAmfnqQcNljecc6Zh2+fdIZZV+NrRtz7JbPT8ePlPDAMYJ7aVferb9JwQ
K/1kBsHZga9P8oTUT2bP8Wdww36PVXK8EaWVa2TuzWbw2uZS7DXaofjPovlmlekD90iB0EgCLams
p3jqf2ZO2yZl9yRKphoRKbiuy4G9m5+mFjgTc4Fw5U5DdUWw3AGYRIHG+mP5pGXSjbCb1/a9gfh/
zVB4oLWncVwXLJ4Bt5vEdwG1We92jdU9l2StrRxa84yupvKpgDGqX6JkfjZsFPo2RMx1odfq6Nos
V0ZyqbUQzJuVdI+pYqF3I/MxbVi0+7H9gTgsbyk9M6vlvdNaOtJjUejsxN2EjZrzQYxLkhV8q9co
CAjveqLRooDlgdzpljevX8bG3ey1FzsO7UdcYrcWNNVOX/ZSq+Iat8SizoHEwa7n3hLtb6jK7Jqz
4R86nVyl3y/rUfdQZHX3vASDw8Yp4PkTZ5Kx+gUT+cPWyGwxTHrnNePpmdUc3bxIbqCxEPDpjjii
eo+OUbgXWQcjnoEOy4YzH5JuMtYGVK4rim+cHMtrb5qIM4zFBlWzbY6Cg3kZCiA1oXYd6e7tAzVp
G/gpAf767holNPrmzh4fIiv6mXN1TyObYTWiFlhrQCKw+cFuqdIYkEFnbj0dWhcUAYIjtfJWh1jE
55QBYC7G8qZp03NuyPpJDUN0DGzYMpxk9iiNKU5MrroIdJTlNntdM4rbILHcaHfwbWjH17XAeFQ+
1y2cuKm095ERYTdvvflGkvN9YKX1s+qa/lwzg/e9up9vtC+gG/YF4kvsK88WlNXf7y8HddHiIVqz
mK2ziAZsjU+a9e86rGh1G3AQ8JdlU6pvRpNoQuHq+hUbOJEoDLX62DiZjuXuy4Lr1/PcgxyPuUUL
KLa4k7u6ndfWOEDGlNZngWUMCPAyxuTO0SIsw135Vg9vvQPOoGQ+ekQ4N3KfS3XzOtSclFggaT6r
kIzqUSdjDQ/AS9vnnI8Se9o08A1oEZo3rYipsiF//H7n1MvnMKuhULsvea9/JQXglgltehk3/XbU
0hOnAcQA8fQzJdF6duz0ru+ZdWuKIjsiAN0MEPwP5bsl83EbJa3axERGrGzaYZRrECt7q765E/lC
UEqcPYiE7zhGrRBmxjNzdO7kViWnRrI1iMTvGNmvR2iXjHXt/Thp/SZkL5OzwV+eYM2IuZ2zWpFK
7glrU0E5o6NEGe5kjEgjj+Oy15bYshD/+DFcVJ9SqlhVDcYLzXWxirGNK9yEXc+L65aeewLFar3Y
FiGjy43mpPixXDf4qoijrI083eVBkZCnI2Z60BsD7TTOh8ssR4yOs9uAww5eiOwGQBu5PttITNfb
ck5xWr9WRaue3GwZ1xqc0vXRMG6BVz0mYcE15jkrT6KaXRBZA4fjvdHab3aHAo4hPBVLhvGgaQ6C
6hZdQ2jvM54RqYm9L8yo38ST8zRNwi+aAR0jnQZOfXG7IeZ1XMkgPYXCYQIMB2JUGKDpVbtqTO9g
/r5xr+/Qtb1j63wHWTGjv0KE5RVzeyH521ypjsonb0aohkz7C53wr7hKacFPLNFMe14DUqkzXftL
iQeZyK3ZJl267oMEJor7DXRF3b5aUbVu3VB/VqLk3tQZIHRp4GeYUwHLWM1u0vV0l9R6u0GYww6s
6h0n6CVXW9cP+QS0taUy5qiNFV8MJLepNPjgIHfBSkc+hz1OmDKqi0hlfkgNxLvLa0xGX3Zrsvgr
wi6A9z07Ivo5C4Wpg7v6mMwYkZ0UZYQkSMqGBwqNhzUvtNHgL/9d3DU5/tCAwOd6yfSMzVdDEUsI
bfAYBujKU7cT56GCRogDOwXVy2HW6uSrw3seLK0Mrx3fqyEoN4GV8HeALn+PHFjYvFUpte8+Eg3h
zkP/DkYcXXMBAS7Er8gNuwxZSi3t0W0CkmhZjeTiUBjvo5nbgNA0umFzobGlsiyazHE/hDTw4Cym
7YnFc7a1hOkVFITWeGVAT3ZiCw2U7pF9czVwGq7zmPRa8oCYrDhHNhV5ohfehzKMtzBNC1IpOLno
LOMbYk3ID7QIk7LqniWAtLfCrq6NobfsZFZ2Nnl/tATRYTTTG5MdpRIGYLJBNBGtWq/E08Bi5Lb5
X6k0DiYmIbNZ0jf4hXUMDiIlSqsrARTq1IV0gS+813cMjuCNyhkz1MXjfIj4wSU9J1LudtYKHMXA
dS8E8vzNgSkfNWW/hPiVHyteZIJwi3NtsBY5Q2ud3LoUJ5jvLXT0/liDOf7wcpcIU32Kj0actge2
qGKtCq77imDnOB/rh7y33c0kzzRh+j1oquZ58fmzdNtDVF3MnojzCQDVvhF5TS1v2msY7CcMEO1W
T17yAqGrHZ0qQtnubflBD2SCwcFvCbtLEACmJYyYD3NMJtCbyoaeS5PEPlmW5rlcTGYO/+NsDOwA
Q6h9e4RYZYU57bj+phXFmO5XURJvdH4A2vxnWHv7IMrju8nCeEc8CvlIbJ5tBI4jqIoNVWCz6tyO
9DvR/WXkOsD5IKo94Vs2wNI8qnh/APOwijpiP+rAYM3Sv9kifE0yRstalMRdtJ91aluP8cGq6vOI
nnn2iWNU3aM3hGPc6y+LIC1eaokOsZ6aM4xjnC/nQBQfZIP5hcP8P7fZEqYeqNcYtcdK91icTbpP
sJG0kj6naDiIdT0LFGhRm9yQI80pXgdP+0k4qm+Z2oOz6BBTjoXnN3UBTENz008AVXtG25CxgQCD
fitS6oUu27OLHA0SkcCeBRD7tScw2/2lcdtupXE6AKuJCmGan+y6Nc51H5ooy/hsEAHorHWPLRlH
NbSbWcOFaRWxZLrONs/YnEmMXex7YyTgF8kSnT8NN35k5zc3QgmDpbTca7F6bzPT2zomTyhmklyK
9iA0o30h10atY009UvS324GmG54aGLEdKtw2Hj7NeVhkEUctDS1YYNOfMlgTaFfcCGZHgTvuIqYM
RJzw+7hssUFwMq6NgRUsKdcaOaprg5npucaviJkYmWYF7IpY56HYWbIvNiBoka9RqGsMXHb4G5EU
D+nT71/noRVcFkir6IeTlo7AL21mNJajK+jGNfqVzHgiiRHWZhXibF6WWtp3wIAbnwyq/uT2BRe1
S2Ph91fghHpUJPK5mqYe0nmyH6ZK/27spLxZBG/QWCLj2koOYzYQQEFZWuK/5pCnUVQuB3MTcPbq
99z9f4+IKeqwE4nfhLWfJqIYD3BT4o2XUPx3BLCvHRh0t7FOWXLcSl6aZiEDhyjVlstKNxBIDjkV
tm4M2W40q/AmQ+0E82t+Hhie4qwJil0RY5X+Lawgnu9zDYl5JyXqDwM6TAQ0LnSP3NfBWWYPU4GX
fRwDY530a13LT3TqnI3X23dU+airVbnGEGfshSrKXdU4d4rl8zS6POBpHfruOy6YcrBqdgToCa5R
S8ONhHAS9nuHQKR0fp2laFoI5ETx0JEIBWak7Pi65uQxRsqmY1RxDIuJC4KYRDBIyF6DqL4oh2BG
4DaruqIPoYXG09wPAp/Fn4Dmw55cou00KUJ4TdjWHZkYMmWoFXoNkK2eBjH7EmnDhA0nsd81KGG9
oPybdhwcaVKsJgRKuyjSih1DNVzM4eA3UAoJDkRgR0ugV7xUveei07R4SIuLdxxxMLTtfCPGbIZT
uJldS2xJ977ZaYzpiLHcSpE9RtVmP9aDE/rAsW44yrVjgIinyZ9nArZXkqEWnSxeMq1CHyRt1jw1
8oMSijonctp9o2UNyi3aIYWN0TPVDLWNeZH3gBQSY+ImwOUGDKRBOq87NqMutlsbb9QaUC7PIUPh
wy5lIYOe3bsGMAvDkJKgH6fgmDWTLaumXaliVoHEhbQWPI2VWI8d6JsuG7wTu8ErvGvsNcZEMUuM
JtURR1JQS5uQLtXNAkNW1CzWZjah4AAz7YPyWbvyXhvScZPUYbWttBGbin1FxvE0lsVaT6FuSHNI
19EhTG2EIAzA5zRipGR253mZBOl5A9/NrSoEw8pPPlwVgEMpRLEcZZHGmqiikmVihiQvos7wM2J8
Vh89+kYcgCbz1qh6xd0yWD2tc/c4ePKzBzlH8ersGfrPg/MswhmFwTIFK61yMZjKlVe1+zFPHvp0
fsTh9kbhvdbBBktVfgiBjbkMg3M/pYemO9NZ2tQEo7gGHEqRcbYZ02+skBA+4hBiRr5zO6VtazMx
aNzhj8+5c3XwoB5yzJWZZXhE64eg+SKtoNh1+khLUlpHt1R7tHP5xhrltG0jhhMe5+khQKhJMo6n
wyaWdbMdMuxyvfp2C7SHxWh9ogX/Gdl9KytBp4QdkinKQ5GcwPKXhyhR7xZS/B1vITxM9mv0zKR1
5fVJS+YeXZeHKEbRiGttNR5rjtncGFCAjXya7opiPMQGr5YMBusQjXStE+xyEDx1a41AjZwzk3Kd
v4HYZuVspNudSji3s2U056SI0fJrmBKMLNuKrH/KDcZN5I8Rnx0vueyUwdXgbXorWp6WvsnqHinh
DLEKTousvaV/4VxHkX2J2b7D2ExLTrtSQXZ9acKxmD5ZKNuVQuO0hqgwrpidXgXSRqRT4Qbg3MzF
XMZsl5bvDDQLdew4zHtKwrPmndmKnekMJSJoLiZYexSY7bgOh4neuB0YDM9wSaOuJe9rroJtY+bn
niyjowXPk+USMTPrKxp0nr1dVUsaNm9yiE684TDR2TZqcJJMR/IACUp7DFnntTH5m0tg+SghjwiP
36zYCGjKMYoJ2dW7G76Bxq+nryHWAHKnLZcomQKpNDetCv+quKDTHU2ODzyJEs+NXvIgRNyJGmZr
l4VaoQyfEGfNj1WcvgwDYbmgoXeipX3cW8jCaAxqvq60muJ3Bzj2ufLGeCtosK5LhRVspoxLzmFv
0GDDszna2bHPiAsbXHXHWQzMqKvT1kN4to4VlKegdlhDTWTwAa5Fb3J1hsES1nvJviVpFxta/+DQ
I9i1df2ncbTGT0OQNMQpqUpHMtowt0ioYmfbQ7SrzgBE1gR1MVCwi1Vhi28CuppV0vxhpgnOyQCF
5I71mxfInWVbPhXoi6sXn61DuImwvkCadfqdTUFQW+ghxSi3UtepWuEWrvWW7DIVHcwGfXxcfTto
TxCX4koNJiwOgXbwav2x9ICHhAzYBRWnk1uvDRgZhuCnyp1eUhwCkquIK5g9pc+BCCdt7jE40hM4
XjnoQjG9AXJzs+RaSSpDYzDAtJHJrlz1mQ9tyWm1qJA5iD9SiyCfylVl6NrWpIvgg+E/1dZ8COdo
E/PDaaCi4mJjr3xIjO78k4XyORunH9yTzSormFihtcZmCr+e1v63Rb7Ual85LqUpBAJmlfalA7zp
FlnEi4i5pIY2tEJxPxHzjDEDs0RIYh6LR4TxfWYuOH9NlrxlXveZgrwTQfhH63N+koH+OLb4U/pX
OeKVQMdhrcEbY3GePyybZZ/kXZ9eHup5Ue4Ew/Y7z3YIAUIsq7S2ArBfhhs9/EItUgMYwFELd0uQ
Mh99AHVjM0sMrm6mtZ3ZYWyd8zXdkHZrDS58gTfaT34svApNMI5TI/K4DOt2p5tdspvt/FiZNhQ1
x3siKcLPiQr0O+hL0mjkepqD+1AuPVfXe9Jz2s8uk3d2ycGqfYWEJn8wU6zrvb2QmbZkFx6j3v1m
wnRfuUV7pmU3HbLcOHHTIZmnCS+rH74D7hwM+sjczi02qMpNIJhTYbLSfY2lOe5b8HW9aXermLuS
g60W3EXpxg0RvE9umK9FCo7JdWkZlIN2l2QYnnJExExbCnJb17xCeNA0EuQw0uSaO+0tm2SCBIqx
CovvNLWy9WPkErv4/wN+/2PAryX/U8IvcrXw879F/C7/498Zv6b7L5swD8N1HWmYpu7874hf0/yX
5RiGdCWdUGlJw/4/Cb9C/GuREQpHSsYeummRC9zi94j+x38J41+mMHXbMwX6OeHY9n/9t0Tf/5Tw
y7P6R+K1w08ix8lyhKQ4MAXYbv79n4nXQ9UVJgBolhzrg3DspzS2FF0UdfePF+R/JQv/M0mY083/
86ss/iLXog0mTYuzCKHF//xVOJsRjw3D4E8kWJGgVqC9DBdRmuEJBOnVNx2Kv90UQKjRiz9QlMBu
ofpMOPislVc/wOA4AxhGTxwZjm/kxns4a+xQTX6oYzQ0nFsb1ABaFZBSew9SaYYERDjppKuMbRYb
OyEYNtDlISQIQ5KHoA/GtY2hxOEyUhjMIdbSf6171FEoRHP8f9b7WD4y0oMhWbrfc1xv5lGhIaIl
YOmPk5KnSiPgCj31gcyBimfc/Sy+zLp3xXYhq6wSN35pbevb6kfit+Bz+gXYNllp9j40xJ40c+7c
KrRJvLdfM8d0VwUiPbKbjJfBDKdDbQ0U0WjqXQMceCBPaS1zX2UjECjYN116Q5f3Nw3kfUuNswI1
s61lcC3cjKWtHHDpjTB5R0MjQlGUPtqDO2hKT2VbfVphfhy0U+uSQxPkXgilIb6HOPAaO6fKdH6G
6tLPw5fpeZZvLSm7HnYDQYDklGHZ+/0fYzOdYaW+5cuTaixR4EyLP+DxlDMxSHmM4SpikGHqzf08
NQc7tD4HHOu+XRxyLREr3co+qsxD8HOmgul2cbbkz5b5H0+0hC9q+oPqWY1HBD+9PV6HvAx3YTzf
cNUZazR4302fv7XuRHaCWSxcGseXNtI527N2ZxupF0J8MdJ9DRFepni+UxvfazQwMHAZl1cGYcQG
m1AHasYraSRqwXuT0IPJJQU9/is/z2k9L8+hYLYOoO9V89S1yedxlfX4PXMkZ1sQ0XGVIA7CM1wH
M+jBefhLT+swt6z+qd0zFwBIRjDL2ooXx7emvprGW5XE2a2wPHOmb9i884b2O6PP0ioEIxYmTewV
LPwBuOzMQVM3v9ZJwihWA+vA4NCOAT3WQXjUo5r+Xuew/bXkb9VedUyMGeOv4YWcOI6mTUZO0qQ/
ra63qweRM9eKeGi2lLZSvlYVIQeeoWJfcfbjXRz9NHO6VSXvp4lavqPIX0/0iVYh0Hkna4fVIt5o
7WeoDVcYL68tb46psoOmE9bFXDwfs52MqOXblPYAuPC/TuNe6Jn/xQ4Bt7QmzmViaJHAqkFzg06v
IuyN0wNmjeiIJHpFWjRPQJTPyGR/ypEbOy3co97yiZljNEESXZkDasdCgaLVOIsP8k3VLTp2LX2s
6Su0E/G8zNN/TNVeir4+jejdzjlt7z4hoDeRCP9ngyYwONB1G1JwMZPfaWHLlVz4dUQwYeIWR5AV
UvVLjeGDcEdcCg2TlWb4bCYqFpg30wF6OQN7p3qlHf7XcAs/8wCn6WRVkspFuWwHwR8zHcXKGir0
hdqGFu0zUvvzQq4ZRpQd2ohLKwgK38PSNBjtl9sbryX144TxYdc5xSNr3mPZQ4gS+snyvnMzIYM6
7WMQtcGeoBryYAhvWTzCw4fXQWy02vlxGLIHrDVd4z1anjhP1QCun7Io1EYQinEAyohmNWsbpmv8
0mHICGGMN0FeL0ZJZIhD4X1DX7f8rrQJ+w7rZ8Kh1dZMsq1dT1ylCWJqO+a4ltOdz4xm3BQa562u
6MR6GKuT0rx+53gdDEb0sDbRKOupDs66cc5LG9Py2LQrEzbKfg7OHdm5eKr9JPiQOJfiTD4k/c6O
cI+M9bvoLNgP/SuINKa8ajcQOFJxhtP77rSoohUOdcc9NPO4sVW4HizCCILuIS2Dz9ipjhn62skk
LVQPbgitIFBTQ+m0yfTxq1Y0W1Eg7g0Icnri7T3Xe0fksVZi7w5cKtDoCIemXZe7jH+ljqsHI7yP
CmptkIuKEl7tPET41OH1fcHaz9IbnbqIqZfLhsdwekthljJJgMLiZEctsb4gYIBFm3bAsfdWh1Ij
Srzz1BT37eIrUsGxzVF7WjuEr3ThYlSD8R1Zbfi1ZrJ51K6kbWrqJTsn9DwmOfr3iL5fpZzeInA1
vvXTahNUyFr74cyGiz+37yl3e/hCmp7spwELZEu1zkJ9KXVINHiWf8weiWvqfeTqU5+y09K7cYe9
lY73FOK8U8WMfK/4VAoFh4Ztchqrix0UP92AUVjzHtqyutmN+VZrwG6G5mr2MwbY6sA+JCzn1ivP
2v9uJNWOZlRTme/mJVBYiyqnmFZd/G6S8E2y5vBDpv26h8iHAua1sdyNwVNnaq8GoDSp9jSr8h7q
zJdhdI/48scGQJTX3TcekD7MPJHXHLGKY7fCVJpnD3DEzi02qWDxZiXIrAqR/dBhXs91cU7t4KmZ
4Q1ll1Z4T0SAcWKXb1EzP5A2juSDwCy5jZ34ZP+NhwrXRKJW6HNuRqeee/OSYEZNS9GvnFJdzVme
+hEfVSEJLggX4BgG5ZHWarUTHfgSJ/ysHflpYqW3CG93rHGHQmw/Rcm2tQn0gqGHx+IM0rxZSTG8
dW6PstX8bLuQ0GT1AbFdrEaGxcV8xerxgejtjzUad3o+LruPn6nmCWYya2s8XRksIC6s0q0biY1I
0teotV8UGV+N8WR17QPi4ZdBVI+ucymt8CX8nySdx3LrSBZEvwgRAAqutgToRUnkk98gZAve+6+f
g57FzPR095MhwaprMk+O8stL6F2NlCSzNLu6SCryGutvsZzZD/ImF8aV63KftRYiG/cOasS3XSj0
E6X8Mmp59yOt/BoJ9gSWLg6YLmNt+ehMgmDMcYsqBvX3kGztZv4IvfknCqM73dZ+QXTlHGeI4jwL
t4q3GWZFCGcKgj2fAdxEkN89F3ekw1q0xbSikmNU5bCgGeZm0a5sn/AnIJhgB6tPJhl9lXMpDFIR
lPVpaag0EKXDJwdZQ7eUacWzytV7qHMMTrJA5F8xoStOde2cY9VeXC96aDGC9rrz2kRXEjkHsB8N
b99AyLp0IWmjovYT52Dr1Vs1u/tITe9j2t8xTCa/wxFvFpNjFIw+c9z7Equ7M2UJyYHtnjyIcyrX
qq/pmaqmV088q3p8bkdv6xg4mXDfBmkdf/xnezYL/dXIMda5uak2BuN/UhW5w/ys8i6W6b4biziY
5ogo1zhb+oBacHlBr6c28NG2amRo43rsIZmu9vOlZJmKn/tEzgPMA3WyZsJ3xYjKKL6TOCLSfZdo
TyigL4p5GQHt3Coe8WyNB/ZcbbX80yKLmzHaqhBAEiUIM2tP68ezcGAdEhYMQdSvNHy66FIBVBAm
R6Zd5jznUD4bFd6jOHlHg7YfK+07jMg2bUrr0YI10DMSWv+TUlF4QAmkMQMEKgPDsfc6OO1Ws69R
O4MySy81J20zvc3V3uTFhCJ9KlL5ZjDhHEzxOIpqp5PUO8WoP+f0sbdGZvHkPknzyVgFA/iQEMUF
SVveFQlZKXBaSmO8aufFXGipv7H17CTtP5LI2JyJo2HRvWecy+kh3tnVH0K3vHpsDyyI1HIRgfdh
seLPJBJAQULJUr6w6wKawqZIiCBLW2I3nL1OGAfrxkOYJXeZ2aFdbu7NMT+yPNtW5p3d6afSibcL
uu3GvmcKvRWwfBOFR7lMfYnpupfzCS/VJTQlAqlLm+KNx3epN+Gd5YLdn7rT+r+mQ4bFVAQVBggU
lru0z3ck+52GUr/kaHGIlT8mXkkeqHtZfzgEjLz8iMmNwu9x7Wptflr/PgSHuYyDKUd1FhuPhAWc
GzEgaIV8QMWAWWL/X/52DfFPb2k7JKFFP2YePbWV2HnAHcISlwPkliaxgigrGbljgbHc+zAiP3WK
rxMZIDrYDJNtjlPdGjVuofXt65e4VSdIlKws3ZdM0x55JHc1lYlyNG6Caj/azUma5B7ZJb2WFXhT
/MPxdJBBRpSvkeEdw7W4fpU2az9QDvzxSJmVha6mP7SkLg7CPUTr7s3Ld1kIyFDVDFpk9eVKMpzQ
d4jGuWSUe039me6UyRppOYKnu3lluqmqaEuZh0BheBij8TzqjQ/mPGh40QlNhz+3BC0xEtgHEZOc
DOLt1jeZtFC/oN5cvyccKEya6x5tRELfOhyRNGAtGTe4krZxLK8t82fUjVukMrt0XPZt5W1mHhtB
3B8buQAC+Gy129Iqr3XVHbQFIFMn/ayI75rG4EIKj1344zLgt0V0hlZJsbspeQ0F6G3vsePPhwJ6
7twj0i628zTu+o40CG74fu2CSw8bYvZCVjDZM1hw4RUwJwjKOCO5ozr20UKfPt2RJb2lN7y4CnBd
FL/oqt1qGiSfyXroTediytWSi6E0i4+GAzB4BMIgprMmTH9ahiBD2BB19h6F45Zp556b4U4Phd/W
O6DsUM0k1WYLB5ObTTP9bK6BXFT7KM63Bk8OwJHNIrSjHb9YuMKM6a2T5g7zY0FubIMIpWJ0627R
FJ57uzhguGcwrj0CM8M8wmOfyXMXjXfr8+z2+VbnJ5R9i0VOIVGN90kst+BXggLhMXzdGUaKSIgi
MW2WkvMFQc2RfM/d0CJkwFY2oJMOx0uKZhCTzc2bnYvDgYmN1Tcbd6/b4y7q3QdMGtKWQR0jktfk
tSiY9mbs2VwGr729Trbzqxdnx4EAXpSWpzlL9wWhShAajgyMdqHC4t2Lo9M0rKDiADQ/Gg+H58gm
+nzaLoCITZ6t9TwzaHFHcibb0NgZSYND7QtIDSv+9pS6rGN4IZjW7AgmOZg6MHTp7QrJHmTUs9eq
hJC/fDhDfiLn9BCBbVi/VOTOh4k7eGa9v76ITLb31Zj6RKMfHNhwmXjJVtUwZ2FtxefG6E6r39y0
Q8az8YVJyhX7yJsHtXDTt+cw7Z7DThbBmLvPk5ttsYXdm6126zRzb4m9KDPiI8mm7aCJ+KYlhmME
+2ecYj4QM5D9ojlnjfVRFfIGluylYJADSaT8bSSBenZs3Nm982NhhO6r+glPeQfX2Rwwna4V7QqD
ahN5ZMsNeZ5/5hpMxXHxxD4+az+dnvh0mQBZRO8P3Aj1mMY7J9daqD3eK2YiYL6jeFHaX4VubEM+
I+Mhgw2IKZDzTDlxrnBjb8W4vGQsN4HI0fO18saA5m9x9mg57+KS5XLpsdo0cIog1BmhOcSE5C38
pM3elstLUSLXxPSLxwsBnEt7ktgaEQARnI7UwZclmdrVXW+SZM/XmYbhodG87WixAEQwXxyckRxL
KT7Qmza7vjWIvtD/GW35Z2ErhUEBPbic+8IXmflrgD6nOyQeo7cwjml8NP265WjT1Y3csGvbGn/V
nP8uzOn8SpJ4iXWGa8XFUqt1n83qSzdeCOAixLPITC7SkKxVhQOiGQdmJUWElXkA6ecCYwPqwVlS
QdJY7vKsBqTGQRaWc/YAF+q8vqcuwqGgEtlvZPL+26N7M5zst0w0PoMLM6PMyf/EoGF14TdZMK+w
GoyOzTD91Rji8BIuzAccom8j/jjnRcw3l8/9oD1QA66o5+VFKQRAXR2/uTWyi1rjR8Uy8mJFIT88
/dsoPuQ8POjsDlwr/e3XBAMBnaHvicZzZ/RPER54vftkzxhvNOYrDIbCJ2WBkyAbCh3SQPoLude2
Ed/n6b0udFKhAZfvtPKzCNsbciKTWYECPAGptdHzW5E8OBRMrJnWSBZe7VYDTaazRpZcAk4Sn5jo
FgdWh7zyrLAxrni4xPtu77hoEBONKyfB2kqHUE30ei6/HFPCDeAqTFT9S8zAjBcKi5ABuIIVS8Xu
cYx2zjzDVxjfmoF3HR0QMRQAb/1ryA6Thi1jsZ2ov1FZItA5zwnILK6D9jynmsTxk740ml2cNAKL
+ASB2puZLGC42KQhoS5o9N8IYc0YfMn6vEBrSqJP4sYwSYf8BlVuk/nkVudV+D51zZcXL9+i5d2X
Tb0flRJbYPpNNCMqyi+dw4+t1GysFcZT6TxayqkJodEg3Anj3CCGYRhaBDNy1J2Y4795QfnQuVct
p8ZppXW0XMlngQySUPXxXvfGwid7+KeOaZsHZT/nWEX8ZmL8Vqtky2j4a7a1D5yJHjtGf4nCnsRL
XlIEprc4WkymdJT2qGAwHYDuil3y8DriuroGNLEiHTgM4zoY1v4XQxRiQpIWtV1bu7fO5v8jfjG3
S88fH1WBfBtiURHRBC4OKCmRm8Bn3frNMSv3hG9yAuURTeMcLFnBB65aKUACYRsSzyEYCgqpmrla
rqnjf29tG7L/QwZCog19TV1Xv9AEfyuIOiBpWApXvAxdot5j0RtH0eAgJqg8PLeoCZxlhmw9MapU
yXhCt/mtp0c3p84hmpbnm1MpN6t2x4fpV1gNh75nvaW24d7n5HevJ/NkIv9p8MzCe7hkXQsY0mNp
3CwPYQ7xxOynG+kvnzlofjz13KXK63LMTxC1J91ArGeygXOuUWR92DZD18ZLz9Cf4OcguEkzRE3r
d0FRYXOIOZC7q0NaV/fayM9oUWD5ol9hXMXFkRCsI0HZUDftNvwLkwo1qEXsZluSgoTv3K86iVpd
EhaZI4Krvzv4zn5fGwAkKSVivliCxXTBvrkp1utCwl8IZqvHZFU0HxUUhI1ucBARStDsLGN9PMpo
QkvOyHEpOFg6N2MCiawj95hlZl1/IEP5WzWcUEY67Ffq9ODpJ22psMT0JNRH+W+vV7+hNfJK9H3p
p8t21WAss9XszMgr/a4kzyO2cEF1zeRn61TQCVFP8gmeO7qiqU/3o/QedPIZ7gH9AvfvxBXwEGIc
r7uBNuDCYRwzQhBYUmkFbsmrDMeeJ7UtT0kPkWKgdhDF9Bt5rhVoun7oJdFYqVAtKVLMw7oENY1w
DoMUEwNzvjV5OHdzbf8aNS9TbTiY9LpkD7Dg35B5nHh8fKxFv5+y9NKp8cEtvRuGB+4MnY+d4/Bf
uZiuvB8p/H30S7OlXujtqTsK3vtwxUrPk0K1WhxnOUd7hBuGH9bDa8xs/9jgvtyMvk2w5k7PUWuO
qfsrQ5NaDbKf08CiQ//3ta69lopxqUO++YFVumTvHpOBBkaKqFsms4JeRXHPI6Zs0DKD3YsT610O
41M7R2+j8GALKtL9ML74cRk9SaVXwYCDjdhBnQLHxg4+zO1nGoJBSJonw+LLu6NDAeJMF69evjuT
yxuhz29bNTFnvcCyzIPilB0TiRm8as7+Z0LVvKtcSpaS8ZdrkXCcatA0lLNLDPvYjxzS62NiTfOD
TawibRsPsomY1O86TF+qiu57LX1yZhfNAJiiXhKu0M1NvMXuQ3aK+TCxxTzkSX5btC+7TMF8WJMM
bMuaTrZNCs4YIzPLeqtmcTaooDPmwFqyBHDfk2YoXGxR+Wp1qYVfzHjTRNZuIgSCoFcUwoehf8u8
EFkWjN171bRfoTkRhsLK9NBr7rWrlH7HS6TfxbH7CsL83zgyXSWIKN4vObJkKXJkQjMK0Vgx1Eui
1tulw3FmOLKF3MEoFZBAUIEB2pGuC297zOW2ZTEXxOtYtDLM+96M+6sx5FUACWUjUO1uAY8zEZGZ
E2jKJtAj730Fzx3EVvqTRbC4c5Feyj5705dBPBb4bZcpZeK0RiPFEg0g3VKJe/jU6N+2G/d3QnY8
dhYo9ZjEt1pFaTB5IIkXLUdPFsb0CD09T9vBOe9HQBnMgUhguxLvc+4mmCPkAy2Uyv0UWP34JDVn
PFCPfeYpfrKYJQH2VpY+dd76dGYvU8nlGXXNcDD07hbNtMnaYDBLnsh/4CKr/DJEfLbquh01XhP8
4mvcBsF5rv3tCfqOZUHsMaD4HtAchCVJ7m09ISka0PLnim9lkwOgTcNucdCFY2B6NG3rwamttwnF
4QYjIgEMjXgaCxQoI8VSs+ggROvQ9QH44JSKz1jTwRh25YljoIXnXGXmhzJFuMt6YzcuFRpRgsK6
ilZszJ67gdnYXHVHsLcY4eTc7UX3mSyGcScgzpuWtuzCeACKmLAtCqWHl52WEzgWxV8hXhoJ8uLK
lD0+QPJCjd1yYZgA7TTi4imL1HMJSiS4qQWabk/NsZm4QcE/MqoI8b4Oqlw/CcR8T+/UQfNYf2hZ
jK53oJCrIrU1JvIuy+7ZlqNxjIZnr4Qln2r6q2jBt9A9cgqly5ucDGxuPUkbLTLvTJvAIDFN1ezs
0zDZDEWhne8t9zO0cd33ErRVHHVvohmJcmQ0R0ZjyhHvoWHJsD41iGasNsxx2/Ug3iWDJzjonCM9
S5omoYlTaYkwfNnT9ay7bIrShTnq2HB1EvlzosCEvYJjfWAE7netbgQeZ9CgI1eNJjKl4i6AoBr6
bmGKoClangZTj3Y6rBv0dm4wgr7ZWH1y0dill6Vo2V/X73rkiHPOd2MtwNOrVSokFoFo87SRl6S9
G7pyuWNwukmRB3MPp3Zg9CCXoHXlFW4rj0eQh6k5tE70afPKOvgmDoRM4lyy809Em96+Br3D1RMd
qvzYC0nF6gxokSZNHAXC4olwxWBMWstvY/NY6Ut51jzGky7cEn5jRPmO0R0cd0JtlTAZVnx2FpJM
ilKxjCKXj+XDu6EngGMbUW5C+bsYKHczhOt+V38pEnR2XrnuuZR2FOaI7cxZc9uHs1lRo7V6d87M
9srmpTxO+Z+RdO9sp1eV/qL7ZmH+q4Bj7dgh0qR35dcsL83IxgaurdjWdfJoJEN/p+C5eQj+wvmu
jSldJ4WcGVkCZkOiu0LNfu28Cl2reRqbXt8JC0o/acPpnQMCBOR+lRYXuAfwbpMJB6PYltQ9QZRS
K5hFDBMwujW1lTCoo0qI8u6KUPMLL9+80ebaYJIt9oi8psBdxHgKwX6qyWk2jWDe7o78C6o0Jdtp
MpEqCXnPzpbXeP4XImMIYJPgr6pdUp+GeM8+9Eb277SVZgZcOT2Y8Sonc3ULduAkAtxQ7ChDaDaW
Orl2in3FyhAuhzPBhnQ2Jth4knDccw9/hmRb7EERAeddG6PsADyS2EUQCmVdwiW5KVc8SHdGut12
zVaM8mjX7lMUMXRGYZyRakrkdQXpMLb4LHhTg6bRIqE202sf5cVJn5BQL6bdbnT1Df9Q3ybOhEOy
fOEadbamt4dl7DGQqOHyJK8kVMljrI3uS62Pr6Yi3lWAfMCOCzlSjeAH825edo6Zvw99rh3mhUPd
S+tAcib6actxCbaS0Q35K8zHQGwP515RfExeQ0RXpG8dHbZNYQJIdUOyndnTEWzWBlXWaPTxtJXY
45cDCghcbhPfznMHH2tQHXSYG2uCsgN7QFGewl0LnXw81KqE7qnFrCKa6dwm2NgMvFT4X59KFgow
ecmeIJzAmlpG7RWzfojh6NySrRIEhyLEvSdzpIDOagVWoj+bLRT1uKPF0Bv+qo6aZ02kao9+k13u
SLzowNRD4hMhcZivhjUVO39DxMqE5UGG6RaFoXOaFtygwAYVNUXZ7kBAkX9mc8F3uo36SOnbRkPj
ZrPJ2ZsG41kYHEtQSW70yZu3XlOzVrJMkLdJtG0cZVDjqBOhFGv3SxZnwtEYuSbi+R798FBY57qB
apIT8xIxoCNz4JG12oyAdTwWq61X644JfvogJD0Vd55kVNFR8k1p9W4b02NmqyemkQiK2gysY2hG
WxfxaTSiFGoWgfLcFJfRLq5SIZ9OXT25M02yMtp6YS1J+PoEy2OtjssEllLYRUSLRbLfjaR7Ujo7
GmPY6iPVwhledPIVMksu8CpuPM38KYHNzkgP6L+o2Gm6YCsF6VQGEPttxhSzHWALKGJrJKGwfJat
uBsNNRCvUfqjVYp/doWnOSX/b+17y5C9hb7oLlaDS2wu022Q2pNJjg6TI9ap1m4iq0kqNLZ6loKj
Ke4cp32iaBY7Gx6QwxG03BOGzI+kp68ZaL0pM6s7ywA2uTiIj4rFCaqq/40VLKo8mT4HpEaDZdQ7
uLGBykHYkWAMJIdDUbL/CnQZx9tivjVwSbeitb8jYTwmi9xTmdvZm+u2087ucdy4RgF2CcXTRArc
xq0aNq5ul/qNBnejUDeBhGqTW0BCHIfPHKqtoJ4iVvjDsCHAJtpnEDgY/87/TEmxYwxIzQaLEEUo
QiSwVxpzD/4M8dYPFbJXXypIsTZVOw6VDGpCVvjzwnjBoghymzMhP8dct+WD6imz0kHu2sHSN9JL
vkHMuQGE+4c4T596FMzbWdMnnAAueiwmazh3kIkKzz4XFu6OQZ71QriB0FIM8cgGfMvz7qekfhgS
iGC6so84NX/KpK4PTcFWJxrSZr+I+LsmMHaoqGqgF+04PpkwlSYyIkG+QG7JZl9JhiargyRyo5Ds
BtS2HKcsoMLwq83kG7YjBnvucE0wuZ70rPvFWZFtZQSwouvmI9OT+36Bh+HxTNbDkfi1YrsY86ve
k+1nQJpEctMHDkYgxybhTM+pFL3s0cJXGwgOn5q4F7xx0dbrKndn6Ei1EHYcISLi6CWrzyREkCr8
GYrMnrkDERIZ8SWDU/62MhqOJBA5J2OemZlvpRjq7dBoaBmUuGY5jkibcTQloIDMgOy6aymelkUe
kPMlW6cp/kZTnkoP6uOUvA0dK4NV2cLpVYR6ufOy1Skzq+aABvAQkU6za4qXKm7YXvbjsSqs4wKZ
a48N5ELam2ezpreQSlEzj+TRQ5XfDzXWOEeDmTxb3nFe0KtrkriehjAIZ+aoZ7VB74+pVqwkEzFr
t6rutmmJ11B4HkjXudihtMCM1YSMEiPxgcdkCKxKvWRDBLPZJNQrT3/duFBBNoc2dnj1LDrAXRCI
q530nH9m/YvysjhxeB4wsR2qZLy12Hfp6UMyHROiDQBbbwl8LEHW0X5wPm8MRGZ4YLMdGfHY5lP5
bFvOozAyRHkNF3KKRarIybmcVT7sgfw/d97XVLj6SRm6vrXZhjruX59EtM6FzT56iY56Z8d+kvXI
kI3lbLMdEw5bpQbvUuhR8bllAaigVt76b1+jzBlxIwBVGWtwOCpyyQJALV+BFCRLNWDTNuwa9Z5r
0btOGZhFFdhccE3ra+3s5rrbJeYn80Gc/66+Gpoa4wwZ5a0aic8BtdbwXZv3oeDFDxHImc5KUbdx
+kXyPaU/3Ttxv4LQJ4AceMoA68N9DBFdIWL/Y2FK0AjLKrR+2iYFhCPSI0OQbd1Vvj3FFy0FblIY
fCuAKMRXtZHFJ4YhD5OLdYYxUftxj8deeliwqyE4RbrAtNxP9WyrY7XCqVI8CpZTtWP+SMUjBXCX
fU91Zf6LK8CE+C9qGg/tPcyyFo0hgdOFnJ4cNIC0qw8kUH/D0n5JFNjZNvx1uBDN8n3SUAbpqvqn
OWTGAuNpKbm9c0mWqGwoQqk8mACocqe7y40TaThmZrm34+Eo+CJhNjLuWFYbMbcBvddCmrm0qRCp
OIVOP6v3ZRD2rTgMdbqu7LSzaRhyW1h8/rVZAozK+nhnDKSy8ne6OTnNen2vy3DaoZ8a/i+tj+R/
320e3O+8caYgYyEBqckvVPdte1CexcrpoCzoQhNvu2KjI3F3aAbXoMmVKCQxIFCbuOJZXkJhYftE
InDk1tIHi3qaeVK3ulanWEeAVjjzTqvn21CQGtVoBNcJ6KG4hBVqkoloah15ByuGfZEQJU1TrYGz
yPghmu6VnggsOsP8JEcUp1IDbQldf6UYz04gRqTx6QmbsVsynOe55wYnEQF2dHPLOh3pRI2SIE1w
EoTox+IQDjYCpYOF1ceaDEKYtAr6vBZ+sXUHBk+fu6tafZd6lBZG/J1rthWEpntjRnFH38GoE1dE
OhavHFcHtGB/FJo1ZaFz3wJnAN+xJe4MnQ6ZSbtiW7daEXgh7gBvuRMKEZXEAIyXIyQQE3voNGF3
9gyUM7ECYa5Q8o1i4YBHdcijde5qOiYR1842CznJ3BlUVRb7NAlMHQHU4a4BwaJzKKBd2sySaRND
joM+ZM8Umv9S6X5ELQIquBZvHVmlvjPUJ1ZowdJFth8XXOEh9RXhmAu98jH12FRkEOV8Uq4Zu7VD
ujESbLRLeDTy6VnvtO+EpcsmtVteY1zQKg2Rb9v8ljWtYDevAFs6WZ1cCKBJx0L9NA7zl6qztC1J
NO+tzdRnXvjo0izup2qMaPi9xzYz3K1b1vNGJtqLjd4yt6EUtIDb2RDMD6UjXqp+TQK5zjlj0TzU
eaPHEhsaE4G+E3/dIt/6ROJOGTkaPeaEYJeZWhlAmUm6o+YSJp2oexhGLD9OtYaPws/JScYFf138
ADZU7Iq8J6tVZxNHX4t3Q5H5gGhCokLH7gvKCS/ixMY7QlguIus6WDBs3HT+dIb0GYGRbw4Qp5r6
UnguTN9ueTPJ8kMzi97d8T4jjdooXMjR6p2NYMCXO+4lzaYf27ho2auTyw8tQm5n9Rt0dT8zUec+
Q6JXdEwRinT0cwmPEFQ6mFSMG+mbCBrDHePX8ovgFfJCBVCEQa7JgfAtk78KielWr8L3GbNkTbSY
0yc3synZBxmGtR29GjTJclVLRoRIqt97CEBysHwbIUoSSo07U5cR1YNHjvFqjKyN13Qs36pBfxt1
r0YL9WVX9tWz403lUGPM69+s6GyXpntRNiIe9uvnsEZ1ZoLBL72q9r2FwTAfY25bcr9QoDc/nmPg
60qvIbLUqIondhr8DHoSnecCd9sUIutK2p0Vs9TWGdeTGAQWhRunRrfRGFgke1bqiD+Ub+g9lx49
YV4Wr2ybniJ9PtuJTQugCQJvOirKKLrpGmU4hgQELM6jt4Y1Mu65dzWTpDFyrS31LTx0OurH6XEm
9BEZsW2y2i5nAt7FF+hr5JC6AhRPTHJrzffxNL0Su5b4rc2MZ5bm0TKhk7eGmDfjo7MKbFJA3Zsa
pilHpvnP0cugJcowcpzYd0T82mj1mwtFb3PkQvzKzd7yZ0xmK0Y9gEHxDgd89qVg0aEtHgxZSb5A
E78Uo32ux2FhAeHilGjvsFsPyMNPRiFxMS+Ed9n6MeTXjGKXhgBDnkUjbFTde+PM33DPPz1uT4nC
n8i1Yzv3j0UrjmY9fkLPWIEYC4BkMkz1c9ihGWX/ipJlCD86xbawbs9weFGh8wZ7MRJ07Tv1Ymr7
BBUVzv4v492mKCYb+Vbix1WKii/V6ebH2j7CGXrqdOfi2ZkJkA0fiJkZFiqvuwjkdZyVtxwA8EhX
InVIvdGO3ddldBu66nDvGNU3XNKbhZhjYkAejVcms6/lwLIP7MiexseY6wfLxlrtmc9OQY5al3wx
IKoNF0mO+682uvvCGPY1o3WVtrcFbAW/7oD5rGc6ZkRUoMOfEw5H5ZL+nYUFB39j/puRY2tGTtSV
SxFZOG+sTe/RYF7deLxrpXYfj0S5t2DfPGUjYEIq6tTO59D3KGsVe1ZykBoD8qUdXkz7wmdGbP77
hwneBLZbtA4HyqMXRKz474H2sv/GBNCqjFQJdViy+HfRrI8mdu6G+K8vDNA/RJTGCY80sRbvYFj2
vbUuebkwWU/f13aHbDw5xg1VI1Ezq4f2sxL4mP/7lUfANwvdPpmIx7wzVs6R9rxCAcvhT7Pmi666
XV7o+06/zCHF3NLHK/gB60JcZf/yZWcu7mdMW8I7rZiax1jr2RBkJaGUmFKHjeE1iS9O9WSmGzPJ
vyLo8WYd5bSQiB6nTh4IB7CoDxlUQUeF9V7wZcUHglpky5wbgD4BqdOSQRKwN+gSmIeE6Got849V
FnMAQtpKbiPYCjxESEU+QoaHG8Y/n56tmK963Q8ex3MYG/fe9ALmgK6lYp8Oa+VY9PZNutwQ5epr
x3LE0m0qb0O2N8Quj7wPm2wEtyHnvYiWX9EBvOit5dTG+escOT+tZbBrWNhRuwyVl0jxOGbclFWz
TXIWt55g+gXacFNp0xebEW/ToqocGRXQjdB3WEo+ZbFzHIFhk+/3IKXxNJvVV9ykfFoZcui4ikMr
eQB9/d6xB9rg2IJTjEUE4w6HkH0hGeFRqH9tH4Hoj9e8AeKwil4L8d0UDyJM3+ZkxVi0AzZrMD9V
n7IdNOtbbtZ3HRRmoAu0w2OdIJYECaeBjvQpdslBcLK/0CYGhRCRTQ3yLI7xd6xYP36/h36KyHdu
YY9lffJnxSMih5exTn8qRLm5lfzr5fLNWm436hVTG2eii+1+Km6Tosp3stDpmBek56i3tiVsL988
aMabyxjXM5Z9lTdHr3OOloRKv0RINvXcd1KG2Glt7rWmfJV5c1GTZFzpkExYxvSEbo2kyKRyTboH
cjGQAuOpA8nHJ0noLmJEjPxO4+B2Y19feGze41eoJ8/0SlfBl80sFyGOGz0VCPNDSHzsiGzHOrnR
8jRE4qVTBEgszyOaaOT3F8/Lb3lDTenl5m83TC/4WfBPaZioysm9jhoU+uVi1+oOv4jjr19F2X4F
+tmzp4/e1TGEtQyMUYmSodtt65KAJovcIkJMWJm7soQr1qLUy2wGDRZ1WUE6IBpag/mJJr0fycb2
OIFGwFcAXAceQwVJKOhmlhd9Zl1gwWWAEdp0N1rWvTQ4dmxr2Bll9xRbEDMUniZp2p+RZ28dUoTQ
peU8385ICqNT3FsD7GujDCktXb9fE7stwc9sl3pgMwQCvNP+9G3K4hXsRdROL16znjnINTddlD2P
UXm00m79pOJycbT0ToumrSAeO+8gfkvGgUaDrTlMXJ7BIvnxrOIprpOgYzvcEKjn03TwUrYRdePy
0rbvMknORdk/MYV6rUSFRqyE/pAnlHyQlrXUfsRT9laoB6HHv4xtErP9bt3psyhcoqyiu1YQVAoG
epPXKbi88D6tU23TOCGOabgaTU/Un8f9Ll3HDyk4N6m3PDCYPrkMHjblkP2jHCYdOURxT3eO0xhk
id69ZWCKuPoZqlTa41hG764Nr0XU2lPf84pMIRDMyYbY1WNEdyKEIZKkMeZDXQMih8sJjcW1Vtxd
3TTzAi8lNst2eiYd4S5DgLJzzfYlchAJ2OyTeJVLBju0owS3m0yvYzIlhp/1x5vga849qX8VuTpz
1d/Ha+HW95Qe6IoaAQMGZkG1a+oPVEjl2TK5hJoOe4tOqhYnY426nex0Lz+WLstjxAPhzsGvrWrs
DVA5iErLhnuyNb09LurwpDOcOyasPAdHFGeVuTW4MI95ijM9Kw/tuyewAzCy9XZ6nxh7O30uYJhs
pj5H1+FgDSHkZxAWIe3Cj3SPz3fToweZHkyyzHz4XZhabwpHX8As/dYO5dfgMj51WqYFA30Vi09I
K3Rp0iKuhw/rRntPyR4KGMKGvhU1n1qTPjaM+xOnv6KmtUMSDxBIyK1OSm0SHad2oLuPRpgNKa+w
qKGDzZKMJ2JI7K2ySBKJUGJtKR9qa8q34xh+TQOGNaZHWhCZ0CcMmDtblx3i/xg7r+bGlSxb/5WJ
fkdPJlwCE7cn4tIbUZQvSS+IkoP3Hr/+fqD6TNU50bdjHkpF0ZMikTv3XutbTsmkgAa0y9eG515Q
PQq4SxFvrts5ki6Ld+XGGEwnEhsQHQpiE8GZeZmWbfA7zv0wlooiukPBdI511Gw1RijwHb29mnqr
W0pT3RoRW2LDHq509woRIJTEzCM2kPpQjIQgMAalSUCbBPMAQhiVfFlZSx/XABcZW892zgtiE+4s
S2VsAmnq2zRLITJYcDzcWTfffAWGOs//JsnRf3IZNfi5yLZg5umKAdyaNSOVDu/DjdHtOXesKyf2
JOxQ4fkjoUb5MNiviaQ4NJ05siINNrIxN3bTky/hz4WNjt0C/LnhTttIZ9CvjxvUWqiJCZlbloW9
r0D6Mv059LV4NtmlBVZ3hWJWtPHHWDBtbosgXTWpj4KInTd7pVXMLH1I5bDodf4K1mAEa5vFIO4L
eN8YVnT/zfHMDz8l3S1U73M+U1KAVesiZxEGCGR867kYjrnGTD2X01Ubq6so6Ag3TW7nh0Wn/ZaD
iiSR/YzJDHUUIY99yt+nZ/Jhlc6yltt+alPmm9nM/TPf/YxOVZG8QeBHh5fAYKZU0xPx3Pjmca6a
K/1Lm4JHFZYAapioRcx90YvOz7HS9E+oiBqjstuCBvauiR6VyZyVDtMutDrGdx3RJgL9lU4SJH2C
5qzRXceXAOnE8yaybeiGiMeIDqxfjA9BVL/rZbuNMn2V5A4dGIlrEPgdCbFNw8RQh4lp3JQo7mpC
+/gKL4Mk2bu9ODE+PfsKaFhd3OvpXGVV6OXbYToNdJRyAoqL7tZL2YYFfBx6/CAsr93K0GE8Vk4J
CTT/6vP+qpXZokdyDxmHFptKNpPMOgRU4ysGizcmkeumlU9URxttMu9dGgIzELcoWFpTiXuqfZ7/
rwDk8O0GcU/fcCKMq2v9Ve5NfP6mEWelUcPyhVaC4mUxSe3eZ9qK5Ftt89qsFz5WwKUwQz5GTgr4
ZbzLVDqgxq9WKS1h6V/Pr6GqTpZgv5tXz7VCFzQm7blR3ZPpcCgipY1qM3yn8sRsm5h45aqEUiXt
F5QdIJgT644dyluZ2nd6zuJHaSfY//pkfMBE9oOzSJ1DRP2Rs9yjebZ2ZO0inxMcSSvXWEHT3In5
fXbbwV4kLW7svk6vvEC/M0Z5FTr6A4qdRwPLqiYrKOPVOZlRmZ0X3c6vqLO7TdoHxy6Y3lt92nrW
Y5QRrpBqb3Vk36P63+epduq6W3jC+87RXurxvRTVudHM59ph2m6V5k0eOLsZulPT6F/UEDGWvosG
u/VeTDeZSwk85p4d8/ziO5tDJr2P7jWq3e3Y+qfERo+HOn8x0qsZJaKXGjBdabMn8lsWEye3wUoX
m9awt4b3UylcBfl4ZTEThGCDzF0jA7tKd25DHryyb6DOMc+q99bkHjq3PYGSWniUUbaoz8xb9kUD
nsNh7qOGa+bqEh9cXNPJDGT10DNTamjeN0F+49shq2fICjtv1UMjqNemTbE94asMqJvSUruSA7qU
vKNnjkjhnPKvLgGjl0oQNseENWafufJC/aZo5CGZoh9dXW5tzcInGYqbsEeExGSLfXt6shwKABc9
PMs2MUxdVjxzRNsP8d1U98y5o5ce9Y7Jn7orYWhFFv6yW3BSa8RCD7q3zgfrXHRIthVUHXTFPYqH
AShxZj9FJTBeCvYk5DPS6wnHf8Pd6UyUQT3ZWIBQOOIA/8J19SYy5s5lVaWr8S1EVLL0w+5doDJK
MKC7CS0sL9/qHmE7uRsQGaKXP2CqsUkF0pMotOxEGiQbDeIvTm/EFwhJRPsEblbStqQhLWu6jIbW
g0TSH7LUKo/FeDCzDG8VtoVMp64Ok0BbOOSd0F76jNigexyn1zS/J7hk1JcxYKYkXpmaaS3bwRGL
vqgpC4hvCgzsBTMdKjOyWzIs58NJgaRlokUiWRlyGGuRf0gNJEkGxPi1bVfb+OxoqU90JkcaoBoI
HZl8KuMNBjaNekPbiQYSF9FHEEYNpr8hWbVsuh5zV+7+9h//+d//5z/fh//yP/N/0je+qR/veYFk
zw+av/z637v13fpyi/+5xoUa8uu37Wd+/RMZ+b+90ul+8/DXK8xP43/uhof959Na/Wx+/umXddZQ
9ty2n9V491m3SfMHtmS+5v/2wv/4vNzLw/hvcS2gRXh/vt+e+d7/eav59f3jb/+X3LTkJ3SWyz3t
P/7xN67+T1SL+XfhMK1wXLQVhpKCS/rPuvnH36T8u21T16Gut2jOXC7JsFkDZNFMMC46ABXB8EhA
ZZG/YC2adP4uTJgvv93ujyf2p7/br7/j7xQVUxl/4rU4glWdx1COME1TWYYLTOZ3iArJexwvI2ej
LOQtNQawDb0+gs00ZiJ2m0LVg8i9tAv4KqObvCaGiQ25AipSGPQhgXItoRxNy2bEm15PZXos2sba
E0nIoIazLj9ARaZHVU+MiTxTIwk1QZKYxUAn6r6OD0i/gmPql59Dr/VrRzPp9dCgbw5+iBhR0YHi
IPuAXb1FkfHHj7RFpJXpLg1XJywOJp2ShDlTQWbL9+mur/44u+xnGEQ1wI3KjPGAdHQ8MErS13wV
3yPTsA6wIaxD4KpTztHO0hrIKAGjYTxcpU11g6MtoitAADT1bDcH3gqmDbLCUOcA2rAnY9pAOQhr
SptT07EBxlBwttHxbfB2jUa6RFS0wFMSLUWVkqyIb8cz3Bs8cilAQIZOZmK+6WHMfhzVXZXl+OKi
4cYJxM++Tc9lb1urqD2B9nuqIiZNdYBHMjTSvUa2GBiV/DWGgwcIjhqG1Ds0VjDHhcVhleStVzcy
eqYhB/AI8LuWRq6ppW8m1x2WQr+npxCJZ6Mbe/D2BKf4BBIr5r1ltngbVUqCoBs8coi4c9OBuDxQ
ctS6ZG8Ws7l2QHg2smncFqP9RoGELSXMs6Ww56ilkuWVULcBcC8KWSMkSQxzCd0aXD6kSqUAq5m9
MdKPLROMdItYa6C0oP7ZMOEEvyLLW8+381Xj1RHZFUwZo2ktwo6BNxFPQZA9anZ5yOG+LiVl0mSy
r5ThF+IQRVKQoxZI0OhazuETk5M+sWn/CYr+Ae3sY2l1z63vS+Zt/HWM4WRrYu+O4BiH8Ua3Edz7
CYmxvQHLpqsTlswUc0H8GQ3ZT1U6J28QV4A2nsiwDPC2odZ3pyvaicGqbOlDFMOhC2ogwHr1iTj4
Sg01gtEkJ/qkIhvazdY5ktZFSRxgnNQn+HXBsmXYm+SxvsGFR5Ys+0Zyp1PEn1mFlYKR2mxkSNW1
XlGQC+JxUj98bTxUlL1ZRshnHEoHJk12sipyfU0u5RuB7rdjNrnrhITz1eQqk7IPcUjvLqc+KbY4
kfGZ8GZNU77Wum0UBdXcInieMNUgIdr6mf/cEnyyDTKhtgiEkkNMRNsqMPdFCNs+ZlfcCcc58cGz
M3g0mLu8hYPXg55ePT0UOlBdP9gRMTzdehEIR7amVqTMY9AzjM1S5JS8JuMtarOrSNj9tWNCBaBV
wd675EdlY3PPRXvLhntNMqZ2CBJ272boIG3u/Dc7Qk2Jz9Hf+2N5b7gPbRA1X2GiPaE2xdmGOPNI
u6Ew3GQT2A7qIrAZOhvWjSVaprKoQxfGYOS4tu+JvCPCcGxj2ACvFhK/+wtedEysFZmEO2EEPd9C
Sng8Tz9s038bDTg3w6wsC6GTb6l9hkNdi63VJgFKPj4/ccW8bEC1AA6o+IGCMVl1lp5vUjuk5c9z
X3hiXvV7yA29S9o4XQs0PGCq2LycxgSEhJDevdUSZ607Z8vq7qU3cgOHNrATV9W5r8KYbty0EUw1
dnqfvDSl2dDiTz6KNtpHdOMPeEry5aRIuc4M6Db+IPTnDB8typl03bVyJhkQJ5lFzktYars46+PH
yeqnI5oOYK9BU2wbk6Ayh28mAQEcwPnOLZwo2Cldf1TOZD0HyH5qu9p1aI5WUBkqGlgD5Xouv8IY
6KcUw5cbKME7PlnE+47lDRxbELewxpv2BppjG2j6bmCQzPTa8q4F283EuSYZQrsWzWhca18kWhTX
CqJCAcrWI8t2UIXaNx3KlCrpxLkOnecxyaNN6vXDxldl9TBO9NumxCs/MeuD97Te0xHjk+8XGiwK
elxM0u6k1BA8VRHrVuE/dJUa7jztmOZp/RNGkoGIkI+7HFxCaCCZsm9nW5nV1WttWtoq1uA8VLpI
nkIIrIamkytaCjzJvd1vEanQFKGdee1VKOWrlrkJxpYTHIo5NWTI1mKYdSzmQEw9UIYuwPdEUN5+
gtl0W8UNWfWGflZAhJY6Qqxd3DbRvdME4XWix/Q/S7Z40vRWHYvMCb5gehpb1kRn8sa1bPuB0Vyj
HXubaV3fGSedctgsgVPo0Efo/9MWlX0uj+APr+HwljsFCKeA97WcUnzBqM4SqtymIlzRQE/eoizv
OszBHqHerU9lzx7V25ipZOUU4WsydTqJetOLFSdHksDGnyEuXosnnzNE3/5WZP0LApw5lybEDPl5
NtdY9LmpqqRhm6ZL9STZp/25dNFZkyM4H+ca9//KLwYfvZD+Ijyeml5HK+UQ75c570Hdnxl6bs3K
I8zTrUeOJ4Wtr+H4b6wie6J7FR092kBzlwUiuz69O0wV0FfoDOyt6nUgATzuoqfOVu9ui12f4+6n
2Yzs2JzW3xQB3b3RJ7PFHlAIwXXNoNCiSnJX/uhHN2ExDdvOQBiAYqtA8oN2o2Fbf+cb2njnmS37
AiWdRWOVw1YyWllLCZH1379ZtpDOn98uKUxXN6VlS94q08Qu9+e3S/NIrDWd7s31DdaSCWCaj/U2
75E74NNZei17fZv3eoHqj17AQGZ7nj/4wG40OB1TnTXoQqt8ZRi0szC2jUQ/6ziwmJDJZpUVkE5d
BtCmDMxNgNKqG1GIksamZHyWYXJwemRE6K/pKTKc0lRmbAngxX7aHA3LN5CAz125imSMDksyvuH7
ronuRpBzq1L85GCDZ6esHsnxFaQAhffGPlWmf0IdZ1BMje+5USFLHtrr3g9uhphFqmmHN3pgCU0c
u0REZalqDuLE2cvBAhdwsyFD4OT0xvVkl8aeKABDYL7XGwOzmjZ8tKkhDm1ZPuYOfcuuhF+fmqpG
gHbEu0Dd5ZS3ftT9KDpqCAJ5P0fyveB9xyuaVDcBE7cpTiAURD1pNm1wYqJnL2TtwBeLipe8/RIG
fjzeaUyc8U2GGRhoKo4m9n5yePcs68NqK0BrhXwceheAk57eRTBjgth41/PnHHGI1Qe0nvojHMDw
Op9D5qMWQXPnZbQgI9is13WfpYRaMJpIgwGkTe0Bkbj86NHAHpTm7VVHAuf3Bd/XKSZScL0subrc
w8jgk9K5ZR5ZafQFW6EnA1KfCG5WjAgM8QDmDwJdw2sbhN5urPO3ywNcntT3k5gvTHSdrKXs/Nvz
+D5p+0DhVT3uL7f6fjgyqBhnarLjk8BL+36MRnLoYs9PFOJ8h7/u+nId17LEIdXyPf5IXujlCX2f
dAd7WQrb/349l9vaiaTH5ZL5Gc2xswj6nhppa7u8VPl15w/59eX871/r5j7x23J/+e1y/uUal19T
3bwJXYrHX9f/dbXGTa9H5fuHy1mXHxOQY75jUjuOel4deqW/6DIFn9PQScQqlS+DEmNr6p48TfN3
Q9saSwyYn7VEEJxLog0T6xSiIhX3vlWLtZyyje2RBtZAKRg7xmc4/0BnaAOT9W4t3ATUYWodnLYK
V51vIjfhA0zF7BfyDhdptXVCXS6qCWc1aT7PaY9ah7xRsXG7lVbHFDkZiVJFwHjACB86tBGLVh4t
0zeBy2X9lgp0Z0mW8nayomUhIfXlIO0goFQ/Yy3dRSWNo1rzzFXkDmolc+4AJWxe9DgEkjrfeD3T
ClIgV1b1A9EbutE0IRGNxkhdXtHe/ULQJ5fVj2YG0ifmOaaWXju1PyxhWkwnpFhPCSrEPEWEr5XJ
1hORWvYMKJKE7hCSd7CHQXtTT6CX2cMgxlH1LhzaN4I88kUEpzzxbgJfvxWGMWtZ0JyKOTrYNrUv
O70b3bRbuRkSV/AmDJSlHNZ6mAKqxvhHas20dvoBZ2EAFbmyoPuDISQNM71yivmwkGrYpdIXVWUx
5cWsU284hCgvHm9wYjBJJPLWKp7DgKirKT+kLVlKLKPPVpadmgIjZz27tbL+UVPhCW0e2HFhPs+k
5rXSLFKbXLJCNEbhpMv6r3nJ1E/qaOhizM/AY3Koo53xJieXNBZ/Y6LW20wDHALLeBOBPHcBXyhX
XwGGxU2KwKWMaTQ3OoKwIspuWejv7cqT92H56Ol1+sJ098VE+1aqOOPjYVHKeqRboCcAKaywkFQ+
MmQ6egaKHu3O9ovsBeMp5sERYDGTMFLQ/Ravqe/Qr0wNnwTDalxhv5/mo6TXEIfrebjm8EssQ6a3
CxaugmBbviZgruMamQb9wK9Jb6pDBQulkjiSDEJXmqbyjwZHbXg0i6Gy84eCnSjiq8Tv1SPdU9Sk
TrPr07p5oXW2hUT9oIwRa3CCzSVtwKmacvws6gFKR2cMyC2Ih5RTiPDNOhV1jEJhDK2zrWG/y02+
aDQpHmc/UV53qyIjPItIJQAqZfjCUmdskMndjZaE9Na7z5Onn30BRW2KUfdnZZxtmHUOS3w96Mjw
ITUhTABDYsVLxWPoBptWtMTgGPHBG1hKw7xHTJ29dnCCzk5o4+dQr0o/F6XJcEOPELNVqEASjQif
c0ZbZW+omtoz9uGFeqRXduQp6D4qrnCGWvQA52ozXWZ9djv4jr7zsRxobDJps72xTUKCFuT9Vnio
Q9C+Ya4JTKIE2ZyIdiIXMPsIWljsQyOyFSbXBhcHOhN0vqycQ/fhz7REPw8xHVOFLxTm5XHiS1p4
LVO6qPgyEVCRQ4MoYDgVvWYvfc356Y36FTiTbjfAcqRXgVggdrsrOyL2kmicYVXU3iFBIHOwKtyf
l1OXH2jUjL0GbrFX3SEIcYQQ0vKclPaLHRj5kXaTt4WDfgBMH0EjkkN+QN1FGnFu5wcXxyod2YKT
35dfTl4uulzzcupy9e9rXn7/dZ3vMy+X/7p6fHmgX/fxfXO/f6tGu8U/UWaHyw+ksmCPAMVnh++T
8Tj96aLLtYzIAbn72w3+zblZ2rtolOdH+O1m/7vb/nYDJgTJnnwPdJt4WZzQSw+Cj9ChbXTKl8vv
xZTxSJfL+8u5l5O/rv99+V+v+uuu/v9Xv1xyebi/3tu//P23R7/c+7+6+a/zhlpthsIpNxFK1EMw
/wiTWE1rb359v52UdY0z5HIuMd74kszJBgeKNU72JAmSOnq4nGpL2GH15QfuEQFoit8vZ14uxgBh
y/VfbkMhPiMW5mteLrnchsnHHzf/dcf/8uLf7vNy+ffv//KBL2eqsaN4Qx4Oru/X072c+uuZ33c1
TNoS3/Mwyj2czvuW3vZS5uoZNE29sgAaofat7ga2Tyth4mAzcsKpBv0Kix7bCd8xTgmu66WrHTFZ
qHWYwzJQSK1ybDSVwORTv8MbnDBwMKfqU7UOKvHWDMM6t+nyyYntUIQ2fOO3r0RUPyqd0hJv3MZv
oKphNMQpmBrEYGO4miIkC5TQ28SHzZqUB1oBL71TDRs8dETex9ODE5lQX4NZlQo/ZFYEakxAEbE0
X7LW60NLHnIwT3oI49xUrsTIQHGRlP20xFe1MKWGfMIqjgaytUXrc9jE6RXt8RG+Qu5bkNU8LQXa
A0Tv+gy8QXaJH3ntV9AORg1BC4lxwPiDRCx9v8HUwZQ78/u7vC29deS8mwKQeKzKbdAxXTZL9dV1
xjOW6GTeFO6JuDJsHXQvqbPbwlM4Jho3pEusE4Gc7LySAZTL4Deil0tAR/KDEfSRu81gxhARtOp9
aADWR9z1rwnL96ruDV688USMoaRDWuVrv4Dcm7oB8uGmPacM3jauS8+ALLEDEVHDslHyMxfTVVxp
x8AW73ntusRvuJ+G2743gXdj0LTTiV8wgrxeaIENRNBy7SWBeovGhN+rWU0KW1AgxoA4EUmtQGQY
KZaV7tV2A+zyLdADZ2IJs0S3lyKGxYf/aNlKpKJWDpzboCcmlLkXubhpKJsQeVgw8JIaSHnkhAdn
6HZ9rjfHyq9IgGWjoTsuhrhJWMiuVz0I/C0V5TXXNbYqMdin1NHS7EktGkgiPfiq9Q4V7iRWHlCX
NHYnRC29DaRozuczfASUnU1wZzBBN0qLbcLbiPZc39UG7eK0I43SRV5XXIVtepVmmGvjGvcHGKUS
xy8dE29A8E8LEH0c8jmWzPhDjAgocTRL2nO0cignZ0gXk4AfgFkgR8Vi3ECGZwySVA+ogB4HhrjI
/jxg8HWLFneAsolaRCXjbQyLCpYdPuMxDF4js3+bgpbIHe1GpWq4yoS2cgoBRKKeyJ6vm1vMPazz
bNoXhV5g/RRcODVtt8351EdelDJLj5EXiFPyEWukNBvarANK0Af66UeeW59FZRvo5Pyzb1t3xHfj
3mM1n/UTAFVSethkclwnNoNqmQU7ywK2Z4tmKwKFml9VNFHjZpm7NdGuZ12ZxVrpxbofUfLqI/Ym
AyXlIoUB32qoCJPZ7zZtAWjlN/rYnFsv0ndSs8+JJ/pzaY2UwCcQTwRb2bHYaaIW8wfipdPNrWzt
Y+7TseDbWa0GIltZ1NC5iIJpedca6D1wZxInGLZrq9OQAiDbYLouMEDG7qor6dJQgugrM3HebNxm
9ICn+26w9qaPSZQekwQZnz8HSXAMjZeW3cmKDX2OYwxJQceWYlIJpRiWwMkMm70kgrW0iDzC94p2
dlo6At0JLq5mW+sTw/6Eo6o7U3kQbRb5SBXPV7RzI5g4KSb+0uO4g4kFP8Gi05nEYP4wN5qgkkKH
9WAQQF/hzZ7vJfUmbGgBn1xMi/uAAyjDPTBlAuFNC6asCoTNrMH8kVQW0zzzFmmRd20NNIrjzC1J
aOu7JcVbd5Xwh0IcddBTdySBvhzXEPeqdRVheyqK5godDOA/Q64S0nEJ5w3TzdjD4KZoZ26EjbfH
mg8ZySRaJtFHXOhIpZQz7kYbAzN2HrGPkb1PHZq3zkdAFpmtuWqZCi6IjOJAPJnDUh6E6DBN+CYL
aH/0bC/aFprNgTkLf2gGHRDXHaqFvGvDAbrXSG3uaezrjIaozcGm+YarW5GExN4sCNQK7b2Fo500
Z+t1GP32xknClyFj51g0qAqGEV0IzaBlmmnJvYgZu+Qmvs1oLBkReXG6VT4wlIxM35XI2AkZVtHR
qIreGlxhRJ9D7CFo9kxB2B2suLgB5cEfEiz5vdCtl1rctGFSb2KrT7d2Yxwm83lCKCSFvQ+pIle9
wIeqF2X6rPKPSAxLw+qTh0b37kq7QRPmlwRfxMjMpB0AKGni6OSma8vvi00ey1MnMrE2EcAOLQre
xCMZWLBoTNXeQ8VBCOuboWK4DE2jIXqG1z/qj5OfGhtvqP1tWkzFtsNS3ePIWHqazyR4wLuXzqmB
egnHlGENpv46OuKp+UCOPu4cB2hkG/oru9Tq/aTgPk95girGzLYmMllGnb2/8x+Fn5sHur1XwGcz
sAgc8DPpPAD9sHeQYdBmJhpaQ5fhl5UDmmABRwnCAavQ9KfQomM55NrBd1nDdI2hGmFj5sKX5p0W
psc4yqsVdBYSs0ccvXMeSBw1PeWrSVUTGHcTCu59xnxBWtWwatOqJ3NSnLVK3k/1cCUtciHY+L8E
Cd7mSS1STQ4HXYz+Kk1JXux+aBXrWJ3W3j2NFRRxQbGVyCiFru87M/GPXajjqTT9dekPHJ7j1FvW
Lk/aIkygDYJzbH0GgyL5LsYSWkvrRy4Ry4jMs+FQIzlVNPCz1HuPifk2CivdgQxTq9xELZvh8FuU
TmZcZbbUF+meLlxJFlKHSbEb8KZAH6IBmx7NJOn2Aw3V0Ams2efz3JUBtAjrymjt6AB0ixcGozdP
NLnjLfc2sV5d8WjOEUvvfdrziDgd2Ru3HMRoEtUes9g5jHx0q+lol+6HzVd/SPX8pjJksO40YS5L
Ih/t0SKqe3Qe/dkgQMOQ/f/gJKvKKtlS9KS7dXm8tTUCuDuv3zDo7bYM39CXkmu0jKvQWLX2S884
+yqvywdyCcjbsOJ3mpkvOCU+q6zMUCN7N6KQJEjnCgItaUkHlcFdnbE2YOLcA4PiejsmiVi3w+2A
6nmpOwCZXArYWbq10aLyI04SbUtQ7soMO2reZipXbUWXoMntPVnDSnrkNrvdk18FNWEb3nAPueRO
AZInalJHQAwwOq9Jq/IqxEAEPpzDDviN6hOgPgrT16SelMe3x2p6e8+n+bHFTYzeHZpKLxMYUpVa
YG88xmberBQSUMzVfchTEg+omOaMbKPc1SYjp576SqoPvAQsKx04M0sO7dGKo35l2AjOpe48S8EJ
PFVo3vHhralK3UXUa7uqHG9M+kL0wGlfBYgxSOCMcniidDtId9sZLgAwPzZ3UZDcV0IgwRCvjsUr
yCYyr2APAhYpoMAA5cEgCxKxQ5Rk+WtWvwiR58YQklmoF/4Q2rWaMwgCU3tPlIOm3GNbMzdJ2JWP
zlYAWsXmyR+b6NViOw63JsLVZV007ULY0loZro+rsIKZ1sh7oal2rzA3QDjjwFMFeGU2oIXTBLyq
EfckS+oDpXG1IlE3pZoIaOAtshpLB4DHeEFAwKkMXFZJstUp4QMd7YNtEvWdawu97Q4VrSUMOuMN
h+Py2M46AihcuOGqMSAUZBTL9JWPX8tfC7u7CxuJefEwbSZUpAuixz76mDonHrE6YdNTi5rZGwDj
9OD6r2He3RsJqaNicg4hymaAy2JjwwN2DePRIRYFvR/5MwkAOR2ohAvYjvY9xIjUhEgWAJzJpLYJ
ZXFm0cm3UDL4+oPtcdlMIPUtj2Zfdou87J4dvoODbGgKzgfQvinOVqTfxjGDOFOoe82tr7LRvmK0
XLBd6rctSmh6nbM7lhaO3kGJjJR69P3wC5QBTDRJsqONdQs0LQa0fknHmqUTRz46ZIudnJ3jkcp/
Jk6qEEO6oGZ4bTCQ07vKDM+jXt3VA07k1s2TQ4kLU4c9ivU92SQ+IhMD2zMF4ldRm0+5Yt6kP9lW
Z+J8RQdXVcQZGwojS/qGw3UbtsV95U7WGuHxTzT4N62ifw0lhYbkPGZ+wTTjr3Qj/Myn7tqoSWVU
4RhtOkLbbRwh66S/9ofxo9QZd1tKe45t+eRZ9Y/Zf6tTNwIJdtARgbQOmaCtTAitGDLoZdPjbgz/
iXw+PB++up8I/UBbequ5BOJC8fms5A+GEoqGXmesaMefsK8CiGrRKZaNQaz4VUQJxGcHmcswWnh3
k1MeTP5t2JP8gutpY6pcX/let7FpTh/QXd9mSfvcTlEHsArkipN8DK5x14JzWFUS20rkuj9cRgQZ
TskvVE0wi9OlUbANyhrz1TD7H8rGeVNSE1Q3TWK6awCBWGrlRAgo7PSo687CRwDcl0ZxcPCVxaqz
wGHGLXBJ/IX0963ZbifWsaNSZAGXW+/6ylEYnKJ9a9ZsmYjg3ckReUqsERVqIyUgwneLXHcR9mrc
yWKPTmTtevhCPCfZD7CcltLsk7Wd97dZo7dX2pvUCQqOAOxVOFJ6ohXwl7fvbFbf+9DQtnqMNd3z
3ZsoSpgbkB5AHg4xHOibiP3tNmWyz5P2sx7A90AYLRdV15IXM7H0BHhtBxVtrNQVm9btIUZlkICE
XT82Lc3SNFD7wYk2vSee62BgbKcZLbNBTOeVhvrKa+pTlNB91y0M2rDSNBPp9ezqH3sftINwip3e
YZjx6QnvAonJz2klZmz/6HstWYOIgRdEMyv2cow9M2KQmDhYq5R6GFV+RU6ttwhLuH6NJvACsoIt
etvWAWnuMsFAJKlj+KqBfGhAXW0Bgb9kAXmSytppnXYy/fADedCbRRLOotOyu2LuYYL63ACywK6V
b+RQYODwqZ5agW+2jtxkSVltTdO4D+3pA6bVti7dlGDtOdWIgSRMLWxnQ4HwTzaodibDW9uFYnYK
EbF0oJSbbvuD9jWfbAe350nX5ia3CsgRAIe3bgM5bMbGfCZmCLajq33heSQYEt89qhMTcHa3RHnC
zrrx2EGzsrRTFy0YHR3yIsTl4iftEm3LlQX5IxpbbQWs7RjrLsAaZdIQAssZM9Poe8ZMIe5biHeo
h5pZ52fkzhVuGNhttct4PyfnACaWjfxGO2bO9OKLyNgNllwykuH4rXePU5zdAMF+1W3qmpKsxNL/
ohFcXY0xvSrTmkfU0l0GLZ9YfcSBCksT1QRFaC5I8CljyOmM81eWSNU2sZhp1dhodkbyYObJsZ3o
oBuqcu988eznd1WkIeWgiUPdZnwoFFxs7WklliSsTWlHUh2bGNBytxwz6/WgtdcUAg47u+G1avHt
u4P4EfvFzyG+Q592HY75O6Tq2YKtYopo8SQRMG+0VN1XwD8YfHWIpcIuB4yJTgf1yLqLMbbyaLk3
7M2noYifa68D5zzS85y6bRwC+bPNsF5NJUPt6qcle31lVPiwJfsXFBPNbcocjIqXzxHqduY9c26B
fq/qfYc1MO0LYHWJt5oEATysu2OARVoPNxgD4QtapBpVaXyuMhtFiQc0B/0E0sEyZgVR+Lu756mx
ec8mjE5m5vDnmIv3iG8gSSBIyQ31QTcD3JpgV6hbB1VpMzP+Ju2b90i0O02VsDtR57ihOgQ5jhUP
QNd8FLdaN9ymKbRZ6Z0d2ybgMtHfmePPaRRfo21Pm67Lr+DFMRNheL+JkvJUD2vp23JRmMVTVYdo
O9QpYMMLZuk5LHHoI5+p8ZgsFEq0tXCqDXujMspvlTcBcmOTXdHT6QEGH6BET0O3/n9EnVdz47q6
RH8Rq5jDq5WDbVlyGr+wZhyYSRAMIPjr76LPqXsetsr2Hns8kkgAX3evnmt7Jy0PZzyOC0LFDERt
Ui+c4ep8BmqKCWmVqfkGaAWM1YzNqLWpE5p+XBIgW4O7MtyYZptM3eeQ6TdHWiZ0OHZ0QZkD+Kyp
/q2ZQjW/kSvs+mFivTRzRAfI8jB17I5/P2J8Zx7TIbpZIW0NDvlthg/aUhS+sPGYjHAluhSXZl/I
PUMAgBhpe0xTlH2ABBxyG2Qi7np8keeGaatP/94qhyYNMslb5pUFQMCcyAMXBY64Kpw32e+QPWlj
ghXzhOuiDW7tOAMkyKMHFMLkLjJS6zhkNaJc6+/4rzk6EQKNND3egVARUfQM3LV5tAg4v//LR5lb
fiWaxOMg3TWeMcwraSPtwOxHRzVAzhSAwic6atZkOrixpwWvazPt/UVl99NYbLuObnWe230NYsXN
ZXJuaXmuM37HETkedCxSkkj3+HuJJi3tES6NuUlW3LXKbjYihl8IeI2eP7JoRtZme4PhH24TsAcp
NQx3pvS7gznol8Qf5os/Yy/sz70WPmELne5BEB9BEC9DOIaiAE+BypBwq41xJTVTYncyEZsNajnA
Yoas2NAyGlVO2ygoR5qzo+GIE9hnqKbB2JhgH30k7WYCUdBKZj9GzgpqZeJPYk9cFhYJYiL1PZHe
JddoDdgWGmKvToFuDj5Ct8eyJ/7SmzCezBLbTrjQb/RzGY7vWc4yk+T5OpRmvs5yMFyjNqc189iN
FVovc2uvA5A542C9hwpulW2ve16CHdS94+/P/n0IuWH/9+/6/ZwdhTwaSu0S1Xm7YdFWfh+SuJWM
7cRxSrBJ+P9RMEKLEUXjfnEie/j9+u8f7ZZvsglg7XyBUmuTiUx552HeXTBC+3HR1HAG1Mfp/z/6
/VplwUGb7GAXuoSZ/AweGwNOfpu2k0e6Iv/70e/XPNE7q0x4hN+dbGeZmcs7nFRwPjmHBt/vOsrd
v11mXqclWGtFQNWGgGA8FZ+kfl36yvrhX9ukYKiSgGFzb7n0A3rxjj43xYzOexgJhNxPIVmXvsQa
nHfmLYiY/CY0zVAwyA/15Ik1hbv+RNTUztrtoKp/prS/vUnQZQznPoPUk4wtNYKAtPHdfvAEvnSp
viWpXGSIhDlI8O0l2GrcxntNgua2alLj5s4PlXQuapiZsaSv9tw8WtF466V/dsz6Cwcf35xhyYxq
fLacPWoAyVZoIxGKfZA0IDWM6VbY9SmVCr8r77qomf5Esx9tRrMb2MFZj207nMsMAgaVVk9cziD3
YGKJJHsYi5STK/6zGXbBkGTPaV+up8BYzwymNz3ThJ2FFo8ksfFqsDYMMa+dOV5yMoNpN55UTD8d
rCzaHlScrtIHqWzYFNB6d0Hd/liD8xB22dG0arGOqvS+sACbZOMMIgQkihqgOI71gqGT7xlS02Tk
R1MY+2hqUfsjvCUz7FKj3bIX+9MN9DXHSWcefx/SMYdv71rXrjQf030lF3dp7H825picta2+CxHa
q7Sxn1Mj/VSOd6vxf8A66q1tGlwSr/iakdc2wnH2RsU5NanfLUD1aGeBfWfhQFu1c3if5m3KcgLL
QMl1hwOvN9pb71aPcwEa0wMtVXhdzfx6GLbSh1pRTt7KCSvQ3ePNUPb98t/sFLB47Fft/kADmfei
TncCzzWDZnCbY8ux217ywoHLgYaYMxga9dQZvGeVExl3E96vMiTiGfcAmXMKPKDv3vNksQnDR8BN
3NykglFQyunMJXyk6/4UGVMEtTn4w3QrlgJDsqyNS1fY1o6dMbp7LTE7zVoVuyIcsZhmj6M5TQff
ZtLKxIPAZ+FuGpd3SxXYZzrBz9FYX/sFIGTP+1EwZys6KAmAM5b2wEPApcNuEIB/TX8CBndghGwQ
R5cHenGOv5/+52s47MzN7xchCKZrq/W/k5ZMoN3dzBiCkBjYRwbt+OOa9ryJsuJYYy2iE8M55221
o5l1PTRBnp2hnOsmORg4G0h6gMcDHjrX4tJIQf4zZTPdVvnfWcIZacP2FZYMQfxuDiEGWkdXZjdp
Aa/AKuz5EFsIDpA5ST9T0PgkXiWjo2mdesxPipIsXpDeCzg7SrOJSuvxS+Djx2cKmQNUMUf6/D4J
oh+6B4r16Ga3gAUU6uMXvnx+Oc99I7C2hhbfrLD9+Xf+QMBwxkMyz0m2D63i7JXwbwuH+cscutYp
yie2QQ3bf9xUwRlaOwbXMMi4rgkdZA1Xhl1TgNDARzPGGdDoqP8YZTC+GAl+SQbpm7JCxQJlNh7/
t2xRyJDt+hYEFGIWPl2Hp23gDAYQAo2MHqfBS+2nMYBaVkXeC4NDgrFBP67UOP3Dv1Rv47SOjnlK
+3KKXoJXdCualtqNOqNAqHzwKw3N3YbUJOuEeDzjOwRYi5sDd82IMAW7T89vNjlJv5UX95fUpbtN
LdVP2I7vweIeagyXXI9QpWsE2fMQIJvNoX/MdXbymPBDg6sPVkEZkWsebGE3QAXAypYiGlet0/rb
2BqfmN9HO2Dj3zqMh2OQh2KDsY9VwEMarYeckQnFO9RSzCzZnMlMuJ5lHxGDEewket0QUffCbyFC
lE8YmVTRc3yVFjCV2fnjB+O28cnlpKqipXKGle8kBLqNtj3kyvvXR+LFCN09whC7NsdbhYqCqeic
QuQzu6ikgFi8WBn7hSw1vyaqVmaWr/4mC/uC/+Y4Cc6EMxd9aCJGAFN6H03OygqwNFts84ErA1zN
UBx8SKQD5xtFS3YazN+1p24S0uumjcHVWuqrGv8kFUxBZbymjmbYL3IGINVX7CWHqHKiTTxXHxUo
NfOpTKLXCrg99yUgWfVf8tnov1QAxSFppyL79p3gaGblqo8kA4L4QcvG2AG4I/pdr+Ilc9T51X6s
pnPrMiCpUajoBXTOWU//lU9aoOXnYQqwkT5A/RecyIFXG/Ujd4omn29GHtwjltBZtBx9gn8uBjgz
MXZ56p/iaDiBrj/nIAAIk9AsLCmHw4NPbib9omjgXwPoeGxAyxojjbYyo8lu8LFHZnROGOlWtJ7D
6VS/dT5XTKxueaTeG+kzZRq3zH84wkdP6DHNesjUrfGWaD5tRlxb66CMXiN3uvhRt2VF3URN/GT6
xZUDlGS+wnCpRIYPmiNVgz1vapizukquEl1FMqqIbNBRHzFlBty4QIyvfXIld8ymSO7Z7GGl18GG
hfLiEJypvG499pxrZWIQO3KPPbQPlyIdZ26PM2r4Ag38B8Xxxael07XTG9IQT+s9+9PHuaS0VFHO
gajZj8DLfNAASYDpwq3mm1OX7GZCIKZjdwKesc08h0IC9i7DQGx/DCO+EVHbwDXAL8ReueXIXQlc
cEsKq4WSKHu0ZsSNDLJhEx0i0PhFb/UQHDVRYpnsQx8GmuuOKAT0q/s5DuDCo4YOMz5vWK9+V96t
m8ePNuOnQba48yoATk4u/wUFNI6uSTaVaXyPUIXvmpJ3FGGjSx0W/+DILT9xgIDKvf7O0XAavNpf
jBwKbaB51OV84ZJj7qKY70qPV37oPzKVs54mw861h/e+8D/riVpYp9UhAFCupUmS6gWnOW7LID3S
qLgr877deZ1gK1UQKlDptabSAiYpzgsdfooCgViRa8Ai+JFRycQ4hLNkwRhLNz7GVcLx2AK3hWuj
prKqCaYXGyfHdJMEP0XEwdqklhIMQra0S3SOdUwRx3RGoi9qhnhnuNOHi432SNBv30zQHRibgiJo
872T4DWOp+mTGMFjrA404t10QGuvTSTZ7Kv3fkIM4uq+k/ZAAjIlN9kRTWObdYnAF6+SYp3JkDI5
Y2nDsmAQsYulzJjvzlnLTSNdF8TOCEFB82FIqimUSJi33REMpxmvYqGT3Z/MlO/Li9RI6pNCG/kh
cjeV9prNHNpnbEExtLaOFysn2mNYr4FrfSokWnpH2Gf5A4iEklhAWJ6cysDYMKn2aMUxmgG3FZmj
/fdF/MYUkFolE3B/7X3P9mduJD+s3X9975xHTJAtnT/yrj6ncGW3dOVcw/Li27hbddEZyKRkcHxY
4on9Y3pP3oQfQMqEXsRLNAfXHI0XT4zxZDYh76d62sZFuzfs/FJ1+tG16wlmKJYIpjstKhWaBnMv
XCz5RozJ3rKtbW9Uz6EwKNA1/pKoj+9EhDg7+Nepbnj+QjA5ZO0xTu1EMb03c/Gho/QLTZ0RQXTu
BKmjf+RzqQB7HZcDB60H/oOOMOJwkGCjn7N7Kdl8ulHbsvNEhDX2sdUm1CRod2uq+CH3eLdULqoW
gSPSsMyit2PPnaju21UtQbvQfTafw2TZ1Zl7s8pfDUe4pyI2dyT7eHlabjxBE9+KtHrsM7xkqA8Y
+EP+/tDCTzJb7rwOxwS1QuTW2ra8ez/7LdowzoVDz0r/2Kes0hxv6I1PXfFskIhbzR17QIDmYDnb
k5/m4F5FCNZaps+5bR5lIR/AgDwRzdjJwefsYB0nrpFEktWBAZ2A1qyeZ8XyHIzVD3OEV2XkP2x5
vkUK9ZBI3F9tBABTeA4ztmZ+6aCTFIhAUwrPZubOUGl+TfDIHdvY6RTrD537H5nfvqtKfoyqm9lV
8wQVMXGS1An2gOafWqZ8aR58lykVzj2KOfOqDwdnyZ3um5ep4/g+RlQ4N+WWqc8+9fnpmBiuk3pI
g/YtkOV2oO2Jdz3b77A/lvT+QAsb2ON9ZcAnt0ElT7BCr70sj+4EDK5BohoT1tZBiGvLUI4RH1AS
t94GapQbeuT/uTUN4YEJxaG1abFm90Ta7rnhPN56gbvJ4uJFGfXeKvUHl+i4J0mltfkk66xlXxd9
RhlyWTCQdJkf6GEBOVX38d4Axbe4uYMUs1++9V3xWIdy0xhw8twGQ4RLjIYisGhPUzEOBosJihfH
nxY3v84MP+UcE1kjhdcxFrIbQNBgGH6yIX8pC56vzhaPusr+oTtcqnI4JrV+J9a4YcrI6CjIXkZu
dCjb6sFkYLM8V0nqnHGEfNeRj7n/lBI4XbNvc++qYhfpUFHDxVZial/sgtR2O+jdgCFw7c3ll404
jU9A7B1izW4XvTtx+hEm1T/Psh6VYN+VknKeGArN+NJ7P90tT6Ul9U0nXbcJ4+gwQRbq3UWI0MmL
G7F4sgmlqXQnW/41DLpPDiYuJm6vqO0dHj7s2EnzMitgOQNuPF65bceks8Gx1yLhWgnbFdLnzhg8
Cd859k7PCE2tBEWoJt6AeOrPOfPnlRu2t9+rEFQW+/mcqb9pv8E0S4qhO6lm2PSe9d5GpfEoMU22
huJO5z/NafrS5dG9WaL/yZHJEUiwk4skh2+2p2aLsFzb1eXGmxEZtKd/CH+A1NYjMm3Ccb+fsGUR
NJ/qpdCw/ZCd56D/KmNl0lgMjWjdTcYf352wZnn5eUpoBs29QDPwb/URV7Q+dpRz4YW0fuZa0i5f
pvZqhqR2+n3I6oGpyMAUCxdRyoigRu22ESL6KcSF34TgQrRNCrSlTpqquQcsoPWuVx3V7KOVncRI
3VBbNeRa/ZYEodEe2XPx5vn98HcCRfrqjo00aTAfzEff5UeHIWPJMlgfSrs19zEoZMqYKQwC1JKc
R7h5hZWIA5tIY+fp6eDUJvepCDzckQ0nfKqRqcnMPfnADJ2oU4CX5XdK1nN5I3/x8PupnYRoPuCR
N1BwQ6yLfnAkcMMarXJqCjss8rlX8DDGE267GdV9+ZotS9T/3w9//4yb0xSQe2zo2IMA86aBcqIY
aWMsfujfB1ERV4GrjBP89/PMW/kmcIcyp3c3XJwuac8hCi7dRo9RccrSnOXj98O+Kq8sz6QBPVz8
eH8w7/9O4ZJ4P5ZVdcljgkYhBeFLU/fkrrUdUKLjjeIa2c2dMaXGJuiTv1VQxQ+/D6KfaP12PVj4
Wr2KhIKoyeSpwlBGINq9OhI5YxgOdV82Jy5SNrcyrE+/n7KfPKddaR+6XhknaSRrmNT5QyTBMMwe
wL0oj7wzPUv4D1t5DmZ1EX3/TyPNUxXaHMku5bdUlNvWTskmdLqhWtOBZlbIr2owX00X02D0Fxdn
h1UR+QgwwM7szegIRjw6lqbxrOEpVrRCPGj3awDVybtcb2dp139yp9phvQk+olTYq7APP52Q7pgm
ChhKuRU5/mbbju06FgS0BGrbegIAxpkkeLWs2cQlyCk+SKg6pvfJ22Q1iLygCx7C1qE3rKBRQNbu
dhC8vva0aGalKY5qjtgL/X7oe+ECzCg3gxlX+//9EWv5cwH+njvFhpyrc/40oz7ZBtNHEoPfTboQ
ZrRQ+34Q1j1AKvAzg3Q2vy8zTU/oPQ03TacBoRXw5nezNjnoCcU39zGH0REFIg/Lyp0nLlUySyYn
TI6ZhYGJMjYGjRurgGjPVnUtzv1MLvungo74LL3Z8CBISb9746D2Ii0+k4RZmwYX54V4P4jGLEcP
UMm6KzdIa+rB0o9OCSUglqD24iCPjgnbSwC3HJzz7ErGc0MXsIbkX4CrrGk0TcnPTQyJ7zyH45RZ
5z9zmO2drK33RRDe85Kb+5oLJxUCH45N04E9eWodsc89kgINIpcnRfIEBNgRyT+dmJVRI2hx0FNm
1l1KEbN19OOzokAMy9AgHxobovQQVu56tJmpWdzBRTwn9zNy2CloAHe3c3ekJPAsOTQfjAQQeIWK
Ms9+QJI0eQso635Tunk3bYSspNc90SZj3iONA2wS5CeTXPo7Fe6SkkKXosfCVrEBgOnq76lAkU9e
hVvAbNuLEU9/RP6mqrY5qtaLnoikfUWdKI4GO5lGcNjE0CvGqXmyEmYBILeSHd5N8+gxbTB9BrPV
JKINRHXJUJEyWjMqCO45HTTAGlQyNwR2hnupLEzOrolRjEzGzrGzN2oTnwqoe0tIO5sQAZ2ctnGc
o1e25FQU+5m3Nad+3CnhT3cLtRbKslUV/wbO5uvJp3Ot6pfUvfDEfWZoboxMAfdzgkoYS45y7Zx9
ONV0nWPPvR96FR4sl2/SVRWc3MCq1oP+ClK3fRt+SdItbKcC7xLRtf6Fs4p9skOsJszg+peIBRpc
w7MO7Q+5gC8wL/bXKuJPu+78XC0P+PIOtt/EDAuh/XWg1l7xm52bhtBl4rT3TqiMI1KzsS4X4C3q
cfbIyOcCvSW+RvTR4h8/TQap9FKV2daD4IElFpOzpvBnhzTDrcbR/4oZP6oAY7brXNKVSkzv4UJQ
o7KC7mVP7Cfyw6DuwOWNlSk+u3kCFbOTVWr9uF33nkASew8N31yVDAHOTBE2k90thfD4MX2B5Ubx
xn2uHPcBCEl44NB6DCO4rqbjfva586mRkcgZTJe8mbtzMehbWxYRxVRcSJrnoCzsV84hCbX2ttq5
Ua6fyIe8tcUIVEQ3HvdenxGWTmiDUAQxLDPMrxFbpF9CAWvle1SRTS18TolB5zzHs/HUtCjFiS56
bo+IPjGYUTPFChB1oLbRE79srL68T8hSZtF2zBL1x8zSM/G47n7KjpUuHAafhjy1uL1l5cVP0OLn
U+dzl5jH5z6c9PvcRfdKVPmJO8XdNIf1JvLhL0xm210snzODJ113Y9QZ2q0pzdeGBvpZmCHJ9pnd
qYWVjPMHU5oZpx/bxuwBM8BdaDvOuWwWC1GaHgc5XnFxfQ9dLs9NSDrOqHVxZ54It+frMazyTQiw
bSXcDr6mpY1bVtN6G3BtaSu9cra24Oe4pExNkuespWAlF5yqu8QkYHkGZ7PjkmgKDln0rAUnNfqf
nvaL+5GEpTPRV1gSOb6E3cixqSeVLuMPgybyy5xgpixsNBPHZESQRvhBWoaZhl5y8xU2T7wG6OvN
eNa58ygn0A81LMddJKI9Kn3xSikUVboclKfMv1dol/zONIQbo1vs6+wrT+CAjN0np41k42FH3KbJ
W95IyEd9hnhTUn3UzvmJtDkTiiAYH1penj3nQ3OH0jGz+pPuKLwDNPn4tfZ91tgE46/bC/+tGRDJ
W6ejw4ZZLsJGMV3dLJEbDsD52sAMBmDSeNMDEyr8zKhjYK7LvsyIKGPTT/nnrAUEe+WI4Txh5qqr
Id6CdiI0y5HqMWr8c5US3zTswCZjNdln+nzYhodEV8KUvHzvgdgVEue9ESLoeAHSfd/xTydkABWn
/MoodDnZnutspRq+QIBlD7KfMnq36D2lbD5vE03Xd+9vA46WW8Yix4rLHHu5EzANmJBAAFTgBe83
+eyzppj3RWMkxwRG+52wmmpfeAbEC0AXo9HTgIBlEXqfAmhnVueOfAzjayfb9yKPNsEyuZP4h1ZF
ztbYUfnGyrxh043Kuqh6qZmX698HSSuVSSXx1sRxrRpwOtx8w89BDNabn9QclEKwIt7w2eX6WM5I
hX0HAFHX96QjmsNsDf4X7Uz3sczXxCMqKn55felpEGuC+nSfRy7zWsWcK4DYpZmYA3e3uJS8V0w9
L/T5eEGYbioyHdAUjbeqjg0qMrNd1ji4zhMY7EFswjytF4JpQX1VUMb/2u45AVKzx3TMPwqez7q1
3B+TOc7RsdtyjQnX0R9icrYE/e670UvPdqu7TTUILkM6D4cZfJmkOrOAwc2+kZKh1kN4xQts4OCr
925hQ9USCCiSYYBy7OBG/OWW1hZUIE9FuzrIc268ZDcGe3yrrcZ+CRiWkw9xFTSipTJzfnYjl3XP
NQxoyzUp48kRVwxQuAtl4R3NAe8m5Dl7o1rT2nqpoHUx68FXe0yYjFL5NB1rnLi1eqZYnFfUUd57
lJdPdDd521zV9Dq2TbvPJMoo+OUi9/y/aJgUOGUhJVzGSji2sXY4/GtiuGt6nCWYQbIWUX2zS0Io
Q+77zwNXLjN8nKWVpTfZjAYVDRjoJmfeGewIkHCtxwhy2tEo1E4vL5+dd3AIBo0WyMl28CEdW8Ff
1KJbDcsrmf+6KC2bNsr7vcs/iAF6ei3iXt+5KA1r0tzOkX4gKCTO1B2LeoguHjeDIfS7U2qOH6rI
nsY+7OA5yOo890TNDIazJFpoPR47OLIeIuvWid/6fJhIpnHCzHV0MXV8QL2Gm4+VYO/GkD4LZUkq
3+qGcDleVkAnxF4IJAXUVpZtsfwohR9/CoMjimC360L71A+hwG5K87GiqQ/4XnKMlYvjW0oOysTJ
c6oFrtMMxbXJ4xV5VAYdTCf2EWH+jMUG10Wb/IljGznQvrMjqjvAzLXHoGekHXQRYKJcHFLmauyu
zb3FsHVtA/TgXVNgcAIMtXbjUsJ17acDmrXxBFwy3hqgKDrrXyNM8WPb4k8Rt28Yvo2bat3nFKPY
t6OqbeWCqAVvH927qviM4tx/LUyC+16lh4cyp8zI40m7Iz9u7SxmOleg8GzWgdd++eVT0hbD9ziT
3FfLmtx10dXo2K+oVoYnMxf+VjKiWvHdP1y08hw50OVJsxMvn8iKLxWMh6LOL6TFts4QBBenD//4
DJmIV3oO3JGkuHjowjntZWvJ7unEFoLSgFSrdYUbgN2xci+Of8lZlP4oujRRmplQsntFkIigxROc
WY1WJFBkMdXmRbkaefK3o+JVYBfoXjxEX3QkShqK2v72Ef/W/YjxgpOzs+oFLh7bmo9gld/mEXRY
I6l86Prqq2JCDl/CmNetUyWrrK2iFV6KiU3UAJdCxd67abHeJJHLSDlo9EmG4qcooHI3ATi1EPUP
Lcq+UPBAi1tdbjst7c3vqiumYmOE1o+f99x9wiNDij84eQqC5Bkult44soGHGGDXb1WCN0cQLbur
28qkClFdJP1VR8tJgy3ipMU+bLrmRJKoyeKG7DfmY9h52XZW0ChGWIhrbJTslMBib0TzPdMWum6g
Y2XccMd+Go+zSSJHtMNjHHPzEQmLRTrnrxyIxrOMiF3VhEahgDjrae6fbcpkiUX3THMKTDqMDXC8
elh/7WmG0EBXm9mPW8ZmhF/rDOediy3LjAPr4JnOmSNV+BpHH8XAoYK9bXrAqc+YjPdK1/U5qijL
RBaV2Q68Tn2fXkOFVEdMRx6a6KXzqvjAFEGt6fG1rnHqZSe9WPsty27u+78whbdtnEcrz3OWzgt2
JYmnnruKBi7LaORLI9JTaDYBNlg8w0Y4gXqvrfqSrCoCo9jnWZXcaOcXKrjEzfxoaCS0BjdJLofy
lukxRP1Mr1kk+3vQRcDiR2CX9nBFu1JkI7DKJIUx70iBvYWFUV94ZlZJsKAil+KbICj51EaeQE44
DJ3nb6bwgAe8IadHw6TVYy2KSectz+jKSHzvwUqsYc2qnZ9DCx2q98Uyq/Ddm6+6JdKV7XKLPIPw
omk10Kh+pD0whtbgGwebOeXdOMFXU13yRxs6JnI9nXTqTJean1AQ+sRolFqHpDEOs6sHKqzt7k/r
XWNYRE9ZjbzRTfIrUHVy6moOZwwH0pZ1Wdg27oRQir1Vq61dmmwkh+ITQG1Mj0nKBCdn41xX2A47
bH8ruG/Qa4ZKkQk1f9rcNK9FT5XcSJbONcJz1WheE3K/MCQqwr/NdR7a77znHUGGo/quRcKMkjIG
39UOb3aGI1UxYz83LYzrZB232H+PpmNDCTYlUk/zIGiHubrwmTZ2Pu1zhpOQN29Ng66WBDI71wUm
As8S19BePOZ9RdgfpZ54MqpWVzzUjvUztLO/iZ1xXCN8kDCpuY7EhJ9rTCfz4OXmN3HB4X6K1JPC
eRZ3It46ld7nQQLzM2IZFsEU7M2lZ9qXlnzqQ/zIjdXWqzmZxaq1OUAqk3A9riYXPaxju5lX89qA
z8VJ92jmcXaFAHYTphtuKDc6QPMAB1NMxhZW5K7rXchjNXvaGNlRkZGACiRIj2N4W2sKDKhUcmO+
iXl9RUvk0qRXk/15RGYgc4o5Hc9zdmpYUw++eCpaYe24PHBXNC1Xytx9lwzl1q5j9Zu4ONNt5W6b
rCg2re3eNzmFc31SkShBM6MYI8SXukpNRUqdG23TN3un4LlyyLmQzAKxMtif0TQJnJLzq2OUGM4j
poQDZYlrUg3tUj/nrZEH8XqnNuS/+qNsOi652Dj4TXUxq85jbhXshHXo4S45KqDk3cB6TI34UM3u
09jJrS5Szv6BXsPmS8+JF9/6yW4P0VA+TAUUUzUT/G/6MD0wbyHxQML8btBt/DiLxMPpm0H8GrB5
sTGDiZ7+xDQy4/FFuHnwfddaC4NW9bowz0wO7E0fWv6dm01HMQ5iS5XBfKf90N5aDh1dpaDeGV+m
ZiZvMRebqm0qPzjNtJto2iulz0qQQ60ko6kWYz8HgIptwnFaznEs26qjbgrKmrnpcUBaQ2eRJXQ+
WhD7JyoIZ4YoFIu6Vv3X9ZoRpnk83BeioUWLBpo1k+jxnGHBOU9F9uBMUu9/P4uaXY3x7RQHHPhh
xpFyYqDVoVgPeICnvjuoOQ95tcikR12st33R0oJaZ/Em8KkGTEAHrrWgNDSKUniloFvPVZhdbABU
WwD0yO/gUB+cLKFjPNFyD/btMbXDtywKy/vBjh6IKwkqHajXJiPmbmzf5fTVlvd2+ldxsTz1yr3h
13mcJv0CcC1/aMCXxX2+TExeKagpnuvCSC8GReK+XRZnkXa3uSynp3FZTYv0VOjfSGEOEs3nfDvp
aNPVkXt1R3UKJV5unc+HtgYtECMp7wHjchBJs43TsWQWpLCMXpJLUe1HQ2PryZdBD4M2cLn7RcW5
yAPy6q11oIWIQlsrBS1sluvZCQtKF/H4DD2dvprTiW35n9Jk9k2GK986LNCrGPlxW9IptY587Zx8
bd0X5hSenOFcpxYcMKw0aUbg3EpNTGg+h/IyJQ84dpxCC43NTMhv9E+QwU0XbKwx60hbOqiesbeN
VEN4VIKdQ6kUvWCqxfl/bEFTCEHgO1Oh9ZQaCMy8mvfRKLZk+0GCymtZql0Rdw6Btk3l1GJHncuw
qQPcQr0FxW8o9bmiwuZOKF9QAy2ufausre1H8WbgVowP1DxkEaO3DPKn7vN5nYflNWjmTToS/fPy
+F86m92DIwcoB+V4n4+cx2gVu8+c5j1hWsHfm8nN6OQK5qpNLhWcVebZalvMVnfXE9XAzB1kF9Nt
zHsjQBaZTbiySD0U6DVU+mwhQXXw/5U+cUpvOdi4+JtGVN0SOXNTUrOD7mzujIK4dFBP5KjwKT+V
JonPKVaoSaDFICYiJgMqA6/8N22tHX0a7cnx2YAVnm+s3YiNUBM6ILFIy216NNG7xukFDcfhA1wA
c2cZRHHTuKMrIyRyT38WJmwOKKdGg2MdW+8oFc49f4YOqrMcA5JPcl4OBwkU69xmoz7P7P7QthYB
3sa9bFf+StONvmVxc9/zayYpNDNcDlpVH7kAUNlXNprDbMq0CLsUikHNs37UTEKKRhWLN59zNF5S
9lZkATuLoGYHYXJlsSytORG/0ORRgsjX0TbLX6aw7x47i64XLwERPA4I59C7GY4y8JDFS93iIvR7
cud4p9dycrCQ12W3mZd6BE/X5m7W5esQu5/g8dBiSeiEFvJK5SFbm1V1rnvudikN0YcBAzLOoax8
Gkz5+n/sncdy5UiWbX+lrMaNMMABBxyD98ze1YpaBTmBUUJrja9/CzezKyKjqrIsZz3oCY0R5BXE
dbg4Z++1J6N5TkwOPXRHVJQehsje16r3nt2ePD8nqsJLl+w+t/CNK4ESDNGdtF7sFJ+xk/MD8Ckp
baDRnAHTZMS07ZWFql+FTnUjlAfRMy3DdWaNDYuN0UxHZ/4Sh2W0l0Jh+q6fyR/ydmqK9UsYltOl
Q4NKdET6haikCuLF5kS/aWIiD7XgZKfpQ4d/D6RoHp5M1yTkQd7QVQTTO3+hH2L99h09UWJq6eVZ
h153yMRmx4gKyoN7oNqdcljzgg59cGqjVQ5Kp92FSXnjpj5/WVN86T55jTklVoAWgGADSR6RWUNC
8WQ8XGBsJrdZz+/1ghZKnnyl7jRC1q0UbpiUYcb+kRuoBLgFhxU9lEY8XsU+daiGvRvXxrVwIOLN
T+WlG8q+yZF1/8Um9qUaQ29TVgZbUs9Ta7mUQiOZo3VC2KFmueW0vuo8rT6kE2iWuFb+VhrTE4gU
YsWm7DKl3LibaswYxvzFQfq8ovOUL+tARsfzF/KIPvrS1+lteP2BBv20q7hCvuqGA29jn43TyieX
lvwLVANx8URwKLhHLdwCdbI2xRA6YE3og/XEXmWpjwS2uo3HKzXMGV0eNSavBmHhk/1Hc08ekxD/
mWHXW7vN3yI9ekEVQu2DYl4XymE15F6/UL1aTTaVz5AeVpCRCWkPkq64XCWNWW20CcAL7OgoxLtZ
zqkpaGqx0bGJsy3rNQC52SfJY9Fb7kpXqDWtHmN6idJJt/HsDo2kfsf0A0nfxADZ9H25kUSeTu17
VFfYl/Jt6eMXlW36SPEd1UiODCCFV07+CgoqfUKoo528xAGDAT5wWfjbYgCTwtliJwxSUJRvH+qA
TX4Rc3Vy/Z2ESGLz+oVOS4jzZHtyAkSgBT6YifZnoKOQ9AbnpSKxA/uNhs+UrEY93ba6vSlNVTGH
nKMq3JzxLy6LsLuoPRNScPJomRX3teifS4U7trDwdyNTYRMb1aRz1G+jQuYeJ9QReKXet55LtOML
NG/FYnKNuwqNDBRX59CMxjOjSK55e1sZq8+wJs0ytMsXr0O8yzwAV7o4IvEp1on1Lv3wIYnUsHb2
uU3RPO34QAL73iLgZ5FawJkIFmXz4e3y3HnxXPJgyFW81xz9nroTFukaeoaPEqUtnVsNPieruIe3
ZwBkfTUhMuK4AvZk1n/KdUBNg+zEy2w2FzVOBWuiJMOs6tlhMsWFCcAgq1UcYjIaulpwCEMMZQCj
liXCfOVJ9EowMjxF3zH1+2MTXMfgVVv3aSTQceljI160NrvOQbuNoKHfWpxrl5OFjcWfYrBBzqM7
aYAhQoJVqI9bo3UNyOwaC8kW2M13d8yOdYw0Vk+ah7JwXkDSL8tGI5/SoVFtKs5lLfpbEny0Gvdu
FGJ0BkFCmw7HMcrqV0NrmQamftXH5YQIBv98aNz4eoWSB3jVoHQUh26wjsQHhjHUgCEkIDoRJ+an
qyTxGBJ6v8yMuFraRINblnioUnaZ2XESIXGxuckKPwPc/WpL5u6NlAgr8rTYay1KKngEhKMjYwun
BmYYlWdRo7Bnn3Of2TuIG6+DMeDXaahUq/K5zQ1URYjgzbYnhaZCr6aL5L7RvCfCgJ+IJnuusujW
07HpY8ujK+mDAmjoqEYyWSXAKDiXADrQvveJ+JrVKEby7pDJvelJWisi/2IEOEmmVXBlDsS/lbW/
zmv7QthxvotyPHi9/57E5mudYg6K/eikNdFl1tt3GGJRpKT9E6KZHQ3jx84f72L4tArPv4rZTzmF
w5GqhOuhggc1ABPpK4x+Yu6d2lCFouehUdGqrvEnDxw7q8wjzGt21nHYfqobxwfAYBzKWD2kOUgo
Hb+IMdVLdjtknCN43wxT+Uz3/LbKh20cu5gJFaI835GEBbCRtWZ5uovpogaIRAMbjWn5VRX5KyFJ
W7vkRDAa+pNDhQVtmU7WE1Qpb+czLSYB2pHA8JfNBBsphcxjuV8OWd9MqKD4ydwk2pY2QRjVJ7MM
NlKCqvEtdY3NjfjjFCZ2AzfFCyofTUv8EFe1WlYB3ROC6E+j5JTjmoI0xugqi8RFENK4j0OxUxH4
s9xHXIdEw1q7Pn6SEKMRYsLipbGHXVmLYZUn1VUKEM7NQ/ouFMjW3q1vN+MuLcL7DLYTJ3+UhOR2
8UHAUsKOJ6moOzHIBqfqqy1BfcjxqTuvG5m/OoGkkrYkfaBwHPoWEZyrSXL4c25UiqiUWMVpQRL4
OydKTmcyWmcFyj9fMItq42c/EBNitxtIeN0qdet0q8p01YXI7jpF05oiAftSdz3kkXODJXc9NCTP
pV2cnCxvxtJN+X2dsEoMwWc9asPBqln49QBvIL5arPRcDN9t+EOTK98jejrtmJuJIdgghF0XaXon
TFXe1HpILYT4ThXQNNeIkZLXeq71TwaDJ5HUG7EbfhLJu4t6KhWtOW8pPruSO6EEA2v6OTMwOpaa
pjDQz5IZd1sbZbnQSxvVpNkeTV/cJ4Z7Cy2MD4TSIOg0efL0Wm2MYkxWXJgBxrA+5Ptzv9IwjMeo
DjDR0cOmYSAMkKN2Y5C24RmfQN3pQufj3BJeUHqdFMfx+L7X0U73lXoo5LUqrGfKdd46nbiWPklb
+URQgTHGV4ODJXnU8MdPBszpiEIix9Z6YsTHGUIenSnWsC6RMJftMCxYKd7jks+JetllnMUlB/0s
Ame8JqKME1pvPeguG/wo9R5zsj0QVlY3yhO3OGcQd9vwWGR/RTvyOa4IuGJzuZxK/6PzKTgSR1jp
DZ6Esv2c3EVVQmTSapIYJV1QgiWKpR6gsC669A0pEjfFYNxEhLjkXbH3JxxOlMusQz1/OX83ofjB
0ak9R5Yj187saIxmuyV73uqQlzFCtvO3gAD59sePzt+pswvy/IVd2EDkNYdGOKDeDAM9f5f1xu/f
nf/vl3/+q1/58X/nX0ZjkR1+POyX/yP9B4bOlBlkhHp4Gmbx2o8voS9+/uf5B+f/i//4gx+/F4fV
7BienyY9f/vjR3/+tL+8/C8P+4tPe357Pz3mxxuPHBn8/v5+vOJv//nLS/54zI8/9t/+ym/PcP7F
f/s7v/z9P571/AMVynqdBPUH9rTPwR289SjDdY8kdFelA93AFP47KSDLyKyeVFLlm3YciW0WtliN
+vo8xM5fZAWcYJoL/mP6QU1s2DVpvevNvD80ySu3V449E9SKiN3h4LV4j0ujXJeD+ZhwQj1kdWBu
+la7hcjxWagp2NQ5m6R2omo00A9fhjUyRLfKmPxcOH5hkR9+fAmTrl9OKsBwoMfbAs3WrqY8w243
R3gL+aR1k21CJpzSobeAP/TYYjmXlYjvtMEcN7KvWGvSzN62VWVtk+8E7Fo7GeiroBPJFu3+RRe2
5aHv4xsXNzoIDlR21mxj17M024UpoIDB+M4SkG6ySEPyWfsALM9znT0XU0GAVCkNDYyYBwvr0Z46
EAdX3Oza/EUGHkGMo51SofWagzfd+FpgAnJDn6e/nG+eScrfb1A4TdRcdA3fUgVciq0C3sdptkKi
7CAk6/ytaUAxkLigVdu8hYWHRdghPB58E8tQJDqyjLA5jqQV0c5/pB1MsTNGdgGOxS04YqkCTZkO
pb5PgbkMz6TSIXGKo42XyWoRUr0qjHVQao8TxpAlxfrrtoW91RS4I7poC9eGT69NZyoTW1ngLCyJ
3Sk1+kPArMv5gPAVbYpeS5Q18ynkFHKWWxtaDBH9om/bdtslTYqxZx/r3s4j2mjRhJN16o9Er2MJ
cX3OR+mxB7h6iOetH6mk1goVMG0Tg/MZa3CWIlUFFEb7NBjumzRHO6iRTU0kxYXx7HX+q8SHjDxf
vTt+skwsoqlZ0Ol+eVKtChGkKC27KwZjt7LA5cZVL0+W0T76w2zypE69V+bwNeCm4uJ8KUTKtBGj
g0cK+9LRgreksx6MIXqh5PuCj4VDN52GuG8oxkMTJWuyZMaFO0ODIVz6DYqh2jCuTbJLDDvcFXp3
axvj02QPH4GeP0VgPaOOxXXeloAIfSyhdItk2qWWQtSZdU9xGp2iOLvMp/KeurtJXm924ZNQjOoq
IrWW7r4eZaiU0BQDkAEyQuEq2tfHJPOJn8WtuszI6ImkS4Mzk++iB87VKY7GnOCOTrZB1TWCBxjo
TcleHfqY7MrIH/O1qdxLD1Dmosw5ekXiyda8hIxbfD6aOaDh7m44WGBVEcVej8VDrxkoVersWuKL
LAPn06P4SEj8uCjwR63Dvt9NEXRY5JbgW1J5V5HnsC0Es0qvrRM7val69q5di9eJFvwOtxtuTq9Z
a5X5qgHXo+J2a0fVldF3wV30SZDOk9Ai3IBdfacsUKdejJYG01rMFqBTD3Ik/RicyGduQrkqHxDz
HGLdeMoF+19cJ6/gWElAKLvnSOf2thF8gntAlO5iBiQGBjE+5C8HRBJVpsuIbcvcH7LXNtiKpa78
x7ER+rrWg20tUcaCJLLZPQYbUdc00RLesO9ZBwo5p7jJP0x2GwEVXmmtBHsRPDOHRpdUKVsmZ4yv
W1nwiWNTnaDNL0PC4vIuBODmX9txA2hmPPrECDMBkT43Fkeaa4d0QOXuh8OlHVKSV+yp1tQxVlY1
BBTJh5CCiUnyApiwcbqICnbUDqiiYuCd+GZObCdb/bqMn0c+kmWC3EIZ+qVRuKeiSjc5WSejywmF
m8LfCq1G8xlf1fZoLznjXLoy04AoEODpIbqjQ9PTdunedGUle6NznuIxuAmCV9sOryjALOrZogUF
uSfhxwgy4DrDPm+tPRmmN5EXEBw7qaskI20gqAgYrosrdlsHF/82R+3soRyHlwEOLrpu6xAjwoes
RWShET75GiHbDQVgva4vmypa53rzXgV0ThoGCLs+QNK1kUCbUc3JHIenmkzcQ+OCM6HHmwBMpPIK
vgjLZipep8nLdinqwIWY3d9WYnzqGdRs9tvTTZ66z9O83SXU1l8RQ3RyAxQcCRBWXZ0q8eFZ7lMB
yu5K6MVFjHiEZGhj65IWx0eeLLGf7GChxvtpDB6Jmt6KoXhWEtdVTy4XK0e6mWT8gq5RA/QzXjBj
py0bVkxJx9Y1n8NpmpagbuvuufAJImQZR4Lkk68LYo7T1VMb2ghCtl1DrIEFRXuhsomuzuUYIyEG
08eiaF07QfNaz/X0akzfaaW8qdz80u0C++5cvwxi54ABchdk9lPZjY9uLU/2rKwuaowDuSjep4kA
nArfAB6FnZFn7aYbS0gcibEgcpfpMidwIaNyEPkh4Ra2k+J/mNYIIDjkldnNQKACOvNjKs0n20Oo
Z1glnfzyycgbMib0EqSN5x2lemwj694crQDoYHsracYCz7Y/XGuGBWPgdfuY04sRvYIXTXd09Oj5
6xfkGa2GEkW2MVkm/kc2B4V/QA5yimtuJpbNm7Byj7u6K7KbQHHGagYqxt1E9yZLSDKZoiscuCSE
g2AxO/+yUfHWb8NVU9DVr1ywqPZ4leoBYRClFSLj+YqDAJ8XQ24gBx02DjgaymRl6gFAklkyy6xu
fdkI4HEcS0QVHEp0wlirk21Ve2BZW6iOmOthRvbOwvKdzzwgEEJgVRnDatzW5XsdcjhisbzMlZPg
AQ42QTo8YMAHt5qA6Ii8r3aw5I725K6swqPVqS+osmrXGt2+8oLNSD+IftG5Gm2mi3Nc1f8GzOZt
1lTj7Sci6uznxFiTiNd/nzCLYaJ5/aff/y1i1hXfDMMiCs2mbWyxLZL/HTGr1DcHGanl0JVhfbMV
iWC/R8wK9c0UTG0uCuDz44y//63O2zl9VtjfbNc1TEVj2kRVJcTf/0LArLD/GDumCYNdsBKWRfLt
z8Gy6CIavSil2IF0Ak7kofVFW2yn8U6RrHnoAI/ORqMJDrOdSDJzmqoCNzkaQ13P1cjmsdICSq4e
e/wvW0WCkB8/IaMllGm8Sj3Du65R00HTy2SNEt5hQyJXFKXdZ9E7/kuRWQPKb2IlS5UXF13vpvF1
SFnbZymjEQZ6M1NfKO0Jqo78WaEdeW4YHFQqp+9RJZoP0y/wJOjJ2BgLvZAkl0CoMyWJQiyxi0mW
7rgzM2mT/Vmyt4XV1XY2FkqpG0B0sw6JvrS574PacYs1XhS2pPOBhqM8dD9iQNkkd8taFeoLuqBG
1okDBdF3kqOmy3g1Wt3wmYkCAxMw+3iROSyiWV1QliNvNn3PiE/9yi0foYOVmLci07tXgfJrh8rZ
Jc/AUccAY9E+CclMkvmM5AdsdbBhfK2Dmtg1ILQREnkRqfYlwWrM8m66RBLFRo8aW8/649AY6Vc4
WNmOnq1zX7co3WHCWevCmZIHA1Yk+3jf0ixK9AEKRRcE4JNZiPxGByDiz9uc4mZEQHNNR05udfIx
MsS8mXsdm261baJCfyt7nzZqIzqaJk2ZXpBSV9GVozdyIAl4fJVwdb8D4SjuZK9xGtGJUl+XkOHA
3Fe4jqjckBMzKTA8iK0oHc1xpxAGc+qshckOkWJvOTnjrRv1UAaCKnvUM8nW0qo1oluVlmMgj2nR
wEeAibRQUJtAHk8u2IrCdV26UC3l5lUY9zAEWld75yPgb6OB3hB515sDAQATpNCFsOzmKcSUmexi
IcJpaXs9knFgY/oVviEa9DmZTNqa5/Fee7MzFIUec0T6QsnqmAptJH4YFCKObRdnFgholzGhN/mq
HDjYbXCMDC963lCbrxyHgmSh04DybE0/KBjtn8qFT5mucseV7cY33KgFsxuGSAqEbBAqRH1yKvsx
vUMwAfy2zzu2MpS72QDWkdddeL6ArqBEeuc6JfTQKYXfgVPG1iGcOPreUvQ5UNGYw64FsbDvKkqt
yk6njzRvYff5CLQhHEXjU5SQFrSyhgJjcB6T5scEob5bTjdfMWecY6SadJD0OAwE+mno9q+gHUHo
Cx2MCWVH4GqLYPTSq7aVKRXOuCGmPUmnKdvyeQ/vQxMm0MWMDgxKiTcNcnDhoQQPUIdR7tRuOsQ0
O78XlJmxmtjrrNPdU1zO5No2YhwBTpfU2rPe3NfOBLUwiIAO2nQSnz2/YrtOdnIg1ioJTNwSnW3S
zRHjyRy6+YSWhe2FpzsFDgf0FyBJGjwnZspzIroofIJpvWxv5qa4bpJovGiyicjaJMvRPU7lGN8W
PaX5JWlZ1hEMe0NUSQJNIKBu5+Kz9xxwqu54rUI9bnkjrvmSwYadC+axDq0hdHdgQ8ZT0yMQBfrs
7YmrrMAsZFN4zKqajYke2aQTN9Gjn7hmD3pEuZjMTf1Sc+I7Mb6gjPa+N/5YP1TKLt86xL7Y9CwT
ZGLsJJ9/fTG/CN+rvM6/mr/9PxC+6Wvz+fG3O+Lb34Mw838NgP85//3//rsY+f+BKfEO3XoYz3+2
kt/m7xAtk5+X/n886rf1XDPMb7jrLdMVOqu6ZTr/WNDnHznSZBbmF2wpQHD9Y0WXzjeo+LoNklu4
gOQt4j1/X9H5EQu9MJRusB9QBjuEv7Ki8/I/xa5KVnLOXFJnFqGvopxfY1cVuAMnn/EsBkbBpVso
moQs0uo4mWiSgD491IrIdjcRNK60fOyOnWv42zrDPBrlGY7VnjZn6mjZpRGXOa5eviNfI7/suU0W
jRYGFxA6giu/cIKrkeW1b/XuwkRFe9Wkt399bD6FcVh8foSvfzoOL+4297/+wv/AMSj1Pxt+nOFy
7sOfh9/8gN9GnmV942Ap2RL+POgs8xs7Rdd2JQPVYYixkft9F6kZxjfTloZwLUdXQtKj+ceg0wzx
zSJSx9Z1Q/02lP/SqJvH70/Dbg76NRWDT+pYQuf7jA3zz/tJrIoTVQ5KA5RBw2VXaWTsRk9NQvZW
D4lzci8NAe4TkEe3jEVEpg2kQUNHBwR0ZuwtNpvMejSM4zcZBJtEJ1e8S9x7LLEE4kl/4xdE2Brj
e+sCwtAKrJvBREpzEscE98W7YOqPuHNrlCEmvI2AL8n4GJqoc0MsgrBbxptysqCtExBjoe8rW6RU
me/Aip05pCKP32Id3lJo8dsoL558WxDlyutoLbKkvJnuPFdeNFa8CkYW3vP/Yjzez49kMxlTHKD+
xuuef9xox9yloZrhKMxTnhKTpsuhD8XFEA8bgQZyAXtZo+RN8TBmF1DApI8caqxigHig0rcmqy5r
p7waSLNaYGjeIJ68FB6q28QhJil9m5ISMzf/qQy4TOe/ZbBrtbKmmaRKzsP5DxKmhZdzfJ5IYFoO
SkLxkyjZMMR8zE9yfnZw/Z/CEquMrAD2RRRftQ7SL3F3vBWruCBr+3rwkzfbAZ2bEVvPLpTsm5SI
RsopTdjC2idIaalHwZs7FR+uHd2VQfhG+YgtdN1AMpZts26N4C3qtHFjxM6sAruSzbAGcfJm21xi
hHF0BkukdlGY7CoBuIssjVtT6SP1bB0MBopu2wtQ4sx/ZSvdZdRa8PfmN5X3w/eix95RV4TMR5gI
g8JZTgAGVqbHh6L50KfJqMBDNcljaajxgnwJxk/RN7RWkZXiWF/am7Yx+41Vr+gpmGtrHst1nQDy
5lfZChPnrt9H8zCxmvaEfqJZWBjheEmtDTdoQ2kEM5T7AXmjEdvs+ZxtajeAqpPobeTilBhainSb
u+Yhjbx7DD/TxoEjsTBI3sjmcVLruTmPjMuykE/pWC9CjwubKsmZIXzz5rE4/xTcIbCTBvGyz4N+
e+TEwIfNMWL/prrEBWvd4sL3+bS4ydQqI/AMYV5831mXcUFHselICtVaSuZp3L3ZDVbivu0vLKUO
VkAJSXbzcCRWQUbNd6RzjDHUj8UwwubQyT9pm835ic+X26rMr6SHwjyd3IKrFafcJOf3FXuMdZRt
V7p1dX63Ws6tPNlkvRLmdv4VlBWIPtmJNl59LzuaVj9No/8ijJxF/pfZSVoSkpYuHFvRiWBh/nl2
cuwC75dfykUnmWS8lDaI5HzbayTazBf9z19tPjv/lHzOXMir2SYzK2ne5KD/MhcaQmcOwpi6IN4I
gBv3jU/IJckWTdFvIEldaB2nNQbNn7/sH1f+eQr+48vOP39/vWUHV/+fvxv/NcQkpokIGUSnnD3X
/C305t0wd/t/uJqG+a/+QMc0hc12x2a/8cdX6lP66iFCTU6kzESddx/LkBvbux/xSUGsRfqQTNz9
LrdBb1mXqQ863ELj7bv7P/+b/yk2ff6jUZRLqdhB2RiOfnkrBRpETimS28Tdd3aztyIgMB3T9vx+
jICPmyLkyTD8ryTed5h0It96mt9d6oU7TK12wSB36+Ex1avyP10oFut/Ggk/v7tfLtQALQCmPuMu
jUukjNpVXHjcpPNSVgI9a1ng/HkVi4pxawHH/k+vb/6rN0CBRzIQZ0yL/OXywDArTD0YOTfX6G6r
msJ7jPtsqEdWyvk2jebZhQ/zIyR83etAjrnqo9Z6pqyIqWZURH9NmfllZupeAjxtCvc5MjiOO9Gd
tMU96p/70KM3qo2Fx/xPbAwIOpYHFhLYQDWA5VlNjq/dOsIYecvmZWJe5SMb4E1bXPXBdKmlLef7
zCSyqefdoa/YwYFExWtfZk5iLkJHQJ3r1lBV+KD9/vq8pBhurlb6fIvNS40RqYCHP+cYniijMomC
eGXe8RFLthaiYYC4rust51m0n6/B/E0bvzZW9RLOf2o0L3autC+NYJzJr6+FRe4476kqPhPDvoVQ
tYVM4C2cebGKh+5+kskV8aH35fApPBK2k5aFoUU+P+KOp0e4p+q3jlINZWf4pvskcAjjkZQRLta8
9ExOPG3GiX8SEMUzyqOr2+/kN116+Gd/e5l5EJ93VJrPnsWHBk5wOmEqXElnHrhQ0mlLS3Vvu0R4
sQwTxLZrmFp+297IjjVUPPWVNIi5DpkRuPrnuT10eUnKVTya0jdbR/iS86NYQ+zy7vx7f36nCmOe
ZH+ZFrlJmaOUQzwlJ6Q/3qrKK6dpkFA2zzvBtuPIXJv+DaQGE+norGDkMF/4vCWoDHtqim9O79wE
Xv69nFeu+VLQEvn0am3roGo6b9mwvVxjSrwbkfPvupDNJcnSjOr53r/ya9JDpEdmc7zuvbaDKONq
uINnK0f4hpKSuaHhSjfwfiweqs2XfX7ovPHs0/GogwvLQwqFoXEJ26pb5rDLFhm9ypRG1TzpdWny
1kwaVf40PHodn2pTMrZQyb24iNHG0l/Nv5LMV3t+5taB32rVxbXODgia//15x0gqxLzOz0O/ZhD6
nbpJs+R72jGUUbERD53otxinjkyBBI3Og3sc7HURBN/7YWMGBB7Mo1nN057mly9EpCAiQ6haVffn
sS6Lz96yifWIg22vq9vznmRwYzY19m0iuE9GqnPAjNz7UZf3+vyRzLuMymR0JiSdAC0TWBfnl3dZ
vBwZ8ZeS2YSs/WT58ypnttn2fDMK03+bZ4ueOp1rNzc972Rhpuw5Rj5arX8vTLoi51u+qLgsba9e
6nJcnv9RREwtaTfcZ3RNzv+jRgZ+UyG1M44dsjcI6eJtnnWMmJ3WvKOMXf9jyMQi1LVXc/pOMeUu
y7jh+B1tBIYgNeiJY73PQClpVu8uchemWGbPA5/NGJp9XpOyKfOSGxDOjTA+0RAVztOjKwirl8P3
BiQA1GXeLvSfkfwiqo+Gdu03RBB5NHGteaLAyzMDZeYvYAFxuJIhM99wQ9hZMLiumoqgdQ1anXs+
o8yniDpnc6iqbu3rBtxcjU+G5bqo7fvznR2aw6nKp88m6E+pgPaaNQzclo/KTcDTVOZd5aBRAJ+x
QIGiQIawJeYfaf9InfS1x2CGeZfrMHjQPOKL84a2IzmHuiEwDMzKy8pwNugDQSTOY/R8z/9vn+jf
9YkMtoJ/0ifKm7p/zV5/Pt/Pj/jtfC/cb6ajdNe1LOP34lH/WTds3dxvrusYUrcErSRBjeinI77z
zUFyLBWlbtvk8Tzd73UljVaRq0saT9Jk30vVQP2VIz67u1/mbyl5KdQktKzY27Lv+uP8TSyZzPsu
hSMqFaMa9L7JMPcjrXrwxngUJq3MuJEuBBqrDa5F6mN5puhp1gTkxPTR0172xaVCWT7u62iqvdVI
0qxzDGMOISdTeD0WsUBW3r0PQds6Yogok13dVkF1ymCTU2n2o7Z58hv4rGJQr6HlhR21qqS7Jj3W
eNDzYVHZAOeWBZSxRzAYChO5ClFBhF3Zk21PISveydaBdlVSaG6PouyQqcqpGfCZDqhuN9BZ3K8h
seGq+zGokNUUhZhH677nAESjBuZrWwmL0GkObk8INuS0j4EEj1R4PRuBR58NH24PbVpLY+d7Z9Ke
p/k+cvoOclwm36vO8EjhqYXtrAXIbNjEqa4mvN81zltNVcOwMUood0vII2OO3sfCpdKMFrUDIaJu
WucdUr6lQwFklsZa0x2ypUbbyTQqFATQrKGQYlgGgTmGOTyaAZ6lJ1E63UFzbGicvYcTfoOqvv1y
7KB/0ijlycUAWpgIy1R5ajf4yKo/QSA01msWxHl5KtLCrl5LntQ4SOFX0acZZAmBr409amR4OmXl
iVcsEk56oguaFsQJUnGwb2NdmN0eG4I70HkHQFLv68kjk2zSS01dk0I6RM80z6L8BSEjnTufsn+4
IaRiVgulrtfC+SC59iqRhaXR085ju3/U2ka+OZ4HLCGMTdQ4rVAlGjZLix+jSXQ7Wy/ZXzR6jcI8
j0iHXCLp09pVCZwcbrtdWeZFR6atuyllbBIq1CT3UZdgYIjqXjwWJBd8xFU7vGdzDgKekwKglLRt
M7jKJx3kiRGlM63Nj8SVECmoE/bZEYoJwtGJC+KkghbZTjFh9bC+3osMkcypMbLOXJs96Z9AQ9LM
uNQw4s80vURiisyz/tkrYwYBmneEUFOhxcWncCd0hsrqtOihiyYLqI3v4sFfRgMiy4WZ67KlGNKJ
eDMgsJxY4AOfIIXJzMSjb9hAb7E3RGhKMHA/mrmsTgSpjfgrfBh1wcHvu9K+8QStEYi6MkovbF8P
gmOpBz3LQlOXvYsneOjGcA80QVefvRtqzt5K+dNrK8GCAbaa4DnE8AC+kOehrtNqENQGWUSvKuvk
Y1XElfwiW7eRj6KdUvFBQosWbyH0a+EpSnKyKxrDG9j3u0lRHaeSsIQt0RwjBFDYtmhmNFo7w7Z0
SUTY6q0nkB5yYbVLyI3jeKeHSoGGsKvYvQtlkBUYPQh+pwIRd3UD8p6TELGPyVjtQ8/qwheoP6Lf
I6pATBiXsSFXRV+bL2bbIfuSyeCVlPmqCfi9xIXxFDqNF1GvoKc3XRMXL4ojOYZUN6c2TMV9qYge
XNJRQlLql1mdXFil5znYUgqffV7WR+HLWLlWPMESlha+3WlI8/TUm6XbH6sS59YuUHHPKYfp0tmX
kwZWrGy7Sszrd0gut2r9LaELNFJJx8OPjruPLpPamfUk7JUAv2Ft8CREPXU0pdVEcTmJOKjWYCsX
djT5F6aCt7UeWvqyoJw7CGGSYPmLWMvb6dYFeYADKMpSgExJYY/vxOOKYdMmaKRWFCfT1ww+W3SR
RPDViaUTfbuOGCgmUV4eurZG6y2Pz8cf3lSY6g5CJA/iPNjQ3CXpK/T871M1kotyoIxXmMlH69ox
gqEkmBiY+6yN8+Q5HxgQwzYKs0FvblEfl+mMXm0a37/oNRHYz3VXVRwA2imx6P6PaB2TY9D0yUSO
sjNZWTosZS9H474LlBdi2OXOmx79VnOCkyPZu20ogabTNV6S6HtSNQYus8kKBtgCM8We1cDJ17GE
NInDLyExAZtRN66ZcxBLhXCpb2vDd57KMG9DIHgW6QR6XgoMuZpFk9lI7da8iMIY9ekwGt2zp7ku
Jcq6KRMCYURwVxYQHqycYucy7mKbag1zAukpddLFTPhyzFeR3pvJcizxtm99xxw4q4pWIeJL+1Du
FJd+2qigob6Mcyez5datRpOoFOP/M3cmy5Ej2RX9Ff0AzOCYsVQEEHMwOEYyuYElkyRmOEbH8PU6
KGuZSQsttJFp0dlW1V0sMgj48N5958SkJxbf0cB6MMrF0DGUJiZv19c5+D882f1/7MtwGf2fD27b
b2JBf4p/+/efNv37p/q35+96+CzSv//1IGfzFf51kKOh55gWfRVHx9dLd+Y/Iz/CWpsuHPEM2yO5
49kcsf7VrKFXg8/ZdnxTcDziT0qY/xn5ocOj20LXddu3sUG67v/mHEfr57+X71wTdo7Bt6ALykIc
5My1l/NfCoUEHOiYN8W+coxDtlRhT/L0MfcZ06NIOYYGzDQytTu3TMd7C/MVI3Z5LjOh7obIvavr
Imnk4EUuIYIg1iH8dmmzkM6LjukI772Pp19Mh321ee4dJUps4L3vHBPArtqKzotZxHfQ4ubR0bDE
O+PyKf1meigndwNdQISWuXx1ii/kmbW8J4NRhjAmpv0/f4lYB/WPSAeC2/yvlOAhARL+2Eonhzw2
uE+NLJbbMrdvRnufoLE9xGOd//qY9BQhmJ3fuO7PRzUzY9vo2Rc/H0li1zmCQS0e85RvrW1nbOAD
ATytZq4MMjMDD9Fb7wAXWTpGdYpaQfjnpsdQah3EOVBpl/p9h3MkGDjP7LGDMD+1nXrd3buCToqI
duvw+clkNOP8zx/aSgsgXcTcPdSlAPrtrcSheqrJ+O/9vvEJro8cMEQkj1FR3qi3CARE5TMzw8sd
XFSdZCxUS/5stnuMYe3OE0kNBnoBG7jCJADVMS0J5KCA/XFpMxLANVPYJ4cEIlbz9tQagC1aA6Nd
DOlhTtUYJhllGNtDNu+aWWgZJJNNCyiwRm4Gg4Y/b4tJyKDDnL6RQIs3EA5RexWjCpZ5Qc0DFArf
MpO98wol9wpoNHTQN3opSRyX0gpY2UhVKBGWTUFGRVofvcLhQWpiPOp9/7sx8z82Va5IpdandN3Q
TYv2Qc9zewudFyLST2szqc1p56Vt6wYaFGHY2TU5T5qO2ugTWNfWG84SGqLG4XzLw0oGnea2llQ6
KV4HgrKm65varHAXATTalsZ8JAQ1Xk1jwKyo1ZSHkjHISXIHKa2UTvlMS7gEScT6yxg0h2j6BAK1
TRCDdfFDBKmPhAskkM6/XVHNxmg8Zp+v4YLJsMySVkmG99shZ+ZXSmwFooZNxRfbjgnQSvep7doz
8RfUZl7z2Bv+tzfymMjxKCPjXsVEy9M5+uup7h29Cq+SQdsJeHI6xelzBhLOZmQENvZ9bpLnhV5N
OmUXNfdHAJ7Ys3N3hWYsxd4ZOalnvqUda+Oe4FPKVCc5HJWHxfnMUvx+3OYOsNcRT3EIR5UEXwLb
IcKY/FHO44nbgRO2enyzZEYfylI0Ix3t7pT+fMwnH6KXjELPR7gQxeZrG68DbPZjVnAGcTLry88w
j/GEpeTmGFXhuGwtsO4du+1OsykAijNxvcFf+rehcIymoWGkUMFtLlrnaSilv+u08sNQ9q006tdO
lh+42zmJdSnDQiVctNgn1DAuawRNCmw3cA35os3gXibdS06WYBQ4KoqfpaQ1y+F8xz7dkIG2aDaD
xd+VNqPe/JYvnpu8DuXRFflwVt6dcwWsRT/Jty0hcipucl/EpIsy7Zrsp8zLiDvDu6pnjlkMA70x
b7I3G49lVPnFLtdggjDEgJYbv03gOUN1rtfoOyfKjH4FxKLx0mlMJSIyq/bO4kMJzog3k8CO7fHd
9LyvcbT2FTA7TdQKA5r7IcqSu3G6QIDyhxd/XobNMgqqcyOeTbFqVIaWq8AIHqp2Q9Xkjxnr/SXl
++akUu2cTFxIq51n/oNRvWReNv3N4jiJcAGBSnrLB92Sqncjdh+UnHb4a/B3JBmgxZEBTU2CdzJi
2wkyf++XhDCTQupHGG9t4EZ1HegddozJBIya0NyvsPxoxg9rBpZlZsCoG2DubZcd+Ds/cKwGZZQV
77ht7JeVHlDNlB3FY7fkb1Mu1nEd92DpPRnVFId93B5GiaGAAvG8q9QQmAkeYi0HTcuN6rhQwNxG
/WKEZm9cpPDqPa7HdkSWgOL+FaoX2k2jfYCrwDehEQs16+hDyVlsvR7VRb/GzcdOPfua7e5cv31Y
KDtMFrNIbZZR6CvxIcQOPXGnFZchP/XmMAZO7qFLW9x7oqxnhgfA1RQjhz7vu8AutDGAxA6Mrz7q
vSiChmF9FmyGK8b4LU4XwW0n/ekd+bHIATZOgU2mt/yPqq/J73AVrorl3cdj4TLGsc80htYiZG5H
ZfHGJMMq63UHlrKq3/hZQq88dWB1+zWjSH1xTa6xzdA4nORf3CMn3srkgTnRG3DRVz2npmpn9xo4
/uxJbkxJSysjFBHI1moG8MBJBt0L17qGwe1Ww2TldhwBCss8j8mcblQrlt3kqhDOJBNWacC25GwL
Jo4BbWAaqOd7YvUv+WQ9alb0quuo9GbRU5Rhf2Hb7W4riyabMFglXrMwLLzaJDsMh/GiXdLMKhjI
aI6RxEroqeWtwoODDiZudt7AGzK51yrKo63bWepojtVw9kV6IWgTFEOZ81ZYSQhHgZcxcZ6ydaA7
XUwjKGwiUjGaqmJGt3VGnrtRikp+VfcMHjBSdtByNW7I1jTHpcpvg5+/9rrMA67agBp4hxdCnMwg
AHMA/aMuitDKBu2yn5bWroBVHvgrtKpDnAurWI+O/vI1oSRCxG6QstA74nxDG9qUCKAPoKhqmWKA
Ac0GwqqBdqj/mcyGMII2nykWdTyuxtYZ0FgkKSt0F2nNgXTMLekYVJhmk1HMaFWXuBqKaVlctBTH
Fn9HHrjVHBbD2jWpAJ8xDN5e1/t72va/R7sDddsuT5goPEa3FTdw9S7S2Tv6kcasVQlvIs17dfbt
NwJgc8jSyYC3Nti8ADC2yF3cfQOA6szovzc9JgLF0fydR3GPknEqwlaM61oEkNRfnhq2AtRR/W0C
uvFcrw1FGKINSo+F7wLMoxylsWvlcElpEGz1VmsDox8kMIFXdOTiLWr8P6brslLP3RPVbHqpQJAZ
WKsu/IVeYo02IGXBoKT1pjXjcVybI9nExAq77yODUVsnY8+vTHBBuoIhA+xrYxsj7vqiD3pm66kn
tkezcL9iS07c4E9up094PdKL5c9MRmX2U+XW4953knRHxvbB9/XXUuudjbRlvKtVd1t4ugbbgado
fXkcNG7xgnNbWN+kfgzC0506quzPkM/mZWqT79LZFd7sXDlDHtzGK1Edr74TcBmbekS6pcGrJBE7
vHeZoU6JOfabDBhSlbjNIarhwGnejXFdUrNe+mSmgvRPsakVTbTiUaHuCodWB2gWD2dY1Hct0beS
hPvW5FkLHCDdxKC6P/GfpIcX4Ko0YmIzYZ4KIUhlU+4zi9RlNGBk+N/uhodE1GKnOPCbNEUCrOrt
rmQB5djBAY0Ldzz0e5XsbWuwzno33y0M20KVhIMqOBrIY0ToTrO3ZbZO7PRaf9E6q90pPtLQkcDL
lgXMRvY1LJzzMS/8M05jUUYAnhIzyotJaw3NV29uEiYxBFQHsc/WaJ0rAZD+QcddxqxcS8hpYq/v
d2IkXF16ZBrbOHuDbRuzlKpdZl68pAEDWTLpmmrmQ93E1uNIPSm9ptFqo8xH/ZB2tOtqZ0R8P0bb
OqXRNUcFkJmnqM7SdZrU3er6VXqMU2q24rkBJ01XiV5zrZsnHQPPLptBGvp+89oD6C+Q/ZYVQs65
ccsrQKRNW5MDcHh+mQtIwLA90wllhUhc8DxWHDblNyp2BmozoJu5JZ6W4k9FVGvvdskXgZceYQQ/
YHJs0iw/Jrb4hOOz8BIsdpgXC6uRNYH2m2HqeGhsaoDl1WxuUTIgNuvAdJg9We6qH/c6tYKVpryr
FmD8fZdT54ZBGtRzB2UitQb4HyLZW3lKPzal8KiGhnEj0wMOAVihYqJ1HKEyDDhv947INPhSKj+0
u943p73pFS9UNZ1AaYqHc2ofhoUm2miV+TOp/1foK3ui4wfW72lnJTOpqmruTgbc6yj7ER2iAfL6
oJl0RozjDsR2AcNrAwwz2zPwjOfEvtkaEbw48v09HbEQOio7oIOZuSi7gPycfqBw+bWAnJpHs9w1
XYEdPAPG3+Do20WuATfoPE9VcnRALWlWNTPYLc4Ewiosfrgahk699mKSB38lL+lGFup5BI6DgcGE
fii/uOfaYRbP1tqbMWvvaV01oBCxUNkllaRCyOduRIBoZ7N9qCdxiiSyoVQXH6Y2fcpM/Y2ZlSSj
lzPWmHMxTPlQUMCDZK7bozs2BBIK85Ociyy8U5VKlpnt0NTT2UKOorPfhgSqkiamSZtb5AAa+nu2
Sr8TQ9+7aarvHTAr4WxWH1nN54I2QocSP0Q4hT2MDbPJqYYW96F36AxUqxy6KBZqeqM6ECKlyTu6
2o6U842RlyIQ+cJqqzN423FVbiZin+WApCyi0Zw10IInu+AEVtfIXnGlaosDg0q1B5Q51pGi1KYy
5BAsbLSDz4RtzS24m6dlszDjhwH1EcUneFxvvJup3mzL84ILksuSV92oeT/BgMEnhCqXhyKO4Y6A
P34TWfMyuvof1yqnQ2/N8ZPfcS5P4yZIRSohVEZPpJN2VW6b28Guk21DKT7LwRzZHgPVUMVOusp/
oOpzKx7Ve+Qb5SUhPoQiGARKL2aa6B4XVupvGYVjGlxadB40Iw4WN/luU6c7zF6zL/Wekwk71QZo
ZssHJ0OZAftcpoZafke04R9Lq4npY5rsg+Fz+ZkkRzk3nhyg4jClPARyIDRhsXr5I/iQR2FZHNL0
TUY5j8FEPtLSwjQojeiT6QjQFOZcEZ2seHCGtNtAqUoCZn+/Ws18Ssu2ZGZUdrsqiq8xD/mJefCj
5+VAS0a+V9vG9yvMR3d5MprO2kdL89ycW9mes7Yb0ZZZ94iO/pZtBWcDjwA5tmGvaRgiiAQ3W7fA
aaDDCShii31GNBeL6dXJknjpZDdDC1uee8bfw9b65Untr15pXwaoLR1YUlaZ/n4WDeZe587wKrPZ
zgRsmKIc5xfBIpPEYZcjHDHT/IOmF/xjrtsbi4lIaq8bzallYMNiRskT+/IIA4fh91a8eOXwCDkJ
hZ7JLYvnL96a3Yedu0y1WAWtQko1rNG8zOuZNssXBk65VXSd/jlOOXM1LjFTQrKYJLt9FMfJRY/0
P173kIq3RS9uYyU/87qjrGQsNzBPlIAoa7D/6NyPGFxTI+gcmHNlTC9uEnpDt8bMD7HbTwSbeKh0
0jJMXBn7aVldSH1p71UbgAiEz2nSaEmi7MBM2041g79Z8hJCv1yOpfrD69swoeaPFyUVAukSW079
S7RoMWANfCKfNGfjYnBQ3DuV/u4t2ptiznyTOqkZNJX2MVII4Vno4d3ExrEidBok+NMDn2KVbzJ/
J+30YambD6HzITW+ohenlgO0sn1sFwRnhk7u9QIiyErQpLIfDDG9p8JfYGmOeRtIeqalZx48OVOC
6pJwsN9lin19pV1JQjxXY3TeJYXqHXiCbyeKoN8449siyIM76Zdko8VG6Hth4ZVx6HfAFSnQBHrW
vQ8VphD48SHJCnkagPVvDCWoq3A65l0bdp732yPZywGyN4N1K2qBCQcAK1SYzVN9Qpu0wUdEdiM0
4RC/UXFix4+3asZgGPnFuHPowiDp/q00cdWm9dfYsjQx7sQtvxRxSOCj2Syq+6zoma1IrnNRehpb
JI3ZzNM8mncficngWKH5Z9FBMzEz5yGp2ZNqnTOCZzgrH4WwSSHweeGpPRt80JM7vc+rVSoflnBU
Y8Gs0XzvW/6xyU3weJfWoUD8xzjyZor+ZDo3cdGmfuClWRPoxFu29cVVUxfW/Xq3aKdDFUFtniGb
J+XOm5V7pZsWiN6qQt1+st0DjQdQUhjjNsvsRAEihAMY2+rYQWh3veIAuHTcxtNTVmLRg5lIQKwY
7gSh/gKp/KnmtNxWA2RZwZ9blgIGtbsnMbcnGhpRaGU+y0AKeZfWaplQKMuX8VJnpRMuOSRYqTWk
hIn/yOceli17QiWQaJ9Li3XGpZ25zaA81BUUi6Rd5J7y6DezkemYZhAQeOOmZdpx4zJAHBSvqal9
D13pcpGtoXphtg3Hbt7jnOWSsGSftsZYAd+NHlMXmxf9fSgi/NXqTAj6heYqZ/iafxMfDOwjooQW
8tKSPt5U0/VvhuLujdNPR+h8o3f8u/uZCbAJPwwi2i6UCwjgKqYbOw8xVnfcPSs546oNmHwB7F3Y
j7j4dw0LQLujScXHhZcqnAGis3gBuxnKQ8lVfquVTOgI5HwEJ4YHaLolsWHVHyicUOeL8VPk1Vtb
jXrAgBt7s0MBWgHxLxJXsaHzQgrnGQkn5erMlwe1lG8l5UkDlq4LWzJAFkHlfX2c2207CuwlRiSO
TX/GT/jOxYsDnqQoBTdbxraFYomPzwSMPPSMwYr5y4wWOF8YlY8C2FamttSlQctW8wsNViLHLT62
3vyjdLsNikIASE/bH9Mf9BD8LA8RXoqSnLJbw6tNhXrv+T9Hjg4hGp62O4mHuePsTo7jKmKGmKTf
nQAxj6wKRSo59EEEclOoffWl03sa6q3tP1OCgU4kIHgMkpg7A46cRTo5NYARY5p50zq4AUtyqOKf
2s1+dQbDiZUN4sYaUgSUmqIdnH6BoNxwjCEM4tX2vvkFdK8NKejSg2Nx1iJGTcEIGQdQ26BLjaex
7vIgw1MYxFUoXM0NmqbPQ+nVuyTjBIUTg2L2EnlnJkiCUluNT8P0rsf4Swp/+jLY/vih68JuIDvD
cBhz1jGNW59D+ITmYOLzrLHYqase5b8Tp7PQoqTfaY34Nx6LZlt4RQjG5KoWR+6tUSIGY2UUWsIk
QGwB9uicZxil7S6doD7BiThSlXADXokA6v66ISvK0CZPhPtYcg2FMZn/sB8grEvYFepMC+Ns/q3T
0MzQsJRy5gPxJo79cQf91Z2AGEr0LHq5HNX0K5tiQnKxboeg0cYtWwP6jtw8tXKFkiLg9lpujA6U
DlbzB3QXCOwJ+oIVtaYwWqlPefGj1GSCy1fa3uq4inqmtbE09hFNr7i7d0SVHQsvYW1ncGus56lf
+r0OyWS9NGvPCnJ/WbRdmPpAFF073+fJ8ov8q/4ovDdzlNxfm+El5Y1xW3fc8x3Bs0fLyRQJ1Dne
wOfYpbtc4icIptSLj5re5Udj4emPF25SpnPCpBVfBoeChz281MK4tALZL+WdrTvPj9mQXKyJzJ5M
u62ltxT00nI4iJ6MHp4FkVkRF47ffjkVR9sEaqVwqVI0HDP6M8shH3GrkaBpo0IEjpoA7EKUUoNW
hq6WXqekPQOj/YPW9qVbm3VVZ7FO6miCK8nZpoVSH1Y5Em0Tfb3Mx2BahcNmbu+huvsPCFbeuDyt
crAERY94JV6/NZm1D+AmJgxskQu18BQC46XlFIEySXNfbB23H0NgyYWBzXcm13WB376bO8xqEY5S
lRNLtNrm2beoW1s+j2aC/UAW3HzJHVSJqd2aRqQ7l+ZHannxWx45BzV74vccX3Xa9dtmZiAqzShn
8SUumCuTDW/Na4cMzKHk61v+vVk7+EN8hT0ab1qKc9s49R7rtHyiiSCRKtnL1uL9ZpJXe4psHqCm
sR5xT5wjekiHWuNDYvw27NuBn43lZNdZ6c1/wR96pxxkCp7nyNLuidvypi7JQwfcVAx1ClSSQJat
V0fH7diAimPr0wuZqn3dYh7MGm6PA0tpmxHNmDK84qLdxe7QnyOO1S3GCRio/DzIgeo4nqmGee/j
Er2bM0PQeuPsW6/4lFPxaJuwc3xN6TuhbI6RZF+lt10gGWz0Vr1Ybv4tafoGzpC8IaDN36hjVPsY
9CiBow+GuuutszicMHjVmcWQAFxxeLAS9BsiW+s3aR7ItVM/tC0qTWYR9EW0r2tW8AkNToIYa5v1
3ScpHeNRb1zK+BlW8xg3cV5jbc8B/Xoxt/sKpqKZfjutoz35zF5n1pVx8pMpOBiJmDcKRRGg4r9G
/sSs+Io3ogfWGCLMLfO5SIT/0Pve36kZH+GyPS6N2x4AKcIXIuIyqawK68HH7zZeIsN70GBsufAm
Ev7YNgYelKyl/+hT8tzrk31fhZ12wSrQVx9qMv4apmHTkUA3FBeK/oR2O6es8yzZmsF5FVZOYb12
3XlcmPpYfA4biHrI43akYKQ7r4l0RgP9pHudSRHR8vN2SDk3scDnnFQIRtektXlZ8hGgTNOdACZ/
N9BYIepvDBPY3txQYks1WgIggDtLW4vxNAST9Mcvhvep0AE3RQyFlCyh5/l58JqPGWUSe8WwFVGK
D56slJXjPYTUHxga12tcUwE3IxyqffkmJG2V1Di1UKiKnvbLmLtQrguWA4ZEY5Sj/KtHMpOjSF2g
5zuiTdMuF867SV92w4F3p9mQe9wa9luuxT/coj64X9H3YK/uAMc4cjn47MR7p4C4vIz5AysncLsh
D2CX4NWyxKVqtBcnppaYZMNxjty73jrfFDjNbTUWejDgCLJgbRUkyBYPhFWSJr/nKBX7Vqf6vTDC
ByJ1RRzXRwSrV2mUWz9bLrjvfggR8aN4eR5MppNvhXptm/Y6txNF9j55xuBJ18vArgAMz9Hfa/Uy
Wsv3NHoA78ePOJZfVjJoF8mx3UX3FAKwj6C3msauTF0cIOULlzl57Kr8Dz9tuhNaZW7XX3riA2Ay
TG1Tc8cn04oVnbGyozvzBnat5+6slkMRL+dbPZW0nvSVrVXAUxf6eO6nAa+2kCE+t0c66c+V3j9w
0I02eWN0O6unN4qFHV1Py2EfAK/n0itZFP0U5M1P4LDTq8JztLNKCpG+0V8zh1najO5oEMfxvQD9
tY/pzS6TuCSNsXLB9ZdmEnQi/ILnrzt6DB5ydrypSvvby+giluG7jAAS+BNPRD++05S8VRTJU01/
pKUGs4n+fdM0NxRcNEKZqSDopr0s7ECQiDtNezU0rlh4CcasYBhBd8dtN9l/S9WwxZoHFt6bpvNr
bOfUv1LMiz0QHV3tndajNf8djojmKfqVb30PItxVgmuKjYqr5RDNSW5T01Km/vOJtpriuvEAIISr
g+zeSwYOIisX18nVrzWu7V3ZtR/ZUD7mSpyUk9R7uzPe3boGkNAQ2/TfyCBAZ3afibmTOeBKkRK+
0waVh6LWd9QhfnvcJigkldZGESNs3PS5RwCwz/U3JgOROKszvBkiWYXAIQ/Cpm/KnYBKTSGxOMjZ
Z/3wX20dtqXhAdGVUNVpotMoBnO4s4z51PKYb8w36ndgZFzvrhzGUezik1zmR+JRsFpQfCTWhWM6
ztYJEqNVvdIVyGFF82hY5kssjQfCnGnAQOdeq14T3jgyCMtLIagPxUv0mWdwjFmxSlkjs2ryV4Ot
Gff5zvPNFdPN3WBtSYPuB7NeoPvNn7NiojzLJUBk0Lgja3ocFNfwmGNFuoss2TKX+5Ui94ohGjsp
9igCt2xmzvjFYXkvGK3cai//HOHtrDmKzkUSWRp0DJft+tzDIN3Lqf6lIPMg+OaEZY7sigujplwV
e7SmKOCK6DQ3zi+GMQpqn6CzuBxNOvpc6Nl1VxwT8koboa3bYVjS9UtLajPRZmpjbDp9mHLi3xPd
eCD4c259prvmrZGItVtJLZQaZa8QpbACZlvkbQfNc65LmX7OmBaod/KA9Y9JQtBI5vOr1b35xfzS
sdOd4Lo0YnnJCg4Brbf8vMQtjMyhSX9Q5zwsWUUZW5GS5WSkD+4aGPomA3JHvY77hBwIxR1+Srhc
mxpBJUMtlyrOOdZBGEsW+65zFGUEZDw7jK5tYy1/dm3tqaHQ0Lq8bk3DgFZh0H7WqfY0tnxDDqLT
P9rREDOPU+Q+UZ16jAc0tl6skFTHD/6Qwo20M+RRxa+amNV29Cim9UQSacnrPwyzfCE5pcFWnVNQ
PRCVdl5G/4c0vKflYVE0WFUblmDDzr9GWnGuET+k41dpON+WI9/U3DqMKb4KkMSYE+j6FdmL9NR7
XtB3avw7x76XJi9gKlbRx1q3oQz65SrWieRRutPAt9rc8NzhTuS3X4MLzlT9vorc9fi9rNZHi3c0
QNZxKPAybRMVHbrGvxJOO5hOvS97g39M7mq9utOhoLAwiLtM9Zdl5ujej801ZSXjmsTxmq4/pwCG
/K5pzg5BHP0E3uhFDRAobXmdMukEXGNwwI33cSzr/T+/JlFmd1rLayngEevQsrPp+qBmYDWem4ZM
21QFVtkyVVB3v10osUifCAFQGDID/GSYAjrCEz9EyGfmZ1Cij0nzK9Lztyjyn+TAszETQnDbcj/m
/h121qG1fACxDTVhNoVfZloH3og3Eq4qYxysuw2DqeyYoZ5pf3oMPdZElWusqQU5/FDmfqxYkjPT
fqc0/D0LLEApF1Esxn7h/U1NXiKNbp0m5IejaA2vvyG2D10vX8lP34spUC6kf+lgVqD5fV7fImQ2
Dinqk2bHB5H71yEq3pi4ZJyAufTaqW8m72qQS3VeSh4ZZlr/5kyBIB/j+wUYhV8Cjd/R7/ujW/3W
F4WQqTvVbvxlzTW3Fnkkxc9KNHf0HSkPmEnOnDfLhVa9z451rqKS4tT8Pql83KpJ/KJWPZMqprIH
nGgn4ePVHt/E+NUWVD0p/y6bov2IAW8DGko2YDnfJ4cjj7NU9F2ym2XpaxO6YS1hg9V0eQOr/tZg
BNZEA6EI6B6IpYPbskK1vBCN2KVO9uhE+sXs6xoxD3YgIv4k8Vh4GDUg3NvtDKv7WOvhPrIS+kr+
1UPWoil55Hj9VybDCXAmrM+pCSQEqPlDvlNzORmt4khV8guNkzfLw6SRZyI0wa1tKlPTNj7aRcxx
qL9ldzI0lAAT3jd9QCi3LmslfJZGtVRIwFQy36AbV1Od2y5+ljvb7/76dr8Ga2ZI64K1FpRFQNLp
z8KIHZYm/6GLCDXLcnxf+oqirdFCO6IV4YgXSWZZmu1lYT+t7PwZfNUFQdUWHFlMgLB7jlLt2/Ud
NkmX0t3Q8pZFMgWPbtCp8IPSvbX1TEgJpGSd7gGaEfOzKsLL8oCQ46LYWpLeO5qWv/aE+Jg0FjpH
itCjdMO6tS1ICJlRhs6BwwvJ0EfK3VfOF0WFy8fhTr1yIIjgCQZe8O8GWswpXS8GZjtGbq3aE5PV
e6uaLn5JMTDSyp2KsFI04rErNM6Urh7aQ/FNAPeu6D+stHnYAGSsqMjo9vJC1hOg3XrhnB/Nuvgi
ZLjOCxTTRjdJVVXxV2okz71NSstMh3OjcbWODHnQR++aucP7XPt/nSmMOW/tmNS8ySl+a2o2Bz3i
jkPe0Ia9bXNBJWXalOxyzkw/336Wrf6LgMfvzmBcqTomJrI4zZpMcAF7u7nGcv5td+LudvaVOSq6
sFIGuTUcotF8Gu3mRHLmLKN2z3rkMHE93MpoDPsm+gZQp/NRzxvVbNPpL6jXbqs470VawYmA3JKi
uuw68g/x2YuJlEhLwhbwT0Bf+9NItOfJljdcRuRL0OCK4V3QQA56pW+J5b2MHWBmiGl7JeTrVOqP
sNmOFtk6kozaiBMCCcy88iLaE3H/t7Qrnsd84m9M5wJE8RaN2gtNfeTRNOw3FLnPWPQSiyPM6C0v
TMM8+HKklZISM4PslsET/YTqFh1tDmdErvgklFq1stTGMXwzZkHnZ5gwywris1b/Mdvr70MADaRv
VJE/brQoCxsFBjDWDouNk7BqDUyduvEWT7N9JXdIHjEhFuWfbNmJS2yZe9cs1HksF4xIAKU1JipC
S8+sY2qkQcSZ8SwRIW1KbfCpBv5wz+8uBs1lDCOPJuIfoXkx3kF+m/MofMIrc3/ApmFueSbXzk+x
gCzOHBoSM1G1fSrH8qaNJ+ZlhpOml3/bbviJRt66qMfwk3HPRmbBi0DZE5NmRc1zea87ykfMzz0P
Yh0xndf7cpbIjehxP2ipNm9NUwFWKX06WMy2ejrn3badbqrnEfbF+7otVKRsoHIYL7wwvzvb5D5r
G79omGw7NBkchlKPMsBI72JhSKNZbvGoP+nZiFNLUWMpungl3eR/k0IHVjcZvwhBxLtMtWrXZdPv
bBDR3XWvZAnNK92eTe06typnbDuTvro5Q3dg0iJ5jqsR0fyo7WL9vShdPke/jUJ24T2DXnlAV4uz
XX2aI9qaizb519Hl6k+CPBzWqqBfvDJnPexszqJj7iRruPIl66g06E4xnRw6gpSb/H3TLzJMB8sK
8YprVOndP3oGNVfsaSsy12R715ukq32q7WTfuIVFbtgK88WWDzoJJ+SV9g6Fk5gL76F7aAXcmnF9
ANFD/y1NHRltlnu7DBSsSXEmiCMnCWML3Ew/uwGsAPTF3Nw3mnZLTGxz/hAb7HATnEp4UMRslnp/
a5OI8a9oIlD4WcR0rzRzfETOoYW5/5YJli4Co+9dbLItEE5XteFsaRt0QdzRQKhbjayBn7P3c+2L
yz/CcG0q4s7XYhBQaEZyDy55O51oCfnv4oNO5PMIK2zfcjzbCiPmc2WD7LJL7mEAx3SHGCYZLrVj
Kga1KPkh0NiSE6Oi7gJzifXLkiIBYDpnI6MXqk0e6TWuGwN6H5EBs/gPjs5juXkjjaJPhCqg0QAa
WxLMFCVRWRvUr4ScY+PpfejFeMbjsi2RQPcX7j0Xl/QP/72rYlw8BvMlN0Sz3BWk1rM9CcIKkph7
MWyqkkggvLLDOSS6EqNdzA7PQ+xDxtCjWUwGYw9D7hKsyrVvDZsoqe/nnE0TcsEripuDX2WfQI9R
XEYdicsDT0e3vOfkjlV1xpmS+cTKsxssGSevtFZT0Hqw0btcwtN2SB1ho26EVhskPYZA1eiHavTQ
8GGyzB0G9RVaD9SjP0nWHRtKtEgAtbRU+1JWMl/HN9paIzmp+3s99yGHryUJ1DFBXhuP1tzvYpAH
+7a/eJyuG6F5ya5i+FAoszlaVRWMbLXC3P+K/w8SGOJ/fZTP7OArRtIj+ExW7By13Ydw7Wkzt8Vp
QlhecIxCLdyjF+Xx0lOxtlWy6RioBn71BjeDWCSHLn1BG5mbvNMaPVykzQ+buT+FneGsK4J/srpw
zkapOCdQz8WOZnviCMScWPsCaHW/DHLKFVlHB79gr9NCuNz2Tn/WKU7EtPN+l4W6B2corI3uwY1d
lmNsu9bQlddxCIpzSMuvPk+GgA7qn4PnPEA1/Ixixl9rEy2SZuViN+MPAoBE98MqTT3+T2iZ+EW9
uyaK4H4NE1L/0b+jbfzSTiD5Hm7MADcjqZQt3TqcTvzCCkIITR9REmwxkCDSI4xQTZrlPXNuA0OU
iGFydHoSjks7pgxuNarQiXCsnPSJQJQnrel6K5/JhzQBS5PuDG5c33sxko82XMy1vwzOztb0z1FJ
gpDfXAr2qfc1GWJqQEyBwUeutC/vxY0bwUBgher6b7IN2DNeyl7qtrHJrMeNLeKLHTNgj7oKr2wu
0GjoCR3GdExiXHV9Oe4sjqUoW9r9KMouKJqaQDVtbMKHxQ9RDqVMHIxb+8d+i1kOEPsEpYh0XgrX
qPaZM5O5aD/5yOMhZqmfZanNh2lBHWS4M0xXgvQOrlUrmptly8oT5aIZLAR83BwAFxa2fL4J3l20
e88zPOJV2n24qJCYJwDiasPk0W0XxdCY4GGqSQIBFKz6cYqPxnwO3QbjhA50XyHxpZ6QbU210+7c
go1W4WbgGCJon7W6Vv6KXKkxf3V95Kk5lVSh4muj+ZdofsfcsrsjsmTJIcLz9NKhomgZ2pKA8aHz
6GUJDaTvCw28lU0aFozpronH/dOzT7WK9rbMCbX2rLOux3fPUki9LPXhEy5LmD1bhsz/qFrvs03r
e7irvzn2dKbW4n5skgNhIC6JcuSRRYN7aghBi7h/NqkZ7qqUyVmNdzwS4S9sqZ/2/1CNEt226F1m
NOQoRZve7yPKBuRaBm1TApcjH4W/ncjVXDmo/u0G1Hrb5y8YA9xAAptoRwpVcKsnp7EYtA6js01i
+2lMGN7VEuIN3Feaz3DgFjLeBAqNwWA1DZuYjusFDYqxdnsWZM3gXmTlv5v+fBp1pFZqIcnYtlB/
ZwzFbKOuONeq7mxq+d7So3lcUlpTWekbZSfGFgQoZjuOCnw7rkwk8tO6Mkzv0MsJYV3PxKxL+Zkn
9PsLLyg8ecM6WaTeLQUro7w0nWCpNGBcQSAA3/iDwAQJnMr5rTQNNu7j9FaHP3jdMm0XnNQBEriN
Y80HvMHbsOGXwIiARGvpIaljbCE9HctADbYSfcXQxTUMtapesbCd55M9J87Zc1Ei1eWv01PxjNrH
sN+QTZJlWO1LD03R6KViY07RE76RPTPix3EYn7lymJfHFkaTNt1rvAt1SS/uJOYX7jCbNJwS4dCS
u0enU5uYr3RFifY7VU++2b2nXZTtzbz7ia1K0NUjPAhvc80OPzfxUBHaUdRLroWeKUVaoFqxqnsu
UaNpril/3ypuNmGFop3V3Wc4vbs3ufHIHg0j/ItSOJfs6k0arOtVjo7A1Sc3dH5lVGGVbyO9Ef47
eX2USwC8Y3Nl+0wrmcrJ1VxENLLmxhsF5gTSF9ZRd8+q4CTVCRsJSqHcD3Jd1MGY0ziz0mAy/atM
SHYVWGZW5nrcuvVZOAiXRx4/2eBaqVP1USr1IDG041DgWmnZCnRVqoImLtEtZcwhl645mr3cRkgv
10PETKGYCkhE013mdqRu5thro98owWMv2s/aPYxj/Nfd6jdCxD9VijDZGL4aTmAtJsTsI0PYUj/I
nOhKNi44PZBHLnRYpAu2r/mCYoxE0NUg08BPkHiIHPu4MuIfx0LEDLjJAyyNM8f4lVo5m0Q0QUMM
b8sOPSyLr6FijJtJnohheqQPRhT9Go6IfZlcgnvt0QotiI6yx5RGdlVY5cs8U9+YHPFVQ2fr02c4
df6lCrZBQ2vP/FgMJpJqeXdSudeEBLFQDX8bhp2rAm83XrBpt0hxH2dKXmdcW87RGJl6zDL/9BHO
AW3DX9DxwFLatUAf6SJrxnWGWwTUm6wmSWpluv5escjZGGH56ap3eyZ5V3k2oqwE3QMEGU6SW9R0
gXEoCrudtJgWIFjCrkh0V3SXcEKv4i68Jm2+8awScFAVKJX+hE5bbpWHuK9xHYa8b91UYeOUw1YP
rLVuPT48CIwnsB+wWDefPa6qVSPSq/S9IInKn7CZbjnJGCnn+QnVK59+1X3yImV4k0XQaHk/d9Ff
26df7WKeqwJ7uNaEws+vXuK9AwOUgdRhhyCHES+R9vjqzz3Y8ifb8/aLQSWJVH7j93TnufTuigiE
ctkMF1TzmyIT1zGZ8iCaBfqxLt+gVRYr0+K15K0igcJ5VentHQ1L5NgGgmQdzxs7Z/7hsiRUHGW4
s6Fkdn0Pwh5h1mSXHv1L91YOyW50MBE2GAa7ZT81uC4zLP9MisSq7cxiTdtcEjro71IrPPXYVLFN
uR6zPRYLbncIY8aq8+1JcDkc5oXooQimfYyGCdbJGqt9uW31iH0klHcqLoK8ne7xNqFcujHqi+Q4
Cu4/Lq0PclrVeujMgyeNal1I98oY9sv1473g+4j/fxVk+FG3LMTa/AchzHXIRBDPl5zIDM5bXvOh
S5gokvWzzzNOKQtsNtyT74pS9UyFzDcgvTWABvI3Gsbk+cXWLRNmsx92POpPVsfcKVRESy9sRxlu
K5/0H1W/JHFVbhPyKNhSAsWvtB0HrWYhH2HjrGrma52sd3IoILjQqqyLkjFTm94vt6/UrVCTcp2g
mdfMZNZaLvm68Gr3ZDedv8a6cWjqtH7MS+ufXcmRybaDyFzuREbrXWGfuxSIt3wVJTtHcL8Unb9H
F7Gq5ionrpiKFZUixA/HONq1d9fRLsRTMe36WD96hjraTukiVRsosdsEOyEPS2bY4TkvBtyBo/4y
8ckUGJFI2WLNDYzZ2Mupf0PHTsWInXXbRIyKa5/g+eYIYgsvVUqkOB8mytxO3pcI/GabaDVZs1XJ
zDNiD/56zqlT+zfHQcHelAUKv7XLjafLOiA3gSmApC02wmSTiZ5umbV/YEYMT5veXseT9Tu7FdxT
5icMr7v92IU8KQ47UsN3O1Ro8rdMamNrJCpDLOMmeILEk4EGQGUF8484u3C479gmPPoZR76uC3vj
pSwlM+nQjHDT4GWiDajKhm1pnnzF0jrlof0dz/FxHHkD8jl7jMuQqM5lCCbDOMRmn26lEf+CQ7kB
DbiabCO8w4P2I2p02LHZPiVRdLFaP30ylf6zE7tYt+iTA2A3R3sOEz5Ef9pozrBVY9BfmJIlZidW
XV3gMMKutkjnolEnzY0zXZz0xmOoDWPPLvvUYQtY220l1nnIC1bNh9Lhombi+1hmxG+5mUtpTYI0
mF57U01qDly+9zW9W7IlpZm08+XajJO99bMhRAbMKrts7W3SY2KtrYvXVQQ4RMTjJOYWocxbugBn
maWLnKbW+1os7bFfWL8eptoffjjN+vLJ7lAVTX72MjDzjLLmyPy4rqiXrbQULGEia+Pky2NJnXFg
0K527Ki2i2aKaOvpMDr6IJCEFhnCjDCCRefmt80QF84a8+SzLBTaBWBwElDgphTLYQCpWjJXXzed
fsm7G3ZX9NE9RpxhBb5e/asnPewSwf1tic+I8J01AJ6adsSmC4CeU9ndvEldl5Ek3niXiPl6OZQ+
LMKR+IxVfvtI+TLvDFUlQZGgue588+qThpwLD+1eGLN4Euo2WszWi9n+VdlsXHIIiES7ptvFM5/8
Kme/BwIf4dUXIWTNg18cuiF2dnmodhow2zqvzTiw6k1vN/MjAVGvkX3z6iU4KfhIzJbtvY6sYmP0
cw6GNmHb6T5qja8aUWSbGp9FfDuFvMTdyDj58uweAXWCo0SYZR80fTAInJQemqpdxZVoq/BuDHFK
dJl2UJQnAkfT9OVNi7mDXf2NeHWrWF8dk8I/t+Y/UlT6E8p2gnFbI9zafcYRE7vMkUfMhQQAcCCV
SMo4VtelH5lIUuj4rIJPDC3IzpCorDJZ7vg9elCUDTbYBvlm04ugtq1up1OSHHtrEFsaG7k1R+uU
2smy0+wYEsO92i3FXYh+Jxzrx2ESxz4XX6w0ffRWmcB8QVTSVPirOhVPfNgZKxAbhXttEUtfhSft
uXckRG/baDzH0/ggoirdDYP9wdv5akK4PAztchu+UKu69JxwnFgHxX4etLM6NKo2996gHxpZyPU4
OM6O+MOysyG4kLX1inDwQpIYq/RYpnfWH3q9Td14824gw8yfRzJZYUORCfFWzz0zgggP7uzlL/5k
9fDAkQmK8n72JYromiLotthge1Vh8vaY1rD0nUaTwkktCPgHUW0JLOcW9lgNmPjZNnxXlLSkuNIp
HxoGKqc608GUq9eWSd5uBJ3HDM+/69EltJItgwIGYFVk12HLxKLtmSKYRkp6iYrLL/3tUkzuvpr6
a4chg2+xwpkhYnNjWrvKKlA4VbxbqJuQXSVteB8v6ac3ohN1rfDKcB23ItCiVZdT4OFntgLD2/em
dk5GYb5Gqdp2Ix/uzEJjMd5rYX70NhKdtt3+/7c5LmDnbL7aIBj7bqPHiolxhh6jF82DZPK8b9uP
YRTGsWLOIPtmLxwvWztiqA9Z193lOLy7AVxuMegX0m5uz7Gl1mCFagQgxR8TSx4OJuc+hnUUUBRZ
ufnEIXMYm2Of5eGDvfyaVXLyWrK4J6v0+FzMIqj5OdqCxtmE9tFmkMyEOEZL+UWuPfyJgZ/V6mYT
yUhgtircIm8YgtZiVINQgeumdLiFyMUzC2QbOmFdOqoVbDX3GrX6pX6mG3VeWJ7yNpDokiYc3Wry
zwMC7PP//ysZZxrU3Dz8/2emKuwRHp3rn53bH7jhucGp0wBfoT1EVfOBQ7jvE/lKFQRrwMlhJkA2
yvJcfHAZP+KXr68ghbNmLC8JgsdbJzs8pnH7xss+IP1NClhbSr2P6PRalb2TI5addB+i2fMaubah
QuKFca7Ij7bZuDwJnJT71lcemUDTI+yj4cNzUSSWTjjvEYOJ/SA8DtPcuEMh/5BaXfMc+8SDo/uH
xKTYH8cRaarK6r6aWv+Mo3yuZ2E9JoibHhKr+te6tOpJoue1p1ir+70BK46JuVPP2Z4sGcpixBId
Auszkv7UzfQljR2wtarc2Wx979Oi5X0BJWWFDD6HmE67Fxmc8y4NPN/a9NTMxyEE4C8w/FWSPVSV
1wFYh5QiRVvnRndnLEPveEgJPjFq896NQ4jD1TXTUX0eowm1pf6p0YjjN+OlzdRxQLt5Vlh1uZqb
CWJAr7ZztjAhjYlvVDgymGfa80w7QsUZ9WN0IAi5oyFdjGsPW0U57AgQ+Z1VsViB9Js2YEW1ZdYQ
nayheRF+Q//Sy/fBmLlo6S5BqfrJfWlY4bEGr7fVfjucRworGhvWG1GbfPk3XaVnow2eXSoPrGgo
/j3/iSV/snI7lQcuUzVNGtwdQ89j73GHQzBraZax+wy+RJDvq0Dl/js1DAFwGetyMyf0DgdGemkE
2VtdxYyogfTnaTq22I6ICzcVD4tztTu3I6I1PDA6d29asXRLJD21isuOtI9oA6S19Up7M3dDxy9n
knyUN/EhNA0IK2T4ME7LA+aKo4nl3yKifrJa0Kk6Ok69uqKEpSEUeotL4pyUzd38f/agHzihcenb
wuVvZaC0tIUPyAQMfeSLdR2OuF7BV7cRI72ZEnPX+Mj1QKLkrddvirhApzlsZTKzCWnTB1UIUCuS
CtrG/iyYQREcymI0ZSBVon+lZRDdTqWfFVItFgTZA40YmQU5BzgQo5s5jeAoYzEJgeX2cnXe7yvo
JVFzZxDuefDT+oE9u7VuM/2RUfsHnPotrlaLVAVlH1haTnj+gemmJkE4OYc4eofXceNqf9n5HSYc
kDzxOpuRQyeV96jmjAGTYwWDu2RH03IfOpOw5CopU9gb7yMG8h6w1mB1Vzj57j4tjX+Vrq7CnGOQ
JtXfXB3NCnMt1bfYxfU8owriz1rCk+0R43Ab3dXZDR1bghRia3uAkL41U3bhkUzMG3/28RZ2YVX7
uZPfBv762wd1VSTPb4upuTBJkiuvd9mfd9xocckCQtTXoS9a6DP2YTTLbRb6PXVFt/P8AZ2eoJpG
mgHD8+/2vLkDsLkBo4BUCRGHtyjGREzZWozN1kJWKprymdy2Yh+25Y1+RjiqcVcOzrL/Fyt+98UE
N1jc5IKY1TdFhBMyUq/VbbWJZa8KvMzAgjvhih2QV8B8KRW959j7QVfASOhzdv6E0L1nLdvH6rMB
YRHo0dWBrOwHVPZQBybygq2qepmLHOGlgeoi8veYs9K108i30VZPI04CPEB39kB7LRr9h3ymIujq
V9oOGKqxatfm5H1XhD6tstyEved+A0un25nIdQcf/gpwF965KdW04xa6s+34UkrL2IcD8fCc6ttK
fqUKG7U7mHUQV/3PMJM2NceZyVMZCNei2+wa3roYLzcHd+CNwxdEZHc31NEl7yuxt0T6z/PSAI6g
/4QCvIruXax++5oxYeA03secX8JSfBuZ3g1IwteTbT8Wph+Yt88jxd2Md7/MNi3JU3OSHgYvlfgw
G5tENnUMfZ3vpYWPZG7sO74x/IPLzS7WTXvo96R9FN7WKOyLyRuwI2V1G3t8uJIuWjO5RHq6/CiH
oOk8p92P7iCAMz9z9F/a9+Me/fe37t4ji6fh9u6j9WUQ4Naveon/MWJ5QpN4ChtyKNrUetAAJ+v5
n89kaz1o6qgm/cmW+K00sEjJ6A4rJYlZCF0IBg1uf3Fuw/fRTw8kA4utkRJLm7XLwfQKvoWQ3XEH
mp9vSRv49sqRgJRF72oWAUHKwYuXrl+FvLeTYOgO8O41mjA3yl7sa6/ALsj0yZnUJRu5i/1x/pSW
BDziaDyNXrGJyuQYQ9B8KsAINb+Z2d0bDXZ/Rlp4sKvcxxmTbOumf5gQfHQR7kljwadvofRnJPA4
DOM11oxwauCNHjHJrLhh5fPS8tp7SNIc+Z3U3QhO0b/DaXBy8guXCWPcaBw3kMHWNxv/YLeIxH6U
Pb40NtEmjsfIIPOPqWcc234Qq9Fy/s0RhXHmNTdg4+H2mWXY7zZuc7fcClLK5YfFnjCneO3GHp2T
C0UhjtD7I0wUQWgWKLLLbp1NQBhmp0YL2l9xtN1XjDbZbhQ/jXAqXpD8jC/lZzIU7etE3eSN+QtB
AfxMOYkfnf/VNPV975EZTlE4A3/EuSuRpkb/pBLzTnf4u0zjtwfqTrv4VUbjyxieQvlQR82D3dvz
bVnAVouXgpouhSDSFl/Rgsp1HM/mzfvaoYf1rf4ssjBcIdp+8ztFgjE/r8B/uWp6UKKLCzM8V/+A
IVLlZJ8hpmN7LD7bFgZaQvE4DxTa8+OIirAcUNRXtpFi6owPfdiwS03MC9k3uOCnL1QXxdWsuTAM
8ZHjjrivQ5R81rL8tDTlt8MXR3HhnUwJ2Jc9BHVO3eFQWJpVi0A8LHFeauWlh6j60AtDBxdemO0b
F0uPh1Rnjz0fLF/psbVquRu64T01biuc5ar9wgymocRxnywPg04vudavubcwoYytS1i763jw4zOk
+0Ne5o+RjcqX6SJrGPrwOfwmDVPh3Gh51pvr7En7IDWxu37yV2PtQi87R3vZ6Ue7EkyR0+k9HqTe
JUu28ybybTKQPV0zPnS++BSCOAYP7giRLScVI55Yoj+ZKZZphJsQl5LlR/UtdXU/auNSYP6uCblT
8M/Wour+dLx80ob7mfvpJg22qoUXHyaPVq94op8VaUJ+671YFNJRLN4pLikVi/DA4QgAbaiOVpre
p9nwPNWshVSyDDs/fXfn6Ldd8isLxGMzTDIA717vwPcAizOaO6YBNGxzjFkuR6gb5uVHZ/u/Am2J
4yao7W3njdHLmb3dEkjhX+Y5+ehkQ7INDqBkwgDX5JehuPl9qUFXSTtcmptdRFXTrli8eysxGMsx
yTevk8x+ho4pb5KfzeaOfxr2nX6qbuyCasVg5KVxy7985JXhbGYuER4iu33jPw6vcgduIBmuFXrc
VVyTID3Y4b63GNo4ErSgMFy1dh233y+9BSAkKrEFWV990ZgBD8utBw1HCho0EmwVh0oUWKCHduW3
rM2z56UsPueBhxal1HNbWk9eYmwrBj02QuB1J8arE9ljkLIvMSFmxxqmSFrMZ2KWoUbcNs+O529K
6KUYhsq/pcUCNHk142/E6itIikjzCMHcFKH6HaoeuzLL9ZsIcO3J7K0KX6ZwesuN6jr75QvOrUuR
d59DgiITURQVT/Hi5WN4NDLnnfB6GnLqFPyUcNIA73YJA4Rk7rcky72QtLgd3Q7mRnjH9B9NQMoq
TQJTU/P7glh13xTJX3Q72Hl265jVumiaj6hjkZuJZdm0jHlx6+9mVmHMjPGNtMan0WABLDUW8MSs
3/m0qJT55hJUb0OJD7omLjNJwo9Yr/W0qGewzHZwG32hTaDybMaEgjdqwx3KKE0ZaAJ/URirZ2MM
KnTsRtN/GNDVNgMgMkc0zEAjgkRbbw9sF+qJPlrCHbYudkqdMdMnDdc/Ioj5XYD2dlVH6ZQ+G/K2
6apQc9AOlHPTbZNwH7dzcWz1oYgldsxihrKM6MNr2MnF9Dc5ijHMQjYDO3QvlsDeOkm20LZVEjra
JGc3PU8dhDsrY+BtEzjO7xeyurAeWlTs/Dz1n2f5LIzAuK+8Rdw3Lgpz0+D2B0q+Yt/BNWA1v/G2
xjM6OnG+CRUjk3RJNlh/eZ5ylEkldrN2WCyEOfV2RnVax8vrAmfFUE+tM6Rb3/O/Zww3xUBNpyF/
lYbxCuDgxKrroQm3ZsVuyEfevfLC8SisyT0S/VsgPer1kUAQ7rFhLWo+nblV8S7r1Se0UGfFenwf
h/2XDwKTdj5/6oyoXDWeOpOH8e6Xw3yZ8Po47lhvqwWEjUZirwU6TnOEi0lHkBY0CZZ7Y5hwQeRY
jQN1c6x1zrwxuYH9EqWMeS5zcOqJcu741tisxtP90uCqG0cWRbLMv30mjICPKCfR4aUiecoLvL8R
NjXVOs+E1l5iwSyBZwqhBdb7MiakfcbjiPf7acJfAppFXyEkECkhWibQKUTsQYi9rfrnJCEOo2Sl
wRktb7Ipjiyv2KYEqa9Z/lLt+3O0yarq5KZTdfKZLiOmgzVh/V6ZjT+XU/Wjy/bWmblwvSU7SxCH
zmJ3my7kniclnguImagc7H+mmV05i4EihY8RAosMaE0WW2+s4o9TWqwsO8LMq71XGc377HZsGTET
cr4k32EJ0OG0cnTzruxlZAPsglbrBZCSMiEHTX6a0txbwyWdXrrFFGsJZS319ZV0oqNzC8GZWixx
jrgfCsht7kQnk1vo2sP8msms3g03lNyv401PzPrkwUzHrbXMwxEYg4f3bVwxWrxTbvxrL8uxaBgF
YOjbzhXdSZ+Yb0t38jh0197U3i8zojyrTIgiGP74BijAprTFYnnJjRQorfthMAbj5dkwb9Db3EZm
L5LhgpSZMsmPN0RxPHuDEUHSn6HI+ZB8kNXD9TmmFg62xMnOvlOfJWcBOlWT3ml8aLPkauMHpst5
Nj3n0M2MmYBzrcgL3S6I1Pcgl36jaH5erBryhruNXX2kIMOK7tH7V94e60u0brHo7iJX/3mILm5h
SB9hbaFiMrk7J83L0/gB7+l7lHJwzcu/1EUun0aoJo3x1o3Fp0ENReAN9EPkGHwxK+G1GKmkvelr
MuJXsruyibNoStmPF89Ta/8MtX9l9HC0DX67qgeuyPLgB9meLQCo6HEJIGY1rISJ2GnakzeyURXq
lc/rZyFxa+a0Z6NxBqX7Ug30wnTXukPQB3AIICqdYOeJBzmYR68YfqDePpvx+Jq2mt9WRgeQk3z7
4NzicU+UlMXVl13YQlTdJW3NbSljHoKb/w2++8os1Zsu1Ybv+jFeGhMt1vjsxy1masvBA+Pizq2l
e2GV9NRZMOOLGce36b8hXbSY4xdQaLNNkwM7C1PI4tmdA+hFOf6y1y4mNi8jGUewX+1hGwxLmR6y
8df22mlrNfNxFjGmIY5YAAnPFaUXN2XsnW9Vba9ha8y6RAB0m+BB7S5VOmxo7bGwp18RezHgDEu5
xw1wCa3ojNj+HbLWQ5qyf/VrGfLJI3tmToBmY9UP872HENwx/W9CLu/wNHIsxPlfbiEBDr/n5gHi
6xV3ESrOnnKnnrK3VPC0ptNf1cJdYqm+H3T/t1jFuXIZXDtsjywcLSuvxB/umCFrFML/shS7VC75
51i2RtEsS2a1Vg3lBHnrQOe4hDh7cjP71VO3axIw9bX+F7PMZGeBms9390rxramqOsbAk5PQOxft
/9aY5YMI9ByWgn6M6vIE9YKSo3CesSpou2UHlKNVkz1GOpZGrtH8OOJRoE4+u56Cpy+vOuM0g/OF
XYBtnh9BsW73RlV/VxTVUN1O+G+/hpw2SyZvSyxOPKJre5qCmGFsMpDkUyG66Ga8izbKSnPGhiw5
Gszf2PwghxwiayeeLCpyGpZYroaYSWbJuIh+Wof8q9rm6Ggc6mb5GDmIl+ZmHzP8XOdVfShJIQKt
Nz9Ek/smk3+aHgzT4KHk9miK7Nywgo35WW02v1un7i8TZ5tu0AoV14jqHQAHYeMAXkKF2ATGyZmT
D203ofIrp9NXV/DzAMAbOpzuvTA4sMN2rVnhoWAjuqGAccwXMAy8aaoXm8Uc6ZxorAxRc7gWABLG
8E3nwBsmi9V4KwZzreIXn2zgfZFfhZ0zrHYChksGwGvafkTQfQEID1cw4NaOBS2KY7oEQtrQtxiP
ZpTA8GG2P9CKAl0YML2WNoUC9AE+lusQ+s8caO5u5upCM1Wsl6n+dZ3+L/xfMoZSwhB2idEcfgqo
XzRwsbFHO/SRgUZkKnbIRzp0JLM3JwaSdSrvan7iuEO4WMpvbTB1nPDTt3zqU+zXgStDoEVwOLyk
SXZWmj/PHU5N/wb0YFrGim/6lMYSbwBO/eKlY2gpliN1QVjrswBVzYwPqpqPaRLI/306AqEAB+7V
yC5CwBmDNqnFvax9cg3onOFsPqO8AHBkD1iljZwvup5AaMEicWPvWxg3RO8i3wwHKWAYefZmNCTL
O6H1qTTptXxTQpOtKsRD3IBGlH7ZQ5KdRN9erUoxSeuBherCMY+D7NoNeVCILzOIsQXYvwAKEK21
eFxMvR+9zAJKxU/OZ9nb9bts2KXU0gAG3hSwDBbcqlX84kkPH9dtM6M0qAoQEq6BlV58pp4fcq1O
azsFeEFlCEO0xlSFidSOQKawKqfhUbA+ffyP/nLuTRn0ZXhntdHbMMo7nwR0Xq7kHA4lql36rna0
X/oJ+Qjz1nvigEDTwC03oo9RExtTlC9FjN7LceAvIkvuAzZML6bJ+H++RQl5AgA9/uExHtBTqQMD
qWSNlBUWuWtgvYq5SNSvkmovuIAmP5Y7wHrZzp2fCKY9tSPrE5Zryy1rhQlZ2C3nJqTGqU3oedP0
ghj5ATHN6wLYkggv482PKa2pEjEBOu1Z862U6Ld94e7DKNlY3vDqMZTqeuPQLr51MXV5yBkTuTGy
DQt+4Hn2WBzozn7KUoSVplO+DFbzWINwGdsUFDbvqK2MZ3fGaE7ABH9I2TtkGcnDCV2QeTcEcLjv
uWULoK1TyZdZ8jwJ4mFWNXePvxi/iTOf66QGHL+8F0Z6xX/ZoMID9kjACcb1bQO/o5ZxMNrtp+kl
n/ac31FSrDz/5LawhEZwZkW7NjzMw7ktH9oS+YTEe1hbUEud0P9S7T2DQGazDhKdJG26XdqCzEHH
bV2Qt1xhuxwSiw6IjWdXOR94kJAOYAWAAP7SoljAR578Vcy7uFtupR5q3Mb61oqLLOWBUbel/5jZ
WGS/ktA8LXVxYIB1lWBNchH7m3wynkH1/JSGDuYeusDU8no23Ve9dHOwKG6UsHruWo0CxDKe1W31
2iDSVeDBCHS5LCaGiUxwzPeio5b6j7EzW25by7Ltr1TkOzLQNxGVGXHFvqeoxrJeEJIsY6PZ6Puv
rwH45PGx896s+2AGQYIyJRLAXmvNOWbUPulGdrGLmh6yaSJfHq6dqn9GNLX2tf+lrrJiA+OAk0Qo
t3Bu7VVvi20cCGSFuf+Ml/+zBOenj2RHEScIhmKr6Mpjku2RJQNkidWJj9rf6US/n5oJIm3l74V0
uI4o9f2g6LtxYB4qxC6ItdMEuFXkxWmKFz2TAqos12xmKzY8dmAbBhMAwlZ7gfRV68NLpE36BRwk
bWOfWlXcfD86YULRmPKIG6XmAIeFoBUrq8HS1xiYPDBHBL6sZGjtYHOQTIsmo+y7eNs7a9naX/O2
zTa+K3ZJVlzQXEFScZQDOFFA2dggIBm7y+m/NtGk5hVXvaoNzqwGL2RYHOrae6tqec1MsyeqpHwV
toS5kSGY1pasWc8KRjMnzw5KqyC4FP0D3vKrnohLYuwzDTdfqkafHb+dE5aI7GocirnzgKf5pJTv
Zjm5I5UuACcXX4zQeSr8ExMXWKDjiMHFf0sQn/epYfBdGfaegpytaOlshjmkncb5tJsxXyA+BJZw
9Cblqa67F52JrOYG9XrIx7PV2zR40DHXQqk3DY07ureZvZah8ly2AMHamBYEl2Qjcl4YZJGw4OXv
XVi8Diq9tjQBG10Z0Xfwc0+1C0ZOBDi89Aj0OObiIMRgiQ6dJbJAy6p68HiJwqCJXgtaV3m4dit6
dKzwoFBa6qHo8x3NomLNf71TLdSxVldwpmkvweCWW5qXNb0aaa27pN8pyIzv1Hpi+wdnu7PapfTE
k2FQ4dsqvNCUQk5WBuboGOJay4yduKtFH1lnR4U5FKWsKUN467M3PYRH2tnxE6FZnxGeYfTX3RdW
qdCBnPCLZavPg9Y/I9N4iYN0STYB+AqjJDRbIvPVI/VQFck+7X3Cyog9DyfWF1oSyqsarWhshPBI
GsQCVoQlOnqPaGHhHCovoc5UsweaJXJGFXlX3MX5eG9zDC49BwDE6Cqf7oBoDQ6pPYTf3ZylBu2P
hW4HxYHLwiGLTIzPylvCvI00dXvpRvXGC0esVQb6Ew0fsmezXG25soewnB7xuK8Ky2XtR3c3LsUh
IMkdmI0ch3TRpfo1yGJjqUMHUPPo1TfTnSy4fmF77qyeX0iLg1UfqKue/A2dxt1dGuoX129wZZAy
xiQx+ACRfg8YE6HKe0KKg+LSxiuzsCdq8z0p8m/Yh/iDDN03L+4OY51tlMkg0ljiWyflFlCIu3AA
vSff3Vixdq50rQ2ZJQ1VMfEXeNun/KeFgeSHqyQBET48XHpH1ktOe3pldQDeu34fa027hkPhbCpG
nXHAIL/qmq2TOjfMW/FUcaAq7u1VmCcMz0fyHmARDGsKo5xRXouie+WKSq44wXUhbZIqN72FlXfb
VnbmXoZAprw03CYmUW5hjDyzoZqoSDUq5+oAvYtHQCADKBsRdW6BxusudWx9jNOEta9fCmCwEF/p
txkZHZBUZQYHOZMTMUBaJgXbzAJy70LlgaVwqiH6cUHG3hPD5YarB1bsC2o37zh5lKpOczdHnX41
Pi5iHXJLuzhIx/wwLs+olGSquhtQlyfWI6B7+0MXGZ+l1V2BxjzrjffYQhwWOk5yEdIu8BS5xEAe
kj7aY8RwUKNMwB7Av2uML+OdToALTipkDbNF88OPSF5FBNaQ/C0FllZoRjs1UXWCHMJVF+K9BPzb
L9qCCSZtCN+uJuCjP+7raVHXN+ObR4tmqRfOHh30o+JgwXRrpOlttMWf47Gq3rugzA+DrUZbRN37
cETz2Lo+wGfLufpY5h5EyVnGIDeu1LV2PTbgiDvMT65bH3Qb46XGBHL6AwZuRiPkaxOT6N5gcfe6
yUTuNkd18jq7Lv0CZdXodkqUig0jJszvAz++M70np8RfXGnY+2MnpmXGUc7XqoGAjPDi6sX5deIX
3UVu4VHY23TVGvM72KijmXU59lkbXNazmmnp2rHpQzlQmFxqf39qCzDqyLdorXcxMsw8+0Qz8ZGY
IVhu9x1ZLPmEuc66OQQzZbjuLk8GJjlpdEV9sNUN+CI2rCBUp8maGB4oA3AW42pLHaQe2kQ/sMCl
ZhmLkz9Gp7boXsphPJaOdtH6HBxYlZNU4aRXy6bDkeEjaPMYaUlyoRbH5OIysApxPsFCKTSZbAiJ
xHLgE2hB4MukTfG3lM8Iyu8Mh3CZxoyHC2hDZVMPI137Tl8hlrW3svbOke5uAsZJniUvOmeYzOUK
rfaoThH5bgeqV1llyaq3oo0Vu88+syUSQb46nO6ZxKF18mGC1yWqc9conjQ9u+YdwUmQwU+J1olj
RlIGLw4OvVpcjDHaFfyBwloBmhsSvKTBW/Ys/vilDYYFwNAXIijpAgs+WZrlxdKZkiDsjHLdG+Jn
L07uI5eii4GysSiIhYKBeBtUozoNSnozoxvrxqVmJ4LrFSksFkYdBaf2usbetARdKzPlUuoI5whA
hMarsWw3uTANVfQ61lOgZdZvs8xKMCQK2lda8MBvPTLkbh57T90ZLMsYnzPrlDAtY90tUY8NR6SZ
RBnZREEFI0VsD0lpbSgd2mkSSQw9eQJbNDHPgoeuieRTR2+YhfbRHxJvjyyreQhUXVm1ObgNLlXk
KRvIBhUZPUCVaMAlchGVAWMxpmdgjMZDO4JfZ6y/ZkSOZ01TAiJGJ+N0BeYiFLTZSYNCakCaOAU4
Qk9/1FlT1DHhAxZUBKa/vHRtNfIFgRt6kxiMCV3+y1jmVzPzi3VRKul2sCrxSqUGF+PKYQK/gcZB
gXx02XrUkZ6januOVvqFNap5PY83Pgygm2318oZBbpeFymryF2zrFCrgdNBUXq2uHc2qr2F0pKgB
/8mUJjGKFyJlkBEV9JHjwmHpWK7s1DoORl4vRM5vnXf2JkLx7yRrRcP5VojuuTDth9qt7mtDgGWK
lC/ROWrgoelTASNi+erHHPQd2HLsDBhSI4qYQEcp5MJSct1mLXtCMLTKxjdOiAWKcavZ1DdYK2eZ
U/5UrA6300o+9cJDHyzcnPYHOkWdFXkGG99Km6Wivmg9GgCqhWrTNUTkBZPviK7i0ZSAUZD5syri
6quoJjg1QEg9HVrkJDh03XCpZ1ixqNNvWog+FLIundEgOODYSg6o2JApW7SDzNq7TP/ajHkvZQec
aLNiFQXVMK8o1vu0h15DNClM12uIwXif0n+6m+Y9iGJDwpusR3pY/dofj43j15fKUT+Qj2LLpIOx
11jL0kfETh2pJj1iMCdxF8GlD5nwupySkZvkm7Qo0dcWrL9VVquGw2yrdtuNOWJYcTTQoCEk7E4F
qt/D5WJ6kOzUsbqE6eRD1jiHhZiD0noMOUWr91HRP8nRlVQxYO/Sd6HH0cZHDLCJW8kfoQKjEzr+
sWB2Hkyy1smH0+TGi6JGm/S7cDldmoz4c+S/Jq4VHAf3ieomG2nJd84ZpMBhdfVS3Iim+tmrCiwT
Kr2+DPmT4sUtMZxOiKYdTZ27XLpXCnSYRUD90fGx/G28gjWRRdyIkcZ3pUUh7iYhRCpE8QW9DZJr
L4VGn4hjGKbH8IDEKOTLGx+ChKSngdNj7nbXKoQwpqdMjm16jC1z5iKi7cgS8Sqd3ELzCPJQkf2t
kBj0RqitClFpXCT9YqGf4GWl60ilN1+K7Iq+7x1JKOutyH5TreRL5z4OjbToXWHAMNPuTeGgH+7G
3EF9L20XuRSmASMOGbADOg+0d8WEyeRalYpIGU1XGjrDflQhrxfOO6XvU9A2ck3HGjUf3RkRvrQ0
qCP3NUrpGiSBvAyaWA8BGn61tvjsESwvG+biGIgQcHgjqLT+JazuNZtVuYmcICg2FET4NWPztWsA
nVk9KP3gy2hB6mChiPXVZvYIpXmnuvYb4Ap9B6S0ERDaCrhHukmbBZDtYVDDl77JvgRRbuxKREwS
maFUuv5scmBxJRLbyi04m3YvSsn6TbjGpiv8aCGIV6CRgRmGs74BjuaCDSGgg/DWF2cn9t/70Xqt
m2rVM/S80wL2sr1phBE1pzDvt1L4HmiL6sUxO2sVjf6nEHt80XwfQoDCjlc96wHLZYM1FLq9Jyev
9knB4SOIjB4Cm0VTqiqb/F61hLKRsf3RaDc14P1wBDFfSgAoj/LVgA0WGcOEH/kI16YWw/PGO0E6
dbrOPMKz4op3pvTRZIPqThV6WDAbbNFrkJBZ7IWGxh4pN3hWrFxLmjB4oP38A0cUamjOcz1q3Ds1
s4xlBHjFw1CkixrZPpSsZkgvRW6RH8wMVViXoGgYi3vdA0NViDsR/F94e3tO5WSPuB2Q8xppUuMG
30MbGQQtj7ugq/kaJbhVg4IlWxUXd8WEinJFxjzKba99XH20PiYZs3kxbQqCLqJV6p2w+05+8f7q
8uvqmfpiSp3EEKV7sIW3hoP3jj6x3YsAuYs2vEdUDpzj1HEXTW5z22U+xYrTq/yTajknwycVLfX1
Na/hjJh8UOwhgIdSZIieUa2zdGEz5WkIKZL/9M6mVklw3/pkr94RKKut/VZ5z0J9AqikTE4dwIkN
p+bY4qhtlmCdRwuPq5ftc4DHLAmAZww0CodVqTDGiLOb0Hc+Rk0lfKmmmFj3A5pVRPnhCPt7Z/dH
qmG82oZ4qrzXefGaTNQpFKhqr3xwslnrtn4p63RbaXAg1Si+JWH7UIxoPaNOh98i0x2/7qKldicw
6egFhG9X0zrZspRP2YqdJfundFRAztCFS2v7O0em2Bi5dnOU71iQYRhH2jcJ0x1l003BrI9Hx0Lt
qdtrW+/ox4DvwsLKkljx1kqJwtOchjGotuwE6k4olxXaRhAXuLWqZ5q+krHuEyFCo2J8CTIYOwiE
8cXm+i2jkQur/lHRNoaalNMiEgemkMV+NNoTmQW0JU2+guEIqcHqL01wY6VurqitRlTjwWJIMxYp
CVb6EEllPQYrGHIBfu17nY4JMM+03vSV7S5x3z+PWvrNgUtyke4YLvN2ivRoMmQ2Jl2h2EnEWh9z
d2mp5cEaaMaPSv6aOPYzJKWnkjDqLXQKGNibOPKeIxJ8rohP5B12K/tiJEl8X+TFuzpixsXDlp8d
5oFtxxnVFJG2xAr5FMRZ/NWLPvzhwzQN9Uy9fYxanfDhkUpjqI1XkZecPP20JpA+uSQOfBnOydBP
PTpiTKYmcpuHDad6QIXZ3qdyQmrEZnOyU9PbdqpGJ6bGQiyUBMw6sTZ0wrMdWmosOhl2+dEQwwTk
upmaEzIsh8ikDK594Op9iPp9GavFeoyV8hzl5n0Zo/FzXGRljchWOoSHBdxZa7ocUL7j3/puCFy9
Mcv6Y2V2+0JR6jfVaBwWKaXOATqYq1TtDcI+nWDVSiKPGhIfl5mwmCUykdgouPpWcSlPScJF3WK0
6GJyRIRIyt7QLn19aL5nWXuJdQ+8ZuCcnLwEUA6+VMP5Nnzx3KohGSjs9o2dmKtENdy9llukGvnY
grr4o9QVWJpRo9I459VVdnW6r6wg3gtEmVutna5b2cJKW0i5KJ3Q3DACpSnSFn3HmW2s7hK+f4CK
rU+Vyablm9QkiNsDQ0dOKvZYANCG9wFn7scu45CbyItaHDMLlzo2pLhadkzGKp0/WygNG0BAsrWZ
9t2IeroPs5ZXwcXpvI1RK+SpColrBVNm3bLVcCq1I/iCHSO1JTEVnYfIUIJddmnndw5+Q1tv0Rlc
SpRMd72l4ur2cDrkprGi37YDcgDl+qr7OnGRKXAnSwsuIdfLu6FXtqkZPRVSeU/wfzC2x7se1kDd
Szzoa1hf294GppMqzKcHrd5llY5Xp4H0XGrmxjJS7IcDH2boR2st8C/4qKId/62JJ97zchJeCDUY
fNi4TbLWCb1c4Y6jsqwgVZCt9NAbuO4ZgTUOXm4xyTZS4MTw0DLDuFUGLl+AfBkUAEvm7+GI7CkY
Teqf/KkjScT06XSV7soiMjJQDtQVO5Teb7GEOuLJG3O2uOMgcoTslmGhLYYh/ja0zgk5KzHw/kMD
W2EZOOVRAs6605vBXck83DlkJ5DqAFTVcZJdWkA057qsr5seML4aoqhQ07PuKw5aXtySpJwzF4FR
E3GRAj4sNolMvsSWQhjZQsQ51RXxJgu9x+cyQG9Br4DsPF8SCvfdnnxTmvV16AewnSMrv0QHBGM6
X8Cev1ehdNH8hF+JQ4gzTqBEBy1JfzGOiRdoLL+UN58QX2WAlNSZ7Te7pj2luNEyMfXqHqbLvUvs
bgN49MqZAFJcDJ6BcmlJjMGHpqrrWE+RXuntY9bDxxCVukb3Anc46cl+VccvDsAlcuI3jTZa0K0a
A35KpN51nYmBTuOc23eHOap6CtEOPrNrlgwBBeA//5vtjywfyjAQ9W+b/9yubqv/nl7x5x6/7v/P
zWd2fpOf1X/c6fSwfvx9h19+KP/tH29r+Va//bIxTSLr4b75LIfbZ9Uk9fwG+AWmPf9/n/yvz/mn
PA755z/+9pE1gNz4aUGYpX9N4tZI1f5/Z3n/n6aasrzDt99f8iO8W7Pcv3uGZ9ARskzbdUj17j6r
+h9/0zT97x7TGhXVCrYm1TP/zO5WNPXvsG81wwN5zRDcc0jUZvBRi3/8TbHMvzsuBgJHtf/1E//1
q//y2f38LP8rBV+Ml6Su/vE399fsbt6PreueOUWLe7Qw+MF/+yW7OyytVFVLkojKIbKOFHhIP5PO
sqnUe/pQvvKc0/lamondYyphc+ypK3Nhnuetgrq4heL8VKepe1/nNv04dkqQKhw1nysMda/y3I5F
uymDlMbMnz+xb0K0iNOmbZqfYBWQRkLrUQcfvnbdKadQtZWTFePjCEuOb5t80pFmKQ/OT4/uyKDM
sVdtZrrrQnX1J85OdBRixV23ZguTr/PaH5tBrtLBKQQmgdR2SA1wNnVUjMWCwRTJsZafH1QMmQ8W
PbItIYD6Yt5U0l5ArSawtVEffjziKWQ8eAH48kkbiwK13tet2zP7/Ncu6LyXXpAqV20EiuuMJaTN
UmO6nxkvqe9TGFOAbiuRSCRCzUZN2vFNZBjhsAODamMOcxWZJe7+8p3843P/6+fs8J3NfxzKu298
7K6maZZqcdY0SIw3+ffr59w7dkfMAZFBUQ2jaxQq6Yg5TmbhgldbJsS15ajJjvNj5vTEfE+rLPIz
tGtgGe07UJlFrib1V0Np4nUHVXyHnM27MTvFrzLtkTfltybvygf0X/0ub5Nq7UIo4te2Xoy062/Q
oFa61MIrXjLxkCOrQ3oWA46YNiGeiAe+oqtO6/2Lz4JXMD1ZwUza6LXdoQJV2jONwW9oWzrA5WZw
qESeLNTpySjrwi1CU4+yiAoY+KJV1OAj/bLylqZBGpbS1oStcrGs6fjZ4YlsoCxnYuQY+lPHSPVl
oHO4wEA63ONSd9eNZo2McsrugA85HKZGYRmnsJya2D0Oo7u1UcWS0tNUy//ls5pOCr98WByNGp53
Tbdcz3EN1f31w0qT0OMJMTwRRrdBhuTeMNsiwiyKSZTk3oRD+LbfZ8QDTZu4Q9ybptn70iYW3JNO
TO7t9LEO2JFRYkJxnj/N3z5c3e5vrh0wjaR4vxF/WXS58URWTPLEn72cjigW1skUjDlvxDotUDZi
m3mWJ6L7Rgp1nyvlsKbp4j+SxPk9aBrnm47HkEnfomUFbEKvpnIrnSNi1XHB1Gp4rULz7bfHjbzw
XsratB5qPuadZ7e4xFpveJ20cXyZxLMfsWbONI13lrT8DBEBqouRF077qwpCSCsCDZKVPYT7Aatk
QhJ4MG3CVbR2UUUEUt6jLEEPS9hQrtrH+cajbdn+ZXt+EKXOZnQ1dyeIRgky/uyZbT20rD/PSsLU
Wqmth/kmjtXHJLfG07ylS1J3c85Zq9YQ1gOOhfZcZPkq1KaqeMRQslO1st7nqNlwz4fmtmH+giqv
owAxqkdPb8az2rZo/qbH593CrutXhcdkR9OHQ9zWf9xYGlBZo+wiFAo8AZmBDtx8lyAPa+/6anPs
BrSrA1TAtemHxoNtkebMwr75ZIqM4JV8wR520Oga0cMYSLmBp4EzI0XyR/kAW8mrP1jpjq8+kauA
9tSTmeTVhQSu6oK4lBVPkGbr+bE+Gr7POWbgLq5a2PonZxoecaHwyGStphJBax5AVJc3kd7m5xrD
Qr0QlATE52l6VbRnPZJQJ6rMlf++1al8izne2rORG/ScoqJ+U0brzDARv45pMcwl0fXO8+IdDADl
XYag+JyslF+G0T4J3bSPPpGLl/kmzWHNicbfe2GlgSDkf6X/X9+MNFLWXZ6kuxKBySp0JmXDyNI9
MM2HUAztyTfxqGmFRq5JWpBDOz3Z6KZ2i+U+6JynyvHEIdViok9LQTuvcHhrjtV5rBLhRB+7yNzg
XuIba0MD6qrAfrA6n0XtyKVLdVLroUohRaYF5rF8ijMTqb4PFctCLIyquqsqeYhrUS6EaeT0Exu7
PyXZk4jq4RyPFdPq+S66yCODDmbAhvbW+3pPi3L61KROJLnRKEDUSsW7lW0TH6jNIloqpX+bHyOS
s7pzUyPfz5tDRT9AgUXQJ/d2Zt4HZeO9g+N4gWs0vjlp8unpFvDsgtxLu7Wir4/9bugYDPiGcSIC
ldNLIkKSXKZtElidhYS1gaCvYrL05xPtozrQw/QqRYfPEmOOsgeM/vP2fE/ve8jIgwcQreyTG0Zb
vuyx9HaZB2sa7FlyU5NtF1nt/bxhdQaw2hFp6vR8o6Cy1Sjqd7Qi9PVgRIQgFI18vamM4l+JFy/W
if082AkZ9tPNfC/VMPy2gEzupJeDV5ofHBNXPRYomjEm1P7Kmzj3oH6rm0qRCKImDS89EcEbDpTo
OLgIc4izaXesD6lhSO7eQPuqLm6Oa6WMawNBLTqTxvWUB9//NjCKovc5PuuElF97nvrjpv2G+bmG
AcnDaduPV/9SG079mXjKIQ2i4isSBsgVg6OfNdmn+64o4k2ZSvlgFwJWjwNgaPA+8ykm8eeNooKg
pEltYV4fx8P8REO//ZSm0ltVnMzIa6tQsJd4jqLcC15145MKzXrrWtPD8xLJQyvM+GZEEodgOlpv
4KUypNoeNTO+1kNQxiMC9T54cHp9PxZBva9U0Fl0bBrAqn3PQRpOPMZ5e74JMWwlyJd+ff7Hq1zb
PaX0TpgnOy/hEDOXlHF3U3BnnJLeOAvRsRVwQ0YpzFYNPeS8x/xEYiH30BP9x24Addz9CBcMyS4/
w3UcXsrcmNDHut/ML5ifkNFRl5F2P2+UdH0YyZpHLcDS144Bil3YcFiUW3F2pxsb78aSYE2xhJYl
zj+fmO9lssFlYg1f5q0U8eGmThA5AXZp9q6KEKgxaCEtpGr2+KwR3uVaCKU7bYz7qBrkKo3iZDU/
Nt8YqlOS0gdnShniic9j4orv6Z7u55c00+vUAIKFbMzTz4duYJS0+/knmDmNHLNJdvO+80M/38zP
VwhX6Tdgav7DG5p3rnLyKuc39PPnzW/KrFKsWPOb/L+8oU+nVn9/Q6RWTMnexQS4UaxwwYSsVheO
SjhSpA58UJ1hElhf5bOTEuVNTIqKrShghGvGVK5C9hO9BX9v6olc+52KpVCJhhcFhB+aq+ZVjHQM
LAZrW88Kx6+V2FpBNz1cy42FoHohHGnflAH3X++WLOjloOFbgjJiYAt/8gr52o69+AZt4oLgrPhi
J4a38hUhDlzNJcRK6h+Hqf0yEtqwZs0W3wrPimgpdbe4LvrjvNUYRE3XHfCIrmiOFZ3x6HvWuDc3
kjIieDnHG+u33urHNkPiEaZ5JFjR2Juio+Ug0TiQAKA3j44S9ocGPd2dNW32Y88wvaRHPm0NZt48
hlZ9RqGdXOaHzCIjEAPK327ev4GOuRl7nRbE9ALZdMXR6VFezc+6HGYPuv/j5/z4YYn/MDDNQRXG
7inO4gXhcu12frKDsb/xTPtRYlzjrD3kL13jYqBPhH2IaJO8YPG3aVR9KXoKn7znIjzvFbVA0AKr
63bzZl1a6zEsWRzh4rpI6UW4T3g1lAm5toy+3cy76RWyBWGk92PR04BjPJ6l2RR3YaN7q5qCfr5d
LQam3l8b0330ugCTffdO5xLAaGcXN+oZ86vj6+lCjJ15K0QSrcs69I+K0KK9DuYPoYWbX5DKECWI
buGAxuOYVmG6j5Ui3c/3ft78fMwYufb4KjQz4qlPbtuSfRG44qOlUzvID7cBN69qJhAhPXRXvVlI
8masLEdDQmlTeGdXx0u20js8lNBhTnGFQ/XHHmOAqTvuq8O8v+jG/KK03JRCQatQ27v5oQzS/mGM
UOgyL7gjp7N4mm+Kd1Kiw6dU9ixO2tYmKZAYozxybvPT2GP2VtOQpTIoxbYC7okzI8UM2uvqBa+u
dlH0Ur2MVnDLDXNfxGVLWs+/npvvdR3yO584PJPlbxGNgn4lrxty+A9ZTa/gz91Vxk1cbLJvVWpj
garxKe3tyeiZo0WDdQtzIA2yYKF0XonsMwD3W5T/dm9+Nq26aPdv+xHMNeD3cQpW0yn2rq9JQqt8
KOWHhZjkTu0y2vK6VayjKL62KfyYkdnHZb7x9KS4YIVwg1y7JMxR+lDtL0kRiJ0yAyh7Rz6nOQOs
ZSSVc0bcw7eEO5ymgJFWgkGyWtWY+0tzXVmiPdSUaMewssjcCK38wSn5bNIObLZn5N89Jc7ObW5R
4dlmgaCRCwxXCf0ZC+LahkDj3mNt03a5rTgHO87dw3wPLy1zQ10oZHQPfzw2yqiDkv7nPr9vC+WD
NBJkFUP7HdkKTenM/OhjDXaH4YhHOTJpMY22OOoNdMb/XOVavxa5c88L9alqo583aU3Yv3WeGhlr
MKB071UWtfgGSvPiYBRZlkkYnyAqQdU2EfrG9RnYVhKRatKI/FGvhHsfsIyooVxmVnVxOGsC4MML
PaoZSmhsK0NTUHnArV2SDN9tAcpswjy1byis/B9/2zY7+6N5XyAZ/pZbOYJBR3Ie7PxPpYFtjW9Q
Okp61rKNVfZodKKwvS8ACnZudVNUS1/nDSy4PBLVEfiCvkxGo1g7cSxWoRfUR4MYsFMEjqJxo1MV
++ZFRIYBkKkhCkOz5BVz0/Y//zV1nZbgLz0DV7MNw9PIc3JdVTcN+9eeQaTK2Bl0L7qhYA4Wja0h
XAWRfatUT990AWgu2zcChG3kJxPQpL6NGNndMpKfaep8iCbTnuoY+VIpK/UQDVGFBYxYFqNuuqeA
9g15QJtoxNZTUTUgAMiD+GIOWnX0Yy7T05auadFlfny+B7Zwxaq3Pc4PxSnhJPEYZ5vEkf6ZWRmM
8A5/aa04/nl+7MdNFIhza8IVp4QCWXeGRDFuc0drbkaPXRwNZ/TNxspRJLn+KvEg0bgampMocFcT
2RzfZUpKrGFH7kIcO/IxqNRoH6Prm/zAVP4I+lrmzYlPGD00ifmGL8Mf98yoN2nAc81M0DuckkaU
0D1B2CvAHHeGapwKiuoNIPnhrupzqN4kHV+a6V4zhKTGe1q0+u0J1vn4XhWFVtq0X+mFWxVWgIbm
ZS84M64Kom7fiLeifIvevcAIV0BVYX6V/rHK6NMpIjn8vCkhrx6C3AM0OYEsLXXv9iQnJkFhXDPL
169pmfaL2M/UtdCLZm9Ooqmuc5PHkaxTKF3BS+506V7J7HA5b5pmj5W6V4c9CUNM55rSB6jbIOAd
/Dhbq/FIlrxV5GfEdtxE+EnnzY78xhWnW7moZSQp5uUwAlgcGLMHtnqETK4sB9UWXzkh7kh5Lb4R
6vNZ4mB9VPMm2oQGV726l3STUuwrQyu95xFZbDIbhcY0CU4j0/Rj3OCOv1PgumgiM3c/NudnQi/y
p2Snfsk0DDgQFxY6ZKHYRxDt3SV8FZJzjKqZhmU8jf3HxaQ7KCcjvWb8je+A/ssTLXp56cOG5JQR
cTgZEtKgD3+nT49rQUolHDUHSfxKz/BsEVilcWnjItkMapceTauyd3FHYhUTdP+ol1JjVRn31wzE
0jI0jPGxjbjEdGVERo8fv0vFo80ZpHROPBdNfNYbe7XJjD0QBMTKNW28xsOwnvP4X3b5cXfe8edL
/tgV2SlpeRzWpy4U5dEpcvM8Vl5JGerh/3F8g6xN3TrpHgSsLKz3epdUm7KznXucRnIRKXXzJmFI
U8Fj4w+Vg5974SshDeoiy0EI/eez1TTb+PVk5ZqebbuG5+r0ODX3t240FOAyyYwwewxwr9/ZXaN9
zSDpA7kX2SmWFj0WFD55G5Dl62gUcSKxwOGyG9rHNm3SR9kCLVkniTmgojjNVflcn/8o1StkKXd4
4rG399iSq9z/BLbxmkTShe5tKUu0/PqpCkFxugrcUtZtMZSLUGxCE3WSm/DpE9A4MK5OT2pufAtC
230Yzdp9EL2/sgMPO+j0EHBsGo+iNaBv82RcdxpsCkQc82bDdX89VTCHvJUo3YzyZBKQdI+/I71H
NpecCSZdp0r/mETqGfeZuKhD1e6rwtCwmmfm4zDFYBpCYPgxWxfYWst8pmsMbaHo3rjEkoqA38MS
4Q4EGSVNbH7NRXQZGjRIKu0lkNIzOEA3vvottgLC7drJ2aDcITr6ClNLvtbKxC4Qtv4MdgMKALDQ
B70H1Zb4acecg/iUekS8OPU857amXlFB9fRjDxoS/If/5asxXaf+OqhgLWgYjoWbhGresPTflgUJ
1qKE0DQ4nTpO9x6l4rWQ5bD/H8bOazluZEnDT4QIeHPL9pbdZNOINwjKDLx3BTz9fihqRI1mz9kN
RSBQBiDFRqOyMn+Dxv1ra4dk3BvFnbmgYBaartzWOnmatcipH4dNtzMdo/IXRtoZO0gw50KnNt+7
7fSezXZhWaCql0bHmC2uaxhs80ATKRtHLwNKqV26BUSZbhptfB8dY5aHsdTn5tS38Me7YTCunhof
SBxpz2gSlGgYh+DS5zl5TzULvy8FSdn5ElPp0UTu0D4Lte8p6/CyEMN3rc6NJwIi9KEV7bs1tfpT
x6biNI9VMMABpCbGRgXlchf0lv7lj7NwSJMLKRsFyHmSnqrCLVdBlafPgad+b+eHvLReYntI2M71
CDqXPGAiix7rwctuOrbwtzxFJaTMq6vs4u2OjhpyYGWn6+tIT/JLafT5JcIqY5/bzVPnNtU59Mdz
MCYAdgvFfOzVGptE13g2LIMcOB/NfaV4aDUhVMTi6fImLLH1yRt0MBtcxlf//fEw5zfDb4+Hozo6
1VTHpCjoUrL/s17pDn0ZCcsUcPrCep/47YNXBMqP3O9XRmd47xllrAVsOfXqaYO5QYze3MWmB9bK
rnaJyBrgpeCwh0Fpt0IRzdWLnPqjr87zbqsjJUE6Gt3JIQsPqjuUl7ih4E5MkH0jCl4FpZugnpwF
Ww+/nY1fOsHGBTX9pR2RbRLpdFOSXjmWiQfQK02qL20YAMM3XOoNcIoRZhTa+FGS/0dF/vfqnvXH
X4Uyrmfj50iqlQKfgTjLP4O/LjI6s+M1+xho5Q9HVcSjbdcjvpZUPFXPvbhzqzCg7UdotK/loAoI
i527cVECc/yYXzf1N9Pyq6OcYPjQJe2oRlu8yb1t5PC56oAqHuQhMpoHbHvKEyI1wWM5NS1IX/LM
kO6T3TCgOmg0CqtmnSPnPIoCt0crBghnNmAs5qY6H4pxFOyJUGifcj4aIzTuG3zCn+bWANEVZajY
wEa3+hj71XKRD/3vT5Zu/FkK13Rya/yz0U7RNSTu/vlH9HPdz92pmo6R6tzcJhrWrm+MyC4gAwFH
vvhRiQzQbpp+oyiI9q2pllcHkdxtW/XaVnXC4KoOcPF5Niyc5khVs1n7MboiIpLw3VusD9Wasnew
NoRxPyUUPex0zC+aFdyjcc8faO4K5oRNV5nVsm9abY+yTbVM5ueom1/zOrDx+wDCE3+d7gU5d+1a
e8Sx68icTnpSFefI9Ivzx1k+LOqxeFUqz3iBaFmvMOjOtpXTGy+KNr5NyPJckCyJYWIiWe1hZamJ
4UeYklMSil0+QRokSRF26QnBYWvfuDGY7cDNH4a8xA6XT+Ydv27cdoHJuMQMUzOmb1kMCzyD2VO4
dv9UzPpmQRn+PIMj1j8JFx/BwqzSm9Uci6gPbmnTtVu1N7WFbEaVal5a01mFrRPcZFfpVa+OV5Qn
paFrtIuWVChqQHKQbyrScSqq8EDnMvz4vAzd/aRVl5WveqdO67tNH6I4kDul321kJ19ZOOZldfho
EQ6pS1LzKMakxCEoOK15OTtDlH5RZlordVZ93cjCY/zMIpJ8dJMTR0a9j937iiwLNZIKudFJeym7
rNi3KjrbU2eh/GAZ765o2qtRuSHJf2SyoiHXvngF8VWfN80uHrK3Km4ewCPAye6RRGpFn10tPc5v
MJtiIO3KuNOAaqx0I6xXmuKEp75ObyM0t0d0R2pCDGgXTdwfi7jInt1ySreq0tSbzm+1FyvFMtZv
w69+gwBVlQFbvLXJFK0dIaxhSWXsRpJx8CGTxNCSDLywhObV77Y73SNu5CB5kpq70eyNlZn09Xvd
Hi3g+W+VLfS1JyrYUr1rPcfxzJSpAX92SrF3HPB6ugB81WtKDyiLp33Rl3x2qekFJ3ko/Ck4JWMe
fjTR3Uh3jq0c5aDsTwL4EwRbYMUdNB/lwYm0/aB3Ay5Df3dBYka15FfTx9dghRJuhneeRynWDsKD
5U41JVJhPcoDCpALiqOY8+RLFB/w/ZxLllbqOLO8h80ThTL4wgFRBUr7MQg7wHAE8Usw6eE6Npql
SIfx1SiJAUZHMc5sCrObG8RbnHvH10mdVDxW9RpE+t/TYFl9++9vLc/753qIc56ha7argxXQPe1f
4VKYdhZFQUchFjHxRbcxsBTISED7PnVzI1TDHxVq1gtoiMYTNl9YhQzag2G1xhOmJ0undWmFqg5J
1/ltTMUnqCt6xImHOMdWClHFehyKtVxC5ZrZleJnn2yiPfmRrNe7FPpogRLJIayMjNAWoqtSgeGD
957ffAMKqF25Kch6Ru282QFmr/V7kJ7pNbRZn976tGt3So/Yv+/fp+6QvSNGVYMLKfx93EztNaxR
o4wTu/uaRtXNTxvvBs9K2zjDe9Q4+caGHPZS2ugnzXMQkUfUkwrrvacP4pgPeoOAHQP/vjvQVmUJ
ygPAyjQY4akoClBBoJR9nBkvmWW/Igg9vgpdqGtvdBI4e3y486yq4SufjeG1xYWjIuZMxsPnwYTY
qyxCaKuL2ABQWDvKjrp8dmsguN4qK1omyClew7mrQuwfFHnr7LCSSP6PUIFXgvqvEFsDnG57JpAQ
wwAA9sfuy1JGgkXDGW+9VYYrJA7DjVOb7d5wu+ZspXa/hG+vopGX3KudJX7ENdbJ7MwWmYOEKu9C
gW/d0Kl3bqmFX6dmmiX16hu77Wpniq5eO8Gkf/HIRypGRvg+tba5hb48u6Q/a0D7f7gCtX0lRr1j
GtRohbZkdM6FbUKZRlIcMnd+QcAxWFYB9trEWYIUWxewyKnhY2i50UPisdDR8AeLkkIc+bskqrOl
piXtDlXR4IUFA1DSFI+kD13l2chwMEMZ62ag1PJA7XpfWZ2CvnCfHxO1tOYVun9ohmrV22I6ivmQ
ZDhyy6Y8G4YRA4LK2MlWFRffYQK6e0TOxQMmdHeN1US3uAuiG4xUEjNKHx9lX2uo4bprsUCUzUpt
lWMgynckbyGjGep4cjzdxUlB0w+2areXrKRk0A5WdNYnCqRWLxxK8IN5TLaZmTtH2SHPnHnoYzyl
+DJGeKig7/TFcfHhqfPyq4nKzLKHgXbs9aa9LyhOLYZ5wBrrowjH9rmsbLSFG81CsDgYnhtXORij
WXx1WngCiqtX9/Zk+5hfoGoqB0q0k3QV20c317L16AfaLqFc+ujE2Vc5oY6o3/fw3x5s2zH2OqDb
1QxHeQfu9nHrwDOXfdyah1oV+gWfLgys5p+px+pj6AvKM31rbr0x99duXcev/DfxKWFCbQMwVos+
OrcsfmeP0vLiY4Adsiib4NX0DWWttzogaN3zb2qON4r876QwrNUiVi9eZ9iHlnLxsgLB/QpZ7s5K
0cVwKQsQzk/tibWzPXlV2Z5kU57lgL2WlYqFnmzKQ1h6v8+j2hZubBi1dwYpbyAvv+7Vl66y12G9
Ox4hFpmdv6/77TadsQzcKDk4bI633hx0G5F18OwuQWIg49U+2vUuRfUN0NfniDwdChzO7oagsQ6y
TfLtPRpdUkLzRNn10d9Z5uFz2m99bZjWANsYJs7AlBWk7FJOlH1yomwWE7smgphtlin2QR6ActsH
O4rR3amtH5/9fVBRh5TtqjHqn6eyXQ6F83ExkM5yYQ5Ksvy8lzxzYZpBcE0fE0evHkFX4tUV2q+j
Ew0bjW0HZAqak90/O2PdI0rrGxd86d6B+VuvkecoK832lI2c5QNhcNzsWrAgHqwh8JbOlPULCHzj
aQqG6STP8tBW1zXec+smijRMQB2Af/r3FtnTo9UkXXyORG4d3PrBQhkJGaz2PYyjai3hKcBa/J7C
dBXF1riVsBUcLq1FOTt3hSXiPnGtJaeMXMGB1cFDpUk1nhAC/KZhFbcc3KzbTI54q4kXjhBnskcT
qPmuVVzk6SmeFMj0JEcDc+Nz5FnZYxq108ZSwJ7IyR9XjOoi7VT7Ilv+NCbrhk9zKZu600bbStQe
ElBmf6Zk6qN7pxT+esIC9o67Y1Xt6mW3MJMCuwo5LqdCRevP3VheMgwUdgMcjnM9eh5Xe1V6ahAa
+rgYuJO90XDI/vgJ8jI5uyhqcLzTmr8Pu0O1GTcauM8LBsz5xRgy+4Cn4emzq0YywiuVCNsVtY7b
1WRm7UOM4PSi65L+DR3MU2TmWGYPWFL1NaU2RIuQt6pU8aTYWCP6ltmc1S5D9ETjLUL2+sVzIz6g
vKOKNx9aEVf397j6VhaSy3RMvsnB+a4oGSKOYc16ILtGHeUPd7KPIU8z3oAuu/4W4YMk8/EOYr99
hgHoHVuNfTZEHfsrAl2RiOqvjo6jkd6I4sgrub7PcpISJVzfr1VHHQhg8mtbOdEahdl4D1AmfIDx
X6HYMs/IrSu2dtbFUikxU1naJKWdUn81hr0xWM9TlIiTglu9Qf2L5wJtorsaZaE9bu3ZY2FZ7QFj
OEz+YM1DnzWKbxEm82u1BH6NzpCL0S4soU0xGOx1tF5/rNM6vVZwKWVLDmK9/Jejp8lRHtyk56ym
CDFEr5/dVEV/TpB9KDukyfLzAmBXdlCWB3B5SOd+XibPjNZluyRP87hdF/m4a73IfwrYzeAVMZBL
8LvxeWjQC4LqbR9lU6347KB3XWQrth5E1jZPSoTTvEGqTfbaYtDPmTd+ky1C0eCADFK2kM20RtCj
t/VoJZvQD9kTBwFsJaStINYijYGYr7Ovfh1qVbH3fSOcvVbEDMsR2VZHBJV6O52wwuaS3+bIaywe
2/xOnspxsCPQ88SgbitA4OTmLH3fA9N7QFHje9er1rtfo2+n1ZZ96XEpOE4mcjVyIHYmANI9Wt+p
km0UVWRbhOfU57Zyd3JCEkYae0ZlPGmWwZ9Ih+oqB0zfpdIQAfuIfLHjvRWt/dCz3gJjL8c9vuwr
nIp//ipN2v32q8CctS+k5oojRKqKgBm6MsDjJTuKf/0qme399qtUozaeSsgW9xXy7XURX0YTGJWj
qeK517OnuhfWvTW3DLZgSa2Gt5Eq7S2JbFS+6Eb7K74kaf4oL0kBGB61kPVbDpJZTHcVBpFLOWqL
HId4E1XepCQDI8RwMwckfP2kdJ6GnG2n7jXJGXSQvlPgIKAqShY1tkFTJtT1X6Pceapj0/zLTB+F
6MsfmqAuJK/uBeExNtA/ryYlmW1rdC8/ro5Ds3zNB+8pSwvzL8t6sGOl/IHjEsKWuWs/iflq69fV
8mfn7Ek+rp5KrEU/XnMYX/vnvHT9raWDdad4E950tKnv4P5SQ0b5Metz93Wsh2ylaD3CdoPpngKQ
dgDbw/qd19JCTjXRFkTVePSvcMx96GsAB+Td0hYfFDll0qvf7haBEDxaWoQPtopxC+WRte+3gDwV
Dj7oySGIVB7tyLxOJF2vCjzwQuTVWc4adMW7GONBDslJPBkuoKbmjF9YiEZ+XbU7KNZowc53/Zgy
mmKdo0tDHDVCuPY9m6qpgY3X521Em6LcxrKw+/hF5otrVnkV95Hjx63V6kftJc1F3riYUufcK6wV
8y8pfwyaiBHlifDr5y9vaKmHyzJfQ9OyT5HHjqCrovYgps7Bbw+OuczxToR4jeljcqkq1eo/zVAS
EurZso1rdW8piW3c2W1PWbvG9JeKcLf0FMsHvsBBDniUjvehF58+u6bBpWRqojYSOTFRQgF7MFVy
+wYyMVgCtau38dxEglFdZ4ZVrhKKqTch/HA/xTigFI1j3Zqcj6NX1Sd56WShHFnU3+UQgVoFu92t
9+Uthiz5olZ2dHES66lTk+AlbSp1r8zCBrLZFQ21qlad1rIp2KctpgQUba1XxhVpvW2PgveyxPhi
2YiuuS+CBAWK+azj1bn0R2C9EpKBFGXz54CcbCkUsxIxmPyIyTiEnmtgUJmZB9xLFBD7cyd6ai8i
Mfz1b31yjpz9eYniTD6STL9uoWPhu6k9lf/bfGsNRBYwiUWpDIV/B38o39aZMd6N4MIvQ5lD+cP1
o1Gy5GLU7XiR/TrMjjvXyNTNzxm+lW0bk92JHJYHfzBHQqGPS6lV/ZW7GWqP+cbTeYeIynjVqRW+
kDLLl5k56Pd4twzb1B/waR0qcQ6Fai9jas08ZEjEFENbHWK+lQcNPSfUan+1Pd5zq0JYCAXMffLQ
FG31c84kp9v5i0qp65iVjXNCXxCHLooPZLRKq90UZdsBvsAiqNWdkzNhOyocCL5swM2LFwSPMbWa
F1sxkr0/hdiLtVrx0vlWtaL86G/kaJtgJ2LEoXNSyVwvM1hYK8ueBLnmVKxqQ1Xu8qm3hyWk9eEk
DyKtcYOE9oWKZkmoIrRmG4bas0xHVWmAhW0OB1KzqGQGdaMfB+01oKJ5G8ZyQW6ifhBupd0UD2De
iNAolgsM2jZmztj9YMcxj/KT0o0VCMSB5lFFt5oDxGAM8uZRQDbojhG0LlK2+k8G7qbD6JRfYEaa
Gxsd9LVsQn07xV7G1pWM/4kCNPFp03b7qQTZnVjWKdLG8Va7eLqmaQQtdBpGwOIW5WZlvFX+oOzj
qr8vOgjOgxugT8rBCqME7/L5tI+qBJELNC4Hqy1eLAdHK3nWzIKjn2eBglSW4cM6Vonwj+N80Fqv
P7ppOKys1sIJt4ARA91g+Dki52SlGVD+rfDFzjRr99HnLAwU7I9yKrU9JnzeVEkdEvo2Qppy7ufA
nxNjUdUbJwseM6RRVK0xz/p8gPvy81BnvYG2r8hXn30tIsMroaG27uh5x1eKxSANm63Ri/YiD7Kf
wliGwm0b7j4HKJfG27rntf/Zh11Se3EtrKUCOz7LfrJPEHnLabqYudjZVExfo2qAImYVyZElDKlY
B5G1OAu6dwshQgcDue8qb6c7N3acKwBCTFINfdyImSfWOv1t7NE3UkLjQXei5jHSgg1eu+WLiuja
MZks9w7vm/JFNKm5jglR1qNtiGui6E7/MLZ8N928Dk9eC/V3SdBRHHCiWERBN3PBEcKckU5mmi99
b9COU54LD0VdLIuq0dJXcjRvhX+WZ2PSu0g0N18/+m1rjwtnd9KGPt3GulFv8B9WX4wSE4ggib7m
tq4t9Bo1ULTe7bPm4Dcp03GDj/fN1GXP/8uVcoIRofQZluAfMGPp192YYrUlUuRXPqNVMzL6fU+G
ZA5tP7tlkItNstioeusue5OCew8ip7Urt5w/dfNYtcJELYyDbBa5wC4OJ2vMocoI+FbQNQdozweP
AHhJLTB9Ch1d2/ElgTKvQyQlTxtTPWU9QPAyfZrA/567qLzJQUcb7xzSAhf0nXGPqCJ0Ov3wCY5Y
nbbVLcCv62lI4r3fjuNFDiGT8UMr1RwnOoPZQxLiUJRUezmYasaAlR48eTlKfRayPHEBJIH0ZY7u
zfylG7LqHkz01ybN0Aash3SXofW1lIOiIG2jlKW5lc1hTjpmRWWewUzbPC4BSI8HAU/gAW7Mm1pp
hBtzC4iLf21As0ZxQlZVKw9UJd/BKodw+5o3LaDS6I5ls0lh121czeu+JOyOkFJ5Q7OEWAnO4FYv
wvhl8pyV7O+SaGfbkBPWnp1A6NG1cGsbXfiIfYx1hvyKl6DfZYCBPA2xdhWlDUcDwgFe4OIWaM6A
A++/9n5879mG/9TXobep7N6GmTbFz6Tvz/zfIYHq6ETE6ERdgii1DqErbExPxGuvZNS2zTp+bil5
TE2ifkHBO9lEGVqismlN5YpUYPPUoii7q2puPamGfUVXJyQz7npfdZipvtEhlj6qX0PLzp7Zdner
ydcMmMlwi7VgDNeOg3hvjlTbHQQc9UfZnS2jaL6DB0dxz8KJwe9ASPiT5561GHryOGfoI7Pv0IdE
tK6MDf+mqAgPCIGkRG3rp4wvOcRSlzJ2wc5hxBTgqCR1/Aj+f6HOdRM/VqJHnH6QNvEEWudp+sWa
F1W5ssZ26W6Nrr7JlppB4kPYkwVZtgEdYvgoyNc0HaoJI/bRJ8poxqZh37+RfMhqWIEqdr9YIDTJ
kALCbxA4ohpbqKtU+MNDV5bPOHTUx0IfhwevJfHCW/BSzS3ZpZj47mrk/Fay+XFRZPIBpuYxQgd5
QBRmLw+khH6efTblN3wIOxx2PodDDNCFmeQPRaYY4zEuye4jz49JRYJf/F1ilhri3ggPHZBl8Q68
LbuNr6qP6dz12V/G2rOCHicloKxxlqGurUSrBDM9TT+XSmrvC6N7xSAhXRbFrCHpus3ODOp4azo6
NL02bhe6FhXvTQ/gjgrQDzH7+FWmdZlKJXgcw9xAC8us142SwvuYLBzfhkTkx2FoMO+D0P5qoS8G
x8k09u3Mq8z6MyrU3YuchZgXs6iuvoaqoiyyNDT3EwUOQy+IzFDqP4a/DtCDQLSPQFsSOIBHOJIt
1ioaBJXKTR4L04CDBYX8MRCzj/A/zwBfFv+fefIu03w/6ur/usvnnT/nwRpCBBsF+1HPLuzO80tG
JuNiGd0Dr7vgILsSBy39EQzBnSGKx6lxy0vZG9bzGOySIlUgy4Nu6gPjwH/beq5FbKCHTa5aNnUn
nbYBnxhaPFyT9+j6AZRVN5xZzx9vHWMYgXxKopw8HWei3DST6TK3RILanr66UDyMulr5ZUqI3ge1
sfSD9Hs9aHaPlVeymsoqeBGthh/paKAuNp+JuU+eyT45+h/nBUNzzHK3vkMBlVX4DvZ9u0SWF69K
IyCmmwO4PoVHmZbji90C4K8CIlowReMbGTKM1PTf++V8vRX3paFm+x7u+W8hkOq3zSaAvHb3GRul
uW3sQr8769YgUCdR8+qlQHlybTtVCAvGaaDbRuGTLLgOyHRnfe0/ymLs3EL4GWjo/MLJgXdFKcuM
BTd53mONeFudNKT5PndXcrOFY5530h3cjEqQrHlsIiyOiskwFvpcSshfeVh5sMfXhrQTKnidsfAr
AtS4zXGJLLvfpyIGg//D+IoZaLijeEHVbqBo52j4jlRhEF2pQ7T7IB8DwBFW+0qBdGv3Tvrtcwbg
CYzn3ZoZsRq/DH23RMO87xV8tIwSpUTQ4tCLkG6bCZlhu5lhGwsPaLDtNva1TkVy0kKy8/IjGe3m
+4hE/7V2wbs1U0i2aP4I5/lTGdpXO3D+8/w09boPwnnV5t/dpHY3SoNzhOVkbGdcwulfeWhioOyi
6ug0WJ2LtsFgRvuyq5VVEWk8pYQp71mveQtV9Sv7TFL2oZ1RSr0Ldy+bbO8gm+z+UaX0rp2tJk+u
Jvql2avZVn6gWE/+bMpPu4zs77atbgPwql/ymbvkmGwjpzG+b8CBoKpqVV/Gfkzxkim9fWCY/Quv
MryP+St9FFS1dmKxR10Eegmfy31YeQfd7YCPxHqzG6tUuf8AwBM0gZ8Y9a1s6j26+iaVU6dCTTZy
8p07GN/ApJSAvPtguk8GwICQ78LFxxS9qNd9GKIG0mXdPd4thtDM+zru50eDhDnkQrLxWdggd6HW
+IrlxOG2SfTtd/bSEmZ/T74eKB7700NSoaeQWMBSWs2KLiW1EBwXJn1fmzahijepOwj5EJuNKHxs
qX4hue+9i0J493YyvSfVoO/cXFcdSGC6uksgHtk4Tfi/qN3yTCOWXjVdNT/rf3O+47ZEP7Ydjshg
FKemroqTPOsix9nGdnP56PeHbodNn7fVyOpdsTrBLyiCcieb8uBiBrFugrEk28GeqHMwXux4g4WL
cnL/wuyVYvmv5sTfdQ+FuL5Skzeg2g8/hlAF2z8f5Fkd1hT9Qi85yLP/re9zQF4WCSzZOqeGQTxf
S/UaGx/NyXZ11fvqxR77cuGzw4TT7iEfNQYJj0jcl6ghlRkPbVWmO4Vkw741MTuoMWv/ghU46oqm
5dynmVVcgeW+yX4zBv1Ldj4HoJQES2CVVv/gEe8elBxHZeEl+dmtiukyCcTM5Hezy1HW18lYnkcv
MrZqRNXSn/yDPDTaZGOk7KchdRn7nPsBTbv0fg6PJRYHblQ0J4GMEt/T4pvdmjAtTETMsgCN9Zh4
9ThgfbLX6yHfKG2uXotQaxckcdI3XnEn0HfmX11cLk3byL85CkSNPvF/Xh74lnUk2+Ls2UjlG9Rn
o91QV7B4DGXvRJ2yD9L059lnX9xZqN19tuUcdmfKSoe12kdIzma5zZfPsz4Osql62ltk4z65rAk3
7+rcHQDOpo9ZPZhb2ZKHPGEDNQUtonwRFaFkEM9CqO7ZE9p7O7c8gTyNEE2IHTVNx6+K7eSl1lKO
GlFmrgzUW3ECZzSt2ceZcMNZ2GLxHBRAUSozyk5yVLetE5D06OonJhICbtuuMaKLT3E4xKfciJMT
LCKUuaZ0BBFOnxyVA380AfGgSq/VGlzGidcqwrC4gpUKL1XTrpe2ijSvwj7iIA+hw1nUO3zYn21R
lCpk1fWEtxISX0G8i/u6f2l058W3o+xiZZF4qlJwPnN3hfXnqXCRq6jYtb54UCjXvu3UaznqQx+c
ARg1Mn1MnmuqU5ONt2aswmse1GjqdzFJTPcgF1O5cnoY8bBCUt2VPDItHNFOoY/AdtqUlX+ftFa0
apwEfS7fq6/DfJB9aaKQUJqbsP2jPIh2mu5lR1SlMbohJXOJPV72XuOUT3i1q1gVec6bGQTXtMSP
5c5Ir4UxIVaBm8sGcrL4BlCaxGipai9Bp4xoOyg9ygTolCqAVE6CdWk79KTp1FzNeFZnEqamtZdw
/jFuUlR//Bj8uPkxifjtx9STPnzT8GK967IUp214F2jGu/5hdFPlkKV8QUudVPDQkQ34Y0A25UHM
Pl9JoZ/Bz+F36YLkasu0wcS8hjCBdLe+/WhnaXwfUVk5IvbgXP3Sta5viC6wYE9FfBS5y+pQImiq
xHX/NmjOo2Il1SMqcNExRTR3Ifu7pH0JatN4CLsQZSRRknFqrP7NrYv3TKv6w0eIkhi9iV7Txk5t
67HL+v6Wa/13B1mt4zC33FRtgD2r00YONq3T8k5MkYabR9PODM44+zxZ2XRfeG26oEYKNk0ByN23
rk50rKeUnq3xpob4yqb1cI+JwnSb/GjcqjXPOfiSlDoIB9fJx+XoheHqsy8b2/RSvSVerkCOWwpK
50eZHaT6nzdLfAU7PTThDKKCB6fjLs08ZyuVeDICnuVncyw8BPUL7edoWaE/Kkdr/y5Wm7kw57nX
WGNDDurWu4a/zoKk+dknR0V3NlxE4BW1eyYFOF2UrAZEV3ardNINYHNZcRipNy5kc7KCtY3C7yEe
7NcAD8itCWMYHUsO8gWmWPpfnYnXW2c43XUsmi/lvKTA7qxXLnCrnVxJ7OSct0H+GgVeiyEnkS3Z
WmdX2IELSmIWOfbJickIxSoi/+C6XkIWNc9v7YyQQ+F+CsOP8xoi+p022EQvOaRlU/OPE1vQZZM6
1dfS2mAjPz0z5JjbqdTxbX5yYe99LVvdXky2Zp7TlGwxupaoHAJwenEa9SQzhUiQvPtDHKNozfa7
Mht110QdRp0I6FAfGvcQ6t0L+pKgs6Ik+2bo7QbFpYHnBiSlp93KSnGuH4hc247XpBCwLmky7Sws
iINC185hDKUXdXP2pIiAr8aKsEw2iaY28TjulAlbeNPAU7zuIJkBmHRLPBMa0vzLoivHt7EYfusX
TfBbv9KjNzlhZ7VMtVrsrVFzkVT0IrHvnDFFuTGhfKB0WrtOvQj5mJxlo89cyBToH56jWUSmMsp2
D8AFDwYX/FdmGhSKmno3iWhcaWpRvLUT1h3C6Z/KRLf2fQfJDdJG8SaSHj1HsqhtXjZH5Pj5urZ2
/qb1zo9YqPU1dEH5uZmp3Mn7oBR7VgvzPY5KG/5IwOawxDFoIdupZJF0LmEkDh9/j1s2qSLZjuX4
8GvcjYNdH/TJoXeqlv9yWq0K8li8e9MoO8vDGAYoKQiArJkc6VwjpTjXZGfDb3B9cNGplhM/B2Rz
aFm9+0r3D0NKVFO6ZFpDoOLvo+q8KGQkHr1uitB6D6xlmJvZu5paK97K7QtlAnJoYZuSK52wMMGu
/tLoGGUJozkHwsfe3Ykna9WgqYOVLeD/AgfWUZjxum1c/QZr+Us32dm33nbehkHrbr5P4qUj9SFI
+BxJv19CZYSLgKesva4RgQGGFCUPU9YlD5nB/SH9TVvZh0qdWFOyczbCVmvEY8fonjJhvQ4Eq9if
ZwmbDitVlr0knGl2NevA+Q8dKdnxTs3cZex73jkIijHYFImlH9GlsMztxxsZ+67HUn3pQs2XJMr8
HsPq/D4iNy4qrcR1RUEqGHZlft+Z4aVCEGj/0VdjEHnvCgP9n9ZLth+dKNl3O4xaxlPbKoJam3IF
6x18tPwUa+LGdV7z2GfHm6V4nsN2HHEuA9+HgZwZKyZKp7Ebnx0daimD6ZROK2VSyxXQ6RjjMdCr
h49T3TWUZU4WdBF0mWtTlW2N+7DRlhVKpqd0DHd6oBrbGXdE1TIoDnyFXL7p8ymEfhS0Ze/HKW+f
2dAIWQDZKS8yszBzF/KUvFqyTNM82QxpivWOCNyL2Sf5tv8fws5ruXGkS7dPhAh4JG7pPeUoqeoG
IZWB9x5PPwvJmlJPn3/OREcgkAYsNkUCmXt/e33UN+wpymmuagSLN2rV4FuT+Fe2+cqvzqrYShnp
R6oSGWtD1jVEYsJdKoC/WhAlrkM6PqrZ+GbNFXtiAnrcmD3Vk9yQl3o9/ox0fp/s3a1nB/zGJihw
JpJzGyOyrx1zhwDT3KXn1T9xdRkP42CVO/ntbcMhfYBZGW641RDTn7+zciDKRwrnCc9S9GWE12CG
sMvbVTiG/SIde+3qZ030HweSKYyuSswVJvuQgxcq5rI0XXHFzWVBsBG+u5a7CEY4+J4wdiWhEVa1
zDD5v4IGTDHFsoEst8k9Uo94XuwFdfvnqHX+HPo+0c9FXYuFUghzXRYquWDZKec4iW7sIRQcmjnK
uchD3BO13BnR6nGQZ7Lvfuji6SjPqJorsTXOMvXQF++moxDLT6hHNgWurJTsvJEAxk6nxshqwAmA
ch1rh++4eJqEHkBOmXOZdFPiSB68UsKlvKgsh3LDPQ+Idz+Ub1GRW3wN4+4kR30T/+GkVp7N2uFh
JzA8S6tHP6uct06QFGgsfpyyafhpA/evR642FnwP3YkKodBalr4R3fTUHlHc9z8tw3TejMkdtgm7
3rW8UhlbHcOlITzLpoaHS6XWb1pQmedMIMmSFznKUG2GsA63ctakO3jLBSgx7NFUbpkNTH5+V2Zg
gWlSgInLZs79c13E2HU2umu/AfN9tXXFeEiNyXqOsur+YuTlu0OG9ajtoFzxZH5NmQz/nBO0O4sm
CM7YwWtL8pHU5/8dUCx8VHSHj8hy8LNhK9A8aG4TPgxWC1NqTkrk0JRXatFnR8XX8te69fi5+5QZ
49EA1dyPtlQH1GcIb8VyGprxMffYPRP3Dj+5J/+ggiVEkwr+2cptHTObNv7Q+boJAR6NRNBGNF5+
rFyE5FlSN989DMDbKvE+dRdbOpFn+kUvAv1kAlxZVX07fRq/TZRVt9jI310LVxNVKexvaep8jp3n
/zDxFsLuFUNT9EL2IBSEfUWDWnlu15Zd/w54txbo2B/OYH6yDrK/EXEZ4AJQVq9MuYnKM84vbQHz
gmdmfpHNpHzyM7M83xuT9adbNpXgua3i8ixny+tkN/c2HK+CcUQxR/YTV2P+3Ti6zotqmFt05VUU
rVn8amvZ5859LV6WA85NF9nqraw6tr3+U04Avd0/TQp1ER3I5u19/vxqwsHnWG2hnHWOsaFQwSeW
VGrRyjdt6gbd3b0FijQ8RcYg1P2cCAWINN7j+6J3hg3I9Gwrw/150j0RXfQeKUawHnrN/Ca75SyC
BSBI56Bn+t+zBKkD1enxzGpLCzQWB35ADua3FNiEbU+SOkFceR/J1Kogf7T+mivHvpqkkOA/xh7O
HvMryYGvy42UMqJ2IBU6KIpNRL6wH/y6wQyoKYytbMqB2Kv9DRUAVEQYqs0Tk4MVF9ya7fC7bMm5
iUvas8L3fX4dSjdAupTm9MqKVDnIPjm1rVEme5VabORre2RMQKgnyaGAH3pIvHzCDJXt1hIU6EFE
bXAtyqJ+TlXRYcBkmivZxAwqe9KUZ9mo5ARWQMsIPvCWoFv17OrcQPCke5WDcppuNr/jtnKOsuVZ
jb3rWzyLJlXv0YEnRDux4QJbKrAI7g3q1Xv2JhcyYvmq6/VmBem7utxHivmUPD2bH0o6Nr0TzuXt
GnlKeU3qNb+LGEionCevk/3yUAtuSVneHMyy1Q6FaR5l8fOIPkPxME6+V0HP9dBUGVi4ZjnuUs7w
fZ7oCZ8npHQjO0ECz0/ZfJBnBR5MQTpMh6/+r2nyzE5K5JR/L+17FFXpiJbra+BrtHUxcWvQMSez
8FB1kCq4ZR1fY4c9gqkU9XucqU+wA6PfldevWj3pPyn2UxbTXEno1Sm8GxeoR5Tjie0kw0MYd+Gh
nOG9BvHqdwr1NmgHnM8hdsJlG6X6VbdC91h5guRwpcMlVq+5UTmfvQaFPWsatn0GYkGY4UAP5wHb
+qnBnfuI6xZ3NIqMj9gohg8Rli3w4ZmgjUDKQGK8k+isNkGvU42tcwfGwLHdEI0vz2OiO0uov2yN
WSBy45o7c2yZz0HDGbsEmztIeag0tUi2XwN+UeNK4RNxwEV1FeL4foEttbEaR/8YG5haWdarpyHM
uodssntcUkrjwyrzH7keiCeD5OcBmVO6Vuf+WH1ohqz9XinoSLsMAGiW6cFtSIoH+YI8P9Kl0/G5
FBnC9LIyxKVta/fSTVN+7EaDAoPAvVCDTZD3Pqqkb9D1axLdzL0PhHZtrQHVVEtHs1N3VfTKgPI9
RPWbjR71mT684jwFtOdCdTH76oK3e/iQa8aycRwBNMCsBJl9IDpqnRMqmEftdtbXdiOfumW8hq5W
ceOiSw4qip8esjR7N7vJgZwbGvbCJti9vb+UjjXvWUG6MdhGuglQxxI+NVfoLMu3AVHUCUSwQciu
LN9UyijZKljZRo4qGmaPvg4DQjazbto5ivYrKLz4gNjdahegWfRTCZoemz7UMSWlVkttbPSTHJjm
s6+m5tbn0PLBCuV4PYdKhiNq7LZ3xnjS4z/jqNaLKqz0SaNQTULFlWzG0/UxbrszRTwzNG07aRAH
rBDxyOindr0pfEes8ZZQ1hEmG4eAv+yTUPHMKcdQ+ww17WbOriZDp9aUG8G4Mly/e20pyZITeg3p
kN06sDhDo9w1eLNB1xQXtOnORdMdCoqSGPdHWgrFGJfAd53LOHjKUlTCg+jdYWiCs199pHplLy8V
SdMaCzlR2Pnvaei6nXwB2SXPWBexJehVQuFy8tc/aZosb4QbUo89v3KVN/4KroO3aisb6V/vpQS6
NHFoqhp+mdIHkNTmU3lQWdJ4azkeKC2UvhxbWsQKqwCLo/fMxG7MSXjCIPJN3htR4nM2jS4eSTSH
NlgOeWTd7KjC+jLgAzYzHqbshcEW9eMa35rqOiCDegK5jMVjGv7KK2plAtttF4prdPcdRhX4v4Yh
AoU685Tl9qO1Pf0+GMLKvXIn2MnNiJwBB/9HkujtCUcV63k2ptioA/tsOUgJ99LRsczAl0icfEj8
J0/lIM/kQQ4kWqYuVagGJIL/e54cbcty6u4XV7qFMLzBwW9+Fd809aOlR8c2d7SNlum4m0cad7Qw
HRAdwDGvhFPg0d1jxRmL4cnq+g9DwdUzSrP8JvL8A3iUe+7dKb8BzCCFKyLrKAdTE4Ym/4i9l6Mk
SeuV3wE9UmI8FANdYHvhu9a0tDqzOBBXQz3oxwHmy3Pbizj7at5nyrbSGdg7kWhgt0U12z7vqyMM
Q4ppnOCbWabRb3dov/U2WhjhDcOypaL3SbGDeqNrlXoijgHmqJmynV+Ds2wUF2tML4xuo09OM6+6
6HMMjD1QKIp5LeJviaeMv0jLftpsUd+rqNDZ99T6o10L0ouQS0/wW/oDaSiqsFS3u+IvRjW86o/b
2ozTpacKb0+pIl+/efVVaaT6dYwlyf72LMtBErIrR5ORqkxTQ6A18zQTUtV9ml1p9a1WFgZ8zoVa
m+0ut+306id9dpVno6pS9aHFGfX5CX2phQGIWuXGSu24H8mJ95H5upwI1aYyCKXGVSr27A+KFcZE
NclJy3ntVEdgRwUNbypr51UXmrJsqMvea3PTK8H1a5h2XEZC3K8tP6k6FQK/l9C8Js2vRmvaY2zr
7RHozbBG6JkuZJ88TO7MsJLDfRdyyr4kOorhJenBjrReabzpVJfDHbFx+ZibpeCPWbjFNYtc6+ZQ
Zae7iflmm6Q//nXRgCZkCyrnHxdZuNFfayuuF35qxi+mRr1/3CrR/UyxqviFUgRnKUdFaP85+5qX
h+pHie2ljFFnJpld2C82tArduIWNY2z5tthgR4R+U4MUbyto0yEyx6VJAftLW+UeDlzGL31uVSj9
n2Jyyp3gY1tawMBTMG0Pcmo5O3u5EBGOWTJoL+aItWjlIFdPagepX/eOMXn6QwdHbNlD+ULNM6sk
yPnbbFTsrwnuoH+YmRFcyRq6C6sMjjIeJg+xoXVb1F/DUobMZB/ynmIpUnx+77E1rSh27gCHkF3y
YhotgLIUpmED1S5cipbeI6x0jqXS9Us2POG7GDDiG8PHykjGgzzUZNzvZ//qsz3olouvYShc7iaA
pXxgu0+1c5ME/DCr7NQppVh7auy91DpsIEkqdLYEc7OLl/JInvLpqZ35P1XVrHVbeB+lUlMU0k7q
Y6MiKtNKrIMJk6SXu3Y17MmBB8OIBLs0YZDlQ+NtKF8dzkLRnsYRNXhhw6aQv8GYUPXSTbL+2Cp2
//4CY8E9IH7uVpOTf9d1ZXjpxiKcE83BDsLG9OLY3rcgmtIfcV19b9LpnxPKYWy50+Ae7hTxIygQ
ytqAZV9TzwWnOhn62qqpkmqbunzIBQXNTtnl35USnIQC6CclIOOTP/mm2JVDDSclACwbGj1M82Xh
xE9Vq1VnigiCZ0HtX3HJkdpijFor1z5P8z2hPWVLBaX9qFCqvaTUr/qR4rxX96L5ZcCFX+RWEd1q
AVtEeKF6VCksOE885tdNC0y+Cqyb2sawQhOH+HZOkb88JF3z58wKneHe5w9Kf9QXcjwvEVKxYGNW
N/bBuht6FnVNrR3QaUwrG+DidwqxXpp2cJ/Y8Hsnu0saVDB+TOLMIqwIef6hrZv+yh66ZRHHBUiv
02Xe9d25LkTxNEz5u7xgcAUEywCEYIsd6I0azf3qpeBWcAy9MT8nnsMPqzTTAio7bSs0kb1COl02
qqHt3SH8HvMsfilTB3NB7jS/9kpkeb9wF8Kb3rftlzHHdE10aKSDpCdUiwclAtHo1QvdbYoq8TtI
snyttIa3zxwzenVNZ8sn8KffcxVvP+GK9YqAczuya1xgL5vx1fQwYqsgsRF5Nt5MC2i7F3G7gDJp
vpE+Kws2s4JQDADLQawgvJjLqK7Cz8mbNmM7iTezDfNthBh51xeVcjPb+iwnIEoH2OMWWyvM7aup
as1K6W3rSZ7FMFr+nzPhahubmr+7kl8m7HJ7rJdqX+gr2bwflFrZ1pTkkSN7TMkVPpkWXCyMlDso
KhECnwJollfCoOSPj3eaVrSbhsKsRSStdkRjRmx1XURxFnWdYehjVSFFA76afXZ92px7x9fOWVOE
M5cy/REe6ikNfnDrS9kT/6fxcaz/BOJTl2c5sedwPxCc2cbIKF9LEPIBC+HHyjP7Zap15RuoIqBv
xlta2t3Z9KkHBmBgvI0ZXu9WV4hNMY+6NaUk3G7Ci4LOer5IzvpfL5Kj1FT+rxclA1upJLatR33W
5YQtPpNe5Btbz1LwWWlyK9r5WqounA7v4oU7WWxhVe6XqnXIMZrfGklaWGdPgygVUey2AuTnEVV9
nrQuMk8JwY4Rdcxc9zpNPUwSVUHfKJyEIrL5oJWCusK/B9k31J2586fJxOlQn7YI5qd1nNr5W4X/
LCvdYTjI5sgNhfra4hHDCfEyYqc9Nm7+SN3QUcbD+QGlm9YxyIrOIfNiUoVYePzOcj8Yj1ZV6SMO
vWm/1DIoZerMhRuRtFJiYphbtmXGrf+fza9RjQLWG4hMCz9zEA1j3WmrqCi5h2UmigREEI9E40lc
p9nMBu8QJuWT/addznPkxNgtCJnN18lLJi2qH7/6/vVaqpjIediECxoAqojK5UExSYzUFERvpHrL
sZ3ycSoqcrPAlZelC4cVd9DhtaHQ4FYoz2NbB2/lZPrXvHJ+qHPLT4xxHwrYEnKwbgcKVMZG3U6G
xWjk5xSDbx3sYS5+rB1samEPLEBICcxd5d+zUGQAudLuJPtNECoLNRuKQzICzZ/y3N3EtRPd8gaE
VRe6wbr2WdzivVbtfZvor4a5o9Ya6kEuMy0VpDWb3lKzypNiWOnSUpt8PWVWgFoZomBuxApcCXzB
2Qi0u1J08bNleuliiiAotwrFOEHdvKujOWEF05VHH8r01YGgg1QiBGwlhpYsa8OCFvyVrhPaSTMF
6b5f5d9CKjuios4+RxsbgQR61rmx9OIapnqwFLD8PvtqPAlzxKc5zvPtRJrswvfKv0I2NM5d9jOd
G5MhFBRn82CjTR+43iP1rdUG0JevLkYDb5p0ineR1qZPphumT5TvoEcZxmHZ1/afvs3JmfoTbyt6
bzEy3PUVxg/evOzRBjI+Jtzuk2wKbRWibHpzPQPfFdspHroh0JHGmvaTSp3ttuIPigC5EJdJKTI8
8vr6GxRCjLem7ldLegbZvveuTdgpVRBNLiRvy0MEzHULySZ9rtxmXBC92oc8NN5NO2a1GKAlYcs6
vVb8uFKCnO/uRBVEEYsUEpJTU4HfNTjBOvDMeGafpBBTzzWyi5rojkqA/SsamPLNihGfp6J9QQc8
PE6te2nyunoTChFltUYVKmchq+rWZqpbWzmKx0sBe3PAXeanOj7kRUpEZoYGA7MaMFvgcGcIz31m
YqHlr0Miu3n1Z6Dtyogs1DzRnoe/XkEg89ybyCU7R+948443Hbr5YIb6RDznZ+MIcJNN3qcoRemS
h69pg7xMdratdgnZzZ2pUe33HgBpEuiNdsMmDCWlyk4wKW3t1oa6s9e8pYqIg2czq+wmUKPXQPGG
XWdGzUo2Sw8Dk8pNm3UdBPGrNRGV1lSC7XIUKwy+G8hE8ClkdMozBadKtINy1IDnu/Ti0jzIUdsE
gjbpXXOSo6PnQH5Zh8C3qCQAskMGdSVbUxcLimY4fDVNE7UjuTkqUezqmciW9azNh0QLHlLfLS6y
y9WyYZ0O5PYdo6EcMs6cTT3mzsK2+uSozrdR2YxAjOy9GOE2yJ2FFK9AjtBW5kQlEcXg5ntVrKRQ
t070Zk99Q7SWmhbXVD8VfGkfK1WLHtoWpwQ57etqvRu/rja8ptkDPY3WeZ2mu5YdHSjWYnYc8qxN
MzrDu9KynYys9DEJ2v4Rg8/t/VHh+1soDahZXR7LWq0cLXA8uCfwlHZJsK49E9iJfEoX8fSZowu7
dg0MLqU9RCEuF3acGy+6RlgtdxLnJ47Gqyy1kw9rNmwN4zVPYr8nb1AR0TBsQeBNQAXWZm86UZmP
RUFRJQv7iWovSiNxaGg/oAXiR/wRkq4ivxFZey3tmxc/Cp/bAiccSxTdmkt8/GY4qCSsez8at3ru
khDWzLADs4lTje/GJws+xjd1cgQW64W4Osrk7iZEATvNhoakjh0iFjWM59uYwV8FERvqc2P292Op
P8TET2fJfNNm9T+actRsMxRv2YD3a92BMW17f032eNzns0QJaBMeY8q7o1XeXrc7cyW78ebDh4Wq
hQdDzT+4UzjYGo/U02fYR8URBtTNrB6uczU/39vCp2zIJ9e3kSPyIFhyHVr8pAxw/Dnl0ZMKyDr5
CDyt2LqZq55cRet3HX/XdZH7362hwHrb75Qf8G+j0+RX1XNRhdZOzaZs6XGbwqOLvpwIRhoPw0Mb
G9XzODXGOuJuuJaDgd8hB4iqpRyUF1k84cs46hpMTlns7OySgO+CDFiwqolCLxu96Y78SNpji4Ln
fvavvvsldVFulMInJxH2v3nAK68GG959l0CY6htNeW0Nc1iraA22ctSc0ynA6WIS10xW0vqYYZ7y
WOtVd/AMB5vH0UMboWp+t0RuPq7vbd/s7aXdpRV0A0j/rDKnDBpGgy1V5YjsJNvY02pLrWLTbVRP
spsiWkc9gyuuuafjZTcbrcjDaE/fTViBR2nA4jid8hCJFzkke6zaMvfspOqF7BO5V63+LNDUyj64
buETmGCL0GNTv0mRFR+1aXKOmm63G2EV3pOTjNSYF7r5MabIz/wk3dsFonvRT9pRHvrAMEBNz23N
FNoxQV0/mVZ4+Joi+2UT02V/wnO2we/CGO3iOdTT8rnFtLIifnSVXeaY9puS8psVBtjFcxHU3mYE
AI5QrDYeRHipFN2+hloOCMwBY4j7mO7t4BgbeGG7wc4ldLymrFRQLThl8H09scnJUl5qu//nma/G
uOoq0YNrDsEprvM/B8Co1FBG5fJf/co8TfZFiqUS8vGzVRkZBHDng9JTkV6Zir+liuNT9suur8O/
+orUU+EtgsXyyqI5i8TVd1NqP8kWSDIIXXO/Mp/JJggM85Q6e9dJyaXLLtfsftdWG6yoqQiv9nwI
QF2up5I3mHRteJWHQUfdqVeesc+U+Ca7NAXcJl7U+SYgXX9W9XrTBiq/vL8HX6SAos3s8NUFut9d
K6iOYJnW6pZi85y1j+9cmvlg4cwylHm3RyFdGws91e1LiLn2BpY/pi5fnfISj19QkeszABaVUBr7
cIUbE84FvLgbKNPfEvqcxQ/4d04/8RLpF+A2jD0I6HaZko5cVFUR/VCzkJhV0QcL2F6oM7iBsuPY
Rl0X/kyKCWcwGP22l/jLCID5i1VSZtRTJRhNRXZzYj/BSgzfx2Buug7598Iq4RjOzTGHEIGdxavB
cvQp7Oaik05cZX0TARrlKibzKiteLAu7P8j5+T7mkfWIWDpe90HkrqguoLJo7vPqKt7qdlwtv/pM
Lxn2ymBSnjBPkQPUxVWnlqLwry5P64ZroKaknZj11Z8YygKmaHz96mct8ND3rXKUXfIFEbqylKu6
YFEqWULlcppffOESLcS9YKNNaqxuE89CyuEH4cYq+2o3TGNOgQz8pnwYmr0/Eqtr2sJExGlGF10X
+QbCQfOQlBUILnKcTyw8nWVn2/0tRTuOzjeo3rXCSygeAOKC8fYLmOPhp6GNO41CPX+REI0SMDeo
VciMNeH7GLU4KsyoMYrXQuOeT+EwjPK5CbbYB4Du5HuvjcvXXCc5lWQaqt15tKrs34atUOQ6tzQd
JZ0fuQ8tmflXlnlLBcE5BVuVenQrT1t7gxpv7CLUXuy6HvZFoOTcrTT1JUy94SIm70kOyq5ZNDwM
LxNAV8roDDSAf9YSsYovBApIb5foir9UR40IXY47JDur8DzFdfTaKt6zH3v2T5Hlp940tHc+LJCk
CiYAYdepqwy/8nRSrePXwZiLLLT5UJtGWlGVESJGzEi7fs1xsgI8TqFeEO2KE6KGbNGZnX6LUtu5
N6vZ6dTyHZyXWuD+9tisXIzI+XXp7UOqqKACQzX4HIT/2uZp8VJaU7WvarykqFNwb3k9orGOkVPy
3+I/nVHA/f8ZzdvVkFIahQa9zdRfSKde2lHHeowiGRJSmnXrWHuuCq+cHmEwB5vYsZwzuyX45Lk5
HdLQqo65btvbrEmNyxCz0NUcf3yqh0pf9kMtXiGY4pBoBtoHwsbraAzJ0jebt7ZrvaOeBnz7ZTmG
rMyQNRnywD1I03z9KLtzzf3oLbxBKUW4uQqRTz4el9WqNaDpDsdHI4i1OTBp/MhZUKJy9bY2dpEU
tMM9aGdfl8n0fhjCNHbsTE1jIWkHitva6wr+5H1eY08WOXPuNyeh/rlWHyxq3qz8QMSeFJ1MypXQ
CQ86WOyiidx/5Pj+1awnEeymrsccFanX9BYT01ql+AixBa+qF/SwF6lLrCbi17ilxEc+y+rFGJx7
v5xPrWiw5Tn9iddKR3gCRL9o3Jr61L5+SWtkxTnr4083xC3aIGO9qHW2v605/aht4l2hbY83rcDS
pDPs7iRvhl4NOsmynEe5CRV/WzPIgHRFs5B+R85ghbspyqjfB5Jy6d3BvMizcT7LXPemibHZI+jA
L3oOlwZVXp753wBRMwdJWW9SEdM3/pbHn/GmABFcdEFeXIymx7Um0vNTNI37bpazaUnYLhGNZZe+
NfJLVlnNkoqX8BOB4N7VFfGaZqq5RfBkbhsAX69hiFvL/7yyMoPiEnvqP65spylZpmmrcncmTaaW
bJnsklKDpqNEyChJ/kLCoPIgHW4xNSdXOegW2sqYlOZZdF1xg3yN7Kh7VfuxfDSy+GTOL5BppoUZ
R4sB3DzoVrV+8PwZIDmPqlhpkEStAHvMo1QjWmsqVZWNHG3JKS+oTFogWwqRtunB/fDV5FNf4swK
iWGe8dX/Ndd0Xu2E3U+PHrPo6ttU6NltOGkzD2eJZHfRqbn63OtavNFKj5KBOppORIPHU+E304nk
H+HOTiHBMfdBji9XAcnhZUrC7OR0+hwsxluBnCjpcbomLUD0icFzA1OCthzRDKs6kBNr2K2TOhmz
+M9hmpsBodMd34o42o2FEMEi9Jc97zVYRLV/pEJf/8RKDcSBmo9vPWI2EE/Ce4pwoyXMqfgbHzjG
RkUDdqagLhqAJ3DaC2o2A43vzbzlccK8OMszOU+eFbqhrTXRWouvvtaI0F701bCN+sHftdE0rW0v
9d+dqiSwP7nkel3dfqvO9160W6coUBGozJM0HtHrykYNjenpuiPhWO1Ci0VQ6r2OLH2eS7vhfmee
ZGNoy25eJk9LSB3IauemhQrmlHvOTzlDJ9bw7GMwPsY1nLyp+ZYbpbqA1oBY1K2NJ8vEiBUjpvY1
6kTPB2d33+uufrV6Vfy0UJjVSo2PU37WsW5HkwqNwMfT+CcWy+912YXfB55CSB284LWYJd5FjUCp
VrIOzSAC+2nAFFaJMIVlA4nDyICS0Qjj/CwPQQTlzdDre0t2qUqTn8dJ94fFfZ6m53zvCnXT8rZI
eznJeuKhgRyATHou4BbJMxIO7QFNsLeXZ74/mvv+DFx7fCBqpu1KvIUXRUTmf50pgJOK7lrHbHoW
1IZGODprAH+CyX2IR5NsRxG0YEe6P2eyj1trc/vXmRlO0K17PktoCitKu8BCZ3ja97phn8bRMK8R
voKQiCDXkAh6bFU3uMF5pJYpNVZodZdGipMA1iYh7Bazv6LuNeC0kdttSD5qWmv/VE2kEGWT7qyi
D4+SLCAZA1+0gTJti53VFI+ya21RJ3vh8yuNFVjV752brcxAqO/djCc36uAzEnpFMchUUhJalQ9i
8KgXaZ3gE1TNTVRa86LZ1qashvLZKpxfnheLn1A3CZLNKggV60m/6MUnQKW5rlGzbxHLpVXThfYV
n1numjn1SYR1CNcErgdzx1UXZulXq1qmK0XqYO+pTg8s+6h91kdnU1DCtOKhwVIpxgZxEFp1EW0Z
kJAENwGv/SeU/mfK58O3CbPutZkMfMcr26KSAWtzQFfagojKsKkcG+lSUCrRTlR8vB5W3Qtqm9MT
PgWsNB24Smx38U/VEhtqdYZZmIZuOogs62XqcKuEu0D9T0iTLQV51Ey9yUuHTi+fc+uHHBrr2N2r
ZdFTaGI/170dIq+zn/3ejH64vfkcYScpe/4O/T2Rc+bJMbXIlwpr1pURTMZST+r+XdH1N80AzYlF
Jx4QWGVbof6iql34LW6bYWmNKUjAWqV6gb0BRbdBvyrMImJVjZSR+HJwqdsafVLUJYsuxccOAGay
ybSKbRl2qQ9iHKNdbToWv5zQv2gIdNYVkpFbrFAnpele8EuZ3sfWcy53w5ZA8YutRnnksOIHAIah
V9SHTMHc1YkrB+skPYIVlYU/bTwMG43V2KJnkxlPQvthA30i6BgMr0IDEeInSv2QFSCdqqj8HKz8
07aJSk6G5nwffD7qCjziIgE2NQdAFljivBTO2GB91fK1iEvnCQKKu8birDhHEEUpUWys3VSG2abD
YHeTRW9DmqZQ6ubcj4OaJiMF1fbkbwiKYF4TOphttMZrUUzlLu0UykkxtPlmxDbxMGSfcL2xmkL1
fWzrFqm3OfzKRDZ9lA2pwTKfa+Wz6QfYpP6A9fW5nKUeWWNVD3NLLq3/tnSBcvRPJs6aacMzfw95
QbbNEBjC/oS1D57PHq5+/KRVxDHWqf3bwi2cHeuz7wsL8rxQ/M+oy8DB2cC9Pdvyl2ZVB98wRMbL
AgD+EZlR9OYZkBAQzX8DjJzuWWvFa9n0GztYkNb0Z9208chK9lWfL/fDPNxQnePvVGI+m5aw8BY7
WLD7WI1SOJbGhFhb39joPEpZVcOWlIeQvPCqY7uw6ZU2ipapcDpiR15G5iGx7nPK1L8kqUDqIl+G
3HowdUAAxqzYawWVda4TQ80DUJzt0xRXWR17wK6qqBPVqvQxE5hV9f2UvzmlirlXXdlnw/GLN5xm
F/hrUHyX2eaD3jno+NvirRHZLN82nGXTl8M2LUDujnHrXofK5PfQCnsToBa6qnOfHOjN73Gk4YX9
t3tycetoMz7Exm+Xga+jqvg/Q4MycPivefUcR1RT1d0nuOUVlj4vmbVtQfWBdW7bTmz6aCLkZ/nJ
w0BVJ3pvrXpXlZ4shG/99s1nylSyX0YCk2BKQuvWJ1G4Ds3U2hh1+M5vbnwQGuWnGn8CpAx8Z0Qz
foRqkQIyJEkMnRn6V4ljSCt3pI45FpuIcpHQQibLfaV+IpnVHERNZkg25cFKa3tZdxPuz6HfLxE1
1SAK8BSOP9SxxMzTro/1fJjM4c+hoqDuH0058NWXEwQs0LFxCdBOaL6ZoXsPQh+mi55Z4T5yHCXZ
u3Hlr6FCzXj6tNigVCLFH7G9giwJK36wUljGYj9CKX/7v2cMppJv7Kz852uwgX+1/4ux81pum1fb
9hFxhr3sqndbsuPE3uGksvcCkkf/X4TyRlnvt9bMv4NBI+REEgQ8z13w3z4CHvJetWAvbZRQ1H00
rKBV1o03fiuoAaBTarTo8D1qqrp5Co36M4IcRFLaXFsHZG4ApoSI2VV+OJ2CqluVRpwqyHnhDI8y
7w6HK/+IhzV4vFIf8frBcXniUrQcksZ9LRo47rLvMfqoyXlydJifKCAGTJhFyIxOIMpwmyJZCvKI
dI9vlvkzqmabZnJMIgmq9eLN6NHCOxZWBNuiAcG1mzUL23pwzn6WO+dIOL9rso+b4bIY0CH9V3/h
NsNCVA6R6OHVmNDZ1Fq3OamNmy6lnA6nlGg1IzXuGePav89K3LE5SYCjTCQrjff3rKj+5Bft77Va
IMoQTkE1Zk0U/+daj1k2OmwAQJ+BXsfvMcSXxdDmyXsxOtVC9v23GseselE0VbowY+GdUgyGT7nX
vFh+pt2cuSgnLM5QjPY3InLUex+Iiq4VylX2ZDWqeBWHF6g3zOeU266SQsHQ01VRH5nBZrJwjCGH
89jar8AoZ4UlnI29ZExOqCAtzIaodzHEL51lcRGzxxwgdAOfCvwsqD4LtIQ+d8rav/p6OdHqUZUv
gGLsQy2JrmE2iSN5zRcb2fYAk1O+SjBrTYA2eGP7n/OxqjZ6kft7MTXuVauwicmhqH0vcviice+/
6VMDjKHPMYMravM2JBhsyBlONlztwvc/obZebxvXhyxaO580DcUZB6W9sxrX8bkb8hYHJN1FIF6N
z3IAV+1GYNhXZsuaqOCWFPZ0NtUOi3a9vAZCn86IFZG+xoswQoQNpWUbe8s1CFL9c5fEYgkLOIZA
XOqfQwtORj/5L+jSB1dody+yW8D82qmQU1fyIaVtDI6TunZoTIQp8yhdiVoFkgoNf9HLMosT/dRj
QI/iwviD/+AD307/CyYSINJd2LOB14wnTa+SNRbu9RduRScjt4Yfleu9OVtU0cp3S+T+sp2i5mjq
YnzrIA+GntG8m5HqIbeQVBvZzBUuhV6jvXBaHc+ZSXBT9ndZWy8J9k+nLp3c1yQvd53gloJd16Zu
0cIjNpDpi9DOhkuUD8Nl5AdwaUzttL6PyE45HCOBnEajepRdj8JyLHffN+rzY5GSfPR9OcBv/Qpa
ULmSD+gOtAqqwUsekj1/zJPP6i7GJ3UJN/HP8/axb9wauaeC/2h2M2uJL2D6hR9k8P1mLw46WtFf
TC9bdShnf9ICuI/VFGaLtOhBjDimg+MfAlihUBWoB3n9ySiyvZbn2YdflNO6VdOCS58VfPHB+jeh
lX6ofu0hIaLAZJin6c1aKaLhHZRHsyta6IXy6apD4tdSzTfLikNU5NE4v6/ax7gKi/S11wLn6If8
nfdVB/EttDn6hENmn6sG1JCcrxoK39Go7Z+MRvOfdJ3YlXzdsMXsx7DN+txgaHcre/+LXAjefrbK
qio4IP1abhMnUa6yiOZUX62EiLa7yhWDxercV/ZJjsWCPUWFrsKdlDw7ACR8WyI0wueaJrJ636bm
S+Q3zcXu45okbKYXYCNxDUuS7tKIrruElabsJrv7LLtkMcyDsgZdo1mXnYMgzWCYGqGFzfy5OMtB
wTlz4dpGuTFNq704qa2YqyC2znkvkHT7s4hcrjFajLtNAu6YrsSAv77gvxGRF/sWWC3cijzJz0GA
HnxmNuZSDujmD7IWpHVbM1iPIBKPjS4MXIM5GMoJuYoaQBQH72HIod2atwo9Sr3lVJX9lybd9PgL
vueAX/as6a3auYlzL37mrkifuxQwwJBwe537uZd0kGdVZ9fVZfoO4R/72iT/3KpZebSNWUUgTbN3
zRDQVgoy5kZf9C8mtB65bKtU2Hzih8zXm9UUPd+JPjRew96IzwAMo6Xst9gQllZpIg2f6d4nfTRW
uDTCZnDUCzot3i02kxQvg5xN1xLezYh788LJei9bsvBageNY21db+QBCYNpzFjfYRw56vjQ021mh
yZps5OTMtfSbda1N17vdlzBxt54IUaxlUw6kAtHiwQqvsivAzQ/jvJn1NsS7eLQ4HqMiQpS2t8/2
XNxrgZkstYD/tH8NyMmknKeTqv18zP/XGsBh45XjsYHIgX+9jOzTRzI8ln96PPmY2om44EINHFy+
+mPgMVmQ+WOTrtalLYoFbMZDnprFMeXcAn0I4aZlOSgl1s5zu8PkdEMUVUFoyQmfIseG3YuPkUCJ
IEWpxCMAqkWvY276v7KmPmRtEX/joAvOpui6TxmxhlWBosdT4ZvaNow15SCCgQz1ZCaA9iMCET3C
SWTt2jd/tHCvsML8e5uFW3Ahsw0xV7W4CYufaT19i0G0fekgnGKYXcY3q4HzDirYO/V1c7Sqetb2
zorTPTU/14iEF6dHn6JZYbsI1HI7BVa3lwOykPOQPrRWaT7AZXTjql30nlOdTNScTgkyZgu4kMqK
dycxz7Fb/B7pgcSuikj0yykcQIPKZ0jIp8serfRtq/fWLNtiXUEVajsuo6BLW3e6YUU9gPqxhx9h
CwRGGYdvTd9PqN8k05MVqcUhcBR9U6RD8CnDEUhOzTNviziW/l6QPELWE2qkilr3yYZGvO6nHhXJ
UXmSU51WvxHhCT4XtfFFiyb2VOyPZmXlo6xlZd9i3Di389lLSdbiKWjI7LkvTdsn6wC7zsVj8PHs
f+uTz1uB28A4Bj8IF28LkglTSxsrzy2c2IkPlZfd6rnoyCQDfNS1Xe4a087r83Ctq+O0UlRhr0eh
W1fNq6xr5QKQnITl7GSzDacZR+h+Bts/Xco0ny7GWB443nuHvlJa1ITnvsRtCvTVsjfZknOTPw9k
MMuWjqtuRIhRBpza8MXQLOtqi8+yoeZZeenjcD8JYPZ3/TSpOuQ35BNbJQBkhN4GV+43LQmIbnKB
vZhYeS3Rfho++LLkC7Osx2d7HtDnAV8Q4UOlIzpIzCv0vpdYHfl/n0GzEvJKqodoOF0PoKw2zPnO
kndrxs7K/v/RJR9sPd08xaK5dIWICAbkSyfsYJSgNqUtUSb2gTdbxQs6+/2594ebbIVGW7yIJICI
nfb6wXPT8mXKyxrUX9kv5BTZpzXeU5sY7ll2TahfbDtEFpZyUPZp6SxKrvUX7oyo4ZcKVkZzzGWY
C50jO+CQew98roFQDMVUonATO0O002cvBOwwNbUia12Z0P4iJRZsG5Gx/qtdzW35X6HU/KClPSpE
kGLCZy3vvuXqEH1JLVFwRqy40M5NgRXuolSb/qK1wv5k2/ZC9mupAxRPELiXzbGEB5ymHW4ywM/c
sd76iGPBYveKEFHpEf102Z4lkHeBlRsLz3E9XGoK/7mrivTEH8sRyOQRdRy8Z2ObeYH9/JiEhuxT
3rjuNpork6k+Yz6sEbjit3NySPbLphwoQifcJ52SLyYkkyAR/zO5XgdNNd4flL2xSdBcIx63kzPl
Ev6QoyIG8Hopm3LAE9oIbco4JCFhU7OwjeU4+cPGbvXstQPMDsahaX9y2ff6oP3hCGwARc0WlWpZ
T8DMsveh0WRPmGOFWB2myrveTvt6pq6ooQKwJ7UvYCiukTmG2CkWIQI9NdT2pjjEivu76zFYRFW6
jLGdXMu5ciCZH5U1/hx1Ezk+qZC57zEgJ1eCO3OcZCv3u4cdV7wI7JvzT0WdDbTnHrcmMJkGOoi1
MfQv/JBjkVYWT7L1KNKk8S9Bph510/QP+dySXXKGM0bVysiKH5zhwEThiiCtDZLUwFwHVfO7dcHD
GeGvdh6W1VpvY+Nud/B42AT4vLlruRbgIhZwCMeBlGudrVv08Jf3th/2zZlPOiCjueZWwbT3gIcU
Qme27IOL2uAhR1G4PSkiPfDfBLYA2WSUX6rWRd/Ax7fSIBj9UQob3qrAeCXopz25vXZtq27zkYlu
h/a6+cnWjfbgKZyNuthJIZIo17HUuk1PvnDRYl1hIo7S9QvdTCNyuXNbywgVEdUIi5C7jdk74a7s
gLEMQTNcmh65y1VW6xi5NLzLeqsPFzkSNtYPvkdcNQvuy6A7zXNoQuIx2oQ8+RQMB7vknWs6m1yp
rZmbzEcPccDYfW1hxfbSZ5m6FEk1vWF7LBYNHicfYtA+60HX/cj6YesoTvszYOsixbA2Ot24miNX
wLKJv7dO/E1XhUlSfjapRPVtlWORfZJF1BcRGT3n72Zju9A88y5fenx3zpaJDK7IUhLKgaIeKiev
lgSvujetH5VtADzH6ZqDzXYCUabHakIMs/TZ/62jAuZgoQD5D1gBhXzk0czJXN4H0j+1/9YXWk67
9w17/e73lvjluNbPwA/EG4Z0NuYkXXNhq5n21lhmuxJHpOeyCzyuN5H3RW+Va0qq4EOMWD906WHe
YS++22i3gNjIAaHSeiGbvWVqN/TTLOyl/Wwv++ySLSwx8jU3ee0mu2pXGda5ruON4BAhXeZVuK3V
NnuakDC/iaJU94AGpoVsyieQfgAzRmJ9L1fxokRh//S2clBOgzcLUKtA6bmurnmvv5Lcsy6Pokkb
65JYzk9kPIGnVCasrWZWytYsY9jFgflDzgVeDFAn0qZPVRz0+3uz8/xx65t+yQ91vKnVEXpI5BWr
KBldRBJV59Jg0baEFaJ9g/SI8kzqfAmcMd+USOzuncxWb15sxws5Q3TNl0GL29esgEQeEJGfiQzH
0baNZyvMzOeyH0FuGHjIyD5ZAHtIN0NlYpsyT5F9FcwMWMaQZM9ppH7g6L2NkAX8qghEEW1PKM/9
pAP98KNq31Z5g2Z9max8awrfs9q9RK3p/wzBOvPzHn+1/albemoHXT8etYNqaZvYtLznFqWbV8yQ
4F7N/bI5RKiNdCMQ6wCHkddIVdFKbC2+/fNkWHHTc6ezC8yD9y4OpnK1wIj61zJXdYSByr9Xc/BJ
WoPawdbXekGI9O8Fx7pS5YJTYo/HUZBYE7UT1WIZ1V23b/3mMszC2CGyCkimo1UCnit7ln11E+R4
I4zsaajwH4u5kDWt0oOjlxfhUdaaJI/h8Pxpyzn/eqTt0ohPgJZdrKzm+OwPxjFQ+Oa0pDpWSkT6
B3HzRYNE1g82DVx6PNFcyzz+bgzJd5ccOdp6Zf6a1Z3YVh2avgiTYWCW42ohhR1zmGWpPYxfuUuk
WFhFHd5vtrMwZ/J+M4LQzN3SwfqSpiwAz3yL+O/GAKAYb0WVTmehJ5fHhLQGaKJnmksw8J+HCChu
mr6ontiRTXY2ZMyyUjPXOBfVh0idshsm0NlCOk+bXv9eJFH0qrZuuO/r3txYBecku4u2AHSdl7gW
KVLug7cnmDvn2crfNYSYBw7wgr+7aJEkbEgxEB4xDr11EpXegPjz6Wo7pTnKdj3X+ik9JMhm7LqM
mDbgq+y7EDsFZt23IAOOZiTIpZYJmvA6sqGcU1Ed/L8TAtdNLpzuHxMEeI+PXr09FpFz5KtIuuJ/
LBIFjbku4OAjThR8V8WgfCZ7A+iraNVrnrTTxuOH82Txhx5qXVe2kWJ0TxksmFVlj8g7E8/UPWVY
mFoyvaEsFu+DospXXILHN0/YJRhmq9/IUXR4IuIWSFcCyIEiFDoIRTi2hfQWTZAIT4laOc9yEFGd
RivEJwz/rBuOnmgiMEfDWfCi6O1Pubzuj+YBB/RqKZtxMajboVCKtVzPLfoE7Ev3XAQldgFFRhIp
zqoTVxd1jzZAv4/DsT/h2RdtU1U3kEQf+TGt7ealtNHQUHKv+9zpxNKnQkHwPIietDawf7VVt3BI
TK/UNG4PjSX6+qgMBXhh14gwUqgBtHgtUTKOY7LVVwb3qJRYS2K75U72kYlzI2Rjzr21f3xcSxIC
5Nn4D5k/wQ62GyfLTt8mopLZsoq7eRuONk2T+ys5Q34V+OFGJ1xTn2VXNgzJHsYlgCilwM7F9j1i
EZwIjDJSr1FUBwdO7lgSpLp3BcgMDLxR3nwjjWDrJSY5wKHztwMWcDe9jr1nBzVcBXU3kFglstag
jaCmBL55Q2gsO1SVNSz90fcXVVW0N024za31JhddDt/ayWZaIt/oB0Rs+FdwXERcZ2fO7HJZIKjQ
PCl+8veA7FM7tVvAxgZE6pQkeBzcqDoEQG6y4HSyncZRv8hWAvniDNv5NEE9O1lq1WB8PIC0hpC3
HafAO/ed7oJfzTGs1Mfe3Bq9+1JFtfo5nOxiOyDNuDUxC3yHYTwZof4BntHetOQLdnEVRu99+q2L
hP6RhGVLNlCLtqbt7PhBRpU6inENJua26joHQ5kMDwLZnFLkjet51E/ZmOSonNxjtSSs4CsbZvTZ
blokQmwMG4hO7kShgAtrklcVhtwvHQjUUJGAbsl24VLjY3CG1/hKQ2XsqUTmaJtp2as58FPiu0lM
xh1soIfb2hOmgsoq8mokhK3G43qdhB+1U7zq3tD/CqMfodcr6J2jXtEOTok/eYJmVhUrb2Ucc7eA
XsUp2t0byThCh9KNLyHpnIUYM//s4Tz52ijuJpmnZUYgiPW5A7lgmoYP86fMDONp6DkHGPnwJPtJ
yuVbnb35/pTrua9eFOlXeJshFC/Saanew4VW1WY5iuy5h4F4qUYcHSO7r1f9GPfbAY88HOg4Y1TI
vPMqU/KqqCHGmjYC0fJRTDHeoVNiLDXPdfI+WmcmVDi5kl7ayoF3u1/cRye3x9fjPiYn1Ah5YSMU
KEe5dlVH7jp3On0tRyuUfE5RBX7Pcp2pQd71YhV8RIUnfuQ+rkoiHqt3MMY7BJYdUNqRdYrQuZEC
ku/K0CTLJA3Cc6xkwysY8b3BXrAg1j3tiGwvoZpFzbowYLu5kAEB8874Lz5p46ZUwQSWdduf66Q8
AHnTn6sSAKI6U8HKxgWDUevpzS8skkK2hZjKPJD43dJAc+5LKtj4sjRKdhXKdJ8bPiMkUcu9ovf+
roLqVpNxAtnDSV1UYGAT8OxfrN5f1r07ffXxL0WNMYMgXRr+FRt2yFtuywsjJTTfjT3CGNPJJ8i3
UsJSe+/tJaIOyXvUss1rI/AzERvauxsNL3E2arfExYrCMUZnIQJHfffRVCCwrWdnLU3HF9s0L2Qp
CbE11jbDye9QzIWslbFaaEtZrevQTbnIjP3hd28Kwcrmorjt1FjZx53XLCKBgdGyq0S1bLTZeQuH
8ZssOp8IgAhueTeik5hP6m4c4mDppgV5SFt4m1Qnx6QP1ZvBb81eskTuXTM3RJty4BL1pC0gnjJt
LiZ4XMbC6PKV7pbjaZBNORzp3Kac1sk4mjBRLiMXHMZQnBM14qNf25cKuv3KCapgZWLCfeYs87uw
gjLdZe709uiSNTmtJiqPsaGOrU4exOMGpQra9958XsKInfHgoS5nV/jube/jvhhQIRXc9wTh6uEg
1xvOfkQy9f7sX4sb+eSQ1UY0JugxyAvG6Vr32XRtJpUPGPKaW9mUA2pQ8DuDUdFe9hEBZB5y02Bw
0uOjS4WwFlVOe+65MkZLrr8L1GL8J7mGXsGja8OXx3SfzeoM+H5ngjNDZ8Kz1SOXnzc5Xb6GYqu/
CJwgxMV9Yc1HOfvsqLq6DLV0OMimV6lXYSX+M9ii/lOhxgsMUvLPSVDBWOFkcG9iZ1HvCFQrKzk6
84RWnp51e9l0Ov/D1ThKTJ2XfB5BqfA6+Bp3T1yZvhbzelaUNvsmRL3t/qoNKQIlR9xeNiONvd4p
s+wim3EIhI4Q/6du5NCDA/ZNvsyYGd1B9yGcE3jKP9c6O5DVsAHKURPM7kJ0811sHh2iCJZhprwk
mVPdrF47TA4uolh9rbmVmE9mr1br2AT22czNeowtGOnU0MYrFkWsttAA/mOg7D5sAACXRzdp9/zQ
twlidLWGuK7rnQfFbZAnNHskh+z+1vjqdB3acrqaXurvzVw9Zn1inGLgm+dOz32iNa7P2+01u6nT
32XXTOnApWUe5ZO6G63JPJgWOfdZy71Q+vZoxoNxCUfPXtbBNHzzqjeo6PGPskfJsHdr5RkLMXVf
RwiVDqkRfsor62sYhVc+BeGmqxOEHpRYf+0R1Tn7ZvORcrN7FVqbvfjDTzkkC0uQsw+a5Fm2Ir2a
FuhwhEfZHBEpxY9lCLay2dt9tfMdW7kvbZiBOQucBQs9md90LcPAxCqeQPXqZ7wCvBvK7MMe2y+d
rR669VLzih9+UwJu6RzC2po/G5r5QAujXs2XfSqAFgtirfhx96RYUPJV1Uw5kbxTTs5cDAHYqt5z
ybjMA8BZlZOsPZpIOywUR8/4VlXmZ1I5ZENCNCtVhEI/Z4Pz5PSefg2yIXgZ+DmVs+y8yA82ELmV
bGoaVvQq+/k+IVhHbjV9aTNhHjwBChCiGsfuuZA1WcgBOQW6obP0o1JbG4oiNsCVxw2HN74qHdCz
IKynY2WL7DPp7YPSOPnNrM34tU41UJs+Ao15GJ19QxEL+VCRJ4TSq1CDlol9q13U3Tp0ZpujKptd
PrtYoB9FVbblHGTU6nXrcKiQTTcR4flem1eAaYfVFgFT8oB2odzn/LXY4xlHhQZceLhT3l9GTpKv
JefIphlW0dqJKuw25LqPv0LOUQK1Z6ft3m005n/4nEdvbo8/ldXZIKAdI/xeKHp6DUHCn9yCZK9V
liOMK4yKg8pEYC6ErJwi4YdwT8+R2yADD0o6OPJ7RZN7ySlIC2SraYU9MyK/NZaGbg6o9zs0CYFe
jfGLHJOzIsAtG2PU7VWiFRzqjbbfRkGWwqLGGlNv9Guc5z9ycGa/7PSM4KbywwsxvxostXtNKlQb
Od5npx686NEIlWzTOl34SiSaY1UP9N6rP+TDRVB/DUvoGbWIUS6Fv3EZ0yk7pIMyQ7RLC9wQ0TBQ
lOpX5EE3I94Uv7QuudgwE989NMWXjTOGgBFjjFYwK9xpmaY9DWkSwZEOlC9QKZ/lQ4AG1hqX2Kca
6ZBFX7bpSbW7705f1C+ysKzuAzDEbMGqwt+uEAcZnBprj3kG4LfqhRDdkghHcJVdI/m9tdrnWF/M
g2ZSqM9Ow6/zPD+IknKtqIa5xECNOz0yBs1RFpPCnT4Y1UvGDrJFBrDMNrrD5V+O/jUbZ4bmmEED
jvdpq5N8ieeD/Nxkc39CDVA5uaQxd0E6Ix5HFz1fsLBX/JZW99bcxcv+CG1vONluEbzmgPvW4dAP
azlDaH525hP3RQ7KLnIfG3hN6rNs6aVlAfcT5Ld6PlFD8oQtQPwsC9WPk+eyYjdyu9TYPAZiMYND
UPaq3SIElGPZ+qq3S4T8Q3cRcJ8mmlGWR8GJoPFzLKWQajk+Cl0QcFrpzlQABtebg6Ejp843Ukc0
CpRg2gbek+3hCV6UiOJbbvZTCLyb4tY4WLMbVTI7VuVxbRwb5DfGyudE+k+3HJN9tePjL1DpgIPh
WV9zHFM8tPdrrF6uKKelJwBUr3JIFrFT11thuQMYJ+FfZd8YI7/no+66kU/xWdX2d+sSCIszAjEk
rJUk+RVIzro22vzV8NTsNcIHoQvd4iK7UsupUV9Rew7VzDeqbMLUmH3i/oBhZteixbGodDCHC93+
VtakVuVcW3FB7qAlHqYTUDqA4jvPRJXMKH3IoOjxb1G/NNEcI5PAYZfbhJm7i37sg4+hjj5Nk5f8
CnO+j0mN9n+uQabx2+5HbWrftaKtn/FbICzozzKqXNcQNUtWdlam6lY28yb93eRcmh8GzXqXmn5m
2b3qkTp8AijClsGXYjeMivrip+LXXfSPCaDQfk8wGkCimhL+qhJjvBEpgh9IZlV3uukmu7KpaldQ
eTHvJHd28+ZC6zxU1JrpuSGVdMFdAwN6wmoRtBF++AggHts8S/G1UF/NSUSrwNWrN+6hzULt/OBb
U7UnIDLcoPP9/R+PBPyx8KL6myAcTNZhUN9SKBu4dhXjtdR1glN2lp0FUj57NYRXaBvxgbyMwFnH
N85DlabbyPLSRUGWGP+tuVMW4VyLKjA9YRhmGw3ZEf9QwIKdKmWn69qxdPn1RJGzBDkyF1hy/a79
t+ajL/vPeaPr/5xaAyNrHY3vvFWjlQeB8xiF3mzcNVdz2avoI0CxLNXWMNmx+JpHxqys+8296gnw
46MfrQrUzTCDptBVBzaeqYF5DpN7VzrXHk3N76A1Pdpj1784Q61u5fOyXz7xWDMp699L1UTy1rCG
8aOdnafLP4WtY0mNaBTFXMM5m9QYUhByxmOuHFQtF4NqH8zPtjazH3IKSrzZ9o4CrCxQDY3pRzuO
o3Ckmr5DRepPexghW6zr3Pg9LoHTvPULx0XtFOpu9upOmFuGnfWBqBhfRA1vYm1sxE0OVgl3vG7q
hoPRmugDzpJEZHjGS2pm/gabRNQMKpHaAEDdkSugOccFS1yv5jlGYFQItzR6e7HPyC5pm8h3ygVq
ER748xnFn/MV8Zey2kqZDxSCjs5dCmRu8wdls7b8UnEKILP3t/lf76t8s72+U1cpjrELlUB0dZaf
kNKJm40C/WuVZxj3Ksownv5Vy4sUU+XYjXay9q9RJU69FbHzb0A3DBKA8d7quvb5UUBOS1DRndK/
BkJwkFsx2urCgwz/12Q1nZaA5AqiOtbvRWJmwLbYjmkdbYuQY0qZO1fNS6Nb3wz685iKj2rudsBL
bcIhrLbyePRnlp1m+nOPhCFA6BfsyTw8AoCge036YleufRZNYL8IcNDrxKvxSIj5mWErrBcwYfF/
dhxx0zs1I55kG4sgFOLmzX1lGhFty+NoL/vwVo0x8/gpG66eDzcl9LNta6rOsh41BV5cbS/bLN2X
igBMCVrkpCBO24JRCP12ITsq1YQ3ijQtzxlfcPXuT4/+R1PWRhvp6tzKSa1VJTx6BQHT2puWyDOk
x3uT0FBolNanJqiHizEzimX/hJnUplDRW0znp0rsSGBBBvAGkbr2lOlmouf1PJmYQpvInJczREMW
aFXmeNqm5V423RnA4YdquopH4a7toNee02KBOXn9NKOgCN3+ihsMugvXBsF178fUMebqdpYt/vsZ
GMt6qegago/zQ4/H06FYJaNDMGzufwy6Q7Xu3N5AC/CfV6pmssMU9BtkLBqI0v+sI/sNddZfKXGc
+LNOONc6t957UWMeH+vI/tILjpVRdsf7313340eU6zgq2QTL8ti13oQHWYuMd7BJ52aboIJnNWG3
HyHSvlnGlC3IGVQHT62Ovmijlywb33U2Wg67frhUc2+6hPhCPlmK7y7UeUB0Jsn1froVPkB5fJOG
lex3iSJVxghrEELAjsC8vpncTnzkwVaO91UUbPQ+r/cAwPRPtYrGTWQWX8uOS5qpueKUFhEWiBxq
iGnzQqYK7EcjMPYsxmY4k6JC2W4eqAvnGkEYeXXxlTp4ulWv5Uq5N6L1GBG/COJXQzGcszYXJHmg
ymb8nXxMrXbbmU1+VqO9nFENGviu2SW4bBp1icxOsU5tfbrIIitC9V4jBrrwPIS7ZVcNjJKdujL6
rVuAGZGdxTz5PpKn/E5gf9NsH2vJ2jTACreLYXGf91hfLap6rXo5bJR5mWhQbvisECOaIY33og2a
VV+YcFW4kt/7vE5LVUgPzJGddtyGJw8m2p+nZLdSAY6Uff4dEqnPwEjLgYybTdO0mrQmahePWfIh
ffDqdFWXhrq3ymHzGLUEzgFK721UMErPhRa0hJdi95PuNi1YUb38FhfpAVU9tGHE9ASa0/4Vjemr
narOewKeBooOB8GSLwGYBu2C22N3sHiHO3AbzmzAol1KD9koH5XV9b3TMj3/HPsHzLf0i8J/vr6Q
83qh8IvoGja6ZaELjWPwNwpqlcfYNrH4zUuhcQhNObUmOocvN6YTk494E5FAWVZtCboX8YIt5xyi
76mVH6BqIlAhm1mk31Lr+zQ3ZI9aOL+SRG9OZu7Hr1jB6WtV8DfKJiqQSGpBT0W2nlH5lM3uhHrI
i+ypyJovJvLHh/tYGoZb31e1lVwbv8rk0ji/58ouo0X1Lku0Z1XRSaF4HtbUQrUwR2R9AQBx146T
upSrwfVcEm0VRzVjH2rSvF4XwegtgDNEOK7SZxLMEX+1lbZvZ204fo//zJETZfHoQ513gtur4jFb
2axwX+cxqRpsd1GRo1o/+mTtrxccR9BrIQJb5E3/86+QM2XBBeOrb5Lgwi0DcpX46AdHHMnniKOs
4fzxu/Y/+5Sot/ekDZaPBzIjGY6PR2Xt0WdV6brr0JzQHMM7CgJV98KrYwN2U+xjrWV59eox0sHV
qaFNMvOvqmzLNQCHqGs9GqqF8WfJ/zoR3z4o3fLBuvbhy6XJ7vEycq3HCnIAKAr27WWvnYe62YZq
M74Pg+ZgQTfaJ28McSmfIAbr6Pp8YN67mUaOmG0HyDq1p+alrSJwoeQuwCVXObs3+OmOHOiPNi6X
mW83GAq8IXWRX8tZ12zsx30VFTFfRVrokyaAjPr9hA5BsvQg2G+d3Ea7fkqTm5yStHk7y2TAwpyf
kAP/YxE5QRaPhVQrxMjs/3ORIe728gVUlS2Y6y5+6p9xvxXRQiGgpiXD8JNfwqtDkuyryxd10QRF
/SVRyIqAeEZ8O4Cbhr5SctPj6v9xdmbLbSPbmn6Virpu7JNIJKaOs88FZ5GSKImyJfsGIXnAPM94
+v4AeZfLrgpXd0dFoJRAEjRJIJG51r++v92OyqnOmE8F+1KW9nUzQg3IWnM8Jo7lHrMwHQ9GW1Di
kJlq17mBeSa0k22tMR0f2rGGb5i207vKLPEMD3znuY40QqCEC6EgxPHBy22gtjkeOyu/jdItxDGk
FmmeN9d+MR8aqMaKJtvcjxT3oQXvN6VoNKTwMaikPE3yTTpYvoYgsPeOBHzf42F4dFDwTXOm+0Ur
4MHgtooTeH3XZvllCEbnfaswWeULStbLwWEokr3yI1CKc9+ZJ7lpYw32zNzsIzJ1Q2Wmt9382tqs
NvpYeRdlEDIadG27nFLzc3nTOVb29n6U2IZXxF6IDMznyEf0U0Hg9Pu3N7T4BEjE7BXyHNJjIc8m
wy6hslTFXlEF7r2GYR/vI+E9dSYWuldtk8C2c9wvbqSFFyPAtMdsyEaHGKIpxybY7JN9DqfwgtXw
KlVXGZql10SWznrGjN4kzFJvwd7CfZwPiMQiX0r2T6T+sNNbQLxjYwpiTdmrRYHza5YgVMbCRDx4
+IUfUhTD9dCMpEU7JjWEZl+ZRy3WaqlnJpuslSAZCyu8DWfhDUOn95q0rz2TzZcU9fGmtJnK4Nf3
Na9kh9h7sChLq29M8PL35bwryDPjZCfm4/dd3ij0o1/AMs6wqZw7LcfcjChNwANptZzLVFW2iYak
3ddN75Meq5r68C1/ESXt9dQSd0wj9+DJmWhQR+aWsm/zVROKSkDKKR+DMtIxc8/ymxTi0bpBr7+r
C388fd9MXfGtOSYkz9ffj8zctsDH3oMlpTkAeUspVRqr0SOyGr3YnmY/V2GKpIIR+KLMrNwmTqlu
BfSmQ2y3xpFraTqpHj5JEBPadPihNyn+M1SSaBZAtZZCNNe9qFSf+M4DXHzC67Zp5N1bGTEtz4qM
u0WNMB9DmSrvvGa4NVGwk3Y/1HmSPk+B7pwSwpjrpZkhC9jUJAqvluYAl9ko4/Sxr8vpbOvia937
uAWnndwNUoAgd0bO0WafgfRfN5P0VhKvhwsjLtpVP3+svNa9LLuiapiny/l5aWVlKjfKAN7s5BVO
r0l9Jtl9NYlARxnd1+dl1x/7U6fUT993LT0C1Amw0bivPNHfB1r2PjVL9eridURlbjY+EBIzkYBS
vG30uXgmhbVrHNt4FQJydIiO/ywLQLeGcIYNZF/jlWqG0pev8QUUVX5Cg1meCK7VyCBTm/xkXlCU
mcUVdTRNdYoNqypYI9J+69TYk7pqPbBuNQQbOK7dZdlAPNr5iETvlhbZigEKK6bKSxO0kTynpX/4
3r+P4dx0jqqPyz7pTfgdj/OQMJ+Sso3+giUTAYcC9fu8K4mCdBtUQ7iDDoBpFOJkJkk4jqLAg6pN
HfGy8Z2q2pJi7Gbcj/62r/CwTKOq+bz06Lnxr0wXmcfSNKtEHCJJxAK1Q3xtzZsUSBi2XfJqaX3f
vzTf9iHSWml5VJwEv7cePYXhVJ/9sXsdMSSgsLaIyddxlRkqLJ6coiFuYfvuYWnGJRYWJXXqJz0w
oG1ZEFgbs31HcNL7QsZklRjAhFcjrkF+immR1mOKUAzJhyl0cWsj/nEhERRsc4n8M6vR5tQibU+2
0s1j5c53Vt+I2yLj+RV0/qEwx/2As8l1mfTGVve88rGABMgzw+8/UVq5tpgSf81z6lRS26X+L+zX
np4196Y3VfvE1vWjDrkmlzxR03wyH7B8lbuANe9mEB03d1pnxx4V7G2UauZDkiWUVPkpKoFJ3pbk
995XZfghTNr42e0Hd51H3LC9Gw37NuqMYz3k4/WYjMnOTRUZ3QovZhZb7kc31k6R7oPe8AoQ962T
PfSCbCypmptgiBBeOhghxmP7lbTjM9+neGZYGVGQ+N59GU79rtCq6poA6sjkfXT2eSlIIpfC3rmY
5J2XTcx9sdZEPm2/79OHYrxhdIKZHwExyRD3rTPdHneNbtH2E1ANf9v2zbl/r+vfjtvK6c9j3joE
vp0MUobqr8qpsdQh1wPtYDVlfI1GNua5Aol4+WvZByb0Q9HW0X7ZP8qqPYBqf2qJMq4THWPExf5m
aZpujz3dDEFZmnWRl0fCbcY73XAziL662PQx1uy+Kli9JBYYjqCT16VH9LudeWqOi/pYT4IPEAH0
XSVhJk4eNU5vBAqlBcmZEMTHgGK255CSjrWHWcqDBT0Lhah0b0SFIYnZ1rjQESi87gXGrFR5qnsH
B2DSXm3z1FX4qILVcD4ZmrO1ceri4hbaqi0pHnGt5iOJeSRVJeqgIi09isMwYvl+cmM+eY3B/HUQ
VbN5dKDuVWuYAOC76K7Vg1swneG21CfgoCHl5GSurlTlyEubWPo5gqm2UoZdPY9VVTNKEl5buqVS
e2eXYXofTkP4IB3FM4VXYx3j7FOD1dtbr1Qy+OqRfYuqRn+UXbiz5pO5TCyuoC2JzdLNMgJ/3TGw
XjMpa5+q5ri8ZaklzUmTE1flfO7KrDwWpNj/UT/IQCy5PRFLqJtl42jJ1ySz9X2njG+7lv1LM+7a
8eR6CCP/6D+xyD8keO2tmYyC/25b+3Mh84309PaFO81aC1XnZ6TbBSCbxNrJIhl33uAEu4ikFnSe
IgEUWgAQdgydAcuG09SltVlvrWmbaEN893Y0zBDq623eHKzRXnKE4i5NK3OHa28NwDPV75YDHeUa
N06rk8aQE/UVVtTe5lq7SRXuOqk2XsfS9++TWkfREBeEeuuK2oN5X1epr1Y0WQSKMKLwO2I4E1Yt
K+nb1QcikB8STCc+FxRmkszH8Qrd56pIzfEroLgHzzetjxPplJWtB/KdhM+x6XUnvG+zfeIGYqtU
4N9BHtW3wagPd7GrVdu6n6J7pTlcOGGv31OEcyaG/+AHgblxKU0hMTan3J055c5wCTfcnbPqEYLT
t+NWPGHllcouOuFLkJ8JQzXXvW48hHMZOkFW7b7OtWKPOJeI8Cix9Rb+BCHTAqdbgPl561gMzaNR
dwkaOl4mZV/cJ8Ph+zmYFAantNc+LS9ZTjuZiI29HB3GUvG+9IUbTmG9L9PD0oUa/62PqwBR2MR4
8DWzPQYI7VatbcqHwaMqVAEJW+ncb1dLM9P94lwlDuO6M63Hquv2bT3Yx4LS0OOEk8rM3fijPWAl
5gRolJpY5u8GtYooQHtcGi5OaxqRwwffCYt3WRDcttifUDhIR+Qvn0aP6SYRO2qjyXdRJBRSEljc
qd4WqIRicW0i/X/1fdhZU1ZOT2ICJ1wVWXGRmMxtE1YL51rV1V5TEpCoDQ+gjuvgipEqxukAn3lT
I1pujqLf+DDqH1mYwpcDz/uhar2XpqqSz4keYVxBzTkLYGjkpN9xXmMyaLX5JytnwhXFALU6gMB9
3vp3yyY3ovDs1Pe9C/SVJIXp32mx527HdgDdxzI42w5kDWwFTUNjAuKsaiQw4In9JxT5SbbNAq9Y
W8E47JYXT26NZj6U27pROVNaNi53McF0t6V02Q24ZVqqx4izJVtl9dG3I0v3ZZNbVwYBrhtsdPzr
AnpEYolcrrS2H28zAYhC+tq87GqadR+k4+1yYPlr2eST9lpO2nBY+hZQgC3cSofyAQKhf/ZtDORW
okj9s6FB9/VzMHl2SL5Yl6uQ7+I2njdaZ1KeN/9VeQ2I32EkppJlRwV2Xvypnwf7iVWkDqRl7iyX
w8uf8cBizCsbgCo/njUilXQY8uTrEHYv2Et2d8DO2odR5mdXKzskuAXy5hpALcau3XNWF8GKp5o4
22HQXErPOhbIdJ4rFVYHjPSG7durwqgA5NdDYvWq6tFNq/2y3+5j7RAKdO0QV7vVKBtKywpS/e28
wWFtZiUTR/j2Z+OZ7YpJq3MYandAgm4H4wEhEjVf8TmKW0gbQYDeeJoAF1WQNyad1TeBlug6sNNP
zmhnOAWxy66jryCZyetec7nkj55G6Sp4znHDYiB/NBtH3HQj1J75YKGC4jHwIZm6qnpYOljEeVex
BZ8+0hvzygrCmlijQiH+tonXqk/k8ft+X5TjsQ3ItHYiIUBj4+Q5NGeuv+ShbRCPFH560VM/fVg6
APQDNSbq9q3/coDHc72y/UFdlY7t3zWVc4U1N9IWKy1xY0w/44TFXaMVHW7lPjbR7I4sxzlAXwm3
S9OoUrUKhF/cuAQY3pvay5SYxXMfJjBxFa5pYnlRqtmUD9bWcTlqsD5haVO+Z80lbtKRT/72qoai
M0q3xOHtVUDyJysML21qVndNX7/0qNN3wZSg3E0HkJ959m2jEOmsxs7Ndj8dWLos+4TIsAEnYkKJ
ZtQMqwiUSeWEwUnpo3NHudVBanZ6I7LCvVt2dQb0pgRD+wOQq5GfP6wpCzB9beOTwtB46E+M71kB
31R12Y3ttNa1MPT6LuwrFgMUmF0NBE3vxKBVd904FIdIyW6ld2F6XQbepfMc7c6XbU/gpKpeS2le
8lhzH4FdiENf4lmT6UJ/0q3gsHQwCx3TT1Abt7gHdCgCynidZHl8TX1ava2jxnzqQCbLJBw+467y
6AaJ/l5ifrPtvaA64XhV3ZY+pUtjId2PiPs2S1cuI4DnTW1ix+Q1VBaI+spIBvOOSydeS6MuPvvn
pSchNH9dISS59zsVX0lliP3YxNlD3HnRvojwlLpGTsEUP/HGddyV5rEpJ/OYcSVSRZ+A4VN4f2Yr
1EvsqOZjS69lsxz/3lyOthUR/wyVw9LqW8Sy67ezLSeeDMoVkJN4oBY2eT/Z5ySinjVqSoMiGxlf
x4FBoZwOADuruRZlL+Lnvh1e5rrXL6yV0gTp+6obtKNdA7nGdRGJCcSGx6rQoi1jpbidXEMcjBEw
ieHq+Q0eYDwqrEB7qAhprDMIox+wtXsIe2uE5rnrRx0kdaE98/AKoquut1mAL38Gtki2aartAAlG
2IkYzX0lw/Y+N7zuKjEacuzzvmXT+FQ7NKLsV5Oqvu1TJia/DQJTLjxehouJdlMwNzG0WLtmlmwc
qZyALjnKWercNjxrsTyEu4JXcm58JcW9kbgKvA6+A97TSc1LlYbhjohHc01mE42YN14z7mJHMm+w
G73oRC4O33e5nPDGQkNEcsvKCtLgw9e3Zg7Rh9TxRM6VRV/WKO1povZnFWtF8NJ19Xs30TKUdtUV
giLdX7VVtUIrwPfg1Sc3tO0AZU+xI2hUf4mDktpzP3r1ppI8F9Kx59yoFI/TJHofVw02LqZeXVrE
gxuVTNad3inEs+HQ3ZowhjG0tO4JzGRXuPQ5uK7n5gPP43KtbM7EkvK5cJEKZvGnDlgEcS5FyLsz
q9cwJQEOLpcFmBMMWK3Y3jkHh07E1o5PWM+QqgCNv/drUd8VaVVunNwmTgsWhHu69l7jCdZZp2Cc
lAJwiR0MX+APvURd1D1rIRURFqWeD0TlPqsIQRj3Y/Mkjf4m82Cfaz4A8MTAEExisrKvjbE5lEmd
Xpa+S5dKS47CH4pnADZyq2NjfUJCna+sJmBSD5bVWTN5z0+waCvjjlHGX6Vm098kkeWtU0H01wx7
++TgpLOKyjAu12kYn0Uov0S+exFGoW2rwh2e8azxqeadLKZnofaQAbKWfjU+k8139ks3NTeLgAX9
0g0UCnpbPA2mwTNxERnus3LWOJCi3BRCDSeqf8xLHU73shA9FSe49DotxYOTeC5zw/ocsvbBvrwP
LogOxb5IB1xhaqLaMs4g/XfZHfTa/mCj1eEdzfTu+4HIsR4Racvjsgu4gdzHddNuyvripFPyOdK5
YVgdKBYEIsc4aEiOgVLkvHOv3rhwjZ+b0bqNsQv60gTulYcx0Ecr9D2Y1tpIlM9lNGxTfNUjqd+n
ZRLhlZebrya+BOn8Im3MXqOihJkwjPqqsuOPObmp+ZKFgx0W/mFpOsxdojZsHucnKlQFQm5UuNvP
ERmCTU3877h0465XWeI/1zoDtsMKZQ3P7i4pqK/z/YFpZqQjYndt81lv0JuG0xSe4IgOz9FHN2rN
Z8WS+siyMgS8SidpQp7q7DbhB6SeV84ebZSsIsR3zn4DGWDZ9Jo57Xtbr9dJmPgPrkFBuQbmjEpW
qkuW5nIg6+RT0nlU1c4vxTENysqDV//nNLph4E0s448Rq6VonZvdtOumBvnXfMLlDH4e5euM232/
7FvOI23vxqgokl5aBLfjuzBigJrfYzm53kElLe0Ku+PGE3vgWNUKb0XzCB/MnF16zCMeCNU2BoC/
1pD67k1F7iphqvdBzx7sQZgftQkLNxsv3QNhfeeJGft62a+3ur5NK1IktlZUuAsZe+GG1kd8nrVN
q6nuSG2MTV67uZEitw4EHz2qCt3xPMCO3Ztjq69EN1LbNu/j7hnPmOME25YZIYl1mt8PBA3QqjBq
691yIAG4tyfkF0DRNU9ZJdVdV0vj3R+tJTRUxHBlesPdVvjqTnBzrdA7shzQz4YTbDRH4hnpKXs6
9Ar3ujZw44d63iRjA8XVCigCmJtTOcQPftjcMEyCmphbKYYCtx1a6qVVLbNGFGX7PtSK9fcX4Zxd
I1jAT3Pp1w34v3U+Y9yUB851VbsekHNlH6aq2Q1WLWbbzAwgog4m1KuwX1Xa0VcUr+vBUD0FkSW3
0wyXXY42DvPPrOlAqc9HS5mgM5vGd1aIgUZU1e+W3dXgIFDwcSpdXoSBm4lfvSWZlvEiR4jPjrST
M0X+0VP9uuxkygztwahjyser/IZZI1kgsuXv3DEOYT36r7ga4xyghy6iTfluOWbprAL4+WDCyCzd
mtMUfNTiYsNoUH/qMyr4qr6o72qgU8fExbDMybTx2e/9w9IjAxFBBXnEwoBM7XrKMYpEIntZNuRQ
yQGSXjg2lTHvc/xTh5wcexUteesyZu4Heyqpbp1fZbPYvhKG7b31WF7lG/JECBnlyvyiEHHoHhwa
cdj5Bcu+CcY6SpqvhsAN0Ii0kxE12inOumxXt4Z1mQQeD+ZYW58iE+0Ej4+vOEG8Yz0Ia0eNJVxO
mZ1RasdXej+yosSa4a5nzbZuijH64KUFMXxeJAyxqZ2U5EMtZic8133IeigCetAXp7wpgUZCgto2
dWMynQUIWLaF9lkw3SWj9RWO0wu5IP/JMmaoSxa2iGoahWrIx1Y5c5w7LYLl00Vu/BEZLEAr3tLl
fmtVAaGXHCJ+Y4b/IGAv7+usm46DNbY3DN3FNrJa9S6XRNEYWXnMX0H/7za6XTMZj0R30WNBzoe6
n2luOYCBN6NC/ELovr9kvtHcVqlzsxxsvay75Iwas81leRqD0PqWke2qsd5lA4hKTIR4VgVBsk5k
aL3LrBlyb4fxOycDbuI1unEv0IeBmdPbNNj0Q+RtxkEzbsY4LVeLCWxd6w4VaUSyuMeLp5y8AcK5
fs/qfaclfrnDWFh8GF2Y9p0jHsOJUPiQQ1kI+0z/UJTlgPHxZN9aso+2Nd/4JgOJYoBffjcgIDx7
7vipnK1348ly96NTjtulSY6MSAAmnNdyLrqZX9SFAwwGgI2hEsElqUW/Haq832YTWcU11TVGuser
3n6T8Uot0E7ftbuLalcryWLqTIxWkZ9Sn+jX+nvfxz9i+SuZ9022J943zbPo5HkqVh4Cl2smfhNR
eifVr6dc7CKTgjZdONFDiOzrnBKmb/OMSBODo30QhGFWsmA+m6HaP2UWSTXNV8MHXzOI8EpcZhXi
zTfDAzEbINgD1sjM4HBCQwb+Zo+wHJgI1eNdNqg12eFk5bkQBIARWCdNE92GBPb0oknQMg2YOnvi
R6lFa+65NQ8kjxBaYyl8iYEKIkdFYrE0UxHkl6oyGOVT84zcu7xn+WnuC9K2645MJIZPmnlSDWmW
KsqSS6Vnxl6bSN+o0NApNQjlpvKy+m45qkdmT84r0AF/zJ3nTTEcAyeuHuJkSi6UbDXbcpRiuxwL
Yezcx+XT994YUbSbTCvV7q0/cvKzVaCRNNB11OM5Izz2QIbvRqusEqDl3PJjaCzEEDGjGVlk1mVw
YGTA5q8Nqnu0iutOFj6BhInpQqz5D1HqIU8OJdOked+ywfjnVGYTyMd5VzhgEdFkxWYaJ/1apa68
MwqI/2AGxfuJ91m7lZVc3AykLZkAFKABNAvs1aMbe6YIFVP6hTL/WyZ16tjGCrERBuwXjVnwJZLW
ezsIoRMbobtj2G+2dj8nn5LIu87gMr8LZLshzGs/O6VpHYBeVVtnbrqDDFcQLXCW4Gn14KXt/dIN
Y0VzJ0Ak75cmoHrU0Rcu/XfUoaUfBz4pdsgmBUUtpe+mVxI6y9OPvUC9LaQeHLGiVe/tAQn23D+I
IJhpjaoPFE/CLU4UT82pqdduAmZfOWG7KtOu/dio9nlwwP+jyLoaWqhjKMlfG+UiOfM6pvOU4d7G
rT/bx4h1WwuNx9oHuCd4FlStIk8XsgjNyOPYdSs+V0N5CdPJeen8kAe2jPMPNvKdVVmjAzIoYl0L
4Fi7JhTpvtXLL/owQO4d1L4uSkUayRgJ+CO6aAhZXPsUam11vZVPqqrOidDKze+//df//Pen4X/7
X3LgaaOfZ79lbXqXh1lT//t33XJ//61423/1+d+/O44NkkNapm5RkOFalm1x/NPLAzDdufv/iozY
qbomSS9C6QKdjhqvqekcr6uwg3j2x1/LPkMNO54elB3OB5dd33vIWod4sRypbLIJqvYZ9P44n570
W0dMzYPjRt3arkLj2IrYf9KH8F3XTLgczC25HuzMfY/rZXVXeNmjVhnae7/SraNnsbpemgWuZbuy
tNvd0rTm88VpZRyX5ny+tvXSu6U1bL6fTyv6sxUQUw7vrHIANqdFwWNtFATzmJLsjKXptNGJBQ2h
MmH4j8vGirdJ1yPAGAJ7hhjoK4Onze2yyZ0kuq25YVflNI27nw4sTYmSmHtYT27R+viropmGJ99C
/049KEjYuVk4kAJytNynpWnOD6IK/GuECPBeGuXtsjtN6uBoOx6uDFpKnrIri6uOADshavkFKD6S
EHf8qOMBtbZJSN15HuVwVW81RA4L+8623AYGh9m9kF0iO9f3twMa8nWUxdMlce1HMrP4NPpqvIwJ
eoSSaDAgTw7CVEruuYRweglrquR9rvphdIlbErw7i068Z2L4vux8/YNTAoQkvYwVoxn3z7p76zaj
+MAytz5kXoAdWpJiAy6gP8I0s28AfNg34NQdGJxQHxysjpb9/BZIMuAVrENBwZegcikxSvteRpp1
n0wBFAsxvb615v211NK9JWCaWqWkWy2Cm9EfbsxpRPZiNzU3rAhBxQNCW5pJWoWnPNVdCtGhu9TM
EnEAGsY74tHyekZ4bzDGA2xgJQd9zD2QNcCnKB7oVr++A42/3oCuTqbBMU0lTV1azo83oGgrVeae
NVw0svhrOQEis4nZOqLxH942LXK2MLnHq8t/4HtPrkkoPkJPYMLbjz2M19InVzwfBU4ChFGq/OAr
zEQb6v6merxvKLy8H/qpuuWRj2S92BuVx3pOn64nrwLLkDktM4GRduEgUMyN4GjM7JVuxq4sf1Ew
8t6bOhvYGFKNcN54ibL+4cuwxE+jkasIQUtD8n9hOYb502jUtIZygLDk7/oQJ0tgz+ZjqRcmAneV
bPHZNB/DArqFR03p21GhnOnWZ0Ve6mnEJLfYhlnpfMEj/qwG1R1gCpLFmdVCfa7wn8c8PJpbQ9+T
eGgH74gnU3fMWkw5MTvujNFYMVhO2+8GyMtfsXL9G7h5bARUTTtFWuajEz8ZPOjB14orIAlood/2
xUo/2Rh1bTJRlzf95FnxKiM/gH3X29+5KVZYz/I5CBcN+vu5ghYlSWodfd1KbpdL7L9+GOXrZdT/
lBdjFfpB81Pzf24uu8f/nl/xR48f+//PYfuw/WWH/Zf89iX9Uv/c6YeT8rbf/lmbl+blh8Y2a8Jm
vG+/VOPDl7pNmv88puae/7cHf/uynOVxLL78+/dPeZs189lYcmS/fzs0P9Wkzk32x2NwPv+3g/MH
+Pfvl/bzy1/7f3mpm3//bjj/MqmKkA68WlO3TZvbsf8yH5H6vxyUA8IxHSBvypb2779ledUEHJL/
klyurtCFJYWu2/L33+ocRC8P2H/xWNWFa9qGYXGDc77/fO5vj+e3X+rvH9fqh9tjvjNM3khCDVKu
a0n50+1hcG2nRiTN+dpx31tRWL8vHO/lT1/G38wJ5pN8nxHMb2LrnN6et0oJ8dObjF6iOROGmwSM
e1DBcWdt7bgZNlNl5RsGnf7z/+P78XW6QpjCMizbdH9+P8cNLMcucTBybX86ID8oydg60aeUO2bT
53X8/Ov3038cZPiAyuLXEvyESjqmUvxaf57ysAjxOsL5wAH8otxkk37T6foVP3u3Lau03sSCijUz
RezpNipeuWgs/mGcM3/+ivkX2AxvjCSKy8L56V+glbPloxPbzBrinVdq7iZPSt6Tsuf1rz8sF+WP
P6bi9MjaHeVKR5j6fEX9aXon655la1pagPT7FKkAzrh1IbdFRZH8jPfLAv/463f8y+WjLL5T12K+
qCNl+/kadRC/JQCqTeq/472h2g+OxFAbS59hJZnQ/MM3+Zc7Yn430xBcp5SbcV/++PniVI5mmVNF
5Eyds3E02wLGk0FS/vWH+psfzDSFMpkiu4wPP3+NxqhqHoUF1+ggsGvKzP5UYmbzgarxePvrt/qb
78/SqVi1TZRujqnP/5Q//WK5SRQ4znQLA+gSpFp5jJJIJ9IRPwJibv/hc/3N5fHDm/10r2dGr41W
hI6jKoRYy7pmKSZ3WZA+UC5VraYS6f+vP948nflhdFGWpevSVrawSEWb8835p4/HdLvoDE1h0Oy0
GPC6c7qiw1m7bm49cjXrXARbn6Xir9/1by4T1FOIj7nvpUP28Md37UCXSchH5sokI32TR7X16BtO
qv3Dh/untzF+fJvEyjwEOoG18lBinyLbUi+qloDEf/1p/no12iayUttUBspj6f70acjRDd1Upu6q
LwakRcLoGodRy4WHPAAK7ze/frsfZ6jzeMlzkP8kiRxGy5/v6DGfRq/PlLnKZv+xVSbd2cZtnLot
ZnUKn7By8K9SgGOrwG/rr2Uj3X/4wMv99eNV8+M/Yf4n/umqURYOCS6PRvCEY8qst32CQoDuvDfV
FfwJbTcl/ovsh5vBjfaNPjy2VgBQtVIf8nbANHNKx3/4UuRfnyIuXw0LaltJpdvuT/N2SnWlRmDJ
WvVRNW0wZBPP5gwOZJEEegF5zM5qjRbcLSY8lsBPoh3S+KZOu2Az+YLVxhSptZPrzTHWggl0aGVg
qheCQxDEJpu4q0+Zq2nlP1yif73j53+2Y1ouj3mHKMuP32QYtkR2Gua+rhVfm3CEBm+scBqOMSRG
twXJ9OHXV89fL1a+IdfgicB4JvSfv6fMKIemc0G/js0grpK4LW544qXXiUAP8v/zVnwyygpcPqL8
8bONkOv02MmslW+UBhpc5V3iKcVjTrThh1+/1V/vdHJ5wmAWQT7AlD9/qlxGlLGFXJA9hMK1bOz4
KooDa/frd/m7H8um/NXSHd2wlsnony/7YeLidfkVkaWRmIsNZIxIN42gvpoLW/EOsE+/fkPkInxH
f77T5umfUoxMuj0/U9VP10dmuqnQW+Ox9BzK+FaNmxIlXuea6RqfB7xd4QgaXm7pn1ugBdGV7QMH
CRjHww5NsTs2RlKS8iYy+zKRx/D1owLc24A9QGpDaW8Uj0+GVeSjs7Jbs6ySFdomARg0lhXJRx5W
E9ZTo5XpBjpaHk6DcUgazJHJ38JauQqwj9F9SEFpMtrHAGFMQyrG10fBv9EZoWERgEMLuknMJjH2
8Jk1Hdbk5FTK2NceMsltq3kD0CPKiJJUbCoHlDXUSSPRp2MxJYk5PEz1VJjhZop74ZerPK4i7sjQ
aCmWWbVt4UgMkSaitxuenSxXYWEhYHN2dYgf3YGsZ2l9SDuncNQuQ3PGMMVKz/lSkMGvw5VFdrL8
1FsKJgZZA9easl3cl110nzBRI7SS2yhDgk2D5+J4Y1mFFa5DTGApqCYAibc8SR8Vv+sbHSCrK8B2
a8Q1Y2kfnaER5ueRH9XYs77GnXVbxyIgdcDnalx4JynanM+SO0+BGAv1Mo2xb/dt8QX71im+JacF
azQ1UHg9AZSNzF1DnW1JDJRsSn2VpBDIP1P4EmugdRB5i+cBuXaQbMRQltQyOdgHdOPKi/rKtFcN
9gbmjUbiBXGt1XU+MVkyk80VJZqZ+lQN7aQ4j53MEsA4jAkNrUjsTY1Oq2faD7DGNLBH90QZfood
o3BftMTpMrXRw8G1nwbTt7OrcWQO+ygjO1ZMZyOdnMW+GYPRpDQwxGIJ+BKo0byk+jionG2uusED
ANWPuO6sGkOX5Yl/jtfMLGJGe3B3Blm+mxgneyngzKBpOlnKFSilB2FDsDdie5QnwsaZ2LL6irMn
0hW2PEVIAjttyxoyNvYtmgdz6yHI0aKVE/0f7s5kOXIkvdZPhDI4AMewvBhi4swkk2RuYExmpmOe
4RieXl+odHXVMklmvZPdRa+qsjoygHD/h3O+Y7xPFQrLIqB/PwRi9tpTZnU4P8xxmPYblfVyAIY6
E3ARFXmqIFjiy1XqZdLmmB5Ivw6ujIja5U3haQCr/BXsYIrZb/rkfv/2M0Y4eOMHQnU+g2ze1Idy
c3f+9HMbJXFYAgpc03gsjb07ZPkw/Sv10Bl/7hCsFiRzgJJul7LwvBupzMn7VI5QqC83lGxTZBWi
sOOxMoY11Hsz3xWcByLKDLtFU4Q0l8E/JA8Uch8yy5wuXxPP4NBxgJS6ndYhfVje/sgJ7xvq86hr
h0qeiwesQRaB4sv57onMMFB3uBPbheodYUBZQ+RUw4J34Zvs0n6BhZxyT/EksTWyDi7Lrr8ygyey
4vsoH2uW93wDdjb87itbm28BTgoUdUCsvM/JzCrlR46zDjl3Xl+CvvcKZovkcXNHmEzlF5NUzFEc
cJ6m4qbxRrt/zPJK119Wb5DTPTQ5hBiYVs4j7xjKw3DYHaWbuJ3bWfMde1W7kyPubvuK0iRocYol
RjsiWwLbPwRAY7S39frHmiHTeuAUDiCXC8Jymis5KBPFoWKFgc5cLXj6X9KpKKPRzm3zwgO1MIaA
qCt4iXosEb+wTpa5Ee2iGHxMClM3/zBElU87Gn+suC+76gdWyDsAtI1EpboBEndi4JmtuByz2V3f
y4D/6punfHN4Lqat5iyGIZuv904vzOyd9xtgPf2j/5usdzrmUDSWCbSUZ58Wf987/9SI6v+nCRQ1
msngh/v8fxhDfTbqP06t/t+f+XsU5QV/ORChcJ9AwGCodB1q/T2K8vy/AoZMFHIs631hUXL92yTK
Fn/RVLHHF5jK+NMBJdC/TaJs86+AIozCiFG9sGxT/jOTKAqQfygU4LE4noNA3vlPLaMzZpvl8/of
waDrs7M0OKO0519zCTsYRMS2DZbi8iRz7J6QVT/sFsdLqt1kA1Dh2mOZOyC4adBxdtPyajAJOVkC
eJWda/nVMHsGgavKhHxLhEdaVJGdkklTqH5KVpr8xDFbhR5rXeJKTfM533LjgNYVMaoFtRl8nBtD
dLqvjSvczMZJJ7epjwZzmSLR7fvjoALUortHM7GaYKOWns/d+59Wpu9ANqGDH1JxPUju2l5mh66x
kEXU5s9tJKlvmbYI6vfF1gPCezLfQ4c48sAlwHvee8QXjh9NuXYeUxdzO0xskIgav7pLeCd63vFk
58XJwXPzUKcOrC2vR47pwSZ0az1dRI+BNyiCD26S7UB+5EpACuWfvaINza4Yam/4Whfj09oaULvF
2h8ouRFF2tlLmuXyXFTD2y4cuDRITABozPgsVbncW0NFs62AuQ3uTARt9VBJ45cMpvXYor0mxM2q
k1SaJHBVO+bTcrmjLKjD0kYzbLMwjcnLfugYNR2abn7WffW97MEOkTo2RB57TPCTQE01+pTQVR5J
kBnxGCh2v00TCRGEEvR3+yp0gqfW+e5zKHrhrFXD0Ntzm/NkWh92Wn8Ftn2omYWH8Dimo+cCZJ2t
OepWxIJjUIQl9v0DcdL3y9z3pG8bn4TsvqbukqRNT4KVWA94X/dwXgCx7CahcEUnVmg3KIB7rMRk
dNlZVPY0/nnmj/hWJPzkwNyjVq1uEqwuOmPSMI9N4wKyrSBAO6lnh6lyiuPS4AtAdH4kGWW4zKnF
eqxwbOD2/AR8tZdh3bhXweSwRcLu1uNkmT0vuVf+QqptsdFftvfxqoW3p805QwuV17v+mpZVXvBw
c/1M/jUWi/dlW2377x76nzpi7/KvoR3bP9N/HuL/w2LgvzqI/xdO+a9Dgv/+dP0/8zgNOaPvvzcG
17XA9Q/8fbQK7y/hUpNxcTFBuc5S/u/RGvxFJFPAqIRZK+gXVob/frY6wV+m8EwaHcvlNGZA9+9n
q+P+ZZN3Ry8obA8gnmn/M2erzVT/Hw5Xz+R45oRHvcksJcDreO3S/sO8Aw7qlAGdK6JUkTvCzKo+
dHoFFVaPYZvW6826Fokv36yV7OB0285qI5VXYp/XApSs654IVuuPHsoLWjhSQIl5suvMOVKcRXbl
A+SZC9hmIz8ubH80A12OkoGQCZU+KNN9nmYyf1ppfZ9l9WJCSJkywqiyzDUTwmaIZmrmg4LJR2RL
HgV2/qRBVUL+ULGyQACBi7rd1PKZ+vinQHq6YF/LH77R7eG4gLe88U1BaVYz5vT8gUUcdfdaY1Qu
hwZWRflqAGCLeiWIhJ7f2BkP4aCDP4ySJ+K21XQGEtA4E/ViI+7pobJQpQHic9RhgT3sYdDhPtwo
sEKw2tlpNdscztQlo7PFiPRK6CwOx+fF0WETPGR1PxxAIzHdJdgwdPok86YeJAXxbea1BcvuiXL/
Xjd9ehSKviTTfFnTO76yPjH0FkkXhVkpOejwxtFZGe4h55yNpPkNv+Uee1CQj0DE4zpNfwpXk4U3
LLey49Y0ULmRhznPSPlJOFJtG0/DNCScU2kkFzeIXdaHOObcMXYs9rNglc7WlKNbRzsl5rw5AfuI
i8Cj8OsqM7r6z24ntNMOYDxGg9SQ+9RWofa3J23WIs7t/TbPDBHX06+mAuogJ+OPvStI5ahfSJUo
ZTxs8OFdu7VukdURMjcB591V85XnhRuhoiviqzhKBvMaDWnJjT9kRVQZ457Y66UvUoywyLiAq5mv
XCBE9uRUy2krTjgha55QYBGsCkZJu2rn0hhJyPbRKlj8l2TLDtwgCWYrakDtZ6CRtBEaBpZX0NaT
raxDl9v/XmTFC2rA53rynr0M5S3ouWtwSiR1qU/kJSjLCQPtyagz3JlngP9JK+8JsSVijx0Op22r
E4SuLfQMOLTmFATxVg1xUTdZ1CL1TXy3/J1awXYWqu+TMcudxBDteGyY0k1TQJQlYUWoUIj8HSYt
MToNj6a9LnjqGKURtasjsCs/amYRkZ4n8Rqgls28cYvmNBdJgLu+8ZIAunFY2Gsfr+uQHVLhVGfg
kihhlKbOmbhhcguJi6XdGB+d04eWtROuBBxvqYKPLDfGaC7wZRDy/hw4NR0zEJ9IgrA88MPhBuqL
WNudH/ekH6y+VocavCR0HMV+AVuvmn3IOHKp0DRCGkPgAsqZaYE3vjCIuVIon+aZ4EXB8GES1Rgj
3vmyLG69zdUn2y3KE1yApKhxaIrApQNaESQttHNLyoCxrYYxnPM9QfahQ0Ar6U3QTbDHrQq4FZSr
jqY0HpcUp0BpI+3BGetThm1p97zuQ/bmmuVrweMDOJuXpKLlT+6gr7cohutgx/jaY6/kWd2r0jmt
yqOPocY8Gv5ahPTFRKpp+1jusxVBDbKTlmPQlQCFNw8JFyY8hGC5LZMmLUl1Fp8IPaqksOtfVe40
yBDh5awFVIc5MKzYDi5FYIyJlaYiKtwBUaCrDqs2H7YB82fvY2fN6IZLFPZ98TbYZG0PRXHurOyX
7WY3up8Icet4XWvCcaXUXeSB1bMM4DMdR0OY9vYU5b57L2rHPMzEPfgTpW4TlDmS5+K7g3WJW4Gf
EbHnfbiVxWdaTNXF2iKoGgdyLLp7wiQir0iNm5Yqkr/kckac9VCs+Ao0b5nBFEoMAeQ95CJHroW3
qqRQBcUfpUE6xI29fs6pH0SpxewIcPRbn+0Xoa08QlfzvM6tHZZCAY/JopR4+hKQR2MSLaWJkwGZ
Q/SQbvoYoAH8yW5p4lrN1oU4lRsTrEFockj7/uCHU1c8yn6pQV6hbqzwxYaM+nBbZvLkNQXmP1vA
iexIpXO8N9F6CJWJ9uS31luR22ELlQZJ3cmMM/bE/lTxT8RdXaDo8iud34n6AXWlj2K/wR4n3OPV
r+UbmNXY5WHkMMGxy2r8nrtvkjmGUxE6Zpt9cybF4JhXwXRAmXTbb9gprMKZkqVRMeSE51Yjxu4z
8ExTzqyqMm81BhI6fjh0q/GzlcEWq2twYTEdEa+wCZWEMxMT9VjM//pmYSmy5cVCIBI1w/ZgMMCI
LQnUux/CfsP9ZaBp8bD14IknsQf9erHxulpXVr+3JhiciIbtSCIPmuuwzOKtAXASetWwgQCwj5Y0
yng0veIQhJOYfthq3ZJ989Q5GHERtHb9wM/BJyvH/oPFHeuBIT4yhm6x7SBrGbunfNgT0SPiDuwi
jdS2HCl8cHkBJZxYnMX1zs0tR3SVWr/nudOj2x0I9cjB5pgGDi+IaGEOdObcYQuLOTgoRaaoTwvc
37N5k3UfWAKJjyf9idSsIwRskgD9IIZqNMfzjkIUflq4VO2rKYbmgOPTDrM8fwb1VFw2Q/cHKbKZ
AIHjVANw3PNuiXhZBRO+vBbjEyCrwFj3xGnVI+kdUyTbWNTzq9OlxgHQyZGR7U9bklqT9sisSzX3
Yab7+uB0Dpmj5XrZHHlLh/9KlQXg7A3BBVBvngBZ8JfOBN2ViWu4gvy0JSnUfjp/eqNZhY1/u/re
eFodAz+ph1TSvxoNES/1nzqzbsfGaB8xPt5OrXjbiM5KpM75Y6V/7vTkJSUmVwaw93Y3zUk+MYjK
OQOWtOFqnFRIvCLzG5qSaHWqFknwjDdqfWDtN0f1JECtF3HJORhvbaVOU9Ue9OI+lr2+tqU+w8vN
O/YZGx+eBHym61JvBUG4Coh9qgKHPlv52dDegUsJ74VyC3Is/O/mm+9W+Ukvi0+zW+9h2TPczOEN
qKyI80V9p2eeD0zlU4yv2wc1DNGOyiCVuwBdSg2EGrQKMzr5E2OqlnFdQ/HY/LG0/oYxHLm1vb2a
I5EMzNzxZGsMSRPJHNbKwzGX932p/cQu0UsFfTfdbcsGlLRWMnFEtt3uvGCYzveLyj0jWWQ/hnbB
7xLWsnlbr4V7svFek1MAbaKq8D3uadQPSAxLVUM/3Ssv2rKmiQzcR7BF83u11tbJcSDRY/ZwY83x
QBNh3PXjNkcLCxHXSmVE8AVHiLKD5xSkoTM7E5BK9X1qzNfJ/G7WSl1Wj0avKQ7FAne5cnDe2BMy
YwFVZRVXK7ErL4JYkXBru5d2pIInMSmgjjTSgx9AC5g5g2NIm/SR5tFwg++BWn4Zq7ol9gTcsQvv
hDTwc+ZWXCA7HLTiOqXtXWRxFsGMmCsJTkNr3NTjoT4So709jIj6lIHYcGUBcBzBE4yE0M8Dsa+4
i9puDhF30Dq7n/Vkpsia028WhLwQH0/cmu5pM9nmFYN8Qwptc9c2j+ganQirdBvbOyhc4rsnwG+7
rN5aQq+oTtM8NLE7xUBnjgHUOC9o9YOzQ5irpxLnBx4BQm/8q3PNHnsgcCIb4aOAcpwDwfFW1+vJ
Bz11AG8LQRAzmuHdZAsnR2pw+RPsYCHsdY5+CVWDmsxmrBqXzsrpWAwZA2yOxyWwDdoYyf8PU5QS
CD072H15aGgVctfTUcE/qhfVn6qx6o5FdoMB+VoQG3acujZnidtenIV0kgIizLCo8xLMJ8OCXjx4
DufeVSyUrT5Ll7pI+KUU0aKz99Y8u7UPV2xsdeQ0w59CtqROwfI+ez4+cYLZ/kjwnQSZtBtLEyha
iqOvnE3OZViSleKX3TDpt0unSZggY+Ko4U/5KYOX9sEAO3zMi/1FsTuAssKaJ9+Ky3T9FoIsvwh4
4oTlYKFtQBH09tdkyJfa8rc4rfm8nhG8OcX0s+y5DRdxYlu7nOw6/XOts4d+AqljQJZ1HIysrVUx
17Fk7AWn2U7XEIhIc5A4RvapS08YvSnlWr4Dx/9usaIIGzAS3qZ02Heajk1827DPJLWDiHgL7MfS
+IPA78faq3NBf+B6nOboQ+69+qbf1u3osySG/3JaM9Awi9/e+E1zJBSZb8l2Pg065MRFhQyhyDmM
i/PA2PCZpXei9FBFYlw+/WD/46frsczXPaoGdvXI5GG1t1TgTQukduJfJHXROeYmd9Y6Mix0DUlR
uEEtyPYf7HNOwjGqBM/hZcb/Xy5Ff9alnx4LEAT9kL4ao1MmExqAkPSpcmY9NxDmMnl2EmgRRKy/
n0dKn1hN3UOW2f5psbJT63pcwcOMduPDBmjMv9btMe7hCRaG/L0S7nESNX4qKRbvYC3eFgfLLih6
MCVgH5jOukZVTub68yyC5UbS1qpx1oeGmL60bvbzqopfg2kB9VksdBpeBq5mM959mWHXnzlKB4er
iBi+WrNPUdPTYE8zUYXObdm69wr+9ENlD3EqTCPqODAi/4XTMIgbUnWIPpeUn+VgJKwlu8STPraU
5ZXM3CYmdRJ+l4tz1BoGN9w3umI2Y+XNgJArseb115YN5Mtri0gTWRIxMaHuVfpxpMJ/6PWLABQM
McoAxbsAH8pJlXHs9Wv2/HvDEY8jrnR5j9Ue3L6R8ljZld1apOLRLyzPtmG+Esf1ZQ8ghzI2z+HM
cZbqEylSeQJA6ttQ8ePxa/+r9Qh3kdWrsU+cN+P8nTKGdSgMoVBm+Dxdb/VDO/CC0Fm96wXvn5ei
2WNjXx/m1ojb3EyPrFo/DdoMG8++zK6wCQFO1KwPQ8VDrUnBM7ztYZYGcYzbwpUoq4ttkm9pNbPD
0JFFCgC+fXforOp0Z2RB74p577JaTYeHE8P/OpdZKDx834NtzUfqtm+EdSLlH3GVtDb+cVF+oB7o
znMH5K/IX4zFsU9qsr9ZLRtVUadECK3ko1clAVbNeCJl8JKZnYADd+uttXEPmMnr+DhYFhOzC27z
FfrKMniEEVx2ooL4oU9PMOEEUn33gFtBhSoPwF+U5R3xmIxaeeZMj/qz+UuRrXxQxc1m4ZfPfTht
mVHEtvDg8EjMcs31obj5dagNJpTDmhqenAWCYau2jICPRdgZ78xuuLEn96FoexGZpfdWbogRCgRe
XJQkRSm0uKHjAUNa8PtgN/IOWbNRFNsAuf1bNLLfAyx/IWvN4zBTi+sejRuD+1t6kfPIEzi4hjr5
/G+XbNbT3WOF2G4F4dHOj85VicAGeJnnIMp6xwwJYKPkvlp/LDo8bVKUVOxT8Ts7kbkM7/vaYu1Y
me37OoJalJ5X/2BI52QA2Fbu+Gc0pjsMcoLfGnxA1U5Hx6vvq03fSaKoK73e18v11Me1SxPU0UsV
6bvKecQ5nMZIL9vZ9szmXGzGDRy6z7ma75D2j1G/rpe54iMbtO2MO0NLDG/1uQUeylnm/y5bGXa5
6thL14w1TIYutRMcqw4VRQAcqpOBvhnFuocoWi4+6bmR1+Ad7EfrRHv/Ou/39IsnBvtG7OxAn0zt
PbmEro8cVwzAyXbah/5hoQCONpNK2BMrSXRqjYfMGA49pELGavzVUi5zg/CUUDbiGWwUA7mq+Qn3
G4B8XlbQ4sW35glANHt7D2v9Mh0yw3xqG18SbKOZR6T+BysD4gu54xAtLQlN4hg3QBGxZ1Y3S4aW
FtUO0Ar3U8rzYs8/fKJZG8T9Lm0IlVp+KVpB+Hgd5zvIzqCGUw5PLVy44kvhor2yW7pD+1dNI0Vv
gl/snXlRDld+S8xivfDxDuRL7qHG0d5n609/WwJuDzeRk2Q+yrtEoxWmBsRorPua8LA6cg3vzjAk
jG9ZPvC+BjFosdbFcpoZs3UcjeJ9G7M/mzvV4WxUrHbzt9nsobf78o/heBeD8dtaCDa2+KErLBsh
8Z5FSIpjCsrT92g9U3lw5ukGsc4e1vmN3yGuUroHO9wHYe80y8F3x+xYl4MXVlywpDjnTPLK5yuJ
KJx2dbHxVDI3xTFoUh3vBEEpg4QlIYl4c67omMIF5D8J53n21EPj08l1vSR9TpRjVGRmiuA3pR53
Yq0ANnS++VmsmJV4ZRhMEKU5bJR/1osHjSQkQYm22CGwd2qot3z0FCVkF2Mj06iU2Vni6JA6eKra
FQVRsHyVj1bVNO82RZWbPduMo+IO2H/cZ/W3eQoS6vvyPG/4dBZOBnCEZ6OBZqlwVoWkMDC5UN2e
NCMxbd34pkTx5Aazjhffbw9SumcWRvATx7S+0fDgmfKhttFVA94l+DHv/Dv7/AVX6DtpqOTRRQ3x
HVEvrj9PN/vlwaPSxv7Tme0ayyPfSY0bMfveX9lE4BM29AOhLWfOrlHemcGfleyQRBnWe4dcBiLp
wivfO4maePf8JbItTXLgipaEl+rWY9RqFBxznnfF+BTlzlSl2U/TLHC1LiOryjO/4oGG1//g4wxH
Hn5sifbYphTqRIwlwE1J6XUhFPETHM3QNODBGDNh6g2rZ2oEMCuKz2cL/1Y4RR2b6FGisu2+9pYD
KbeAUeYLF6fYfhFR1BG1Zz8L5ToheU9/+ppqcrFQyeewtpdmu5jr3h+FNo2wZN8H+IYIqr6A8SaN
F6RG7BbLm6mrBCVe8AvPY6J9XR37BalIn66nHOJM6GXm8kTmqHXhV07yZuu8+4wX7oPNu51yBwCU
cOckCAj1ZTQ4SuI26rmPx8nFO942T3W5fKxD/8NlRm987+coMBa8xIXRnMamDff8URtEa0mV3hdp
8Uo6JiyONIttPgQz8Hc1u3Hm+T+9fvtQa0FrUKavpftdT5Ly3YSRW8n8tp7yp3G2+0RbOKKDoLlr
CDk3GedGk89pTJHHr3Wxfg7d7zSzma5M7Apq07hOTmCIZq9oQSAiL6UTpcPHnLHu3NksqnpkOI2U
CArpohhdiCcwuL965vW1Ywm0GPlji9TV2G83bT5nQ3pY0/ZtdABq67kkvsBV8SrECUA7FHxWnz1I
C8oOEAT1wMZnapYbAj+NF6dy67iWlc3TuTBjfqn4lNW8eYexIKx2zcYfWKnpH7ygROdHZ1OLC3SM
/WaDms51ysmwoLEt87w8lCI2t+FNm424EIsWmsLKn4zGfZJlecbaz/NFTMnht94zoNgjf6+r2HK9
cM2zu9I2nq265qrgOIkkwyNgpwmIlSf/29qK+Tpd+/QNQZ+y/ZDFdgMnA+hhdpQOJ1eDnAvWNdt8
XBX2YyWWU2fR/VOJ2rNzLBndEDFP5Ljb348Zsdfq9/X82fs/VQvCeyEKPYBbGjF3OcM6IlIOxJAd
PLSl9dM19pfFHOpYC4gb/E+OUiVj7lqhvl9ajgfCpuA2tt+mZrwCKZSOlbqvgIhVNZMXxcDDrP+w
lC8j5gm3+QQFm04TbqXPX3WZTn5Xw97b/Y9UB36iFtOKytEeTwX3h8U05VuDJZ6koAwxYUL4MIeQ
vWWIn8rgvAUPrjMvcQaH4eC0OKbmlvmUorjpGfyGYH6YDNyMg9/cIJ3iKtl9BpnbY8H6bwmm/lya
9euemt6z3zjPg1QqqazpsWdIfqlyg306kOJj5u33AZRzBuveh2Wu893QiuMgs7umgQFQ+yxE9Fh8
YBpye3nkYFGxWbX2TQ3lQJrby3AFIkB8Z7CrZ8RofBk4pk8uCKK0N2vM6PLB61Syt5ZzOzvz4zqC
kg6sEVlFXyZpjbZbfTDxJ/u8TZkhsmuYy/Vn5oCGR399ZWye6nR584cx9jv7t9/oQ+A3fP5ewECY
s3sF1T3udpKHrRLswTp9eGN3Vy61nVRq/bH7KeHwC4WKAfm7qE/MNAQTT7Z2g0P6trC2E4EibTS1
68M4Mqip5XLsRKMT7ELpdWT6sjZB9titHDHYa6cTQ23TBE3lMNB97kmQnIs2liaxw3t5o2jaWMCi
OphLyKhjNsgky9OY3aiDaJAdH5q1KnCSAdsxV/11vWqfEEcotk6vTmV8bqw8oFz8NlLvbGxoZdfI
kaw4jqa5LGFtU1N1yOnOdo8YrZyhuOz+zPxWV4yaeV81266f3yzMBjcgzepDay+XpkLIAn4i7Lr8
Whs5AffkGi8GJeXC9RZzGT3qIocnqlpIbPOtN6tEZnP91NULepGVP6tY/ELNXSLpk7q6uc/VDG2j
nRQX99SRO9x31HwTc0lh/GlmVIvmZp1cvUdZ1eLKLcoeYgH0NeByr1hfXUYzhX9y6tyO+kyjs3et
LxveUJJXm3UkQoFcJW8dHwSEajz5RVzVwk/QWlKxjeOCL7RL9NCRJhiuFZ+yc9nQIkvWZ1uWnwH1
uwBnKUSwwt+gZ9P5p5Zob4ldvm4ZijeL0Xq42ChLfHwqnCteaCnza2u9Ixi+OR4Huz1Sbt/2EkGj
Wcn6IAtyAfgWz1AmTpMM+nAI+JtwVxmxkV7HCSBXfMiDWSucEyr6eJ49vO1pfp/6/jn30xch/Tep
+lsBxRVlVfHA/gwRMoRJMhfu64HTZFiXC2f+EPtayJhx7Sc6FHnrOjhdnOyh5pkmuRgKVsnqvZ8c
ivvUgbthnB0JRAw6CdTX8Zb2Mj/nihHIbMqPBZoSfAOLCxmKTl9Wn/x2PGJQuFIWYT+hL/jlkFfC
u9o8ZHyslvc/t6wBL+3OL9wlMGnUsWsQX+D9gF3JlMpmRZDmxVdDilXi92T2iUVdad85GER7jGSQ
8ZrN3cjve+bm8cazrBys5GYdO8F6LKpn1hVvwWTtcbYycvN2ZbFEY+zdCxcwmoHGvCPRPMzqlqAj
tkl0yJRJ3NIVRm+ChdhEm8Ase3gU9q01ruMTLPjfwdOQEW+lX5qc/gKR9Q9+CzrS5AYZeZ6G+wjF
ZZVPhjToX3hHYX6T22VtXFwITbXv5/G4MgxVbA+AsiHUImiPDfvoPlGGCKAxB1+W71uGQo3mfY03
ez9QVHtkmVrv7BKDZBLmLUrpZ+KPZ9JzTMZL1l5cms0kC2TYbrWtKprWrmfBmNqPQdCf/NX4GAj1
oD3pm8hqTD+kkXiCpZI/5uQWsqWrN/BXUOfy7E++7D+mFCXJ4ts/XPLKwfUbFHeq+US7JpN9Hdga
7SglmIiMZ4S38crXq/b+aw9I/6sCfQunSoZsKJFPdfZ7wJsxOtX3DDRPlAdLH+edNyYqdyrO3xjq
Fyt5j9TBxaU7gBOPuAv1LVkuH3Z7nn1GFWNxcf2HMSeRY+oyFYNCPdRG/6sxKcUKhxxx2ym6pNUt
Iz0Sug+p2zQgDnsuuiy9tbi7dl2SrcxkwGQ1XbVdduNTxZCFCi53oHfG1x7RFq1UXZtKvHWKnYLG
0+vdg199lKWHK6UnOpLYgW9DarDebhDOmjidyo7eM2NmBr0jTaPM2l7sQgjUgr/qyu3DoP0a1PzS
wPw8UumQAl9QnTiNKaM9ML+NLlX2iCRc5y0zXAgkbEOIhi1r5nmmlPXFd9shRt0G3WAyXveBsWO/
uMm64chD6tsm6FMYcuC4mH6NCMeWWbfMRyis8FzlCdSLFtEYY3c3NZkb+cPEprI6p2XnHq2VrbpE
Cq84VYrJRFKSf9v6eT+6xXikGbROXIVS14kJril2HOKi5dMM9fc0DCVXTkNagDHtTkQhtx/3LNtD
K5jNQ6XUfhDBeKkGQxxXAT0XRtXJWJqvdTUgLhpbEEHMp+6d1ZBkkpU4eSQXDGrlgUg9dJegB5kp
M3nMALIhbum+ghooVOZol9kQgiK9jcyTnYNAshCOZG0epuvuscxiJ3WogL2a99On3HDp5xRKhNQR
b0uJRr5Dj3DIV1VFntya2Ch/T65YLmKHmKt7+Ja8k2u7PyH4Q8U0SWKfyu0pmMj71DfZWt1QAiMg
yN3nPLB/67QERY2LxZouzV50UVEZU7xfdQiYNWjXoSs9+I33C0EPaOr0LSemNsKtA8OuxPO/Tc6h
n8/TMPqXyWJkbOsdxhGpzyhoVnJxhHrYIA2d+5q4JBDbRLBT3sz8JIsrEq4mx9rymDfMax511wU5
yUbhzpBprD3OnH77GeAVyES13QFdWh9Ihr/dG+Nrb1orwRbMBh7dGEAPi67SuOcREFhy7hzetCDj
u98BeW2lbKhsOZMb4SQAvz/zPSraablbWJSh8WQ5W9bbT5J537RH6rUFCiPrujlpC321HJpzYq0r
9r/Kno/BRCgZm7yZtJgnLEAr87v2sksnP67VVTOiEep0hWdFuuWYWusD79FBb+B02Q6pSNnjW8Zt
EPtpwZbTtoun+q6NNsPpvsmdAXCpVuYczJdX3oLSYx3OFtPOKzLHF/dd1Ww5q25AA7AXp0LS1GBK
cZGlzSQxzZ8Bm5t4qMgPYONVnwNFXTUSzrpBD4+6pWtg1jDTfg7ScfzW9q9rZ9xme3brzAVQCPRk
kN43QK7H2ZhJrRN9sqcd02CbQrssrENBek89OBY3/fJaZh2TIhQfPWsR3e2ULj7bc0xQPJySFiLL
3i1XDjdexY1PKIo0GdJMEiYfHf50g08u2fR3UaVTRDs8JT64+RAepTyjj7h4xwb/RlwoVNYjzHRm
+P7z6A7PtshvitJzopm7NXFQ1zAJ9DinDj3JGUMxBHdBy4DS/RfmzmM5biZN11eEDiDhtwWgfJFF
K4kbBClK8CbhE1d/HvR0nBPTMbM4s5oN47eSWAQyv++1aKvSpH2ahxaCygDpYVMAYWnyux9ram9A
9wWZCytowkJqjZVEUmuLHbwqph8/qaNW4dYF7AIt7sIuyhBVPBMAz4RrGTfhaHsXvjyY1jyJfHTa
E0K/Q+aKp4m8ZhCMEQAlpcmFA8ho5KUY11tCVh99JaVLrb2NoUOVz1jHHBK9189M1OqQ1uQ9FdU1
XcghR2No1fUc4Jh4oT1uvsKjntBVDlt/ggwGEzSmy9fbKjRru+qIHuLgUxpzdTzMUT/o58IaLknD
+ICiYqMp8ynyjBjRCfuVW2k8FdsrZBkgaqREI8lMsy+/ct/juW939Hcyt2g0giVkhLXJXzW6RdAQ
ORblBvaOeERFwg/Wi8X8gUrrt6Z1n5bkQyYZm6uy6GB1zOZTR/S1WKkZERqKMtD+05vFEC6NoCEi
Lp/IXMsOHQ9RwX0Pkm8Rr/a3sQBRGXkNYDm6OKtGqn2XF4TzOCTUrqmfgtOcJ3tpyGrJyKz1+OHn
zbFUFT1006Ggza6c86/F6g3uqOx1MyR5zKsB5wblOw7R7Xb6nhU9ter5gz5ZjL1OPoWlEe9F7lgP
Alpll4jMuJDCxdTWT3aEyOHDrpYQBnfaZY2/BDNt2V7sIJdz6LjjNN41bVbvHKvj5nXaNyxsZJKR
jTx249FN3HyHOBM61iT1uTCQuYxjd06qveO39cMUO2g8WSEO6eZvE6Yf4PmEn0IffykIby5bxzzn
+hMFQhxvdglG1CbuIXX6ixQasjf+kGHszWsIOcDt6xc9ighYXVD7ZJ9n1gkydzzkjiouONSCyUJM
R50FhtJU5Ow+knNE55+taGF1RsjQtnQE78PnRCumb4Pxp7V5FM6URJMDtIdFgqI5K3mrSfVznLNN
vcRhIl08zEYk9jikIgI3jGtemzy0y0TxJv9XRuNLUJrigRqDsKWhfIdH4pcjy7ONBhjp12+l61qk
V8tBx752xjAVus7eSg7SGV6AbusfwgBHRmXZkwN46ouRNGC4No9W4qx0fvAEUClfrN9+ttzdZPyW
bgH3oOvpaXEvLeculXTUk4SlTm0fKhmd+WC+5S3Ry1rKligg6gySlXdVVf2YyWnku4ApJz0F9SUs
9FBcPeqvmAmmENbkURPwa4aVXXsPssUbAcfL+hgTOk3hXQA0ah3qRjGd5xS6O4XJLENyXev6p2wG
+Fx87nu6x1COsmcEHYhQ2FtyicptWRjznFEVLsnplj7CqzXuXc8AI2/KJ4HEbE2VPLmqPSreh6Ph
KY4PfTkP5sPUsnqj29hILfez6BpmsBW9AiQvuzS+D4dBSavTUNfWJmj97BOAdL6k3TOeyojWXweX
ZEoOrHKPiWGZkUb8GGMKRQOrk/sH3b94KrV3buXd3VbcFOb9IDcseV2JO1f2LS7Xu8QdeFgdw0RK
y16NnIFosCQ996k5BhrprKU3dxE51xcuXFH0/xHym7mfbTHwU0gnDARURJqxtFkqxRz2FHvzvjVX
oYjunWVfRKMeLMnya8qI+2o0+h0N5N6a6neGNk97jL7HnG3sQCxMFSGuJSekim8bzeo2FFIiF6GO
QSIZ4jprtHp8bTc2kmiXHQ1eXcj492Rzf4c6EDTUQ3aJ/VR7qFHtHc0JQZ9dftGTzEjqLEOw+BS6
pIxxAeEDKyQUvjULo+4CfRx2zDl+rR+1bnqqfPfv9i/KPF+OxTT+WcRCd1vjiXMq5nd/RR2yZklI
bCBpubQg7NoCKRPvd+gVXBoe9orG/IOUdj3U5MaljvuJm5crDAHrCfYREZ1VDqGzqYK81H8AHw/K
Yi52hDOhrYd6dLpAdOvBdLLpp5G3dPUVSON5UgM9Nq59QwL1UFlqV2Df2JCyEmTLvGVkEZseREZd
hpoO8bniH9rjlkb2RPoi1h7SXyT7V7LUJ1NhDkVtTwsmoQJsUcmt9PpyPxvWKy7zBP8gqW69JS6g
6w2KUGGCLdAgxNjMfNk/EPYP0xK7FMXX52LJL9jKXpJOJ0XUeVAD5ACtv8QxuuMpRVx6RPvBN1eJ
dt9YVOXSJn9gcHZRUZbfmXEoRVechsXaW7aFvHYl9Narj7Pnjztcgy4pv7q2110aRupJP5j58EqS
PAeFzI8tWsUgS0b66Wq4CeZyDggZUiTUX5QxiqMr7XNu53DmDKC7tPNFmMJFLb4o9yQRvtiLojMP
/f/etBU/k82RK7v80E/TDzRYx4QFbu1rjgjVgdsaIdymof0uakeepEjeqbXsyEoLBnvqQw0UORCF
DpXn+Z8i1kXYahOXgFH15z42Iwrc8bQitdgP4qGhcOPK4/tEeJ1gj3ec0Fb+vplrcWxHGGS4hd+x
DxbJLu4HnePIG+MsUgiSdIbZLALEI7AzPsvG4HjJPl4p4UNqLWFkfufuszVVHxiixMFOaph87Wnk
Jxgi+1wDlhcV8q4Lx6O/iM3WJYvd96YmSmh249qMUY5Up8xEQ9a5pyqe2oexwnYK05seEjPjLHcT
clWbzSdcPnOJlVHrTJFKWkpd23NKrPGw5D87YcyIdjyuMqlg5oF2d6T0UlRQDgTrs5SgjFDcJcu+
gTXB7m3sWls8GRaFTdb0LiC9f2zlTq4/3kwFhboN0kDvzo9xkwes3Wnxx6s19S7CDSGO8BXVrtty
bWMd7mU2ueEc+Ys941sv2/YkXZSyuniLa0jorFpokGjW0B9HmOgUlQGXCBOB1Q6owlcn6P1GHecE
+eCiIytmgbzOLUwU3J12NuvCBQD1X2qtqwgmObHXGfyR5m8EzwjCKLFVHqApkFDdN3uhBO6WYr7M
pn1vtToqXcBdJV4J6uT37BfjwR2YDDfDDlNVVyN6xEuoNonP7BX3DuVxIEreJQfEo7I5mQZkl0k+
fwxFx1lqouBC57ujiiCMib25k1ovTgsl01iyqSYa6/5Fr2k8s38XaQp8kSzavik/Cy/ZcAu61oqe
Kgm/O9PxAYyVqJuxJF+GXlxjorgiNoUvqgN4fLTx5PRLcYAhkkBMZRU0BVjNSn1d0HTUTBcCVXhh
cBRUjvg1TqhlMdcx65s2Z8lHk65QaTgNUO8huB1WlaLSJjiZzK/ckSGZG8u+HcSlW99GE0OJRr8J
UPTDPHjVHqfHw+Zv3Y+19yefx/TgCdbodUUGg2+xDAetwzwJ9QUBP4Rm802Ef83C12ahDWAImruK
0C67jF3VUmG2xI/KNNsj1JDd9e9MS+LIGUhqoYe4nuvZ7PqJOqVW45Yr2dWzKKUOKxiN9VWMm9/I
XKDKZtEGTTb9BsSyozLFNWNghJRN9wn/raPm/yTO13ma6+rkTSvNHxnQ7jgWXyvFHNit0l/28qSn
ljgBfmOL4bLlSrnwhLWPgKfvRJr9FEI8Zp78lVWyeClI2dwp3rFDTwvRbPxIZixYccaaFHt70aZW
kGV+t59z9OO+gvWIsVjfWBxS1tYsc24kNXuBX1XysGTNFNpc3LFdURZUu2GT5McCkfgy41NfC7eO
qDmZwmH10yP7Wb33WYZA1WseyHZ40CoGMkNXaNG8LcUhNrODNJeR/cZNAvBOANipF7zwWkmZF59u
PYMgr0jfcY0sByz1vNjrUO0TZdoh+wlPFb3Au9qaNx03OuDF7V1C+0dSnOwvh0TISKPXeTenkGTS
x39l2PpwqrX6lhUg54VlsStKm2V0KUJkCwBhcv2OO9NgqSSbV/P1gzGUj1ZZSEhBvbut8zlJ1cpN
itdHxVGV9gcr3t4Pr6M4Zq7bI+Uxu0oTycVc8C3VdO3tZ9UgTfoS6Ujsx5iBBth9HpCYMAZWC5xs
GvVDEjfQEwU6qdG9NovZkNwOiTvFMzyTPBAVjxPMzwtgr84/zbPaw2vyNi1TGdlt/tfT0CNOo02O
zirji8WjOmfu49C5PwghbSPpyGw/Jttm1/PgkFL/Hid4o5wle+FO4Z+g3h9GaqZLfMoRZQOgmSSy
Dq1NFNcoL+ajAcAUbMafGR//sdswJat58aS3okiovm0eUiqe6VDGSL5bHimEL++Jhi8gFgjKqKIW
WXZ39dlmn/E/eq188Inb23EUwJaM74bT3ZdS7+nGxjGQ6O1vykfkLo/dl1iTx9Up8kifdTPwKYKJ
lljDppFwq1se8lxF2IjO7U1Xn9oryfVi6RWfGM2HQPpJdXO/Lbvdd4OzBCUUzIFxvFmt+MY1tjb+
eMYA/ViWSm5eC4S8un71JVQsS5zk0Gj2wJLdufXTc2GwqiMTRWzsF8DqZIHvpL38Mr0SL5EEV00b
VOyDWowjvuZwqWvqxbfse2SrJDQYZ7egIGE2uKpHyThf0Msy+NN9NP3yWCsia1AcEQAhXvX11JXu
E0UNJEsUTpBr8yknauEqfFqyFlRyeGFg+5E60gs0a1xd1KDHWwtrMsEH1gTEYVUkhr4biT/WR40L
WBIxouV7iFXuq37AhozF7EjszD4tqiOQyHAtYWePQsW/aRIP0EtBqprLdyJNZ1evM9JcE7W4s2zq
9g5Vve4mpMY0/UPjrjak2DTdOrskGZhuKt5prFye1G9kftwYwN+SLru3LapbHZQqGOjT3tluCnw8
NncqPG/W4KEKcOocFYNLXctLlesqVI62BZ8cMHExQy3IGpbOT6/saEyoibQB7C03GPXmyCUl/wdu
5f/Kh/yfjMr/XSTpf/qP/qvk0/+NbubNTvzf25kfsuTPv9uZt//jX35m6x+kJOkkRSBP3JIQ/29U
hPiH43gW+VQ2Qi3CtwRO539lRRjmPzwy03RiJGxDJ8Xs/2VFWP9Ac6EjbkW6S8iD57n/P35mHNT/
HmqI+wsXruf5tulx4v97qpSya9g3MoetyrziGB2vU0PUjCuPGTkLDOhFfRhr5om6sfo7cuZxuKus
qu7eG5rCzoPZVci7CE5ZMAfHW5p6q4fewh1agU49YC0goaCx2T7XNu73vW860TBZ6DXzpv6RJYjR
XYabLyOm3JJIl25nyrUiEqjZiuCGlC5JvgyTSK/FoGJe7fU0ZplxdWpcoSlfEJ+I+UDiDjksbUyQ
wpJZGt4dzBbERsvLP794C+W84GH1q1ope3P7N1Nayx3C5JvTfbmtHsXY4eR01kUUTnolipRgh4mO
Ka4BdF9xddTcxnhS0tefWm+6J6PJyu+Z6tEs4uQmZsGWh9Nb8LZvNXgcicMi4pM5WKTRQ0FommO+
Ln0ddShD+n3TocqciuxMu0qDQqxyKB9r0oUTSFvuND60V6evrrqNsqdb723ZxP/xxcbSrWfITJzl
0ck1/9bGun8b2ja+/fNvi24v+nW4GaJcTy51mSV5VDfsaP/6QiBcdmt9sjS0/ta4zhuIvl3cwP5/
ZjaiUY6b0nMjlQPWafn8DYYDgG3aGHzQjPihpcXdp+FqkJ3YhhOBUUUo7Y9TWPOZRD3MZfWoneSc
T3ety9Jw8nFwJlI7VGs/XvByY58dpwO0wC9bdBJRoYvIBpvzPSGrLZj8qmaWpFqMA5KOesrIG7AK
/kqpoXkgfjwPamX9qUfUsUg1A58a3WcnrW7cV+OmPyNBqvCibrSH/epuegcxf3Z9vxxq13wZtGQ+
aGJ+0zrIXMKVrgnzdCgt5iN2MP3dRggfDrwu0ECyo5XQvPmaJBvJtJ4w0oGuUUV4WoVNpJXyH4xx
IHaCLZbuKfazZQO2SijTVV+wuccEXulgeegRd+naFoTmcp47WGgFDknksEMeNfNcBxZ2h3oBkMo7
OBiFcIm1jUY3mre5cQmVxg1rfsIX64Fh4ML66hrGSTLTeF2GFtJ3xdJOIwi+Cn5bLEZB1pqIY/s0
AYooegIIShQlOi4du96rxbkOdv5AARqR8PPb3FOB1roZOUbmO3FIML7oJJFBPS1LXEa+y+Jnom21
cv0F0v5K3PCHNeWPsf6BJfFUS2qFLSzsAN3rdYiHs5aMoHKVRUqR2V5F/T01633iHUHA3yItaxmd
mvi2bixYbNNjm1t/YxPnMPbo4iTLAkMxW3wv6pDBCt++PxBHlYw/K+jarquezIGcj5RWocJ6SBxi
rJCLwreW9z43eLY8MIBMM0+Q4j+8Xj3zZ7IjRKl/2YgMJNtjE5jz9t/4l2QpQOEclUWctRk1klDV
rVJPZK8WB2boLAS1boPVziYC5PpXnQKpu9/ayeOivYmq9OkBLgOyPcRJadPPcXXf3Rjss3O133Xy
W6lKBrZN/4qRm49loVmgh/UaPKaS7ytP++aSav77R21DWdRumh/06kdGKNq5G9cafa50gLpUNLjt
eJ5SHDuWKayjTuiUX65PuskbMEwJ8QzL8jYB0QdaORPDhmFKswBOS4e/WtH3nSXqG14V+hDG8lBr
ib9hMnzyWfzSibpEXce3OXlOze7WkLE/x2C3TMhNDI5q2AP7pvsrHXz9GPtmYOUMRCobg3Iujji3
zjwkj5QifPiYPxFjYiKuFvahuZXaLnXU9Z/FQSSK4RyN/4A1v2VO9ah5b1k8uaGT1vtFByLUaaAj
FUi+EUD2XH4RCziFFhiUMy8OKKfeU/HUQb5iIOxxgiwOKl0/LmYAafXclIN11hZMQ0LwRJPytRFp
sTwINO/65mInYeGzMvtxb6e+RONZ7F1HpH+aLv6Unh60pIY+1uaEsAwt5E7xjlszhfDeWvt3YcYw
a+w6qPB50/R8ps11Ld60ocjvYvKNoK/9jRVll7UNtHUaeqJC9GfZ2fm5ZcHhSdrSCuma4AcPn1uX
RHt4RZzeMkymgd8bdOhQk5cMy2ltQdIH13y01fzVmf3w2M2TEYyeG2ONFGfdeFpS/qCNKyRku4EO
SMhDij5vz88xSiWkURI7WymAt0tnKbG0IJKsUZBqRBG90/qQIwILysWddlpfvbmd/Y5nKIoT+dGV
V0rndyllGpCl9SkZ3fcOH6owcVUzaf6AgT5wZN9U66HhdNtftvVZFnjCULbpxohZpGlwo9L6XFpd
JKc1GjP3gMIs4eDDkKmwhlKwiatIi6+OXQ+B3oo8Ei1QcIdHuAD1g17q8eisFIstZkuBo69ByySo
hUrJrkyhfUq/6Ofcu++US1GuLtzAR452qEv/j4eTffTMb7TTKwLz8rmzhpNV/dC6uI9kmd5pyoyU
qTrYDrxgHpDATSdApSFbQkxLAoaESsJ3+/5K2FaN7MFzL6axpNhVsr+F5fwF/3vz0gyllQslNHt3
sI2jo7Q11I0sifIFQ5yaLr4/7tcNLV04VfvUek2K8aAW0lbwfVmdWqNhxNuiEGYNQ/VW2Qj8Iat6
AzGoP/zEStfiASheFWUlQK7uTKxHdkjUb86jzSGd1sGkcF30QPXVsIelQto7zy/It1KKOVTQGfkz
WA5zBaa8sp/2S+rFl8RrOaDH6aiKAYZsAfyBlFiG5ObF2hJqmcury82LaRoxdOLX3/YyI89TQIk2
0YDbryq65qv1jp2EWi96skC3XMj+YypZt0n9BAYgPiRYapwnqa2tvBrL9fVWJyLdezBvIDrcGIjq
CcH0qYGqU2ICbCN76zWKE6s+JWRG53HqAeB7o8Kh2hn3haGENxmDrDfMARvzl4ZFcVKAcPZeK7ID
GYdHqPWoFst5GRDWuctd2bx0urZru+V1IGTPEUt8Kn0xRCXvZqAq7aoj1VgWO2OH87SInAC0L36X
hXrH9b1OMfTERKxHKeu7kZk/wQKLQ4WQaU/OMVoRq3BDyyTUpHDN/WB767OzdC8Zqq65Xr/ZdQfU
CQi6sBehuuzzk0T8yqcJaml54mWlKfCQyWRzcpKk0jbayDAtXlLuhFRfPrV6ZacTOAwpOcavlxlU
mC+mB9DEY0zuY7DCgewUxytPT/Wl1fwCq41Oylmb73Yi6LKizg93IBpAw/6Me3GfxRr5jXumx/GR
byusSnnqWU0Dhc0h/u3k6OodzXzLtfdy7s+eDrc5r/OLmZ4KY1JR43vv81LfsYA0EYXUhKXl+dvg
rjffbSIQx+KXNExq28k2ezFnoAkcofkOyd/gG84FSInskxVlhqtbiEZ0+0CMzQ+MNo8NGuyDg4R1
zWACuLinHBZVUYdHo2r9t2l+C10KJPLkVxADrY69RY9mNhvAj90KhtFh31E8/g4qmixNP0CKAAcB
V/QcTWOyGo+T4ZnkhzDxdAnbimZ3p5lwmKEoPgw63ybKkeuSD8DKnUfXzBQdu0y+rTX5DzaF8DtJ
eSpRRAKXoaUB4tIfzxSeBEsvT5bUrx0NbjxmmGBKrzzmSXFr9cYD7hqesrSUR21WSAvZuuTKizEv
Ltlk+l9b4CYS3lPvcskWDbmeXeLR/gaJ6jOxYN907hX9e127Gkf6AubHVQ2frFonxOZhQuLlRTNW
bC40lS0CJ2PeeDeYvatFsltbJn/neX5HCEp93IIdNOXYlQXOkcxFI27Ox3IkuoqAavM44SpZ4WTD
NkNRQd4U8qF6R8kKoQRDxTyGtTxIivSNWLmSs9s/99r6YhVk69jj8NcGxNlOh+3lS4vQSwEiffsL
5QiNKzhfV+Ik8M2A+751Rusx6qZfULaSF9p45QJvw4KPH4P8+pKMQgNnnrKXdnbfIEjca9qqR1Wa
HBsxdvakG2oyGgioKRLEKRnxuzrCH6vcV9N61JbpQ6eIAfszNuJ0ciGPJlQkBdIVkEC+pXLvV9c6
wfg9jovcPAVPWo8aVkPK9aK3ZyIKifNxzxWOBeExqg7XKa2f3NZ5N+YTKzVSlhgsfPW2WhwMSTRU
rvmhGn2xx1QX2Ei/SUWBqTGk9TBLDxQxg2EcZ9wIWhmHaCeswJrddybFY7447zlBvLZbgxbqd38d
f4pBanu7Fgh2DIi42C2iHmyLjjQmENdS9a4cnXdmuHpnO0i3rTn5S9wsTjyvORklZ3zTvHB32bi5
OBy9kiLF6eY26Fz7Uu7VvNLMm5YXVZJUsdBfwugs6zMiw/qcGXaPBTrHzZgq/VhNxYGPDCCrjs0w
U8O3XzePHEw8xGuDFKcm3EctB21j0sm7NyKpUiwx1SP2thTQvWsvcwyM7YLEVzd+9iv6YEDfBuqw
HlFyKs/F1D4Sa+bINQs9q2Ilyt8AKckcqRCIqg9U0Rb3UlOffbWfiZEhk88qUMSuL+44yKgcJpaE
POMRTvxvUoA//LpHK0ReMrEZzNsJYv129MOxOk+6d0tHq97JzkToVHdnxYfQAV4OBvD90ulBznqm
OcWLNhPbk+FIrsQynAco+mog34W56J0qxOdpy7+xvEsuF/rs1+SN5ij/lPvJy5rMIYRRvHMM7jMy
fL/JmPjunHk8mO5myfbEDJnH2zh5HKNMu62qu9AFK91lbU98xdBEGjlnhJCtr+XWTKTbBsLhEURa
WgN5EJL5ziiXyzZXexpZY6v9NUi5L/Dd8cB3P5VASVGa9oMhgCNcU04ct+1PEJk6MDs32entQ1zZ
bdj1Jjo/MGgwUJqix7IJ3e0q8NPmp9SKV246cSkTIu6aK07lX2xIHwV567upQdml8vFZ2s33gr7i
Eg/8njbGXsilU+JoHs1NVn/YUg3QpmGYvPl5ffJ4wgfIGmJYtHMbx4/ahAG0XmVxSHBCOGoGy5m5
Y8jiex/5ZlvQExK/0J2liTdFLWrYwEeo32BoO5Nhf8mVR3SN/yHafAGtZqpYytGOyF4mFGmwH/vS
Oze+wZWWpRHGoi8hi0+VOGzRTSIO1L9XDUaN0dwnNt7/fBoYlYoX+IrH0tNv5cBrRZnerh2YBCdm
J8yaYWeZH4pIJdji5nsuvV8t7o6AQwHqQZG4EjvD8jBi4NrBywMQS+OvbLuP3rRjnCqbFMh8pS8l
KmzrCy0NMdhqO2yn+ifevbQ9Nx3HUSpz3AkOCpQB8yQAoX7AJoEpf0ChR8zLPvEadSE+Jd6RXPNF
GZsN+jEunEswmnPu/0ZMse7zwb0PnTFeWOIYOXiCTuP2StKF+g6gRcmIR/SISjdJQV6QLbSFH6xE
c/dSm7lnNPcwGSmewZqRsGlXf0sepdgMBy6n/vdcJHXg+HkgW0EhWGIggbGJxBtyhiMr3hbW8kNZ
QHGytS+YOP7OWvbSDzHqT+lxulIlunoE9qB9jCN9Nd/rjJFSqlUHkvBSNqtyPepYC+e0FXsvt//Q
QZye2BFPWSmryz+/QJW3UR/P+MG7BLGABZCfnd1sfnMQ34T5WOVcCgUgnSTVSxhTqCOWTRVhb9TB
JQhfwAO7jpTzxPNPOhn6pDCuyMPUuBnEHie/iKPO7KKFqWEHrBPmGTTdrAkkp7FJJsBMi8TSzY/I
j9pD76BUcNnGAdaWu2P1VkgB3nzTKwqSW5TthmYdGiLX910rTjGid8U1chHN/FdZzg0ha7ffSlGd
gu2x1+VfuW2irem/V3P8WU/jOTcwWNvN/IvvioMnZq5eGxLjaLiYiOszlmDRZeja1fMkqqPLcxrU
cfYTw7zpbh5zrkBMX+WPpbH/6kPLktHXyKsw1Y8uvEJlmkcacMqLHS/hRNBF0DZFDEdIQveqA6S0
7a9ekIii6BkN3ZZMHCkRL5KrUVUuL+uUMszTA3FuR/HHT6mERZyU3xypt6TM6jc8FeMDEeB2oMF5
BW6TH2XgjJJycfQSceYXBy0HGSYU8wRYpZ0qpt/IWhEB1aM571UhUKuytmvdyerZerF6ylD2D9Ix
eQNm5YdGWd+5FJ+68nNGCkaoN/ABKr+r0PM/XrLF+SuXDBOE8wydCNV1PL6NeMmsEWmBC0SYGf0Z
xDxQYLsBScArhrmJ9mIeTWLHftKe+GCLVO00E2Qu4QyNuJI5CiV9iQVWvNG2I2dE/Y61yONPCpXf
dM9oj/wICv1nVumfhpjNYG8i4crbAiZyorHTSK9ZgSzAT4dtrFuueTJHhjV/1XjuAvulLKznUbLI
5hkxmfMs04eBqwuXPtet+YppEdBzomklazUcAH1z7CqIoaYvyUVK1q+eT7Lvyo60r5QHUxhoaTxx
t6qeOMVe4MEUkt+P4Z09OBT4e1GH5SRubTYVAvB2Rtx8cML3+KBokB5AmCw2iB0um3XXorieeXPi
SfeDOeWEFxkKrRYbmtvTDDBX1QCKi++yk/XDnPxM3BT2To0MbGp683r7p9alEZYGuoJzb2TwlEGu
4IMXrVVcdTqBBWl9cz0bxSe9NzujmDbUMfJrGEci1qDB0DkRwH/LR+NzXqyzY6RpBBMNo2qRkFy3
HzSjNhe8Nk7NqilW/WPqKJZdWxKNSzPZd437VSM4CY3BeWkHdsHMpF+b9ornyS/HowX62465tzfI
tQ6JdypOWLROa1rt3ZXCep3ahIAOzvVhWx0bffzRy3vLBoJtnJHeHiscY/Efgvz0zNvEqDDBQ8kP
hY4CF4W3nht9YDkIi9CPFCPrs+i5200kQDoeaZnGvCx2/Anm9gkoeZosJCaVS6oZmvlAjt6+NY2U
hRdx3MwpRFDljQa0FbNE+TijlcF9ohXlYzdUAPREVKMn9o9ZZqLmb1PvsLxAYK0E3rR/s+JvsqzZ
fra9X1VCMFvnYtErJ5EThOas4UxgEzEeiEilfBvM9FCr6rWZUvvgoxIInFww26hp55XDdz5kcJ+J
95IZzWmOyVyrXJ+uzRbNRRonNEUSWYvvZN6TMnPPss3jWmR//aaRgIa44buWxAhe8P1IYwIBnbwB
vJ6uxTtkmZR/eyOzywiymBAhSLlCycflR5ruv5plo2Mjdu6g4XBIpWOgd9IuLjwVq+Gcn2WTSwzi
Pd0GCi3+pvzXSCeBRiaQzdYOplZ+FQigNnSX46prWSQJGJhnJoJ1uugZL4CQ4x8cXD/duXEAD8/S
bwiHMuKXteq+E1WdReM8+zXBn7aZf/R5gwuD0Ni2Li0O9/jFHlBGEln9sm62ej8mbU2ja5mNMajB
XFDSf/nkEIfNSkTNRLyHWDBBuEithA5uwsdznr3IqMe7sVRkUurzh2U777WavvRmvmt18uCQVbJh
MXrQI9TFHv6hMVatWv0M+qpOZfkoc2by1ifXgk5iXLHOieZbk1TZiQNF0Jxb8rTttiqVXckVRTUz
FxHWp9RV5RHNBX/XWynN9nyeA9HgeAjbq+vcwASfF1uCqdEtD+XjZJEpiBegGj7KCKpXMbJ2GkIm
jk3yPr1eA0dzq+/1slT2j5afL6615c0mTWLO+rubv8JMwuHJkzIaDh/eDU6AalfvGxjaoH0dUG+i
+lSRW8S0xLVEAyfQmZsuq7Ta/pBRrREawq4jN5+jjkPZ0eg27kz7HbMYEhFs/c1wa97K2R9OfqM3
h8mZgVCam2qGZ39ErtC13RPQCuYrbDbdlN9rRWdho5UE3cdDcvSJi8P1nSFrhPrEUArMWHrGk+8r
9sfUvC0ZbvjFOBG0uoWBIhChx+WhnOWDsfjqwTF+VSNOstpL4QO8PxOSl05H9dXJfr4szRiikX8e
VuX9H47ObLltZFuiX1QRmIdXkuBMiqQka3hBWJIFFGYUZnx9L/SLo+/x7bYkg6jauTNXricZoZUb
qUuYy8N2xfOudVy/yoUMDf0JQcjxTlLhtSmNqQU6quNK6V3usPr70Nh/2WrL1eDyc3RMKz8D4zG8
jhdT9pgbnf83KEO4Q3PJgmOa9qIm2W7X877RKqJfNZo///qYUOXjh6xdpNGtyny81ZoHI6+tju3g
V5hHOAJa4Khr6eAWbgYbGPDM40Ju+FE3423ERxTUqZg2qemBhgldWMZuHQfss+Ga6sXG0GNvXSPU
dRj4g3gwiQ9W0xvBBw4n0X/lJRSsglg7OvbOdJp38JtsHSATkERcm746gzBwGI9aEAJp+eKjnV7w
yOW+dysN+930oi8w8/+aXgMroWWPsG5OuGN5OLvFXIs7oLbI4AG0HgNRiRumXeKVNd+JYSZ4TGMV
8e95+H5sioERivZT6xI6YBgwEKzZzF+IzuQr4lYBy9M3WfOR7MjCrdylFJ7Mxs6P3W+nhGfLVWtT
Ij4vLhkd9DCLjmrsmnPJHsyst72XXKT9oZOmX4V/+G28YoV3qmvchfEg7YBoK14f3zuyJwoipX+G
XlbsgM2doKnVRyA/BxrmcwjG5pWqJJobqXU6Gy2P5VTcYDw8pmk+dhHZQtdV+y7fABSMYMQywxus
Lr22QwZYqIbaHuAQ2u0A1sTFDLPSvOQjQ50xCphByVA9ay3d8HFqLWQi9rRT+0rjVoo5P/9DKdEH
NrpsZdjhe1aPJ+6g+daL3rueYzHBS6PFPMp1H7LUcG+AGA7YvS0Eg2qTl867lXU/cKrfReNv29Bz
jstJisLONqAXYzBZ9t8xjM9VhIg2D19VOzyNvgObeexvlstgHTXzFwVJn4r0E/fd4aeU1CiMiuW/
2jPO0Eiq18NGxvQFWFb5VHWkaPBPYFoPFEWtTAKLPukjOvSE/rzefcQ4JaQXIcXr2HfzrFhnloRk
pdhn+FG7ikijTOS98Lc16Uqq+jYtT83gR3+SGp0zAReOWQJLZkuYoO6hY+XK5TPNDKm86bdo6PlY
VFQ25cXFqsnya+zjHZBta612dgnp4tHupk0VZ14Aa4TgAW8CiAgjoN/C5xXC4APb/sUiQ7TJBoTc
xTDsT2BBUw75c5cQgrd07YAcWLGw5oocMpcfOxgWYS/Bw8DFtLV4TTum3OSDBNFG+brrzw4a2lzt
++bd0rRk52djto4YkIieIuZPk3twEndvpOzZKOLZFBzDW1vyEGvN8NvYbM2n3AXVK2ZezCDYeX6Q
odzFU51rFmki3gNUF/lEBmuCBUk6HkqNzaLb2v5Wb6GygstlfoS0sVyprdNoqLd2Uo80xY0/SMyb
GZDE3P2yPQ5Ko9DfCRDD6devZlqX54gxPB+aWw+t1mrbJ2qQkEFj3MICBUSnWnINMsECrGBTrvEr
be23dED2zpoxEWr82+jJr+35bwKGMdhTeD5TC2xweE1gExyrGsNCuERsLYfPrWMu5CrgM75gAuAf
MI1BkgamVZzgh+wimlHAWuSS2xKRTjcpz4qf+0R4p4zkFXMgkbR6adPMT/jliUDP7Y0IRgIOLnID
rzAPHRu6wGiqrxIJcrS9c2Nb09rt3DvcE7KIHVBtQFB9Z9wm60Ub4s85YxBJjaQmGNQeGwtIgk4F
HOh7shWmxIuRbp1o+E2y+EOPTo1XbOh0/+R5HRh9ptcaFRatIdq7fkz0219GZCArzTFtW3z1hlq5
009dpLDJyfSsEpC3OtVGSCjJpav8HxvqCw/pr05lITlj6AXLxd8TaK9eiSIYtfK79Rlqrb5Ayl4X
vjSDZOY54yQF9JIuVEPn6ETiNR6N+2TVT3k0PbFSx+j+mDRHrHAgkoi37y3MdGi+b9xmkne3vk/O
yZzNd7KHLWIcGI2JGEHCSrxXghAn8hsr9q4JckSUmtYBPW/3vUs/jmArz7OUnXvuGnloUOTivkNy
XlHOubc4iUblPSei1tFeyldCko/UH8iB8KOaRbWxiFk52rSNjfYTvPAJi2Wzt6EUctK1u6H7rnR1
dNtEEDUg1kVVfIAf4JUn/Z4J09gQNeOQy4ZXS4+vRtW9VZN2qqOQtztL2JY/l26gSFvFrfGuzPBu
kLHHuz889aa8plF1rN3mwVj5gAkccz5zBVbF/IoBDHdTRzq0H0tzxWuHDBuCmf8uNJCyXR9y6r82
4KlcWsDSimfVki7vaa4qZEV4CD3CPP0TtZZstCNs34YwAs7icdX448nWg0rnu0OsrL0j6cO74+GQ
Svzhkgr7N9IJHaWxPEyyuORjSEQwfl42NqGhTpB1mKAEdEUV9T95/0LhFkG+TCcplACSbsL5PjjN
ixpwHNQ+97Vo0n+mRVlZnvu4gxydtvrXYCb3h+gc8+IM/p/IYktLZ2ArC94ykCHdbDdk/bE0mCIx
P6y0vHhLcnr45rQL0sZk5e602ckC5OF34R6O1Ct5AFosaPIyC+sL1jeVzwrFBO0UxrPCLOxPP5Jv
z7N4oAn8IP1GGxPbS4uED1lg9gOC3AQBMpPPBLb/cBC/7oLwzo0W41snMBF9WzaoCyMfjk7pf6HP
nM3ee9dk+t32LAnzaF207Yk44wZF/GKZHFlFeTTifqNLccsiF6beNXHbc6hGb63mhaooHBQRsXgQ
oq2pcYwPFiZfJtxPXsbZ3vXyuxza14LgX9GRiZ3VayzqhxnyCpix9DW/XCUhAMlM38+IDnmPCYTE
NbePTuM8HMVRCm1vgNZetRh2uPPm91nN/qXMK/+SxMK7EMo3CK7hc69fiU18Z1U7beoh4y+dHiaX
wXoM93X2cJT+BKwWXzhUwa3mkfaKWy+6OObJ9Rp9Ty3sO9qAsWnMbEdEnFuE7qmtJ5I3mUcHzDbH
pFZq3bh80tPOus0T1i8iZNm1cqDGdFV/8TznpW+mW+Wyd40ND210+SVKsADYEYz+sSXeL7I9TkH0
FNDK/DAZUj1WDblOXwBBdiD7q15j5eHM4mzm+cXrSkg06VuCJYE4aWxCT45/DCGelaN9uRnlF6NV
fag0NXYwfkLuHXC/JF+lpln/am0RROk+WucCpuios2Sqx0k9QfYbVunRccQeTHnE+bi1KF7c1K71
NESNFWSaNxxlLaP9wD2Qtxg6gWDucKTefolR+xZu3j6PwD4DnFXFSiRSrvhBu37y5NO6d0kEmjcw
3jUxzjWopze8JJTM0O8bQPvMM8DQpqw3tIAQWmpl9RZp0Q5xcPwrJZ6jgf4qgz8vpPYCZgyoB62u
cCLABGP848Aa/eqqxTKoS1CNnuG/e408143zx4EB6zsdieV5Kg9mptxzODmMDbNG3U2RfUlGAEcy
pYj5ZkjKS/TONqHMTG/QVDitpREFpdN8VYOnDlMOSsQUp0oDU+03mwVpYZau/4fO+6868mAPcO13
LIj7OtUqQ2V+xm32kjbx9yzUJ2OVwWa0+lv581sXa5u2mtMdgN+n8Fxk9L+U7hNtjwy5Ggu6JDJK
gnawF2BAyq1pZZ+Wb537kPUQ0aFVlCdX/E/PjV+cEWJr7Bjtq+X4GmmVxSra1G8NlAUtjdN1LidW
P+oh0+GF2AWBuWZLeSDBq5IdW1KC+GK7E6nwt4/jdQ+ekC0SGrijvmoLf1PV8cRG0yO2Zr7qpDrE
2TOwpHpu/kEv/zLnGixOAxPd8vEkeP12mLULE8BeQctCW3Y+WNqXLGti2aQbs07OVCIFBQ5iwlat
9q0hoKvefXFMARyuxxQrUy4O9a1PaYQdKzYfk7rPA6DBBAEljO+8tW4UCL1APrv4GUjpJiN1WkzM
b4Uy1hxFqGrdA3Hh2Jsgvqo04u1svJLg/W0M+WvzRm2UeHUybB3acKoBLk1O2yP8zLvMs25aYr8k
MGpWbgT3V295cZEtA7eMv0jX+33t/kwtmXkjHjn2qei0C/uWTO2TqWsIxEghDB1m6p9gVZ2bOdr1
LTYYQ5ZX4JqjHl4SrVnOh+Lq67y/KD3DZlcM4l9SWjfPYOke7TyutyNXUafGo1Qn/zqAlKUF3YvO
0PfEZ/OGU28zhy5WAm2bEPIge8InL4ow/iDaadabyu2biZ/EqkkugTPZhXp70OP2UUIFs/Xq3jdp
uNIsaRzDZIMfUzr+xNVFU0FF2NGZvLMV+2w1iDSOY/5iplQXGSRKWg12aOOZ54wqu5VHqQnJV7xH
oJhZwy33RdcnQK+cp3D5Yfj2sKobUopkdg59pZ6cwT0m3YJtS3nYJP+HCI9JVj2Ssn+bUAZ32GkG
E2S/XpnPpeXgk63v3UaPOPX79BJChOsN48PBKppAdl+TxyHUiWmunm4ie/FscbM9VmJcNG3X5IqY
0mVTk18BE6hrKzMGyEf1xF9LzA85uNyDPH9vp+i6TWddLF+Nga/lGCH7mOCO98Ie/aMvJvhv2Nos
pBJqkPZV5Z6LOT+I2rqZcXmP6+o36sRFs5Ir8RduffOi/A0BWl8ExGn+1C17W1CmU0fWp8/DPKDr
utINcBzlDXV/slL7jEuCVgmX/KT67fWccPdZxbycoLcHPZc6q7SQ5LvA95PvWnEZLk15Z5T84aZJ
yMaoSbKPe3aAJ2uTYN0aZ/0zqXoUnDbQR1z7ctxGDLwbV4ibXsEpsmkkKlkbNGnxGvv9ytT0p1JL
r0RvT9kHi5iHJotrNSVwe8ITwusbMfknz8N0CuYhWnUN/rRhfA55ZCviK9qyQVY8r7qYThkbmU3J
NF752g0BYGckvL2NnvTiQnspSLfO9vi/p3+r06y0K03imwQjzmNdHZJiOnUs/FchOmSpLxUSA967
MmRlkLkh+Xde1A7iSw5xocjaXeOpN1sbDwn0rFWFo5FUYXrW6YGwpvGt9oaveZjGRRXgv2LXF9dR
9jls1BFjyalKcPviquyQ8jpC4isxGk+eLe8tH1ErSS9pAj8cxFmO6o/vir2c+dlFBhRH87PHdNLP
4JWKHEoSjv1AX7LbVcUFn5Kki1eUvODMisoqJPMZs6ddj49RvTJzvLCOurUhfm/TH4Ik7I9F2LAk
aO1uRT+QVQBP6rL+VufjVvb+CWGSzT/bHQNnOoyzsjOoyhkI7/uRTX+IXeDGEM961O0MCpznqrvZ
RdmuZ1mcscD+bTIb24ncdL3Wrc3S/MJBctQxcpNxfCAvU4+hxl01cBU3Y9uAWCCORtNAFWyR6JiD
eQ9wg+1dBOMG7bvpzZNm8LfTxcHM3n6dTgS7F4P4cB9Bg89z/YW75UWk6V+9aIOep3yVNGA07Bjb
gwLtCaDv6PoIEgOUO64Hn27O+m0pkwHz95T6Aqsd72qMzPcsxfVl5j5e4HHrWvYr0TXO52TN+Zlt
GMIPbfelkaBYXsmiD6+tYR1nCXkrKKbqzanj7zpLsXsTk4tMwpVmxsmXV9OnzsoPyzkMVfwTbOeK
a+6oD8FGvE8Z2Br6/FhdPVHY9sbxcK7rzAkSRkrI4CuCl3tHy34Hhkq9nF+BiR7GjkaDGTwBpz1O
19A+yUJ+0EdEsWnRPZFShLDk76ksIJo7n2T+BcbmmjjtL2XtX4i+e1u1R9ud8eljDKhCF9VI6a9N
d2eZi7Yz4wYxlseKH2eR54wC6H51q51E5pzJ4kZO/1fVJCw5ukLXRxuenptQ3PoI9TL25a8G7gef
O1bwktuZO/0zQ/OPFcduUBn+njgFrDSgWMN8xJVA4YgHIMeTf101Xm1hXvLa+1K9V68k8g9Tq61l
97IbGUDYIwx2exyijg6Iqd/yguMvLG1JhmrRXy5ScL4e3Uiap0NzTMuEDjuBMTqgCfaphCOJZ+nT
a4Ip67eNovnBK7QtBCsTIqzzGQr9LXQEfxaMhZmZRDyLGMF0CI3VgA1JaR4uqdI6G5jf2FPTzcYl
xxtCdU64Peih9gyeLeo6LL/pVhVDBu07ZGjpYx/DYffr+dhGcVgcU8V3M5mpFjSSrxHGXv9dlN3O
QZ68uUL9auA3dQMSOuEMYsYjUHkVza/8VdEE9zccG21d1LtIkeU2qqFjyuaXxVknstxeK8aHzbRk
Y8UiwNJTJFOPYzz5Uyw3uMYhtklh0c1qrRgsEJ1PlfgrBv9tMsOIxKkX74EgcjfRpnlneMW1C807
Fd94KPFSFqGur0FJEIyFOQaCbmTmSdMtgFBMjV34OvdIA1TZZBYUEYJmgZy8/iRpJFjhI/CQCL0n
fZgqOhEf3GvveR8epZ8YZ/zMP6yS3+G1G4Tu39jIsoXnouk1fdCY4z6Rs8VFAefWzEr6okym0iwi
9g6SpAusqVuCxqlJiIHAc4cWBJGD7lnu2gkuWFSUhNlTisjmKoia9P8vtNqRcxB3WRW/Jv1WY1Qe
Gd52xfIvuUKjh8QpbhpD8i4PizOfaKj8HhQt8Lj98f9fVFe9OFwPxIhcTa74NyzsaJfo2s0arFf+
2+zjWtB1/JGdcdUomWWpBvMxDavyBAVn3I+D2AERwDAYz2LFhmuHY9zjwhVemrKOcU+LTzGkbwYF
PFtjdlDcspgxdBbTHo42puB2JEEWs59zNQQgUf1CAw5JflYvwIfy/eIeihNKHgtewHAK4WKCH6Hi
14S235r+tckbAdTJeZtd7ZbOE5nhaGAZ1nqPksvkPtbLy1iCcOAQIfkr568826Z222/LFGKx69gN
CwrNCjzFt8cd7GaWgsyccOnQiHiL15qGW5lCkLRvHgWl6TsXHxsdcqT2G2CODEZLE+SEtYUmqxPF
FDQfsztZ1dywLCa7w2CPGMnqZhPP5X3gN4wxCgx6J9jplgdXAoRmX0PSvYd25pG0WS8wnI0DI2Ls
DedZl5hkAJEH7fItaBZLP1WTaCud8NmNpydaDpA9BYnupu4kjt2pP9h9TujO6XZlS8coC7Idlafs
GOd2B9vHWXNVoiw0OoRa+tR6YNRmky4gNN3OpGzNb1ijOMSORKGdbQ98kO5AF5ncX26PLssHi+qz
TLr1ld/Ew+KjQ5hZo/9Jm+Itd/NXFF659afB3am2fpo6SCqyhKwwm7vehX0zKVI0RvGMS/5fI5CV
mwbdJx1KtFSe8kE5CzAAIxW7lcMUsxWXIUu7umBP5+Jy8vrHWLXNReXWerKQq2xKsmhSiKCrsfEx
RhyBTuiqZ9+Cxck2pnghG7Yvasw9ZYLJc9TlsjcGOKK5PxWwjpfCNpmUSlBzDPMBatOlRdEm2klZ
2eDT2c29iWq2NuJP9I/cirEh8NNjgzWcPeD/qyqZ8UJ69r0GebvtOtbH+EWbvvrUqmiXSQoGtcZp
LrrKOPRNhqkYUZvSTexnNcIUGe4USDQCv9B2A/6TvWXWN+KPvxG7Bb7sriFS6No47wkq4Nwa1lFn
xxvsgOyIxFPs5pQAcbwT0JfzFkx6ScHTW+1jssVOZOPXdNb8rZJmKH899n4bHcDF0WZabsvJXesO
ziI2P87whFeDz7CLg98p726U0kEw46+hjSWbl5t/Or/jgHuYs7XPsBVvEkEqTEIN8hbYm1zgA5wi
4ujLpoZ+U72W8tp2NmczP+V1PEJPkVjKSwKEMy2ZKygsywYT/7s3AF0o1HgOc17kOAzjIBksjE0V
VOCuNQiqOvLIlMbLwOV1nSw/PpZOGB0penBzUJ8aMdFtIWD6dP07KixObc6hBAb3RUGrZwQSHCnI
rcg9f5W1Eya2PkbZjoIz3bjC79xaNbD/aez/xAt2LxU4V+bqHkfkL83pIXqIkTWvMSVgBaD00SBr
OO+IQxJ7bnQzU/cdEhirppwDFGDxicUHwdQE9GXo63pA10a2kpNKtp0eFhCu04fbgqHP6WRHzed/
gI5fAVRHCfFbcOgIi6FFYqzUM2ph9I9kOV37kTO6TW210dkObPUYRK9FuN/Uh7s0MOb5WW7ww1bN
sVXtH0NDClBm/Rl98kznSOdajZm9PU2eZa4S969e8hcoVOms6GZhQkQ1msLiUmFWvJr4gpGU6ZnD
qyQ7mbxmoIFnasUHdCcKdwRfRdVwSGEOCeUtzjW1pWWaJpGaH5obUQreWpHDhgQFjc85UOQ8X1Vz
fZwS4e3ryp+ewKXxmXClt4uQCZQTA2gnnjOx3hC+QzGexc0F+OIlG6KlmULuaJ7D7TBbJzxwjE8R
wcq+CtokL48E5W4+PhKGt2gd58IiLjzzreV8EdZImLUxsuOya51sQLGDi09BLNDo5zIcXuuaM1+f
5LWpmr2nazrNCyS87ApANu5VIsIAFUoeqKLnydPSAhVJU/qWV98PQL8kqT7gUiGYAfr2jYlMAH//
IBqwz/nOsBuK5rW2zZul+GOM4hxbS4yPLJtV8m51ObGSgeQmTfGvs9Haj2jAMeXxyZmHTcu4cB4n
9yWTGRJ0fMwXgXKoYPskLL6YmfZTmJGk0ghvlPV8MLh8QSpxzG0qC/He9v6Thfs2SbBJ9RG1TFSq
2WZ/nKpLnBMHpgEwDZxvz23ZS8DVGSVB5SzeViO39oJCK1A+e4/ha82l+FAJL980ubhHDeGpuvPv
9YgfhEAJe71GPQ2FGK5GqRF/x7rdVuNGWHBhnZgRpp6veTzTwtZD7xzC9gKh4w8TT7XIH/9CDwhN
jPZqsDPKWFLp6dHFUnkjW/pcgh7b585+UoDahNFlrLjwgcpG7Rn6aKHs7MWqj5PYnKJm24owOmvd
XXfa7pTZzr9xqJbYwzstgqBCk+mja4mMJNxODTOgavfYi/64ZF63JuFcokc4qX0KpkDsPqWcS6wT
vGS3vGIDz87VKWnj94E+J5b+yWYU8qfm7rvpazxNPn2Rl8EgE4xst9EZtekcEes6UVwwK6taGzRZ
DjoL2SJlHRzJ8qj8Xhwc7wKjnRSOhR7FIlEdHaOFxDRVRz3l0PViekrEJHVS0vDuu7rfu6Kp0enJ
mFB8SSyJHBBXPwZVRcGlR4ljrAb/1wRY6MS689VhJoViaycvjbGd+WZ24+D+70V+U7XZsNa2Tp2h
Lkp/JJjGbuBHrTutN4/OmNinmvpLxizt65B9Sp0GH8QUPiMJmnslxM9YZ5i+tV7uCPD/NohyGxdM
3IG6QV2NWLw0dc/b8DPsSy9oMvlsyQ7oXWmaWzVlWNFGHnyTrz5PY+NWple0dzsIa9HcoHM1QeX3
6R2GGyTskq+a/mBsyrxPmrAkzDjoXKnzLrvQPNLsxZQ3p6GzvENCUOjQmnSv8RKkOtyl4ZTOYv88
s2zZ4cWdt96QAHM1Uo1/Ei3DQlVA9/yc3PjDwnbA7NC+2AgZl1avq1VCfuhPaOboGuTD1iDmSLbW
1O0Zc4wNbX6J4C0tRVQ4XNj/Vi7ppLwk6oT3tzG6z4h9zLTU/MxZtbggyme/5PbVN4MR6Oglm3Ii
t9YpovN/Sysyj7PVr8CcvHS5hy3Z/fQ9eiHjNo43lQsMyUvC8VyCSATeVr8uZNshd8unEa15FWOy
ObgdidjYPU5LU2Bp9ua2GFoqtMwn7IL4KJml8GdHhIst1d7//4WPFJQIk9CdtnBJwUrdlSqOvMIv
sW+ah7E81m2R3x9kMKs7gNrylqT3Rv4Jwza8afWY0iuqboBISZFA24ELAwndn91bVTX+TfoIJVbr
PUfS8Z7jCHtk6QFb0pS2TfHqXqLUv5A2SvaNLYF9iXDns4d9dqjgvs3dGHg+VfdRPqBIoy+sI7JK
Ac4/DjNWb2Pl9vusCEkBmHw/pvPdbeHZIyAAqD4mbrZxnN7blsnyP1nArTAUMLz7VnKUydDe4O/T
DJVsyLCnHy54sKawqzViWPEIeTUMpnd2EolNh5/NzoOwsTIc7SP06orPY40DPjXPBNSno03qVYKi
3MbldwLfr48sTIg6nuJk+KaixNm69Qj4IHYaGoKRrwCLRYx+BR+2ETpHNBowoaJZCywc6Of8PVxw
HWkBdaky66NBbLazgB41MxU4srs4rtttDNUtGeTcOnGN5T6uoDtFrMmLTgaLtVTwATbd9ttU835o
wV9PPAOexsW46JJdHBFoAWeCvCWzGEaPQxfMVOyxYYHfqPM/yhuNg5FbDxgitKdgVfmeuwnCvuDz
2pkLLZe1TUhziWY7+Vag/FxUV49rkkopy6di47vRSxEiCjhFvDXSwgOtxX+cbu894Rm1aSriuhaz
jTP5BeAL931Z5FzbCnWAYlpt6+tuoOnJNRn9IiDFoyDwpjxmekfGZfFPON2/aGz4qyYgSe4Qf5+l
0zAZVYw0Yai9ZFyOfxPCVPU4m189nkbl5tGqrXPjT2wDgxiq8Uh+w5kSAzDIlz+n2YE/h9sthwWA
TvOpIvqyafTOvdaG968pkZK0pv9RBYTHTDCUaHl/cea/tX/J0Lu3LvclPLQg9pM6ZgZjIE+0Xdlo
e8nNZHBKY5eb0T63IVmUPdMiwf7xOONqPcaZWkzmLHI9mbRIux5nvoYTlds/74qJbS7740fejOUW
2lhxrAwZbvNYXYZI2HundJf7uc8S2dI27HhIytovNG26zFJGv65yVAWnguYvUbwXTtsbDzY+QH3m
5ZQrQjmgIK2KNKqHbz5Y/qNbvomX2ZMUCLiwOYXLrU0aUgXC9L3d3JiBN45TYNk/7TxYvMexQLr6
/GM5uMCNWX1FglM4VZSN0ITpBlme7c1KXC3eUx+TUeIkCEFME+MN9LnoMDRF7R7h6MXXGxDhdrjF
qdpt4TpiDB8VcF2fFkdZptvGsNx3IHaBP8A6GCOFv6L88EqMcg4qF4hpdWvqsT049veE8z0wUgyE
dJzUT34cBm6hG/8MET6jcWEYQqu5QJGk4TIh3tLWXIWS3nrm+Em2lLWvBwZLCh5w69hCHkk1HVRC
D5Lttwic1U0rneTGb7NEi1lvEXml/3BcxdCLtlZPGtDJ4KgjH6x0Dbwn4xz/lMZDUJS0UtEs86eC
EauIeQYaEGB2D8PW4OJBzsS/wvcFWSoTe4/T6wQCRz+K5ZfMe7OlPQSZw/KpDcfiBA32dZaMYl0T
spo0RpD9yTvNV4Q5vZq9OKOsyQ2WtdcA7BdDAWcDeR/Z0IShjULduGABldG0eqctLVCvuaLAxfBl
uu8dRHKnrKI75Za/ii0JESEPXwxUg7T0v23SEHSx+jZr8W6IAxzeZFDxn1PPU5nwmDXPmE8kfec9
xTeHCK70JvcHFHhM0PIeAR4J8tSVRz3BsMZakQrB6xRSMOA184N+3Eg8DbYhsPsWNvnkpVsm+Wdn
fO9+PVZXtaSAnPKjYIV5i0xPgPZ33kozmw6sJ5jJYsqn8pimzY5sdXnGm9MfVWvCvdddfUOPNcJ7
oz0aN+G94su7CSRnxUxr7NmgjMSH/I67VE511dVIxwW0NvBBrXz2bGFB1qg0zDWUd6zBU0d7ka+F
3OzNZQuLC77QCcv6o3WdlTXv6hDTC9Qm9sccQRw3zSfHZg77vVOvnlER4IBH53gYv/KEyrd20hr4
sRzQnsaOV5Uan0TZP0sfGTgxRPJN4Q5c11tji+mHMqnXlvXjMxyCfYSNeBM3mn7xiwcBrXJbzfON
s+yMzcHCdgkWKIsPwNQqQJ0FBpIYesRQgpWbK+rzhIVsBAfZHdW7G0GJcP2Bq1AyXdiTv2l5t+sl
NB8XMharsW98pf7JqNIDitS8dmb3oNO4GwxxPpEXZx0k5xkvD0lVvfOnTdlT3FyDJG2abDpiZ87b
LDuOafU12ZRWWSn913VPgEGT6qgG66Zn3T+a3pqNacVcQedmnadras5bAs+Dd/CL4pvZNwM4wU95
zK9ylDSVAUHcuhQfM9kLLABAJPcmB27iShm4RE0DM+U3I09CcnAZk+YZSQh6P1PVqZ34FAyQALwO
ZVQlpXkkdhWZmGidUNHV0aq1aTj4aNyfMZ+5hkDkzxzt7oWvLX103DayiZdAeWwSDUJtINjkHHLn
V3XxxUqRMiXqITamgDl3E5uUe8VLMoJE0ir1aaWD/wCm2Z+JyMMwhpYGRJGpXqj/8z8WIjhtrToO
GPL2GGDClrtOxBsQvz7TWW08obze+lzeaitv77XVv0ZlPh8shjIMm7h7BTWPdiUCo2WTlJ2KuZPA
x80zToEtN9x63Q1axVc24mVdKhbd/lINhCzC2BI3k+mUlEBkpMYDQIvxQBj4mi3i1vDB6dBjMakb
BdAINZ8JKjOUoKUdTA3KPsU1bHVa71rggqbu26TMCBMuBniE3pBUsl1GO98iDI9c+Tyl2tFMinZL
W9u156LZ9ZEHmQOrvTfXcJ3zTzks5eBzMBjIaRkqDUP1J2O3hvdd/BHhcK+9+u4ujCduTXvg76d2
4Jxv8BttLZ81wqxHOzIjR2mUBolla0WCOMVkzJvaYrNell20YyX7RaNgtBvi7lnvpj9mi0naslsP
mSG/c1LoG8AfyTZKaajKdXrlVPU6mcOXE/UZYCyQOUXDFI8t1Mo9GOfMnPqQvQgtASylE/ETlk1X
AIZLm/1lbhONkn1eBmmFMQmD8K4XMzXaOqq5iqcEG98EDSGyz1rxlAqVHYCXAYxB2NlRXUDcA/tK
lwEfGTR+FnY4JwhvKtuXWrHmg+ddKwRPr4rAdKfqX+ZYvAntodrVuQX3zpC3JPk3/0femexGrmRb
9l9yXEzQjDQ2QOUbeN+qcUmhZkKEpAj2fc+vr2XKLDzUpIAa18QhRcTVleTupJ199l477ustzjx4
tS1vESYqHuz+VTgODRWN+dKXwt35EsymzJqHailf4LvA3JTJoyXBJPUVdvupRqoIvXSL5A0/INBs
JJSxnQUuZwvT7oKS+Hs2rm7G3czoQ04chC8AOF8ci5DsEjrHOhBf0jbkrvrdAyNf55GcbhFvwiC3
4i0NCJyJ/oYVlsyAAGPcVGSY2q9BYIvEBJweUiu6WEFEPRYurj3ILeIOZUeR7FfWLN5jnNnbOF3S
+5m7CvzgAJzEMt/5Vhmytrzv3Vju4jD/ZXasBrisuthuoGvFOD3DloSSoZ3C0INpZCj2do3rChYe
a+LUAlzVQBIqPAIoQ8G6qANyuzTJN2EEXjDd3lEyfR0tFOqwBxqglv7ZbdqWKxQxUmuqUFYVYrzT
FzcrSi7j7KorhfV7Vw1X4WNXsVqex6axLr6ZDftAEluvaEcFz213k9ig6X9DDKM6l5YQ0tLNtsuN
3TSW4bEmjW43Ph2fCWK7h8zK8ZUzUya6m+w6huS4Omf5UK+t4qHtMCHS1k0envK0MAzkboQcmuQE
gOx+4gHuiE6u2BuTWOHkMNoMsO4bSEBswIqXiSa+GUV/7eJXAyYuV1i8D10DBs0XwVbx5NQc4xKX
m0Pi9mdl1Bn/w/RGbQcymFnd6xGKA9GaGieNeghvBaEl+GnxrS1wJU/TbwxqBtkXwGE9GHs8Owxk
ZqP2RSTMpz7Od4Odny6+szzBIIMb4bm/bKZrHNic/buG1wTbCH3iLixQec64HEdFxpulO5UcTcAF
N99McPekN/19UuX4SG/KfAzClCpnj1N8gOqNLZ2W+eSz60jrLA4pTx8KdxgQKWzM6GMQeLhgHu44
yCCbzSjBiInIYmlm76J8At5MN2sZ1uvUljF0+vgNXC6yBCJ3D+oVD1vIqcpe8H2SSDNDfl14utmB
m3Q+pAXpuH6+swg86rOCjGh66a592dAabOVPY43vFEROtlpj2sQNbrJLSPPwM+t5zVPHxjsJQxMb
sT2tmyOq2PKw2MTDiPZthVe9hSoXq3gsCE8Gj11RHREpk8PUmZeSwsdNMks6yCBJmaWZYxHHzcdO
gO20UpCaQWKjaOlbABFTCALe6Ed612Tv+9J9U7CT1yMvyE0inL9m7vuHRaRbsu9Yr1wEMpXjRcia
gPVNlVAgwA4b6kxxsHKu+RGg50a45d6dkMuKJPF3vNBW5Dkx/tKTQ+CLGSnJCYMaXb2Dsk/QJuH/
CGocVG6hc0z5R0Ih3mqwxc2XxTsBTJL4Gg4a18ODiX171WFFXRkp/8hZSPixG0U5MIDQ4kbbtHUB
qW1iidqgGfcWx9c5O8nmvTKDNQwUuWtIGFVL9izA17WQwQaXVCzHJHoOirS/D11laMfjergNGQIn
uAQSXDnPVlkDjS/p3B1qhR6ZMi0yAa3amlJto44cDtHJIxhnRfe0diThEmSxTn6XWPGlF6hvnJSX
vVBsLVjvbuvJflao0GthZgGrlOytruxftoxIFy9ggzKUglHHSmpgZUHlMus537i7x30MF4oLF3Hb
qoA3nli4iaVH6NidJc7UqTFP7IS4htK+Wk9YLrlNbGwTxMiUhOaZgEFTm/UxKotxYxb1S17ZzFoY
LN3IegGJxqtz3vjGvHawZUJntrB2uRENuDG+WFgytbPok3nvnfrU+gsb9VSWFXCMGSc6XaHrRUfs
h3Rs1pNDeQG/H8cIP+0G3AEc+S8mk2BHJ+GvjHsjq4KWkQwuOLsM7KgYonvcA9NticbkzFDHgxu+
jVxnd6r/yqTHWBEWHKDpVrMIUa7b81QA0Wehbm4EQVrWQf77Mg4KODgPYlC7Sk0UWw3ZuVxI6GcB
lLJ5pKBHtiRB+Gt2Wff6frriJLbXceA0bq5TFl3hAFn7OuZNCqcZWrd4igyDE1mB98175GYX70GV
X1VXH5SBu8IMQDfKhpF0cb9rLz36GbpGwWp/7Q3j84I6jjbTn3wM12gNvD9dbam0EMYn0efnNsv2
agFRp5YU90DnHt3J9gFis7KpQ+JuE7nzYEGDalI/37Keg24VMJ7P0cDZgo69AsWKKqHHpHb+kqj7
KqBKNooxScz1PT99Tz0PNO/Jv2RO5GwKz0525Rweojr527MS5pniNe0zUuEW+/Qtk0O2BTCV+nZg
cZRrwcj8qomn7cuYHhtcXWCS/ihX+U9UkvTANKeAXve5yNqdcHoWTCUVh80cPPOP9RYyio6L776C
VPNPOObArw3pQ21V3a4bLlVbgisoZnxqg7wN6XJKiSrB2SWMaee75EBAcj4tpJgde4wpefnIlzFD
5iiz7eDjUyvG6VFGFHyMvUvPTkVBsl2W/CrbhQb1eNatoBUYiziwzz8PHOYUTWozJ0CLuPo4wFv6
+YtqfnDacDy70UfhLWWwtdAaT4Q7Kuvw8yEdTs0hXNQOKwHfpzI/euW0uDMicf55UOPyn4/In/zn
owaqO4EPtzD3pqcXgSQjWNSIzm3Pi36wq7k9/3xqZi1ViT+f//xNkCg6f01CyRCvxKnMM3nqJlRy
Eq18+POHXKfkSVrWfPCpoxil8k4/D6BMWB87SS5Z1bJN1pbunW/Krzknpk/0CjfYeP15mCZsl5gC
+Nzqj3U4eheryCeciWD2JTWkfZNyN/t5qGw+mn2amWCxd/harmyrmG6I2m7aFtrbf3/ZJl/ewDRT
mqy/2H//uex/lU1Gh9lBNlZ34xIws2gJgd1KRmwaiKKLsvLxFxPCr6qCN5YSmKFCWN0PU7rkJ6rD
o6usw7PrGxTLCuV9mNN06dyQYUPi6gCDEf4hpkG4c4i4vhpJuwGX6d7zE4YHJE0wU1kdXYb+nuBa
CpIyro6Udiz3siDlBXBZvXdNeYbnav1xUlZObT6/Y4+ISG4v/X0qsOuHQGAJJtjRufDM9hgnUXwO
Zfufj37+LNR/9vMRhqyHtlTEhHF2/oJ3sivB9Z9sChUoRi2N0+Dg1kZ3sl5+PrXg1LIhkfJFFSRV
fv7259O+65zjmD0urhVtS3uwH6bEtrcqwPmHh3faVYOaT6GAUCFbSgepRzZ3gl/sQ8JFvp9Csl5W
8dZbc3ovLI+RWkVkYd2J9gTTf238/m9SZOl3p8ztGQmC3zmYk0euRhBlDAwsJf6ySojm6I0kXLre
eC5j1e5VhjQe+p51ZvZY+zQ83nHarxlwxQ36j3gwmlY8/PsjUIeNU9MOKIN248ezfQviaT5P3Uz1
GJ8tC4laji2UlxneL6Hs8q4JAuNZ1CVvm8T2Tl5Um3tVK0g3JI6uDfeuMGi6h58Hi6A3IG+nPS0Z
kZwEkznruvw587rfVOzF/HM+42AQbu1BmTuQa/vAX6pnf56Ao1lGc1enef20KHVtUpm+G57gDOGL
X2Na0PxMtOG909wizqeviin6hHLgbWZI2+9+Ur6kuGtucbfIK3SoDC/s6C7BxziEBw7skknJCHbe
kkJrCIdP9iTQf63JY1QeTbrcpcu7E2Qb2IJu05IQf4sNnu4OR3c5w9OdF3YbnmrCnTS6FDPbHLPC
Yu7M5n04IUXkuVPvW7m414icp1cpv12bZJZj7uspKOfdWBb+nQXDGstFau+5+y4xX/vGz0P4YN60
tlsfftD0mpof/ikfymwOy6L9r//J519lNTdxCBv6//z0v/6/gvdL7//G7l/9oTYaVH/Rxd18/P7X
P/Q//ze43/qnpwSAAzJF2CGUI0H6j3/a7l//MP/pIlbpv/KkMl1L2uD5/ze5X/7TRiWyfek4ppLS
Brffln0X/esfzj+59nNSMhWMc+Ex1/6/kPulpegHqP79BOvv1JU+34XFlzRd31Uu3yd///X7Fhdh
+69/iP+R5NT8lKA9LRXOZ5UMAWZATsh55C13dtC+Jxaxr9ZMrbskcyR7DiDfrFgHO/GPtiufazo9
j4UoEXxNDuZ4XhDv1WS/OMRMrgr/7LkBLuYafX6dzNa+BBOuoRBnnX5oWUdyNskuRWD618kBH8MH
LGHH8C4Plj9pSp8okiJloS4lWe2iLqGs1MUbB/Cpkdj/fPbz52z8iP5BM9sqbm1nRol3XwqxwyHt
nO2RExO/gzfUyLuRcsekpXvbL0RAsB6Q6XbJ2Z2bcnqJWGNtvIQWrghbEU1LQFJU2oBDAADmDc2y
GbLOPcM8ox5Xu5rBdtIOmmbVue/8YxstnMSmJD67sAeCxm/3QS6TK5S78hSJdO/pz8Yg1/VWDhF2
fapR+nyjfk46MXuFXMRi3UwLd4U8ILPd0yNlCjqWAMxVKj4xqZ2qQZJcOpbdLs79iFK+EZyTNE8G
F9yukHCA874gVXpp9LnM5oCm9EmNDm7/hEvqtdSnuDCeOL4i1DzXxDIrZ+Gsp5qWX1kSbQKOcKQa
RZYHT6U+IOqTYlls4iwBn8MRUnGUbH/OlPp0qVqGBVX5n50+ebr6DDpofyKH0orDaalPqbk+r87+
JYx5NmAR9qtqaO8HJcb3hZ2IIcLvlENvyeF31qfgtPgiAs+puJYU05Dbwq0aF9veCwd8EJyjhT5R
mxytPX3G9jlsO/rU7ejzd9rleyGt/Fz35cgtN+YGzEkLxFG+juaqP8HyfCdX/9xQk7LGC5sdY2Ka
NrVlQZU9pFnD3ayKUENVcygZESI9KyhkLj07xAwRA8OEq6eKhvFi1nPGzMChvYwKRy+B2v1UBxgD
Is++H1IXL9SBsUsAIgQRUrqdPLcMNBTd4IpgxDH1rPPzYDD+SD0HNXoimvVs1LGgZlLKGZl6PTvl
eory/S+7TcVOMl5JPWeZ+qFk9GrLATx50wEFCIDPo/qDz6FjfYWf5RciJbGJKvxmqwDOIs8/UbtE
O4Lf1BOfqWc/FwMoPko72lYMhqzTmAatv9KEehi7uK4XjtAGZbmlCaoA0wuClJ40KRVem9y+l5AQ
ea1eUBDCVcFwKhhSYz2ttnputfip9Byr9ESbIA7hicegQJvflfEHno1pnoowTECqoZWmejrmvJmf
kYuR0ZYC1d9pxr1inKadmUW3nrBpAbFX+T7Skzf4NEynDOMpQznfNcAoPafjPnrmfofqARGhiN0F
BCFTvanne8GgX/1M/JRHbIqlVJs+5VY9Fc6WaWrBJkLQRoDxbWqsR/aQrcdxwC+slYV4ghKTYMm7
LM890sMIJPiKrae/t3sqDF3M3mtPtVvl4rpSxXMhaR7QWkaNqCHVO+EpaChIC71Z7UnYHcy2wbKJ
4sM1p1zXWiEZXHhhi5blIp9n0qxm/r/V9GBoARXDZKZly/cR2cWilXI1ueVHpxUZA2nG1BqN1GoN
i9J6l2gFhxqwE3gnqsa1uuMh85Ra7/G08gOYp9ybWg2ykYVqrQ8tbXwsW/xhQGbYe3VYYQhLAk+Z
Qx9/GA7sLAsOKaLTpNUnlC36XBGk6qpQew+qNK/ZAXs/P4Rld+hrZM0NhzV5WYkdhYx0HxPYWSU9
U32MAGZHNd20qbzwFKUYk6l3RSyLEM1EjHlDIqPlWk8zEdbyUTwMcDA2RbAP0gjJSGtwuVbjMmQ5
x4Ep09vSOe0I92RI6eh3KULeoBW9/oqvl+UdQt8iaIOszLssBOkDn93f+l0ISy2J16UzJKt08HmT
IB0OWkNMtZioVUXVp2+p5SJFa8VRIT3inL6nBAJ3pVYlXa1PTjrrVA+eXqdZ6wFINE3Y1H4v8IcI
XtLxjkC9dPlnivTZaw201GqoZNnQaX3U4arIFBwPf/EanCteoxxYoeym02YkQ8HLUy1HbGJPnpZe
iUqvJwV9PkOVBbZ4iYrgl91ILpXotsiY3I6wN+ySMhJPrcBAp1Veb0LenhaaR/hdowH3n16DSmcg
DpdaJXaQiyEkMof6EM9r2rQRlEetLINTuOUxNymCMedUq8+NdhMgR6PpBjQBh3cJQnVooVjzUkP1
H9m8EQXjBU+JjijW3EzRh1FwQOWsmiSwqa5EC7e0Kh5rfRwA+W60U2vnIJ07WkNPZ2LN7vxQjUtN
ZrY+95MojpE93CytwEcBjZ09nvwL6VY26Qj1o1bs8WUiHqHh5xqsUab1fYK8X7pSbKwRn6z9FXQN
+j8S/b6I1cXtAb7xW+FZm6erIp84ysy5gjFDqatuaQSRLGHrcihwNm7I+LVbVO9n2xPDmj6BDkdR
mr2qcNhnLTVGUf5t6v0FLPJ84ych5kCQ4CtP1tbWoeLI0psPzyOan0inIyZLnNuednOo15gsTDq9
ORF6h5KwTBn0ViXJ7yvSE2dYCHehwat+0RuYRO9iEpYyZMC8x+gr17ua3ARS5WYe/aSj5hi1ySUU
LLtZKukI81c99LCPyDKWQz2fcx9kDVF8QI7xVmTAsbxovuWjPox95VNu7WLT/ooxDR3joHpuyvLi
Gu5vV2Y9pA6nODvVHeC/3wpmWlJJKkJdSD4KZxkxJhCoph3RDDPaOwmxaEVPCiMgWy8jYf3VufVL
n3YPUZeDDEw8d5ea8qVyeWaJfb+aeo0mF3j5XC8r3qQs2dLkj8XOjfiDtRZ6DZfrhVzDZs7XKzrB
SGT6g3dXtmwAMMUdbL3Q41pnrqSAPO1n4Vc19+zvbWS8bIg7iO9mdmzne04/6mIr88Fq/eRxSUwI
JIsz7GbPIwLAcjHSa0Zbm+atGBAI49cbtRPaT4KjJsgb7knFc5f2vFsTHHFsMFNzPttUfYIm5FI+
NwsequZl0mtP3szvUaZXq2MtKEsqH+0AvldSEPqNlPmrzMenHAQYGSb7s8xZvSp2rLZetrq5lZJJ
gfmpF7ELG1koHOHeJjvcZlW6g+uADy7Mz7yiiVmQSmzY7NaReGzq+NVOCbsYwUfVcv/HuYtgCc2y
tokNpNVHOjWbUbOUOWGzQGaTnLNRblhzYcY0TzjUniYsxnhJ2PXqNfRQs5DWoLhCr6hLvawGpXFX
6/W1rRfZi15p+3q5HbPlJvuC5KEX30a9yL1Vw4Rp+k+xNKiALPdcFdI4lYSPAmshC5RsvLqWsxYj
Jw8Trxl+7wav6bjjZ7uUehmfZhwa2l2Y8E2XhDO2rsm9xxqu48Tc4oTzS8zF97Fnx49f5oFrD7QF
tv8YA0i6akOAhTMgmhWebisdqT2xH1m9ogLgI3C1oaDCWUCYJFj1vAA2nKKcR6tmyQHHlH1FH14j
vAl0Mtf6dEF6x7u1uBdyIqVLGTlHtWuFIR/HsD4BYJt3wKu5FjS/CisTjyTjOnBBj8TwvhPpboIf
oXjuPyPtoZDREdajdfK1uyIPo4kQYf1CPzLRsfxiaCeGpT0ZEeYMqPrUgmq/Bj4hnONYOCLt5Wi0
q8PT/o5IOz3IYsCQwvxRYAIJtBskwBayaH+IpZ0iRcqvF4SodpAU2kvCG/1PO9oPY9XQ5ciNzW8q
c+XwzewpbfmkviY7GWrbss8++ZFe4XMvldq/Ymsni6k9LQ7mFkyzeIO038XF+BJrB4yFFabXnphp
+vJ+PDLaLSOwzXAqeI295WpIQVNRw3BQGN1b68bpOir5gc3qNmkXTqoRbGJo3XUQqGqbR0f839Fq
ahG9WN4DWF8esLCXu6AAToTPJ9KOn5yrYa89QL42A2lXUOg89NxqU+0WSrRvCLvL8NRiJUIZI7Om
3UUYeNttoR1HrvYewXdhuYQdKdG+pEA7lGbtVao11boqxBVWfr4a6JwnCubZdzPj1QWk1Sacsr9V
mw8HjgDOHfFp5y75eeh0KQBQr3Vu4cv3rOzu5wEy/gRaQcLhEmImNLrInZ2HSIXrxTTkoTECDC9Z
lTym+Ac9NHmeaOqotHFrCEkN93kxkjapL4Uzvoa4vKqq2+K1Bsbe5dX9pD6aMkiIhEKHyQ2SGW4c
PDQzPr0gSf9OhmIqc8bPHnvbLiTH1ojnJPYu9LuebYIwJW5TnH0I303d3YVJITakxcG0JFTzAXh+
c8ypOpiKLi/bPmfV4py9gNAEb8JdxBmhzrJl3w5GveFlkAzxGweMK8GLfOeMwTMYEGMlxyDVLL69
dLeiqxQxH44xDXZLH24ZGGwKhaELc5sb17BiCgK1C929GNPWcto5KTWqgHmPoiRejOW0L+YrFTXp
ysEx5zTg2FqVlAeZZdS55AF8JiqbvGpgGONAm+bOxWMLgv5HAgScWyqQO+vcP0h057Wf1+UBYMRb
nc33roMZ0TbHo5LNy9hxbJrA91ho2ig+8kZRNLmXrD15AABlTU6yxwa4rbppZvHZbRHVoUOa3auB
d3xFk13d7zxvrhh8KaPo2q+K2/W5A+KKxdRdqfDdK3j7mMT6OcK1b7C5nPjqtNW5LjB7w3npJrJZ
7UAiLp/HXRWpnJ+V1vQuobh2bHmJ4/mnzyc+9+iO7PPbjya9T+dx0/c5va4gpzetYRc7z0o20Qx2
C0s4vvMs3UViwTo8E1ryS5+5RtFF7OqChcIgXs152MB2wxIrBIgbcstIrMbYm47TrgdhfhaqFJc6
6IuNyCq5HuuxwcXoN1tYPclxcMzvGR7wbiqb8AyvhywH78RVRs+gUO6jD7nCsPHAOQNu89o+4mHF
99RygDXQVufWPKcoEBS9v3COp6tJ0ILUhpNz7Ab3rhd+fgyaBcxYJrR5KbzzUvzrWU/ZrQsNfNGL
5RFqARVeTLvMWkGtBJGvdlrlNl/8rq/Lk8cxlJza0Y+iS+4lL0XNTW4MqUrJl3mrGn4hfYdXpjTf
s6oEBMvBA9Iio01EborvyF8JqLwMe1jh2wUWTut+VFE9H+KS424wP/lWexr93yrmn9YVF1yvyjbz
QN+7TCxzlUmRQ7KkQATkNcxQvZZfKJWd0NtD7muN/Atw8GPxuGeXn22sjxaiGTfJZ5VACLAkSA1q
1l5E4FxIkTxnYn5XgkW439xkPp0iA8OmX4GHSTz7sMxfQDvPWTocw5QvL2x0wBh4BOtvGhLwQRrr
IvSrdRt4+Cdx6Od2fShpW0/CSFwGHJ6btGfP4VIjOdNFcjSI0GDaNHzKQNrpktvLe4EngHNDyNBI
U+IqVoP7mC7xg5NfCejSRNJwsKMajL+aOSo4fsMprVU7CLVcoaf6V2URPTRqTt8kHbdlHQ7k9vvT
2FANQN4kuY2tdeZgmm/jYDpZnE7YOY3HOjVfeIUY8nc54w93LUhljUk5iSPuhvSQxTaGwyV5JIcL
DTqI6GcyiydQxsgrzYrjKIFbByGQTXwJiSYxqTCy6aZhZcPCElltsVnKJXAw6ot+dQZl/ot30x9F
NHIgPtVzDnMUBi36hjlfJsNZfwvD0H0l7gb4TEUOUkx7aYxEsEAD8Nv569rVfRKSrfDm22z3u2wI
X7E90I4OE28oMuIj5V82Wvo30Hw2Uw3/vWSlND/4GLEiy6qgROL4dBVOsjHD7z9NlCKEHN6gWTYJ
my50PjnkELr/WJVlbSh3tDaqM/8EcLOzHjRuWSChDvWiXXs4TObE2jE0iJUy22tXtycHErc5jAfW
3uymfnFL2NtQ0w6j1dzo6nvKp8l8rcaIo23T3od229zTW93s8HA4d2XziKg4HrqIs7UIH82ZEBz7
IIGGqdGOlChN1Ds0sXgIy5Imn5BnuyzsfMPg/YYDs7tzZ5b4cyWsF0cNUOewyg/YY+7m2Hi1zYCD
jNmbO6eGrF2OQcSMypOZZK8LX3QVEhJa5VExXAG2XodRvgROEyEwGmptOXN1yNCaTWoXDxl3FT98
72WLHFFX59n/q8vSBSinyxx/ZWZNQ58xgGKbfi+FGR/cJrgtHF16GZ8auM2tT3ESoStLCmy0HGr8
hhWQaQ03vyYzZTWUEkqy38i5RgqxGyIWwPLRASprPDfZ+DfFUG3axOUB7smKy2rox88GS0mvaF8H
tsSB0COMhxhB1cZZcZwNOnEDa/URByRS5Zxe8VkwQk4nad45cX/uSwDVVuFLLOreU6+psg3imCrR
Y2DLXUaM2Oywu/fcwyOncBMt3S1PgHGnc7IGtkSkxZ+2vBwOrBhmCguL6wxYwJ/DR78lsNxmBYcG
AueZXAzoi8gCUX8QA8I7jQM3t4Rv4xlwEnhL1LzSqL9j1k489dTPgDAgtn0s04M79himbe48wxlk
KqLdnzAdiMPld8J+J7OVbyLBf9eV8lbmCFQRdsvuKUSvErTp4BgjSkKIZKdaYm0zkXncJO63qW4V
eSqGjOXegECJckPK1p75OV0xQwPxC8pTk5e0s76odj4sE0TVUfy1jPYEKeoJQXYb8oQk7OM33MQ/
ilq+5OaE35YYFc7Uk9/aasMCcdhOrB57pzkMulysdDFtj/W3J16YiznqOr+TZt63UExj5cBXMrgU
9pjOeyjwqSElM8BO+oxVFcBYBe3HrcNXw7ffimwL6yjfJ671ZEMvxqYfexDvcCVRnGqeHTVdwW55
b1b6y66BExI9vi2Bz4IlA1UuubamXCFXAdtV4HLzJ21tq4ptZa++QzYwIsTVktgNhiM7urTETVpy
bWT1hzuXpqEQs9CqkfWtNYOHpap5MuF+hql4GYfpc2xeejGO50CielMhuKWONHCxg3a2/+3F3tvs
JaSCxpeAsKYZkbGgNcyrudN1wXDuEyCeHdtdZjvekZbx1ATzBzkdwoWkwKJ+OqVLf0tmmrwkeuZa
IMNaaNci8ziVO9mNnP4qJ2C390247rMBJQSg5dKOp7YCP5nN0tkvZn52kvJVLNST+U1w39ThoUWu
AGDBpWGO07tB5twY2u/G9B+GJD+KyYJtGF5oXH6ce2/auNS1rTpbPmfJIRyQRWKo3zt/mh6W3N7Q
alwcgqUf1hO1fp5NknKIwLpZ8qPv56chS6Pt4JVcKw1eROm9TAmXFiyWWKQXn5434DvCC18t8EyR
A2K+TPc4AhwYev9JwJLqEue82KitC1NXDjsdE+70Qj/VlkoWYOtdArsTlOmpHsGytcbJGsIjGIoC
PumY7nL8RngS6Cbmyp0jHuG2pA2Ni77hlLckkxu7bgRMQ/cpMwzKGh31RJf3JmnAkPWWRhz04bmZ
zENiWJscEtpKuhQsUXlSrrFZPyFoYSMT2z6iW9bSd38W9JthMJ9qL/yuE4+KnZYsRNq/FTbMM35h
ch1O+DmCpmFBj59csUw9whAitgQPRkQ9bUNOSxi9+CAlApCyxHQyLXSL8YaowuhDhE60ziL28oGf
0fE0HYT83Qmr2ZdGl29rx/uSCy+r2GC20EUnNvlec06H7dC+jr0W2iPnkot+37Uj0z18asRBie90
ncGuRPJgYaCm5XtxigPAgr4yNtR1b9w0o1NwkC/okN0I/SQxHYDLOFicdm6Yl1EH/BG6PUEwfAsO
ua986o2VD595JFGzMkJBisMkRkGY0ra+yJ4S4RIT3tSOt2bYocusDDkUqNJucJY97/gU1qEctamk
W9ZeM4lrL4rfS5cBkmPQ3GZ9crRn7oQysptbJIK3ogjqV0JKHLgRXBK+gSYESLpAA2wyC/JFURRw
C8F/+YVceI9m7xkuy52qUgIprB/O8ACroZlO7YPwY+Lgs7msCXpYGwC7DDIsBlbSggjWtV3HHRgd
ubfYn4y57a2qHEDIYDyOvQOwoAZGV3nJpccvD39BcVa128u0JBcIQuW6WvJR52JHdIaAoXbOPPYL
9Jtao+YDmDg//eQuqPJlW3D6RnC3+tXAiuGWhAzslsmUH3b536QPb848HsDa2Q+dgb4GhazZ9AHb
HLcoWwZVq8PqG+36Vk2fir41YCANK3Nl8CY29LfceXvJyLLiCbxnd843YqNx5rl0AUgU1zpKDuwp
CRINqGKtTwGZAzNqWOgbKWv0dY/m3GromoOZzFicE5cstNe/jh71H+3EyquNopfGROHMqyy4cjYI
tzTKubR7TMnb0qZX08s4CS599Sg0Eba17TXb4pq6I8S4jO4usONUR9rjt5jJj0nSAat65Cv3EnJ+
29F2OrTlpStQgpXkdOgZfJcie2tlnuxa3yUhGY7fkfSvQweE0FzaZF/K+mGOcsV+lIcyNxmvE7WS
YUY4KoJSEPpo/zLz1MnNIgp/fPfa2l51irxy2GQcqMkNL9O1dWmDLGmrpSyHHjsLbrInWcNh3COt
ZuQb18UlDeNTUNORbIdqMHjKKo1n7voN5djEhlPrqYIwt+r9pd0F+UuhCeGLgOmD0B/hmdvmcwzp
EzcfLi3WOm394VVYkkFP+OsfL24A8AJ3I8HDcZlGxhdjiwhP1YwdowDoSi64v6zmF1Dh2fNkRP42
nWAk+8U9TwuO8gK2LxOF4lXRMztjJLsspvc5wlckWANZrlDLthpjb2WXEEIQlfw1fOzXvqo/qauE
uTDgLLMUvNGqZAJuFIzcIqW8RIzWeFChh3DOiadapvZSNTbXUqgELqr/amzq6lc4QYgizfmb7Jfd
ZNE+01det1Iuuqu6xs492+3+ecympxnagmWqRwpDGsYh9FDlzu0aDtYqyqSxqzvnEyJIzhrUqrdl
XN7sZeYlE9dHjxmEnRXKYpOyq25cqOZYC7g+N2l3qgTuh8J1OWJ3iIEl1FGioxdLiBGAELxLXGB0
C5kp7azQkYukAhuO1WJflvZ9NsfJuXbcx9oxx92yRNXOkdmTwo9xqtK53krqV1YqndtDXZls5Fmf
RnEL5udlNqLk1GNQoY5mA96SlVJaTCc2tK9BoHOt5vzZLC1FHtlz24cGu41pS3dZsGLFeha99T5k
GUenKsfhS5tmJcN0QzHxlsD1XTRCA1gMXGiuLh0tY/YvvsV60v0bt8QCIxFH/Kw2zjNnPiWFg5EF
eEZXTJs6joj5IQGtLEozIKASDkdcHZZ1gE1rFUBf2BipaR0GrvuOQ6B5FItgW1vzJkBaIOjTSewq
qjkxEo5bJqfPMGbB9/PQxJk8CKCzjVeGawugPG8aQf8dSJ2SHcaK3y/mRCeP1qgTd13UeqefB4mb
165xQ8+ifasK1M5O/S/2zqy3bqS7on8lyDu/sFgsDg95ufMoXY22/ELItsx5nvnrs6gOEks2JOQ9
QMON7kZLvLxk1alz9l6baYufYQAZ9OhoDhUM87CgV/D6z2m7K402OjQp2LRhEOa2oR4hGt5UR4FK
jZkj8+feHiR5DRkCGcm2AbGLH2kO1M5hSVq1kYBKG9ROthq2QUZaYIEXcAtSpIkrtCAEFmbDpZmG
h0SJEt13/hR6Z0M7x7EM6TcZyWYUcQ2SJScabdRJBMV6g6FWH3Z57ptbUQcgTOY/SDlv//nD0ldU
APta78adh6UbDNxpyLuMfPQ0OyTKpHuog+/PaL9v6Z5yvLVoBhw0ph8HkycGs4/Tck703B36km2m
6C6R5fWoVeIuGa3T1M+/L6LPaDXImYthlhQAtkTIC6CpjW7KQpys1rXW7pw5VIXgt1P9UlTE1ZBr
Pgta0lPANEqvxktlhpvJYY1q0BxMs8s0DwgUoVm0CJP6vjfRrMB2f7StPqXeCbn55axmgltljnDa
ZQw8BKAKhgthxbd+RTGuFzZn44F93i0vqcKG2Ph43rCHMY3ZwWi9E5JdSPPG4yTpekXYsDjthLdF
hZV9KEuWMutZb9je2H9gWHWJfExy66FstA2L6QstFcnM36/okL24Gid6RlkFJCtv6Qnjp5MzxumT
CTd4dMFfsZR4JjnQ4E1N8+uW2Q6LAiGKqfajDoN9YsOIzA33yWOewKw6bPDF6Fh/5U8o7NNe6TFO
KeeLy9zf0b73dUI15aptmTsV5SEjD+0gtPgZa8g+Hrifdhj9klS9aezeUDU+6AO0jcj3mlXSvrZo
vH1uF49eWPIWMJ/CeofjyJ0umiius5bqzg7a2wQ+BPlw6N+YnNCCGvB2ro0k37U+Rv0mpvJNPG9H
yDQxMdPXGflf2z+GGPVMxTB/FhpUS5JQwDRMFylj5DMJ1o5dkMY3kippIYFP6dqASB54+5DxNkwA
cJweDxQoBVwU2c5u+69wmB57V7/DT87ky101wa88K3YVbw4tuH3Woqlx3XOTuc++YOagNLJ9Tih5
HmunPKQQuRaKknVtuJxeAvtrWio4ZmhMd6YWf7+aiuJITvLP2CLh08jZlMb8WrocyaNRrZVPjlLM
Z9YguiMlydMQGna4RoaMS1SB/hlluiqGmPwcZy6JE2RaQ7KPWvloh8GWObZclI1U674l3y04k2TX
LL07vTN/RYO/HwveMgfdBjqeiaqHiQQWPKxswieFyKdS1Txz66H97zycOY5/H3VzbFYe3Kowhejq
Es9myr1k8sNtx2za8OUIS/JZIl4xCTI7KWm85D0E94JX///Fs8XLf/77jzlcuBpvX0AxvVHDCv1D
9Sx3/rkJn3/Xz77+H/8IaIX7L3Q5LpkCLuRrhLL8rH8EtEL+y3Qc3XBNGxEt8dsoV/9bP2ta/1LS
Id9GtxxLlyhw/0c/axr/ko7tOq5uIrF10b7+X/Sz8w96o56li41R1uaXmcJG3qu/Vc8yQBvwSvNC
Iv1HDgqkkPe/oDsdIrHJ+m7pFkW6p7fDiZwh0jJ2eswpHj1jMgu/unCglhXuwh1r6k0euOL0mw75
v3Xa/5a16SUPs2bW6/5xfWh74WCbGECg6CvXfnd9eRv78Js1wAp4iMZxO9XApSPd/xHPEbo49rx1
LEbSgprMXzNW+57M6h5ZMmNxe8Rfxi6PwpvOWn5yYXxtb28cF+Yahq3PM3KCl97JjjM0RiO0Fx99
hAEoDwa5MQRnodPEV7QiclLe97aL/4Q7/H2a2mZNaBgApDhkeACzx0Fthdk//pbAp6qbpKBv2V1/
cpH6fBW/i6MFBQ2qbVTTPHyg5JBo/y6O9gylT3pmgRsi33RDIIyDRRKiQzhpA9523c32uak9UCw+
BCphUGENAfqh6BoEIlmqbDT7EtTmoqnjnwPZ5l/82LuyIv0rhwagyo0FvRFCOdADAsf0lk57EKYa
kJYsOAyhwAc2MK8usKogoGXWxgB6nibC7aCi1W+G1cs0+MYmCWvSISJmhQMHjH2ttag4QXidLb3b
igS2zSRlcukHmqRxqjZpaQ/n1tYuvCjWHgues1NtQSdPmxiZQlrMRvZmp5o8hozUhdIJj54axJGv
ki5VGx9HqJSI4CZ49HFtbRWio007FMY1GJeSYOVNVKB7k35I8QZAkW5Ru/OYNB+llsNoozZNsV6j
mcGdQWMyOLQSztxkkHfSm/G+9tFwiHIWAVEvzSlEJ6tDCoX2g8i8KN3ANe/mVjdN0RTiUKw/ikTP
QfQnPvxbO+JTG9U+sziv+L178BWdPAfa8QHZ4Pc2lclZmOOLAx4eMcEE7B7KGuZk7OOJyMAb5afY
m7yj3SZq88lDNT8z758pdP2cnCTYFmv2Cvz+TFWUe0FqzfRFhrxZV50S1WDdNdF0IwEi1SDKuAm0
zrp8CNdYA3/mPYfDuOvF148vRf7tUlzLNkxYOoi+dfH2UnAmQHRykMYFE1gxlmHKGhe5fcu0Q4hj
gqbfywa5afsJgU/gPWphZq56RqYrKkcc7+40B1bTmpVjMVyNMIQ62z+kSW1toD790nqOQ37XQLsp
OAHmERiCvlv3cCp7u1RrfYT+m1Mbr1Qk70LAW1utr44ff0rx3uHAS6x0Vydugc1Cd813N5x1qNKR
QJHr4LvJeR5cH7Xb3prkykFXR2Lysgn2VoNq0d51BpIX9Iz+BhIYGNHa+Wf3f+Oc+X1FZoX48/tX
jEqkYGFmaXHer3x50DqgU/E99GSeVHIrW+lgsp/O9sDJcYrkMSqmJ0u2wc6Gq7sQRLjO7bU5atgu
niKhflBN19cmNNJx1PQDQckh89csuObhQdjSVju86R6a9j5/5AH80VZMHeiTnYfOI1Xam8WttboE
ddcuNdBxvnYszSF/+lnkKStH5x+nRPmP+AhvZrIcIW/JVwIW0FVoQBJ60mP8IPk10jFZjATca0Yx
gvHaqWpqTqQCQgSqaO1X1aKmx78jvYIGLtNgD8CZXxLjUUatwQC2eILC7K4dyIRbWrYOG+jg74qh
+y6G0N0m0x2/Kj7kY5nQu1PDfghxXidVNEuti+CAw68j0Ym8aAiQp6LzmZOM1Uiut3WJuu4HkAr/
wBeqaE6IcWV4PTsz1pSFLsNdXxr10WnLexvl0r3ndmeAM7uiSs9Q3sgQtGg2hvR4AAtBIQuSL+TV
iQNAGealfjXxtFzMJup4W0qGyQWavN4gnsxKzEuh0d9pZrcf3ryeaTF5W5bTrou2q9dMmkdqfIIj
OLsUmzTE2O1xyFjiM9sE8KufEoa4qqPb7Lb2zn0l17r7PnM5QdAe2I9Dv29A2Requ27QDILeAOyi
u9dhmQl0diEDgwLBVE94jU32+wTbHMvrl56HCWB7O8ADKHaKx+uOZeahycQ1VEFxbD3zHBcNv5dm
1oauGZ2tztoWNjtdWuu4OydCJWOGadO6iqQ3B3AiTS09a882s3Kn6NkEXbKohiJd9eiiOb6VNgu4
tKC4/3SttH4YcomQmANVRqV+HPSyIuWuHC6VDzPeHW7q+aY5pfpiiu6Lr+qYVIl8AVjoJfEwZfoF
xz6vqpuzyOvLQFNh6cRTvjUKGsiy5H1lmrbko/trhwiQ9RRr3FefkZ4AZopYuX8hEmIfxBo2QYmC
0Jj0kzRtZj8htsnWgVgEUIXXny4wwtfB7n/5Os2HkYxeA4otwrbwRaKUXaBjZQMaHJzAneYf/N4h
PW8imtZixr8fcQagawAAaXYOuLgmxI1PJPCcxYPhKEnJztPsam+Xmk6XutEJ3Kyqu4APzK0Vt11V
Yskly3gHSxstqRwZjnj2tqzKX6RF7auBHlCUd7eCAStYB2dPO3G4dBkObzdKmj1KgAhgY9i9KPNK
ecE1lt2GGvw/Xl1+/2sC/H0pE3Px+G4nU7jasKe5SseoJt9uHzYB0qjEYZSZ5XchxE8Z2PKmlQln
QYMGm8GUxaPlgvqMIFtQVxgXNeSxU5uskuKhLvPgUKBXYwDSEblqf7bSzrvXu8ujKpe247hU5n9s
tApyPZ2a9NUKRTQ3DyBqbDJjLRjj64DUNHmeZVfXTkrAnu6NwC2KB8Ospq8Iu+6Z51JAVM1Lju5n
GWaifXJS9jy0Hhxn8cqT7TDuP7mjf9mQFb5cHbO9pVN7zf/9NzOeZ0GiG41Gg7OFerDzQJmnbgHf
P7wYro9KgSelsq37OGrgyo6OSxtnntsERbj65FL+UqBbfGmmIbGYW2jv3l5Kh0E2Z2GHvVrrckOb
hVI9GBRQ8eCpysIO2QkdeemRReN3TOsMu4CmQ72ZpfUlLbCSMVzeViJq6OUYOmKFb17Eef7jy3yt
lv74kk1hoOScH0P73R2rHF00TYgIMGW4uw/bmudrImgDVF29SWVer0xkRh6Y5U3n+s8NI4u0pBYx
M3er+/mzFzE11GTd7VLdvn49kFm8KutsNioE3QwLS0MAnDOtFiL/igfoIaaxtsTIcW6Ybp4oHT+5
98bfnlxLnz+TErbhWO8qlpT29xSazDbpYfa0Srxh1ybGGZD1hFieodOgc86wjUhbKHDS68QBA1GK
l6LOSOuk5tL42YAUanvbhrRnUrt89rt49hEJufHMIQCX3n7/+KsQ861+/1VYHDdZyBzGUc67atJS
QVUDqeKwVIC5S3LP2Lkjs4/yVBr2iDzQZDFWsYbSDnapCOSehSlbMMhNLh9fiv2XGouT5WySpXOg
gzp9+/AOKEdGOyFLGQS2vkW1DsHd2XZktay6qZzW3chZsmUYe+wdwMR61heXkAStHcdKuQGUsspQ
3d3ptfODXb25D93hy4S5Z4FvK7oLFKIFVZwK0XswNHjKldGsjSaq902R76IQAaYzx0HELqqMvoyP
+YywR02wy5murirHTPCK4EhhLvo8BHCHQvCnV5mGWrV3pl9J7IvNiKzSEgnZN/6w15GyXVnI1zO3
udQh5gO/ZUI1APw+ALxa5STwHcDDD/ve7BrmzamxIVoQeQoI8CbJj35a/OhLtpw6ztUNcrq4xMqe
I997sGkJJnK4r2i+nAY30JZCjs+FUXxW+0rMzu+fEMeheytNehKYl989ISlxgtKoEfPU834vEwBT
g6iPKcFJcKeBWLLknPzCbNZMjCoW3f6XOREW55I/jQhonfrMqqZW5cdeoiah/mBbtOO1StcMCZem
Zz7ZLelbxNCvYwv5eyNJR6d9yJOfUrY0mSJEisSXTWccp2JgZtZAe4+L7NwS3sJqpn3yKst5mXz3
UoAV5C9Bi8rhiXz7JHqAMfxQD/0lrEQGHZGJc83XL7pf31QczK6DgRzepisJM3WJ1hmwaaywBcTn
mMKbEQSzey/KkAAJ0u8MCtnumx9HHQj4gdAJxj4ZBgwNN8E6D5CUcVzPDxGzCwDmkVgzOcTi02AB
6nHr7mvmIxCB9C9al4mnsn+sfaM8f/zuqT+rAlOiaHIwXlBtwRh8+4ldu8AXmuPrnrSgJ4hB1rsq
rW6nEAZhV8zmnBd8bd0+6hgtOxPhGx2V0h5OSPLoG4xI2umpFIF7CTRESIgsrFUfI7QmMys4AvK6
13x6MUk3eYe+xngM8mK4jB21F15cYxu3OsbQJBe03pCFkx22znHKXEY2tLOBvd3oJ3tbh4Rq9BYd
YKOoxDUZDGLRg25w0vYhB69xGN1NUYV3vtSIC2Ak2Vce7kKaY4DfmiMjC7Focx8frO7swQbO2Dh1
inuPUU3m7kCz12zUnf7ZWfbPNZb2vy5MOpfUNmiZ395cJwiAp4SDtuDoExI0SSHrFwxbfQX/waTg
0rSeKYbBaBGLNkE1Tlzxies7OfLof/xNi7m+e/tsczEGXzKdDJvj7LsSIaUBbzC/Q5sHdgU+JPlZ
qG+SAu1er8HtxlKMdMa4ahRn7cILEP57+jbRXpCpt590OmeQwp8Xw0PnsMLo9HznTuhvpVML1rFJ
2oAqZa6dx5o5Q8abtknmdSALau8w1SAEk6Ba5wbW6rDDutMRsaWsbLrTxXzSIw6B57A9MMBMFyoI
6o1ORuBCx8Z9KEqmWwD2n7Pa87daZHGqwsoCON/dfnxfjT+btubcVsaHBdPOfm2G//5RDHPO7xh1
UEFVy9hcd/tN7ETkLMr4iQ0zDl3/uvLLR7fojcUgm5Xftt19Dyl8GVKrKjPTjqYXPGZV5TJs18hO
DaJtVVjmIQJWixpoFlBrhrtJMn0lXVgwsY0bpfEC+5P1z/jLajD32Wkw2fND+1o0/Pa1QPLV2rzl
swApCCGVN00rTr4FTJmG/wWLXvmkvKXe6OnOCnQQdcI+QQHNHnOLfc7bFHlEqJ5G/9et5udcKu1A
VLcHomG8YapmPHYsqRrIA2TupNPopK0NiSOf4IT/378WS5HkrDuCV0+33z1hPEJRVhugFchnJLYE
6TYAxxDDcEhntu2SlTnU9hNCHppbwTFkWH9NJpdkiO9BlktUucNrbpPikCOkob43cltdKGKmBdzs
ftOHs3coqYuV5MHaqOgY9y/GoEh9a/X2k2dM/O0hY1xhOPh6hQ0z9t1ebBValPaz1CocACsypMyX
6CsfzXogmTVKLwZCi02W2xqfz4Y0g65kFCC2mgDhri6y8BIPP+1oNYm2/GYY4zaPQBswSjMQU6aE
lVo5E8/bLIZ+jj1F13Pwjl2NM1G0lxdLIgJPvPprUqAyYs0iVo+x6r6LEdYaFq+fG0n/amgQmeaD
anbjiESHxi0bimE9ABJ3lyK6RgmH5BVfzHJCw7NiO8pXZCI5p6ycnrpYO1VeU5yn2viGi74iFUzc
gb5ZVwRX3dleT3pBvqtgEFwhMepOQ2Wj9ZloKAwmtGZIfC+Sxroz1acsoAPQBpOOflR/0uzeXXRd
eDJsshhKpeh4oZXR5vx6XU+35da7C6Li4rrgFCxNh2WW4zA3sajYER00Pxu3sJWCpd3QCyF0gJwR
O8a+AP1nFZcE25l0qFXZ5PCUODab5eRcoSKBIuyP83NGvW9MbfpN41iSZOR3YFSM9k3I9Fu45PDk
/TUHiw1DjYVnlOY3yybpFHRXv8lqWrZhAAJBM53yknmEFqJJUqsuKMCoUhuMrdJJlEc1WCYYcPWG
QErmMKntRSf4Vg+Ooic5qCH/5PDr/GUFBy2oOw67iqX46+0KbqeO1dcjK7gtBqzodRuutKpVDGsj
CYrhVSdH1KdwbpqaALvCSO6LSXMOBHyDQipHMs4c/d6ceIATT4Yb3df3c6rDFzvtfvYOLoE+DYu9
IauKLiWqMJeQ2d4dv4WZ3AYCA5Yf6/SY8nHtD7q59ZOO8TcEzWPI6GAJsREudkL4eTEMv/ysiW5E
iXgsap3mmAIntAMw0gNPhp7Krdn1DvPvDDXsUJ7owR/shiyIhM4NPgYUGNY4B47o2XcLYak3IKoi
May4NA7eYSOwu1PYNDgSOo3Q9aE5MJL70uZuBVqk8NfCzjrspD44QlPelu18v6bmgPJDexpKQtBV
iGGq6ln6p7gwDwa8yXUU2vHXMXhCp0hWQDd+s2b6je0hpAyaKsJc6ibHQU03npOKk2QG8vEC+pfO
t2k5nGddcENM04y5uPltL6hSbYClPZf/5NrAFImQmzVfsij/2piYXgccPPOFq6VXViG9SJ7PqSab
vU68b6PUghtVN2jxNeLg4rQ+gjbKrys3uXEQ4tbzB+oSYm80laBq6NzN2Ezx2hiKfpuTW62FgHyS
KnvqGvndYP/JDAFjbwrJDW7tr5qfdeDxeR0H2uoeaLBbCdyjITN4GxNoyBljUvdEnREgZ2BnaQit
ofd/ouWZ3lgu+edUJvtqtIc1iut+/fGtE3++G4pXgqbzzIyyrdd357dbFwZ0h+uIcamip4Hgrj5H
tXryNbhjcRffSxMxks/4pNPUGZTvTbMO6/4eQNm3WOPiUwFS5JNL+rP645IY3HKcAxtlv59jkA7S
9bIDjzHI4LEau0cAOA7TAWRbMTkKkDWLhd8TqJi50ASA1dOsdRGlDknBhfXWJ9Wo/LNqUhCx5uE+
TStqwHcbWoftBvhfQtNE0I7mgmtQr1n/SBZYEH/NPKTAGmaBNZ+mXU4AjlKYkDBrueg4y8qd5gU/
kpojWOPEWwwpSKXDiezlSN5UwtpPMQ5Agy2jTJNo7XspZ8oKU8SoSdra0yLMQh3kQS021sDhxsBF
idF2FanspjGqm8TwyjPW+buPvwU5f6q3NTifmi6nZfFWKd18t2g2yKPHzuF8qRiBh8h1gcnB8seg
Qyg4qakc8GsMj0FJWwwPjJalyXUWTLdti8OvL4p9Hsf3DbYVmCcmiitaW7jdwnEO+iE1bmJPbtU3
gcy9cxrzkamCt4kDdFmxCLaB2ZrLyh279evHk8PXjorjk31B/NmJ5CNajOAd+ofzofLtssG0JQtz
8mGWlWd/022a/iNZjMNEvlM4d/LHSZ0JA0PGW7JDVlPx4hLP/M/7reUuRi1U3lxm2647a9pr0Vq1
WCE+/iKMv7wOtmHbumEwaZQ0xd9eZU2Wue92tJwS1T3QgdgGukr2sTGNCDgXMQEFyLtCOoy8iZmB
TbAdh3s/iR7FPEXnKLnVcpSUMYkjYJjMZpX1EepTm4wC28baaRAR5mpf2QMOH1/5X45xNuvKPAWe
V2ZGpW+vXMcE7hYWL/IIko3cVfyspPa623oMkyWYJaTLgTo7+FEWs9iCt95cW9JCLpIfZAAo5ZPr
+fNF5noc3ZrFBzZf+rszbhomytAVNR1GU/Kr2fQ2cW9GKyYRq4nI1pMWvNq7yPobKpzRPR41m3nZ
6zHtddLvTkwRbfJs57PfJ1c3b1JvXzibyzP0eZpsMhN/p/gR+IpTkLtMk3tPnAJ9hoaQ88Ac/cmj
L7Ll4OatOkJkKZ/cfN9uCA9/INzr/uPreJWevLsOh7EGCig+N39797xZow43K2czlW355E1uMmvh
+quxJ7FKS91sa9RYSNi+4AR1QbSxSMxaBCUHyh4fGtR4QXiDam57MU+kOIduC4941qlA5h0PWHU0
5W5jt2xh86fGVhePNjWCPWXgGOYwIIVpAMIXSVRKT9cET3zRNI3mshrkFh/IqXB8sHi1XQMYq6fN
BIh8n2GE7Yz4hpiIaSPwVWexw0lOgjnSPETrWlbcOx4MzwI6GtAUZLyup6xVqeFpTGsJOdUDb/Dx
nfyLPsB26BJLy57VZM57QQayGy8MUiYdFs6VPal1tjEclLeqatqltFmRzVZyCfXtQBAjial9fvEo
0tdlHXhHzyTi9eMLeh2tvPtqae+4HJlprfCkvX8B8hC7Muyv5RB1jETjFWMMUgfcVnIlTBtsAyVl
4sfFQtPnNTsec6ThVbqKdMnBy2jDb7SCbovQ+ukTX7jnuOPfyEmsK82Mj1GVWCubowyag8RDM5p6
y6Abql2sWZeKtTRu44NoRmNn5RImj2xqNDe3meqdmzEYe9INtJN02N9GzQ4eQq3IMI7kz6YLrcTE
HXeTIkgj16UDShNY6UpPkJh+fIvcP99CviuiLwzAmbOS4t3TH4WDgPeMLwBOoL3XJtM7NiCoYB2I
ekSBzJpBrTFX7undNFpMpXqTbXpo90nZkMAVDOielLWo7eLWz2p3myOTX5dTNZDSUC9d49npEnNL
6WKtmtH5RaNN7IHffZeZYxwQEeg3esSmGoSg7Kq4fWpxV56B/EVntxTWxqvnI2w4OzcT2zi70OMq
szkP4KERfaW7IO7Soxem6bFDWE6PesDKQtLYbWfxGyM6dtdNND1OtJe2cJATUm7GnzXxR63RXupa
WhsfrJw0AR8l0eitLNFYpB02T3GzLhLmBI1l4LJibn0URvNYqGxVxHOCnUM28FJz8baT5XqDeh/s
vP84Gco8lLRNmN4jfwqzfO1axAVHgQIrQBEhozujMcGoaERK9AU6GTKxChvxsRF/9afvUTV3qqGp
bVyimU7//OHKT772vzQtHB21p4V+k3XPfK/Hg0EWuVCk/GXn3+oBUx0n+ylz7TrsBNw1GA0QgbQj
XJ1lVTVUYWF2CvMxPDicG5xoWqiwBbnEbL4psbrXw12IfDxoDe8mzaetBFKMuZH2IVFsLUCuGreL
E39SKYh5P337es8zEEOw5VLPoEN9u9+i3zHiUhF4iuAz39Ku6PZVUm9tsqzO4U6fnIPtObftqK29
JhquGANnm96gVlVnPzSHE5fpAq5WSEqn/AlNYnrKIufHx2/YX6Z5zGcshr8Ul6Rr6+/2uaBmNaxb
Hhfo+ODWtOEBfDQkfeTw6yj1e+ytTMy9CTNfQl93m/EmDcVs0M0YAX58MfMdeXfHrLlZhcxWuQo1
69s7Bn4qGXHd+JwsSIh1a7yE2SeLrvhzOMVSos9b6txfn9m7b39J6YA/iFs7WDqT3gYLDpakkCMQ
O5Uhin6O+uW6zULzKHMYbWFr8WLSV9BJdivDBPOg8JJfbld6p1j63qmKqa1TIzkwfk4KkB6FsWuk
2LoUcWjMeVVP/rajzDlZ40DSOjOp11z1CsHwPIgyaL714w+ez/CIeo5BRl+SYVmUBMIkPVAXH1YM
NJ5uqzfMy8KIWUSrT+3jONYryip5MCAUASY4jUODvyEjPBWf1rfe5IQiGqqpLJyWkZs8W5KWlFtx
ASH8sKUHUTrhYTPJrd9bI6l+uvWI633CelkcjAllaglzALtTux/L/rssdbHLkotkrL4yVWSSugB3
iqn4hgWNRBrKdDmkwYEyyT9K+F9TjcYJTdcqcWGn2zxdgZcSv4inbd9q+q1KaO6lFTTyjDNbFDTx
1h2N9JK4001ZmWe0Bf4pq8bzmCF7aJsY+nrJhSfKQ46G6qyLnXOXEXvqjGa8rmKmi3kXs36HeAB8
68AMsth34bEr3PCqS5mcaJ13pw061pwhuu6QZJGiVxOlFHN6gNBZrc3YFMcwrGkvhNxPkr88e6OS
xj3xUlg7EjvPjP/E0Z4DA/qsWuBJKyGkFGR1lA4wJun3K3pQ6iApmg4VC7DvmNp2MJTP99inn72+
f64y884oJSxAgdQUyvTbx3nohqxvbZ9YG8t8lqMfXptT97WybbnniEWM948G7Nyhi2K59ZhQLhPS
N0/JWOeE6Ex8XdEsItaZsuEQHGfpIWdCwx6Y3sfJGlv5iQFxtOtRjxx4YOpl3zjW0nSyHzWxZoIT
otN0GsWCBSiuqOwtsqSrIC7qq6qLjtb01dW6GEE3KX36N9HA5rITO92ZjXEVEie7M4bqqvfc6kZz
FZhWHHGGEidDNudsXBIY5B10Ms4OQfrCuCAmn2Qo0JnpEXPvQolrD1yoE3gHs4/bYxCzhLItZ8Rf
aMZ1FJUSA06Ejba5iiqdqKsxyK+EXeVXk1F8J2vyaqCxhkZrKPexKm8SOT3r9QCS3YwWUZTwapNL
vkiEqrfsyouyL8NNMXL481wEmP4+UhTOePgQT6LPamJnVfMJvY6mrAH0d2WW8E4T5D6r2J26XSh8
wBQ5CQ0GHbuKik8V7ZKI7JQuFl1jtF8YXyuzZ9BPxAWNme6qL+xb4eQos+UwYx2VYDDRr0AwU9RV
lrfvGSUHpVDHgsPjMUWAgCr0mPQEznom2KUAFtknZ3XpiD8aEracV2g6Q9KdZyXv1mrgEg2Z0zxP
RQnfMar2oJ/Aa4kvuIS7TQuLzQIVFIDfXjl6AdjF8kknCjmrQJp9RPMN+K0mANVx273s/YCXo9zI
KfgOvkBbFqH4YRM3siA+9jmfQT8+ln12Un8d1Vhz45yROEy7Fc4vfRk15UXE3h1l6E+8ezdEET0U
GYr6qb2wkW01mod13w2A/mqI29O0jmTwxQKHv/SeaFjF+4aoClpgNHVcHn2mhM3Cq5MtOAhF8HCl
gbYgFTIRzWbotZ91TTfdIohrYaGbSkBI6DoMkzHStY1Z13BgYiziQVeByVA31LcLLxx3Tk2ilJ21
Kyj8xqKZk3l6DQJ7f5977osx1sYirr161lrNudrqhz0SgtxYEQ5QoB+x6S9jWXJSnuR3WaxgHpCj
pnN7kAyUJYoJhphqEdZ4Tor8bki7tUZ+DjQu/OoIbed7qT8XTeNQEc3Z6UFzdO5DhHVQeRFstVN8
y5lnRKcIwnEoCNSOvRl+6+BdoY0XSPOpTuec33LYK+5jI7AYw9OOaL7q38ZkUlu/hFRSavm6VHcV
D8fKK8ajk1UOuVXBGvkWskWGHRnj6nWkch2JpNq2I7nBNnHTGTQ7gCIE6ET+NySXJxFoZ80p2aQK
bg7aGcKl0bgw+zu0PUPEbqTXmPjRUmKw6DPa+ERQEDJfaF9ZgZ7GFJYZ5mdz2QyoLSz+KR5tikJg
SpFlXSMAuIrMvF17EVJnTUuuojCh0RrKaplrwXVgaM/MX49eZqzagB/DWQ5fKqHkDUidpWsj1+8A
wa80oH9Zuwe7bLF7ts6685Mnv7PvpiI+mGX4XQuMSzIqyaIavhAHD837hofkyQU4tvAEXmFKf5L3
oLHZ8sEDyrcEN50xBip/9rXbLUhVDcCfraIOc5G0XLTHyRddBrsozS2Oh11CTC4Atda6OE30LCLt
XPZ81Nblxk1a92JF3S4eOMlYPv9GEAwfQTZm6DSnt9HyDP34V1/l3GAze4jIcLf9sxHxX9uxdJau
tOC+Bf61L6Jnd8rvgAWNK7tjHlHztcuax4E7TyCffUOsAL+FkmU5OLwv8eAdvIF6UShS/VDj/zQK
BXy6OraNUeAqMKal3QNHwRB7DOrSXOrVN9jeJ8IADOak3iWW6tYXKYcf5xjrZc7AR9C0rVW8Ib4G
a7O58yMbEplBC7RMCWtVljYt6ZTs7F59n9A2UL+2TMNsxlsQllbF9cSaOM+REgi6NA0z72kqMf2Q
74ZQLWuQP8KiTfLw2yBoK4/h/evryjcYrEsC1uwgwkplqZMX8CYROsSrDLCZRM5Fa4Ovnxr8p2Dw
qA+8W6Ns7nl5rngIMY3XBVoeMF2aDzkjNPkytKS69svmuUB8CR/9BSMNYjBBtYYF6cfUI1hC211c
8sb5qQj4oS0a2CSx8sNlCswi0slDYCGqFJknJaiZLr210LnSt3afNV5Kl8+jqNQgyvJNxzdqbGGj
ZORZBvqvuNAyltvkKQ34tUM4bYK4QZQaixUe0nALb2ftZfhSQXiy8SCTQe+58KfppW7/i6Tzao5U
SYPoL6oIvHnthjZqeS+9EDIjbAGFLfj1e7j7srH37uyMphvK5Jd5cgXsd8JOQ8qYgK3eoDDkWL4s
qqF2htW8+R70Wdl9aaZau9x+M0X/NfbgxDiVc2CcftOWFau3ltua1apqcC4CGUJWa8ZjMDn/3Pao
4WXt60qyYKblk9GaV36dPcHvBQxjA1zpWeUDzf2tCLs957Bfo9CP0u9pIYLTEgjU+5UzLbZrGPM0
rsGCIDLFp16s3BOpYt6BZX1VrQ3d3kfebwPxYLX+aZlZbuXiy+iGnh8eXCOgI4m6XgtOb55Agqb1
PtvRkHzlYHjkK/XYh0DL7FfUNZB8O5MhuGDoBZ6eQxIJ40Y2I0k7VviDH2omtk2KEWDk603y5kjb
94NX3otmJlsoaua9a/XU9uJ+daFVtQpYk3DvxOiWEcWIDgnD+juDRL9DMwyjpaNnJtA/kClPmOcJ
jEwZ0N2Rh80s1L0Iuj9gtrvEsGVsOhOeqPQKQhpIgYUntfDnp6QcnjsWfGoyWlwlLVPNAZkdbegn
D/0LgbOD9iZyca6ojnnw1o5hCF8ab182ClgbVEoGi/1U19Y7eTg7Aj1DSkHNl9Yp2VyawxIW/gYK
TwnHN/s0AG9Rt/YM5AcPVaDD2J4OkBbUzp3562V+6u0W/B/lxJeVKsBGvfNGGxF6nVX+AozD55+z
mCaA2o2JFJXVB1go0xm+Pv/Bn2VtCKh15YiyOVKtEM+8yTPAt/TMSRpaF10ClMVxyDeXWBP92HFK
/5nalKjkXFExDLcSP/CCeWA9EB5HKZAjDE5zjB2xVTU04R8y2NVsJM8Q1YhW4rlxBWtBZfCl1vCP
gdhez2u39TLgzM/u/MT46AzhsE72xAom9wMRDuW0RHH1zZDNqn1zXf/dXIhPkWUBnC0CasGt41iM
X02dFQCfOACGSw+/0eHhHhpOOchOpeEx+wwRdJuwunMtxfNswqANgqjuEEyGYWU45xSPEAynJH+r
JCJj8hpI47PTPIxmms38JtZHwtsdLH0XlUH75aAniYYyxYlMyRT27w3UuJ2xUKzuaPLYKxxRyara
DgR2RmW/DXL5pDo+j+SSvs9d+kyHabCnjA4bHS+2kYDGK6Tm60JCmk2DsLqXAbMrUpQ5B1SyL2TM
XQIxTJ6SeiEhB/R3XP+8rVhypJ3Bark0eoBZCg/gkvJIHq6WuuhyNnaDS1qxz8c70VJZW2jccRyH
cKHydhdrxQmNI8Jih79dqz6MUA+HJLknCq/31ZpxeXbTu2LcKhfCwImH6lFOXRJzlfitDNw+ZDqm
vSPZ5ZS8+FPvHjnwPZWjTdan+6Isllemat6FQ2Z96A3gN3nw0g6E4Hj9SFLNXwHlldHkuvXBZs4M
zLosKaGBxTLm6RMQJOL0C80lM50AMBCbmHEvwHTOcI1XPMFpXag6+Nea3nQ7hdmvtVxL2HmcH5yj
YbGa8Qi8eYlibXNJpQge4RKXkZkZdM775nGr+sHWAhuJKjlne05zM3xLQ8oNgBHxrfIdcp19RXK9
qavwaww3gIQ0gmgVnHsgIdEST0hIWdXXHGKLM/kbTxI4QYk3jXkIFM+FTYJ+3HAX8rNxRW+TAomy
tBAekmzn021KdSpdCFQKmNoDPAZ8DBNAcR7Xbj34RfFo9tWHb7OHBot4riU1FKruopxTJVA7P2Us
u8zHtP1NxYz5msJbc7J0HK4/jlJ/dgPhyoZTVi4eISi3dnmV0xJHEb3zBuMMKkXqPYBL1nYgZUsb
hc7iQmrPOL+0fnrWECkPNQIOpAhWNBb0HUIKYnHjfEosaRnDoisr6Pp9klPcMdAOLak+2ptLiAJg
PpSqNeFO08Lmue5Vj6YeAxinY6CZjpMjjbPLRCVXJxtF3TKyY1ra1s723PbQ6z9zo0mk9Kd1pJoi
Lo1DLOfPth0pWIBgdxDLdJATHh1CJQVOtB+VZtmdalVAMoBWF5wpUabLOlKe4+4HMiQq607MvKdL
Y1lXABLnm0V/MypOD05tMQ7qwoNpWsVJaD8KE785u2V6M3FL3VmLi5CkSBd5TveerNR/ElJo9v26
nMzVzv7v1U2sB+bib6HHbQ58zdZUkN6ahfGKqnblmdJnRV4RcvxhbwTZ+1LIK6NDjLB46PIqBAKR
lz9S8dCj2+9CPundaPzMid/Gi13TFtC4z7XOf4ciQ+pdw2tHTIi7EI+oK2V3NRxOPlDI1vaXm9Bd
W1o96wz0OMJsHBG74Z1fWO9kWUKhqp6TCmxET95u7ymeiIbc3ZKody0h5JWD+wDOPIWXS0uW47c3
Q9pjuOKr9oH6l374JMZwpt6DBUJ5lywjTT/OPeeRBeMUpYWYOMddOePmCdOBkdzCisUdmkM8q+hq
9L9kPxOuiw2MDBRDVrOsZFINT7PmZX+Wjg+zpPE/dUGIAEBFKocNwJXdJIx0GjU6EYWM7BGTdw4k
LriVpgnekvYMlnyBN51D+eu/ptCDB1kDaTNKTkTbFS7T+pgPklrlkBob14QGi5pZlblC5WK5nZYz
otYhMZkX0gbx1w9Zzl5QRpiKTwbPm1mZhzUM+CClfKtn6jsWMRzgfrLLJUvPzew8KJLkCeBqiGnv
VZdZXAFhyZKeuU/BNxx4QbY+aecT0DvVzjMHl9U0v0cfiYoOaZtVY4ClQ8qP8Xn2tpr619BE5CHp
8cGa2ObVlmZkMcJUZzLxSP8NKW0qegpOcl2hDMriQ5XFyXNLtXPGp0V1j9q1O3bHZD+6i2LY45NH
NjRc6tTHJccUJO0IumZZ98Jl0stncjjUkteelifD0udU5dynm+HGr03Q/n5CBeEYtSP7b9lDLWfH
nWxqZnpd0mQ/DgQ7dkBp/zp/7XZZW8jIne1L6S44SszAPU6tPi7T3J1ynNPu2j2UJj/HRENzJXhK
qSnmdtG1sNDBDhyLm4r2CSjZYX0lrdR5bcPw38ijtfP8bmIDtfl7yTqD9xrkTIFnhKjVmWkHdI8t
tmzcB0QLDLYDpXE55naFkTy4Fa0Z3jgO+MhOGijHbwRu+bbtwr916fZlM93kiqa5Hbd6t1Ef9MJe
mhkhjUskqEVR7obFpBkiHVVkW/D6GiFeUkuRtrbCZ+gOep+4y3dR9vdpv75aU1EdB+yiO5pAgx0t
dEB1LP/W5/iFxM2QblpWXjg3uRklvHhJnQKxkJAVQT6FvRFxLN972/+46h3dYMfJ9h7FzOk2L+4Y
GDZ76pvNi1qG2/DZtLkZWTN2f4Tw0+yo/qDU+JI2TOpS27/kANu2Wrd90yFzZry0qiXknpH0PFly
iLKxBIaRS4I865PEKw4Ta/kqK9Y9A0Q3g5xyXyn5XVSg9TNSPGCBuH5P9lXgwNFxivxRtfzOE92l
O10eC3ucj1mI5dSms9fJxshTXYW1bYjCuZHAodubWXERdxYBMSlh2yfVY8I8jdo0/VmzcOE47Mpd
16bLxfa/qMDOr0p6O3pun+eEsY0jWGV1o1Bfu/GBDfMz2SSJ0t1KfyE8bev3EdnyeaiD7xbkY89h
uQ7Xz7lNHjjZg3Ia0qsOY8BhzJ+Zcx69HGK/vU6YByqP7YujVoBOnNDCCerfLWk6c6A2dmPPOWc8
OnWOIulTYibsGy5VL7UBY95htJhyB9lxqUy39vLtcpkNd5kfQrWyuJHaFlAxAbjIZRbjF+ZNP5gP
CGevXoqxkceELFDmU+jGS96kqIF+zg5h/zo2RAqco1FWkwVac++2NcTZaanGScxvSfR6GNLfsGH0
4QwPDpU+0CLiNuN6BYR89np6OP+jP342IFn2/POCVtBtcy6KM9gQS+feFusDmifw/Cb9IvO7wHRM
znUt7rT071sTYp8EpIyLvbmem7xDhtkTE92O2dFa81WvOg5SP4jNpPie89aLenrCOp8KZcZL7NP3
g3Ygs03ODZO5m5XbBdbr8gyFqKS4OCBFkd7U2g/34xq5XdIdbSO5rUOxRn2AUxnCv5E1wKiAhPJz
HotxW3X6u47a9RO7JGNcP9BYLosznQX5sUrfeb4q+6BXk1u8gqWhevVSg6kl96iglLvVbxCq39zN
eXpN1vww0xhrajKoVAftgsB/ZA37VtW8m/QzZSFgc0sD4XfqOLXX42+xdbRI/9RK9YlSZd06Tvmd
lNM3+rVxCmuGM15nrdiYYcUZlDOYmru/23F8pJYeOjxj0X3IR7/KD4x7XEHopVrHHy6e88Fypk+r
Wzti4ilASm03l4rjJl5A66ps3fUw2RunxPjrtl9tDOM/NXqwKmlaosoRY4nRgjDnfMt28jlWyr9x
x4XTqd35RMxqSp0l4PlJfM4bDcf2wRqIYVAEbHpvXzTFq4uhzJeSDhObd1dwaKtx9x4J+TIn7wLc
dW+iTPPYTZw8rgY6LER/gOX4ZVGWGQ1rQAMclR42a5sZKqLSwualpFC8s1Sxt/JrU6GDaW98gaWH
IAY3h+SKb5CYv+WmleHe70CcDmEaeW4/x3ZOQ0sywiSs8mmGLWc9TKMvLgUNjvS9s51R42KfZLrQ
P1mMJyClaG0ZsOo0Y7aKQb5lBddco8LhxoKXiijNWVfQk+EoAQjAX9F/jSd0cCW28FXX549W0UaO
5784gq60bJ/NwRR7uKgYiVpNlLc+FsJ5OKaoYALv1LU79Nc5duVVshjgKCEbD6Kr3lW6oPcRa7CR
Cgw3jJo6+RkmWvFDCPbUQEWVLz58oDgkL4pvTtnGlTt3Gj55T5HGrHnTTNe89R11S1v2cAS03101
HhyTlchjAY+M7RypXPXODX/p4GpJhX9lWepXe0V1GIQkO0lSDAB3i5SSNQgd7egdPNf6dquVJpAd
U3N5DC3jka3iel0YPmL2VoH3MDr5Q56RQAmwKNWYJdD5IIcaNUoHs9WhXa86MzwWebg8hk57Biqa
R7ZeIApvvVQwdvt4KXMud4m49Uvk6iK9W6gJOAjDVYeso1XGqJvi0wGitm/96qXczEBD2b8Lehcl
vFph4hi3OQK64SEPoHnWZGy1/zN6yaEJpdxba/FNlOFRDw79Y8hTbCLdtU22jdPzowlqsQO5aLFz
gIBu/g0ThSm0alXTJ+AIGXcLEztGjfY1K2QcuJ3ej+RexaeVNr/CX3vmJ7jTUa+dLcnSnYKyuPQ2
F6Jx9pw4G+LeUjlrswsKQIPaR+qk24xZCXTcyZfelbdmd1WrrlZOI0xA5BwFQXdlD9P2IaOQuY2+
Bfz4z17GjzDnpKYqx9sLYzkhvb/mPDy3Vpe/tZX3yQbhRQwQ76TNVtH1vGLeOvH5oOsGrgM+P/VR
vnp45oLcU6aEiQPSe82r6QaLCaSOyanjTt3kfXZMCGiaTclaQDV0PYp7Vacvlf+TOBATsdAzD8fp
5kuH8IrLCYIEL3pxDgwpCa+N+S4oEpp23FrAnTZOTgpGo+4wdXW+eGih6u6nnj8hWLKfZuluJ1uJ
Y2AwwKh7oh5Ytwry88BqxSj/aEOnK1QUX6mBwl2DQOI1uK+8ms6K3pnjYTbeSidbDp4MvnuwDZxl
uOmvOX+KhgC154BFm/r6TL2NdcGpw85U9nHvO0RElg+15Bz2SnZZxT4+haWC0ANttt9qVhsfvba6
JF345EIHHYKr1pk4AvNnW0JqDvINR0K49bUpY6oFOAz4L2ua8kw4I3PlF+UNT025GUcSFwSDSVJ/
nnPaWmxsdEzwGIWGzidF66Q2Z//Ae3rVuaN4xWIMnoOcMlm2TtGZQxaJylKOyDSknuYF96oxjurs
tgAe2mmjL1aEk9w6JwTMkXPXOAV6NQmy3rHqCCJ8FbWWeFk4tKdhTctm1lTxXJvMvFv2tXJtYwcE
657Vm4KDSaaIIwoll11tmr0ZHi5lnSwygFuYhHbUwMGc0UYamR6zMHcjRdhDcbV0XootjwSfHvtL
WIHepmcmHudpYP5KVXg2J2d08TsnM28M23rP6QC6ZCLVu9b1H0Wn7qvemUjr+dXWJ2Acinlla/Pl
YTZaEbMGnyeTkilWZTNdQJuwY+LbvRHh+ibpOQJN/emKsLimEOVoLGF6UA7TnGI2vjtkwZOpA1oB
BPmUMRuvWOK+0rTMyce616Y/R3qbVSTN5uLX+pNKm/tRLV9JnSsAT9DkcIDtPOkkt8QnUKN6YNVD
cZjG8E0bbAC2/Tn2QuwYtBoXpvQnT6buqSG77KsVWqxH1fMQ/Ax59WwFN5J/T18fVyvkk8znJmW1
Z5DPR+ygZ+zQKsZscRkGnG3lcDSZOcHJQGNGNTowjM1iJzEe0djjdAxJxpyclZNnrYOL5y3ZjZjX
53BW14P0xXG2c5ddukZBzv+5A7UBroRmXHg+R9b1tkzSD911UcONBtQLryyh1nQruvhTmWQQ7PDT
MbxDN7PYTgJ8sic8kMaxy7yHxMsOlRag37uOCYNn2BiHCi7gyx3XA/gwSNfgUkV56OeZjbofj5Ra
tARjw/WQtAWhL3d8pXgxf/QrcR3qhRI8w71FFj2NJhqN665vFjBvToTebrDZn/uF0zMeratcaKx7
bfXSNqV/BCj/MqzKvNBUDJKY/iNwOr9UaF7ypoU5s0XvSv25GvZ3KGmJ9eF0AI6ieVBPJwfZCTZw
f/bGwmXm1X6VCzQBDlotM70zbSo7Rmgnq+U26aQUVdLu+1wG4loUXRzq4LkOGRoHA2UyDtoDmDme
6ZBjEIZ+ciIqu+b9YskpGOLrwKKYMLRfCLSRl/Q+8UggQkzlk864qlQ8LHwwxHc4NJnNv8CSr8CR
Bjatxj4P5XjP5slQOWOarpLg1htbwAGgsARnKFEE+3F0WRaC8dxIqrUqG0nVKhmfepkXubqK8+Yv
wONxzDpag4Zl/KGxU10nDfgPYINE9gGsUmUUyfVFl4NzKtLYDhhwOxXZSdumZyIMDoODwkDO8HHE
ZLN3BvtubIdPAnz3eGAI6hormtuiGYVxTe6y4NcAjGn6n5WP4kue7LA0/S/jMaa50BtMOmronqAi
20//IE5ch8QyTpyBUB4tMoGuFfQko87glN243YA7msGwB5FtPzmtR/MFWgDjVjZidYAU8kK4LTyw
gdxkKW0mELjY90rvngPXRYPq2Q2BRcSSBYQJBXPAYYFPV2+6rW9yeyEQxWEzoO5jqtITozO4XZlT
PMMsIPs73GGdRAX6D8PiPdQ0BEcFk8o43bquKjW/FBwYcgd41prX762DldtsRr1vLZSvLjwZHKJ3
60QejTKFbXigQCq3zrkCb+Qz9t+j4Ef4Vw7BZP/mhbB42iitoJo8Z+ZHclPt12bb6jIdAWhu91Iv
pAVs8Zj34ckMrnK2fuAllAxnzBy5+Z0CCuKhiP7BaqLyheh8gLa0NSy7zILs4BN2BNEwBQvKrm6Q
sz74f0Mz7MRfv8JozrP6FOqVXuCMYKx7pO59ZH6eo2QksBwd7qGKGilbc6xeOqwgY8W/rr0X3rrj
SOfdngEYgS1dHmz7vc/6Z2NEiC7wi4J+Z2wkK/8jURTGNtlf3Sj90S3OGSbB86AW5ypJ6aTo06uh
ZEhTNfpL2VAl/fKs1c2KXLMZhgrgYYhCTKqKtP6sCg08y2zsfdY70G8fpejfMKj9NvzzvpJHelja
k1fAZnFsk1EUqTlWNhTBxVtQR9LppNv2o8IIcLahi+9oq9ltv4eTh+UxTcXRs6Zr3xRkG51vk/q1
Atmv79wBC0mTRsnAr8+K8lc5pJ1H2pRE2T914cXkvw00R7HKP1cGrN+wv/SmcSwo9nJ1ZkTCQCnP
/IVGQt+uCCXZ4842q4dOpNGIyrkHAFjvfYj3NBiBjXam/pdN7BvnmIPtd9PwmDa4n9iAdrIQ8QA3
MnYtccxpSD/M8xtoaYBwJjczWhCO3fBtz7zXZttfcptpJvHkNEazf2KEjyE+iIxu6in4oI+AKgOi
otnWbHbOw/V5kcZPUm8JDDPY5/5sPIZSXFiqOO/lxSvsk/ci6H8IR9bHvrkBJ/Y2BeFDOSIXUWvm
0cdh79d+gRdv80k42wsnu9ZGmqDPUiF1MYjojoAO+siwaY5igFY5yTYV4ZqsCvh/XgVdv2HOCYWl
iJgPnLnFcuXptuBv4oX01JFLyrI6ztaO92h2AAB259LYGhmYbHq9EY+4F3eU55VHw94rCyXECVNm
96v9XmTrBUf/vGtEyQDTCx78mXM0OQY0y5npYWhLLk2IzaPKgF+TZgapnvG065GcgTo5MhuPq1h+
sHsMcPqZn5XtAQZOWATjyemppK8obtiVAYJUqgmGjgt3XdaXsIJo4i8WyzXSY75phMy4rwjAaUZ8
DQHgblFXiyypqpto+Fxr5nKJ95BqWmDGEQEtAPKsffsIHv2atDGO2bnd2zPd82TifjzZwCovkQRw
AEW2ObgRxa78KvjctYHKOTtktnPKIvgijENfhLjBhuoDumLA8wXOc4AqZdcurwwYybHo2U4NPLVD
DwO8CGAg+fjcuEJzirYo2oZSPjMKR8cyP7kfiSFnv/J4AeexotU1q2LdMTfKa+NV5ok6sPvTQMVa
TakOtcx6kLtElndGYr+y/h4Hql6uynr5bO2Qbglz9SMcgC2PJ+v57OKFtQzE3qoOHie7WY4JjhFu
pv2C6OthLBibgkEiIh1mePdxpJuN2nserTa45WhGQ7muQno+9I32FEjDjhPbHL4Q4wKPQhH3OhB2
t19VP+F8yht+1Io70Za7vfTtHFAh9C5JB+15rniTUUd2reHdiGQ14tQ3slgLc/vDEMf7D7tyRUzn
wLGpqMMqCTHBCayxJGEonEzKg8hD7OnaRb3vmVx7Hb+4fWO4mh67jsnGwnS8Uq9m2DQHDnJbO1+N
bthhp+q88oQflYfewk9Ze+wlg0CAcnDCdWqh3quZbkMNCpdLlhlp0DpYsmtot0MFO95GKc7Y7Gm7
diQ6YeJh+fFcbknJEPA28d2mY/3PFunbbAf/6GfGgTQwnlJUKPaYZSIcvx8e8wVtIKjkgTh4hf3u
AMuPy6WLZ9gKTODpo6JfBUkc/lScMwdnz7JTouWUwEJA2WcVn1/qNECRMmtz4w3Twa0nXIkelRGu
pq4WPiPOF+y3QuWnrfJhnwQsM9NScqpp7qpslHvmYS5aQvtYWQ16D29tBkZl6xHGNzQlt0Ot3v0U
x0ZaWgwNWhxsW5EDhg8ezTOTt2WnMMgeLKaStBkqJwYByU/t+vSWzvapm1ESLea+CQPh6L+lMshp
MXNDKnGouY2zzP03F/1psksm631P1ml9Q2ox92P95VcIavNUb7tszrfclpT4lv6Bjtm4ZtYJLNWz
rzTLY2MzuoH+BhIrt90IlAjjovnO4vq1M3wbuYEbP0s3J3/XV2cbfwaXtHGfJyPC5RYCz9h5Lzzm
HPQQ53ceRivcvDUtMENzL/Pyesjc5dKJieBwiseBwlMyLyIqJdtq2TEZw+8iTnQyIO66DW4Uaz0i
uGE9y4fqXJu01kwlTuzhiGOeWpYObxw3jwPD/+Iab7QMywtmhoQyxP7JG0MLKAcGmXlk5DHRlzD1
eXfHLm/uCgnlDoMKxJqKq7RbUTrLofpAe1FysFIkKG+mkCyg/IDDzpvAu8rnj3rRWP1vZlpg8uUE
L3oxohRvndt553pD7eudlzMcBvub7720ucl0Ye6kwqgwWD0OE8wEsTlad0tyMydANfOMlrPOKKhr
Ap528PF04FToTyQn+qjW6VeFCUsK4qLmyB0Wuerdshc7piZBR9UmpATMpIqgY+ivqMXxRbPTDkLr
YFpMPbCqxUTv2ThpsmMyMUVBr7srVxgPXV92lOrAhs1SLoEWM3+s6e8WCNAmqLrYDPr+TOCZd9n9
XP0Z2dZAmfZa/axyLh2g8/gYfX3vTHqMNFYnKLED1xD7hJ/+0bKwM+RspEevLyf2BI7hkKogCmla
1Fl63mTAxXAxh6dwTqOhC783PuRYxsaM4VAb9nzAwUrmeG2jKakO1E+lZEDo7GZxuRIinDgjj5TL
dyGnKxOVVU/8fqAeuFNwWniedXhNHVJsjeJ5ZfbojjMTCTgVJcyhoJlORkhqDKwhpU3kz0t8uB5T
7F1Z4kDD6f5S9uXbAF5hT8jCiMo6xRIU1LcC1l7qhkw00KE56GZH4ScVQ/izmY6/7tJis9oEX5ey
hq326NeT60OaaDhapYpniJ/71VnDvSa78N/xJglhogCKHfZFrZ55HFdQL0g5DYxytitKPXT37ffL
R5DcDR73rk6SXqrXu7pLQ5RA5rpNBbu3TfdDnj2T7zCPlWIMUHGzyDITQSUXA5gtPlbAjlws+aeK
HEe1DMuxbqC5VKGB0p3r7FD6I2eYhEG0TJTA5iYvQrQfaYZx3+PailjOCZCNlNFUxd8BuaaeX0Sf
nxxOoPGqsTsklUNDkZclu44xtpg6HAmhXUf5GT+ls1/s9GnpUYLE+uJ7VRH12GoViTl2dOvgDq0L
t7dddo1pD3Gl2Ve8EpAeJqAHKqzg/QoXdIvMOenKYzUpGSkipie7a3h3bPkPozWokTL/QYd7DjDo
j5j1bnzR3intv3PN+wOHjJOHwd/eGldChro14pz+dgRQ4gFCvcjMfB4yjJ+jA8S3ku5DkBeMWYv+
BrdYvqffTnHZQfK1NOKTi1hr2T1Fh7wTOXT3PR/gdCy88TFnLHSC6P1Vhe6v71n7rHYvqpy/66qg
LYMRNRcE4jkmOjTm6C9++O5K40PfcbXHEWG5MMDMv64ds+sql59egvzo42zDN6bpegmruKPjLA/u
2iq/zyaUsyCHiGsE5Xuy4CSepKQTQHzZCYDYIWQvK6ptXFvW91nhus9eVt8SkvjLLdQZl0jo1xSw
BbqgDWvMz/Es5qtVtOExdXEiDV1+q3L5oldDnUcOt7MnfrPelHvy+kMMZwZFIG8/Z2XbF9Ro5Fcj
uAP34V5q8DOi0BSgOGcQrROeR0aVkzVNl7SvqTqjk8ZG7m0KG2YLSDBiwY+5W+JiaqbiiDuGFWRr
KG4L7w7cAWH7LQM9wf69s8fhjhLpPiKJ9DIQamDij8PK2BjYeCViVi06Sjrv+b/fwHLHW7T5MIIn
s1yyjh+D4eDBT+z5TJS4jdcBpG5G6iwWHG7XIPFuNwhBU/UY5SjmiiyX6azMBfamAZW3pl0y7fnR
GsVu22vntix7iw5t6zzJsTxaWz+OtpbysHpvpe/A0zRFDnRYbC5/vBwBKht12QcPJG2uJffYTQPy
++PiNn6MWyOikho1paXsIuWOVAdGf5Y2K6nsalqRG2Qi335LF8uNiSThoePOxhSxi/H6F+Ql1jVq
8+T4H2WzFZJuU34rjtHs7Rqo0T4xSoeaX87NFiVbJ/RmFLHyyZWGE1cQxvbLZGNnGJprELDXg63F
c/MlMAXHuIASGh7BS5bqtsyq4LRk81OGinK0Vt8/eB1kjTw3rDMu0ZtiawQWwfpfG3tBNB0jDeRQ
n+kuu1CoOk7yvcbIWGtOXoD7U4MkW+kTTirwiLW5cba2WoI1t3FeDSxySZ3h/ddhCNZVRXnFzI/8
wm6zju1csj3U8moj9seBPREKGDZI4KWtxeE/W4v8mCQVWoljyoNqaE6ktvu6MQT1uBZiXtt7TBJa
cXJnjxWimdfYsYr6OQvFPjTvu2Hm3e7Dz7w0wVQX6WtYdzaJYPNjWibjEKj2lQ6u7paUMupP4N+X
yPPYFW9mio2eCHsjnoIISzlivDp+8PQfzF+5wR/4Bhr9mPKmKPLXo2URH4cKMumANSHlazVTAjVD
h6BUUCLE/fd2bTgWWCOPywCmLk5mrPmLmbCbc5x9h1d/phrydtFwkDGYcoReuXOUpsP4MOuKz7yS
N7XYTuSrCi5Bil0ktOlftk3vbe6zPZJd8s8p9bsouEl69oNjYysxiFFTImRad6FV/5MbSBzVFPu/
luNtRzwh32LYKP7uyZfu40BVpaVQ8E1OBlf+Zn1kDzPv8DO5uDZo+muH9RokvHzlJzNu0fqOlgUB
cQ2C944RLSf1HfM+5lrYcC5NwyFwKu3XevSdvS6tlJeML5HDDr3UPdkF657Kj/5eEkuNrDHp40wG
Q+zJIdmhGDaXOk0PmFRblMHZYp7vPHuzM+3h7vbYxMZrYc+EJGb6t4IM1W8MithuHkkoTK+cIAED
+h1pA6++ni0G0wpDuNMiCo0vAE6cO2OiGJmu1SrVzrsamZzSSohhUfphxPVbvq69u/fdpHnMscD1
GV17lCZVR1VM4jWTVhRSBLEWeAgSg5kjeRimfAg44kSmPnhaS27147CdgfwQlkLrOxcTk8LCTfBH
bNEBP5NMjXrjdghlfkfBLOp1w+Ywz016kpDK7qvRqaOEsUycruLRTMV0I8jvHVOdV1FYX5c+JvCE
Pfa6hLWHYZSb8Jy4U9ykNQ53YcnIstWjv1pv9GPemrWqaLZT8Le2tzQk/nxvFvjg5r8KETsNR/OS
mv8CCJyXHjffOuJ79GfbjCqXBB5LV3fO4REgTX7YIc1wdIDE1TQE7xJXdmsy0TRqqWiedP61tVb3
/jCR+vMdEeuZkjdncvUjzcXZYbrMIbppWxnFPSIMSfFyZ3ZJcYUapU8uLSmJ4RWPGEGuzXCYKSpG
jnCL6XmxnUvJTeaoOyam4NT2VirMV5JeIyX1Vex4s3HEJH0y/uOo0ADkMFbB00EDarIsXwoD+w35
+OZkTLkbZ//j7DyWK8euLPorippDDVyYC0S0NODzlo/eTBBkJhPee3x9L1DV3cXHDLLVE0WWmEz4
a87Ze+2QRn5bqk+BgeV/qiaaZhtdRZkUF8JXk72sx5itBfFrduRFGwH/inWQm67YgLWLMAzag8NW
LFccZUULiM2pQeOqUttda6Msrdn5aEJZd3wLa4FIvqysuZ2b4YrECoKrJyU7n94ScwNCOs/O9+80
z9IMm6Vt9VC+vRhBuubqrKlyfw8CapOP+VPa3nftEJy8pD02GkQjtDDoVFk+g05oH/gYohJuRkJn
pgsmet70coVBhfAqc7WbSPGXYG+2YU1WO1/f2iqbclMZ9AZM11FOPR1AQkIG79JpGEFSo3/So/YS
HO+WfRGJDDVgdqU2bT6iAzqpap1RktxRgH8Oo5C3IEgMpAmT9Sx6Ll1Fp93N+4Rvhfqvk71KVbuD
38bnmsSP5VCZW5IEKMFZB0srugOqkX7hyqn6VqMIZ2jRT0qUPqmCmXwAXL4fmbPX5hB4q7Buj1T/
on1qD9kycMR2MAq5J7M2h+WSE8EalDulA3KKfDObwQIh1sgKbqIwHjZFp6E27dP0Un21RgJyqOEN
e6+nQ0RJijabgoMjF61/U5Z0mPWguzIIiNtKOEzbxKTLpVfUG400JiVVxzgVusQ8Om3LCqPZtyMy
Br/vvEMD1WHlNDheWXxfALJpSFpIw85Z+i5le0d9LqKEjkYR9afQtTcpNvv7NMJGiQNgmvZw1bRk
rSd6PSze01SqmH6PLiaSm0Wjzxva+kDJwZ8lfk6O4sg6j4LHRYqVkxxrFggZUcyjPpJnm9g/ehZN
czDUmFoc0vM6h4Aa0L85qcwVmQ0W2zgoxz/qFlcjJJhFpTbRSxfehyyxsF0F2gy08Wulw5ttfNdY
DBRh0Z34rM718IrAJ2yK7O34lACQeFV9j+v8oukldbvQOJlO1R+bCfOW+xlKPBbrkn1tMw4hzV+7
R4FC9dUeKNETotVuk7smzpS3TAm2QRn+chzRsCAhEddM6u5JGXjN3Hgb2bBSmuqhKuKehCRaHrBj
3lRsFXRJJMuOIfHmCr49vgqWwsOAND27kYpiXgVWT41EcIfokeJFavnE7WdRA97WIn9cGuQPouOn
MheEt6bRt5cGV2AV7SVP79YrKRRpNcG1kQ49UzOPJaP6BRCZV5Rw8wFD5rPBhF151itdbu1OGapX
n7kWb9iDj33hoe+j25Ygvq2JAA13QUMfXdqPNOvnQ4KmCM79+NhNfxpyja2H6zZbL3aJI7BGFasf
v4SkleFUqUMspA1SFfY37Yh7N+3s6OhV7WsQjyyMB8VZNJQ7d0YGSxumyVyRgXhGhLOJlWzbx93w
CPRtQQF3pBQURjAbbnzhoMw3o2qTObRvs3ztkSi9VwVVeU2CJQs8ELZ5ax4yCpdXI+23vQpaxqJQ
01BI9FI6hlOh0WLGbcBeEdpLz8lkHTj2P2IlIivYpHeq5FO50HS2uUICZtJiWQm2sH6ZJasp65nF
3YWvEQ4g6uaRzbiPKlYH8jYU+Qag7aNLACNxsXBMi6rKlije9uzyueok0ZaC+IsLKXPq7zRplPQ+
MHOPqC8GGfoDOMH8+iH0Rm2vQRsPWNlkcUZ8qGew3c+LaDGSY6VSmiAtdxMWnbPTwZljKiH1x/eu
s8q0bhtkTYi10qVCDjYAAWfc8a2+JIoltyGS6cQKFG5hdkjc9qZ2XcCqLl9s3ZAt7hrp86il9gJ/
bOkO0DAQ3A5lomwVErRQm0rJXajyYzysDBYsV4nG45AG7NwQgHxKWWYdpBRYvVA99CNNBx6lnOtR
ibZNM1+JPEaiMlCNI5HlQtUy7OSBjWlXRrdKQc2cvSf6wPzRIcpk5TNZqwHQVwVm6TKxaXLh0EUv
6G/JmP7Be0E/l7J/KIxhXlfpwiREc1Y1D7aBuxRwE1UGzoQQT3gSduP/sllIqKVrHq32pwAyQcZy
lKyh/IMHCohrcyokyLqN7KXPbhtohKvEGu7YrilLE9PWvKODMgWl4vMFeL8cuknwUhXTYkojG93P
Fx16d3guqMONoz5Uw3rMxDPoaOwvwjkxvVCGsctm5dW8br3WS+TxUbGT1ZPEcXe0xUBhNhm2AXLE
aRUczgpTQdLAOgka4FJV1QB1CcxE6Q9PShfc2MOktqh7emQUUhMDWUfiWQud9OJtzWSnliNwrw4e
+/uUHksaoo0KDqV216P6vmViWYhS4N7ueIk8mYa8ZDRcVItKma/xunaUR1ZDUr12NngJ6ptbW8tu
dZeUN7UFAks9nkq66j1YNtspeG7Jrc0KhUrexHepBkESa6JXuyavxLWaod5oahzOPnoHttSMURld
lGCojP1ghpRKMQj07BbmfQgHBzjA+2MrG5XOiZLdFBmfCZ9uxM4YZL0VKnzSyKd2WdgtdUD714PK
vVOJaj8FCKPwvs30sElnJQ+ebGZ1vFGCAT+hv6QM1SIaPPbqYOzDHH0E0lT/iO6OVoU6BW6PvrLw
NfuSgKpJRifLu8LUL2Tk3vlleWQccgzE21XAJt9nFzPLLQVBq+laFIsJzMPjgeway7vDtsnRd3lM
KAXyVVJ9mTbDbDHUpjJ3EXIRdF1Z+yqONi0hQkrR6lclkWOzfNgOVih/tKjBzPKZ7uDwM8FdPZEq
wDGx1GXtVJO44cIP8f1kr0VKuyzKh6BI6oNL9g4BXC4TjUWDP9ZRYWVRaV1nE7F4EDVYKYxkAybG
axlhCCWeJtjDsHC0x7au05Oa+9E67rVykmOeGkIibjoJkXDs0SwVVCkPZbCz9XEBGhft97SOEdaW
XBLt1SahGJ64doHWT7mqp+EjVLXiWIRd9SARR4HsHMxT6/OiKDXIblFdR4FHaxkg2cz1E++keMlW
CePHtIvT18AV2zIGhqP23pWWUjTJTQdAL9lH00blaxDS57gb5OyaVImEEeyZtfdEv79wYNGWBlJi
4JzRyaP4Q7/fSx0WS/4CgFm2ZSsarch2YCBA4JBj33AzTAnl0K1rzVr7pNItWudhGFVWkeguc2Gv
ygbOpBcMGr034yihKZP7DDqC+Wtes/Le54gwFnVVMdMWSffNFdmfolokQiJLtwUcGsdR5TnsLmoc
LcwoSw5qedMLeamQuFvT6DQAfsyiXlI8ZfreKETcxUq6ZKgOVlxa4ZghkCy1ODqkgLiEFfehcdBC
NKFuQJEhaKjhVxWY6nTU79Cw6FvEdlBGlF5ZeYkwL722nZImswdQ2RUmCv5HMWi/6wmjwBAa6Z6c
yK29qU09u6oSL98mOu8BATLJjj7cs424csvOhA5MAU6lrR0KtwD1vcG6LBP8wzqSs3kiDe/gKz04
WBUcTJGor60R9+hVkYjGIBzXAWe5FYPYvf9VS3+uYrvaVAWeXZqjV2U09EekznStM8c6jfhNTET8
+8RDfaVBaSYHZVGzG9klZqYdZDXaC3hnwYzwD/XSpD+1tI2UyDxbbIoBquDQoCT++r3UPzE7eYqw
+AwBsVCfInE/0oZyaj4hJcpgBvTsVOulvfamaEgsJHvFwxXhJo2zF3a6AqFVL2ufTz/V9ImqiH/c
UKH8MGdkLdr7mOAD2JB2zzgarRt8/0eXeBAvIJORwhlheaMPmbB76lLjFg9Xuwya0p/3RnNTMGaU
OrxSS69R/hPLrlSo84wxqS9V0a3gENrfpJ1ov3t9bUnikWqqUN3Ms9fXqgYjhGM6PWw88ixtstWY
Fw1JL4PODM4wO/rUVmVssADtHCrfJtvjb+6+8wmRK03gZWQkG5olyDyaHs9fhgVsk2pneR2KtzJi
8PGUAeUS5TPyJe4mPRPK130ZN3vZl+pD3Y73OC5QqPX9G67xe5zhzlMi/R+9yK3V5LKDfl1gsO4A
AW5QGxYX9Siwp1HdRhiezMBFQYlSWICPSnMfiOzFGvHWSoOQrI4UA+K453g7sZ/maN6wlFMXnxZ+
lbNj3kM04RJDGXbgBtL2V8cefsGSF9YstZvUwPiHEpAFWFMdUQhdVFaIO6QLwJb1i2IYuo3uYlhp
UGmN2DHnZkEuk+lgBdQKag6CCh0bMWuGG/0uDp4GDy2tgeVzFoU4c2rHeLB9YpIi/m9XnTz0NNLq
kUKUmSkv00PMyGK6aFifX6AvyylBYoUfsJSP2AQjRgGid649lo8gU2DyjuolBTwaxj79aEzgeF3N
dVnByWw0tka0i91MZSdgGzqV2zsVLdXABSySgDDeJvERBrkA01LLWbStUs3BwUzhvS9In8NFVVKd
8Z3usTEJeQJaT70+dxZqYN3i9kYyBOklmIJKqyqZRdXgLetpNe95+R5h6x5T2HWigTmvPIJwwcM9
mjYOoGlkYbVdQ6pCNVizGrQZ7xsbISeSoBIA3lZG+O2tnjp8aIOqEMlrLtTTtKGORGOD70Ff5Bqy
51VoMbUr1nYU6Sks7YG2T7c2R+tFLSH6eG1+2UmCjMv03lCLp0DBcdd3UIR1VP5e0wUzYXJcgYsH
2W5+KaBzjOyEK1wM0GvSGZzZm6rX0M4JBLq9diySpEfZ6SdLdqJ9I7m11rAi2CRf4k1CxgjJtTcg
ArRmQQO5oU7bkY6DXwNST5b45YoGK2pqghGYY2r7MgvvzDJPVklDRBSlx0VSo1RuCs7NdrLxmq3Y
eG0b+HGHOAy3oJnRRvq3KVz0dZ6j0soV1d0VgufZU31aorvIyPh2eziOAqpQEK1Gr3V2+EyVoxA4
s40u2+SWkxw8d0wObXgV5kJueenVXZ3pACA0nXWqFfF61j01jTSg+BL7EV0XU4iNqQnv6Pi89pGR
P4YamIcuoxTamLNpGHWYpICCWjxVtt9xhuQqNybtF6DWyWrHMq/DJBc6lznbyUu/lTdZhQbAHSxk
15OaQo0sWm5xdekYCAUCRDGLVDfSXeAZt7rW+ZfCT361Q2Jv7JiFmVenlzVRhVQg/Zk5iGPU+Pkq
VCzgLKafrjQNUUQAFGGDjXZyZyPxdoDDWi4xDimKC/pthyFW4TzTmlzSmrQWtt7+xMaP7CalmER6
hiDX861NWsQujQFu36gse2kjMtBS4kFIjrfaC9EP7S4FYACBALtBww5CCyipkDlwXdmUKnrf2gsx
ma1QYs2sRDx3jakfgI7cKV1sb9MgRurlgdZKfKPcoL2s834j6G/yKrCoqNuhXts2SyGEMx7hyOlz
b5WEA6HYg5FAwScZ3eCUlnTf3EDX9rjRbbOx6D0aQOWT5FfV6MEmiJV8Zrv1KdTZj6HIYINmjbdY
4ctdigoYc2XfPoXZUqI7it12OOWuhZw7NDEKxnW4C7p6uIiaor9SbW9RI5y4AZLRlGF8YHa4g7BY
napivB5hEjEi1hslG9kLYzKZXOfcQdtNDkGbP7GuACMamPFcqt5NWYfPY5bBcdSf9ak9Rr0WV4Of
z9PQ4oF1IZCEoCTFp9ViikSUgd+hkHnUH/KcNUtE0lpPx3MhKxsIYJE91IVWXcFo2w0lr29q+eE8
7KncEiqTzpo+jTZBRu8W5SIgbcWkGpUxragQSVbjQH5ha+FIQ4HvP2C4XkgTJLna6866yqmdtznA
p9QKH1Ir0RdKIXmjYUkEIXoNQJ/+IhXUu5UOVWRa2MltMaV/TqXWr+ffaY7/gCedZl/dYDvkIHYj
2P7j7NvV9kAadhsi4gZjUhGnCcA67vCElNoa29KVFbAEej/mf3wIkq7e01h/ZPlAn9Gvz/7zn6u3
7PiSvFX/Of3W//ytj7/zz8PN8vbLv7BeXC/O/8KHf5DD/nla85f65cN/LNI6qIer5q0cruE6xfV/
x8dOf/P/+sO/vb3/K7dD/vaPP35kTVpP/5oXZOkff/5o8/Mffwh4rP+TTjv983/+bLoD//jj1n/7
28WL/5K8VOe/9PZS1f/4g03334HH6myeNMtiqWbxlLq39x/Z6t8Nm8dHhAJmDJOf/fG3NCtrn6PK
vyO4NKYISdQFknSFKmvef6D+3dHYuKgwNgFPOqb+x39f++lf78a/ntb/KUqX0UmICb8vAZAbApvF
2foZwX5bGYhhVkJvn8MiMbd+2jariDrWkayTcUublfhAs13Sx/NnaEYSsGcZ/uaxZYOUjQaTE1am
mrWeKST9i6RRvnnNtY+L/H+dpAH3zzQkGF5o6R/f81pIIB3sWOjE5+zaQTUv46IwERvAUbWgb9dF
6CJgTCM2IKwSUmH1S3I40Wa2dLe9nCysOrtOiAKkdKiJb+CTZ0EG7+cHK05KnpNumngyP55fFiYD
R9TSlZJPybkTdqOifydCR38iWhMznx/DKbV8c6HaFJDK0COnWxjjkS1EscF69U3izceB4f2ELKDF
wrRsi1jUcwZrWmfNEBRhiq+EacsOh9ckVvGqsD+wBXhY13D+NSx8GBX+msn8m0dk6YSgGNQHqA6c
0zcRBRKyk7nJalQ1uZLmJo7R6FQIsW2cMn/5wv58ib89lmnzvQDAFOp5Sm3qQphBwJGsGtotCxwM
R5dgOtciY9Kt3W/jnKen97+j7HQznSlS0gFtYhMMcX4zO1EghBNpsrLtgUwgsjoP6ajeqXmCVaBt
sWix1oZaGy191SpmqUaTXbCYGYcYGCkCI5TbHsyASja7cRzjuSqHfEFudr3rStgWoIvXDMPp0XaV
4btt4kcq6p8nT+wIVUbmCk09yzDpZdw3JgFnCJHsU1Ur/XXGeo5agnsxCrB6tZUfBta0VyK4Q6iS
zPuYUNOvn9fHTSLngDbUMClmGKQvGRSRPn4e3FQUxdAzViPu5jkJpKhnkpMf1etMthuAKeg8zUr8
u2/kdFTpCNrbHPzTR2kYedQgTcMznebZvAkKfV4bFb2UTJ1rce1/c5GfPgBd1YnD0IQgGwMR5NlA
iu/aCzUShVeyJ5Jdze6aFoFO5dL0kN891E9vpK5SjMNBa6HYMpkgPt5QGD7gC+IqWjXW4C6CvEdq
7e7QPJwUxQdk4PVzXtk3s7aOSV09lw4bnYhu7fzr56pN1/Thy+A8+P5A4us6kd3nD1afksKIFI5W
SaYvtQLuaumgE3lBr7HEGXqPyn8d19EqGoKnLPB/6kV3IjLhUrjB49en8vnuM7lS/eEdU22yqs5m
CILsyqrzuPu2jrm1LrsOTICenPoixGYfe29fH+4jSX96o6ka2kK1VVXnYX9aeKXsBKTsw1Vh7ibW
c5IsAOsERrnrg3BJq/02i4pvRr3PXxHHdBjVpWM6TP9nD93oytLRxjrEyB9dlkFA3ni+lrH1I2q8
pyCyXvVEf/33L1Nq+vtF8lqf4+8JCkqtsirCFZTg+34H/eUXDfFLNrHXmtoQQlFSb8JZ9PVRP01e
3FzJx2vrFik8PM6Pbzc2NdpCYcqF+jn2mAs2Qbite7Tmonp2iruvj/abRykFh3FYSlkWi+mPR1MA
bU52tQAZak5OCSQ5yLPI0/VN2mKGGoI3mLREDYzQ878+8lnt8v0tsqVlMFxwrYxSZ4fWyAILB1N6
KxzwHXJqJC3pzhCltacRVHcpNq1sUHY0EkLPpm1Pd+PKLp/1IJqQlUpxrKKdU7mgW4taPA5obvv2
5DU7u04ORl9UR7rp7jzBcQstxvrpGmwTg86DQx5be8WkQ5IK+ojcgpVTDNZzPVhHdChreoD2frTD
7y74061mk0JP2pG8xqQpyOnnfykWmrBSxn6gDoKgprwwB/T7XRdfqnUIjz5P98Dp174SFyf+jW/u
9ad36uOhz1eQuaiUxCeFbYXZU+gOhjXyHFT+cJJQq75+rp/GIo6la9PIaAsDxdrZdBdUXZVbg10g
g7JBIzmzcqBMFLTbwP1mANY/ze4cioAyXZvGIot05o93lL4dnFWFqpZI1Ue8m49wkNxpEUTjM1km
rtw2UX5DNwALuaxubKWHUoU4NxwUwr7G9DWBJJ1Vj0zPVB+rknolta0q9u25OdQ/ixoBBgPrWlNy
vKFYNrQOXanZvmgJ5mTfx4ZShRglNcIbv76Jn9f806VN6y3psD/6FI4UooVM6jor0NCgjs4mM0je
Oyt6jkBEipsww2MYwSNGgONelj286U7Zuk47LodQo4g0YFe2e2p7YGu/eZk+TXucmg1XhhAg8jrk
edGbULtRiSMlX1VphFggTJaKYYp/dz3BQaZtIYnmFpv888ZGY5tDP7o6hWk3/yld2EdW6iJsCLUF
/J2nb+42e9CPMznhNoxCtOFQoBKSOX0/f/k029IcsIjlHI0a08zCe+DAY7EscjSwkSA4tcnQML00
hszY09f09mZgGqxuEW4H3y1afzNOOMIwddpSqs2K8WwCMPW8Q4PbFyuMCw3CSR69VRM/i7Hwsqnq
51QQoT0GzkZzmpuvb8T7bf2wpOFG2Bo7bLbXv0mfScwc2f/UD1CnmQdU06qycnClsSznNfY7LbMP
ZOeqi8JVngxh0d4iDMoMjCdP1+gDF4U/J9bLBX2Its1tm/us9tZVhNAIIyA1fC82wIY4G53UMzDw
33w27w/qw/mzJKFwIASNBy7jfEkmx6ZiOxnlFLH8JQ65+Krr9Fs1IyILBMKd6cGBy6K4XEIpXRU5
/UzfpuWZEwVI+oFAsZw/BFq7KBKcf1UT0bfHYmEVL2xc16rTgjlCqIOaeIOT8JI7kZPzgecou5XI
h1OmE1NL16LTDgZgDm2w5lHZEWKKG3sTaQjUBNETTi+QFZmDP8fUCYoVHgjsgCteN4TJOf6QRnnA
d0xajftLH4xdR9FBa2nKKXSVRrXD4ZsMVBXdQ96oOmyBFEM4edVfvwufR1cmZmojfBBspSXYkI8f
RVJiCK1NAxR2rq0Alu6dUqcZEjKa8k3sY4StcywQ0dxsYZlkGkYKOTAWdzhwonB8DOsmWCDku4Oa
dwwTiupFa13KRqEUiZYWfCwUItJ6ARFvq+a+xSxeti2Y+qZ/DHJszS0RmUln4o6JiXv++urEtLo4
e1PYrrCnFaybqR+eXZ2fEA0US5muepw8C5nkJAZjGGjWPfB6knpocNSZfWe5pblNYm1n6oFA1dLC
zQeZk9TBtUGmD2VTEANCTdRdFgiJwS3pUSSV38ypn+Zvm/xOBkGqGlOr8Xzxq7utqgSRma5gVxLx
lhjHbCScKok3RqEDvUeD9/Xt0T5NrdMR5fvq16RE9377/jIiOqoegnKoEfq4j3g5DraOSXmEjpXg
J8AVr8yp7KhElwPlQFIcOW7+/7hmtBYs+i2LUocxneFfzsD0BWxKjTNQMo8WXskD8TrlFKJTT2WM
M9GGX/TNVX+aB7hqB3k4CXc0dYm++njMXq3IoKdSuvLJ4rloogG1mxLuhMU7rD2Sb7bJa5BE7D0X
pSa3vDrRrG3T+yx319+civj8fpIODymBSBfb4Yw+noqklgAZCFu0lyITVciJ9IWxUZC42e6vgdhz
K6tf0jClqU+xO740avf0zSl8mojY2KrMi5bKEout19msmAVxw3zZpSRUAgQt2jeByRcDLCGcoil3
cVDfNHYPsI9GaGa13tx5hjT6GA08qkKOYDARAM8d55fjs1zSU3jEEGW+eVN/82lMhR2D/Qs9eOph
H+9T62guedM9uZtuC7zAce/QPWEWNfXj9IiUzDp+fVs+rW+5K3894Nl7GbRjPxbIyVYyvyr8GpE6
XD9AfsYwrv4/R9Jt0yTDUaVU/vHSYiMsetPnSM0KRTqIyyG/wcL2K/5mD3iWOcdObLokylPs/zTE
FPbZu2bpcSlLhU/NHLqfQKh3Vkwj7RoDtbMwAjo5inJSBYaL0rZfRngAfWZ9dw6/GY+pm9IhUNkJ
Tg/y48V6U/6toSkJqd+CPDDfX8EQvFA8cRx44y4akGmtifWqWijl8PPrG63/7uDsI1hvOdLWqWJ9
PHg7uCJKcwrGdfvgEp69AjGRz0zHOTlJ9jMBceXZ/c9Gs7ZENDMmuOpjHlzagoakRdt2SlpjC9HX
zoPqYLhpRs3dV91VFynz0QMB5Mi7LmvyWamNj5Y3Pgrf2bYeYAor9R/ogDa7ry/I5HzPJjcq8ZJl
N71a+akcjX5Po0gMIpg0EYxoE/8nK8sbJ0eg8vWRfvvumJbB5GTTj1XPv7/RznlPXZms2ikNLImI
ocNFYHUe/9HSIabrC7/DuWsqp6STOT7arjsfYqQQ35zI9DWcXzMtCIoYDALsms4GAtaEoSzrmlJv
ZAUL38RGsWin2klEOBzWVrwFFWi9lZJ6Cy1n59K0bzCwwn1JFsuMSoP2zQT2uxOifiOIaEdn92l3
6jemmSM9T1aUGUBbD9VLVLB2+uaypz3u2WUj5NPRdzFZ0xs6u2wXWi8qyTBZsQk79qmyhOZxmbn+
zmMXWznjz759tAxWN429RWt0Q5EdKa0zRrPe8fW1pRfubCTNGGu8Po7friN+82V9OL2z0dL19dYu
Ej9Z1ea1VY6H91ugxE01L7qrXDiLQR5Iaw2z75avn7cyNpOCJpkVLKpb4rxNUqpDjz6GI8NP1S9q
tWKyguRhRi4QceNHacOFNtt6R9sM2AJt/MEFV2WPP024IHBLxscBvccFpn8STQRod1VJYrhq7rql
sOCg9t9Kp2RDQBukSL5Znv5m6kXYR2uSwZ8t8HlfMjQ1o4SRGq8y4qApXoholkfRxtKHeyhCzoBK
T7QHUF/ym1X/mbDufS6gT0H8N5OBNJxPNZVuGOJaschaQ5wCvtEDU4J0LEv11yJwT2otH5PmAXkO
9Er5zRfzuZPIMxMqsxCtLXNqDH8ch7F8Qob3Zcx8V9/ojntyjRqhUWb62yFN6M7MlMA2EN8neFWB
4GueuizHjmz58rvl51ku6XQjyDdmEJ12xKpKNfbjuXSBq6lRl8erCu1D5wIZwEy5cPv2pR0qSAzj
vOn6Ht1NNJGqNHPLDnApFOQeWXZKm8u0f7EL+UNrkmXoX/tld6tIQGcpOlLMfwvU1VjggGk2TUpp
R1l4BRpR24KbLNrqRTGKG3TWLr4t/0qlKHuBhOqua399PXyIz8snrpIyEyOIYVBCO7vj+ONbaUmX
XkrIicXSgRXs84bF5S3e2JM75RghV1u2UfykjuYzT4FIF8BuRF3Ji1TIOykUBSXRuIpZ/MHgKS7A
cTKgEgvEd1Oki4hfNo51NaWLhYuCRCpgId3j1xfyuRnD4+IqEONb/OFT7qbF0QEpWWSWhiDtyG0p
cZFxCgB0bnuwbrCEtm7bXjZausjwX7gNOsO+vw0RCCJGBE779QmRJ/VpZKbzbBmSZRVjEOaDjy+Q
bboxRoskXxn1fnrrN4DJQbSR3J7i/so1uXMLE2ogY98W9X1KNkg3lNCSOtNcgBSa52aWLrGtdGs3
a7pFFj5oOIoBC8J4C9icLVW/Lua+7Ro7RJ/XWjkQ62GZuFQD1b9NvENYA6uj4b8bsLCWhrkF0Djv
8MOfwOUXIUmPiWuv6tTtjomUT8SqmnNTL2/90Gj2ja0+J7UKJs+XV2HZeEuWo2hMW+nS8HJ+tC5G
QyUgPCmqVfcSxrky63qB3Lau4GzRSd60xsIwxFQ5AwjpKn61AO2usFEg2Mhms5+opGnCjzQeR/3o
CydduYPzmnndL5xAPztc+vNOmPY2G3tnOZr2CxMJ3dPkWqvJz3GAtywzwPRzdKfA6CoNFlZREWDv
K+WRVLRV7eJBY61B5GWCFpLbVd9XLYm2nZcvC79BLxWZ7pIG4itzqI19ryS+0wYm6JWBeYVB2rwa
AfeBDGX8WxXkor5AL4sBeqjNrUj9dBsggJ7VwGRHRBrHXu8BAYMmFt0B2/2T0QYl0lwYURL7OHmv
9YMW+qdQMv1GZu+R3owXPsH0Nsr2jZTvhzbWrRVJzgAbrWGfxsBa/ADIjD9A10ZNZ7gROIFRnwm7
u5Y1LQ0r9DaqwH5C0OGSAql+6DAM5wWpGIUi53yvmBAssfO7oF9X5PHylpHJ52kDLTspfyUqglkp
4YAPduzPaxf9nQ9KxAne7YXFraWoUB6JJ4Dn8IRf0QWRGxgLcjTcRdIeAj/JUUpCS9eQISIjPrZZ
tRqdLCbbhCgnNZPewloPLhVjxIw3gRfQUUMzi/a2f2rVnAVY8VyFWbTKDBmCezn4SP6zl2rCvpeh
sVELu9xL8wm+IiUzLMsFQwg+n3rptaaN4V1YmNuEWIdLJrV2rRVVvrBxHhN0mRDT16yDVgCPV+Vl
o9IDaTqF+czgvWvvx5jKpBqslSg4GJEFvZlK8EJp3oFVdKZQfPaeoiykANkT4CcUxs/aqef2ON64
dr+OivrNyiYWdghKw9deNWSFF1rgDRdpStVEXEDMS53yXraatu1SzPV86AmuJt9ccy/nrcBz0TfG
KopkcvsedwpZLMcj1z8Ouky2aEGTWWgk1H0cQabMpMsM6n4eguxl2RpV1KQTuUUpjjMvhg92X4wV
iH4CThrUSLyL1rMtyQUpm36f8e4sg64PlnqLudZnds3c8HkgEniZs/HZe7QceGitZ8S30tL8TYOY
/qIj93ER5QkLpDR+jmv8VCgRgUMV6jzz8epawiN8F/I2hQBPbsFvZDAdTwog8dF0lYu2sG2MOdjx
3JBwGb3OX1LN75Yu9cdFm5diptbXgZuZuypQNNBT5P0GQiXaz3SfcdHTGIyC4LKL/B397yXFaTUs
sLXRuIPGAZ1q1I3HvsauD8h1iRcWOX3DAFBq5bqfGNgZzCXmrbQ+dtSVSPBuEGNKcQlJhXKtmlxX
8Z0fJ/FFjFthb7WmcWwpRi5rPIuJRF6N8QyAwcDoWmJHWSRpRZonaopNgQnrCAnqxs9qWIIozrDb
N8u8JmIwqgKywFC9HLtGkzOHjL4FqSpyOaUjK6py1wVAnyPPJq0D4l+Ptmud0Mik/oAtNJDNLCe0
yEtTeWjLN+ip84F8WQeanCf0BEsGnmfwB48a5fQLr5oyKhRn0zb8Xo8oPy9+uPkSXAOmPG+0gQwu
IsujfFdFAIzRPl+MDksQz0GyGb7abkEAcis73J6Fu4zL5NrIK3vODELkmIeKxFLuHbYIbjCSbqEz
So69ufID8lKIVNSfuhwVCyuq5hhYKPOxrCjzBA7vroJ/t2jA1D1EgDtiQB8/sf1dOcC4g7yZt1Ba
lmnBoKa39RJKW7eKkJrNUpKiFRIC12UNn6vvQd5klOChE3TPcaLNpRVQhSRatBwVdx5GySOqVXwE
LXL5EFPtQzBG86YJd3Ckqmc7Hq+rrFrCfMgAfLN4NUhh6fWqONCiLhGxc/mEC4AcLY0WAhBxhCjG
FKCAhreM02KBIcLd9LES3oOguKjYUh5woMMellAvoaVBEssIlvgvys6kOU5l3aK/iAj6hGlVQbXq
ZVnWhJAtH/omgaT79W/h0bXkkOJN7uCcc1UFRZO5v73XnkkEByVFpQfDih67sTw7/VDtC29urxTt
mYleLGFpkoP9fMXxcWbomXgYXeEg2iHXvR/M+V6bWRJMwN6ZHKrPVQUXx7TkzaxBKJuscbnkqXtt
spugUqOntdsquH3VwFGDIfGFtnP80YS13pCEIO361ff7uCFmkGfY2EHXab/7XmVJ9cwBm4K6kqKQ
w9k9mQM781x09xrvSyqmqINSKBT+OD5rzvTsmgsR3ui36qAH9SBAPz9f9roA+3vrjGOG2NRqrMT/
+X7AUQHFHysF9aLS3FfRj9qVQ0x9V0Xg8GPS2w03UYgv2g3c2rgd7O57QlO6kHl/3QKg7VOarGLa
SDYk+Z66qJwOJgQlColioBowSGOvzyk/YcFsOzC4e4QzL6fH11bRWnab7UXFbUsp0D6b7J9gAyj2
nZmPGSuKj7Ylaean0axZ2oxM/PzKWyn2gTneUoBnAAanOq2dT33iv2WmbJ8Wyu6+OEX/WFVjsuWl
w/Rhnejrq9D0PyI8RUFdQyw729MjhetixNee183v1sIRD/YQZi5GrG3WsRhNjCOMC0JCcbGzKhye
KWB0dFi0p89/N+ej5IEsjRGILyVwd77/3VAzRsh2RrrXPCpeCjJtpe3ap1SnLmEwXGOvRWg8fhqd
vNj2gnEAKpckWOTTaK6viqSpr2aLfV0Z/Tel2nWrXBiupeJx3To8mjvnJavoyElGFTpF724NO7H2
/CD+IyA9qoqm4eipubseXJ6ndqueBAUs9JwdtZl3pYDzd9saubllVvw7oxCaWttpbSVbnpQ7mJd2
AILpLR2JoK75r3eugR9PL7MDHKCW8hZCDPwK4fWb1lTrewSgs05tAqj6FryWuWfqmd2T1d1QXdHs
DeA/X/3q1ocbAy8rgtnqVEHbw2P916+eO3mDIzRK9qPK0Po95R8KU91HhCWOPvvQw1gt/zWJd0uY
tQAU5tqbdibe2fr6fdRg+vv8B//HVpzBPPYvyyWsylDS/Pv7kChs9FZZCXC8tL4HIE/iL6YFFVW8
Zd0fG+eusPQzGKaDPTf99SCpLtLa7k6B8jmMQO9oVG5WmPKYgvIe7EcBdTYos4uUoMVo/47RwIhX
L55PQSNA5AfW2SwzfHUucgk1f/TLx4hY111Jvf3kzLQXr4vSKc9/+mMrL3BI7dAakSg+P/TVbf/u
GcWhr2M4FFaGsX+e+f9zA3pulLE/d5J9adY/yf6P+2oBPyx9Kale1Qif9SZbOYMNQdmdXTtpnoZ4
uWMB6xA1hjjDYnDjgWbn2U+pYqazj4Qkzp1h3Cd6Ut0OkXEH0zZ7/PyL/0MXXv35Dv5+tuVooOtN
/D9f3LVzp+wMOHa5ZDVbOckdjhbWoGy/PasgR7gCD5vpOWvFqfPRJkvvG/uVL8YKH4VwvgWtc6RO
uGwY6f39LaAqmJoYy3wfIa4YHfTbzs+P3uJ98Tl/ZmF/v0uww5gGWhFike29V65skmZm1PEu4SOv
Y0d6e9zQz14NV8UZnxeH6K8wgA+T4qMQofZ2M2neACsDDZXEwvIhh+NnPwtr9So5DoqKnMLKgOMn
hkfAIxtcK+hGBLAivJfkOqnwMWAi2bRXKlYdG2UgYDtGfS//LJ/wKFmcYSRQquuK4SANSLly9m8/
/5n/dX6FyejEFpiBzPciGax8tfALZqjPA0Ld5H9DxjrNq3D1+Qf9YyDNCeb+5wmwuj/fhwx4yPR+
Vi0ZXbMzXTYT5s86YNpy48RHoRS181YdWgtmmVSyVZ1iIsCff4WPmiwDKqpcdQOZHaPzO6VdGxyV
GiYOVL9uXwnnXtjF/2zwlTdLRLwLGc/LfBRTnBuff7DxUaTjk7mmaERDpPsQdCppYFLekmf7YbTZ
oaGuScEYynHh5uQ59pIsv7Tss4Iq0veGxRLK5Btl9DWO0UvS+a+Gxqw4hkvlivgrW6Pxj2uAZd3q
VGOKiGvtncSfJ6SFbZ3ZXAdJoEhw2ABoxHEuHg0vvavNeb+a70BhQtOQ2Cf0YZd11YbWMFgYHqNl
cnRfXJYfV5r4l1gJY6MlMIPH9O/bng29SvRmSPd9P74qzbiUPH8+/1H+8Zv89RHv3pGNrJYokWPK
qHBPUJ2RC+UHzjqgxZBqf3EFfFyp/n086/H+z8MUBWUmtweAgRz0HavVWxbOe5aumGO1358f178+
SgjXIw7lMgp97z6b2LYnTuOne+kuV/iQIS00T8ZcMkGRD59/1J+/9e6huRqMsK57vCCs97a7uWM6
FhnrYU1xQIyVcVT6X+d0dhjXdX4bs/cFIEclCc+1nW8inFrDhfd+31ECwQv+MJRTdml6/7/B+ikG
HFcJOw8MElxUMm8xbSV87+teCnyS1O9sVPOD1xJ8B5srlQZHr/R3rCv00B17oOQ2pWMWqMqZ+smy
Ib9A/y2X5zKBOqrgYM/sdAGhwTyirw9gS5JuMQ4PwRenZb1h3p0WHqiMQdieoLG8f2m1RYtzjU6C
vU/dNpC1XdZSHiLEgbI5GlsFTzZy2Hi+LP/GVUW0pYSn3lpuveM85htTU68KcBdkIXFmeH5vlXCF
jHJVU9p0P4mUgUVJ4Lvu8EdMMRz8PswMIW8oW0AIo9DS/FNq0r9mbfYwQeJHxGMuYZkYT9e3+VwX
D53QtqshQcC132ZjMYQRppzPz8S/HvoOw00wD9iAuFTe3cdrsiyp45KLUaGF1P3A2q5pf1Q2+MGk
bZKdGjQoPXZ9k80WB2T3A3r48KX96l9P4NW5ra+RMnav+rsxCThzRO60TPbkaILBYrJuQisJq6Ug
BZy9OEvMFRMlSUAY6uesZ+N54efw28m4klzFA00198l4W0KKPwkXj7nAGpg1/uMQuSMJ9Z4clB2P
B78We51e1BtDZ27Of7DGAGawXTYCnpbYZz1jdtE7IAZWmLC8njIid5AlggYfCRMDrAg11R8zW3pQ
uOvasGsp6bL6I+ATqEKmwhvtX5Q7wgkmsNI+k+mbQZVyAGZuzDu9IDbdaOPZyr086EQZnw01Kzin
FkATw9qXMyyBWEZJwLr/uaI+Ht0HAEkMz5q2jFWhrPytp7N/QQwfOOJtT95oNxbtS14uP2OrPFlD
A00pkxBVu9jbMqb9aUdI5b1BLxEIximMxlfDzmw4mbqkAo4Z7KJ05OBSvHSWbRO4p7HiRVHeuWHt
lwYT2AWm+kPYAv0vUvUQTwxvYUBVG7MGAg/me/YXg6Uy/9hvQb8WTnyXTL90C5q2qmZAnvqSsj5T
QdSqN9OP77wyuRPx9Nzn4rf7g/nZj3wBcT4LoqEj5RpAD4yigIxjX0ReNLAWcsoYXKsJ28L9QW2x
vi9xfCBVI6+Ymm/sosntwjrHZO7FPFTm0jyVzSgDren2jdRYPYID3MZpnm89JlJLzUihhUtgx796
V2e6uPYaFzRM+CebS4U4P37JStU//dn6/kdNSe3pLYXwuFnNgXQEHLln6o3vtCcCQm9a2h3Hzrsn
QoqdrD9MPavCftHe8Kam+9Yq/eB3Pi2EqTmf9Pyxns2z9jST/Nr0efeQRlm6M/L+ipjCQv3RuISx
nX3HVxJiw4+2BauEsGY4s3FpY8EVU+BApyqhH1ipUHhA3wsDsI21ak4YSqMFBLyh5UHjReLYzzYM
F8eDBAY2ofTRFjsNe1lRPMsiIpTiiGtQlMDhMd5sRntMg6XQn/q82nsJDRZRJiEUu/xjDB/QryAS
1RKxuJT+lTPDXXfx8BamfhY2tL5JdAr3vodAPU3/CdXnge9wGZexuJILM8Eew0gDtmPGbp+3/Ss1
Xvpxcst7x6bwTUkovlkDmqy4I+qWvGlGei0wwoBHAxE71vUZeAmFSl3NpYv6TLdP3lwpn5Hx1C+r
wFZb+8kGgtnBy95LSK9E3q7LjkT9VPvzfp4EShkcnlAuz4ab/izh6qjujlX4T5kjqcfU8iLqTbuI
H5Ok6IE+jzfOODCetaEzsqCzUfb1zckaXA6EUSn6auUezoncujy1gsltvjVcW0hQpImBwLmHWBtf
W0VNt6Nh4EGqptjVcsLKiQxqQU/szsWxme5FZDTArB81BzwcdcgUU2UQBUY4FkaEXmut1t7YfGCj
5B0yWp3WtzW0Ecs9eWsvD7hAmdTcGZF8M139TseZcpW6y0X3cwvi7QZMSX8FBTwADD2EfQvCWmkt
dd2wCoCW4KT+s7OpBFPyqdyC5i43Rjzwel4QvwH0I3h6ZJEb7wfTQAzHOkJFD6Ekc4F418LItzge
r73BpVQpBdJfIL8zrqeXvaY3zDTqwxADJM7fHOneal5/6rvngtIj1qpDsOQgyaSO9qDBwIJHTsO6
ZP1Qk7UwIKfC5IyOhrW4K7f3NpUPWjwsB6fCLVDmTrCkrQnduM6eq66WO7rVS19/MQYKZHKeHhD/
sl2aZW/wcLEGQCwtEIwM/j89mUrO6R2Qo20KV+gUe91yMP0fAh5N75XqLCvWP1FHg9WakDNnuJxF
pm4mgq+WNT7LrK+wZvJT0Gh7MFJQK7XXH2TO3zIyCrNKutz89rbqcm+XKg1rfy0ZWc5iP03QKMsc
sdMbYnCD/HvD4UVztssK/NA6/7H0/KmBGJP3UaCgRGJkyI/WqNN9M+LlM1XV7c3eUfTZPIJbvvf9
EfWOEqgo0WCnqlWm0Wl/6dUxsyldk86Rxr5hjN78lELJuv9dmFPP1An9wJ78Ww+Un1Crn8KlqCxv
fYq3+yQsnbUyw+5R4suNxiCXRFADvkKRzq+JIw32ObLJifo8BzYiK45zr+GhniDpk1hq5rrZYvpn
A4gtABhT30fXgwm3NyuY38uM9l7GQDR1IKo7lfXgEy5Y7a4ed2TVss7E58cC2gQ4OZ9kWWeARsSw
LVaipIogaGoM4xd1ZyW1EYLIysOmNL+rWP1YDAanJRTJ7QKWe5sqigpkfb3knb7jtAHm6m+FAYPD
jNR2fSRRSUvlWPSmz80LZa93LqbAU1f8VInzUiPA72zNue5K8yIzne9PAxDlxhSnLtdyhiMiQfd0
ihd/SisEu0nxzTI7wcvQVqDjBUZ8eqiV3jy0eb9svdbhs3gRcDGDoK+5qxxNvipyta6u7lzXvIAV
qULdSE85iLYds+gFy3Z8R8RwpxKGcPRLMy1hdwb3zoR/4tH0kfa4uzXl0ZxORfCtrtnf61EAK8iT
sIGlQnOHIG1j3Cwir4LCnbn4MnlxVURDgJuTwCSFsS3GNt52evMc1YzORenfzoYM57X+oXJqpp34
a2LtVhtZD8wyJYqQsvhoXPtb52FFFAR8dhoMoZ6Gvwxot7DoOMv723EhZ1W6ot1XBmEX0bN6mNFv
UG0oOV6OGB5YiyOGe1kcYTVIO+a4FQGJJL1yUv3F8uG8JJqZUxPTID7hQout+EABBuWb2dDs6gUh
J6qAtkoLNGlUXw0UYIQ1r3/IoTyDa+qvQghmlLslmGl4kMDwr+gyJHbSYrzWc3FlYxLZ5rqqt3M+
/rYT0Pt+q/8H3o8qWJnuktm0eZctb91aFWlx3XEbYuLQ4wtoJCWKh35CFxDe2umwgqVkUUD76fFO
jsmyM6pY7nTdvCEM6+w0FoFbwxpvdbfuaODifo4qLHwmi16Npyu9v845whbBo5CRHRm64apc7Am6
e3zNqodm8opOGMuiCbod82Aol55IDEODGMlLJRrTxKYJwZ8NoTerZGd5zwJM2UZjBrGvvei2LEUa
0l40b2USsxxwKMbRgEy1hq143rC9I0Zz0iRVcVgMQhTCfUKYFjBV/cNrVjeFN7L2jXmu0igcudGG
fppbgDFhrAwvgHUWM5O2qe0G4BQWTWoeyi46EElLHzKru6fgjcagNH+rjJ6VpweJcDETxBXKITfU
+cXnHkT/RMORlZjadqX5QEAS0abrB51Kekz0XQZiSqPHNFwk6R+fdTZzSzvfTZ427PEusrbjGqJ2
xZwPcVGNZ6r1wig3jW1eaVfp1FUHlS7GFxsuc1Ut/t562iayhk28HoELbMDfQgN/sapZclNnlWdv
kTGvDaZsG5Ttb1WPbxbVdjfPdGpxUoBQSTOUo1w4+z0vwvV10lCETOMunNrZHA6QaQXqT7NZVNrd
J8DWNsULyBeYp1xsX+yb/7FJY8eM/wsBFif3BzkhpWEuKRANQhbxr72sX0xsUDV1VZuGlMMRxeZ5
Gn9VOZ17VkZ34cDCBKRLi6LvQ+eGzBZ4BUE/AobQ/P2v5rMfRCn0MTAp3hrnIND53s4fzRO3wrrO
9qV1M7ZoupOldV/8gtYHldJfba+8nRjXoeC8d46ulgAlmoR9vpPMVLPVzUPPjcd4pnkk9vIaG1hQ
TOUzuipb/6TN2pawYR8M9Zwd/FIqnA5U6OJXq7YTKcAATM+LN4zOwc/6gs3d2OA7Uzpr76K6Ex4F
or0PJzJpxI7lDKAnpwCxjOVlo/rRwXhsWDz4vKJ/8Af/QqYwfXLGrYkkfk38mqs70l9Nv1DXIqm/
sMF/GBRyLhg4k6OxOR8ftKxFFGaVex0yYENJTZ6nNnsx6sj0HMq4BuOrj587A4DU57LFPz6WqTIc
DIZWJtb4VTr8H7WumxoxeNWc7JeiTjd2oxzyYq63H80m2YN9I39dxzdWKtwvfvyPty+YExtqEnmR
NddmvpNiJ5EtUx/JhOhoCeemZVJU9cV0sYaZkZCdnedIiqBJGCXA24+67IntgtrGVgEFTNHs23op
XINoPiUdl6Y7g/n3O4Dci3VXWnhy4Mg6x5bwHDfwl/r6B92Lbw3Mi4ePubpv3zNETE/WGgcYhRYD
ddoTYyplUu3gMXUPCh3/aePzRhrmJJhzqMJWzEqSV+/QPLoG2w+hj8NWZ4m6azPPPVg8cLHp/bar
KILqqg+nroQ/rtriOJr5HfY8tjAmZX5W9I3JJi0Y6w0zGdOp6gHo2VpyL+n/YX2qUQGxNrnEWZBX
8kWbqLQDU/fauRGfvkRil5Taq1qZvVJj8wIKqKLNYREwC1oIBBPjYd0wigPZk+HgNgvi9zKp45A9
93FbnOl9Ert0gJYWD8nFMmvtKi60m0GxAwOHe47X/sTFAcfdleO4GWEZAr2D38dy6hdswAy8onhL
G+eaYflwaJShbxrTLQOA28cm4r+WSv5yR9rTlnx4ricUV0bV+2I2v5eLj5eaKtfTItBh3XTaG6km
D1lxnaePmU68MKbazq3aaff/vUsMQazMWCnENED77+4SgSFw1tM0ChXW1B3vlI1ttP5V1xK2T3F5
0wnSPOglTKXPP/fPTOqvdxxQMRshD+co9wgA2b9vTy33oTOnfRTaxpKGtlpeo6b3kNPXKm2DzlJs
FV3QZe1wzTTuofFlcwNTAruwfxW5kzx0RGbpzdAewATHB5Hku5EV+F6QF9ywb1EQAo3sAG30QWMj
db30Ir4MM1Oa5pehzVa4KJoXsQLsiLMAVi8U80GW1AhS1HWMGEgZbu8zk9Lsz4/8w8iCAyfpxWFj
dmGi9G6KMKlIofX5fliU/VGv2udUt+ag9/qLo2W/6S9TX7yRP77xwKtiIOCNTpzgA12t96VKY2V7
YZLorLv7lDo/r33+/KjWn+vdz8lfBwDBofGofz+wiFsjRXhYQR5D9LC+8a3Oo5IiV19cr/84GMJh
mMtBDRpEDd+N//CwydzoCw+OqqNTB8xdPDTqi4P5E+v8+2hw2RCgJ/lJ+sJ9/+6IhAKmh7oYFpCz
Q2BNGwYP4nrOcaONgvU+9QBVADSS3ddqfPDze0Tr7KqSvk2WnYgeQwV4GEO5LS2DzGDKziGPy1/s
FSdorXP75NP0vnHgc9JLk5UHipIPOvWfJyjvsESB5+pzfQPPePzqxhMfVpdriNRgp2DgKFqzWn/f
eYgPkjY60w6zTFH8I5MHt5lo0qEN9rrNf/hl5xy5nH7M3VrW6SU3WVO+RsVMocJwB4KULReQoxDu
/hW3bHGIE5w9agI3wIsDAYh+XhRFfMq1ABxa6a8UT8K6Fju9qezDlA/FRgcGSumotwT9hDPHaHTr
vvUjZzcMxcPUzS4VmsyRnJgb1hX5fZY5ObK33W67ccSxULFB8JZa7USBc5XpVHFk091sqAyLj6D2
KHKpht+DapxTms30ICTYaIbYr38M0AZ2yCRoVCbTu9y6ypkC7DEHmzsIok99XWDiWJw3laHR62C3
J8NdgBTUx9ambrMqrXYvmYZNrtjOiU0pRMpjqNCoCXMoEDH9+zGz6muzpVrF1eJDE0sVOGKxt6DQ
LazuTSAXt4SII5ptM4AehoD+y41PWMmqx1EaZ81nt+vECGrEnzhxbSseytQrIR21QJs17d5UVM0D
ZwaP0u/t1ndC25c/PY8lB1OCejWngMCuk+FWyPRlKrvnZcnFeWF0EtC8awVWRS2Fzc6WUtAiCwop
tLODe2tjrWoBwptcGTwvw6S/oUVqZy8Bj2bxQDim9vesbdsr3ojPyulRM/1aO9hZu/NppLhSOVWI
MQ3phzRlhcVTG7y0vYI6OrUXbBSvdZH8oI2dCtHYoQU66mIGa0sWZGMJ3SXxWK8yMjS9aJM7HQXa
TvRIGWJFraDCb0vLAgVI9FKOsqJALT8jIUU4uChiEe5wjiO6Ir3KCczaK8M6M+LXVpwTz9sY0A/v
3Kb86ZY88rVmGq4cc1SXHCJtUAzgbk23oxKnGyKMiFq5XeLaOOTlUH+DRHAbKRXhlwZoC6lB36U1
9UgY14np9GYgRG3dThVSyND63eO4UHTM9W/5c3m/4EPjUPcjAfKTXa+tkSr9ptJc7lxHBFD/aLNl
dh4ofNd7EYG9jhbeg8KP6m0UN7dSL4cTAmJPE+mNaGpMh5Nd7Eba3U4DrQVc7A9tLYctO56QNHp9
Xa4lRd137GzJ9wFv1mkAuMzsgUlhJSh6EhRPkxO5Ydtdfo8p9EEjzoO0SrtAK7XkzlI6HAn/u6E3
2SGyKVjVqJjYeIlfnIcqHCrHfPKx2noIndhmnoY0Dlh1WQzaEG5bWhyLzujoy3T2Rj5SF9maM4Wx
FbZb6wcCKmUxkWMdmERlASXjC+gJ4YUijl86zOYnpdMBolusmbH/bUaddpjBphKlySzMfFpRh+xs
452SDQVfHZZMsgLulrvA2pdjyvrQ5S4QtAL8aelyp4jmqoa/lC1Z+djky/XgtfNBW6LxmIC4GruI
Bl4iSxuLWoTD2HhAg1nwIpMP63TfIBzm8vyy1SjDATLUapQ2gixfTp2Ollz7uLrwo09lOt92lckp
aFoVyHg8SsMqLn49+gA6rHXQSHqc/LaNV17/7U4+qmpNnabn8zRql9Q+oMg/RqO6qwsybgmph43v
RSFljs2GpSjlTmwHDgAXKHyT+rey8ZIDhVe7uSfGVs/9s9VFxpGlwMwomLRCDY83NtGznMIfbpW8
ysy7JR3qHzhxN+w7UWNzCld45swHRBSY28DIb+axyq+tgYIjLj8bEqvA5s8YOysoISZAc6n9ZN8k
SXZsKx7IEbgeg24czFY3VEwlV3UvrWvdlhdp0yJI6orGonU+Sz5tBiRv11b1YzJDV+9erEGnzMjF
rum5ffkgkv+mQs6bTthMKFwDkbPPkQWm+tXTx4PZCqpXPMHWqOKqZkH87fM1jPtxaYa3B2oWFfKE
31mn/f1mnHBmGbOXuKEzWVQKzWDjY7d58Wl8D9gxPxaIPSfDq0eGuiR7qo7mMs3U5ntWRcHM6G0f
FcrcVrOR77G80pl50rX6R0/2YeMOj5WOPEoNcrpzMnxarMZhzzfFptWnHaef2qhp4kwZPPmnybIu
AzqVYVrleZHGsBmMkRZfSaCrUN58ogZ13mtjxFAnZ3gg6MPc2ewbunU8XZvs6i1gZnllHy05HV0Z
m1uDIjV30bjuR2ZsdorxH8VXBNTifmtH56UnShNYqu8OrbW28iy+Tk+FUCEdaK+T1rUX3PQxq/RH
OSbFRkZiDSH26jyOURR+/lu863oh+EkiZrV3Qbbit/hAIhj7hiGKzW8htTk7qnaZrzpnSHeiL2hR
Nvr+nMzRQ8ljkR29nE8Gj/XKGJ2z11LTvCj/Sbeb08hocy5oV+B6xtIXuRXPpYkO5cQMTQoHjp3B
bIx5/HFK++Ti84jfDYtJJ16WuddNx9n+/Lg+CkMwDC3epWC7cE6/N9v0ONZ0KjLcMOntiu3N8pMx
JLYQStjbpMk3+uAD79Fxq4/xrH8hiXy8vgHBwX4muOKvhp9VMvkfScTCmltMC8GXuWC3VIx7levH
MZX2zpiay/p+/2K1/s8PJHjpsyMQOgSbvz8wkowG54IPVIWgAaNKm2tGniAdHMY8LPBPX0E0/vmB
glcw8FNC2+/JU3lFjWQ/snAn4nD0LCwQ5WDPGwveoBykje+NCePnv+jHHQnQbAR23FPYAj9YbCX/
ZrQcPlINPqI2+tyGn/0rUelfn8LPtipZiDOOMP8+k94Ua87glILtcvzclhmyg8uw4PND+XhxWg4o
dzYF3HD2B1YCaUDClFnNodANCkAU2VBPKGQ3jJs479Pt6MfIpdl1oY1Pn3/yP363lSLPvg7hySCs
+/7wYAdGBZYWu5YXzN60k4y2zQAm9ve9rgfNgqHx849c/+TfezwEAuImODmdFTj07owSEk1m1Qs3
HFnXjPa8FzwstmK0803Utl/swbnM/vFxcIDXjMtK6X6f6K9Tx+zLyHLDAjQ/FiFaOMekv5tl7h26
bHCviVqN6xW0iOWGgeSwN3gOBV4Tf9fxjG7BYf7iiUzi06VEucqK5Vygu1LMRcyPSDiyiZvl8uIs
zU+j0UgL6mZzyXuLRl6zqoibNt97074qmLDc5qZenyIg6lFjEFKV5HCJO7P7GvxrjylW2cbD7jCs
LPORC5z2kTKnuoLuZZOk1nY0qjfUqjyMbG3YeSJNtwWT1bV8mQojfWIWZVuhlaPtmjzCN2Zv31WK
jVXtMZlySxmYmnwYuCvZkyh9B3NGMa9Wx9QtjStvYo3RqJpVlRhvrfV/6ogAQdXQqdSR4RG1KnYI
bVgY3GNrjnzxVCNvrVXNpinim5k23r2Gu1xkZfsomvYVOzOikJmw6O46c+9IZGHdfosjy3ggR4dP
cfC1Q3aoOvOmM+pLQ888hUkdtbnsrq7mwQ/1acaJwMm7maaGJUhO5c7a6HX+IyoPmU07+GJQmr7K
2uNiRUFSqxb/A15/sQx12GPOo/fQ3dltefEmo99mAoG1q5sLCVN3U4E52PYNVtZmdA/Up9FCntyZ
CmeIZvXUneLG2HbteGtatHvkzRmr2bz7IzHXXfpDMzHyNt1Iu0c24+GiApb01EWfxK3WzTYrLD07
pTE5KSavvHHmkuJlC4/ASPY1GAr9UXfi5xmZLMCbeUNe+1dt/SfEMNFeJ93tUpJ1gB0VSwvnpY2b
J40FJFiTwiGg8jwWZMJ60nh0KpyK3LPWwe+oscj4g32VM+slBbd3qLxPFjc/ECSlHoSaS63jrktw
CW8tAUjfs2mobN1DG1W3StnzlSy4PDoMoszNg07hIYWIgN6Q+0Y4DpYWJrSWhFZExWLsIOlS2rlh
EPYcxQY1M6P/2Ga1caR1ethIc1/kriSxY9HIob4pQQNQnjfDrhCpfmkj72mGQXimxjramSnumVYy
AC7llDxU82jtzbT6qSf5rdFN0WP+yBC1G7duNDr7ReK6odt2Y8ou23hQEc9Sw07hJRUltgaerKoq
b4mWEbnT0sKmlm2hPihxxp2IE3unVykdjqj6dVGWVxSFXlKfAHBKgO9EjmqE5GidnMT6zT+JrjRj
5GGxdpJXSFFT4e8J0OMLcGzMhwOTlLKp1VVv0RxlDd/SCTPQUHm/lTLFPdyBvab08ySnkf6ZR8PU
mnOJkejPjeT1oCboMaAg0PT7sLYWbU/vFRK4auItHIpHRbvRoa81UpTurFN7XE9kXrHrFAym2NOy
S89tNjvlgJWrSM45H3Rt2/KQYNjkz6DczKZWB9Oaz6xL/a5mSboTTl5cpfSyIzzpT5SivogFMDy1
iM7OmmJ3Y7XEy/0yMb4l7r5Z3QJUxbgQx1lE1KWN0T7l4y0IyUEveyuQfXzb6IMbAI25L2Z2Y54G
R5Yz9pymE6t1upBD7Gg7z6SUhW69S840ck+ZqyihDycLY4bKMY5px4QwSmNjHy/5wVRC27QGAXet
oPypuEejCOYsqs7V0KebxI8QkMelD+aUKL5lH6PMsHcxtbOhUfjcH+mUbp2pJPqcoQ/G5GhzQxGY
ZcMz46MgqJfqgZUvkO1s+6peLZzAHBmMEDGoXXPfjFoamMPyLIZBbpmlMhkamBaq2L13qjHBdEFP
dznzzDaltWkxhzQ6cIuJCf84F6Fp9wwITZuxqymc3ZjO9jOVNjsDIAKGLPqO/IXyKJfuT5k6j4Cm
vO1kdw9kinGR0DxQeba2ZQxfYlk5tjKt9uv9BXuU4EWfsTezJ66g1NGO1mTYNyCs9yACwKbQXj0D
kexoRj7TaDNxPFs2yvatlHVyN9f5tZM/GxkFT8tU7uvJKdnu+ux564EULSRpvK0q1ENjJtmIX5Vx
dzO/RQ2hcDJm2a6YUMgeKpYvT7jTZOB7eD5LrB1J9FDbrfbqUDdtN/BI8d/tuobWNctJn3SDoEAE
rj0ebSTNTgSI97sipcA9IdrAP7b4/Z34ge06KkYhu52u5NvC8CqQ2IGDTGaXYeS6QUmDy6nNr7yZ
9KcimrdF3ughwI15O862wHA2VauSBklzKegnbls+I5UXy2DIl/A7hd5ifHOL7keX47Ftb2dzkTu7
0iCAy37v9CQP83YoL92SXOjZvCOf6e0HDJsEOCr65pmelTL+WZp6FZpUi+88V5bbRL3UtiUPLVCK
zaITXl/6Z68cAFdyRLkhkUG4Kv+MGueSF1Hj5d5mHuh3bkAtGHb/ZkoHQEnJJe2KCUZ5HOa5H5pA
ZUMMcPQbavlWathBKXjXr2xR+ecx83a4pNlczpzAGSJ9kP0fZ2ey3LaSdd0nQgTaBDAlQLCVRDWW
ZE8Q8rWNvm8SwNP/C66JTTmk+P6oqKpJ1YVIJjJPnrP32jUjzC5EELLk2oMiYfKHWZn7TqhaxMSV
Oe0nWqtPgoM8mGMKpBw6MbfpLYgea18rzuKlufpoZvmjuYC5J1sXPCxAzk3CxJXznQ23KhiiLr/y
nzKOktvGFq+kE32fUX3+x7Hy7JZV8QU29gbxerKTqfuSJpW2Ewv1jVu0uBBnrbhvWcd4n1QWeM2x
wdTMF0PbHso5bFEe/1etPvuq7F4R0oT3tCCHW0A2EGGdIELhfz/H4sgAzfTHinS/HBMMo1tUxAOe
AYedcee4i+UXNIXoLaHQdeNiuNBD7X1bGRI2NWU8x017zqK58EEC+jn0p50YDRROY4cehcA+QjZt
95ROyJwVqzvECA7oczXQs19Z09aha6cZk6F4lCZwmLgy5ots793+u5Yv4VGz7dshju7SohZv95Oc
428k87Y13UxXLNZJndMfo+WS9y0ulSZHRMw1jcdh30JNOqMePiC6JoKQ9PEd70NG/k4oN7TpCGMz
hLLD4n4RqrTOfVS/OM6xxTjns2Z79Pll7k0j33cnM+PUNcOZuMDGQ8BXBUBMHtIQL0klLmU4nnUB
3TYqrfQbMKqhNbeOhEFbQIPZZE2Tgu7RIJnMld/Ts8Qyc2Qf0/dWg47HWonN7ZhdDFueiA+aIAiQ
i1lOme/edRM+hQQl6WlOMqSH9AaUOC63bATETIPALfFpPqQoMypHTEgHKTjLpt6zh+obzCL+IJ+G
wYgeByK0f+/nKJrLoCaVpcjcnVsPvO6UU85gPzBQf7J57WjjkxIJ/32jT4ZnG8rOpQO/Q241bkvi
znF52D4MkYROek5fl5BIZEZzkdwoRvrVKChGWc4ELtDL1HGfnlW6v4w5fLvh5OsXyVkiHIRU7Bea
zHV6+VBOOic75yyvTQpFeDMJ7TmT7XQSVsmm7a4El9IW2zwtX5HTonOLXEbboGzJKTNg74bhfkpI
Fu/0sd1nXfXdLPInjvtH8rSl32YcQm3G9oU+9svc1fuI+TaYrpJtNDMe+e/ZGzuTlLJB2+SJCSlC
JxopbSQBkYZx7OaXteQmrz33Kxk+hcvQbe0177CPzZ9V7T6bst5JDdJrjAH3UgxMRjL0XbUepqeI
1zX36iYnZK8oTr3e3WDN+17arLXeaHIvR31DmhvxutlSrLMoYhV/b5qxwVdjVl8LGf+cFssm4X2c
g4zgZteQ6PR1i7LMeHLz7pQPLFXy0o+6pEal5jhxgT1Avh4PTDnJqt1qRXewa5eu94DYJFperBSD
DxJnplhD9KqRztxF4Ftz9GqGAcLbCNMxWCJmS0pKonZR4tOE50m1haGq7bUemgmK4Ty+nWuYgXM+
03VvY15tq7KPSyyessFqdtUiCLqU84oo+SrKLr4VeKGO42BwDaooba2u+RUJcZnDwdr2NGg2U50J
yvKfq/56N3eSpwyRyo2kHw9LSrT47995zdc7CGwf2VrSRQX/72E4diH69bKl2d2OPUSY7mKEsJ7G
Rn7i6XvvN6I3ZdEmw23tmCrNlb+bAWJMucHF1tr6Sx7d3HgVrUVObtptnVCiQ3ejVwZWrg/FgwTR
kplD/cl1HR3Vu+s6iba0rKg3HezE1/PsrtCjCr2EGnC9pqgxY5JHFiTW0jLkFsj6uO91ZlujSQKU
trp65Ww1ryHLq1G3au8SwpKTEx/FhYHOWH8u9NzwQyOO9ukAjqiNv4H4uwHXm9y3+Xwf11brI/KL
gyG9bdrKeVBDQsNCmJiKlhr3wNx/anYUmA1IdaJXyZCEktM6Uv81N6Uf5UX6LIrpWS0HHDC6IR+S
OqkONJujHTX9Qe3z4cHqlP9yw+0O6di91mGYPRj68LWMzunYji96iBUiZ+S4xbtkBKaaZwGxnovv
alG+B1XpfkElnPlPUdwIzNU5R9TUe25dqpulz0zu/NZN68TjKZMW6myn3ndd7voylR32kWjyGM5i
q5nwWURWCMwrhKuEWPkcd419qzurc5N8E7uqONzUqfZHKedTZW7oWSrnvCRIuHSfGA40pwIlMcb2
cCdd8uGlSH8ZHes/UWYiRsvM1zuqgL4Wz3lXvQCPuO24K99ny3xY3PReNZfuMpTxwTVitg5neNRj
fQ56yX1GV/pbzUqKA9KCCKFVlga5HUZBN2EOG+ti2XXtaPoWZzvFAYAZQYtE0GvEnb0tFztQ0BE9
E9J6K8No2xZj6RPRNW1n5iks5TgIa+V14IrgTQg8d4spntzUpMJru69QzA2S5rWvUFBhU42zuZUV
sj29lGB21BovWbI3zDzcQaXuPauhSZ+SLK1xgTQnEoHptcz3Qi+UA1Lkbf4l4U19smbCPvXvVRsl
LxMKmbtYmf4bIgPZ1dqDWEisQBRfebGlv5C6l5812PEBGvLmJFa/jrVQyrUcDHs2lfK0aGI+wF2K
/7enJrrFlSmS9wTK35UW74AI2U4l0tnF7DpuBxgTXUWxdtjHoMyzngxi58mmHstba7rX5E1bjnI3
OqII3F6Z92lUlJ5wGJXUlRGdy1k/Ew6k3TWOxoh9UJ61dqqPmCB0zy4ZVX3cFdRWAcnfbUF4CSsq
du2To09ahS5/9MgjE5wwOLIlSB019BKM5uBK3ixjATsFJ1W1gWxIkgsW7S6tuKd9/Pj3TUm2OwLS
dM4YjEbXwhNHpfRJcrrjlcp4VRb9j4wJidfLqvTqcH76+Gm/d7G/PyxUd/rkpFyYbGbXPdBa7dJO
5DoSFyLaj4YxOkFNCYSU/LZVKjwwkvFiazwIMEYnbQ5feldVPHSB02ay6nq7tGq8zWRCkHQxppta
w4NSdbR/FBUOeTSqXjGbE8plDtJ+Tu4MK5PH3NF2yxSPW2Ey7aYPgsQRH0AwJdEpc2YKG3e5Nykh
RM2lMndrUHjTgHFzOORLy/GsNBaNBPFGZAFBuz0LjO8nYZXJrx9/Pwhi3q0GnKZEE+NlEsinrsGc
OaLcCBoJtsQpVE/OZHsl2a3eRO7E7ehrCcRxwICulxjKG7NOHC9o5Twov8R40872i3Dw5exMHjyx
3wPZu6b4GUYJQYwFQpRhSEDDtcWqvvOLOnzoM0T+5qz/ADXwi9wnZrJ033AML9qZK+dTq/XTk2nF
beDgi/QHy7rRJ8v82gGb9sp65B+f6se5xrdTYjnaoL/71lXp8NLd2AmMrti1qkPI3NrvFPvUNstz
BJviMq0uA7RQTEoKJTzPjOV9acZzYGUIMSa7bl50CT0eFGYOi1+f9pPpyGNrvi0AISHeZdqraTGL
bLVhuInGTlAul9quG6uLnNzsFvoaPY+mSY6MiP05q0iuddlchlEbDlZfPMx11Pp1Zka7XJo4G/Km
3Y0m81WrZdJuh6RfdT1kV+k0l6XqNU8bu29WPtb3RVk8mmIabrEAhJsGxsnOoXW32DEdXP1kNRyW
MrdJukgWZBoFxSp3LoKQoxqmrZdwWnk4A1+1wpQHF8fS1picHYYKP1GsKNBj0R7NxDoltOF3wED5
LYfsiGjauqS1dlSMqTqMyBBSOyyPBi5c9AwWbXlnutiEBeEP193DPIQht+NQ93vAdXDhUBdVhqn4
FHhQEvnhUifrDiK2nW3mlwzJ9jTeFd/tq7cwdZ1NXqry2OcsA0IaAbzm8fNIQ/wUK314nOFBcils
HlnK8zP3HC76hfFfCZfwBPySjrGhHq0lu+Cmu4v62tlzUhUbaWnD1tWVwBnz2RNVZXsoPv1ZWNXT
YrQnyuiq79Oz7QyvoMSwAxM27VfziMDX6K391PQOEV5YaQfrthQJlhXrlOEiDJpEBTo6gTgjchHh
VmndVEr2SBy3gXdj1Mgrih4lLVhrqdyNLuJ7Wc2oFgrjR7Jma9iVxgj2NBNBBz+TTqLCgKRgvLv7
5AV/P5VBpW0zoltzKdnyr3Z7U2+jQTXrKbCRSfrQERpGzRR8vamW4B419xBF6GxqFKJc88TNWoVH
RcU0oNDvxllSjIpPYe7vFdhA3FVkyPwsDE6vp6ZmF8VJX0eQZ+r53I19DXqhLE8oIWIzuQOev43n
ClFRHj2rGWhAOwyLTzT7TBbf7Xzoch1QOr/xUzB0/z4HUysVRlgUwCHNWCH7RY/8xJ12w4pxd/QS
m1xh4o9sKw/QLy2OhZECC700JnorlEpaSVHb7CRIssr6RSPD2hcwdEmTmm6QCOkT5mD0Wxn8ANxn
U4YLtcON40wdOH6U37ljbYRChsSEExoMa9VsK9Webg267tWQnHHaRR4SgmUT0iTwmvYSJeIujTT1
MNLjbTMJo8GBdJw2Nao5875yLVqk+QMyvRnn1Ggj83XuEBuaB1MxbsbFZloVNdi4rKfJno9dWz1w
JNFWl7SZyv4XVvblSDA4TF9CGjC0PkDSjPcLvOyN3sqfdGmDuYnpbkBynxcLL8vQtVjAgQ2RR5B6
mtY8hqN+70alfs5N5wUkeouldJgPzB/PFOB3seviUorie3U1ltsMsWPEyj4snRanr/XqTJLGSVlY
ntBHxg/gjSFg6I9SU9RtHKmYZiU+2xFohNrERwIkiiBWPp2dvh8UY58ReILRjdvrHenvxVHZZsno
gvOhHHd6O8EWWOrSt9ueUyzcCcyBbBdkjbx9/Lrq1vtXA4+QrhIWpOMqYW7794PVcqT/VehTUC01
G3lvYPoqQ67H5rLRIeljzsIybw9hszUa/OtErt879PoCE3yuzxzUT6TJTVvQGGimtn8AHno3WLa6
bSuCOk1352gNFmlihPaaO477MbUlVSCNu75GxjTh3Nzo3bSrlPjZnavS11uVWAF9MbBU9qx9xzoO
sq8OC+aTjWWAnQNYuc+mLMeDUlJZ9eWtEFVwMBSheuUqbayIUOdMnIoDk61qa7fLF87A8WDmFTtf
hryufZvbaR/Ow+s04dFvzPxsa3p9m4bAHdJUsQ/pUMFc0uF+KznKUEd0FYgaVGCdqKZD1KYkY8fj
g6st92Pj9utIkQpNQRkJWdEIuqITUCCw9YeGYj8Btzy3tY1kSMx1kHHC5fiR7kDO7lXdOKKdkmhw
VnorbeNDaff3leV2GDPLYutic/ZoviKZShVmz4Zxl1cxfUG1pMnlcJkoMRwXxDmFxxxQBx3BterH
edCQ+XhsABXg41ZvDJlu3Lm2dhGmfi7MJhMMMz2Qc0MbL27fxm78ERt5vsFQdKOEbb8PH5yyxzii
xzWGkXOsRsXFAJhzO2ajJ1d9j0Vr3tdiNFptwwd2BvrwWkR2moEMy50p56OyKP2cGELKfG0CJSq+
p1kZ7tJInuVqOXGTSvcFNpLOxJLXrJgOETNV6F7bDLYL4iJzx5BSW0oiYFP+Q49mADqGCQYj/haH
Ds6DeQzS5DLkTXzrknnni8Xtt1QW/SPpcseygDdG+XDqSyYr05DFN271xg9hcnGfrH1aTgfkUKzS
miEEv6N5lsZCpOLMwKe2h+0i5LNw/TA0zKNeI+akC2xCuAi0wR292pyTs4EZKkungKVDGOMokoNq
KsGETMxXlDqjcRxepK7lgeI2XE7DVIXsCiQxGfTnjJzbwwyS3FET46Dn4iYOs5yIQPO5CjXGQEPP
DSCBkmw7yY4JMuJEh0lJY4c5Vzy0fzP8Ko/pIUBXtOEUOSyAUJgr6ES7VC5fS7dAZLDs5JDDiAy6
ufrO5DD3XOk2eyxxWYRHpQZsSc6cwCWFjrMo4l9SVS+uM71G1vIyS/sgh5l8uWL5gQOMAliPHlv3
bdaTm16Lyy+WMTzaqV4czRxffNG2+lHiwNaorLjmnCeEqp1iwOaTXqcPHAhcQj7ez97fLhAI0Lfk
sufiBLnWY+WqNal6ByY6HnXJFYqDthQgJxsjBuyZ0zan0f+JBuwf1kTAOSDMAMDyzHcwUcwug9rx
jgZFikW6CENU2Ai/gChaAeaXfZ7hTh4ajpisT38qJULnZPGZH+BFpm06vjQRcAXNYpBUwdwB/btp
gQ55gnp0o8bKzhqx3qYoyN3iSwvDYkpJvjYJHAzHn6qeWZsojB4duA5ZrQdD1yHWHxJro07Kd9lR
TaylvpF/wXQbfXK7XmuWv6+7fHRk1Ta3e8K0rtVh2L2zFiLJBDiHmxzCwh3FtNe4CmaAm0jaoJnU
6fzxb/wPUSkMT8LMNNjnuJ2uY5pbQ4Rh67YyWJxe3+dRTbzE7GyiExJvAvus7IuiMBcEILrtXHXT
wxjYxPacbloXkSXNlx0OqRf+GTlHHfvVvKQMKvDTIWc0/c6NvqodIx9lH4di13f9DaVNv6mL3isW
ZEDIdJgXPBYkYq8xsKSwe9VUvjW5rQbzFF7oIy7AT/hfIsT4YjE0dlpqf7zbb9MyB11mj+wqBS1L
Ffd3zYSYkENurmV0p6fhpUeouiuLzEFyb4KClRrhBwQr6gLyxJz1PSMNkN01BUPAa47Joqv8Znjk
LqQGUbKwLRrKQnTHd9zg8ScSr3+8XyBU4c+5q8UNmtrf1UI2UcUjepVBWnT7xc1vwslNAs3ufoxm
WvrtNH7yY//jgeaKyKKdQtQEPuO/H5iri0obnesE24pvyrFhyj2/wHYffRpupT68fLy4/tGtwkRG
B4iI39VJ9zv94o9ulVbGKlf0YgokmO+N0zvoVuavYbUYAY44NDVzAjV/BNW6Yr7R/n2yg70vBMmm
4V/UYw7D2Ov+SOO2GXt/P4HbroeDOaohOHtSMUPhT13yoMeU+EkFqgSN+Sdjgn+8zKZjr9HGfNtw
addS8Y+P3qhNSxthmAI1LZKNiD1tqJQDH//F1aV6IDt3O9fG68df+L/vi3SDfj/3f/2iPx4aRVpr
YRaZAvwUa+1HVVeLRvP/z09Bh7kyUw1ake/8/5w2XWd28RRMFs2/aUqZtLJoP36I/v6Gxz9bJT5N
tRF7iuteo4KVC41HPgWilmezDf/Dv8uYRe8IpWq07lFvboulfNSi0GJQn94too92Wm4YQWZSCIW1
jNhB5AbHhTeOYXyjLV7dl9NT2Fqah14IolYYfnIF+McbtnYsVQ0NFYCE39fWP34Acwob2beKDFoW
1IQ9bZMQEM+eA8IIgQwWtOIz7OM/1rhAOcUpvY6lbPNqocVjRtxROslAASUEvuWbWSQEzg7iMckD
tXx1UgKI0RV8ZhTV7esPi0mP+KXVHIuTndPj6rZDRYQ3VJKwMaEsQ/qInkVBclU4VdCuuSELPrRB
p7wcRyYx+MHfmqFbDo1wXxnHIwYaJ/KhrVjepBTkwWxQ82JKK0/1kj93y7TeWVT5Zc45/zFuUYqT
UEFwgZkcutRtt1MXnUjrCS9gTyHSc59RNPWVxeFFWsfyT4gg7iGI0CjITqQw2iRkatPWbKbJj0lE
8WtHTzfAhaqvOeRRSoyDUmrzXY15+mH+AuTH9ruIJDoCcNrNEma8sgwMAktw/PXmYtEyjK0gDG19
o6gOjapBBYsEgnZTdZNFG8Qk5yh09Kew+A6FJ+V4jZwATs7oAdCoTgqINoKT9B/loL40s7HP7VRe
lKi290xAGbYK46En1/6strp9Ng13mxBgFGitQVqmXm77Ko1ua2J0cdXE+zID6IC2SB5rkzCCsFxu
I66ph6lZwp1h/qg1bqFMczQ/G2Tlqam27CeJlF8bLmgKq4cSy/0WGIRyqBjGK7QSYTWEG1dkX8wR
H2SJNXiTWuM9cO36oKrF3s3aeesywLZq5+KiC6Ulnm2RmOa/1cNNNj8MNFpvVUveTzrRiZG7bJ22
Vm9zOY0bNyQ3fbXNMyjnhioavD9xsXhId77qDjcdt1ap+jrx3KuD1yEE2rbOqQDLpUXLlkTkyW+K
Tj/aMZEjdEbq8SHSwkOEdGObdmxLNtr3jc7FUkNJdqjR4gQZHousK2ovm7g/qDoDMnMRSM+4l6Fg
GKZ9KdUgaZJlH2qOy/trH9AgAi1pjV3SFiCaLaXa26HwDEKVbtVs3mqxYqA9GqoDGxZKQxWNZQ3w
pSPM2mJk4I16XPF2zMqXYowPnLzZ0ZE2tB7obUp0Y0PYI4VB0HeKz916T4tnNzwYufyVWqF+ctIh
uTCBcpFDILLJCuTLyxclxdiadQiR9IVgnqiNn2NasPeKfjNmIt/WdPG2StIoL/pjw/3qFKaoYTIu
kZ2yXGCwjb4UWoOxH/kI7aTXNG8UZObkl5tyPsCHCqQU4UE8oqXhmJ6ScUcqkAd21TwTXdHsSiRb
ullDA9Om/ybqx+McacmNkZd+KNb8ARskWzqW2qYpRMM0UbZbPTFZ3WFNkRhtejUOv+IbPejSHe8G
NwSGlhPH5NiMmokh6rzWyq0gQ8BGSyXG01R0ZAk30QPvMJovjm5vyrObtVdfJkZ8IhLq4g6iuiSZ
N1SMngfaBPu+VX3IFSFqtIk8v8QdoD+kHBQLxTwqpuW+aEW47TUgQ8RutbAmhcvfZJ5JBEhucEib
qRUfkjVYPsRyvTKyzV372el9XTIwWOPqQ9+K+Z4AkLSeiH8cHomRgY20hiYon+aBbTMuJtYQ/SbS
yAndSqRSe2Ab20+O83esg/W5K/jEhglCu/n6uW2+jJMr7SZIh2GPERSQBrLFKC3TxyGNvcFqAwUz
338hwy97QSoXS7qkWLd3qrJNkk55nFWru800Ac4zl1VAIAORM9l3ITuy4WuLjKMJgpgdIRZflnE5
hsCdAgNZE6dX/9zQFtLJlsWUO7SADXqxbZNXyIW3Zkrrizv4WxP13z6uLzRjPRj/vG7xsfE7WPwX
2XaIKa4OzqyAAZAbdUOa0/gqW+4QuMkLtpv5VXMwwuYhGqhJlLuRIK6m05tdvua2VnJEk7k4D24Y
PkacXMiWgK2rXUnZVSQPSZSFdH57OgERYtesRDsNVcMJ+roLDPHNRV56pEUMx0+dz+Zg9ND3YvxV
UprbstTB5VmRuynj3D4ZGgIuIZk2ZIoN4UuQDpL0dnyujS9I0HHHk7MB3PdnZuhnF/H1M4zdoz2K
N/D5420l3OlsSXPXt+wfA7z5fCCgN4IUHSiKbXvd5D7UhTBu7LF4GEJ12jN133UoKjhC8RHyzmTH
pF52attA9kPde+hC6K2cJBlbnNwqU0yMUOh+T1UujRDWUx+BHrwKE+mFS+O7NLgmJ3px0dvwZRTV
w2yRol43Otc2oOQtP8CDOVY6gl+dIdXa+GGBnEOaN6iejiWZhondd4fBUoagquMKNdCxIjXJru2N
u7R0Tel7pjFpBYQrTOgYdzNKac8ya0R7Uy13MaTerTYPLyiWhBe6PSNyU94ZBbxaF+kJJMfBQvDk
/JoRx9GuAzioVDP31Pp+yvh4bT60N6iXIVyqsc5Rd7PG+BwyEif8UTG/kOOrkhZIzSkhmIelc/hs
pb5fqPAeaMTAx1CxcV3VWQ1JwumAsTTI02qGG9KCbDJNx49U5ZCYGQb5OtU8QafDanR+s96TUbwc
0yilB6zuP/5rrOu6nPdl7XAb5AZTmsNG+XuXihurdU1rbAJkNM1mTMDILPpPN9R+2GlyVEpglaIB
o23UWsweKSKI1M5dNLoD8vbubVx/Wdz6rfKahe1/GS7JvpZAemLrAUTjNsrbeEdP8lIW9QvdZHS6
moLMihMgT5ufTry89rGOlt6uTlkP38Y22FVsk5CcNntVk+oti0vDU19EE5v4JEl3VLvk1aLPBykC
60+Djb4YiOLuD4Xe/1Ad80fcpU/OEnceCWfHTOOt/fg7u5ZNXH9lawn/x8ZejGGP2oeNfVrBcsgr
O9ppWXRBWv714ye9u3H/fpQjbNXCM7b+UH8/iuwdrmdl2QRxZP8HddTrQ5uvZ+1jjsKh3UvjE2Kp
sh1GsK0Sa+7Hf8D1bWR9Pny1lajPLAij49/P74ANu0sSNQFCYq4dVOxrYfNWKMY9tgnWC8q+Poye
BIk4Hz95/WRX2zmSeAyOdFQYwPxet398yYSBNxwibRVA3Of216kHkAXYUEBjfPwg7R+f0QQioxou
Vz2Hq97fnxEuQUsqVlMFRdHcNe38Ra/Sr5UFLE5NBJQFo/eauhl2GAqVDQq6fr0fhUsFGM295Yri
NzPJUDn82FPZWRcbneG63c6ftFL1f3wjWEzxt3IddfBoXL2pNZQ31h3OVmF3F53INhMzhO+m7d4p
1zrIVNszHP+NhmmDoS7pmzkqQKugGibQ+OukOPOBVLCtytWLj/Id3dmCPD+TgO/AAxn6fRtht+vS
aDrAYzJN7ZOG6Ltvmgmayr+hu9OIhhBxtZrbMq+j3mUeAWxJ2/Yi/xGV695fieMUJYVPpgnKgLgw
LwvBQBcnjWnrrjm08U633ooMslpUNGKv27F+h2RWg9GEYHcaP10T13fh9S9d83HxbcAW1K7bqITK
NipNuxEkD1qGzqo26myZgYbf3Uu2k5PJy5S18DaGFwQDBypqsQPrjgWLiymaIc6oohTahhS+SYTH
j1fsdVvof38cHT86EoCJrl/KGvxFH1K+k5gAbYYCG8T5NH7W7Luup37/UBSwaxQyBtLrHwvvZJqB
V+KYXosYZxp+zGFM2kIRXros/tlbyq5GZBVxkEtz1bk008PHn/Pd7rf+CZrFji+Eo1PPXq14LQEP
yp44BNhqGWQP3LZdB9RuHUJyMLucosO+JD0SsNLhkjKFDMA++ROuj8f1T6AVYtLuRLnxTpKVFiKq
W7kMgT0b9+bckRtcrRgJGZ3aDj34gtiXAcKS+Pmc2hvkmtbOKl5sY/5MrPeug/b7T3E1A0SU4K53
3Z9RJTG2et0OQZmg0ITGQ/xjhh+O3naxm3rlu+6ShtOROatqCPLjxGjPoHeQDkf3qSmSrVZXPwEz
7sp4AgiUo79fOwADaY27tmm2/aKMVLT2p/Hi//oODZqYAou8xbe5bsB/bOWMjYuksVJWEjmfh5i5
AtGy47aJ8RSUS3XTaIyIpcvtaIhPKXo2y7hRItbax7/lP14bfknm+BZNc3gPV6sJlbQCKcrsAyQU
e2hRcEaU4P/nEYRWaOJ3ebdWDn980sGGElWqtNDSfPyemeGm78y7jx+x/pV/nousApYiMkGVyZJu
XTu7pWI3ltY5bWCZxY2TpB0GD/1chsWhnbrtKMazFU+fnMXrn331TIifUA5UYbIbXJ/FmW1HHD1U
AUMGBrmqfqTk+RgJQ18by9fHn+8fvxJnA0U8UFoXZdK6mP74CutWydBsE5mQTuUvpUGcYBf/VzM+
pzzMWBbBWtEISsK/n2FJJU4KatBAkFGNBCQNCvDKGyrxyFeH2b35+CO9/8l4HKeJ5ujCgiV3tSpi
Le8APSmksmbOG53EU9Li31AMnGaElYLQJTVZI/Lx46eiKHv3s2kWs0f67STLMIBdD7k/vspGTd2C
lkgdEOsMwjdM57MszcafiCHVRI50fpHnImJOLm0w+aPrbA0k+Yz80bOjP4v36WyruyWjpYVN9Vhh
Bd2Mg42pupEPjH2o/JM8O7WRfou5GSwSztVth3pyH1XM901dedJoBpSLakP0KV1fDXv1rnXz5TBG
7Q+MAO3dYIdeC6iErqxb3abkVaHfvknQH+wsOURegYbyvoo0ojyUL0oWivtlqjBPKuHDBEDSZ5Ar
/UrQ0YsigmuGKgYlWj9m4zwHg9aDxEXMNg2pc1DUdqMrke6bkRLeh3Y8HPsZS7KlPuWRvq34BX1F
GiCx2jA+D1gL3MJUb5wq0W7cga77Ek/i+2IpPwzMP+ApKAxDJ9+1MZyKLrQhnDeKEYw9z0m0+BU1
PUNJ6dxlhUqEm9tiWOoc4vvUOMJYiiM7QoMWRXLyFP6+TStV7CY9ODY9Vxo/X+IVCG3BOVrtN+uF
tFtdpTpujWKUx9RVtB037ZJoRN9dZ3DOipYGznUL/ps58Ntomr6gZs2KEqNDy28jYk6HoiOuxsBA
l9PLC2qsaISNIuhql03cgYlagzUx94H7mqoBEgDQL58BbeIlhJN6lG7wF7qmP5Yy9UBa8AWkDZZp
PX6eTPq2i+HCmc/GeN/qQVbaFV8eAea6099zlwlaIA5BWKGAUXCDboDsYBEWfG+zHJdHY2UUrPE2
9DPkvlfdA3PgbD/jHZCaU95qdaPcDYqJ7Vvor+gx+NocXLJGOULWxvE9D7s4znJPe9YSxgLTgOtQ
WSnscKu3tl5Ut7kT3mYRyUqdlRtnEGmFWu7AKtCMTnXfNlEEqb1TEWzKPxyVwQWGZr+PXJMYGBi2
N2Ac2r3hjPums56WpVceDIALzM+zF/yimkcUj+5rVnlfxZYR1NxHy9GILmoeNJiuPRgg6sXm3BUS
6L+LrGRbypDpB5dKRKxp4/E2S4xZenOAlDZcsHR+y1xsM2ZcHGjXaUhe1lTZqAdUBAFjGRh2yEU/
2Yn58+Mt5PrGwT6J6whJ6O/TW7sW3pUxs+5ytOrAEXW4XQZL26jN+N0ZWJkfP+kfWxVBBatoAV4J
tffVjsz71FaZw5OivPk1OIbCLJnusShrufmqwv0blM80p+8PmpWjs54Bpmlp7yAwmR2OTUr3KjD6
PPfzSD40/fqedEgm3BXqTgJ2i0PWQ1kMXADJAn5uhowzxHq6HodS/2xG+v6Y1UGEcxMl9A80mH11
9MGrcRs4O0WgOZho3Tn8Xne3Azkk7VxdPv6+//Eoej6UzVxtaEVdn+gyLEojDulBsq+/2jO5Q6Ox
N4ks4B1//fhR+u+G1t/lA5dVjlELMKyq285V/Vfbou44A5KgW9EdSVV/SaMZ56VVRGuAD/Itrd2U
kV3vVSH92Or/H2Nnthy5cmXZX5Hdd1cBjrmspAcAMTOCc3J4gWWSTMyzY/z6XpFSd+lmman65ZpS
HCKIANyPn7P32tp2qib6OkDzu8j+YRoVGmhiVEiJLvA9Ne811tI9fFmIktMCuXNsu5Nn5u/WVKgj
aTBTWFzBXbl2ZUym7rZo0QsmdrUSRX9V3KV0RLWxFSEb1nvDlMY1euh/CVBE+N09LS71Ezvg57KQ
eJ7bYEdFcgeZ4urxBCoX856Qd4c6MAYMK+2bzFEETEmzhtOEXi8XzFcqoW0rZfpaZ/3Imzre4kK+
g59Y+PhqgSdqb5CXPxfOFazN+rQttf4oMHQAi4juG6fOaHT5hW2rrZoz6ecYbHGIJ19DZt+iCTaI
FGq8m9Ww9i3a32lMttZo28RG4Bhx89Leai0pL3EybNskMzdJA2nHS/IuuIJciqHPD8qdsAQUzZ6U
ieY8pZV1aGPnhowSUnRoi2ys0SVci7sRH9g3mUOA0uyCYMWk1DjplE5YJoWNsHp6axtbbntUfScy
IO1D2TEkYu1/ceaWfmZOVpkbb6528+cGbTIn+uZz0WO5r5KoCOyMvkUJGbnWHrIpzvZYrnR/aDCx
eHmdHalQ0PTQ8oKCU+2Fbn4o1t4bs8V796arVjw5NSu5PsqLZTd4p7XxXBk2j1BriEsyLE9ujIs6
cmwZJk64SCtmrI0bwXrAmd4f0tr4RJw5nBrbQaFJMPzemMuHIsaNkvWzeyO7BSuy7vK0yCfZwGyK
O6RLhuO0O4ThR1AwYDcTzN7jkpko5GtMkz+IZVJbp2zuFfXPSfbToRcMD1s3SqlqckQ69a3LBCyk
iFjoe7fmNpeIv1EMdffpsi3Ryk15HFaYqQ5GJR6gil6ZszcojZKbyYTz0q/UxrlDt4Ydixg8jn1c
QBtu7MqjoQ8lVG04Ecbq7WpoRxttqJ5SRXQaMCcKImNoA9x+PIWjThGQtj9ZEdG7FrBIAbVtYyK0
wiStDpymhl3fyf2qxy1ODJxSQpCxQFIT+3gG8k901Bl8NOd2Wn9Gg/7i1W15qTuNYxY8aBAlRMlY
xVdetusmZdZAmpuxr6icKllaNzyfwldYc4K+nVtSVoDTma7wdsMiPvqlfS56w7pF+oozIgY29O+X
qH/0c/60RJHzx/iINgd2POj9xp9L5ciA3o/lN98qztVBbvEkt1BBoWLZQb2kpwTOyn7utAG5fAy3
2OwJkQA/XGk1/ymthz6xCC/Kk4NW9yVhHmSGs5iJrd4md+ieU3/pdONsWz4yhHeecK5yL7bp6n7Q
HAdO3Hd7U+hMW1znBm1B42eITA6NkWeB4JJR+mFjlKV3npexPTl1+uoo9yfisJ921m4oK7GqG4AZ
GJaea80E+CEVY64OLEG29MRBJ99IyXNOcctaOzVxeW7KwwhYcTcjOj+tM26Gcvy06AscVmN9Ei4g
lNKt0KT3KGRj76em+kAYRX2ao7re93N6X2aO7hvL2u8945AYIrnUwxvdhm9W3/T3kyOgXYnxnPaZ
E6AMYrIwa7hlRbwt5wFfMBk9s557l3km4AfFkAxR1ywbU/QQr4q0uk29H7P3Whnde0ZV5njNerBj
+WBpibpomYQVZ9h408rCvZdwTxBhaUHduNltROG9ynJnchYPzcG5FFGS31aLt2BV4phcZ11P7YUY
vxHubrHj7xMi9RrhB8uaCpvRhdIz4Da0+0JtGRgxxfOs/gYgiwcCJ3HxWY1EC2n5tSk+HpdqWM8x
AJRdJbXd4nTtsdTcaCfCvnbag1km8n9xjlr/o3wBTI5gAUWD7VjAQ3+/Y8ukslanQ2eztj1pWu1I
mAkRPtPIn2aU3Q9TJbPf4vQNzCazqNRtcCfgvqNSvBo8Xztygwszx01Y9cTioIDaVhjDydfxvE3H
fqYQCNNyHY4F5g5iMwYwuHP9QNZw/5D01dGZ8EPo5uwdUVd4l+xqOq7SJ3Ckr4k3xyCCU78uzNt1
BOG62m4frEOZhr1BMOS4zEMw5SZASFFB72FYmDim7pPtOoRVPd9GfWKT47JC6mhulMkhwckx8gA2
ZnVYOBf+WgH+42P+z/irvvvHo97//b/490fdLF0aJ+q3f/5991Vfvpdf/X9df+r/fdeff+bv58ft
07/9hv3mYfP7N/zpF/Ky/3xb4Xf1/U//2FQqVcv98NUtD1/9UKhfL84fcP3O/98v/uXr1295Wpqv
v/3xQb9JXX9bnNbVH//80uHzb39ci7T/+Ndf/8+vXa/A3/4Ivpc/6s/0++8/8fW9V3/7A3nBX230
Y7pNP8i0EL3+8Zfp6x9fkX8FJEvmOmgJbk6br1R1pxJ+yPwrc3m+Zlqei1b1qlzu6+HXl7S/mvSW
kLxhR/ZonDl//N939qdP7r8/yb9UQ3lXp5Xq+Uv+3LhmrvBrHQc5SmWrGajo/ryWSweqeDaPal+2
nIzTnAymssVkRWwwUJf6MDBV85HLaKGbFP0hHpQW2M0sg1Gr9x3wIUoMTseRSwU0pPUUen0cb5u5
vLM6LKKErWCzQWV2GFYWqsItxl069EtQkzVUz7l6BlpmnUiU3eBGhk2Ux9WGrDE2ErBdhMnZLd5c
+2A40PfYxEkry6xiZ/YRbpZEvQxdva8AjW3/5QP852X618tiXUd1/73F/bosDrOMa1ONBiIDvT9f
loGJLW3YpOdUbV060273KT8U4ghkHHSllhRiTP3eNLuwnVzr9Ota1Yw9TrpOqnaetq/EsBxjrbl1
UEj5NUwRjMb1SwoLBvZCd2zS2diYugzmRdMvisFZyLKfbiM90TZzrt/TfShZJo0E7yUJPbJlvl0r
SR3J58iEGSZOWU/pjuiaH0t3Vc5P4hVWIlxrbbyZwXy5lnGI8ceSDD2zWcdfqwB+kq/1oTSSZ5t0
9hvGc5t/f+nk9dL8fuks+mvX5RYbw++nJT4RemmxwxbNjODEQHbeaG2QFAQrUkuQaxbTkMBKQdOg
YrrFMkdZjYRJyO8cP5CfVeNZd1QWALp89kAFXciqwQuIFZ2b2LfJL0XVvhS4YSqslrggkCwg9o1R
0obq6pf493/Qnyee11uBvjFPhnkFoGqG9VtDstCGjCgZvd8711e253Tf2p0INYxou67Uv5Ux9V0J
ZrzsRv1/2bh+60r+enE68ESAc60sHH2/nQaVHGgaiUbt+8mjOMTaeixV8VRdP/hfN86yvo5AAJF2
0wySaWbeMTTM6R3WLVjO5afNB4B3bUbzQnVRtXA02H71/b+/Rr9xYf7xPik66JtCSad0+O19Rtls
xdXK++RCyWCaxEp1JcKEXlcRrdEpUdjZHPdKqevqfgsT6HExEUP8+7fBYvo/1zMqUvZ5h3ApZuG/
7/ScaMzKW4tpP8fFUasurIokJXUGOY2zxulKVXeRLZGmDvPR1k0Oumv3xRxqCTPdughLPcb5UvgZ
gVlnG6DGPh+jsJUrN17WvVa4+egbGs7yntRZCbYbJc6EgaR0tEMtxlfq9FuV2zcj5i0/dVvSQJ2g
BKJ9LJaERlXHYWSunrU1sk5NU4yHvrE5KCmXtDCj48SsO4fE618A7WDqXeMkJFTpuU09snQzNR0j
zLPH5Pq/mipygcu1/QZTSluC4SUM1hFOc4GKhHRXkfZY1geG8VOYObZ+MFzUKQZksxdJnjUpkAnH
n8bZLZIA1XYVmFcNWd3WBZ7ZNEZpHiUE9U0WfdZmSQDKVtTlZY83Bk6Lt0wxlrJpk7P1YRqz68Ab
XJy66icQY0z/yR342P5AU+GeivHOGNZrqBpS4kxr3lAclmGVzq+FFltb68eUdDnZ8b3B4lBwUOJe
DUpXUH/qIgmzWkgfHqcZqFxP9wnu5zAaUMA0ZrtdzWoMpJ5vcF8Kv+yNs5s0h5XgJDz9A/LQhjxc
p48IGUiIODOhBwEjdR/LTv40C6P1a3KsO6Xe2dgyot9Vi+UpQpOrCagLxo+s3iFFbDfjJINowTis
ReI+5a8znccl8u6FJx+ZX6pdodWTn44G0CgYTJqZL2fF64tCN27jPrDniq75SM8M4e/LklXRPpu6
L60dvveON4djgSLLYqGUDZrSpBMa6hVFTpweX8CvpWFrmy9puzPkQvUYN6XveO3k67K7EMvZbFQp
Hk1VY2TBBb+sHmut/iz1/nltLCKYm32kfkRXXYDnkVypkwwfQ2CQ0XjpvENXJreltexHywbMqNYM
CX1vb1ZEeciSTksyp2cmTAjrZodK2H4X48rqrcJOLTc66AZ9WM6J6N5Wz1OBhpfLHydcfGibcGdu
RIVoz0IQl3mFcyj6d4KknmLmm+xiJB3Oufmg7OFar44lZJEVtH/rJGTHq6AmPezMf+qTg0vJzMS7
xnksAMbNOIEYz7sR+dsuMvBaOwYJ457X6ccomd6nsSfzPmGTtjObLKlK28epLnF7L+9LaoxbEYM3
MBNGdDKz7tphOTn658g+itlPrDwQznlKJn3T1h55ya2IfVyOBf4KHdpaEUd0npVPvDDUhm4qNgu9
kkqgMnQTncZKoW40RdZtqw3+KnULid/ybbawDM6iPkcl78srMW1JcjERAzgvv3SALD1TgBsI9Jt1
V032eEH3fNLmIj63bhGSjHcbxcitB6azgTbMh7pSP4Q3tVviMuHCIrP3E4AW8aFciFKOawzRadTt
h9nXZ+tbsuTEeY3NR5bUX1flyqPOUlUkEzZBbX215vrFTFW5K0Q+BQ0kjndxwKwMXC4aACy2gEvj
Lt8mpv4261cTOSK73Ct+WokLS87Usv3g9nsy8fTjVCNEICGM1ntRBREWuZdc616TbJThLAlLLUt7
RxfmLKDrGwmNvNTVRaAYr1+8dX2ba9TScp0+Fa59nyDWe7sCTJLBLghyc3gZG9xsgmFbgObrHK0I
w10r3ztZd9N13DfqtaBnG6ZKmNsoTaTPei75BMfWdwRefAOXmZ/V+XtGGVsNMrmXxcVb9PFkVNVm
riw/X+81rSs2ZRvBu5Dj9ZBMpk6X4/1B9biHA0KabJUvgYHbGQo2T47GIbF23nGLl5nxCjtRsKpp
dWgB3epVWpI4dJ8a1YNTi2eHOPQ+/YoLO8wLAVElNaxNjBZWjuSaSa27X5aq9RcrWu9wLNDPlV3a
kIVg1Rziu2L7RBQJKTVrohAjFNuqsHQu6welp+u7dX2xFR1hEnuqYBL3qsLJJ4npJiJF3zM2boM5
VqR4dM65WEAqRbRmNGtp6E2RoqRr2anPvTWMpMlT6g2XzKlJN81G9kHOzZkH2fvamkRWF1Y5yK3O
jV9mr2X1jNtXZFNjNx8X5PVpvRMjAaKiSfb52uXHqJhgg1OraPFzJulQDcU3BFCPTkNkhBd9b7tL
PEyk26z2e+545JR4xR17w6YfibDXY6e9clqIjxVmmNzCOOXBhDZLWAdaYlW+FUvKuQzuwTI2jLgY
HPh54g5bvfK+oJ6aGx0UqTSHfNfXMWIkmlcDWTDl7Lb7u7IdjHvP5WYbj9aEt33Rhiv65puQ7Dxe
XNwaDlyhtpGl7woAXrbCYZ2RDTFFgO8IS6mM81wr7eSozSrJkyoqa0d0uk7CgjzorfWkcEExQCHu
15mqgxidR9MAVkLv9i5fPlQjHMLuyoWhmNjLtF/DBLd2v6afRkZj25ErBnoMXeR+0MxxkocaVgKE
ttDypnlr9RWoHmAsgKDoZVs8YbgIGB/YloYlYfTXxntPrL7bmZVGG5XMTaVP3bHbejUq6pgxwDwn
6/PYL6FnZS9Og/wNyESHaIsuWO3NDghMbmtuAHWodTJMeyh73VzLU9Z6bVDG9nUR3U2jhM6RFW4A
RQhseBbfTCPJojCor8FFdGIk7MLTOK3mzbBU7+is05vEHqMbotx3TT6V12ZmBMVEMvQfDNTK+odH
avdAvvGu1LhjK1pIJ09RNU1z81E4cpM7AKG1nNG7/lMkK2FBokcZazpY4ucaAN7w7E6jCQy8LTYW
amVfN2gZa4OFjrvOSHkHgmqtYN2crIckZf7MZja43LbfDVLQB5mSxJ5OJHSXfQ9Bu7p3Crc+N1UC
47PghNxMIP/0O1eyVF0D1TvnHTDrpRR0+uNm2XUDya/MJq6eS2hKem4dK3fpv0F6ee8R01NwiZs0
w6FSw/3ZAavYFTNRC032aHv5dy8mjNPmmIwiMXnuCEnxI0/7bHh6JksCF2geBMkk5G9X750oNl45
w+gx5b6ZT06hPZgzliOLvE7fsuI3D6yY14En1YjxKuCRMw6GhMojiU2CnIHKtQFJlNUxTg9rslgh
02lo0VAG0BKSka6D70BQJc3lNaNQWRQfRvPTHY2Xzh4Y8AwO1q21C8i49Etbv8MVepu48j2bvLfW
rZ/q9DP3hi/djN4UaE+2LOCYDL7aY9ton+tac3owODdWmK/6Cn179xrZWh6AF3WDnFCKTTdGP3Gs
fGiDessT6Da/9oglUUc9IwZU4XYtLGuGu7qc9GG9ArAnNKg67L52XIhypVhtk1vQ5V/Regu5/bas
hh+laKNQDMLd6HVG6OnMdAYfAed+kKRhlX1rvVMyVs8q64PerMzAqosPzvyLa91jQRIcNHKydLGD
tzY3Vk97h1rNO9UIKnShHaJ49p3cgtXcQq22++rAKIqw86rtT4CgbrW2qMOp7kJZE3LZdA9KR8pp
5cNji7EnE/JzHRE8WNPRs4dnbYle59WE8xhZDdUigQn9rG8tSgx/dD1wv/F8Z7nrVmuYkJRIb/xB
6KehRjjObn1JY+9O9+AEXZvZsISsuyRaT+Ps3Czt8iMibAQk+2NhTj+wqh7HlQRrz5uPbRlx2LCt
o84RmIArNO9FMk70pAtKnNmAqINmNChIJ4+H7E1hgx7AIeL+P8PMvLMJFEQaxTbKM/CTmnT2G0Kw
ctu8E3auwlWYfOr5zeAh9aiKCeGkzjrgOm/WwrEHXHW/weKIUEbm0CFBUxLJyEuN8nkwAX73GkG4
MlaCYnx8bKCxDlxgYjjAS4LTrp7oVNcbTFX9w2BOZ6+/6jds9LyjSjhO4M9El9AHaW8Q4zXle7tn
tQa66eYmJwZa1vRySOYBVE1DuERnohMN6nkfDMaZ06D9TE9wOz1f07KvJidmIp/sXcmzw5yGINN2
xCvaJe6B4JET44z5vHhQiK8AZMbQmD48TJ4qJz6NiLOJKI5aaqCQNfeo+NoWodE11Be+jrVuEi0U
SUMsVewSvGhF5LRMOQlRBj5f7vsGk+C2NJ2fhdNiGAUfbhIrCG5HPGhNs+47jgfkBD8ucfuSN8kl
Y331Td29VU71Kpcns0NPTzb1UY4URlqdfaYrOSfZZxuNlt9ZCVgEos6DvFY7aIaM/IcBS1rRHz3L
3NXRWNzANcVynDYhP300TfOIYIBE3oI5iYSIuubMns0Mc9G6/qh5AZzFu2XSHuMhgi6lTyeWxo3u
rvzu3AZm4fQK/r97HiqiESYt/6bSpQXWH630FwkurOzxsMAn3Toyu3Pn9UUxG/CLRWvCaXzQ8ma9
K482XTCv8xBCOXFzJASD/cYGGqtvIKw6B9xwC5590hvH0QUjo9+tEr9frZagGuaLIIj5OC5U8UBm
FQImhfWxTRG9VMXJaMvPLFoI8VT5wTbiXZxPsNjaZ8ti9fceDatugjgDemL3YRkDK07pE+QJzdOx
Omud5hz1nqXWmO44aj9EjrNuU8vaFDCZHoFcxX4k4wG6L72HlAngA8ap+YHuv6jBIK9jVew8iSit
da3+4NUurb+CkIHrkJw4uy7stK7bpqXdnBieNhyArzMQU1T7pugR8BDd2XdxdDTd9NQb4jgRbLBx
NdsmmhaHM27bOzyJNBVW+GZkB4TuinSrWxq5qbL5GDnligDA+R5PUMMzop25qvm8w2SYBcaKlsdg
m74ZTPa3wbDPoGldHoi52buD8dFhVOKjVKho9O5cMkbbJ0N5RoJR7qYkhSoMGhcfKWj1yWUZ92Oj
g0FIY4GTr5S3jTY+FfUrOXjRfVlCvBnSbDoyxnrERX+hcauFtoFwEd84UniXXDY5Og+4CG4099pl
U8UuXQA3GvYcEM2LVhpl1YBOIWBF8QKHJgdkTZTuGGj9YaIUbhb9xZ5Z/2Y2oIHWYEDA5J2M6HEr
D3x9g9vASN2gxD8mSj4yK5WgdjPSXSKayV5T+8LsPivNwWutum1niJsSf+kyzx9OZWN+6wnrvbKZ
nsDygB4pHEznXT1sXQh5PD4/zc6+6VLcnEDoubpsKaT5GYEwCVKIDSr2ohLvUmvv6UgThNEQ4Fz2
2UycxFJhLI6fZLyH8cfALknozOJQpFPm4/F/lLh3tulQHhoQ+3SbDbqsbfOcSJD3qCsyrCZEA4pM
sstE7x3N8MmV7lEiqmjJveGJXAkPtwdgpWTRkEqb7jQx7pPUeu4I6g5XDfwEfZ4ndF4nTjKspvho
iahMSbCzPb9vNC8wHdFt7Gya/bLgErPYU8bSKPZnNAB9pRSHudzAjWd988Zr6pInbF9VQ71JBsYZ
iZgeSQwBjZKf05EIQyx219AiNJSucSi0vDjOicKyYKxnvclp9hUOqpWpva0qUiARNPqW22u7CIBS
AFzqkndfpU4cJdkI2Kt5C4tOsz69y3q6N/HkONhdmu/GB5Tmqx96OqxedZxTWFKrZrD8ipahXVZq
YdLZb4mxdkc9zt9HiXjLIVsjcOjNJBx6DpSqAF2rVh2GGRxQfwW5cDPcZFM27JO4VX4PqVWQuozY
KroZW5LAlUndCQf1SBKy4LN+a70cGaIGQK8+Do0W4bKkK1BAQnW0iwfnitn3lWPcrd9hQ1GYlqAC
5rk/sDYofzadJ9LZQxWP39OizDcMDnqf8xLZD0Du/EFWP6XA0NOOxn3JSSi8+nZB0XgfrSJrykqw
xeJnrIK5cQGR2Jtsfhj17jU2MbWrafmWIMXk/ysX3H2jAO4et+nBdDDSNpp81hVjTn0xP0pNPlZF
b25kVP206lMdLXfxMp8nI14CctcykEHlvh9XzJRUeRvUEJfWXh5VYasdiOOjQcIxxDM6cey/2jK0
G625ErCT+MjTS4xA69yoWvvhdhMHggLWVszfhxaMRZMiI1xIDoaeTwwMB8FWueYlX+TBzIkBwU1J
rdqjHRgHH7dBsmnL8qMYSw/JNMC3BGETqmLcEGu3rcprCQsUsbB7tCHOWeC7tlP1BLU/BVURsf3t
o4SkU7dhG6kamsLjgoC9HpsQRIHXzNNuae9VYl2JgtyDjZBPrRXBBDFv5zX/UgtZkqPgy/pDpA2e
r6ftAkNCDtQw+BoG58k0c9rBpbNfJ4issv/R19YWctyrk1jRXpNbImTyncoKGsPYOXyawBacRzc0
lg6OK/FdZkZGTDx7Dq59eVkNPuYKIw/czezH5NB87dHI7+Vc57zo8pbPyVYbzY72WXlfrMX9TCeI
RJ3iNDeXnDQKJlt4DNxEYF/jVSuW32i4xizMHoLfFQiY5SRPxMVRhyzZhYwUoEqdTvh3vdKVQuiE
KI3iKR6oAfjcBCel3OPVsbwuPCfEqbhKe+PesRhzEkCVUozzDBt5sW+S5iLzOdB0RDqGVbA5Vxk4
lcqAh70ceuOKRYrZZmBCckqiYVfbDmWgkzn3JKCdyXZaL+syTH7fcrosi4E0Vm7WIImrh3ES5cbB
9LbtsZkFfWFQn5B1sE7Fdwj0a2Cp6IYuQOZrtflQ2taz5NSGpXahr48Bl5xEEk7ioyAxNkhhb29i
0Dm+7B1KGC1m+GBzSkijXSMEfVOOeGh/+31qwRpmcXyA6RHQMP9CaHBxgSphWt6VI6cUJe6Ntc6v
6emPqoITQ+gD17vNP5b4OJXpydqng04hlhHblGQX21JfdBbqwMJPzImybx4GeWquR/nVpOpagSBt
BmgNQU9R6/GWYA6q/Ib2VVGGWTUxBylKdcyHdd3O0vy0sZoaquc1EeUDurui253xZtGNZydOP0hf
3sKuuomaeY/8au68mg6cR+cCjpNf1BF8hIhcoQjSIRUNTf3iyyZ9zCvqr5TKDKU5sRyub3fmg9s3
il6vDtFKm2VoHUmCvB/rTg8acMipbqNFG1waAwZZECRCsekCIu0IwJLLeJhXULeTm62hi/qHGqY5
QLUTO7sjHZd7QI+WB9GlSUgwHGyUHIxGyx2JRHvXpYokJ4aL4TBxFF+mfWxiGxrcEyb4XcwdKD2h
nbJ157Tzch40l09Oe66ttg4bAV2WHAfQAUi0s04n72F9jE2aSsT97Xsxku9XZdlGMr1Axqk2rKWA
gM1N32RhnFPaASuqwzwjxtru7o2UY42UzXKQ1QNtW2YLeTtuZu6m0XVYpjrufIT3xBwqtCpjNjx1
JDcfyQ1YGZ5wXkx5v+1cpFt7yYDKk5PT5fa9njpfCLBvCYSkHp3st6wjqlZN494w4CLDumbdhNG5
FIQVMtrSW/uBSLiXyKY5Nbun1Ruz09xhoc+IGVzsRu7duX3I4gEhFz12/Ob9pSf0KQP9SO4CNga3
K+qNRNgfUNMPHSRXFrIx4MlQ0AnilPmAR4q8oKfpVEtYO2N5SghN6lgjZsB+Pt0sZmQz8Yxli1yO
fB4v+4TW5RFsYDQhmcydv4hCY2pHPkuk8TeMUwqLjv05WpZoG0dkFOyZL7yPXrY8WsQp0f4BSVqg
jG+qMig6ebJz6pKuW76hDL/lJicVvrvm/NojgA5sHUkJIhNaT45I3SWauwHjMzryzPZgNw5Qf52y
0mQVjJIVkG/H6m9H2mF1nS3h9CoYZofSikS3tCzdTSXtg+vJO2JBv6hClq275JiOFCFNjFT0ULhy
CIec4lcnPAsYiMvWQdyg5Y5BBa6It5Q9GRxliFCnUm+Libw1sBQjrJBJux30b1XH6CVlHE7GpR6u
UTYcvWEMzdak4cKN4NjVq5o/C73aFkBYXyoE+c1Q/pzRAr4oIALBHMXfMF1UAWfdGiHFtCtK5F9F
rj9Kr7sn6iYy56eqrL0N5Jvj4I7aUaP77ZiTQDcSP9U60r2h/aIUNn0SwVrHhHdiMAATKb+Rvg9d
/gEA5zAZx5LPJlzM0t44S/IKHfmYY5fZa8RVIp8kPmJyUP1qq1vQUJsPZUMbRJCXS6ZXHnacX1Bo
uc8detJogFKaPLrkiCHHBY1ktmgB9ekRqUNYef09Gr5dak/0r+jii5ougb7W93bHuEEy89PhVjBX
sggEX+dtmuRPCQRuim/6Zo4FZFKXdF6v1Hld3JlkinedNu76lRgGMI3ukIubGD+Jr7X0XyMknVFN
u7PM7qDHRptO3xmair7RSzr1/OEg7203UOa+1CbmTGLJDzKT3zV9OS918Wob/cs4IuHGFh0g82Uw
0MAFXijycEGXNe+f953PmJE0qsWXa0UnMa/5EyyI6M5q+IOSNCGYsnqe8hpRavlkJUO0a9P2cYoZ
EDEH872BZO5y8J6KfuoCHhDyRElVnhGnufU0BJWyT8owg0ZjB9H1gawOjEfXedU7nFfSMwQ9G5Jn
/W5c6jeRvHkFvlnTy18L4m+D0sGzDXHp7HmxtUuvb6Ox5EpJRLTSIJJXt1k/akVfay45gLksWo3+
rfRQu7upqPzldRpcZipT96mJ+EZWPdlnFCF+TfwatbU4jdJg8MMMBBxOfD1ZpxNlsYS1DpgT35QA
pUjumR1o8VrsVfTYuPpPmp3N0VtudZ1+c9WY58hYCR6yAU3Z8RSaPdGy5mick/KVXNRjvKAZRvkM
nWelQzgaP+QV30ZyR2Az7Qkad9qnBbgvUcUycDMg3vyuMJPem927PywDSFevXkwaJJoSdK2scVdn
wIVqfYZ/Ad6jwXE7IzHzc47zcGhAkkUMErsXs2QVK0Yy4U3mmFLJIEVuRy99HfdzT9tNDNyzwyqr
YGXKvLORogZ2jTgZ5MftgnUS1Xt9ziuy6LTltrbY5KlvhYMSRq90mlPqoZXeUY1k3uMEpwdm1Q8m
JO69U+fm1nbzVwJmScqJVb731APZ0PluoHALZCYeW0cEOjFIvqU37oZ5SZDMuNGWErZYC6zEH8b5
VjdKtYm0Vy+HP9ALVOKyiuKg64w3xOHuoRyuPjuj53yZoYRImsBxIvLjQNwDBSNyITGOa09BB6mN
1EqgUoyfmf5vTCZk4PLx3Ube93LCbDE2ZboxRYmIieb+HJWw3fsegW6N8SnS+62Z4+6MI5MWhZMe
6dmqbaOPxs5Us03WkAnkKta+EpomwVAioO3SBT1Z1L7N0aVbsrdmck+91j84Lt1j2SI8mSZY7R0M
omSA5WTZuKWiPLA4fdEva4k6SqGvZx7/XJGjOvPwfdX4xpraYYBoEMLd1DaxWaFsrv0koT+q22Ox
SYhvxEh1b8N5Oq72yHS8TN+4C4zAcibCYNHXG2PV7dbBfXG5/vzJhPbcx3R6ObIZNzGgNLO7B7n2
YicfkOIFEXeMQUX59H/IO48mt7F02/6hhw6Yc2Amb0ASBMkk0xulJoiUg/cev/4uZHXfUrKUymiN
XsQbVLSRiiTMcd+399qxXXyCdXoIyi1WyQ0BTkytOmQZndiKdR8tx9hZfchorMMlt4ejCmZ5zFUv
mYotZ/HmAkYw+7rgpacDAukFKqllAlILDW/05c0YcRWjSw/kJJzwMb7tu3K8DceHyG46sMUOzWuW
35Us9XpTMNDWJtoDpyABVrPGx1bHAmj3GZuExN8OMQFGGdV2GKvNJizZ5QH9I1fYCF/m/FuTMlcM
LW99ZLMzdhAyZiXMMYW/FuUwxxRB2n1mHKs6v68g37lmwuXW0bxthe7vJDuExtSeEbyjTimAxXKG
0HDLIHsalP4xDwtk74NPwKKoLmciQJjexZUzRv4+rTlN2D1SwbwR+0gRrpxqb3KW1a9Sn4JRo+hu
OtsoTglvJAmKv9wqnuZr12gFv/txSkMho6EXOeG2H7Rv+F1phmQQZv0Q9bsPwY3IpeCCTAAU98VN
0vYMbnyGkoPGFqvgBvgXDfKUgW8EXxIZMFJC63Fmy2v0hA2q9GXYOwK7Kwmy3WiR+qVQO0/LYhPC
RnFABMWBHoFGqbbx1u/jLQSucd9YVBys3N7mgnWn1pvWa1BkFBE7DnXojhklvSKgZ2NQYOwg1HSj
vylHfED1DNGmpXXG0ZH7OZOvFi/21UwSaEmzq9CuG7MeEV0ppBCogCheFU5FqK0zMjgxn7IMy+pz
Fk4HO2dnFMlx17XFjKqkOHYGXhJ9pEAbiIGWA29TEtA9CR1KgLl5UswWB3DyeYqZMuqumtcVeC6P
UwO2N/VGEfExVSgQkURHrF1CZxfRKGef2s3H7rvRAyJputzFQahvA0vreB07Ol5Rc60I3nN2D1Nn
Ur7M01Oa185FE5W7MRk8daTqY6B0uTDQoYEb3U+J0e4gcUiedn/nmFg5qyFTj8V8KYxZXXdDfm0i
OCMsNVg7NJS2jeH8SOkB95H2nWG4mqeRnn6QKBcARhBSO14Pq2GRAjwHNktolaVuSoBFzinDDNVp
rc46957TgezirxhcTVrCrCi5Rf6XzLL1wPvrJwlGqTnJ6PoSLRFN7DebrynvvSfwIwJSDMhjkHeo
FNKNk5M1lVXULpyMpGTts1VFmseKtFB50Kxzjv9stCWenx7enA/9YDFfNZp8Vifw9nbYqYALZYzw
wfFvDHQfQ431x68NMFT8Dn0kEM1EwKSLeFOS5JuZSglzD6gizAFCMPQHBzfzhiAtZT37cBwxM9HU
Al6JTjFnz6Zmz+BLPqtJ9m32h2aHycjOSV4i9gkwZMr+vjH2VVjcY+wq1qms2WeFmdwnEJ3HUfuR
T1eNmpuIf6m2WhoqW5/IIC+p8bgNWlYf8yWDwGHX3ySluRkUB+FHW1xRK4PV3znOxvpMtiT5PUKf
Vmo/4DHRTzQUjNUzm1jcWpzNHezaawxFt9OYbRKgO07Iscam4MkLh+lXYeLNo4RzdGB0K56bS6DQ
ld+RWc2eLCAbCOp0baOD6mqf+8M+cbZ6zUv2Qxo9sN7v2kY3TrFKT69gWrBCcg7ZKe2UlpCT0e4P
ZSlS12h00tEb6/M0lNMqQxOzrsRXQmpxjWThuE6aPa3uF38aIT/OwTP4oGwj6TBGebJjL0Y1fM4f
yxR5AKcCyKHYCFVz/DRQ5EATnX0lFodQ0YhUy3x4aS1g8xymOPtRlnIzJJwB9hjb79kSEEAyoG3B
9x287GATPxvWmO4TK76iDE07u8dphE5tS6smgAEUf11k8x5v80ZFiuguWpMVmEcomZFCInXBDsjJ
HDaUMV0HLF80B2ykEJj5aFa167okvQCgpkaNL33hqLmXcCmJ840uFOJMUZEicjIm1A10C6j2EJAd
NES6JiqdGJRhQukgdBX+HVF5Lp3ueUODNVgjfluJIb1jJ2efHHIEbHiN86Qd2L0/+zGcuUEu0W4a
0Y8cFAPyCaiu/UgFSVu5qt6YDiVhpLrPtDw3Vo/T38jwhoPgieqaho9VPTVgPwkjsPeiLln7e5c2
aLdq+0jcs83dIEDxNKs00AqPsTvZ0Sm3SZ7j/py0QKF4tGxqhF2OCBBaMMN2nawH4rOifnpxnGJP
GwBptlX9cGCozkXoAUq0uB0wqGMj+WT5CtIFNPN0vZjPv1NqvasH/wVNyAmvbUNsI+uMPs2PBKRP
XqlFz+BPDmaWoXPKULNZik7qqPS3us9RJRLhg1VWL6NRTptsrr8MRfSoiij1Mgd6CxTzq5mwgXx4
1s35QpTZUzdVx3EsqAbgkZwM+Y2+IXp10C4W0aCNymkzNUNO/g0LrW3KR5vAxE4wLupLFX+trWeP
KZ5M0komlddKO+DWJka10bY1YHUPI+OlXjAVwCNeBX2j7Qhulpsxar1hQtNTSPl1EsGREua4y3Li
DA0Zda5gzW1wMlf2qHtz7Xwqc6muKidLH/187zdjvO0i3VqNU/zk9GwGOOj1burb64E6N0xWh4Zp
jKSPYEpUTS9OEyEsK6rPWvRlFMy3YUIVbq4O2GMNNyTxgj2ZtZrJBSGglEpT3zy0GDtWQ5HlWys1
PVwbjFU7ibDz2w9tQCSFmsy3gtYdcykND/IN60Z7bHGB5o2XwTJejcS2U3Z7GiIwvR3k+ASHw5Zh
HJvh3hrJGZ5yjkG57q9jPB5BSecjkpxAiRXJXOK0Y4MEi67qil2ot55plm5X6fW68hsqc9qqjPDg
dRoW3jLR9/JFh7uBKom5dBijl8mipFstpIJAj9DlIKvxJcfIEppinDq5m/SLYDr0KKvBFU1GUIq5
i3xI38Q1yo8xojavxIfeKK86+oa2E4bHTJ3YF4fRRazVhC4o6W6gRVaqQ7gusip3y9L/Hs3R5Kqo
P+GPx9u5pNqrDnG68WnBrHoSVpiaJn3t+OnVXLLomw4tu6DgJGL1hByo7Ewbk9ZWjhYhDxEjKQRz
wdXQUlCDvk3XPaI3iqxrZn1i24fEmOJGftCD9Ks+AMGNweFSA/P3fk4FzprVF9Ls12avwTMNgmfV
aLWNza/dtGZEloQcOWNAQ9AH1WHXw0FD7BQJOwI8BOuLxXzvUwwUVXRLlOAOLAOTSkyceEG+32R0
j+j6Lozh3qj1+GgTOYTSCrG7GWd4YrY2piSUG7XpIhc9NI4IN1YXZ0wVlJsKgTVVnbInFTX9hlYf
gWe+cWCORn9lKPWRp8lV1mlO/tqATIzCoD8TW1MoItkivGRyEsEdrJGC5FI4xWnvXNUVSuVKLbci
bdiDDVRp0Hj5FzTLf8ykKb8aR5xqvBqxEF2lomzXCrIzl3Y9PnoCUOkltDF8ll2hh56iSv2mPQVZ
p11a0Y90lsXlYLUb2ev3SmFI4r27ZQrsEASAFURMuC9J8Fu1qZ6daqO8ryLSGfIBcmobFByuk1be
d7XuOsmBx/wkZxYmPNNYQA2Sx0OOn11YnF7/7usv9WloXughOqZe0EeLGBkIllZBlxR7uiJAFFkD
QHnjKiQo6TIgBGjVDie9QREOIHjY905wG/LuHaGRgTGxlL3SzrQC8SiJsaPs3k3qhUMQVd61t2rP
m7zYsSykDetqDuNDGdhMSGGzr7XpW8BJAsM9Jydh5W6dI4xScmFtX/1aY8hi4ujBk7nUvqNuFAsX
G3tSQlULTTKb8slqgOdUm65akLEmIi6kDkVwz78lvBDBI3uceL6rs/z0KcGkctmHRGkUbZqt2jaK
F0kYlx1Qbh0DD2F4fKOm0W3WRaNHrZNGJbVHpHtsZZrMF0e0bYDnaREU02hvCiSfm5gi6Qak6bXW
ag+OKR6sOEs9ZbwwxtE8QWsr3XGIa7fRaiDcosm3Y5+B81y8bmVPBGGVX6OulNtmiL+Otn3sKiO8
gwD0WeH8dYEzYq9m8V1S4OzI4kTeAAzMNlWbXpd1G3ml1ZaHxM8QEkTqJWhR6OcCbE+gBmTdNum+
yn2H5qfYy6oUlz5pN51CGJKCuFThTOLmKp6JV99bLlBo8NdPxNAQ0NNAeqjn4JOKughg2SZumYPg
Xx+LnMs2a5nvM3vYgnXNtnlHLHQgnNjTEdddLP5bpS8cL1fLVaYh0ihoG3ao+9EP5cqWLDvkvu0A
DonOCDfPuZ6y+mWk8D84FP1qlefBhqcVoO3rWTJSm3bDemRcam27k5FqHhSQ05RXcQarI/V0chvY
AKUqK78krhFxySoidJu4bb9BREw5mANlcCFpEq6K1vg+V32GFnEo9nLx/E2Sllqr4x4fO8QoigGW
HtLtcy3R8ZKE160rps+mB0eeE6GyZvhy9JNu7mDob5cb2i1/NsmSHN2o//zq6SJrvdgrcXBoZlaY
WPjBbVcnHhK7aF8ZMTYHvJkbq+rKfaxeM18iipHMvoXWYCHQ5NfXDx5riieFWRBAppWj22JhI1LM
mbwoZ5Fsh/RrYrKVnGKWyNewgGweanpCjIhI+NnGMMZdivFyFU5hQUuVdEXO450ym8ci8jd9RPdR
o2q0R3FprUqzH11ZaodCFvFJLPbIOS7RyE0JU4nM7H0w+i61jts+Zt9cRS9YF5NbqRcbZeS4Gfgt
oTZVPV7nln1kKUfzK+pbp6Db/2ph9GktU4gMdnXNfGy32XZcvJk+WfUX2VVBSd+dRjhcmh4XO6Uq
jyrr8FoaVX+ROYLs+drBXRjInYY+Oc7ol8Ft4v+Oxunom0TumBEdzDS5NRWRrcGwqYtYaHLzutcu
ofd8KgK9uzQ72vdRIi4p9bpaalo3vMeHYKniTYQwb8dY8puq+NucEBGULW/X7DT4o+FLbpQy6/ZW
6ry06XCdxWp0GWgBRTLAD3iHSNZd/no1CoTRoe5+U3jpLsA4e1OBk1qCh5YDBR0reixikxcE9hO2
94o1Nu2urUbqJHO09IqRxigDEsQhGOQhHaqLKKb9iCgNM7nDG+I3yrCr41DlWDRegWmE/W5nYmtX
070xNV/gQnAC9J8TutJ/4NT+lcf6jWf7j63c/w86tTXcqO87tVcvhM9Fb6zdy7/w/dWoLdV/YfZd
SPD8BwzfxVr4l1GbP4FOYgtswDaEOJwi/2vU1k0s3Bos/4UOZGqvrIx/G7V1+S+iSSiikmBqmjDl
jP/GqC0XntFPtlooGzBkoeEKEn1MC8rqW0ey2vSqkXR2tdEGBFAyy695sZEsXgZL2QPn1ppggX6F
1TNCb9ZvOT/H8de4lh7N6KeUGKuQfErwXfs4zV6wtqBdhFphav2pGeyDNd2NfbXXGwUO62hdVlVO
Ykf2OZ0KrwaNljEXks6oJel1HMibPG+2bdacdMLosmYhkBleR7sQhL+bi/6TAUZhNSvTBZmKK5I9
8NpNbhJIqi2cphsMjhrFVGQl3k/P81fG7V/dJalSoDEs3MSvvu6vL7cUljG/a/8H6vpA4qpJUHOT
3ORjfjRm1kdf+Sh4xjgziL8+DgJnmN0FvAUE+m8fRz9K0GhwWjZK/AzSzx3S63BG+UP1kgaGtvj1
SK6tf7Smv5qaGhzcAOAFCEo1tVvTSJ8DH3U1BpB5dslxWdfKE3qF9WQkRyG+FE6zLVq3QDuJrpUC
Un/Tlx9xXM6ssq+XIAT+TIqFr8jst5dQV32UNYVRIYuij0OpSXNuuzm4FIn4TsFsmzj2fWIjXQA5
VBXxB0ixc/LAX19vWYSAATGzrVee7U+PasCUalMyqTYVuCdfxD8s50ukF19N2PQV7KKl/GKwjCzK
e7qNlAopzC0RfMGsYU4K7DUIugNbHipZsxY/N5wTCygaTYMQXtP8Wwpd+D2jp5IxotPtQYcMA9cr
kWGv8/7KrE823riQEuGIMw7pC77fiv122MXqrqq7K0MR+ymkY19rTfaBTR4P9z9f1QUssEwbEv6V
tbxhP10/peeuIoSyomLBUzYMMhGoGblxN5RsYsJbun0e5FRqytk+JpsHBItcfKl0h4AQ5RJbqaDo
1UfNSyqrU4UQmhrRXR3knol6MCvKk0O1byKcDob+Td2b6P6IZ0hG7WHG4JYnWFBK+AQy2+UYsxvc
BYSwXbW6/Rjr6U4vna1dLq0FgXxDa/e92l+pMwHAoYm2cBTxNf44JPrIQ8weddqk7VutfgQ5xME1
PZKHxF4yxBMUse1pSQIVvXMT3TqTDaor0kmntwr0oAUGtQERLHHrvYM+UdGeFOd2KP1dqLSEqupX
KMVq15/FDZLyW7onICPuOlpoYz5dD32wVyIdPi77/9a50tmyWkODC0IrSbgOd9LUL/zW2OgGsMbq
2Cc3seOfmDi3zdztW74V9yt68v7bZHgqEiXqs85V53NzLBQ/6PDuUfmtZlFftbhliNe9VEE+WsGw
FxUBlRrmyVp5DmV7REN/x9ZnywpyU9s2iZwFO5kO4E3/rI2Ca8W3NVU7S8vvQzR5Uz/+6ImOEr5J
5E95n1eBV+G+K4sljkSh94jWB0U6EnU3zK3DCAQpVJynPM0u5dCuRZ9ehLl6wXqxBaLEWYDf1RMr
lUxXtBYS1KfpZwgj80oE+qFOrE/1fBxLdiWHULP2c5e6dkGYBWSOvR3Z2IqNmymMn53GuBCUYpqo
3/CGwKwf3BpNcyCobWfHLMJRzMYuEv1p9umlzxn6TmVEVjwNT8nQGy4+nSvBTikOkU6i2iUJ1i93
VuoTEB9eOKn0bHL3aLK6Rlh5Cr5KXVcOHPW9nP8eicrL5F2PAM9qze2g3I76l6q+hVRz0RvqY2XI
/aIqThtMKDJfPpuezCfNZ0CzmaZEoRMXBfexQvAfStfQD21IHYgT1jVQom2ghDjP9JuuTj+P1ncr
tK9Ag/1QDJp/uJOQ1xdfkrS4U6BKMrNshgjoZUJzQvJwsaFj9D901SPksQ5+fBuuUY6gYJzEtVGb
u6kxt07lXI+ztSdFzjO6BTvsbHUFp83MRFPnzUFPg61KuFUpmpNRN9d6Nd00+rBPk+bB4nULEPfR
Fpovy9m4bahS0+CzKVnr9a6Kl17TYnS07ocx5gxLhBLCLZ37z4LNNrdDrF5fFLn6qXVSVHWBaq7Q
QUJdq/gpyyqsWHSNimFPyjDHrAF5k5FT0BIDtYiaHfa66Yt8xQ9DtE2fr1ZTBHbEGyCl8g8Lx0mX
hYb7WZ7sqYPWwfE65/lBg8rjEmNbtPEByB749j0G+VVp8E8JkI2NyRpJ9VI6s/fpILEWm3vsW1tL
LzkV0VLGv2ftI+oJxMbiE6ZQeiRxZ52b4lab2YkPxgNCSrcah6OvIv9TouzZCqiEkLt17GXkxqV5
Jd2hlTeJM3HCKeA2RdiDJ5zdIm++tgIJvmU8qk7sEn9IDT8FpNseprjaO9pEhW8JOTaPixU7GjLe
TBAzPSbzZXtjE9cEYsTjOLlHS3LyqZEjY6r2bV/siDAqV51vEQ9g73XrU4BqlUoN3D/a3nTiXKVF
MBUq7tzH9ya4u3QwhhXKjYBMHO7zqorETUgtAbAhPao7HeuqNtmHIepOcU2QzVRuYqd7UdLovrfl
IdIBSiTWNgnDG4t9Xll2T3kldjnI9TbTXF3cWrB/G8SRijFGbm6VHcKs5ivg7dIzKLzYqJeAeiBv
yXks5h59NGdHTrkKo8Us+00Tf7HiT0YsLztTbmK7Yb7Tvd5U3In5aUh7SmjMawMAwkbu8KNtTJve
bQH1Fr8jExLIZKFcOxESPbO2jplC72Yy921Y3JVPAv94gTytCau9JYudFuwjTPOm8ZhnjP4nTcWT
EvpuvIgqDLLpYhpYDqFA5hIDDmCDeOmH2co+pXq+q/xi5/g4Vcb5mbwzs+PyfHa8ZijZZLUHEy2Y
3bbbpC8ufDKxCtnS9fvk2HeF0bqN1KjRflnA1tQY14aGjrhqweyWXpb7B4WElZmZplPlvtGfcqoc
WvXFkcWzYdiXNM/uDIoQEdlotA7uAPt6nsFwh9dYrvWa5yRTYtNSa9vxCJY7rIYdxsvCGzQT0m16
NCh2x5XixoMPJeI+tNInmTNXROwUKeFcJl18HyDrtAyD9/4yiqK1xswtYMpNtdyQxQfjAPG8kT0v
/1vO+XGczG0CJXLT6dH3tNFvzCC/1iUVC6O/0h1ra9b5s1jkW4zQCLgw/Q3NGF0dVic1SUyi8ylu
6FL2qGhWaYpAv+26ZtX64beQ83BcGA9DF1ws05ge9IfZsK+VyLw1FmufLo9tmGwCLXwZFOVL0eFr
kOAcl6khTMXO1kc35CY7oWWv1Hi4VebQy5/Yca/nJocNQwsavEGqfQMiSgKGdkeyMavxeBUH7a0R
g+4cGYJVeiysE8/hxWaMV7l4KDCqKiGFfW6m3hIPXdWHvP26KC9YHJj6u3W0WDZ/kN94lQTFYrTb
MjcwNzauCjXGIXZs5MRP1azTbyaVlOSm2qXmRQANo2mzJyW81eEhSMQH+ji6UWnv5Bx9mQDB+TiR
6fMhYpeFv238FhkisxmRKEt9nuQpdSXabKMlGHcqRdXdsqTVF1pxSL08yFaGo+5ajR2WntQvjR39
SMxvqkpUXyysRzZK+mpICX0iVQ/bLeXl+LYrWOlMyCt+jy+97+av5AW7ybQoGels+gFuyUHgehI9
SJVEnNBMQDfF06aBj7S1kUFQi0/BpLzklfGlzRCETqOm7C0ju6HEtivUh0UTgOL9c4T5fB23gdxM
OPq0OggPepmgnFFq+ik0TUOFNQYJuqvT+3XDhaXRTf23wNG2NoQDlN/tbmg+Ss1+S+e1OOc5wnJU
E5qVbsHsOiOYOWkUGwEa4E0XJd+Bd2/1QKK6Cqhymx9gwZZD3ZszOF+FVxCwkAbYFCDT2y27PwVs
WeiuYJD7whKAEMEEJl7uI5XMsLD44ID2FvPMhcHb15dYH1IMTDKEz46YoTXaEJXw+jp4wG20ZqLA
2KSqmyaPaRh5IvA/OD3/41aefePyi346kpgLWSkKBtzFlbycRv0QN9lxStStTufm9wd1/R+nz9fv
opBB8QRnxTnnGDlaYdOmYInXtKvJmvERmqqr19dGQdk2MR/pVODARnyMPXHIsXvSqewrT7PHh/6h
DEzqgpQgJyR4WecFeuwSTPTB836Ljfz3E2AzQB1QJSTPWf78p/thOTjRBkQiBCg+KcgkIUd9cBv+
8UYtd8FUgXuZ/CNM/e03kJla47oFzJRG87WOSmPS7NvYuB/mr9Hd7+/4L7+KisVy6FQXotjbr1IC
PMo6cYObMSWlxkN4RjP1Ma0RU/njBzywZcy9GSjLZf39XeepbVTQNOScbbWx49oLBe4QFboQiZm/
v6RffQ2IPs3hxoHMPg+jmoRv1W2sVpCpWwgOKRqrdi1hwf3+a37xGlB5c3TmGVWDxnY2wxBBEGIs
5qTeI58sKjb980d5Na/lu7M7pqEzwQFIrLRDReDt09H6KdfxLFYbKayXGskTfZNNyf5acaAHpzvy
bdehkWz1MnVra7iO/fIzKsoPwpLe+RmmsAQvCV2os0tVna4IApOfMWnhCSHYdkbg3Ps3ijPd0EB+
yWpIjpN6iNNvxWLzmZqLbvxoUPxi4tMEMD9BTfW12vn2XuiEpbV6S/PNCbX7eTIuB2XcJehsnR/d
rk/8DyB7xi+mvTffd3bvm8wyQmc5Laot6o+8Y7bNvlF52bIVQQFTIJ+Qj1MTnQaZHQvuQI0SaJmU
C2vaUd8kTRI/5ninkiyvpNnWDsdd2Dv7Qde3QzDtzFR1rXa4k/20m2oNv4n+KNHq9EqYrKMeemaU
32Sp/2RNxT4tElcbq/9+Zn9NcTF1A6odyZ9vb2kZ1a2FCInZdhRIgzZFs4dFvMKb8AGC75djhbiY
/3zRcq9/mjJtI1CGweSLLDRpA1bkiA3P74fjPwpnklEodVJibWP556xw5uMHQAqBWWJpO/t0l8AV
w74KDtRmVqk2f8qMh4ke4u+/9VcXZqrLzAXF1TLOB2iBXa2n68X2q/0mxict+5NZ5ucvOJufpVar
xij/+oKyOXZ4Bn5/BfoHl2Ce3Tibi6J2yjdoQr3oAWX2C1LcVkpMQHpxNIP5PjCCU5gAO/NHAlDI
3fapaStfKl9egjrBfa5O9800gRxZg+xrxuZTK9UrLYSBbsHzmm5+/5MJ/eF9OZ8XLV1TuenS1Gzz
bMull7KhQRjymw1o83WDTKGcj0OCkI+IgdWULjAIDIi7SOOYphoPSlFY9OMw01rsgbV01wtza2n2
0QSakevy0i9rL++crRHetkl/S2/3KKL462zi9IbweZGF1qnW1Y1MxruJI+eELGwZzaUzXGtSv2oM
4zIw6MyvRFQRXrO0BecQzZs+QVBQb9uavy/yfYcODoT851HIS4Dtx3miDFVTKKzAotgw9x0Pw+A+
95Gg0HSsmWyl3aLCzjfLx8lxdvXA6lbK+Ohr1qWE7w5M7FoaxbHX1ftlRp75aW0iL7GLnzJhnTQR
n+pKPkpFPGbMI23B8yWIfAcnX1hHc1SvSKM7GUqOiLH00LtuAz6mE/q20rItTPWrtuBFaIhptOjo
GuMtEMhLwlTg4+ObtDjJFPXnNFPv7dzx7Mn2NBmf2hY1En9eq98WD6nsE69YzrrtzUheQ4cOlEis
DVgz7Fr1S53NbkfMosPFz8LBQz3u2my6Boy1deRFHuWf+3S8iX3jUoGqNS1WwaD44Yxkb3C+XWU9
9ePOxBEXIge1M9sboTxlOETgHmE3cIdaudYz6kmycdalUkU8nha4UkwsTtp8N2raWBWbBIaCspZN
cZnE9pEi2bfZLp/aNidMvjilwLd1xb/qRPQwmO1ntVkK8XxoW/DbSi8vs4uGslNLvyyPONglCvCz
dgq/Ol3gNRIxbLsZOnNjIWWlGAJrzWySQ9gV/S7rAsOdhkfTINM1mW6K1Fb+GutLx/VvsPMZk/vs
f/7f/78av8tW5v3O7z4/A3TTqv1P49ex/gVelzmPvBU2eabN+v9X49e0/6VZjrEAoFk2DZCy/9v4
NejuqvqSzino8pIxx2T778av+S9L4mxxLOxXurEsF/9N4/ftpA1Xjr2YDVf6bFNiL527kahbt89J
dULaFdJR7Q0N2MJPN+L6r7n0Z9b1e1+wnBd+WqlbyI49DkzpZmgGv3ewqe5ySEIfnDre+/SzfUCu
G/MYJTr9HNAl4wkyQx4c/UYGuz/79Wcbmq7T2p4jjOU2KTrddsS9BACp+692M3/f/OWqfro3dcVm
HFCY5XalMfhbe/YBkYxW2D7+/tcvv/Lv1e3vz+dd/PnzRa92hW5OFgq3Qdu2rUEOglEWHlHm8+b3
X/HeA1gW1p8uAe2d2lVmZUHcaKsBkWDSO26o0G/6w3t0tjJPUcjWrOklbBajQSIaiGcRGGP+wce/
d4vONisO6WtBJqi5KTmBsnb/RYjrkd//R28/pP23tyeQsRFmlSMwGinjHSWk3lxP6hxYH9z+t5vV
/zxhDqlvP9+XjR0IpRRuEJcKRczR+BRZY3Q3N8LwYkCZt1o7RzuVwSFXKhkxzR9e2Nmwzn0xpfC5
BSwwSfUkmAwNC0bZxR8GFC9P4J8vL/W3t5c2dnWbtFbleOVEjKtLext6RFU3Tk6rTs/sR2lXBIWI
BHPcFfxjfyYxyjCX7mM4jh9c5q9fD84bb39EodhZMcexifrdRD5fTKWc13OVVhCZOoOq0O9H0dvi
yd+P8WyaKTEijGOE51RpaUtL3sYS97rZkqkxmBbdieKDY8Z713N2U8HA2sQoCdCEsfm5Q5i5Fg2a
hVgO0wd3bPmkXzw252zOGTCtDYjKhdtCiGdX3FFw18v2g4Pme79ff/s8amKbBNJu4ZZZ8mkk+kDJ
0JYXbf/0+wfx3uefzTbwnlFkcBpArg0AbUSItUb2n29rEtI+uIT3nvXZjJNEGh4gYZL+hfO9UtON
rl+q1Ql+Ip2ZP3sI51XPQDbBpA0QKPUwREcAlaFO/mhFhCr59glYhpNDzJsgwUCAS7elyEnwMrQw
0re/fwTvvED2ct9+WlFSe8yCZvAhxk/VOF8l5hzjLEDQOX9wBe88Y/tsTCvGLGaVOo8ncUqccKqP
R4XKxQ79tPwgGPi9a1i++qdryLUxaIgft7xkIAJDWpl2qWe9sfn9HXrvApZv/enTB6vBVKJmIeaV
ISKUK1ND9Z5AZ7W7yDNiQu5+/zXL/fjFSLbPRvJoBhGOUA5gsa6AZdEyEzpBh13uPrfn1tWC+o/W
YOP1cP7T9fRNYKnpJDmoWojTtUpAHRpEPka3gZKSSfT7y3ln3J1XcTHRNOnQlIs/uoS13SGUWBI7
Fzcb+BUaswGd0mY1DP1Y/eEwPBvqGKoqIYfR9ArQq3jxYDNHRee7v7+gd14y62xvQRZiC9pMCbcU
A6vPU14sr4LRmh8kJb/z+K2zgU6WF4STMLQ8/H8JHfsxtofpgLSjUriKXlFu27k3k/2fXczZqFfb
cmjSWFqo2nUIoE3fBb3Xk4RZfzDq33n81tmoz0h3KCsifTHHhvF89JVOHQ+aGPC5yakq9z09v3Lh
J9v9n00C58VQ3xjMZVkPtnUxpYB9QKhSCas+uJ73nv7Z6ERebkKrjC2EA9WA3ER+q1DH5h+8ue89
/LN1dgkysNK5Mz2nR4RHqvI3UlJnhEYW0Du6iR889XdmMut8uU2tSbHV1vJyoiqCK7y+ug+Aj4bn
PoBk7rz82ct1Ng6RbIZ1nlqO1+QliFKBkX0TByJUt7///HferfNYGkcLUvSQ8Mi72W4oyMeJM9wT
2qJyGdWCtFJlXwc/2Fdk4Z+tAfJshUlqJyyKcGZjWiGLUpCA7JoQ96JTT9rx91f1zsN5Tbv7aVrO
nWLW5kGTbj2GhHQUO7S0iA6jD579Oy+weTa/AC+IRsJoSMCby/iBxlt2n9eYr3//49/79LP5ZB4B
0ADctNwcdce+6yuHgl1RfPDb37k15tlkAsqnyK2Mg3UVJhisg8qf73xbmyxSRszsg8bRO2PQPHvE
MzK7qPVLi7OjKG7DqadV1qhE8KLsudDHKfuzeeo8UbqgVyjysp09O0nqFbDAzax13/7sMZzNUoHm
BHEYFLOX2/q3IZonABm0F3//4e/doLNJyoixUhArNHulDywitfxZQrFU8//h7Mx65OS5LfyLkDCz
b4uiqOox3Z1OJ7lBmV7AGGNGY379WRXpSB1/TSHVVaK+sAvb2+Pa63mhtGTPAZKLq429w1pNxjwl
cDyyGMhNSdFYjx63vlhDnsxwq0TG7ka0rc0hxhwlBhbyueVzyiJefvFDqPU8YEWeYETLzkSkyE3Y
YgcbH7QSHj79dwsZ9FpmtM4U5IYdPN3oPL1YHGDTjeVjrXgjtr1wdKalRfFV1d6o1jl10t/o9JXQ
843A7pmuVdNTlVodjK3+wolgTQGl6saIXSv/PATezXpljceq3g5V2nVn4KD2b1RRPeQDsEuXR+1K
R/tGSGiwj/k0az/RvGlv4Ig17UJbA79pyZcqwu0chXvklY1lRggAoaqucZylxTNl37zodeK/Ln/G
WhcbIcGpl0Uh9K+J5+rmruQN2Y8y6jbmvrVeMKKhlNKC3wWHG3n/Nbf+ywBf9q6buz1j6A9adaQu
Kh8533BTGR/gSgrv2o3Rs9IqnjHwcXiVsoEWNPFpvV/gjwEFw+X2XpmCPGPc1+BVL50cvaQBxYjW
r9XyyS5p4oyfLpe/0uKeMe6RnBNFQKvgZqgrjyIo7ycN2luZX9nq52rfhVVhS+wao8ZLFiAVKn0S
k39Tf7vup587413ZE52aKmfIB8B5AfklxxHex0puaFbWetQIVwc2MT04iHDYlOwgsimGrGJjyl8r
2ohOWwIauPQwtC8dmLKVOvXneaO514o2ojPylsgb23k4RHa0PMzA3iRu507J5QZfK92ITrUsLmzw
WzikjSAE1EO/JGE9hulVpZsKMqSxFW3Z1TP0KTCrg76L3WeB12z89pU4co0IHTo4d5EzKwN2rS+2
OJPKpi8T/Bx02123oXKNUJ1sPstMKIWxnn9rhAc3aRJ1G8fylbb/qzJ6N9jbSUsk+kbwqe3ZJ0Au
v0s3fLvc8Off98GFj2vEqGhB8wkERgnMPw5ZC0fusuy/lLB5R+JWkkkmN/pg7RvOf3/3DRLeSjUM
EWG04TcJjcpj5QVXtr0Rru4yAW01kAl6YztMXXomtpaQBlxuofMg+aiFjIjF8Y5Kj6CFKheYkPrz
vIhH+GXsym6KvTq/zUHVvlzTuc0/qskI4HkZ4ATtVVOCy7D/ah4c+1zcu2TaKH6tB4wI1kUN7Vtv
j8mYwZ5FA3U4sP3lX74SYI6xvkaqBwDOmUYYibhIaZwP05Lf0Pl1nPKNHdRK2zhGCAcVnFC4hxoG
/VC2dyqodhEcaC///L+JoR+0vKmHhutDnRdzBp9rlzwAIng4u8uPdR7X3RyztojxgIL6fOSOqY01
ZrVOY/FttU+qIhzGBAAEeyjSqv7pVm+uxIOq/O1NedzAHymEq+vlb1zpfVN+CSFbZI1+NKY9LPod
mELNhO7wOeBiXq5gbQwYAd4BGkbHMBvT2WH8pXBD+wBBawNgfdv81JY1XrfMOUa0wz0IhsScj+mi
ou4lchU/EVyOP13+irVxZkR7mNdCMO6NKS+tF+Sd3Ot+/hNO/vfLxa81khHiFkw4KmFlAxxP1E2k
sgdd6RsKOVMrycvlKlbmK8cI83LAiX7syzGNcgZj5UmlMLm8zc8ZOnP5Wkv9KURi9uW6VlqLGHGv
dUFcpBnASQtueEd7gvXd2a4eTmRjvzGsyMrA/cuxfrdw5FHl40kCXm3hbH9egCRJPdjNJwCtAgDH
3CcqRnhyu3AaGfL/2qlSJ2nBrUAOELgVQH7FYHFd95J6Nnh4v4ZFgLx4PRvHdOzbr4vl/Kfg3LWb
JvZ2uTlXRgcxpwRaQQHIOqD53Jk8sMqq7xbbL77j5q9JbKfdukhcq+fcne+aFGn7buvlwGrNBV6b
B5gJ7xhQfuIUlJvy4HObfDCl/u3Od3Vwy+ZUoW+Q0geycT4XsGLE6xEweHB9s2FnhaTW62aEv8rz
d1UFOkf6NFI94dVdQpVA9h3NN3Zeay1lTAdqhoV9n0mwhnUEzKQskEUhH10JkDUH6OC6uZkYs0Iu
ALAdqnpIkQR46Kb+NM6/Lo+oteAxJgNYmoY+EpAxKTfWJ+2BLxyFx8tFr8S+yY9vkfEaUBc2r7zr
3ogSj3hiQ+ZvNl7XKKZKrZSDp0IPP72QdgwEdsLFvLGlW2kV24hjC7cxI9KREMdL9TmA8b5s2evl
VlkZMLYRwqRx6s6DnWBSwAh8wd5xV9XkzhrqZIK05cqmMeI3kkXfIWkclSiReLL9OtHm2+Xfv9ar
5yZ7F0uRIoS1yE5K8NC467lO4S4Ve/7Ws+9a8xiLNw/zdgTbcUj9rp84BNc+UN96KCnYsj33IPeu
7OfrvsT590vKguopEzZcoLNJPeq+hbllJ8mtXdByf7mKta8x4nYZMCS1ha9Bkv5nXTs3RFm/xZj9
GGFtcF0VRgBPgYtcvAb+l1kZvlqAMdPJfynV+DDT/vflKj6OBsfUq5EsZ1XhkC7tbDDagQR86Aex
MX9+vAo4plZNjNEZXg+0jgP/rd4bP/uV96Uc20M9hz81GTeibu0TjIC2VRtFvFNdmtcFfMNhkwx+
c1XXb5db6O854H8XMwh5/x1LEICNIc/bPp2+2l+cP/339rW/b17dn+V35OM8ilv2IB+Ko7gJT3Lv
noonfiO/D9+bx+ql2fgNHwemQ42Y98pi4V1xdvMGfaOYKcivvv420eLKUXBu2neBb9HBEiVr+tRi
ryS4r6yfl9tubQQYEd8FApxqC7+bDbDWmPyYBDKu7faM1wKE59PlWtYGgBHsE/zjnGDEr29qfULE
PAwKbOvryjaifOBeNdgR69Meic1nP8gi+uxjl324rngjwiOBNz+UdkZTPxc5bDpfLpd73oN/MGZN
PVgNxwowDrwujfoJ1Ci5n58s+WC7p2CCSY7ykI1WX7WeQhXw79hxmhmeCRokD+qKzwROGXZbbOwy
VjrWVIYpBqeaYSp6bI1aeLKAl8mKPdhpMKy43Ewfz+GOqQxjGcRT8AfvUg8GRU6vU02Q1tG5sIwO
5v8u1/HxkcwxszyFYp7Ky7pLQ32mFusMNqoW7FoJUFfVDbd6MBU7e2O4rkwU5+yB94GM19GSkBIf
5Afuozsg06ivqh23+1+XP2atfCOgKxouHmtRvo1jwxmG3MMBGgnUl0tf628jkM+WXnk1+l2q/Oo1
D7IvtIHL2nVlG4HsDg3SHmakDY+5iNsQDnY/Lhe8MsdFRggz16eF6IDRyOzPMn+wKgBaAaULyC+3
3Hgc+3t8/yCcTeUXoLBlPw/ncepP7c4u1L3V9195DQeQkDqg3PXzweHACTB/gldm9nNp1FNmVXdK
jHd2s3wDYNHHq+N4C0dVuJhNzX2U670fhFvyi5WBYYrHlFv3S1vkmAUK95MDdQx8XtiTGr2Np5OV
CS08t/67FaqdSQjCIsoHrxCG25bu9uUAM17AMaZ964p93YF4NISvol82OnZlNJoCssKBjT7egPBJ
uQVQNBiBu5CNzcbUs9Zg57+/+yAR1MtCwYSHpQQ5ermGSzXAEeGWIHhlZjPF9LLVnZLn9upJOsFF
Hzn6kJe/9GQrVtcqMGYCzsZa85m2ae5ylnZW7cCMqvpWBKGEiWyfXg6utT4wZgTB4IUG0+M2HWmY
DKO3B59tY91a6wBjQvBU0BGFjIm0m77OY7Ebwge+fL3uZxtzQgFbKVloG2VrQLx2ag5hhJOFUbbx
21eiwdSf5UUA8qgLmrPQMI/x832m1YFYt0Xz27KD1JYjqO9bOtqVhjJ1W6MGQ9GGJ39qL/eBbe9c
W4C2tLXBWpk+AyOw7agnqrYUDDhAYFmi58E9iSrYhdWfsLxuEJniLRYCEFBNqMKRHrjsXzoRbvTD
WtMYQewgdss+gntIO8Inpltwpw5OgRIbc4S7MvxNpRab+g5uJii/O4zxcgDH4+QlfN+nfM/3oIkk
bVwmVdI8Zd/g93/jHABU2Td7OJwf4I+R8KchrvfwuLzfEqGufbAR9aWcC9gLN20aeTA2u4+ifuFw
c2pF97tq9LSx71upxZT8cNfBwxsIHLCX9+LefXFymCHCvvJycK6Vfp7R3s28uQRRGJ7WQKErGM4y
T4J2Xz1HanCTyxWs9Jop1Rx4MQRFVmO8MZePMcsBaFMDaKDXjWdTp8mDoFWhQvmLd4YWVQmjWyNu
pW1M3xgNtp/DpxGrEgDTObDuI3sOYUVxuWHWSjem3DKaQJVBxk0KZ7a4BdZVFd9rJEtfV7ox6S44
/uMwgtKX4Hclfvj5UwfDgctlr2ziTflcSFqYOPYcI3Kcn7Dji5c5jEWOidCpYqj4jgMAzJerWhs9
55/wbngGZV/gyr8HE6gbxVvlZU4MDqm66rncMcVohWgbfIqAmaIgCtsCASzGbmA+jBgv//yVPv7r
N/3u5zs56XAI9GXKluhEwxFm5/q1Iv6ny8WvtY4xhIqINTVs3mGFEFq/QOcErhQ+cxvPsmu/3RhB
GQxZgZyeZQqiSFow56s985tWVNfFrSlEy8aiGiyIn1O8xwIzVYdRLECh3Gj4lZYxlWheJ0oyZo5M
fSd6gP/vjYCp9+VGX3mudkwtWlvhVqzsYQGbB6DRpzOAZN9bZ9d6sQLBB9ibrcvtlR4wRWl5yFqc
WkeMnujkh9+j4Ss8FC5/xHlD8cEZCtnz/8SVxQvASDxbppN1X5VLTCrYJ07lPgCiBKLlK3vh3Dvv
hn8+eGODhxeZNkXgffWioATEC9xEd2OSW+tlYwEmYGqWY4Sv6KY6Y2nPWAVf8CYItlzi1ipw/v0A
V4xiaGt0deieMeFuwsetZX1lEv3r3P2ubRZrLq3sbCQcLT2SlVv76PTiZ9/28PMDSl415L73rd+X
u3vtO4xYXmzbj7ge4EYCpKBnnR+nwy3d1MrZxxSshaqcIBXAh/D2CRnklm6OUQ0ql7guTcYxNWue
bQNo6Vj48ToKwOPmabMMYDDDxfRy66zEmalYm515AFobXi0Dy+9rfgo8PC4g3fpy6Sttb0rW9KJD
nUdeA9I0Ofa6uHOLrcPI31/4QRibmjXkhzOmRrdJ/Zp19QvEgr26tYplsUBOBaPrvHNh5Oi3nQpv
aYkEJtyFsULd5hPIat/VACDmnU/tFocmGDJaJ9UxMJClLJcKZrUuaMo2C6vwSCanmpM+b2r+jEpz
/4CkbdF8gYvz6Hzy2JLJH2092vQBJm+Z9+SCWXSC9mG60a3TZH+mAfTIb65VdEC5wjHH+wYNXF7e
azDoSMKZXYBcly8B+YTTfz1/azRZxHWrpCmYKpHe0UygzwAYtzwVbnfjMRjoXNW5plzKC4EWGnPS
pEMYlM/Ehz12yLS1obJYGTqOsTmHLbbKJxEC+TbMJbxiy96/7XUtNm7SVqYgUwhV+rNWUVAhcjU9
9MDPefynS3CpxJPQhfP3n+va6Px172a6WkJ7onFXlHrSuQVPIsW7wfFy0SuRayqgxrYfiC+ms8N9
APt04OR+Ry1wY3jX3tK0k/Nc/78xRswra9trcC8Cw6iUsWXekSZ6mJSAmRciJKraH47rjYBdlydc
zJysjJ4Wy4XXfvF61Rf+PQy/a7wBGCkHKE8scS375Bf9vpT2LYFd73XFGyuo31TVlIdOg3wSeGh3
GkZSc1wEbXJd8cb6KYSEc0CLuQ8IKqQbN23ilxVWIGCvLlewEiFnnMz7saV9LvtgpHkyRlENczSL
2dFu4fVcn66rwFg5OzlkAo6/TerUbr8PLI5kU9znXlX4/4hFqdONJcMu1bEWILrgtxYP0fR0ufCV
dfnM03nfNEWXu4sMcgkJ2tG3y7QIzg9g/T7M+MYmcqXx/7rPvhub/LzO0AHm7wCVggfWhJ/GYvp1
3a832l3ZQ59XEUXZ3lQeWil+dgv/3DfzmxXAF+9yJSvThynayy346yBNBbvgTk2AKEYD/y7mfnnt
3RG42suVrLSSqdrzc8eVQY1WmoJ2EntWlPkDdQL893L5K/1sSvFgykTDro4wB+oy/2nzcf4S8h5y
03Cq/f9qXwDpcl1N51/wrr9x5sn7gmC4QuNc8rhmefGf7VcEFDEIQHaU5tWWOubjnsFb179VYcWQ
RHCf7lumPMBQcqEOonPxkJI7zdazwMeVOOT893ffQ2Tvhnrm5zH2B36Ehfxiz1eGtin6m3kBpicr
ZEps/7O9EH7Pl7l5udwRaz/cmLWbauF9AAB8qrovIrut8lvHu+5K5O8q+K5NWDWrEIYQDd7g7+Bt
FEv7yptGU9pXWrC57wKUDH/6TxZSGPNJDrsgZBuNshZnxozB7YrmjWqQQZi5EZzngxY8Gh+5QBtx
ttLopsoPiWdlBkdDYFFLvi/1fe38EXLLlXflx5sSvy6XNatphSBeFkBbHzx/Y45e+9VGIHmKOu5k
lVjgvV9U3Hsq7eGGf3kY/p3C/ndr5JgSPytbLGvJWZM2iThFqXsoYr7Pk/K+PyzxnGQ7P+7iIrH2
0caEvTLXmTb0AQxZFk+gj60SrnRyGgGq8tiRDtXnDLj7jVrWOuP893cx4Iqo0HJWTZrhPl939i0A
JBu3XmvdYUSuO0RAStvo57EAaABLwQvyg39XVbgRvmvlG4s+VNhtwxcc9OFh+CCtYN96QdLZ/XX7
bdvYbvUNnwf/fPXlW7i5kwJMNRL2EiyEeetexIC//b8bmGMbcVxoJKAUkRYpP017AFn23Qmy6SS7
cQ9OYifghuyB2k3Vfk70Hlvu1Mb/+pN3IAlAkfGS0KsCnphqwGVQFdIeZpFa9QQmZbj3aJXO9lY2
1cejDOb8/46yTPJKBT7WbSCl/bPtLvd/MhiUXydFgrv+v+Xb7ujK2cPR1PKkuEEm5HwftT39ejn2
1369sRdQLp8ZDbF10nPvLKeQwWcvb6FcveroC1Lkv78eip2wCN1I4OgrD6GAZr6YNsL73AD/O2vB
1/7fonkVkWoeUDTwiAQMDxHRIAMyFo/UqU+Y6x7A8qjqg+RNSTem4bXmMuI+BJph6EZ0tgemj7zL
Wx1a+7CuLH8jMj+eGYl5EtaQvwxAbiOlrQAfJalGsvh/PNrl1uOslqID98SFUcdVpyJCjWmG4VKn
6hmOjV4dBGAEdkOAe2+dI9/t8vBa+RxqTDQQCsiw78FDLjPrFQybgyvYt5w7qbPwjRb7eKok1Jhn
VDSAKKLDGi7D0NRF7LUPnB9nM9XLX7AyykzRYZNPnoR7v0gXm+xhOriz568z0PMAbsVBtXHGW/kG
U27YZMscUVuimZh9VwynRsnEmrv95U9YGbSm4lB0WdjQZrD2sDChsT3V00n6uBy6XPpaAxkzyNhZ
aghIJ1KbSfoYkSmL+7Ir0OMdwEMeuN7Yu9gbla2MJ1MK2HcZCbzcr1Oe/RiyejfyfB9kXTzCBe3y
56w1lhHhwIu0tCEunsr8fL5xgroD99XOwy0o6toXGCFX1dkwwQahhqmI/UMEYwHQcQhcdKB3U9A0
G3Pj2oAy4m7MOEBay/lk0dqDdU+5rvLDGLRDl4ywOiR/LjfW303/B3OwqROEq0AAv/HW2tseAxS1
CbkCFhQcqKZtglRPVhYPCxPPBRDcNxPWmDebtcrfOSFv7Y1vXekxU0foDX4UuU6Oe2FHAXWNt7YW
TD4x+1sn8/NK/sFHmg8XWdtQC0kRRdIob/4Oks4jbOIPY+NVfzQrXjJgQ3eWrZ2NcF15mATy59+F
TbcUPkM5PmjK2aeaW7GECdTOF9becuHYGtgwn88fGQXJAUkzG7WutaK5zWBNVuQMHlmjZ3k38Pll
STvq/PXyQFkZ9abssOzkXDIAktI819G+xjuFzv1XsElTYXfqutA1reoAZEIueEbQTH3xCMj9k+uC
NH75A1YCypQearVA4U8HDtDpY6vOo/qH5esrR7Ax55RY5CGu6Xg6SpJmwXQYl27j9X+tW43pBipt
Xmeh4KnCGUhBPz1P/MoRY8wxE2udboYxWdpR4NSoDoZdsWxBdtYGjLGqT8DBwvUA7S1qEFi9yYtS
UA2Xo9sB5QZoNj1c7teV9jFFh7RgjewcNL0/5njsjOgJxpnXZUESU2ToVmRiXV7ylIlCdbGrXGc/
zjMeGi7/+JWJyZQZes3oIv2s52BjuAffBuvC57HjPjfaOjoaLCRWXtlM5256d5T2OLW6mdU8nfMC
rHIRJG01b6nYV2LLtIhDpujkLgJjFA+bcBMelW396PzZTrsMuu7LTbVWx7n/332AFeGhFJsgnoaT
6p8rwavDrMDacwWhL5erWBmyQNj/UwWcwhi4sviMOfTnWCDJ9jyegh2cGP6EWfTjci1rA9YI6MBp
JIdjOEuBi/SHPVJJAPwMdMPCjTPBWksZYV3WUi4wZQQqd5LqULkjv4MtuQtPxqJ8uvwNf18mP1hR
TbhOHcAeriUjotsNVPhY+ZFDjrRXLT2Gmaj3XjBpYKI65WCx6Dt/QFO6uGp/IfXQ9r+juQ2D14rV
qtjXXplrKNY62JjnRIpP01Kwm5pJJyx3wLgF3e3AKa1vFBDMxUFGZWufuC5LB/zKaFT3HCPDirGy
iurP5c9b6SJTVydpZLeVh/1CPQTLMXeBA8fLePnzutKN3YG3EEB2fFWlWTd84wP5rym3SEIrW3lT
olr4qrNHeIsit1rHtIYwAwCeA8uD70Lrb/2VWaagxP0bKf4AfmAZkirFublXe0knbd1Ns+cud17d
6wcpR5zhLzfXynA2daUKygm4mYGy41SFu68zruYdGAyFtxtah28s4GuVGKEPgEdWz4rniRxl3R9w
c9fF1pwHiRW4ICxd/pK13jEi35qpIgOrq1RFHK80FfkRCu+R+rgKrrLP0Ghs+fivTGSm1Nd2Mrrw
0q/SkNLgqSwGduik137x26BOssClx8sftNZqxkwz6aqR0HScu6YudwKWNTv3DOr1K+vL5RrWItHY
RWgugiI/ax2JVT4FITgPuOS8qmhT94jAK0tw16z9EBL1Tfpc3YgAVn+XS19pGlP3SJ056AC/oHtf
hQBNTU40H4NpaPRpYDCw3eiAleYxFZAS8vApdHoGVtYgE59wXMO71daz3FrpRpSPRSFhkOEUaebS
+SRbaziM07B1ub8SDabyEdOHC90dz/Z99Ta6XyenvqW+v5MVcgP6rcP6WjecP+3drgHkGeidpnMl
RGDX8zX3f1f6z+UuXokyz5gzqFvmM/PKbM/YQHYWnOiSrIB1u6ynZceWcWO5WNkjesasAU/UCBAS
i+5LNn7mLnF3fUQeHS2PvShvOpE7uynj1502TDHkLKIQPj05S8cxoDvVWvmRN1eKRMCg+rc3Rgjk
vMlp6D6cOHID7QZji9nwYdtf7pGV3jYVkLMvu9zPBN3bTbkXCjBr2fwK5627q7VzvakgnJoGG5Q2
B0okQF7hbYCpNLzFXk6pOxo0S/Pk2nYTvmHTI/p97dhO9xNH8tw+jKqw+FX+BcQ1hh00bixzZryC
EGCClVvOMbEhFJZB9TblrdqXTnXd1b9rjLxiFJHUSxHuRQF0Lh2GeBE+21hxVyYXUzDUO+DBwak1
27uuDJ8zSvn3duqD5+tGgjnSRAbc19iPyQxuq1TLwYr0F23PG55ZKz/e1AvlNbUt6okxoUE7/nGs
CqJA7Yzi9fKvXyve2CFO0B9lOQC0uMpZ3OXYjXlX3TZeCK+f6yo4z8nvpkUPOtQ85B0qKPhT6OQ/
+jr4dV3RxqJhtVGFVHg2IAEwGnvkxNLp+1DYW6vGWtOcQ//dLy8gA2tr3+9husfa1F1c+ThRtpXB
uDKB/GWKviudV3YzNHbXJ2PNH7TvvkDO+6sKl+Ry26wUb6qEM2BwSCTmcM/nhb3YwLrJHZRPYbXL
s6rfmB9WWsgUKnY6G4IwwmNBP5UVP9GSFPVBwxnq2kYypoWmCplN4bhwGFwr8o79XEZOWlTAdByt
aeirDVHsyneYojZcn5IOmuYuURLg0Ug1X3t3y21spSNMQ7o6XAowuoMu4Ra10siBP4Tru+1pEXSL
TLaybJuSNsJszlUQjYlldZ9roeIC6tiG6mNv1a+i6xI9XeeZTExhm65rR3ez6hIc8tiO9OK7n2u+
G225EdMGO/r/pQBAAf4bdTOMInA+L6IDH4u7Up/66kXa5Q6TYLJweDbqZT9PwJC+BAsB1+KPAqIH
fNyTIz85fruz+ieHhbtOvxVjFQNJFNd47sUrDVjQ1a5k5B7q1GO5iJh1zq0ewYjLiwPPyc5HVq/m
Eez6FQgj7sHdOimv+OcQ09iuA0ixdJs+PIheAAvADsCEH9qo2PNgSSAHuNFF+9bO9D5AyvShgWSH
N108lfrRgYPZDgngyKD2g9gTj9jT7CYwzNz81+DQxB4JHDXg2h40brMDbONIBp7U1VaO/kpgmGq5
kHKvDeuBHnw20jkG6Dgs7+opDIJPl6eplY2taV4nilmOomjCg+soDbowHtC84pyLF2idv8zWAKfT
yzWtxKEpcrMmZNJbThZAVxqGh2DybWTE+Dkvy7uKu9YWy2vFqYKYIkBvLGvMhY23XypESIXj/beC
ETcFNJK9Lq0FXcvYZLhLLJu4Ea19I1g4pAMZnv1A8iMUKMVOFvO3lmNFgzGYoFm+U6yDWoR232pu
Zxv7749T6ImpzdOq4m3R9yB9j3w3dW99+UV4T9bwJ2phnIJ4cLfeWgiwr4jeDy7x/m5z3612kY/0
jymSPAEktu917LYVCWUS4lSMq8/emkT0AoED3BFhbc7zU8uFl//uI5pFdUwtdwrDuGSqxOwcFHMb
JCM0qLSK/cK268eSBFn40HkIFOfUMjJbxQ7C3omzHW4kanpL6ilXcekWvuVgRRxGeawqhzQ/rNFh
y3eICLvou4AjQv42k4nTmFjTOL8wO2C82TmTp0i581wSiHrXdIyz6jT1QmMGD5FLX0n849v2b9p5
vB5jLLCefxLAxUXTLuq4Xr7lLuvHOdaikNG93VDk3EA7oaj1q8PCZs075LQVcxn7uuT8IYBbSbRX
Vm91T0opi94vACvrp6mvOHmGZbUffWeR7bjYi/NC1jc6D3tnH4aA0b/CqTxsd/Ww0PG5LWfZ7Ahp
ymEH/2nyc+wn23V2s0V9u8PbCFhwt1JHenlbJmV1zxrHZPk2MtbS7qGRIL78dOexLHcllLnDDgnM
ooDIOKI/2Mh08BiVje0m+ejNEsYCuRPFhZ67KS1rZ4RLSRQEbJ+VoiuRI4wk7Zs2BwyQxHg0Z8o6
gDXriPMsXlqcJ6SsGgKfjn6BGxAO7Ix0h4UBxCVjN4BI6oZqULDLO9efivLGFgR5Szt31DPN405k
+QKSmpV5Xpe02bSUzckV+YRmyTMBf1bgvjMGcHgWkrLZCdzjIuuBTLocdzKsHGeHLnee8YIUfXPk
1CYdaTqIGP1FPRXw3GUx043zTDEu/JtJ2lROMQVKS56irgtPtRVFeKd0B1kcM6+dyD4a8SJ1azON
fCqMRfYMMAhm9rb0a5oM1aKW2CJz1vcxH+ppSHF1IMCydipHqAXP+5IVvyAfgvdd39YtSbTXLk1S
Nm5tHZy8VqDN95nfWnXsh37uvqHdK8AABN6NxluM2uW3rPIaOg4vBEW87WvKbt1qYtF+VAvyo/B0
glNFHE2d/urTzgLozq6XX63G62Ls1jzLDnlfRt3OG+foznUy58+gQ9HuQfmaz6R7waoYJmw9IiKz
chIPlub2DojHKfrUjZ4tkoHJZd6HmmUskXqaFfxpRurE/mA1/BQ1QZ3D7NsW1g7xT+DKTMIZlPEF
m+5D7skpiq0lW/B64cLE9jATYolPkGf6wKGy0H0pVFGfl3glZVxUUF/sVbf47JRz23+jzsjlKZ/s
rANyfYIkY6KQgO1xXTnhkOxPAgMTbLL6JPJ+Gu4LcKdvSBV19MWfpq7740Vwjjph97TwJA8cjGDl
SOLfBovo2dEqVPg1kzWmTrylafXUNFnzJ1jC2Ysj5XH9mgXduNwQ5MDoN+CCqcbU5+I+focca7ip
Wcyfq5+1C+FItNOyKrPnsBRZBjpjDVNI9NeCmSckdQZjektn1WsN6YTeD5RE7GfIZjYc4RFRHBWs
6yCNpVb+MxhyG1fvzewWgKK7Pq9+UNEE3j3cw0vnbnahAsDhES6l2X+h3Sp+RGDO81HQIRqPqqlr
8sZ9AAN/MU8orF4W2HrZHRGLo07l0DeHiCwPcK53vAMP7NFKSJ9FaFMnr6YXmVWlesg0C7LbiQhV
3iFvyg7gbwA9Bwa2WjpguwYrKCMkiuIW/1FRe+p/zkq189fAGWr5SHhUBmrvCWeIkihrMvoIG5eO
wcgALZFAhlqM91Wlcfsfh93IBrobG6t3wJIg9vIK4bpkMZy+yRLrAqDgt4L0T7QOFj+l1JMhngy8
1z6C0/+u0Ng3I14yZY1qJwbw6U9NVOdWUmULKW/GYM7sgx/K0brBilLxg6NUNt4XyGuGwVVRWCOL
aSj0TuKp0Pkpaoo1CU4CgVvVOzxMcXbsvUlGn1uGRCVsUv3RxayP69qZk7vG8WwYN5ftKxpc/vJp
Xi+QJdp6rl+BPvJ8+C2NFvtEOYQq/8fZlzU3zmPJ/pWJfkcPCJIAOTHdD1wkWbLlfSm/IMouFwkC
3EmQxK+/qeq+d6YrernR8UUoPpdlWaZA4JzMPJlwYq+lrZed2Xgn39oaPqJL0kWFja9jNBJxmRQV
KSFgQDLI0gYJU8jBOUW8asnO52TUhzUoi+h6rhzG2CJksru0WKLKv+5cU1+tCFPTLwBc27W5TLtt
wR7URLR8sNUX8kgue0o2NQ0J09kjPt8tCFMqslrF/aXarCJB4YMmQdQlfJmU+qydF6szsp9tewUK
0q133RxBG5e0YQRTLiI7jz13LY38p7XEcj036CL1qaMw3zgTOxiLoJpmnKDUKvQqy5txsAt/U003
99eF65Ep6K9WTCe0n4gFy0loWpMbLKfph5kGhopY2HhArGW7ODIcJK5JQ3UiFM4+WAbBhNHBScF9
h/Vt+W2G0NB+oKwW1KYDxOVBYnAcL0lpislk8IqXYzr11iKayjRzlfhYUtfCxxXN65Zr83PeKl3c
e0NE2AFziAymbe1Iw+BpaxTFBDAiulRWRLX2f1Qc/l3PrcN48JhMBIviZ1mWK/mJl+jAlw8jEet+
aLjbvpPBwSEPGdPcPIBXld6ZV7VPr0LmYJs/+Wqm74NGwjY+NTXIaEqGKowmhw1lmssqHUlM4xsL
66sqXQmG5FnqpmIdHwoadMU7MoE0B5lS0yYYc7GpgOmE1UGB86LzTX0lUJK5T9J4tvgJy4yu/yZm
uEvvB8Iw65t0WzW0r6qPaXQMojkYDIy0ld8MKaDEej1UfkSKEYp3acq3qUTX65J5jjvI17oQH9Ud
ahoafFCMn7SPxjZhBG/DukWLswDTFkdkTzOxG/piWcZ0wMzlXMPCrSqJQlIB0nu+F/06j0ek0Fl+
vQbaG29CuKPpj4ZHMQpttfjjcNJksKDYHEr94j3wYJ3xFLVVMV0TU9XkWbMokBq6w0r7acTrkL2i
xIxEHolpLYGAg5eP9ltN6qJL5kLSrk7CUazkoHpL2wONOaLAUyJ5seQeuB3+BCvRsvATCXcksy/W
lpNTV2M+Sx4Q4lC7nWeko2lYmVLezavvN+ZaaAy8s4S4mrFvky56/wEj8F4wZ7ad/PowQBmL03Vq
kB3y5OsJaMu0IRBiSOKl7dZvkREjFs+stgXCdSOr1csW6q9FfjmW+aeAjTQ8EWdF/RNaaBlkjEpo
69YNCe7oHM1aNDezgqy7A5k7eO6jtRW8DyJMmYV5M4dMfS3RGkmc+fWofLxhX5pTiZrGO7hYb88c
0jrkSllVcvWM5HrKcC/F/gJ7D7f4M5TiAlZyiJQQ5XRvg4COz4PnS+8tIop14OxdFGBNeQsvF9wY
OPiLnQG4wPbORsP2rYk8ADSBr2nh5xzV+YDdxPJNYOJkFRu+Gud59YaUVfEosMdBU0FTEq7T6AGf
oFsAhzO5rfy1lViyRwndAj17WCGIDFrmVrcJJOEkeNTN1GJRju2w1Ak26675EbHRVpAtlQVat6SN
x3gq01KK0XsfKg+hzVj3K4xTkmXqLu58ne/L/gqEVs0+qqplckoQuou7OGmjsh1sMtUVWzLWMcey
Bf669r4jlViixIZg0rP5cvQ9SCzi6Fo1EU7ErhdsO/KC0uaramY93IYt32Y/72E8aHu0k2vNH2cN
21+0jz0guFfN4fiV6Gp27kEt0OedXVVs8ROCsUX8jYcr2TcBKsFvhWJ8eXEWLXJeD1FFntjUyiUt
DGIqeWJHRNulqDeNeOl1NfCXLSpL99YDYOlVVsmAe2uC8tInJwZ3AfY5bhY2KV6LzT4tV0R2csSB
StKWicTlIrkLKByKEfrH++u4plYeQoh6AOeUdFswegGb0uCpaiiSl5PBMdRCCGxpq+rAJoCZN3Hh
w5j+4CEttTn4qirsrTcw7tKoEUM3Jn7VDd2TBObDmn28esuEZRXEY3GElx61yVjTLtq5IhY90taA
Io+nbp6q9q1c66k4dyvf1L3CfA6E9ST2FsQkSxWfMG1eDDcd4OsuHeTgPNRtS8hahF2XdH5REY70
Orn07zLzXN/bHXDjJuNxEzZdOo3In79xk5roIUbF3te7eB3rEGKywmMqSDhICodtuqtA5iQDjiRy
0D0O0gMO/srcclLT+GkSW62g2RKXBVgEw7hTHoPwBTP9k82jUNrv9TCZ6rYooQrNIxKbwuZIrisC
+L2ModtVtgvjRMZ9ZM5rsRXVM3fU964DvKi7WxqUp6kta3Ku+oBBg0nhxHQOVjQnYVLSIsZn3c7o
Y02CGi4MnzXAxXqPnbo6RbYYyu9c2Wi7qvEc+TYufHF7NZN5PlOyuvZbgOIzzkqJ5Mp3dBDIKaJR
L+NzCD3pfEMw6SWfh4a4aVcGblY7wuMxesWSgK1EDN1CWScB62FlR0q45OB6MYhcbgcBgQaODU58
/yQCb1t+atJF/vMQVDU7jGM7IvUYOSlx+dohxst9KAFr1W+xWtvwGEXRAOC6rcZuilIbtu1y2jwV
NedQL7MHk5OmKWGbqiqY20Gk0WNgwEOm3qrQDJXreKf5HFT51ogSMttKVyqGtS2CybPQmQ3Kc9IG
yO/JSeCa5YkUfsvOsV8uugKfFsJXM4WetpRXtY9d4WVsybreVfD6RCNGBw9DbmnMm4V/NhGF0xws
9QMWvAeQRquHwCeWfOtDs/V3KItrneNJobkTBdwX4HvrUHu9YF5+kTvVktJWqYkbz51GGHYQmmxh
NYp02TZrARLXbfcioZT3noq6b1CkYC5rvdOUWw7n5Ep1eVHq4rDQotUmL5kRCvWP0TMc/gPujiOK
gOXW6p4uu0XUEF+yPo7kXnvIc/WT0tfh/GbtukaPEUJjo6tSgcE59r2Ht5uIBYyIS1xo1/nYoQtB
0aiUkDxpqon1V3qlUt9hvkIblXuyVf4d3dq6oihgvLXdAVjl6ljDDGu8ogtt/B4O/tr2NwrzcWLn
hZHg122NMA6TyDkOB5bFJQ3HDGO7oiNJq/mo9qpsaYEJOuG6Y2ikHVO1iKZKSe1JBxSE1MgF43EZ
5X08thbIWeFjBibBVL8NwfsTo3B8FbNCJZFhz2tIcIlcb4ARjSUpKQxb29bV3tXQ9pE0meBehZK8
gp6CBSlqHx3eYwHG3us4bHCNuY/8DR9DGoAAno5+XIWoaGrT4WXhKVZQAF2KK8Ezj4cx6TErbWNV
ZF3p8GdnFIXvJJEPU0fRV2PrEql+ZmWNO+IqteQJBkEru5djtfq3WwSvkc/IBX351oZxHN6KAf/V
iek6j19vjNMYDVo7lTDGYy6ioMSsljYJgdUK+Mq0DeC5MUag2kPYGQZ3l9KiAnsqfFIETxD5M3vf
kI7691vd9w6TtJz1OIe1wt40AMrANr3iyHsaG4mCt2yrekMSc7E6zPchECy+bi+6wi1FglMIjQWx
VvgioxuGR2CRMrHlOqyBo10vGt4BjwEtogtUcxExwxN6GJrUOEzdnVeHSf+0Jb0snrouqgdEVq/U
a1ItacF3dibMP2JilnVInvR999oQJDdfD2O0SgykFy22fN6NrUrKla4VFjYbhXydp6l86j3japv6
E5qiIaltoNj3rWysvsc87mxS6PGoojkm6i3jGIRY3IyqMvI8jF0zVdthr1y5Ii0SXtxl+FJU9QWn
6JgNn8ptlMMeW+YsnnpgC2bIdUgCuPVAsTHcNONo67vNQ7bi5Hm3vGvapwsrFH3MWxTlrl8Kd11y
19HdsKCWvuV9beMrL9j0T9SM/DKTI4P2Fr3lEj+aIqb0uIRFOB216N1wE2KwpUAQzIoCtNeaxEfC
IyZusE0FhqfR1DAPnftK+mnMGOa9Z5X13LfOpaPeQtVli/VQXu5aqq1j6Yreqp/gDTIxMV2Nc9W1
OOoKOFM28ApZwpElCGWm1RfXgaA/4VrDYonbzPe8z6bDW00tUrrnkwnKhrzGdrDuR7Sh+8n52lTb
9egvEa4t8rLG4VlDRVo9IwmjUY+4ZGR7srbeMCBnGc60b67ztf9Z1tMoGtzjDUoNPTZ1eeotjJzz
1p8b9NtCzQwsi4oXmNglNOLocaDACT362ZrYD48tDytyG6FDA3YCi6YNpiFIa5qj27ZoVwB1UQuo
X6KMoF/RAq/mK0k8sT3YQY3HefD5V7TBeOxoUHOPeeOk3HuutfWPBXsXYnGUVfBdpBWCvTtRTRnO
T3rs+eCzzzXgm/yBs2apv7ENMRNJIJopuJqdXeFUi+qJYPFhNMRllJiYf9IKPQbeJV9D70dHm1G/
B4ZGGzb0eWxvlFhi8GXhVHigSRZVBH4udYP7mBctUp9w3kTb21SEQgqwas4ibwA5VQFIonhuJJuT
AGAMe6s2wCyXHYB/iXipgY359uQp4Epooq3trnhbLfZH6GFq5rrEZKb5Vk8Yq2qSy8knUu0FU/yx
BQULH/tATUMA992Jdn0CJ/NuAN4SIo0qBMwfbgTldRC30Q+I/024W+PK1XEK43CB+Lq5aj0F11aK
u55iSKuuRuDf82wGzFSNnAO/NLPRJp17HiOuqUfPYz9WRJAD5pSLnSS6qwGhe2sSmZAvW9L2sqyG
xHpgo3XeweYKgqxw5WB4k97hUsHmDQBG7ycNgD2+pN3UoLFKPebJrc24LuPwvZ3nsv9XznW/OKa/
w7L8blcw86mDGDsSu3Cp1kMPoOmM5pvBhQeg4E04uOgQobQHHDL6SeFGqP69aUTVNaIlhy5VnsIO
DsHKXbr7f067/aIK/957+k1gQpww82xBfs4gELqEYUb5K8aMj0l81dXIySYxE7mDc8Nbb+Cmm4yN
QfQpCdEAHDtNAKbFS1B1KSzmxefawXLpYnX+745k/56G5M+UBFBHi520ei2yEMXnnMykxVv751fg
HxCPvxsmAK+tEZsW8p2gnkC1HQKOQwgl7clxwgHf/XvTxr/bJDjBgr5pg3AXyNJLoZJ3GYnnf2Xq
9A8UlPRCEP8v/s600sT1JsNdHRxN+xBiDxL8ybQ/4f7z76m0qP+3vwJOhaUHfT7frcNFyCAT4bN/
pc38Bzw2/U1HUrYba7gQePuIqk7QlbBERN3bP/+A/9GL/y5NRhFmKqLxAZsVsMny3Irq35zN/N0Y
QfoD7PwVdrMFiBL9MfrIKzqtQujxTKkX/Kugt7//J9DfbQ/4SkhfFEisj0vjXpZwWGBpN/+rMdl/
wInT320PVBfYHjKzYGenevmownHoUuWtAGS7CfERRQIOz90sMlCvA+0prOJR7SGAF5yRzn3SA8Ov
ZnkuGhU+Yrqr+zRjDNuRtjDyrq8Ib4+6ET4EvY4iEzHhyMNZ/rIq//Nz/a/iq737y041/vm/8fVn
222DKsrpty//vP9qz9/rr/G/Lz/1/571tz/z50P+kP/+hL95Pl71r781+z59/5sv8gb9/3Y/fw3b
w9cIgvDXa+P9XZ75//vN//j69SpPW/f1pz98tnArvbxaodrmD3/91tWPP/3h4iv4n//75f/6vcsf
+Kc/JK1BMfH99x/4+j5Of/oDCcUfgzDCKvF5CKs7/zI8uXz9+haP/8hBXIQBj2MBvPyitWzaYSrx
Y/iW4Pg3BvQXg6riojgY2/nX9xj7Y0wB+sUBjUIE50EO9H/f3N98Nv/zWf0HAnruWtVM45/+wOPo
ckf/z3HDA3QAIfh4jM/EeCfR7waQeA8ozueI5pEP6aRhxa3cgH5IsUWJhLMiurKgKG97pbZrhliF
X0/59fDr33/9n4l7ACJ1f/z1FfxIi9u/PA1xgqCwF/WXF/71A0G5dOe4jpJ41icg8/3z3PniQZkl
XYjXPf96iJMStUvWGdre6dh9H8yw3YHKMw8i7u+HCFAm8KirIQBJGsRhm5XD8OEXngHdNjyEtWZZ
2GiYxSI0JwMrl5RvwJo3k5FIfAV+VSXAh8/B7IMuRux3IvsFlI9Gp9aSDAaY7wuZQvQZ8Okc54Jc
gQ4y111BbwEyTuiultwCVEswftvvUIdfTSjkcN02/PpQZktzwnT+mBMoc+9MQdNoi/0HHOhXmw48
eLDD74xc5MhV2U9IiuR7HU1FbotLjPw66EdH1zEDX6PyhrAGbQgHmDGcY12SmwLanJu2bbwbEE4A
JaLUoJq/oN/BoVsflSIuawIo6JRJujZAbnDooiwo4+mqgAsUhDb0hilbJhCJ0HdDz8tKMLVTrDkr
UTwswxTto9KHsGjqijTA2QLJEb/D3JpGfCvixIZ157Tf8oTjFr2dgCZZ8Op7fBwLgZwECKXIt82t
6WzEOW4Xc6rF9spnFl6FcdcjnNzks26h5EAdnA6RqlMEqDxTi5ZhbvDm9PKuN9WlG5nztndlNhCx
hz+Bl3TN8DyuDnqJarkEhdLrJhji3RR+gjU7WLkB4UDpJKftdam9e6AII6QbDr6B/okz0WQu6m5W
D/jq5tAbeCAWYQuXkFljqh4x0dLeMNiQlNBWMS0StLBD0odVmbCURID7Gs2ufYf0OygMrsQ4pWVd
vk6G7NQW59LaL8RzDqlZipt4Lk9F4z69HmMTq5h+wnIo8cty57fxe7jJEg3uLiLujLoyVwoQTPVW
+80nBtw4FN36rWc3cVd/aR0YBBqE19MwXNIHsHdDDzEBm+Xj2TP+Udma7qMu3q+qJ7kUgUxF84bl
d4EdIUfxQJZnVQA2otFQXJcgVudp21nANsAKhEnRFQ0o+sPvbGPmegNHdd9P/RcEBfQ46Y9oHaMd
94c2LerQP3SeZjhzoqsl9O7ijqgrz7PiIAovyKC+eNnmOTpqMxa7CGmo8HqtEdqxl3XzEGms9Yn5
3xo3xXu/eILBAOiAajXZUMxXPtH65tdDWbB4D9HXa9QHSCIy/LzNAABbjc6Ka3RzQ/d9I9N6jEO7
syPS/MahPjdTpXJOB/EC6vIbyBP+Ra5oHWObWTCm4deQw8goBLkpRL5K/Fa/ro92AkkZ+PORBd5+
jERq4NCbrNLI/XhxB2D+jwW3ClY6pDgBsYel0tdG+t8Lvz7JZXxcZoCHXMQ/EGAHZA5oHPrJnmXj
1uYy9E4xtDmJv6340+1wmuvyOWLqhtglTjB9VF8EbAeu5HVdcWy08LzBZ9w8qmk5twU0Ar55HQP1
6fzyO7bvPJaty6MO92Xv2wQmEQ7SjKhJBuPu5y68h8QrbfotyCAExYhsCLtPRhaaQpP0IiRgzFM5
LdjGaZsCLpRoKaI36IaHa6BJu8VwJIL0qLl9EzXHaUYfr2eMTMgRZCRvshEnVuL0epxlNO4pxJWt
Hrwc6URnOJjPR9P09vjr/2SnUgj767we7WMpJpk5j9RYx/KRlq+gIWluAvdQjpZlXqX2zeUnC7nZ
o0Qa51Fv/BqHJ8u0wxcwgDoUWNa1LwGxXB66TV854y975QMX6zKNEbG0w4TzvoL9ZWZNWO7XKrH+
4woG56af/AdnRA49UQ+mra+yBVhLOC9VHvLojXQYtG9k8FxE3hGtvgdWULXZoL2TnpriagX9kIat
+hjjYtyxAFEXenhdw9XufCeLHZj1Xe2v1c5F+JibqvBT+40G07bXAorE1dsF9WSzAcOXTRO/DXTV
qe8/+ByM76AvmWuufvY0uYUDUnnSVZxMsLVNPUjtErvZBwP3u1SFKsX54OVQlH0NOGCfmptGEHlw
IBz36yrfwa1UWIlDti76crFGL8NKOENMdYdoqikN+zjeyba/w3iXzrpuEnuDq5m3ZvgW0QVDz705
xw52qEPwI5bTxwxbVBCA/qn3RhA4cOdxdnAp8MdHJTmGnZTOg7hD0aDufMDIiZgbtV+k32DDG+vU
dwL8j/cmmHsFtljt4FV+0iPNm968rUX/LuHLBMJxuSt7+AczNH4eiU8QJd30tHlDPEScr+oI45g2
sQE78yDe280HddyDKRXYTy8vFAdVxoBZHcjCvGQAtAgn3eK2GwFpQZT7hvkgSAWi6bkBqV2zvBxr
mwGgu3XNAwjzMNtinMgVuYB9W5HER0giXc5iBHZ4g50TSdcbofULFAY0GfrpsBnvjIr0ABz6nhf7
xZvDPNBWp1OcA2VHtNhM77e5ebfggmAWgDOGKXEypOmfZed2DdsZwopkjuMtZUzuF3OjlzWHSnlK
4VYK/QjbctcWT0iJRQzmjD9/GSHQ9Ex3BrR4O9tHJVSKUaoLJf+zDt8N0tu2DooZM+65M1FSYZR1
rtEudBREB2jXcw8B2j329h+utN8BFFLIF4avuYp3A+7ofLUb3HXZ/BQNYD4IwNwsiovdVnuJGtZ3
G9XP3cBfBbp/X/TpLKtbybaruSt6uM4Ea8I6ABJFYHIKiVO6rNGQTpP5uRUnZ0v8AZUvE+MtJgGC
LBOcJOfBA5flQXXHaRKM0U/qqg89BSqxroULfPUWAJBLWxOqvQ4dRLZg0IQ5eQ3gN2id57AUB+aB
jBr7PulQoQ4BrVHU2CJhsvpmmyCpSrijFhsmdERDsGaa7Vya5qYKIR+cmz6H8uR6tYhILQIsNfgW
VAEOfOwhWaBx6C+TeA6mvksJQ0XQUXnwFAzqCc4yX+0cKOfIennnkTCjKgwArdnvMweINMkwTCvC
3lfuTnol51Is3Uk6npUYe0xOAaJ/MXM87qDgxLJu9W0bnUYoNG7jgNy3DGVYgGgXQLJRCB1AnFZN
u6ueGFwKULeS720xQiQXbAdWY4bHMhLtqk4+LVvw4UX9t230zwHOJihXb7hZ7xvVRSl8FI5LnZHK
rjhA5wOUJs/oRrYk9vAvZX9LfYIdHGfHNCK0BvEgNxAO9Nnl7ddrD157mj8m+P01tLqZYv+dxuoa
HQrZuS7cD5qmqxu/BLSKid6+eT5Q59XezyLrBMGUQaxeaa8QgGPCjC3dvcN0xBHApEp21lvPQ4FK
rW/4IYS70b4l5uRH3jUikU6Wk++jPq3eneez/cbal3AEwhj7kGMP84NASnTCTMCzIcx5XeEUN68W
O2FY9qfWp5g4BKtR0axb6A10BtXBd8XtwKqf6yBxinpwfPBpunlbC+GMvMJ5vB/m/spYOOFDcN1F
9wFCRFMv9kTWKhTJBE1pzRAJ7uH0ZtMR8o9H4Vc75IQDNDkp2q8HEeg5gdpoN89tnYAarbIVQtqc
abcli0EO4coBFos5vpotf+5m9tbhZ1LFt2/ztPpJKBA6Du//TkX3KNJOc3dqfJSWkV4u7hr0CVMG
RwRW75Ht9igBeqcXrhpkdDJuwyNyMRHdSqsc3lfVAcTWp+UexPtAWHVg5a5HIhHD0BPqG0kAZ95T
JFRk0rzKGBrLcKuesIs8QChh8xn07BEofnOsfb898CHIFKqGNDQG0fYo7DNMg3eJLUUOu2ANSS8g
BGSaZyNfzooCZE3U2j8Z5RTG3Zv63AoQzxB/ixznQpjNmzAvAazmdqzvrlSwvmCcwSSRlDqJoWLE
g4WzuFWfCH6DbKi+9tfGu3Lr0B1JBzzDCH4/smrILBocgobqyJ8DeIhm5dTBsL2puhzi05+QRRcQ
iVKDKmCJITojnsniyLgEZ+dLr1iUT9J/4P4yp5B3PqxehJbGJ9feiIGCTkOQv45Te4QYCxiKCki2
jk2VrLZpIH6TPONFWaCmGHpYST2HYdQd1xg597ZdM8ipnxbIZsDvsFvUeSh+TP1iHNn2oMYPUCKh
ZREd9PYTqDeK8POUL7j7nWyPvx4orOKPVm/ffbfIDCJ5n+NSh8WYt6qaj/XloYe2QHcLFDPUfTk7
f0DNt4IV0C22L+TwzGa+V7jC8TTD261+Qk+123z1zDhP647eutA0V+MlYMVdMGTVFzYRsj7WHU/F
Esyp1fRd4Bi5HhFUv2iKerDsf+AWHXbQeJ+hR3uG8jpX4baLNcHQkQHy2ZX+OSSNRT+FPVsZ8bWO
ZEtQuAqEO29Lasf2pYDJQzq3hcwXFXUJrVCdQXPVJ1hRZ4tsP7H0W4Ky5o5gqPbGZ/7jTJs6nyaY
n6qVpximK+DAN+GahUqg8NgN09jdhTM2xp7WfRpDWHf3Xi9tiONgupZ1V+Xl5nCQuQFCgKndaYSA
XAeS7IcWY1IFlneK4wR8kCH1nQ+S/w5qBJ1sBakOvOYoW8abAB3rlZZjjlEEkvasl0jAqZZ0pWzd
u/q9GcB6TzqOD7ESw/3Qtvam7cYrWUw08SqzHHQnMAQxqYtKmKcF1Go3kt5W6BezoPuwJcIsa9em
iBT379bNsbsocnPODF2SrYnvII3Gr93ozTyiucSulNUWN5YeoYzqC5B2axV9b0eXdlCjABmk7D72
I7tz6AzTFlmQ0NhXmVZ02jXIJ0SrFF71XWFR6W87AvImtV1f5lpsB9mh9FtH2FdgwN3e488wieec
uGq4WpIamppDNz7JYChPNly/hzW9nSR/xPEd7Hm3vBlCyK7x1PNiluXeR8+6UVcAB3KwAxTi54gN
Ma15S/YT/xrG4gYyAXj+lN0b673uwEJY/iBrBaIRb8JICusyFJsWK3qY74PhBwVjd+WRKffrAhJZ
8FctX4dUkviAkTd7U3nnJWzWHEFIkB7I6IFBAXe/gITOvGgE/xpjafQ9HNQubq1DfaXgNEu2Gf0T
xEhLCYHbBq0kCjGcxq48YzqjPOKs8I9LsRZHCWxmBYU2Afy/lI06rdF8pXGETXTsrur21duArlWV
9ykG7Y6D2LajaND9hN06Q2hu38q5GndxYLPZlJiJEMVb3+lpV4jqZdnIU+zH424JtuJQ99uhLeL4
+Ouhsstw9My76fT6wS31MFxC9uCFwiMbRH8OZ4Zbt1fbqxYNDv1hP6G1fsMUTF7TOspoBCBGNiJI
jQ7I4+xwJk7PZRs1Hy0lYzLCtuhedxy3a1hiJWKwHgjSdiviTVxB1BDl6qEv7jmbowdRLi+QOEAx
gKNQNlV76kQ030GozXHW1ewFw30oKtZDTdsqjwITHjB889FcXnPiGJev+7gHRAClLaVwhBftNQKj
pwyesN4HwKFGk+LTyNBkmiE2eRwHL3XQmmXh7NYDVHMfM/xbrq0TAdrMke1g0R5mzq17+DZirGRa
xV6UbZGXk8Xg0ljJPdUouvqzoQRe+pbfwUBV3E0DpvY0aQ6QzyyD7980fVg81JSL89Y0u6kGUpji
YAl2CC9CPRwCLiK6fIjoVDwMmGb4P0yd13KjwLaGn4gqaPItoCxZzumGsmfGNDmnfvrzyXufOudi
KMny2LKA7rX+tIKpTS714jIdbvLG57yjSsP3cj8b5dUBMQhKQ3xIsczIG79SbV4YN1p/qzUvokGV
ZphMI9CIV/QzXsyp2Ra66dLtZ2KjhjZeAqucpgvmj+nSxA5zO6H8o2Soss2A2icUZcbQZ4UOPDJa
WUUFBploNNMpyNqY7PGutsM4yRgFjWQvGllNQtxYxga5mRmupSsv3jpkUSLaLGRoDGFY6LsGXz2S
ne3u407rL9WAgvj3MCKePBi9dy5u43Hmydr5bTNcfg+SJZNKp36uRPswTWmxl40/XLLbQTqOWIK2
rsZLOXlPF8eq1L6/PUWgOV64V8fL79PfQ5kU9zrSmm6Sybat3P9+w38eZXVQenNyN68OPaYhBpId
6z1BaiXegVRd89ZS13QpAcbaZNwU86CuZjnad0tz6fJMv5rEZgXK5P39PsWrrV/L238yJ/OYq0rt
LOHdy3xRDtBAp925zn5wcBigVRWsNEluUux507Ge45uAVMs2S76IrZGPKSImW0WElZmRi0PrCpFu
XIFHolS4zgGJO+aDWBtPVZVkIbKBkmyafDy5iJSa4PdhbwzjKV3rGQAKWXrbI+ZPG000gczN9mQc
fr+iFWYcaqlVh+zew8mv1uH0++j/Dr5Lb6n1touBS+tPpPveU88TVG6tzUmvZNUEKLW0CI/NFKB7
R4ilEpKL0blrkWm1BdBWWSjaSfQOWGfqE+M/69Ogkub0+/T3kMsB547hw6qveR6pIdc3aEMOc6+L
q5c9ZMuyPs4oxA1T6S9qNNvnzKe7du4wnaX3KYrcZ4aKdghwoAe77NmsvojnRHLwglBj3TZLtmya
rGX3L5LHiVLvRTryyUI/dueQnPAyl7xxm079aAz6DQ1Ljx550hidyzVabAV1x5A9TH5IgVx7EBvI
XyvMchAUxrF+CL259NZ1sMDJgL5ktHSy25F+1h0K051CNVrrSbV8WISO+LdKrgutJn6wXaN4RxGW
78c0RnLlqE+0fvqjtfT6oxyuNrPOk5HwPb29S5NYvo6lfkklAvGhhylee//Vythalu6t9RNx1/nI
sHMfMyfpy3fa+o610zwQGMj97nhbf6qKp4mP70lPqk3Prv1maOtdWdXr1nKOopAp89VxvQx6/jg0
WN7txcaMo5ikyolEwVcGDME5jFLL6B1yRlwJ57jWOdpVe92rWhyV1febrGvr0CubvVYhMx9MbrY5
cTd1Mjhh1yVA4kMWoDBEX1KVa1gCeUW3+9Auqbdn9JOayyXk6zF5q86iB23x3Hral8qni5vaFPS5
F0nZjXusI5j52iQg/JsFSdnrsUW66znja4ZxDDMKmcdcJj+ttF7QSaDIWFkkbdPtAYNAuwGFEiOb
Lh6PbT97qGZwhar/4fY3tqFmVRHi+x7fD4yWwnZ1SJP0CwJ3n7vuGnqjEfpNvXVtOjeXqVkhTtY8
0p1ISPVXOAxX0c1qP+Du23N/POS26CLLkxdE2TVhBRowXuH3GyuulmBa4ifVIdbrrO7NjJc7plTn
MtM27piNO9VP92vmoildtc/czyiwklGgIML7V/lbx+duidMYp3pTh73KpnAgDX/jM2ExIDhb7Ao0
g9E0tczzzsW4wWDwJx+L13Rq0Y1LdIbZ0O+qVUZ+3zjRWmsVkerqTXT2qfPE+tTMWpQjBoT1wklh
DVWxh1nilqj1qIs179WCAmqsLkyaQrsfy+F5RjO0q1En7rtZ14GNUydspX7QcaB+rHx3141miDZk
ZR+w5tMtf8BBlrWpyyq/jpRxtD7xEeNm/an6k8uVBiv5R5ATGayaeV/Y+nLOG3PcpvjLvXbBSSHz
u6mnPR29tLj2LaPjPMxxedW3p0Lv5es6xCTpLRiY2LfWzS+T6M0eq1sbO0dCbOqTUpkIUPOaYZ4U
2WG90YtJm3NO/WzeITZvXsyOAUpTKdyop8CtZ69+WWbK97GyLBa9qX5Bq14fREI59/uqJeRj05rE
DRV4XopWVC9+PXcXmNKf32emRX5crNy7svElpvR03aPPAg5NpLZD5L+d8J68NLKTTxVb7++zignW
e6TLJkuJpOWtl5e4LJIXCrTfJ+TvUhOyxG8a+1+yxOeGOiEcasMN3cx6l7apBQ4Gp04e27reS93z
7mwCgWM7wJMElm2krxJkIipXo8EPaL/Uw4KDHNFz0GI8rm4LDSyFFjqrKMmwah8diVSW6Wda2Mnp
BaHasVLGIXccP1qgKGG+qGMUZGOQuGAcJWXJ4qQX32Xfqv3QbSqsiKk8FfHSw/sl8I0+bgHyZ/BO
NC0BXbenMKzNdmgBnJw+z3c4UaHPbi/8vrrYljqgEafqv33N7yc67Mm/G2Jdnft4Pqdyrhlq4RfZ
fdze09OTP4q9CImvXDZtwkyyPm2m+6GYPyZ8X8cZJ8h9F/vjvTDyjTCASCBE+vD36wYZoAHj7Myj
x4hU/NBPk6+20oZhtW6SbtNCd9c413Qoum01LXtLQtuNGR5FM66esxopmF/UeTjK7n1Uw862CzOa
loE92ZDr2Y8/RdlsG0uo4+izdOqNrQHqL2FaT1Gb32k+G6lbHLXBPacFsG8vcPzm5lNWwiHrstws
jYpDQxPPYzFD4dj2Sftq4vFx4WbtPVm95IwxYBIH/XzWkurBGNsa7K02zrT/oc/YgLD/BJLwr7+H
LsZs2STGdqbwCj2/mvBKAYfCT2fX2hgjiw6bGZlI+FK/vHbMMF0zC+zIA8uYBv0Sm82ws3R8xq1y
XPCVsJmlPLc9DEM8e+pQlw3Y6LA8JSQSvAz51ejFQz9Ue4y62ZESmmK3y1+x2At+R3XGcNoHcSmO
pUgxXrO4h0gIW5o9ddZ7lK7xHLsXgwUgICsw7Mv5JmjOyFL1lu2wxPuuyjD1Jdmx9TbIFrIotaxr
E3sNn5388Zb8meJlFLjcBwqaDTr65F6K+aLMPSQ2tt34lZv+K2G4yX4eYD47rwTiFbfkSeO+RjOz
5ssBuPAFSUIZOlkcuUX+1xgpyrSnORsfkf/eebHgul2IGEMumIPb4+7a4VHfUQtmDuGcnVZuJhxj
4WTiEszqMxYqxIhZj6Q7vUtbkB3XeL1ZRLeDs7w6xvrVG5m944fmQdmTtln6DH3DXM3n3FyFi+IP
H+oDm+RMMYbDnknyn8XC7TkUUN1aOfBP1w5TY24szbsDZC7g8do/KEys96w2vQ1m83Q/ZkKG2AdJ
du29MO2tR09MH74G8zfx08LeYchMmbybspehi5YYgKPkzAOfNuvoBrGWIuNkWffzDPHeqGnRpHRs
rv2frkSrO+oDQHmmA0k41iYntz4sKz2a8I/gk0gw6U7feml1wYqtExGKtcIaFltGVtNXm49eqd6x
E2eRypyjqY9bhBAfRe2UYet4kN2Gc7WGWtvUS/F3FXBNBEdwC2Kewev67hemDKdbQkWa3khNX/yh
uCboqfzChg0JOGfXKbVgmZkCJZGWyNUKXa//8DrWrPjDaYw4XDNnP8s1D3LWNB8Lg2UBgDa9DRgr
qH37MgbOBtHq7IOMrW1DlFrgTqyEo4O8WAuksdwDEbVhlcYPK3HDARFUgVBXWxvKaMqUxY/9qwxu
xlgoti6LRPpYx649uG8gUftcHqYOXG/Sl+WSldbGzPOrZnrPVd1vFyX9Q5HLnwYVGfrsP4x4OaZx
ORCmv5wL1PNy1nM2okYRoWAGxpsaDJOFa/gzJOUDU7yeKtN2sGcxtPMG/jYlQw6ywjO4vbU6rIRd
B6vlPfiYaDiTNOsms2Ci/iY6tzTzPV+sOOj0PzoYb4Qu6qlb4YckRBNO9aYr3+qyfcv1+H3gkor5
YbWehnkvmV7nLR9GDiXgAYJNk+WxU6Eeqt/kpD3IOJi7P6blFxt/AquKC4W+b7yNBtLOQsZXt9bt
IK679zhjh4eN0lf0M7c3oBrvlQ60dHI2K2JxKTP7J72o70ykCgu4K+QU7TQIsFMN4YBZaKSKBm6z
d9IvH/3aqUKgoXu7DIy9O2jbpYWn9fIXZxIdlxIO7Mn86czhriW5jdswmqyO0jQ3xK2mjAoC3blN
0kPSYBYDgDj6024w3QenIZe1LVC65yWgAWVHYZYXl767Sm8SJ/nh97mMvDa9VsuQb+LE/1qGJ4HJ
KpI4ayKTzZp4FaInGqrRCfpLVsXGM6AhzP6lLVnVC5xmm8R10IfgkRWj/Re34D0TJLfoG8Srh76N
DrLar5Yfs9YXXNu9oPNJ+JiTC8EXTtD3ZPIvFG3K7falTL7g8QWyRKQflKRz9u+moRmhrrZIgrNA
B0L342LbVAwhM+ls2/e0jPdO733U3auEON/4iiSSMZ9rylg7Kkps+d4yn9fOGF4yMIoBW1nRGGQO
+BXKEPGvILwJuI0Ot8ecqq1t2CZqm5DqBOEZWmv1VGYuIUJ2QydX54witf5YyYBPeTJYxh5QH2iE
X7XpyZHpCSk8AOrgaNj+COIwQEONYkTstHRJNE7mxm0XSg3LCTUEAJue/Q4Wg4AsT+8Y/ouKfsXR
vcEcMgUpSL1eJvGpxgkfFjL/tG0QIPRbGEuMC3zql26zNDnj8sxYoGjw5mwOLJwlUeVMxIOg7cyG
GxJe2qfZsMRmYSBwUHgkRkrWBFKjDZtU6uyS0S+xGnisOLmb7E1sla3dGketHgIlNe/mEJi2ol6/
Bt2eqI8YOaWKo3JKKiypDpqRdGeLpFvWZjr6RCzusVsd94i5O2x1Az6u+Ik1TGo1kQm3/t6Jq5Pe
+vGxGlcs7pncER4Q4rEcjoktsfTZYP+1/0iiRHzEiwWjhOIxD43FkFgGsms1F9qREDrt+Pvo99Cv
XnwcRarDrRkL7mqpVUHVwz4ycVI7UlZq2GlAzpOhZyJu3SSn3xd0UN0QXh2nrHbOiLY/FtONBxRw
636pnSzvn+mK/qQxXXKjYhOHqfNQFX4GkE+kOzy6edQ1LTvGKLPMNj4iuvrvwcPzs+kwLSNcYIL6
bVnaVJhD96mXKggsw+yPSrsZ6L2u2/eWH4mbQsa6HYDl//tI683y4Ht96Jv5tsS4FTWdD7h7Y4zm
2+H3UWbn9TG2MGyNOp7ntnCO8B02ZFb+LXR9b+jmGhJ5sBlTIUnr4PD7aO5VuY+hixbMcScGs6Qn
37EINGlWzDFYdhPrXnVzE4GcPQAaii0Y8bucE68NrERxrMg73bZt/jYJQt0GLBwRE7R5YZ48cbLN
wjwpy6v2gqnnmdEa/+9QO0o7pdbJJLIiUCxKW78ZltN/Dob2v49uX0u7s8NJOtIHg6r9fofHynZq
FkEyee09/X4px/F8lBNGWF5CA/P/f8Lv1/QWtJN0U4PyEWlZ7KjlSryJvZu0LD6yWDcbGVcDzd4A
7+V3431dEvRjFwNSjdZCTqf35rfZKz6zPH8YoX5B1tjVNTP5Mfr+vSik9r7MNoogTB2PDY4jSkRn
vWAAD/Smy/aeu1QHLJwGksvZ3rBhaBiQfAqdSis+oHxeLeXwJkVjnUc4RK15dxbTwabuova6Uaa/
h18GFUpeHiH9c4+6f2Ju8r6M8zWsECheUCEwOpsWYrjgQu4vY7fuRtEPx99XsZHTjxTOgTE/K6Dw
7TvIINEZYd9L2K1ZHDyv/dQcQlachf5IVpeJkXCEcg8uf0iPCVnpR09075jz143rl8gl4NAvUmDD
AYqizHc8NAllHY158y2tmpllLJFodlOm3VfZ/RLHdZQ49rbvzWVrecaL6zlo91BAaLlekBCGMKFx
KFaI10EiNbf+IZmb17Y9zQh2GKP9StjBKbNsFEoIygNobQ3WLko0c0fu20HVhgKtXzYuQ9zJyiH8
R7j34EEmpUMS12aEZoNWoEnuYiPdN475k4wTheRoaGHWJl8e8CjG+QeTdJGwwJJ8s5ke8sK/CBrT
rM2WXblWKlL28i4s8MHKi0+giLsRNBJtdrL35BDOaFvYvrp542QjypsGvMMqwiUDB44Llxm+LTyJ
rTa6UH8GZ9AiqxdMPxyHCzUVdssEkL2TxNPYjkLD37Ayl6IHVm4+F8MUG3eBK1isHxVPB0Q2L9lY
rqi9mK/E7vVI1tVVL42TM226DDVhbfrQMbF/Zo951GJurfgFxOY7RxaJReqzqkcQIczCUWbUt5Va
/Fi1sV2zJUIelYZdVcLY9A8ymQ9D22F5HdE0d8sVhy4BJNocOpUI9SWcjUSGsBp/q7IMCQAQcJJF
Ey6LfvXw9nsVOebmROFO1NSwwRH215LEPPVdOz257XMsyivxGEfLiOeoLnvwIfhYg+0Q7PLj9gfw
DuwwJeiCollcy4zreF73U4EKUsXjcfaBmr18p5ikw+XBX27lz8T5Xnt9fuwqdt+JUJCA7eFQIGML
OtG+1ZhTw1vVWBg5mWm2CVg9YnJzgqZDwjnQU6NAojKHpj/Jxdq4hboSCfCBao35LmeFPxZ0Rv2r
W6ZBM4QFmabBIKiuFlir3WGfgp21wjaPNWue3hsq8DM3iifv3oLSY03GuSfaq9XUd07vRnklCeur
oIzr3rvw5nZidu6W8c7qDHffJOJb87pn9rQLgmafqVP45g6U3tXG1MVFttm/ZlQvHTUKQ+znu4z0
AEfH8N5iuKaCPrRG91CkIHyFbO9Ktx0jWXr7toGddHqs+O3BcrRp2xrJc2L96VXThobbIXWL/zWd
/l0bwxL41voInEl6p0fRUtRbOTnmke66oMUYx6tltNe+Gs5FrgCOdO/S1bR08xxWbkWv61HLQjq5
QW2U9LFjeUf2a1FRfrY0P4S7INiRMhST8aLkcGhqbwhdcrDIiAFlRE9atigu+wFb0WSE+pw9gije
09ZFsbXOwbx0pCZ9pDbVn+YV92ok58KfmCxKhFgQM/ahSe8mVcwbrQV6AJaie56PSZJqf6X6kxvl
RwFQi6DJ/aiV+deDVlxwBAWzqA86eFmScaaT3Om2zVue29uJsIeALCexSbL0p9EvWDmgO1TnBOhG
M1CkHOW/UO+rrDc4JV9ywjjMHD20aSCkF03+jF6PtILVcvcpINiYJM+NPdzUlRUpiAm3SKYvW9I2
CHKYErI58BunfVZH5tRiuBbF8zhCxFKDQ73UX2ndW5t0by340vMxeR6qBRCojyXoN3LHPoYGNHTr
q1ns79msn6lEu2hd++/BFh+GnV7r9sISVuzNmeYqyU4TiR9W55zzxQCvhHQpKjUF9Wp8pmUXucP0
Gs/ZB1xpME2Mh23WckvsyILEHMynnx/nJrsOSTMH9l8WnH7bZcDkGC/euh6ZbKad+HQIk2DrdCu/
ioY2g3myuFPG+pXgIUowzmHLAqXS1DpAxn12qycCuPJj10NLvM0CcK90dC+kNsaV64Q4Y+qdY1d3
NPUdSyAKFXyu4bo8AdpE2Jy3JEN+IyrXdqPlvDmGd9bj4bB4FQ21x9ZdWqdejA/JYmUI8eIzwVAf
sfEvr0wJ6bO6rM3+Lu1NioibVs09gFLSn1ZklbmdR60J+d8CQo/avrSWo9dImuHMvr8Npae1SvB7
VWiTcoQEmEEePdf+wU7Rhcu8EJ2Yps0dvgLorYV8FXd8RIj6r1+EgauzhuVeH6fbScXv/zX1tgBL
NQhHmwbKqoHVk2SrbwMIF1TcumDN9+OF7FX7Xcd9ue8L98HV+vu2Jr6QwO08rIUT5lb9qellwZ+Q
AS6YpY0qKH3pwO3Yk5l9eIf442yT2RGJhqXYuEnXIkJE7OtUgoHCqK6xQPTuGyc7lQrJqkrCeLSG
G3LlbAqH4KCKTZjtz0NU3Yw6pmbWrWSS+9aJUefEUVVMb/VaQHwu7dvqUoAbFGd0nZVO+V4T8grL
yfsxTSMYQIzomhmDVPTrIamAJGLbfWfJ4XviENv8H0mgUu7CmrRz9TxyJZCnOVAwrz/o2Kjoa09Q
wU4Z73NBc03UShkknvzyJQW3VmXXHPRQePFTHg8Uvll6j+zEDZZEaBEBIT7r+XLJq2tmI/+J06DX
hx89G97UWu/XuvFJcqCENHzybpbzuox7h6gyKvnqLYNvEFX22ToIPbTmVVj6vuxQHBX19OaU1QuM
PGw7cAelNCoT55h4/OFkgYU66MmcNXaYuwuJEJnYDdPWqs+NNkZeNS9bO+66wIj1OzF5O6Li5HNT
BWaiM8LCzu+S8j4W7ArEmNYXS7w77SqPS6muZLH9tU0PPqmHOBbuzJaHCl4jbHPp2i4kI3WI1EgH
nhrg1Vr/OEPM7SmXFu42c9hpdyaO9SDzCOB08m+/B7OhlUthw3fppG7Ls34ljMELE0dz95YxbUlO
ueLT2KE/08jEIhlUQ8vtkIm/FaysecH6odl0qPlUewfQexhlNSF3bj4rrzzorpWGfmLnB6boyaBG
Fso1N5oxDCJBOp1+nlveVwdos9ozqu4MCEpzNgNpeqcx/zc6znhqLPlCSAPpjlqho7TTfhz3uq4t
UhXV4R3L+22DcA8NIEXibEp6+BRKr2+3Q26/lejGW1njLMuaoHS7jZc0YB5kegbGlGcI3tleBn06
pb5LaJndfGswIptuQmaqI8e8pVZCPy0sp3VmheXidGT7fEICnuwCllQzRWhmaP7XgnLKnQ8aWklY
PbK2HjWGTRpJfs1qJkYwE+Hq12YXJZMdGFX2R90+C0FgRbjKae+/9W1MIsI4kII6HSoF5SjmN+EY
UANiPJOwlVLHVUh2te5+rceNTPjcM7v5y2Q/7hJnebSlOPY+ROkKcxNgKsnJuFlepl6+sUxql1Z6
T5MAqbaLnyp2RTgcNXJvg2XMP+iy3nKPROva+0ZRftWzDB6WMAQ49vK5VdbP2qgsIkXu2guSAPWy
P3cpSYNV1xJ/0rpEPMkZsVFynezmQMYUdbmbrWHuN+6lGBdQaj+c484Av7+lGKb9X9EBYDNFZwLu
V08d1i5H5R6dHOV8mjwj6yMwR03ncbwMBMlCzzAivBPWmTAp5mG75KkMilLlBkZ5DLuDwtyW8fjj
EkWJ44ZlwbWoKQ19ihjaca0rV0SDw7WBwCJwETEObksWkdUaVDZqy4eGFXKVT2zcHsAHFp36eUpW
xLZudZeY7tNIYgwEePPVeM0j9ArS82Z+AHdG1u/b77Y7b3LVMNMR6V9QmLoP6her0wzOmRZxG2qd
Rx8wxHKzop+HVfTRJnfOvveNhHaIM9LMM7jl0AAtlsvGmOsBdRmJM35fsdqIlVnT2B8Q9kdZh9nH
qOevrCPcwl0zHWUFcwa6wXgyKNQw1HyusSKseQAJorwfcKGBjK341khkg7j7pIShKSCUj6gfROtj
2Zwb3z37SXvXTTXCuLj4rBrklv1inGv3oESy1ckmDvVq8Rk55b1MsaOfUpfqjgTovVte7BtMiq8n
3eSpSZwHLi6H3US7xXMqaadnuIo3OVMxdk4rDo09bqU+n1D3FnfoD8N0nW5w4IyWwF8UfjvVhPno
uTtBGwjA9rfWUrLlOrUnleq+HltkkNgTwzSHlCIhiiFlpHUErqbLo+NyThFnAuzYLxWGkWaOCLT+
N3gj06cR/m7rjou/9a+NVT8Ull5vcJ4+6x3Z0BK7XFByU9Gg6iLs9X4nDCRlYhwOlp7NEeGQ10na
JzNZSd8d9V2JaeBSca/hQ+JXxpm+7Q36EmWrY5qYybcLP0BmfBvaNekzZNiFvWXee8OSozOZvlUN
CFKQURLW2ojJaiz6EG0baDoKI5u8zUywDxL/DTCh9G9Y3nZbpDBLqz4j6tcZByf/Ziyh2FnVk/BT
n5b7po9G8sr2yYBds/QLfnnkk36NBKG8nxZfHGVtLtEq02vqLtmOS+8SV9rP0Dtqd1MYERINqJ2M
ew+ROZ8k10k2t2fljd+khnErqnZhM9NI+dLgPTRpYndk1rerQTf2XFqm0+awq2nU9Wzagy2f7aWJ
mSJ3q36UAkbpv2n0yq1Ty5zmAwwPSVqAYhUzZtKgrY6T/ZA7nwMM1llKFLtU/kjqXMyCyiq1Y1tY
P5Vu3bud+m6sFAfNWqehQhdnATuFSVLKsPf1Z2yB2SZpi/FpTefXyW3T0GSbZKUofC4UxPt45fiP
JSSXAxw8o3axFU171YM+rP6pmvkTnVw8LygiCXkWKUKj4a9Xlkk06bwn3xgfcRXgj3aT1zgmhbRY
rI+iklZIQvkcVbq37eKF5Wa9Gfw6/cOZu2KbqeGBCQJ7htQdEi2fNs4KaE8k0qfp5B8eoBh6gW08
mH8KrSYigHDs1RYk6cWBnEW+JaT2K9flpoLzsPAtIXVaY3p7L/jH686WqD9ro+eu2OXMkyaGc8X0
EgMiN0m3T/HMYJTSbfI3/dNYOOaWWPE7cxlechknf9ADHaa1/SFEjtphBSdtHXi/JF936KUtXGH9
d0OU54aUJBoILDEnz8swVBFNux18jfIH0RMOuNRghYFHM51BRFa2yisVIkZY8sry5blzM/NUNCle
TbvYeyPJTs4Y32wxbOj+UlsnRqs8pzOCrEIbHlqZ0MqqGgReI0xw3vB+D3g2uofMk6GaZ/duyBDu
55Yqt2nlwtVIuqqp6VBRDXW+WfDdg6doJ10gxh80v97Z7bcAcM/N3EHa6kVpObP3Gu7J6bR629VI
KQkk/2ltp9/5g/pQ7gctHM7jBO0mKVTHuoLm1Nou3RaYOKLKQgWCweEdMBYPoQ/tT6m1HUFJNh5D
R/ez6y0bz7W00C94rz3DF5AgXlKmcpLo0u8JA31gNvcY1O40Rkn6nfqeeepI7T+aEGpDIQK95eI2
8RShElhT8h7aY0EEQAD7GWa+7I+IM13qOX7ijLhIMDgNExCtX43rKorZgCKulUDpaU+frMtwqMyI
pEfxmuZUZquCpqfrockVjGJwjf1iJuRbV2IOofv2DvN597ZF/zQUBdJZU25HcFXEIX8KdxiiNFlW
5hqjIykFLiVzAnVnzEi1ExkeTAXMTfb6uxjsR6EXsHBVcUdYPHPJTPrPKckiDKn9QfrZiSw3muca
p5w5Lk3g2Pre0iwKTwemXDracuyz9YTHX549wpDV6Il9XEk74lMFddU6P5oJ90f9UK/wHMX3asv8
ZKF1RrFIReAllz7BfuBNJOcBsnrHrtmtxnjOLHjLJG+xLN1CrmLbOVhr2xHHZGOqalgdq0E9Jyou
NoKZr3Sa9Xs549rvs+pao1Dv8BDvLW9Ag5u79/TNVThPz15nuw92mx81G7o+XZAYLtX7QCLhac7p
qOEdC0Tpjb7JFqIKst7Z6Yt2VJObb4kHCPVBYLxx0nNFQgmgDhynnppbS410p1wGoaswtKwL+bSc
5D9ttr4Sf4rWIuEcVnbgWC0MS7I+FLoxbvJmGjeOFsuDU2iB7cXzRrmeFhAX+IEvfks8n2nY866d
HruCoP+lh2SMqfGowNIK8rYkkKUwv3mLH6R2nmYLH5I+PaBs+CQE86OylR6Vzp4u19RAaolr+yHn
Dr14VyA0Yrhs6OSbItGcp7jLh2fdpjxirJuzczTv5FUNQ2qEFY0d8c4E4W7tapLhTGjCbrHjj67R
OR9G8mnc8iYWm6QBt1EGqBBb5MiEJ25MimIvPgjiIQ/T9OosI8Wch9ivNneG3VNa9x4egckChJXl
YRgAuemDacZbvIgNV+I03UR2XXYokawFXVpvEbYDr7VgqVVi4En1ES+Q2Fd6DIKs8HnImJZDmEyX
Nsv4TbLbcyq0euO0w6PRwjmUN085Unx2qGffR5KJr2nZgEAX25TYIhBb0Dz3dTG7fUsEHpdlpW+0
yd5Tei6hboFGEK4KRYquSGFbCZvBZpwjIwPn3C0jUhr3ho2wfmJuAeHxBVV7Yr5q5ZKdp8j3Y6YG
x3p1XqoWPXXxPluqOfdu/z8kncd240gWRL8I5wAJvyVAT1Ek5bXBkVQSbMIl/NfPZc9yZqqnSxSR
eBkv4gbOYEq8M4tTW7dS3j3+++CIOKAdcoChnOXMdDRR4kbDCUdfgCqqba9P1cNUH+aaCXlQZrz1
W7msx6YS7LXlBskYEESRfmPiy8mrLMt+bJxnux3ePFm8t1JpvDFQHyffs0KXML1RyIAntj5kd4Ev
tW07JIzSB309lg9u2R8n/Ns7j6Xt0ai8z3i0uHqzgF5bHMxlFWqRAfSYPehdqWcCqvFA6pF6hT2/
L/0dX5X2jMoN40PtYFsdSdfF2NuaJ4eBZce+pUURrcSRNQ8W2Iwwd423E7xdl+xnL/tSEYMqEUVc
tTbTrI9csaigj+fdWI7vsRR/sqJXoygi417H1qxmHT2k010aUHw931t9NrCE6N/6wtB2Q41AnOT6
yR/qbZE45XrIXRuSBEMjRE9YEZU/EKWbs6dJmy+yjU4zgYpndxRfOuBRtth4D23h21t3ILl2z+2Q
jh/05c9UMVoEgTmUn/pqCC/ZiyCDL7ZySUon/o+WYLYQBseuXc4XmLLdvrfbzww7/wlfjDW4j9Oo
O8d02nvzGILjQOCS+TPWnfzGTl7fCje55EkKVkJGWFv0ucC8zAnNMPBgTnOy5nofbWpG9EgXPF0Z
hhxSR1EvKgBxffZAefK3YwLucPtK3w+6jXEMh3EiGLisqiFpbzhWOGu3nDkJrZxv1WSpZeuZ8OOt
/F/rYzulPkaD6QCYwoz6FXCYE6Rca0vFENW4KmJWteqHSeYGTO42w1CQhdxiGZuG6eRd5LTIU6Nx
YZLjoG9dz/5Km4LJSET4Php7QzBoQfGN+0BLUrHnKI3c/dw597ZJtJCpc3pc+9GWu6XnLveQAfj3
woBc0Lbi1SlQqCIWrKuu6b9inRRFCl4q6b7jhgz6lKi9Y7WQ0jtK6JP0Ky61vdsPEYpG+rxM4lla
v7rjHKxh+il6M97QkMEXa0RQBz4f+LmfEu0J2sLD6wNxkJdEdJSLc0ikRTy4+s4i90VV4OXEDHrU
u07DH9SHFj0DA6msHiNuwYQWzkZvcKrbkFhnrvZ85SrifX5gVQR3pmJ6hxt47gqsA3rcsh2ohcUW
q3XX0lHXjqjiqFDbMQ1/IhTb981/pqXwP6Fa5FwldnXP2D3483EyrCdA2/ife/eYjFGy0SOyDaO0
+FV86JNVUOfBmtaHcoCIxlah1dbEupnAa7SfUSbrSPGZAnFmFe8Zf3EnwWH60F1d0d9kdDMkryaM
0gpLt2JM8emPujNV0yXf42xhZzYjDsk4y8E5I2miCHeWDS+dfOWqtziYS6AqK/M7Ulid0hztjMq0
78SczbAqOJj41TZTeY0aWgJc3dZWHGUar8VhZJHVnZaqxdacOGbAM/CzGBrYx7I83P/SeZpdo1kb
saxCZYFdiRCUlgSmnMPoUuVhoNpqlsHxkXSncRhe+GPDyohPjdXVGz74CoT1drG9jbG4apOV9k/h
FKG3ZAsvMWCQ94B30dUyNG1/3FRLMdFHwUaICpAz3t8/1cYnxk3uLXL5lzPfrrKYGBLMciTtrrll
/OU22iQOeQ7u0uhQKG1doYvlQIkK8KYsLV9l4ekHPa4/715MfoNBlemsF/T5y6Ky6t4rgXIRKQoV
bPfD9GsCit6IF1imAVldSubaLN9mcFpapkoMRmOxR8eIg1zj/oCNEs9gG/+rpiEmnQEKfOhuPs6H
vuB88STVWJxsQ9DreKaNIuZJYYV7VZn7lnMlXGkyI1sVTHh4dlVjJBvGAi9OfiiGOk5e9U1naLua
aotHk49Jqh4QwPIrsPDhLYK4V3Bb9rg58aE8sRUCigCkjXSSzdIfHmZFnjhJ3N8RlXfikwUwOTMP
T79ph3mQYiwISXG2mUcHpw90T9GV7EfiBpHd2lA9USGDyxm6bewFleLvW2XLBU/WwbCpxVp8ghS1
YIucJniJTVzsd2Z8HuSdwxfGEmz8EuQaKAiLu6w8W37J9r215ec0JNfKRAUf3FiFfp19w5kEeDmx
UqE1p96O9woK2+w2rEHfo7hl5V+m1rYrnvLBwtENI2tXGv4OVMQKiIMbwGspMdyaH17tYczg/R+b
3m8e9dVn6rhfmQ3ryi8jeRyi5dx6wF3A4O9Ubb7T5/DQFornvARlUyD0mUJ7xsD3OqhXL+YzIuvj
ETJqMfH7eFz9F3oa7N1EqmLr5P3D0vT/VJx/LrMAvpIYrCj1T4etJlArFSwaZwnzvBWU7MOlmb6B
f2CHwAYmkrnPn4UGU9tHzOodlh/9vRre7Ym0CwSjY9sYTaDibTkaxiEnYRtzUmCeLVk1Gr6/iiv3
q6/EE7zwr0TIU9byONoa4ps5xBs55tYhozx7hJ40N++1Rg6mG3ARWiNupOSWAQWS4CxD0IQXmtpB
YEfzJVfwpk0nonxJUlubdN1ONJQwybleW7wNsWHYGN17Jky//IuaqNovjfuqGNE4u7bwr92Di5yb
pflPN9zXCPfyB92VH8Okk/A9iTrJH5dandnsQ/HtzlNpRmEe25vlbt5yE7MjMU/6unFwdN5pgnNj
bYwZimzObGXWHyXoRr56yM8esgXS8hs+7Sf+WntPtZeUfVUBfz/I8TfD/lHhUDkPPEnfOnwKHK4u
gwt3SaszDkWyfEAY5vhzMgpk9KQlY1CTPxxSMijTr2rfF/ZWMb+NlemlyUbVNG85xfPdq7v49sPk
UYznpMX3SO4msORzjfXBMDPqEeglWjWmd3I4lBX1JLvSzQjx4jdjWfbnCE62omT1eed79HF5HRds
DdCrqr0zbYRXDMdEotLj1d3qKLbYL6xXBW6XFZH/mvZa9FhML7Ur+S5zlxIyvy/+tC5U3tay+Mpy
5m964q0oW+rsaRH/V225SZpeo5QS0MbQmK991GPu7EwGlwY3H9jhEw8hH/IdhoxnMY77Ccsk8oad
PNi+3ZwhWYdYQ90gMUjIVpaBppoqb1Vj3wtonoy2NM6bT07UtRgplqclib7IqOSb1i8e0pr/RSsY
I/XuQLirQqib/nSjZk8NLmydJ+Y+HWlZ6EZu9nWUsRxgDAD0vc8tB9sO8DJfZPsii04Q3N2tkSRv
gwF1ZSaCdz8XKPcTE66P4h1zgYs63TAPJzVHl4fO7jTKCvw71UGiMK9mFxQMKOtTzoMZStRMx8eZ
YTprVdpD6GWjwfmNlZXL0f0zQ3z13/w+doIZlPVY9hU7+SSoM0scGiWe+Pa9iKIP2SzUCGStfuRp
gH/kflkdzXq0Ysm1euz6loE5LlDuzI8ZblkgvH2V++PNUf651MyUB9sj9Nylf0Iuf84il0PV8gKP
hNjZYniqOLeiFPBtPzCcUKTjbAr3riy4ePVsD5bOUGH3NfLg/qNOOgUJ05x9D1pvQVieQ41ajFUl
ZrWOq+WyoMFQpbONmfygzXCT6avi4I0txH6fLw5Aljo6jx6m6grdOsYjhkbq+cFkai9W5eI3c2q2
qyJ0AFGs6gi3NN9GXieGOJc2bpncqzu0YWdfsh2I8YqZpAXWlmuxApmbR9vQPt2Z9dXScBslj6cH
BjBKfmWYp7KGBDceH/OY6HfMm8+rGqfuakCQXTVcQyHQWPsJD4Hy5hKHWSK5UiWY0sRERnZuuAU6
/ICmGDAf93RBtiKJ12YJYanCRbvRcM4aJXPDQPNdmMLYeEwBEHmwlbQ7bRI2CB14Mb7yFjzCWSjf
w09MDxSnCpbjvvPC+q7GtpiYqIz4mWtgfNI72TN+rSZi0PlvcikejZ7rUQ8fCmIJ5iSbDajqu2Vd
4kXdpZg0SSxo7BPBxIomee7rRNtnBHB7rrQDo+ZkGFQrzsl+ymrAKyZMFXPCUdnW77wWOLe1MNWz
M8UNrAUs/7Wu+le/H9qQxtI1Ae5TUcFqirL0hXocFOrZ2hnV2mrUIxjSYUWZxSqpxavleSf0C8kR
9FCajPrxoO/6hF2T1ud8m/2EWyfBMxZCGzHQvHY3LqeazVGr9M0k8A84XEVkZL5bvuGEdWnepswG
jSPESav7j94efqIYhx2sklMeJS+0UdjAOsbXKkNSyW2eTJwOX0nWXxeFedvq64COhVXeyzykIiTm
a+u80sZF4eNYvGpJforJeAY0uL5n92ClIQ6cVVehsZGahfGgHFVuHCmfVOyFpBWyQW5lS2kN3MRV
PA0nj002MkjyU2rzI6RvtVuIzgyDe6u4uK6NzjuWjnzMq/FbEUPvO9rdqLla+7lygrRG/uULkmEy
6E4eXRghduBH7QuGB4+MiclHt4yHXH7do375OFyNWn8yKxpufLNmeZktW6dz0h0qwjmx9SSs+rCM
UKAdRz6IadyzxufPpPZ08kV+7lV7MMXOsqu/sYGaxMMEjccR1wKLyv2qYoCBAUxJycvWQ5VbtUt3
jsoWHlD6ZunNPhu7sw7+rdF+K3cCsGItHr/KHY1dLwKHI1Nfxf3ZmF6cWXswW4KZUHTMmp8IN0vC
ni5SqHNz0wSpF/+S37KofmyulSYu94WWI5nHC3zJTHQwaUZcDQusk7XU9GM5wM60rOG6ZNWyqo1r
7TvdyibI3Lf+s88FBoSi8zx7DLzJALkTk93VqLqPWWosRGsUlGGO0g+JczjQAWDiuHbEa91oDJNj
ts8WnwX80s/ruCzXpM8uqcrJgpmV+lR5ye4ime7cw+UwD97ZR5DFQ1GxW84z1qyG9+2lXrPvZ8O/
DroiJibyD9V2EWJ8jh/5/kftRg8NQRroXpd60tFWViS0k3WtDCicmqOerHY6Dz1iDsa+3QAo7agT
yn+i4+NQTrP1Hnn9iz7ZT7NIb47Q1S7uUsKGU1xDjDB3yWB7zzTXdadU+j2mie5AXWaPxwpqEhWo
5dnoHP3mZukTf3L8cHuYbVFXi0AquyWMXJcfnvGdkYh8E2RODw5J9XA07iNYyWU8NdruiFNqW8jE
uSFxXvrRLD/qWcNzBb5ky2Kv+uCSEjpWpM6Nn9IbJZIrjmuM3r77IlCveKPQtRG59wItNkFAW+RH
Ogv//t6pj27l5286Esd8/7dSK2HtRMX1P2nqk9na/k2wbGJ3SGbYoCilNOEMIUN+xSzMheoF44DN
u0p6y0syuX6Q6NW+pUZpQwIzeeHtk+70uazD///HpaMPSMdC9d9/LNrKf8hN/6NjuXGY3FwGmdsa
l8VyD0XutQROtflmcjZYXkU0BYDnFmxHF+rqLc1MGFgJSR2fx6iOc/fFL+zsiVKbMGmb8mFOlz81
N+GgEejX7r7pHJFtNJj3QfFD180Jxt/3eyZMCe6OdL2ZIgsB1U2uMrcIUx/2tqObKNRirBkV0wTY
OGOla8nB0voZYuR98o2oVGCQAIASqKEtb6WxE0nrPcbtBwHJ6C6fPy35/BAXSQE2D4f4iIBY0VId
EL9rrIpkDq3ZSzOvMTXjcJD4f0ff+JkwWgsfCc2fD2hIL6LDH0vJ2a9jTJ/alJ+jZEBtxukJ5oGb
gkEhnDNuqPSm+1gkfoi34UtvZlx7rsm0YF6FdN6oQxi2OdkkSFLElmgG4ufQvztnOVFNdokH7UfT
pnRTUkpmmv2bnix/lWu9jjl+IGNo3iK9+svTetfP+osx50OQO+a7iUk0mDB5dpplsUmbAKRhA/d7
RJ16ADYPHGRfC/9frzVzQJBvpG3izgNoVq2Vf2kGGiGTMV072sqc8mYtmmaPYe1d9dMPFd0bBumV
YStn5XlOuzYwK6MA0O2rT2VYmsahty1WrYMHGieDrYENuafLItUIT9LfunTlP193YW1a0Sby8f5X
WDAEf99IeKe2S39qdm5Q8blXk5iKq3KPKgi/jTqz1HSuBUvZIKe2FO0lRTMHmENTsI8/1QAxJa1l
AyT7SpHhFCzRz+LTJS9JwxQJTXzVKl9aN8jGEWIvnKq4eTSTT8ND2dY9lkETA/bKHZ1dxWAjHGZj
Ohk+LTqNEP/tEpr1ELqSPGllghnsUeaxQWt7ix6JUnuo75L43WVhQOUZKZsi/bCj/Jj+iaLRuQvE
HhF8Uq40Ztvd9MVGq18PBu0yO4FbGf4X0mZVhnzwfLbzuJeqPZWACzOSO+A3+ouiT9pkAOqjC4uR
m49eO9ZmqNPRFlB2YZIlT65LDkhu0X51NfDuKELVVz+x54DVw8zf5Xsxd4xjd7v47CAiUbvtM1ES
5XpsEqJ73FaefKF9kmXeTaB7R6QUemNXvsfPYJj6hna5azVnz41UjxYaBoSh5zQxHlIy1qvIoJok
khaddHJrmXhwTbt4HnQspXoJrkrHyJ7hbYANHiibkw6B6GnyBAXW5dvgO2fb9zC2lB8FRqhApvot
TZq9Iydi9P7ZskvwO9mzBWlYNO6TVPGjp5wvzOlPkXul4fQ/ypO+ARlF7a2pPjxvPoOpIjRKG/rS
80qFZMy70DhCXgw4E4LMW6hvLtNlZdr6GhTQG7QAb+HnEWeCsDhsafKBGyb46WK8Loaj77OS2LdZ
v/YE/ixtlIG+gETjN7jycoq6lWt86W6KkOrYe+Fla64765E04SqPnnX1VOTVrxz6GY+RyaKmeNQT
k+dOzA80Sq1i23+h1w8IhSJxyFzjMa4Fnu34G2/uqcyhbW3Vqyuz/p9UAmCbscz3/lN8jXZ2VmN+
5NsPvFT/pT38vruY9qn72LvkB2JEAo14fSJn8w5d5GjJAtfF1r+I5BwrsbYERCQMTsEEkJFYSiXM
SwIDhst9eshsatw6+DwqLrG0mHuZDCZvzmpriO4nhxCEswoNKuPha0qE0H7aVYnv3qSXvrcTr3aH
R2gFrGrmQlSzXcB0kGnltqucnTv7xP6q8pN8nWIn3p9G+kJXzsAKrBbqyvDbrroXYWKU69xlO+X8
zsblaBsEfzkUWOtFMHajjOXREk2kxpoS03SEOc3jygJYnCgzUTwzXHLt6LoxrAbdB7vmIcMkvgG5
Zg8ZHAXTmNONbbLTYDQjAZv3L3VRl7sMiIlelDdjMSBklWO8TvXilXD8MSNU8C3Aoo55IsPY5Qlb
tPI3btth49l40GPF5s5MzyQhm7PrdultcL1HVQ2P1AQQWs+MH27V5WHAhL32AR1wGQB0SdLnErP8
n1JnS+f0jbu9H+T4twZIDaHra0fMmZCsvPR0J5AcalmIwzy773rKmlGrkNZ0nWVxX8TyUSXFQR+n
IijnNCh9O7+ZeXwiQsPa22ZHRSJrm1jpyfabPNRyOwKjaDW7tOQODkOhvro4H1JHggQuMZ5JtDcU
HpyThpszfqQL/g0vjphj7a1uagHOwDtExdwQ53UfqJji2WO6qQbyU/BmHmBkHaZJk2fdRFtfHCJ3
xvSrR3WJvdVaQ88gz2hhimUr3VkLplhv+nJpMw+RMAYWJNi6m3oBIQJ8gysN7KuksC/g/DYIxN+T
OattjvfzoaffMMzBe0MtZC8CTWtFhomFpLl4/BgRBYvRuaGdMMjmcKnIU7q8C0ZG5XVkwZfkngqP
aewYqAfBrsN4stva31aF+5jbgEZ4/6+tauSYjzk5kH0CV2BIc6Ufr8rGrc5Ua/1jA5huIFfvtTrL
HmRRvkmTF18Xk9nhJhQ4hGnDqJPfLiE1NXBCyyYUfNzktesLjdGwIPBIhCIjplDYDHfRhFVppsiP
8an4bVKfgM4EQY203YPL833s1I80CFobqc8RG3GtBvYbON8WxgkMcupPa8jE9F7xkom8v2VFTWdg
QqGibIEL+2m9bUo8f6amP06tpp9IZrWINN5VtGN/nTQsYLNoqt00b3UVj0EH9cmX6p82wo6O3fbP
G5S8dO70DUQ1vWjNJ23XJraIFBMEkRofwUDoWRFa1r04gIzVeuG/GpX5lxY6o23jNrgiOXwL1rJ4
MF45w6oN3pq/qeCy7ujfE8yOu1+M44r3XemusmEh25kkv3Hvawiz7SPlWU/l4rqHvryDrPzqslSc
+PTjgeykiHsxY3T/0Vjb8IYCTRsAS7CbHoiBmk0N5X+Jbnjy19My8URE7VtS/xMGy+BW1DffhfDT
kMMkV3FbqKTlbKuMkCfimQ7lT5rMs3WLVqinJMEF207VvWFrwhuX4Irw28i5v05fmmx5B+uM+cvo
74PmPedkM+bl4940bREUdfxiDnZ8VYqeTag5DTpWaGkONFMWrZ3wMc1GBqXKtFjvqnmsCLhhavCm
sd2XFNG8Y4Vd1/6YvvCKL85zZ79CtQpdBa21HOKTbKv81rhefYlwgNV0/iHZsj90Ez2/CSoO90M3
86WAknf778/GJItZFnDD64rzf/+1fv/fzLi+ZUoup//+wdapRxBsc0gaf+aFabsbrVVAOGbTuNSS
4dBFVdAYQo1OZy6xikuPj/7IpfEMZuRjyBKYRMlIobnn/USUuwM7wf0B3NMMokavN8B5v9xCcoKe
U710kNEN2GJCTW/LyOatJXxoIJ7mvoi31aTdy6Jot7fRQXpHHHSnwkw2xFuDw+TQagM3BIhjM13M
qGUseyJf/wRYB5Rp6F7HqtBh42XTZqrcx7K4jeS9Xc0/56mzrird54CMQ6vWv+X0I6pL0/d1WNHD
yl2kefS83gk5omAoa+tYdbgosvu+aUZEd7FHgur1f6R3xVmyLjIvf08V2IORDfVERJU6g2JX8v6K
uuQQUx/4xT+ug5dDhfHN/khxqcBwVWqHGGqcZ46hgg6EKKkxwSA4l2CU+rHR8e/37mGwWMp1MSjJ
1AUltnTODbR8eemnTH81q38NfqGtFCNZ96p/G5K8Pk1Zt8O3jOuk1kOrpTSFYnp/XVf6qRVIEewx
UNRl/j7QNnfspDFfTdOt+Q1z3Nf4bD2DWcmfG9gkgg2C49ag/atg0eFw8JL4nuOR97r3T/iMpn5O
Vr9qjS+nyFiR8abMo7cuKSmIX9r4xTC9H1GqtxpG/rpVLp+n/DJzggxUWK4aR4aRrbgilwMB1Gx8
d2b28H4tVoClwHQt5oPS5bWl+nHI5d4SxCULW7YvZm2h/fPPBnF0GBMiP41I4U9JzMQV+bOVNZmM
FZn9MmKvgdQF3RO054a6XNRTs+pPQ/rupfafJhaTIB9uKLbta5giJxe6HBzDgUBlusX2weOgMvu6
jHwy91WfVmkTGL165RkmmeqqvAw0q/OKcp9rf3Z/pXEPccjiInGWMYVoF8FztiHI8m5WyfPAhIZ7
cuSEYpW27kx2TYZjHPBwHVPD+Z7wm63ohOG+MmTPsEjes5olSU5ufcX2KF4XOi8ro1bHsSSYogm0
azpeEh4Ecgz/RM+Whi8SCs4X9rTpbAz6V4oP5GT44qFzGNUX0FwcmkB77IX0szvGKK/pO60dDSU5
GGJSlrn+ktxJYGzzLVBNQSvZoLXLY814FtKep63NzNuAaOBzBTxKfWAJhJtm5GZoRmYTIyLd4rch
V6+Badg9GDk+n9JoPnU1/5EDxEhOuXGuuK334B8acdRpajkZZMbQFP4spE2CL6xLvda65UCGuKqU
/LZRhVe2734PPwvW/r01mID9hnpNz6tBaC+utxHO11XiqVvdKPXmQoiZRuc5WtST0ww+CR59W8GC
DxfrPMfDsG/tMrk4OgbtmEwiePrK39iteMQkVTFW8vsHH8HODs5HSeqYTsb0Dp3tXcfmozRL5oGn
iLUUScnun2Y5tLFqDklU0LME545uwYStt/kn7qJ2K+qCTmt8pqalOIEMh1io/8/qfLLORdPvEMeL
9WwyKVBR5W0ss7P5mgP9SbHab2pbUsvis53PWu9qZW27dlSHsZGvZeZRduC2BBP6QTqgmAoo0nhv
PaXvhPvQGIS1K7pR8I09jUqz1ouen0EPvsoU8Zd9vHd0pjHdxmPymhO3RPCiPdPPSNQUUw1MSJJI
JSyD6Y/DPDO+gXhS51LXzjbFuMuSkih1zk2BPdeviBobUoDDnqPCHIcjCSKgZX5JglWTgxrUmfoz
OIabSqznmIgl/hlvV9Tum51PWJELVONpAsrYgkfjD2MIihz1oH++krktNiJKN3QwHA2ki52wLNIq
oDKapHuJknK/tHLTOMOX34OLpFIC7HgfX+I4PyUexzIzhOEtt3HIthIdronFrmmcY2u0dL2FMIuJ
3GVck1rFFVO+e0aIS9fHYaYOHWSaIEvbv0THxTnc7x5xcrX9IhzUBIGwxGbhNMBNYCPurch8nBM2
i2Mb2vcktcqSApeBmtZDi2WEHTnYaEp38U83bklbR/Ts2urHNowmnPXy3SpU81XN0X7xdCrBGqC1
4B07hZuuzMZnB9qAqu99GZdWShuzTHxq6+prNomh+SRJInVEtH/3PP3MEnIfGVQ29L79YQwMmK09
HGk8u3mRe+tBS7cUgIKObD/bPnl2nfwrsvwN7+L12I9fMsvMEzPeDUr2Ovoyffs1nu/xkHH6AJQE
omWOf0xV3efep6gCoDaZELEg4vl9/SLr8jfSOlIu5HBNvg7ZhLmU3tPAJ9zC3db8wmOICCarda3b
GjRivnkVloQu8fdtbVlrVHxuxI3aeB7f7XqwzXtFBBS9Xh1yJ7sALm/YfUWvBFHTE+vZ9YgodtRp
3t25eUe2hq6giE1toMfpnmafq3mPsyu+RGFja48SUaz0px9DTdDh3nRlY3qn75WRyV4D7bX49Z9N
fMdBW8O+LGUJtnMavkTWr+/0NDDo1W/TLi8NI2UWVw8GjtxVDNhCkfWd6vHBmMGTJ3uXewwvR0IX
nXxigEt3U1WQKuJCm+mJvy5ZVwcscscXq0gwnXLm1KSI4rZnJiSEnzsyD4TpYXGWuIL7FvuwgfGB
KSE2WQxiNGhXLR6+dEEE6etpVxRQDv8TyGa8gpzt7K+Vhdsyii99my0sVScca1QzuT17PZ9FIatE
Xn80OyZ32o/YLzQsrBOPlzUqyt+9U116bfOvuFdCsblqpK3eqrQu9/mgSHkNLLxbiU855mZg2fGX
9O3uw44SdujC154xQTAbJ3W9TfFuroZ7uIAxJwpbazhFdzMB0xF1P3x1GCQRF6M8AUHgktVpuvrJ
Jve+pvTTe4T5cPnvm1PzpoXv8edX1MoXxF3grRDvYIIYdBbg+Bmzi86Qco4HXDcwNw3hXGkKQP/S
avdkigrqJtTnNMqfcztRm6KRrCUZdFCmOmSbmW195KbA5jwuQtnCY9t28bkufNBOhtqNVU23nRkU
PCgBq904RPKG3qvscyJ046CnNxSbHo5TWV2BCIrtrPUpkJoKlDJu79Bxu3LvL8iyjat/zJB2f3UP
CHnXGHTWgM1kZ2hus9jaWiTT72VpqJ9dcVPFcI2tV6N0jbdxfuPJPg72ABWy1YzdGNt/ZeYBzlhC
ZZX43FyPUyv6h7ccaKK/wcATUp/e+MNNZKUVCjFICnOeKBOvg2jBbSthYQ6zCV5Hm14zFsksicit
lGCE7Ixh0gg8UFCUDvNJ3XmSXdpQAT/2Z6VmyohUjg/SwBrfTtpqtDZpTZZBCYsIoM9ZVuN8RrBg
VR8jRekNcAnNnOIN3YJf8FwCVXkvSUe0v5+51xgEW7u8JL3jeSa7ifbaOKhOLEWfrD59r3RaoLj9
2rt+WI7kzLHTRcuV2vVXwHS32cMJnU0PXQQ2wh6h9vtpOUMgA15kmv673Ng9TIduzr7aClOXpl5Y
LbMDTzGr8y3blTgrluR9NpriASsuqQgB3EBzX7v6svSNebDlzFkHcrMnNLpxM1LLpJ8LFXcHv8z0
Qz7w5FDqS4LL1a1NxooVqpOxV3nHlyrG6eVmi7eL/SnGmsSHaQ4py78E5EjOO6K34W24JeU4kfYp
ZOOEDB8isF0i/Bzkc0w2w41v3MtHOr/rCyHPQcoeFTohVjTrzxJreBpxGpA3P1f18EMt9EuPU27l
Vp0MlpxaQZapk0/YZtB/ZqKBemW8lu0PiJ7Xom5QPUxrXTvRVzxPFOSl/Bv7vn1scS1NRf6WFNuR
66oZy2Ps4myiSQ5ry91kl9lnPFJk6K3+NWfLj2GHiLeJYM5StN0r8JJNYzqBruQDSOJPaVfHuK8w
/SwdlXypTcR1JGljYNNqk+6cTAM74OZUR/atoYnQ0nW8/yqFmxezKIVGCOsW5xnbCSSxrk8u3iK2
SUttSJLGBMFOhE4OQ+aB2RbJuPfbxThkPGKYw9v4YNJZvPbYJJ0KZXEJrafmyYABh/c2p+TB9rdu
HBHxN7G7kO8lxoFTI5JZSIaZEN6kc3mVx6SdD2lH+QY7H2Mrxpl/Db8PI/MfUoMu3jnnnlMuhAY9
qSMTt2PI3oFWnJpNVsJ9OK3AihbtHFbaszlOcPOqYuUsTKomKNbQXbT17FZzCM21IWwkAxkDgY6y
rEAmw1ohXGaMfuHzSPiAO+8SdfmJFKhzHlpjxxsw2fYqfRuxNE3/o+7MlhtH0iz9QoMyOHbcivtO
UdQWN7BQhAL7vjgcT98fmNWWVW09Y92Xc5EwgmJEhiQScP/POd8Zq0M8NcRoEbCcZvgsI+wOg+kh
0ft8O3lzrQdulnLyjtgB+LCmE22jMnuZPKqRouHzwWjHGiwXMd8N9r8jS04St4P/1I/Ub3pTuXXy
7IvEagO3MeTK41L2R4zm5DPm9uq+oQ0nEOs2DrWFaRDr6KKQbxXKEp9xbRcEbbNwm/6XFyZ4BHUf
Ex3yOIPcoFuNZgWMhMkifZT13uaz8tKWEOAYMiUnj58K5k5MPfyIK7f8g6GXWZsI3mMnex9z4mw4
B8kJT+wcJkFItuGaE07QM4YCW0YYsrOkgUnyg17KJoVt0QNZcJ3XIe6bLUnZdNfAz11bYW+/+9WA
uSLVv5Q7D/y8YLzUnlcd09ZkvGJM+pf+7kRUqLamtJcdTsZdGUdw2/3xTVRHLCjjO0QwSFhd1PEZ
4pQoE32gtpWuH6f2yLABUHd+NALH2klY9bwzcXkNzU+nk9rp70OkO/88RY/m+mA64+bv5/5+nTPm
eHN1xnI2HMDp6fEV4lLaqe34lXfq8/GMTU/CrpExlXvI9TQawyEIGUppWe1hCCjmNxVofoOCwn85
JBQO/svp/NXH68LUmHksgOXwSsDtNkCz1uZmGrqZ42hh74Vms6ibVN2tkR0B8HyJlV7gdG1H5rBW
4R64Tgc7kRKTTy1sO+PMS5cfDR1IM6qa1mUjvjdhdpuIFoHBEcz85bwjqMKP1uw7RBDzzzRVAJyS
Wu2niRQdBim1V/lcBOjK2evm5SerTUlhSMaOFWoQoxtQKgQDWONFbJXyitRRE8EeoObANc9YSr8r
O/qVQd9jd1ystEbbqNlopwq8Gp4n4acwZl4EQz+doihe9eVsdo5fuGm4a4M+hq4Egt1TlaG3/Wks
K2aiT27zGldJv8y0EHWs9n8G1bZhro48Fxu0DXTfejy+8Gl5ifLqLmvxkkv/RZ8gE1WktAIZf5A4
weNBkVxksHw2QV/E6iuvGM3Z1XdeAuStoGpV5XPssMtU/BVB7yLHBmc9ZYGQQ4BpAR00uGNZU3u7
ToiRZQS0sk57d6zxBLOYbYAcf3aJWGuJ+ZZ4/hESdrvtPfsuzP5JRDGZNpsmOvjPKyeimzXDHGI5
mDAkDhgTFairnO8hBUJPBQKOxXWgx/5h/pd4bfbFhBJXQs/us0nCbkXGHKdMo4AKR9lNj+Z8kKi3
OesrgH574g/cGYYfZsT7QyUGuIbKgSNBOKpCFhRXAaHHZGo7BMHPNiYsnlFjsALCAlX4Y8imF1Sq
+in3DAA2TsXPwfCXaV991mSuFYvCZe3zNw/m3IUTEe/QGvuia+MzIQqTdyaBBy0eq+PjwHrXzJZF
5GxNT8t35eRUx3o+eCDq9o9u7H+2dP9b//Sv/1s3+Pa/qf3+t5bw/1F5+Ollff//oDxcWN7/qz38
GH+pf+sOf7z+r/Jww/4Hq3Lb0g2SbQ5LUiro/+oO9/+BqEi9qhBC90y+ylf+WR1umv8Q3PyELnDu
2KzUKC9v/2oOF/4/6HvV8W+4luW5pm7/b4rDTUfn//IvxeEu/zYhXPI5tKYJnc8G3ebVr583LPsU
jYv/4yGjJ9TPgHXwp7aUK270KtIZOxsEkEvwZel3WnagRHzRAduE3VG5/kXSqA2FYss9KFmEvp2/
ID3lL4MH7niM5VKMoB0dinzeE9BdyhL0tIzliyJB8WzHoM9M6nx1dP81gwQcSGIE9mZfVKowe8bO
wIXPlkdpe1+6Kc0Xv0yPFm6etdSrb4MXcYfIu4Wnp28jYuC2MfH5fgRD6i0ojjgjWISowTizR0b5
k1eLu83C5NQ4PfDaQL8DW6AvLQjCzTB3p3ap2KoiAuOaRx59XOJowWI5Ioj99B1X7IF3PZUVpEXC
zlN2aC2xdXycko7yFaPpjJSgb3WQKWMPWPaEQ4/m1V2uwSGsGoZ5hlMaa80Phme9q+UzKmO+iKdR
x5w+utvUUgLOzzynSIzyYxIIYbZJ8whFnBeW5fk5GUS2cQZQ7sDMxqUdhO2ub5xux1adPXWYr1mb
hm8AAnSIwjlLXheoqt1yj0mxA66HuQopt5gz2w3DMOg3Z5IULVPsBqdRrq+EKH+oJK9p6wT/4c7p
sIq+wqL1093YgR+QwW+Z6sU1NRind1gEYpo+fpUjnB3mlhnzEk3szTKpL0DoGHdiaaQv6Qic11sX
brAlLG8vaYWpGCAl2opsrM2SP9moOq9uc03rvvMQ49B7JQ4NPL61cBEaUvNnkRnp1rO0bzsoh7us
QlI/mn/rrBLwTtyvgAJwmx+Cmsui1wBwov4gSZpvxgZqjxYcr63c8540refeACVgZSlwCYmNvQbP
wDGRzPOccFeXIZ4DGz69KgvQICCZE4+oJPW473rWVCud2wkKj2PeWh2rcCO9c3HpbEO9e4y6Afpc
RpaGveBTkLcgpj2X/qSe5PPItHPZWSEdmo1mMoM27SPkXzYKpcK4OgRX/OKkTSTVYm5OR2ovce6W
AdAuY/Q2UcYo0eo9f1lZlbdtVXgfOzYWUaVvpQkQXDgkfYWRY/XWDMEWVRXvmkGWy8vdH+Ethbi8
1HrEhIn/SlHo61IhQ0VS1p+tQdDCHbP+mkSuuAZ59a0VsAvx/w8krSN9LUP/pURy1/CLOUi0p1Y7
Qyy3NgHRyWVTzpkf70b3HTFbYQUbv9eWVa7f+nqu0mqjHwPotb3sy4G+JTWcRdQnvFHEuQ+t3w7j
6NtUoVQlTAvP2PzaHVn1equ7mB5Ymm/8mbDWxd3NsIR+LdNvI49mw4N/t8wR6Yqia2ZY+vNAx9A+
acPhDsgwX2sKCTBurYNgwr31zK49PA4mg4MDHMxiQSPfsArjsbv03ltkp+oaTPZ41SwesSxEXU1V
udaJd4UD6MnHIaCH8qDnpbaAyDC3agXxgVxkvpS9jY8kMtpLOoV4wqNm2CMwVyZqaZTGa9Kh/rHK
JGY3A4/dQUTkjObnUIau+NbGo2P2FInAyX7SlW/vH6eNzcCKKmJG2Ji/tmjt1Bfa7BHKmB+Fzny7
rGnvjiLMob6Za1uvrqwzrhyf5E7xCogCdyXc6QCjXpEezDa/94/TYNY2LB9QrO1jC0Vw60eznDd6
frR2/Qas2BDLgwnZ8OR1bXZ6PBLz6eNRi1Ex8bpjOSEdniMXU/FT0gZ4YOhG3Br0wxx9fWDnOkIQ
YxqRxwybzd/lPDU3cfFvNMcMDhEJElofWAVVVnsRIemvmLHC0RSI1qMi5UUyXhzrbkJ4nn3sXTCY
FL+U1pOTvJX26N/R2rHkjrrz1VrDujH7Vww9ME9qPz1WOB52plufLV10VJD39g3MA2v7qjOPukvx
hrTqbOE49nBu+mE4h6HMd9MUvj3OLLcEioNBiCkSbwmtYzNq2XUHcw6HkksZxhqFrnnJ2NEtSrbI
OzHpzYsvo+nQIOY+eQD2JsHf26o8uvbzwVT+u+ysbA8LwjsZaMsdBGXM0iWkGXZra330rOfHQQ5k
5LNuVLuY7B0oOIareeRqRMNRo2Tv19tejOHz4zk7NnsQhJ1aCZPp3TQoeh90V700I6FeX4a3x5lu
04eeTka1scjGsHDvuUlNBi0dnm8yAOITilTxzHrdwT7MX2mwJ193bO0XXpCSZ5Ox+cGGc9VmEtcD
b9Ql3Ce1Gr3E2arK+gOd9p+fgBR89U5G6d3L3OhojSQW8TcVEOK8BLI9voGFMjJCS7WJdyygPvYM
BznYqb68qRzMyl//Q2sqbYRzDbQbwRVqpMjSr0p9VkFFsUaTdq/hmE5Lx2jSux/z27WyxHyPCwKb
6WjRtKqeRONsfNfzr49DmZXBNSqvTFOCy+MZozqpYSqOmDm9Yz0O/aarqp9yLoYnKh4MR6J0UXuF
pUlvOXL2Ocb8tp0i6xc8MvfsM6qZDaBUGw4eRUG8JZeqE9pb6KT8PqxYbh6nVMUgtbXs9R+nmaEO
vrJXRC39o5tzkVW0fS+9fJg2j1M8A+aeuTnTz7wUDYL5MXYs7YZQTUFt5oz7oLTvMTXDl2zQ0jff
8LfhlGGNnc8aRn42IJ97gpD1mtjrx7NZDutTi0ElA23twtD+imlxwKlYas9tRllIzIRkNr2lnwyG
V30yWl8WDIiF0ZnhRRjVdOTy3i8ff7Q+6k6ovgYYBMxC/Pqo2bBfqvAYJnSEdt2YXYuKW0SUImpT
r+WDudElbFf7Y2Kt9e1443KsYz4pMbvXOE7GrTu0cgfi8WZJv713XuDvyqbXV1E9DT9Ftg/1afhR
SpCTYdM52z6Y6A7iogBEe1xaYaM+BGmpnchojsCcNX60WFWfPC+0IPOK7hURfUlXw8rqSqBd9Uiz
oCVd6Nnzw8chL9Pi2FDBto8gfFNWZsQrp2ysBT1X0+qv80kQJehGOrTTADZXmeYJo6Is/C6shvFa
WdYrmnnDjwmTFPxt9Zxbw3ibCudot7b23gxjtsth9y+jUQ8/Ervl5+uOxgEtLntzoz9ezv1a97Vr
wHvwxWiBC/o+8+Ok7cYXk4jhmYrJq8kvu16EY/bt9hVXO8B0OGX9YVNWwJHgdzM2pCDpcWjiamDI
hostxLuwfTwHYNTaJFoE7Fu3fpkhWGWcuP0rn+onEmjmu4MUegw9wtyP015QfF2YLdgxYzTfp2r6
pTvDf/uHXChx3B8+XNrMP51Q3N1C137Rrneoez/7oytrFcUWwDbFgH+Iepi4LADqTIJrRHqMfJVB
b2QEXhdR8O2O5lELI3OpZYN7ajzu/kHavSHgeZsODBmj5cF+K/txL6w+/wKNUVB4YztnX6WSeRVh
9scX/CFdccVv3qvwZHeuuY8Uyqkhw/o18cUACAicx+O0bNPmHMjy43HmS7O5VmlyfJzB8Ja3tKOC
K5Xpqpl0RoVYbyHKPY5OgE32qcLEzTsnhasbtEc3Ff88/PWafzkXxbhnCMGHm9dpGa0ZylYrXRTk
LNAlVqlOYEtTMcw0AEsXK2icy+NRlqe/wTAzMYPIfqnmg6CLDS+HL+ZfHxSsbFA/fKhOjazDN131
4d4OkR0FAYMfdExt5ehrTBlNnm8Dhs1AG36kbbpFe+d7qrES2a4ZI3lnBWiPuv4JDqpvsp90aTRr
tA0qeYVbvgH93z2+zE5wbnSFsiEqIZ6h2MbIhfy5ubERhRQrhGt100n49rXWgrekj4kDZwpMZQU6
i4+9+khfjSYeXiozPHrmiKmwymLalWPvhSEd03bKon6JUDtZgi7eVgtY6GFbmWQTYghs2R04AlJn
XBLk7dGTHZEUK0t60ZUEq1xHkrDX4zSRRXx9PNKH8uYHgbd/nD0OTQOxyU7jH38/FenRxmlme5iA
hukOwn5zDG756Ivlsq5K+y0WAv+XTBL4LHxV5wa9IInoMqTzr0YwlCcKBqqdnTF8B/aAkbM1wY2T
eRf4HcvoVkQjFbY5vtYSi72uddG2g2vGiFvXWXloyIsJamOz0msbX4hxbDWqPvIuJidHPJjqUimi
7V/nGkjbdSzow5QTUVlhFlxxVMUuSKSkcLDs8w0V18dBpDCAU03RsVY0wSErgp0mPSzuKLzJCUpN
cioIHDSdP9fX89Tfzz8eaWw0ZdhUZz+pnwxdoyTLKmusNlpu7pRj/YityL048zsXYgFD2bpsPyX/
pDXmxOlAO80Eo41Hna8mPNSIfP4Ym8v/8oXHSx4Hsp+k4BJ3XKnRSxXgDlBqVTS9QZiXNN3k4+nx
yJkfPU5RoNut0Yi/XvF4fVNTX5DF5vgStpgaWi0W22I+NUrkFfZSKMVWQOX4yFw4hzF1aakzfNHj
8hqmMM/Ae1Zb5v0ZVmYM4bTLOyd7SPL3AaK4A+7rrtEV9xxbKLnzq8y2zQ61mhc2Nmno1oNhgV0h
CmLjboCGXLaNmz67qgHpWsjgRFUJzKqJ1b0LXnCl0r74GP3exczSBsfGFt27jLZUzMIUswnyjaZd
Lx6nDuYMiFuBs3OBL3zUcbzmAjlnxOOONvPBurfdjzYZ8rdYh+/TTt7mcSbSyLg4VXh/nA2e050a
VZCAhpbwFKnYWLMNYo+VwXzXxgmH92Of0A5yZYTB9N4pt1rKOPDOCXJLU2PrKxwWW08unKxLwzX+
gR+y2f9cneI29D2VxAZtw02Asz9zvmJllkub/SixTXs8K4dMcFiwtK/JUWkywbHfJQw7aLs0VwWM
zQRv4iWaD1aQtRfTbNWWQBnE9vk0mvVgYufmqgsD39q62RDsdcI8ADuTa55rNvxeuAVKm9pdlTbO
rQjlcJ6Ioz/OqrgBJBQmLrtqgiZgVNNTZQ4/3cGGnOn26env56OeYXI7F2VCLbSHeCb1hQkLVTV8
91r0IhFpfpqWCUhXq6e7hXkhMGjUaCLd3cALCD/yyXhvVKlfC8mbsBbQqCdTe08Lw93VA2WAVZYh
K8CDx/ZEcwpeasHGL57WDcbAU4nCtxZezLTOKt0THyXulPPh8ejxnGrcOQmZ74XrfNcRgi2/I3Eb
LDCbqEEobUpPjrkzPT++r8d3aLOn2Lpl+/L47v9+/vEo9zA1hljFj1Kf+2xiJHbhh+mWZAGUUs+M
yNHRCpHm2HNy+jlUB/g/d8aDNdjj7XGo6ElcAQ2e4HbWxsbqkcpADKDyFRWUZkBAEHZaPSK3yyEz
mhy/pdRggdj16XHQTBiATQQgMRNJc8p8uyePYMHWxSIGJCVYKcGOvLZ87+KK0r/0Za+RgoLhSiqM
V7h+C5FJFdbKYs9ysk9ppKpTWvkdQgk91t5U25jB54dGaO8KTAT7xytpE+RaXneb0GW64KaVd8Ay
6/51eJzSsEFuir3OTznBTf0vL3m8uO3DuaKWO4ElJOF5gJN7gz3Q42zM3ZyyjvkLPaJ4M1mKOx9n
jBDkJoHCvWCo5ZAZjDrEiGF6jxzio70hb4Yhxc0pBYOXeHoPAq5ik8ztxePUSCx32Qvig1bqf3Rm
n9/dcQzW8aBZy8dpGWnDyYvDD7i7+R1eZH7vEAanvk9uRmtiAna1i0akCiuTR39sQV0FIcUEACCy
mjdU8+SVilEItJpCiGfcMKgvrn/TsZO/bOxzd4hYzq5qELSNIEjehsyotw3yGB9wmiRVm2trvcer
j6Ew3BVxo60NkG12V+JCnMxq3eR4XICsF17KOnH0P1z3wxvxKZH2zVZ54Xzy86rXroKUxp63PoQO
4B0zR2vpPZqxM4hU3tCNS/aszhqVC9Z3rTw8jNhU8yosr7k7gZ8aE2OXtDLYpYZkaw0Dd+Kq2FF3
iyRPAtr2q+bZo/EbJVnKfcA/kiiUc0qA2rbWaQ6jTVJ3NmaCH9JCKM3dyt0a9AQ91YVJzieLSGxo
/nFSGv/jiQBKb6kP3Qr+OA1GNGz3P3J9ySi6XcShJ7b1ULQHDFn2UwHcsHKYEwCm7FdIRMCsAnxb
FESxvMjM5IC5Gudk6m66gJ186mSvcYLdxWXzIRo4IH5nflYGVkRhkyifkGcBcn0Vkxm9ItrVcZt/
QECtD+z+qVVo2V/XgY5Z0fLkWu8ssXEFNJMqz8dDztwvSd8xVHZQItJm04Qo2mXiHCLvnBa9e2Yh
+qe1KFTF0jKspogtbIv/FUzDuyOs1xlwusuYgdqYxc5R+Tv2jOAcEZ/EJa2D2A/d7MovOL+GXaiv
pzoFVsDNw3VQ3tumvsQQHG6Jbxmk1ow3KQx/1TWkFyptOPuUw+87RpFk6/dNMZCNtVSzavsFn7ju
XBYAtPyQtUvOX1rX2D9K68WujGmTx+wv48wFrtrFWL+K6gU59M23rfja2KZGnMfl8gRZKcSmsWWS
m246KFpFOjGFHZ3jVLVMAXvhbfR6/ClCDN+2BcjCrbLnmI8ktXnvdcbwS6bDkbCddU00/0vG8k1P
S53hWKD2aeex2dDHgJlB+qeqx+xIqROjKJBCfeLWiyA36c0u/TNJsmTlyXTkTe9cJS1dGHO+TWkQ
Ikx1kgNUDGtuDyh1YmeHZfQSuTq8o5a/2td3YjA7yrIyrrCzP1s3D+U0jAtCrVBq60/LdX7nZlXt
kda3wNLGjRx770kyCcoDnElBS/5L1fdG8naKHT0/Qw2lSjHON5MOBS1rure5ccMxyA4YjhYvndbN
YN0gZXB7AJjkmxcNv+PYelvXKt+YIj7JyqK9hhsV+/Fmbv52P/Ou069DGNsktYKRvGCdndmrmNXC
rGjGyM0EjWXR+5O44LJJL4O+j2FYwGWAR9Ko+JCw/njSJAFwRK6CiZmZs4Ipiq3TRZCachw4mRMc
QoBihHApzOJSgOf5Qo8gbJsca7lfxeWrtORXQIsoZubpgMwQogiRwo0TwKL+1NFOhKlKxc5nSOkE
TVmYTmgo3ZDvEauR8M8TMCDKwSnybkzyi6XHuoehLwgmtj0FKYNZT++dOLoKNO+usA90yyyl4VNu
UmBO8mH5Fbi7dwwV0HxCuR0ifmJk957R+rR1wSqsJnK8rhhLYP6s9yIAtC6T+qsdWBRiK57upZxe
mYan59SyprsWk/tqZseeHqfbVMjxrCfG1cp9jGN9CeD9meHpxiRaAeAgfhZTCaEY78EW/96O1SF0
xq4+eZAeaNq07cvoH0uFLGZ3vLOQNZk3dLAPk/KUjO2nNpHWdKscQjdD7NhzyTaUy0JU9ML4DMwc
R9uz0Lx1406vEqT3DlRzM7GaIuMtRudPpuvkJ3WWVK6lNzuIoMsBljO+VD5ssVwAKxMbiF6tjllw
lCE2rQi4z0Tv2j5nUczHHQKTTVQDfcxcYUQ8RL0z3Oyk42aYu/0OCxURljbzVqNhvYxtOl6mOV0f
pT7sIT9f1jOxLOiFweA3fLbc1ywKHewH7b2JmFsgEpLCxH6UVSr87LAgOfS9CNaLP6MRPnlh1uol
p0jWx4uz7rCjbiTsLtscns1A0s/D8qJKsnc/hqRPbtdc1gNck9gdTgki6JoNTXDp6089Jn2Ih4so
tXUHY2Dv7ULoS6JN4r20ku2UbnGhDU8uXI6ll0l8WnX4KkP6zI3JEUAuIAE4RYWdsPXVqvemda8Z
wSfLoqcgqH+rpOPzqmj7bhqNELmLcKqare70z+WUN1S55rRTqnA51Rjh7UHPd6YnDvxULzqw241H
ncrS0wroty098EGHS7RofpDB447Rt/4ex7/YVC3UIYkbqXAu0p0uht2oW5WxNKXsF0OwMIDR9tOy
Hp10KWz92RmbbNf7TrlK73qRfwnuu6DauDKDPzrnnf05MdDImxnNCW9+M99zQppGsrTK8bHmMMCL
uYB9gtvAO0N/SrjEQt/B7yWNb/oa+Nf5nkPBNWl/YiCfPm6x5dgP26IZ412ciK8gmLP6OKsHBWMl
Vn8GB4yj6dM1F2bmVh8s52iIYRnb+BcxOu0gDPiA7ytri7+mPqEeyvUwjuqqLFNf0hJVkG6H/Nlq
b4gqXgjoaUwBZpR2eIypR/+TAJTuXIvMV40fv82ice1oXMbx7zwZRkHM2grfu978arLg5kff7QQy
JK3GFwJ9+xqX97XQbKAO1JhsCOYab0ozcH+P3zJ1y53UEuOuBiN6anEDIjDKZhMmYfxmUlJKRqeU
23g+DXrS7Kp2VjW3dd4IxSUL4vyKzTLGoJzSKyPd4T5Qwhereh+14lBHPhZjegKXJvbrKooYVWOp
eYrVG7lE79BGevJmzyb9Ok30U0DoalPWIYsPfDFnR1tAxhnXIWMyJFpoplUamlxhJzrAydHoi8eT
Mivnj7Ufb8v5NSJIxNmuzJ0+6DEE/HqnWfZz0TZ0U3RoxCm96gxYPWp/x/oIe2EFzFg3SVLZpxlw
zu2cMV0IOXz/eBS4PCJPNUPmcXVKUm/b0o32RHmNXYYN08dt5am839cu1eAqR+cx+uTZ66p8oRoE
Xhervp5SkWj19huW7yfQEjqX6V1mtYsUGjq+Y4REYyuxKW+qwXxDeo8PtVcRUAmJ/rLgdi/0sv1p
vHRa1SW5E9uoDk5dx8QsAZgRRgMmWg7w78N+NpJPvxSk5sr7sPr6aqResSFzAFVbaT2kaS6NYWn0
h8fBbrX+kJgzYYV0ztaHRh7Q2nNRR8MkDS3DjF+6n1EnSzXpvmz59Zpz0DAOXHUiU0UcgiJrVgnM
/k1NXh5T8sejjsEpb7KpWAcV7hCnNendy6KXqp7Odc/du6mmftm6QXcpzS+oG/4lBRpDVH+W3ukj
YSKnjmF2iWeSccnoCuHFjLbNuCMkZjzzTLukDSTZbF1PqaPnlMD0onfLGoa18p190wPDxyShmMpU
1qbIadtoIkfu/RBHf9nQMu6NLGFYrvVrZVNXlJrud9hC6gplcq7dzWhQNcjME60VtoehCfC4mRGv
4V5tukH8oGSZvDlgKD5VJCT6ow2Admvr1lI37QCFmgSNYXRPDhmQlzxLD1SuP6PJZzv5URGuKMZ6
YMVDFK2LEMZiDZQTE7PlWD3jZ84PiQjPiW1eJ40cAia0nRcCUoYPEy304CtJ7X7jaaCia/qXVwU9
KSCXMdMbzq8kzvNT7SFeDxG5jE7rfplSbxdBWJ/S0H0p57kNbWMLV4xMHcPJWwTcLw4duBMZKOOq
YpeVv0aHhUH/c0CfICFgimrNCXTZqPGU9ZHrfUjlBA2eU4+RIUreATudzNg8llGlFrUnq5VIy1Od
9y9mrrtnKAxvKoYOXkSC1KCT7czGzA6Vm96GhitL4DOzJsu8EKMrgDCzmwuzOD/ng7aNbdBMVajN
bM+quaajsyYJ91kqPVslg3m3qTY6m5mzgSc17lBFl5GmCu4o7jYsKqQ3d3yFg2sfk9jFDR2U/kay
cVzmNYgn22Y/Y1jJOpfu92jI4CLGHD8APDm7HBdWWk+XmYhi4eLtAy5CM0F52Rrxq0r1/IqwecXD
4+zaksUJpmu64SswtU9ujszg+B7FWuCqnDmK0RrcoMrAHde6s5O5fPe1nmJzlSzDCLGPujN9WcKO
3NqjepP5MNy4iPxmA3fk/WseHMn62BUxNh87+fIz42CDlrz5/Y1/ANAbXMNP7WCxryqrE1tfmlzx
jXAZV4eI1cQJ/9nayaPylrkQzqkFsFedyg46nJrAVq8T1aurzLS/XQPXcpuybbARnkum5vixHXE1
E+uXUHQOSC7XS5Fk5jmYb61MvrdE4xjbNzHijbd2c0IhWixddkKu++IaxtsIX4GpJE2XgaXt/K5N
lwFGhrQqqabW9dsskW08iu9EX/uMkdr3VGhiBaobQJrqYIY44d4oBwDWhfZe8saLSVqu214/jB1Z
mThL5TZR8yTI7N01kVnmXhGeqdRhbegHfb5AoSXERXnO09hN5DbpqODarCGf4bRIYKc/JUXdLAcA
drsaOBsLG+Kp2ITvtqtIAmIb7+vuNEbfujFqF4dgSTyAP0RnrK1CzuQnaictkRxhjm+CHqhghkvw
dSyLzzaOAUog+DM8wD/PgOsDLnq+YozZHIXQG1oKCbqYXvIuOrs+5FGEMbtjmdfASYx0fxVVxUAH
rSTnLcKYUhTHx+nitKsuKMsPFlGHPEuie+4aP+qO/GE+4WTzKvdsaFLtAziba80pzbtKPJxchWrf
/No4dTHBh6x/1r1A3QwGmitaNl5t6jQX0hPfU1vJ56y19SeWGfovwySPNAjz7tQmGa2OxImBLa5Q
XApNJV74Pc0JtTT7PUzDRo8rQQ0Byw3cuul6SNNml4b0JkV5iKvVtS6GJ/SjM3fZuXr3PSbxy+ST
NZJTQK5rYIwdc/Hekfxk9AwPnoqY6iO2qOoEqyvKmq7anvg4vwQaG7i7mdER8/K+goW2GuLwbXDV
yplrslvA5bU21ozGQJl0RtMDbmqXDagByaVHT6W9YT9X7ln5sfXPNFHui/nQRSRMiSkV1bkp9Hzp
F/ELY1c32pqkrXaBKnBiz+W5rTNUe9xi1Do2vfWfD5ltxixi0ydPJ3tI7LS7ScQevTpUTGsax0KG
1H8ng0pOkwm026KGkNCrMcC2NV2p7poamo1uYzKjzG6ZVUJtI8GKMlDBhVsssBKzl5vSGpbg1jQ8
Nv95gC4G0tJw9UVrJSTtnQ0X7nJla2G4IzXpsd4rhud5gPfpgLm9ViLrYQqCGJlyylNARyNiZN1L
WEsiGk3JuqxEvqaOc3zrHs3bff1D2La/ah1KGKhHeasAyl+lpp1LNjU2ct2OoPOqESyKvCJGgO3T
Jdv67AjpHK5W5TCVZLJ5ZHvBONOYdokboFvRUPFKq2AKNBOZqlph6TOevdRmqcSaSQtXjnQ6LnF+
ubNKNhSuM4zPnkYJO58NqkpdJNlg4gJv+8m6k+ZvX+lbdy5p8RNF7xS/8oyh1y5ohHdVnplzr4Gs
mySF3LLV5AdARcfNQ067caWhrhMFaNNTZrMYRs9fU9rpX/6DvTPZjVxJs/SrJGrPCw5GI7noRfs8
Sy65KyK0IaQYOJNG48yn7891kQkkGih01a6AXtStVEhySe5O2j+c851YY2ATaIOXXYG/zxoK+fz1
n6rob4hBUTq4wbMAoNfEUCz6ZHyRSBr2QSFPjcsaLsnOhZfserM+Il6iuKHXXIItPgmCJEi3eGTR
QFUJSqQkdas3IZqHY8OYQDx8MQ8vaG6ROZjVdwxnw7Xsc2R6NFTbRPCXZyMAijp7RYjJn5ui29gx
5UemwCohecj8rdIwiePI3sPS1BehUIGB838HGDCsU7ztjF3zbR+Y4l5YbMUaFX8YKUY2SEBPMW5O
IAOmjRTQfa+qh+RLkMNsQTHXfnuMAmNAhvOZpgQUgj+eSVnUq25gKVNGjOv9yvvjZMGlJxCYWU0s
Vkr5egUVmP26mtdxWx/7SY+kMVkc3RgplkzHSXnQ6Wfptd7WwpeEIcH6mMPKP1XWZLzODAnWqFed
dUKuJsVYBBKzDI1T5I3vfYhbaNn/jgHPF2r8nsnMOebUnMthbN4TpAmrGjukzGhzheDp14wzA0we
XL0TMjH5Zvu1syvHgsmYsh7I8ikF0NsCYC2id/sBsTFEiNm3qK9e05bf2tr52fTFSpj1cCZW7qQ8
R73oc2o+Lla7pCOE0MuI3tHr/N3KCTHWeRsy6zXB3DuUIvHMVwoD4rdpSWfXC/E7ge51jFLrpGw7
uxu54ID1V2NTEZVh9/QjUResExtZRYtjGcxDodHNcD6Ypput4TiR1tJ13rIUWXc2QVovcJx9stdm
49kYP9Usxwtt2sIaQW/RvzDQ/8EOvNvZxXCEqBqzvPU3ciZKbnYqfTEUN5WywXxZMuHgwn/YJbhF
6qbfGqW8EY4qn1Ki2Zno36H42RvpqPpSknd3gRpXb6pjz+hqYWJDlUwX5ffY6VgAzJF1yRz2P7Cf
CIQKkdzEdjk9cS9gYe26kCMt6hIPIros2gtLp/ZiFPrc0AweyKHQVPDQIMhfFnSVOyaWVPlxZS6p
TX8FdTedoSWtgg4SovRxtYic88Qi7oiYQw9Uq3JIYzICgP2ZnS8ga8hN172NHJ/NOHfLprOCJQY1
tLefiWJrNoLNxjhin3LuYRdpFXrToetfPCT2dBoh5IxM8RLa2kRCNr/33OH+/gis0nQ21WttKrGs
ciNZP7bAgx0f54w0xG+AT6eLLWdxmaGaX7yH5nPsaBHMLAa2zIW/GHyU1cUDvcnGhvWS5hp1B3Uw
wOO1hqScw71DdA0RUZlsm3XfeohWp6Dbm474ZlVFdgEKpE4lNxs7r8yt0yM6ZA26gSgFyNvHCBPW
3Y8obv6Yheq3hERDqtZkgiK/476syZxCkQOn2tmXBotzJYhcoAWIOLbUMcWZOGfNnRT4dof6syUs
QJFp4dbf3RD1q574zeqGlS+zsfbQKZyaXVOXVwNH/6HBvCkK8t/zHoJcSlVy7Gpy3z3NupWiVDSF
tfWjDHi1keTLpE3eMyOrXx3uiF6stwV88kPveeOZ2oos6Fb5d+WTzj27qfoDPw+9IQ/CKh5IQb1q
E/kHap5+61oDpGMeLLI2AotqOfE6hxW/Jl3o2ppOu6VM61gFjZfGMj4mtyvec8tmBoxcDC6ldeXW
9xE7lJBRmU0XTD5q5QVpd67SdONoU2zjkAbAbVKCPFEPrFrbEN+I09q1lKmmwEGYY1Q6Sh+38gyB
JzOWABuTNS+tOBh+/MuYmIQ5Wu+HICI4QvfqGHNOPAQgQ7NciTJMb05CsmAguAGjJG6AtRXl0SAa
8ja6wbgBY8FfpWyGvQQowRPHQF50QF3m3n8hduN55uYk6JSeYFVE+zTE4ot1Y4UCVVyV11k3MeT5
ohqmcu2K9j2kyUjCYLzIcdpFqoPoNmHNajqnJaDrqMzK2oPaOaAnerfqq9mp6dXF33UFWL6yk3y8
IYSZllHDDFUR31qG8tlmuuMQhHlpReK9WlTU4CW9dEsniC+L54Llu3SOXUE5OPJ3eoUBKbNMhmsU
IWWy/QmptnepGAyD6Ci24CifudsItoxY2MnSUEO5Tp2kOBqNbbxSnPCuRf62hMixa2ft0yDm0dZj
mrsee6DoPgX5RKwo+eJMD/M0f8Hl3sL+Osu46qGuZdmuU8P7VBLMmoPiB7CXnTzZbKy+u2QQo59Z
OZyUmf8YE+86PJ48JxHerfWdDGuB76+wvni3wDOGgy28tQmiH9/b4VGCP7mkht9gNvMSu7cpMMQN
W+tphOWD4CbfeFpMEFYHCLfjjJmtiest6MmNQlr66vhTsOUaIC6H+m3gxsp77rUQujg2qKrIsZl+
1KntrIhOCLC4tdMdWZ7p9wM4V9DmX1/O2Ba21OPNBjyQxSrHySFwE2Mz25m1Eu539oOIN0ySlChS
V1JL51Ik3t0bjmpgFOKrR+KDEVZnGU7oo+lZ57CLjhMV+a1tWOMVYcyYxVD6JlWhjkJT4FUz82Xu
vbRObOQHGL17DWob59/eQ3/9yKkx6LF6m1FduXMLn3SEqDm7uXuagZ8u7cq7ZTY9XIVWdBKY6nvG
9GLqyVVU823q0vIyqxRtIB8hhWS37TD/DtdBmJi3r/8QU8x4KRsupHG2IN1ZGBJ4nPdItW3D5Yj1
amTIXR0z7BPZPquAJdhu8FoG03C2y8E+TjkBOU12hgwxrXFPjxuPQui1NX4hc29eLFgLS7K90/3U
11zhb7OegkswqvzGxCFfcfL8ySuIBVb50TCzv9n4ndeiHr1N/Pi1E4IfdiPd1LIhKRZDtwuvh98p
7N8iejQyQ8RBs8MjOHnplRR3g5nkq6Ad29c5+WkPJc+GV7ebwVXNtfFt85IYzVnETzYKC7ZIbb2J
R0TWdVLc6OVcag+exBpkzs2PHvL3DKetVWeoIwOGrZwaSSSjs9Upth5h7O4LEwt5H4+Sqsd1dm1Q
2ucp739Fsk6urpnsQSjMz4ZR7FrSeeEijwPi4/mCuLG49Z6xs/L5NEugEJxvcEAC7xwn/cGBuvAs
h3m66/ZJaf5I9LhPQ1t2t6ymCkDvTL/jz92tHC0A0wGGLRHYBBhE/c3NaZ55NVeWoOcyBASN1Jpf
SpsgsMoxdiRvUEaGUQ8lb94VQ9VcpsR6xdIw3iyUFsu4Un/ikohaHNHHpi40eE/3ILqY7fv0BeEv
Efw2xY7Adf4pL55RJnRPkozku8kZsqgyX+AW4ZOaeKKudZnf+MB6Rnd6+FydFt0Ndgdop+5NCn/a
TTGqC2nGJoEBCaexVZN4JpDTzo/vCKP5JR/Kz8rQrEpnBIwcMQYxvY18ajh3EYRuMK8aNyPKjNcY
BwkSm9vXfxD2r8lfta6R23SrFE3N1hPURCSLnENAkvecw5MFFS9LVI3jI6F7vtvsBZfsYwAZqnn7
9U+z01BXjaytrHb+LuwBr68EmAd5YS9aluAowou7kDGxRwN3U7fEDvj1b1npMlupkt8EUby2ccxw
tLQ5C3yPk71/YNRK/4Lw33yOya+zm8h8Ff4PjDDR/esXlGAWM8w6L19/oZD5NQcnFsMDoaXNTP5w
kjE1cNCtbocEpDTWCUrJ6D4qTHn+PI7bOQeaYUZzsjAtUDJA7qkfR2ott6MV0g2QM7PzHVIoh2MZ
++ZNUJMxi6cF1NNoQfaIPKA4fX2cTHWOHrLAgiunVSPTj6QKrqlTsxG3cbEpYZ/Qs8un2raf7PE0
dRjUq5LZS4XhPEjQxtZUmquS9+42CZ211+vkBRJBc2/i7uQYo+ZdGbV3/HD3nDSLixe17T1WiK3j
wCzOX1/aFUB++noUJG/ytRLh2DIVXnv4+mzmQrGo8wqZyON7o8dfSrSysf16YMJGa+JEAZl9fZaB
erVxJhr+r+/th0ptu5rstq9HTkuv2bHXLx+wBMo9AkX2Ra5Yyj5+bmK1/qEZiTr4+tDHg3gyJAkZ
X19cc0ycPd/++fcvZXnqSVoElz0eKFCwr/PQ3v/9KxV0nWMQE1vLo+K8HG4saIw8JWBTp0g6VHP7
+lTLJRwyV335+ihmsBPHpXz+esgiTF/F6OVPXx85tfMr7GLz7+cLawRO667NT1/fKDToc7tI3cPX
U4B5F4GEKof917eGVsFMnDnj7usp6JM8XReOLLZfn0U7FJGEjUPt67ND6hmbsBPV+uuR63CGza+S
bvX1yHarmGaIyl6iIXlDXtI+wbeNMOYX4Yo744BbQFkPuUK2HYemfyPJxYUDPLl79J8lkwNDH9AK
5CzBdY1cau7ufk+flPv+num3vWmRf7/pkTJfJvN8+PpwpMNeoKfxj2GI3jM2R3YEPOu4PqPiZBpN
f7c4RRcdoP3j14dOHVCfuml5UOMErCiYXqrB+ID5eoybND38fSuzApQLXhXtxse13lLWYDC5kdzK
Akv1twps8ZMy0DGGjglpAUXefcjTblPOvLt0VBov+EJXs8Pco6jAJQsRVVfY5LvA1zExI/o4VHTG
wLniVTxniA1axIVx0VRbE37LEsiLefAZba3L1ki3WS2tO0LfhsVSvAUODqTDDr45j1OBFPJ0jeQD
OLzfw4qkrn5zJaO2KIK28PUhXy+WHLmP+VR6LRmFPaXwWnqfyWkwIw3/+80wcPFYiMW25HE090on
nC1mfmrhJK5BQ4q11U+/DcnTiViXtkaPbNSE4x2F1/82Rw5MNM9Ls4+Lgx2b9t1ieLAkHy87zPnA
oLrFtw0z+HdplqzrHpJX1yoYkqgSUM4wYQgABr+cW1Efg5IhHSOZD8Ov8dASv7IdPMBASWOSeQs0
Zqj5+r5+9wuNitAjSZz5SXAk2YLprcBnx0AaNaOoNkxf3HvdwgvyBVjxwWDVwxsYkuAUXrqjRWgD
70lYk8q/lS5gnwwO+QYxJKJvQls5vdnnttbenr1d4XeIMmvGiRxqb0Fhupdpdn/6/gjJKgLfN+bA
M0SYnJOGn1/Y5rRolajJRw3afZDzjm9rFd4TSZ865bQ12j0jcDpnkxP9SOJyPXoPGpfmm7MEuX5c
TWqvZtsm4RrRXkexBBE5WnuPC4rKEYZeBQTQyFmzNsOuGT1Un9Y4AJxFbVZKBbtqSv/4ZUceYUs/
2o0k6RYG9/yM/Kk3SwB6CEOOuLhP/wQ9b/sZPNNyMAIQe6nT0UTD55Y46yp3+O7rCFnGI+/VnG+K
nzWh1bgqSlp+1J0LKrg09vTUgFcUVrsQRlq+eEhkQUgweUVysZiTGPh45s+LsiOEgEq3B4ve78Cg
mneJbuVqBclWkehljLJ/hYiRnHNZD+xOh50VTMmzUY0wr2XATgFJVRy4f3CaZG+gCao9JpCQRYnI
3nxo5Os4s46Z0xqr2sjzN6lMvZkyHCLO4xrR0wCiiiisLeQs/4xhlDzoEUWIz4RyH8dt8cYmulvY
+tvMO7rFQLvzyMS+Fm5LciiwnKkrqnPhmsNWz4mzGP3xF5Zb8Gj+0rD8j1CPLBEfP5ku91zrST5/
/WBAAqsixUoSo0fdNgQuv5HZEabkemAANlel5wLuLAdvN8iQl4J9t3/R2lJvQEeJp62TU8rbLO37
+q1uxHRBr/spyT00g+BbjL313BaMGVw4zhQwC9Obh7cBLGOZDaTjzjJdAbEf3lphz5u241xvECoe
Zoe4TNIs57VuR+q1Em1H8riBI3yT64DgjE3EYv/NSIIWyVM270gWrN6cQP8gkuSYAhba+kPxUszF
cHfG8efcWPKskxl4ZToZF+KQVmEDpCT0+6cgMobbxDuEjYFEivtG3i478jZ86h9HQ4Em45zWAAmS
1ujeQnyKnCq0Fwg6HUY3bn+bh1Q8o6HaTm7TLP4/MUT9/l//8bPqyhYB0u+InK//+MfvEiv6tP8F
OMP7T4khl9/qI/+/vv5vYojv/2Wblu26XuDTqHBt/JMY4pt/ma5v2x7uKlPakDr+yQsx/xLCFQHi
Via/kv/7Fy/Eln85woMv4riukL73X8KFWJaw/g0XAkAA7sjjF/P+HRMycx1Blkz1LnPbh98/k+t8
aJJPRfdGFrWhTIwXY4t0oNV0qNseofrd6Cvjc560RS3it7ifCnuVcfvfUsrGZ1ETx/GIwPicppyh
VaQZwkmzIi6NVq6B2EmTxUM4z7Vy1VNl+N8B9FAcB0S1UEoQi02NOwKjjdOTrxWmghCqCJ3c9JuZ
BPHPACPJ35iZPfkRPhFOsfKiREG6sWhIql54dSH3BP/45zHKaHy82N/VmVEjSyx+qcaePyYhvJ+4
qsed9irxYUSVvwvhAT4xC4lePWMmw0uV4z324KBhvaHp8dCAxXQFxA24aKuXvTFnb+1cY3bEcmMx
A6Yt3jJfCr/3lkVonNYB8Y884G32DfuRDka2djeH9rWJ7H5fSD96QgLjHnLIRJ8TiZUs/s3mipkT
mGJga3vdqSD8NoUmeceJY50NL6iuvW92Z5XDC4Eq3nIIOdmZbNByl7A6NRdotooPUJJY/PyEEVqk
LWMxs8NOloK2BTnh1J89aT+SXFVw8Cur3gs/iJHTw2ckVjAzvvXgEhemI9V29huST2OPrVWVje0m
hL7FoDPKHoy0lkQ1U/nEbOhG1e+SHmI3JBNzvBFn791nonsbaTFemrKJtx4ShR9wciUvcj4CNtVD
sB8gBkCF7VBWj9LCul0hkUWJ1LEftt3n3oxI7ZzUCNOBL9p3relhp6rmJ22n4VEVVJMy6FzEms4c
XbNK1YfCLYqrNWblbx0ZZG8xxyRupXO8F/CeyNBzEiNH2VUkuHdoD+woeJpng+RbmXP3D3X102mn
9MVju/BaFJ7DTCNBBleMZkKU+Zz/MCff/pQsRPAx1f5PsCooDUKckP0S1Y4bE90lyz+RH1qvKs2E
Wma1a70ZwURYh2aBeRPFg36pwc1/7+xifEW3Uf/q+tGChxUHz7VdT4CyRYkyOJI8uS7xPZg/wbNO
ZtL/yApypJhPuOhqKDyDWkMzEHnQk4EuU3dNtoZ6Q/ZId0OArXVJcb3sZi/It1aRJs8B8F7UhBoC
euZEDlmvnXGwPapcWytKyKx94CzYo31aIzXrAkdP8CMpRvuAe3u4l12U3yWMhFvitNlHpilJhIqH
XcW+8GAMZM31WRd8cwERAQcvrSeY6rxnINBo0A+MBQyiOiq1MYCgk8sjdXkXqq6LpcrN+U1OnfM7
zj3nzZpiEumcxPpkrJ0SJIsS8y1hPvjeR6wdgIx61oN6jEfULMo/fVqqpw4DGHoBXeOPLcv5iluR
uXFCLuh779b93mX1fPNiQmuzckICWWfmsNP91G+TScQnV9jO94YdFanU7cREv1Qw5/EHpMWq8Mh2
ngsPhxFI4m5jkcm2EZqXecUiw/8w7M79+cCqrXWpJFzTIYRB3SUs+VNjIH7XTbKDlfrReWrDcjsn
SXSZJivmMoWBuKgH3e3MPDR2DbGpCD549RJF3AlzM2xIXLlqWRILIJGAjc4tJ41253hWuzbJM7z3
vqe3qrPNc1Il+a2dfP2Ze2O4z33Jfp6EN4rdVPFczAHDqoVsgSX1XW1e7NLt0F5FLtJwHbrEbPHr
0xxldQj8wbQE2c3UNQio3emUMzxeqQSNx8iacVgQqtDfDcsUy8ju5m0jCut9tAH6LH1viEluqvWx
MFKikwzuk0QI6OFPoEDpO35P/uogyxFruLYvikELcOq+0n80CyGyE0a3OgmVZGRrg+CO6QWhOyLn
RNKtvZ+5U35YOnK28K0NVkFlc5NBr8BoxwDbydnR0UIRmM6mIGHdNvi9s+w1LL7cjh+0bt/ry0XL
On9jm/HYIyZB6A56pDgNKgu2wYh/KbXN9ox13tyNPfSByaoIRJt83683IsgU96vUPHhcxAXIX6aL
aH3yhFlmFJ+UThLkuVEHkmJw4D9RJ/4Iwbu9NSAENrpp4p8J9vG9a/XFEb5AdDScdtxx4Fd3KYbH
TtVHvVU5egXOB7K814dbBSPgFkGwYjVRVumRt030nA52fTV4EifEQ02FtKmJkx2SrvRWJ2HxNDVu
Ha5ahE2nHirDniZMfxDwYbyURlN84gKZWVlqctV7t99Dx5L3tjcbC+x1Ve8L6lDem33GsJOWtUIo
jSp76JvxXpddeMjYy2xKkhaAuXs4Pox0GF5mx2GzLJlRvhpeLldTrpxfqY0InLESmdFqxNEuZZhe
UYpCjuxcd1ylBZmvC5tM3z2mihlUNBJ9swbJFyXae7Y9Rv/z0MPIlqqf5CIIYoycyLSwJ0/+MLFF
xWu7KDPBwK3Mh/psI17bFWbUnDqdkEsamABq2LRTCZTpNzLI/QOJw9j/goyVjEWcVAVe8slyMgDy
cYE9lxp6/EyY+vG/suiFAVEDSTHP16yy27WsSSZKw9G8mVxYmv7Xai5RVjkrdMvibLomCUmUdnym
Rnw/TswMYnyGmwFfJuLvVlyinHhJSO7FVoMr32M+GrY5utMP2yjiKzK27lqn7bAbAD0+tRK1Oo1v
s5COjvfRPHsnVgbDfkxk+JR6k9wMZZEBdNM+fmwfUTiOCS7X1j02hRp2UeiFl7JGiY1h3lsrZwi/
zT67O78v8l1TzYTSDZ2JYYBmPaXzPAWTJS4t7BzCgNDpI4jKURqnyv3ddKI7W4lfrdFQJLxJx+ww
JLFHq1cE9bpFePjZpmH35omcttOc51s5t/OrFRXud3SQww+fvfKaKUbyEubCZ0hfD+VeZyWUMR/F
d5UZ8kXyhdXSLm2kri1O7atRFeWFDISegYgBuWUB9iNkaZ0KRl1WZ+/r3BaAISPWWob0cPCU3sxg
zEYRUNrJrwIZMGAkvDJABso143oMNhlU/Q2OVcZzMtK7iDvGoREJ6zVWNxsrHIyntPbBNDSdS3al
l1VkEKM7j8cCELUBt/syD5LJM8kJ5cnPhPlSj61xq1msPhLtupcc6+AHFN55pysvQwWbeL9LzuHL
GMcRGQM5ugtE9wVQ+Mb6mVoyOln0CzddjRE35KBiOkXxeFcON4cFfuCaKVPe7b3QbffgM7Pn1PPJ
v+sIP361nYaNn2k37bVtyADoK079JZu7fm1rJ0XjXpJtIiy/OnuIu54iqypRx6S2feK26KwtING3
rPeDEoF24L1rJwlHzI4dKZbhQ6OCCnNnG616YvgF1BT9SXUw82bEqedFzHZVtnHQEx8qUO8lIQOy
fIMcgNZVDhO2OuE+DyUcj87jKFg0oA0P+MsyQaATFSh6G6D9emirC3r8FydBjLVwc64i7v49jvGY
iXCQCSLYzbB96WQPTZn93GOqhfk5F6bakbPsv9hp0Dx1pQecONfo26DRY6VL2CGvaAom1PqFCz6h
iYJNyLqI5cHESCWZO6o0k+i4dZY73tIk9+IgCVC4TkOrVk7KDWaRcwSyi8eijEtgQNMQDfb4PBOX
ckWb5G3KIZt/xobBHl5MPnAE0jtXeW47m3YypzNDsyRbtnnTnOsyL66otWn9IzFPO5ObvVjX1Bdn
nab+E2UX0MCYzTnJqWEVXq2OIcoSCiOOAGiq48cYem8dL9MZBbi7Yz0DJyRG1xoxf1voIihe7KkT
zEVGNN1M+roFuDgWLR6JB+Q+VLtIZ2S8o5+j4h/a4iWRXXGph1Cc6gc6iKB0sc+rLG0X9Yg9g8lQ
QqAOC84so3AYnZwIFoHEknQo45S6Q/FhcUPiojL7e0VyJlt1ooWo6jKIXb77200rfcg0mq2+hUmT
mUwsGjBeWwxS/s6FhfS9GHV49bhfn/Qj7LqegVfkXGdEbVjTUo+z99OIJ/+N9cyAs2l2X4ccaxnz
w7zgDtAE35H4k1qDt3YlALesqp6MLzlX06Ft/fY5b3EQCQPss8Te9bNovIqVvUGGnN1mFuqcIaio
e9Mk3DrzgLPSR727AGs8oWcnZmZtW+mwz8c6RgKfoa0D8zzsaEuGA3COFq+HwajVH/yZpQfroze3
aMvvFW+edIsKqDoYshmep7wWe2CRagcQWCBADht0bz5DsMCli8BQLB5LuJxiDFYEcLm6w98s3Tk5
KznLT+g09sUb6n6Xl025NvHIhHC4uuaeKvIdq9i1LmPJy7fKJWb4lUH0yQzKdrSeSxl5h1kFwRpi
YL+fACFvCc2zj6ky5IrzKNxGhqpPXppWb8XQ5kiR7eqCopx56pAWGdhF+hoIjvYJbxzigDEtP9nq
QJMoSrRaua12Mvezl07YJG9gQWPLS8r9NsMusGW7X+1CPGsnTVew5wZiP5WJX94z90GrY125JZkl
2HvkF64m36Pz6Ixi0dCmvnSoQ560gcAMIDBz7X6QSy8JjYNnu1g1QEJsSgWewgldlgZFMK/a0Suv
nbCSs5UZ7gZfkrvq+7ZySARsbe8cIJ5NlxPsrQ+yYHPviuJQfTZdMd71ZHbbMqux8Rtpi0gk5M8I
DWcJrnIitTYPxYNlY+2zUOZoQWbyUZOwDojPcO0OX00X/+5FMW585rFUpIz0ESwHejSgLU0aUR8+
F/nWUVm8EEbojhsbHtWWIyR4jXyol43lGd0mnZAS7RDVuMUOPb3zVg0S8VonEBNprv18UVChyYXZ
j22/tF08kKi/+4bD34+CCDsdpIuuq9t4ieHPvmpTDFRThg74nSFh+IxpWO8N1bXFg71FVcJdgqZr
zWltfA+zSSD4JkejdlR6dejmiGuUpMEopqHkISa5+CTxwd/Mpep+yKEUGzeOGuLuESaxTdXujyB3
TdK35hBQhy+ScYsIegRWgP00RcOjTONxYGVAydWDVJ0nuUWuB3BE9iWIP1IrLS5wX+Bm8xIenRQM
InuzbpHoERIFFqdVXk35Dvk8O5+krM8ib+2jXc4NdIkUmsA8kgTT5umlqtFYs4GDSUoCC9EGLEJn
ic2PQCU2lkbmvEMlGBH8qqQnx9SbvzH2MomHEvK7BLlRrOtHZoYBn/aM0NjeEqOmz4afFn98T3Yb
lKioFuMK5IWMBxM5qSpehjQECYDM/xLP08z7qqwvKqimtRhBFi0T3gxrmcbWVfr8LRMz46fEDohA
0A3TMBLt/Y3bT+3rxO1nNfZeyQC6SdpnViD1KVZ1Cy8nSBnVpZEVr8MixDqaVtVAxhnS73tSVvI2
975Yk+9KJLrN5MwNES1nKqz/FAMud5Yd1tbyB3o10HXVnXRey30Kkf+/Vr05nupg+Jma068sa0xg
/F6/L3N2DWyGyUznp2J2y91syalIGLGDeptBVPmtmZxCPNTf5suo6/Bb1Zfik9gpFk49XO3RbTyU
zL50eUiy/2KkpItoHgickCVgj7CfnlB8soKqGxxeSY1/KnZRJE30HesQ4fI6NIz5yua0CVbE67i/
januXkK6072wUcmIMtMnSojpQjRA9WSVeZOsWSskPxORFL9jTu9dkoWuBiuMJpjOweq+BRJsQMT+
9AEIwICsehSdYMWABgiCtLkxG6ucgchKm2AZUsPyrhhSSN4ZhNsvY2YCy76wkKJh/k7XqQUiK7JC
4v+KxqeyxfJ+sWPXwALvVNkRJgfRWin90xIvQ3wKXCf6BFjgrUb/4TWAa3mQk6cOlqzbUz9O4C6U
b4/4N8vqOqvIfDeB5y28kLAQz4V/yhbb7A+TLh1ie8PiBXjtBAdBpDnAiaZAfoP45EQvRuBJNbvi
mE01dhxF5eNO5OXBwnd2k4++ykLAu0xqw7+hjWMebHGXOmATmn6mMjJWnm3Zz67Rjb+BS0dLHYn0
h0UULaWw0aFdSU1GUbQrYRws04rqmbCW2X8jZ8fIwP5IfzulTnPEw98cYag7h0JPWJXKMUYj7dNr
rqfUCte+CtxFPWnubXUDXkhSVUQkILxwFy4uxhSmMadGS7SsLJIfEAp99lZDwiwUm1mzRNWAYJrR
7bMMxwEQcCbvJHfTU5iF0bJG7kcgvoPVYQRWwGM2Es6V1RXfHDs8SoAWpxgB1oZuJ9rz4QDogsQr
U1oxVrDaOYomznbc73EVQvc1/xsrlv835nryU1dN9af9x//GLV98tL9//eOVvcXPGOb3/wQYu2n/
ZzD27cf8wd+jE/Vv+5XHN/29X3HEX670JMQfAf7Rd4N/7Vf4jG35nu+zow08W7qsUf65YbH+cgOX
7YsQkNxsywz+tWFxLL4rkEHAQ30B3q3/CpHdsp1/27DwYwMLRxu/Av/PM/lp/75paWPlVlCyumUt
CFJmQ1FByQgJtO0dzteUXLNOwWW3yvQWZ824YCKABVqbFkjVdRc/FHeq3GRh4N/E1inTVeoNn/OY
jRsFlAJJbj08kV2xdiIEeRQB3OZa2lymmrVzDd0fNfoUxjT5jUjVi+KIgA/lEO7ZuvKh3tlH/qsx
m28OfImqVs/c71igureqR91qIxUWyK1WaPlpyGcESABuSDxPffZClPf4xQ7ZYL3LjnVIHe273mCJ
yVw8wrQa5g/vWDAuGdHKlXQJdp8j99SgTeGfIJwgFQP02aIwzuzqV5dF2Mf6jYyiDUmGNPbqIwT1
8H+oO4/lupFuS79Kv0D+AW8iOnpwDnA8vRM1QYgiCe89nv5+CVbfLqk6VKMe9KAUJdEc2My9117G
BFvZCC25EkFDAJ6Su+cpqI5um6LR1l76ZswkwYUhp4aj2XeB7q6DXLWYV1aZRt7cqsUF19ud67R+
OE27lGo8ANg1W8YaM/zzibQvSMSqtRkQKnUXxJ4HErRh6Tdvui7QyFAwaeYDRqSRr4R2z+xhXA6h
KRM9FselvQikUgc4GJVspi8owbXGhv5Roh2qiQqu2mo3LyUOCEOv+S116z5O2KM2mFHdDRMRRVT2
RN/+P5jSvmDkVX28xz/+P1gqbOVPK4XfYtsV/xLcIH/gr9wGOYVlBu8YdBUmppS8pl+5DZr6H4eF
wHZNV3NcE9XGf68Spvsfi0QslhDV1h10ivzQX7kNpv0fmGC80vRk8rfxpf/1PwnMCD/KXwI3/s/f
/0fR57d0vh05DBqf8ffUBkWh72YQ66gmS5EBqvnrIrEgWxKpFaqYws/TbT40Lj4B/bdEUYBg7HTZ
TUi+5hZlKSqPj9aanozGeYmWHBoh7Huc8cwbPKwAChkVogcxs01kkdQnrLHzKdK03AH7geZ7a1jp
kbxa6rgFApzRwsvv8W4YgnL5evx+OclfTool+ZeT0hVTY/0zbJ1VD29tuTL+LYpiqCFcWw0Ee6XD
86+gQtnWk0OHE2BvjRYC5KVikYNfveSoZB24u4o1N1BhoqNbhrmnGNGrMFp09or5udTai4Vi3MuZ
N+D9URxCpblpbEKi/vbU/HVz/n7ctv77gSs2h87OYKu66XCT5dD8bwc+2l2NEVKteMlEIQ/uvNVc
gHYj4jTY6UmhhTZ3cQM8TnrHi6ltbhT1dZGqhSFkbFEXnwAyVLh8ay0UQmTU+CFr8oX1jXVxQI3u
axWE3iRMFoi/sKTtiUhlV/Wdidz4vKrFjlnZhAMzwyRjUMOdrZEiLiDd4JptnlKjJSQ3BOVaf62J
9xgSwm7Z1cjEgHVAF8oBnldNBKhdTqQoonPzMyWg9sYM1OqZVGV5sMXVxd1rOjJMTlk5wE57DOJY
3cFRTbFuy94YV2XsV8ShpYrb7s0ktjZajU+6HrU0HwP0GyLa710CM471ZH7Eahb7kTaDysjPVnBK
wM2t2HK5OdaZR8Dtw30jSVXwvJadheIPaVvxkQ7pK9bs7r4hyGLORO9nRYVmS2NMk8AHKKIQYmH+
gl76IEwy05Oqh/qMMEaPGl4Ac0Dq21YVSRfZdbm47QltO9NB354Jkmyehx8FZCEZRXRm2FDvQhWZ
EhAHHGHi99bLNrcg37bwgMIS6GGxZDbJENGmpv0oabHZBY3tlMyIeMHqNiTBI1EU36OZsN26sD/W
25DgqseCX7jof0IoT9VwdlL3rmF92biRjWK6i6uvD0wYL/hBWvrY5je4hTCcKYa3YEB2QMQy3CN5
CROcao4LFlbC1YMThNrqnDUUnqOcgmbWhpSQn5m1AKoX/GurvZShjrq0zZWzif85zo2JHBr81LG9
KN0WFlYZELQ7IrowAbq3Ca5iJ0New47KwUcB+RTXWoNjlsarqOQmRDX953r/mC694fX1hjWxvI/E
vLAhrt+Hge/CHBlwCDjBy9j192GtVcdFH55yGztbeB/unqA1SUZwT2nPTHSpf8ZW+Bg7ru+OgXoZ
aFJZq/hFYIAMOPsd4ZwlNkti3ilt9KwhVCNMA11whHfpxtYxUmoI9yAh79FKutP6LNfZbkTq4Q5g
jOHIZ0ZQab1M5xaur2+cVOCJ8sXsrEOoavhrBCMnU9VEeTQYQOg1yFlR8OluaG5jPQANc97XR6Ir
nSPtwl8/n2h4rb6VeQVkmNfo9eQiV6l8tZeqi57PiQK+WPY/WsO1/Ya4jO36rLb0ogxgmMj/7+9Z
n95EB+oM04aJYsgLv958Jw5KX2iIy61jKr9eiWzZ4Sdyl2e6vu074uViQifigp0AmYPpjT2E+CZE
iGupnGUM8LABSD2vt3498fX/mM1xCZqqx97WvVoXo0BegxmaCAxMnrv1zNZva1AwbekotyMsF0y3
omWnaGp8F6M9sWclOJW1eb/04Ml5onmW0gj0VsyOqGvJ25Pfvv5qGyscVIpuz+e6j4u5L2m8JwsM
Y0oCwlzC/F2EzWOv04ZhP/pgxewFtjwJvbJIm7Tgta9/VViaN66uQWSfmJnaBh7RHHUklOvQNDAf
DUMfRgPz3AxSZ9o6b4GavMwlT/dYPoXdHPjrO22RPkBya7HvIx2MSZRI3kNyBzOc1kRv+XOho/Fu
LBwZa3fHHm3ylsfMnpX+WOb4KhnhsJ1Rvm5zSyfgHn7Cjg2Vxhe3gbgq9+vdhl1E3FwmSCnGbN0s
LOxZzq0g6BDg2xugpOxTuWTYrn3pE+e2lkuH7g4/0i69zxxC7oMXCxmlhxCIJbRPn/RlfsRWeMAe
qWpf8hqftDCcA56deV/ipbNbXFu95NUlq7wA+9ObtGRFSUhKkW+iJt8wR23Vy3p4atMeCQD4jC1k
YbqmXvouBwWLxmcrfkqg4rIiIPFLyK9dr3JNMB0PAhB3iMmrP2XoMlNrO7CcDIQis98B6HSYdgx9
y6w/4M1Yi5BggGmZLPVLIRxnT44ozjSZxbSF19PMifSYBRaI68kLosGFjdWJXHiZdOJ1pi6oKdbH
k16gdxOXiT+za5NVi8Sdxynmn626pGkoTy1PV4jqclfEbBOG3Bpbw0SQWuOAoES4iBjGVSP3ycm2
oZdqy22O+TgJH9Z10fCkVT2rqVXM2n0xxlfYBdy2cqsC8SaDWhOIP3it141rHBZUMqYfBWxs8nNx
G8I/W26qTh0BmHmzGxC2bvGia7y1u8BSr5al59eHhDmFWb6FeQhLu0aWzWQaA6eW5D8ZgqlzAj9M
BSZAG7G1BSlDe23GrMVtp2sE97Bp2OC2/ZBax6bu94xvHnLbIYGoIa/LtpCpzYLb3mUyzl2OKSul
1W4j84oXsubVoJIacqYArRUde7yKeGUETzMvUmXlyVEUZMnj7k3x5SJRygzrca0oyxmhoIY7+vqt
dourX1Ln9yrd+WlMQ0+p7RcFB6jT+nSB7tyUyYjL+cuM+x3zIDglwpkOuan6DJYOwMrWphlcXM/V
z3V5Epi1bYoRkc6IDQ73fMCCRgaOp9DNxsbXq4EsIxdDyFzBMFmk3R1ixZLEaO6RvAficWSU7yv6
EXtSHGDDctlmcjsddPiybvs9IhBipzKzYoRuM7XpqDoiJWEyVSK9lJtga5AoXzttcsax61hG0rEG
+YNKnhWK8QqDBSe/V4zkHpOil/VClJY57spZfVr3PswhcDQrd6kz3BYAeZs54wIHiMYeoOWzgckK
owg0nG+aCMCc9d11YBfjhGruwmj6VmnDTu3rQ6rQIcuT4lFv92qFwciIES63j1CwjPsS58TnGg6p
32t9bePC22is3vJnWOI7f+0e5N9CmmN8oOYtIL2+VmGWbT/GsgJNa6SMEVP87VpIkBXTeA2+W5L7
+ThU35FkOv5aIqwv4fp/UaSAPbpa9HUy0FVAH8bsULoLS63VHLueR8lJSDEsa0IvxQhVnkhXEiYT
5dYum+E8b/TCeVx3QdtmcYxt/SlsH2LrCiG2u7dlaViWzEyLuL6O0jpGlmpTgTvzU66THx6kWNqt
H7Pun6Nca1y5tZdyML28DpDdSbrFCqMr6307BYz21+odRiJXHzJBpz20I9ptaFM1ed08oQ3uKYTm
1WO6TY17RR+WQ9xaHbMYEpsi7IWLsTkaak0eaRx/xi2UqCkjb5wLpSUOk/wkvgLJlvsCp9/LazD2
1ueYklWy/tO6lJhF/1LrDXbt7OY44qCaTKbb2nifI9TX6znUkf6j0+NdCxtos65WWF92qNNZe1RZ
mpUUeJFc1KufoZG1niW3B32tRNiJe4bNm3WTWBf9RsGEa4B0k/SsievahWEgG3OJ2MPpckQA3D8M
Gl+dOJLkBqPzq5IGqJZSit44zYvziJwSe4+YR/fPDZf+W2ahoiuWxvamq5pBXC/mHb/2W1HhGh0o
UuhDL5HkTjKckbpEFnH3XMCdcJdTmuKaEerntS6uov4urXmKW3RH2A62cnaW4YmCiH9jwvdphbjS
bGrmgMH0gY5i0zpM+hMsM0Yx1F6PZNjXu2xPwIXBzFp94BUYPNd9H1i393PUv67l5RK1/r+c629w
oDxXE3xc1ywV1NKUSZS/9JaY+SZwEmN/NCLE9pjkiPwGVh9vLEnyOPh2Pliojyv8Ndr6iUqFpR63
ychbV6Z1L5VPm8WABNsc4sMhYG3NGFR7bqHEwIwCM+evco3GUoJwhUNb6c3RyVzmRC7z/vVeg0Vg
Dzq0DxopUqOjff75PDUJa5bZHJaF5Mvb8jx1TAxU3TE1zdKM33IoXXobs4kKeCMzr2WUU9ELZK7A
ADzAohrd/RQJel55X+gpvlph02oCGBHidq2PUqUzNm2VkH3NGXCyVMFh0xwFdWczkCeyLnmK2h2p
NqEVOJkX4pC1Xpk/n40uj/YfZ0MokI1EyjIsVSIGf0MErIIqeVniwEsLHCTMT8b981bVggP5cCE8
kPBWbVAiK62ds2Qx3F4Xmkpxjr3FRIch5Q12r0+5GP56K9e1gODD8WC5iEcz7XXOIs9RcpROFFY7
uNdbEoIwXh3LFFnPxF5MRdvJVAWg1vWi9sosx237Ifr559OVuNavp6vyeKqmAegFZu04v928sVMW
Oklil9al3plrImQGNpqZ3W2jK2ipSIUrd9Gwm9TT7KYPo4CwhFtK6auZeP7z0UBf/b8cDi5Wimmr
qsstkOvH364+Ix3bDVVczgHs30neivbxIqjYK1mLBmOL0n0BMFAnYrLSOrK2RjXPuxoWtW/iMOHi
FYyNMXStMAAf6BQkWs7csX9Mx8AwmmNk8INDe7W2cJijf28TSslCcS+0e1QhciOig3MaNNFrmTHU
KJhqgsrqfTLzPFeVg8Mu4O9ao69Vk4CSAFGrvzPc5q8GCL7IXjHJ0NIUko+XjJZd/ub1tXBAKZz8
rDRQDUIJ62EsjoCwhpCK1+sPiCIkULuA41MYbWvZSsq6F7ae2JThZ1tM9zxR56+esdN9Cpu3dT8k
UjMBRKEGbgLSJifyTEKsc0kXoMsMX9bnCAlSRzEGNMAoY96Nc8fKuoz7oImD04oxKhCA94ZzWS/Q
2qzjIncfQP3eTNBS0yzEarkWJUa9M8ElGp4duvuYCcWfYMpswU5k00y0zBJwJGJiMZClRTgm45Vo
6t0yd6eRNCHq//Z5bWhWQKYYcMVJqMjHHHxkgiizwXbsI0ytS2eYr7oZxV5qg5W2CWarkavtmG9k
u8Qcun2Kbg16crkLu+gpxHvI4E6upSSZiX7WG+TLm3RJyqxemjzGMgRxYuFgYz6n95iHwaJK54ls
LiCzckG3LyEazUo+DWJbFYhdY2OSR2pEnuawL8MH7fwQ+9lEh2MBbVk85pTMg7o8hhqVlLxbFK7D
IeVOe9bA3mSTB3gr4x33szgS4xZd5JQoGwTmwe0kICJBjsefn1L2lkEu2AjZUjuIYZD2yOaoBvxV
WRszAhU3ePG0BHvh9a1ALFnXWGuKQ57R5H1dilIb4kot4NXIukQN+HUfeQOc1eoJ4UAxG2eLZwaC
6voO45VHOx6qjZ6nhD4u0PVte74P59k+qQRy1AV2TTqaE3M0pTlNzLok6HsGvA1bFbOZdfUeSzof
0hSP68l27WB78ZSQ4OBOJ9ItnIvxvhY6sdiKAe3jWgfKna2a8eZq2Rh1sLqkiO6/cGvZx6EUqI8s
NAasFzHN0uou4V/zZa92Nax7B6KzPD8rwiiC8hYLKdocU7ZfrCqwCFvc6scx4tNKR9sXnQ0bHXwi
xfm5q4Ph2Jf1gxulBqplensIQr2/SFynM8R1AhFpu+6/whHKEfYFpNciOMGqPSWmzV1T04+8XpCA
hyM8lkXbjSQaYfaNS65sukXOloWc6Mpq8m0527AiZRemNikcvKkO1s5VAVL3bDUBPWRhCVG37nrX
66OeDjE+AwWFPvz6nviGwiDYgt5ifYeLoPZEianf2nZ9oaEhtUSUdC8qDKANIXM0CrOOIY5Stctu
rfSl6xGlYrWrVPeJHvCYyXactPW7qjQXGGEB2sfKfV23gT5jhSCT7q7pXHgp5HIwREzyY2fFe7y5
Wmg4E1fXJayqMrH16VJfBZxfkT+jGWuvsXFTBt04FbLKIf7U3UKW5OWnQEidHkwn0jNG8dgQO7K6
iZGWY5dqXZTFvnGT7tYwi88VrlPk89uz9YVOozA0mCJfH47rqY9ylYjroDg4iblXobMfyRT4erqI
flPPbX/bvsmU3qR5i2VZ4ozxy5R2h/WpXSvD9Y0JZXidoNHYWNpk7EahHhyoZ5e1oYIl9E03kmWv
1eYbCdHZ/s97niqnTr9vwRRPLrUTwlEXyOjXPU8vDJcoA0TqM0PlS2Eg4nHgfsohSldaf80hDLnl
ELx5iTySljGtXaHwiH4WvjGIZxYpFyxuNg2UlE1pKOznPMzOTOxfySK99PEVUqLnAf4jD9R1TQN7
kSt3I4zUn/H6WyEYJ+2C0+KwProqFQ/ie2GVT+uLVkQPadq5W9nIgUHh40NTC+OMTtMemqMKYYlZ
cYMjEXfFFljz50TfqLXKwy4hMFveZ+EgUSKxZrO2S4VO6+eGPoZO0lzYPmJcE20N7UVJJ6wT5TIw
TSZb5zJBbC2vJnVEr4WLROw8rY2NXoCv1Ky1X2jr2svghsU6MCZIQhxlIwydzLUovrK16GBXOS5b
AzGY5BNrdBReQ4wUfkqe3KLk1TBG8S2MHSwg5TDiv790VsEudysy7GY15s62uv3CVvtQR4gvjuvt
iGsDOKfBjSrBuYAikTZx9EpT7+7/5Zn5R5Gqag4J9JLpIJkLDpyGv5dJcA31rM3gtOiYPPCosH5o
eJfbHTNpurv12cmc4fugzD9Fb+CI3yfnkfOhM2KFjLHwoa7Ojv9yWP+s3nRFQbCqKZDL7S8J6t+q
tyJxpnGyMemtGcts8R/3B2LLDHMCyVufFNkkU45usxEeXVujl5g0rd/9y2FYcob6Sw0PPUSj1jMs
ZrwOk6dfL48bwcvNFoDURk3cfZ5e4dMsMKiJvpVxs8kl5LBWHWFOoRK0LjKwHl4XMn9zpLmEnxpt
RyQsCjyLtSpav3uZ1COR2c/CsYqDgWmbqFO8xlNSfmB3E46AL0WA0187bmttfA0k0CFmAIImDJg9
VfdWrz3RuALNXIUWzXln4wE3i2mDaPi6c9id1CQ8QyyroClg1N/N13DGb+O4Kc4dI8IY51NYBVw0
vK+xCIpNUkHmp15VWHEL14YvIvgJEIL1jSVOEcy0pgkeeZhrFYg+xpVp545vs91BdzJnjEf0Jyd8
LTCS/XqHhhJGf1kk95MoQkJxoG7IAwMifCaVgJag1F8nEIyv/s0u9lnLxjTKmbIqpm0x4b30NXtS
O3wbIjwXM3Jr6xF0i/71MUm5Kuuq289TJDdfKd7CkB0LaW/WsaLSa2WnKsoHFcclThOiUAiRoTba
8w/UeGoS7NYRFT7ptU+t9jWntRzd3NsXDbPxy7o2VHH4aEbta1YYd2v3+PWKVsPbXKo/JMgB5Psh
wsO6l6wV4Do+dSM85SdWWVzDfHwXza2wv+Dn9a3CSS6sLqXCO7W+drLxa+uG9U0W+Gu/rcg1byzP
5P+E/kChQuYbKJT8tMQirbQptqixOxAejIuu1xdynSSuh91aWLY2MJvHkiFIWxvX6/H1dvhmzgbo
BiuVHHe2qDf+BZzRZGv722ujukQno2BXTIv359fXxsGzfBnyUvNCOR0wreTbkn5XRfOSyMdGl3do
vbXrVrGukJULtr4+bOtRhkv0oU3mpUTK84y72a/1yuCit3Sd5OXPr/s/GBW6iuONw/5ponHXLe03
TCko7FgR46B7THXoNuRCo7Um4IpVnV1MOiYy/zZfUyKzv5872bjLzZW4DZbNzrjX4HX7kR08rm9M
tQxnF7fT3Rc0Ccxq5xhcmHKVkKPnzh1vKqN4wtXHXweezDk7/8/npP5zgTfkym5pOlMBwzB/QyE6
VxS9Zeb21yg4zSjRI9W6FQRk78wxtoEsG0STEt5uCxO7VYq9TjVu0wA65jp3EbP21FJweX8+Ml1e
zV8fEsNSXHhzCkA/KN5v/BU7Kwviu0fLC4PyCUXL44JYG8bVOmmudmAn03XHBD0ZAEDWfjNJGGik
knfAnVlGFtqizNWtqqvHnLnsPvuU/dO6Qaww5joNrOz2bowSJCySE7OWgiuUrpoKpWCKrAgyx+XP
5wZY9Q84BLwOMAQ0WwJA1u/4Q5iFM1GGPfjknFlXQdIwKitHXGewsnbV+VMbaexsRjsKtL7ISPYd
vo9Wa1Remp7CpsgfxunJsssn2Obuueyn7r7RiNoZyv6IsMc4r3+E42Azl/doztpdmUTfCQonpqD2
1KqZL7WxU5QKI8jCPCmnLiSBzbYEIk3L/SmyYddHgXWfDQyB1WnvyrBy42pmtrPjUiXbQqqa1dw6
YJpYQnvT7wd2W4456DbwM8ztMAjCdEW4HFsgggUnSz/UU3ppnEZT5guPpXnFXJsp5MQ+h/rIy2ZV
fVTSK1ftuO4CkVtnjzeuIZFmpXNxfMcGKwqCS9lzAC5Cio1Si3fVHO6QhiE3qONzg+b6UNqJ7QWD
12jojHAzwh5RpFfxgHZEzWQ2gzBn7J6ww6v7HfMuYg49kRLnQJ9A271PFXFqBMpvjViA8Tl35j1E
PNCS+9hoTnGSbZHxsA8tN+QhE6EJqcQLoLGkdCNxWLzjBrFzjP5zYfGF7OjlLlBzFFXIUsMRLvOn
I8RjEjo3UY8KhkdTH/CXVAlGhw+OwdCmL6Nj0vEEopCCv7Nps+6uELaADTBtogkWO4VxhFF1Mes3
bZwd4trdW97S4Bwc1tiMJocZu5pc/OzQMeX4CRAv+92pLWWD1MKLHfMbQ+xdZBcvEBDQwc1POnZM
FoDZRonzhzbX8K9V6Y5fpq7Dt8nBQCvU/Koy9xFG9s1Z+8SP8VqZYLq0UDynya8dklWbA4e6UdSr
dPRqyvrCeq+T4UqHpt8v252KVBKJ0uYK53q3+jYCLaM+0a8DoSD7QjY57eR1zMLnocu90SqPBfX+
4mD0oA6f9lgxt73YtgFxFD/DGr20qxErBuM1irGpQPtUGipXc3jjE5vS5fFFC4Sj71mUrq+MoUfR
7jTXHZNxZ9av547L2OO8o8DvTMWBSxz5NvykwGmZEcVH1cLqp2MupWa57xI7vKlt9yqsybCO+zMD
IObR1rnVRy/ll5e18WbWCKR6+0fWI58o34d23mZ4e84lav/UvV2USuZ1MKo0x4cJo9JNiqzcVodj
pUUeom6kIPmuiyYYuN0hc83ngHkJrptnDuuVmN97k7PNggxd622WzNuiNp9nM/omWgMwyjmUo2Nt
Fk3bh+VwLiacncmqDDaYsW/TwJAagl3aIjayaOC17hoR735yllOUkw9rKRoza22vlLM3msVBwYEk
C2pQrGA8MVv1tQi01kypLeshOhBZtkUR7blafY/LH2Sai5lNuzZz70INzzDnVoj5ZhyDbdV+g221
NczyHurtdtLSV8VA5FeF5wIQDQ8Ly8Yia4pInWhvq6W6CUTxaupoOJoMA31pHZMXp8kqMRkkoCVj
jlm2V53AzSO8iwPUyCHzWkfd1xiExwpKWP0GJcUd2XMvkxXcukXvx4riWej+5TDccM4sJB6bPIVx
sEvjGmJjdIxcNhPRGH7Y3c7aQaR3boM5dIVzREyagqF092MFWdi9CNLDFc3ytPKhJLhNT3x1eNGj
DzV6OhdYrcX4xmlYz9QYrisPsWPdFaF3ow0/OPQpCA+VDtj91BtPQTFvMvuzNEavAG7MwsPSVVuC
9BjY25QNul9dmD94S9ZvHHI3cM7UHhR9a5fXMnqj+alUt8hQoPRch4JXHvchJhm7CoP8wtQ2wZzd
YfGGaEKun7hRgPW6wHOUKkFf+u6CM1XXPPTgb0Wf3uAMuwkVF0LhvuuKc+CetebUqiXZbXixwDKb
qxhggGQKaZGAcndqTw0vNB4hjNYbDH4WeD1vXWje20t3brHh8yIsf/oAnXq5cWzdx3UPnSJ0OQON
689J9LgiNPemNR3I/NjOHNxoVGdhZAS8MFyD4ybU4eKIcl+EnzW5c1N8WWrXU+E4503nuXGzc+xX
o6l2DsaEFs4srqnBxEpJqLtudZwUTDI7aZMXDYVRAc/Azv2GuEUluI2CKzCoQ40H7UZLL8m8V1Qq
fae6RVF21FXc29Ga1MvbUGmXqWiOOoAn2mkqDq5Bk56w/6xNAnMiLMFHO3M8F+wAbJtd3Nij6cf8
UnOOTZntMc87CHXxEqcl96ije2jtDbwzRMmkHRbKvWa+JEzOBFzUcTgqcegFwWeJL59cSQK2UL0j
fOd90uDAn1SN7o9UsCCFx6THGEMwlTStn71uHVunPNM8Y5H/rEYODRwu3umNOoKIw1nEfC2aX7rY
H0Tq6wGmF7FytKdPE/ArIr7LXEBYVOcldilGzcBHKvLYc4hqiM1JlxOhRsworMd7g+G1gCGBchey
LwkvKlo6ZX4glJb6WzBoM5uTOSynUUw+XDzeMSDDbIuD2EHUuA46ekVQunJDdNFOT+u9iiAYAxbI
B+2ejJ9eHV4RSmobza6zbVGNZ7w5bxRd+2kB1yt6dcCWmc0Zz0cUcjSNW3j8Qcl7pNvJqTduqyj9
SRojWr+ygxZT2M9kNUSkx6vk0gDflu+Ggl9sWBSeoXE+vf2CXveJJLkTwZFbAu9wOQaO7qC1qmpy
qz3n2LdY+EySCqwFOlkUG2Io4ubBUMPbRkEsP7rGe6kmtPMBjgEmD/PSppdBsQ96mdz341Wv6ttI
fxqs92oozpqQDn0qbr8pLlASFKauQT2MSKItXnrkauMAblto7JxIOOmB0vKHPqikiRFf7FiYXaQ6
j6s4aGl6Fw43w5KcHQZ9mPwcGFffRobB5DPbSWfpHM9jlR91Xm3b9FPWM1fpt9EZZtpVjI+4xaVP
g/o2VJggMQKpl/IpdbpLqVGBwDB+qzvnrSawG/1zfLZaPPJD1O/o4c9aRqVD1bQA0pr+3ITqPQN4
hgKZ8rrAoIdaSdk2FH1/lxgHlT1odFOT+pHU4EZTWFsISeyyiaE1jjnoGIguiSMd8p1HLqPyA4Yd
RCdsQiYZK4deAg7RPCCy64rmMnbOwNox4hZv0VVHUT4fSWyMIc+E9UGTsR8Nbg04x/RoZusmfLSs
vN/rmVN561etTIw3TjefhnwOyYrpELZ2WcFexI8ibiR/vpggo8q/RmWpnCt9zjdf35zMH1ZckvkF
dQYpzpI+WjbqU7DN7OTWoQbDQNUxQrPKSxs49Sa1zg0RUs+YU2YnXl4gxTHPnxVMEQ5OU00kqaGg
wY1BbBEhWoiMO9Nfv6VRSVSNurbYr78AZXTBAoFB5jgt+TMxUPi5CkU9rV/V5by+HGmv16+6CQxo
kW/pWzUrhXcWvLil5qcjeWMGbv2wdNotGCVRWDoVRfA6B/MbBmj4UmkbSVmvSsJz24fMyu+TeCFj
XhUecQwVoOx8YG40hsA5hA5tkWH76pj9TEinqu8izIe2Ce5f1pBlbFnDbmzNU6l2u4LsFmPQHxx7
0TdoERgFM9X6RqqgyWQrfhnbd6DjkzIVD5ET1LBMWEnxaoOR+jkno40BClUD8/69IZYPh51W/qc2
NSGWzCbw6dnVCnkAGY6Zm9mPSUDCjqiD60T8dZgdopE04gxjNLPIsZ8k/MeZyQK2Zi8bp11cKozj
ovDJ1dtdrxGU16DutIN7HJVKbO6X01DeBP007gUUgkJIZXEY7rulP81a/j1S8OxdLDzW1UvUtluS
WqotSYLBQlAHDGGEoLAdoyWCPareuXgPNElxZW+gs0anQRPQoKzw1Y5s2LsN3Hmjjb1ixC+qdggg
S5NX1pyTOxZ3em4hHtfdSBJgoUGxRhUMFZZm18Enig1W27JEXAjvXBkHyPUtKHhlXTHFhPrGqLsf
HVBS0ScnJXqxGoedn5kUjLTpZ68wtCVx5zI5N5pVnm1R35Zux2NRLvtO0T2D6J22wTJ5quxmny3T
rmbE7FHCd1q96cqy2DWz8yF9LvA2ouc8Iui8T3LnSsFkBTf45xTVQj1CkUVfPGrWpTGxvBnNrYpp
ga10D0Z9G9nvFb80rIwPpsubKUC8G9sHGt6nosh3WmIGO6Tc+0nqQ8es9m0M2DRN3+LPgFv3jNdt
Vy7PZgRIq9QfGibe28ZOAvx97sg8GDDrYL/VDV7o0IR3i88YGePZxujT6xG1M+P+PPdLvfpGmlXr
w2m9FbMHX9QPnMwHXiaS3aKyCQYMTKaGxqS9R8GK0zbUTnwdnmyzBOBvT0bSh9siSdR99axneIFg
dlBoRXkd95hLxZGfp5p7JSzWiBo+3hVUn9u+vtOtJTli2YKnLSqKC03GOtezyHcBB8i8utKssyoq
zDpz4ew7tYv3amHtRJVjjKfBa9GKbD4wXdHoJLEdWe7LTpQzUXp2x1I07h1cPlC+z1crD3SRYwph
LS/ktObnzCFyPgh1whUKZ7wKxwAfNcxys0Hmqqf4/UMttbbR0gavNXy9Y66K8Kxk+takoor3mUR5
c92sr8aetJDGyfgT2QLJkKISJx3uFX7MNT3kjMURpPB9qFb1AUv88zzXwbkebMyC246ejfE3NF99
39Vkjmu9w77d18kOcG0g22zGz2KBv4MyHSuV0n4hJDq5dQdA31DpbnG//Egj9dxj7QI3mvp8iImc
xNhu8eLUuBtV6qB+0IfDSgAeskHfN0V4Xq9prxFDXBPaRLJJbxgamP4yQzM2oFyAMm+qbtF81rG7
kgBotPjbL/L3imM6bX8QuGVsaRtKuP/iR9E6d8UcvKvoBphMwiBcQuVjCYsHahO8deWlrCA5+zNI
S8kUwEJvpc+lxpo2Pq2yjhUIXQkMtuspsYDH0VFcGoTGrd/tpNZ1hgGcH1g0iDpYwtdPlLwMtTXp
vmWYlPlGlntJ6r6OA1ZAy9IeB8lhG3qz9X8SVYsyINVV8tPz4WuypsTgCGE0wzkfluBELgGvYTqc
B1c/ZLjvHZWSH1Jq1y9bPsmB5b5qI9oG0iikgO4CW9CV4zm8CQ8N0W+5LY6hiw1KLW29Re48rYy0
FaDOo5aVVnMS8rRA/l0Qpg3Vzt4t4N6ZkYbLIkOe9XztLvjQirQ4T//F2HnsyM1s2fpV7rDvIE7T
BznpQXpT3qlKE0IqSSSD3punvx+j/j4OF42GgILKZWUyyWDsvdf6lul8iYT1fB7I7W+pRurCFjto
wsPpP65FGlqu8I9GoX7lZS63fozgQc+29CNbiyGYRA57/byUVYgXI5pu3c7lxFu1837A2IXySh9g
FFw5rXQMLIyLjonVPHJ/Yib2JbjQPxKbmCQWH7Wovw7qxaqtw6BRs8BNW7lK/uGScTckFiVgZpQp
0PiVl32DsoelKG8fh7XHryf9pW2cSA1tDsmIDT9KjvB/u3VCYDJz+HJZGJt5XcIgg551Z3OdqVYm
yj0LpxiJI84eQfujcMh60sc8sqIPKwf7vQowJI4vBqQGzbpk2wQFFyFoLon0dsfcvtooaTyEua8l
paKZsx1zzollSiiSTNZNrWSDMrbvWpHQ9ubb0oIsDur8S6OQrgOaBLsS0bPtN20XWZYnz1MLdBV5
1i9R92qtpoKm7xlHvT7pSQBhkM90IjytgRlzNJaK1V8fsQg4MunoNXR2hLBaAaK77REeAnuYAQ+s
SletINDTmjlodnPTUsSAm9R2JS0hEYjgkffTHpSIYUBLU6ZVa/jv6L4JQYteK3L14dba/FDi3iXd
3BOOt4G96qEtDA56IC1WdtWE2BS/csxMCl7Lph0EtR+RPlO/4hfW8bIedugZ2Je/RSx/vDApaHiJ
FxDhX64CuI1wCwVt74LtHRJAsrGsnagDrlsYQOstalcZzPKjiMl+iPwJwh3tQxTxEyhMnOCcdGO5
jol8zpTSL8ZDbhO3sMpLtO0zXB1ERRGfB4P7Z+WTDaAftXPtVzdpWAHX7jqdaKTIjJy0QpSaeGvb
AO5p50PXYnKkJ9oTxVLtUsKSLrFvepCRJu1pwq95DjFx3JyASMQHkxaOwD+9TvY8WPYxkVrDtzZp
q52eJerxF9BfFoL8OAocH0DuSO86JU1uccJwBTXUGETT4JGYehQ1TfKiFwd4rmzrevrUYH4OgVGQ
g9L8ajtqYiehp2e199on0wxM9tcBWzXl12Upu0NWR9d4nPGd4YzZWnZw0m8PuVeUjyG63q+bsG3h
EPfH4Ovydyv27JNsD3ZE+zRAuUK27RoZT86H21aPTcVaRACJ9bSAAwIdySmmJ1d6ppVOeBPjkx4G
BVP7q19IPVmncGUQvBi9++In8hC1OVvhVZ+WyoGA4HTCNDPjdl0NICEkV4RcPCaHkqk7stxVe1PM
6NANgjEPDgvKOrb/WjRXR5zgTux3JfTBrGdvbCYttkTGhh2LrV7knaapN1kr26M+4Zua+/4S3+tH
DxOsmO6QDsAaPQbMAx1kS5HNUzofY0QUe5YGt3qYotT81DhjzmEof5r2AjSg+jBpWsVB817G2HET
C6GAa6prmNrP9pDHJ8OBIEv6zE4YVXVeqa5fQnyyQyh4yURer299gRnsoM4WW059DhkRJf26nRnW
bIiGvV8fWbeysJk2WM73PvJSWs45w4FqrFBBrT6tDtMNTFSSB1bnnpbG62VCn+bKYs8VYj81fPNO
K89i9Ba7XlYG6DW57P1U1qBNSA1EItTZMZs4btnSm+4dbyArjdnZkHlYhpD8bmzpEg5cV9VWL3lp
AdWmlR72ME5hxNPLqSa50o6dmDgk8kXnob7RFolVhwBuyPmo1o08HNZztpqRcPr/GeUrLCJaDI37
CYxMcib03xs/ORSeZx0cruiNg8qTrjJjxRhc4sacSf8Ag13u4NiiArQhjiyUEkzoaLmlk3v0TSIn
9AvRl7++CA2B+Q6wpZZXifnIMPsUkGT2ZRTJB4dc2cg1mF7AylrFjQoI+KZxOC2n1SoX2j9y4K5N
lyZfhgHbTNJdlB/S1WxqDAFtdy43judPPaDTQ2C9XOglT78vFm6JvU1YiX7/8zT6JUyLeKB186u1
V7aHztb6KLxRnPWusYO3f2fhqkKZBUln1bDosex6M/Rc61whNUGBkfz2PBdVVEyKzxK+9quKsqb1
PfVRedu29UYL/1QYY9UpaOFhFNLLv74hGal3qqLgoi+S2HLRSeBH4mjj+PZNEuULZjbAY1b/Botv
6uFzE49MVJ6g7H7rhREeHCSdeouQpi53r1gcRcKoeX26X4uUjWxknA2wZoKLXQKoRsTKpiZCH73R
R0mfnFrFBMcNoDZdmUvfnPSWUqt2xyJ6T9z+j77N6FVHdcGjgXLj6+6DQKtjggU/nH4vUstVRueD
kVQRbS5nUyzAa9RCnbvqaxI7eS9YRfVdTb+DWsrgZfHPgjQoiKrcSYzJZZH3gAMP5I3zBX0z7kIf
iEYyHFVDtxV890mbYOxVSual3/H6ge7BsL70Aa341fO8SirdxCHTwyqo8pE3tsWiDk7p3K5rpGwj
jOrNhA6LfM4vDTS6hk0RqUtK+wGo2seAee2Ycx3XK85VHytVDTNKzfCsL/SBHhrrJiJf3G/FJosd
xuIF2WRa7KHVjRADm80U9eFfhl/AlNtx7l+10ERrELOS7pvXuPdm7EK1Xe3pY9IHR0Phw4vm5GBW
hExg9N/5trjCynyaccjrpc1dhWjapafvLpnb0ei9T1fns5a++RVvNFrgX8D0oIbIHKUdftY4N0mP
JwCWo37Qd+elgbApCTdKcEd3krXGyYnE0oceWXvL/l+c9RWGlrPaW5+w23BXh8mbLdTZHBTdtcwv
N4XtFFt9ZmiNnLbOxeQRHPVN18uYWBpyfIATvNdu4VV3swC73yStemrT+NUpd9OS0qJZRYT2pHC6
AwQUmBu2CUnU9aoS//t2wUcBsSBMhx+2T4bslVcaXlzHOwP1fWkX1bEd4Gl6Yfttpuq2el77qoHO
LYF+NTo6Vm0dB4h4eI0Ar9vdoxzD1enFKhkRTXIs/OgOAME+MLG3jFbScRL80lILbXHRBwQ68g3N
GvpMKbnHIH6tAVlAtZYaqHlvEkdx+q3yXe190yeaxiXo+3hg4aHLZbSAgsvCj2jBpdEsR0AbzLaa
/rfWefbx6kMNUbbbRhEfa9t48CTdU+XGjAoa72ZO5W0dcq6WhnVsq/ImhdW+V8rbtatCan3Jdlfh
YCFHXZ+UXcedMKrliwt64ijDjvRKjrcT9G9D6530PW29SLRsUe+SiujFWUrWMLMRQAK+6zNDbw30
QdAbbbJX0IevV9pcuk9+CNlOP8h6b6OrR2f6L2WS5cZ/vKp81zeLEHhXTvoQg43aPHGHCvd6UQMN
utY9653AoGwhjcUIvEstu2fDjI/K9F2tYGqIKWID2f8R5bpWuKsENOyP45hVsBFUe2AQwCWMaHjV
1n2tYKvT2e+dQ9lnyxW65A1ZvcVBqzWHhrE4iD4LrGH3tX8Q4wS8tScvNlHzmh2Bpzt13O1YF8NG
X4F6DVcyT/Zkz+qzv036W9GGLfYFrI1wTW4o8G48SILh6j/SUhPHUm+hu2J3vNWn3hsJAkSMg6Pp
PSKhei9TiGv+8qVZY9z4XofuMXRdSkij3OnVoeubn/qdIzn5KZvMk23WkuuUvZiWhK62pGApoYp2
gO1Xv6dedvQ+QnUewZkAM8uWwcPMgHxVUWlt7jIT0IBCnWhFnr02l7i4atEaFV9iMq3C7obVyEqu
uK5r9Qmvb2BFGT34EXQ813hLgrHaLm/6rB+X1W4eTdZ2IoRGLwgjctuwK/av9SSsTbOeP8CN2VlL
F+pjfgwHmL+jQk5DotS3MfT/6LsGVi2xyU3mGL7I97py10L10MgfwqD4DgsS+XXXBQ+MQSJkhFrI
beQRL3+5TbzuiVO+2mTiT7N6qg2KR/0+AmfDPwEEZpiv7FTEVhf54SDZUSM718cuGQ992T+SNRVe
esigO6OghUXQuj4x1qWpMpvwQkwpJ9v8vkQzawlezVNvx49keuHBzqAYEux11S91hG9nZ0TrxG28
NSqmZ/pvlfDyLr3rGdtm9V5OLQ+j3+mhM/40IqB0pmetl3795TqI2LkqufFKqBw8NyGE2kH3exfq
KkaDqLa1TedOGSbi5EhasrVGvcP9KpFLaD+ww8K5LhX6zVr/o9ZaYFoL+yrfJiMzr8aJnvM18lX/
TcPCPcGs48v+qheWfs5K+hDpHxqSt6h5irPhmRd94PRWcu4hQYRGxfADVvY6rdKvNhKCnjgmB6T9
rL3hZBdbpCc3Ru6YN6mlcKBAcg0jbtkumgmf9TIkX+oghueB8okuLqzDzh3EwRmql2io6mvom0/+
YvR/mXOpKKlbejj/JJUwiGGrqddxfdLr56fcKmKbSIECApVeVNy+h9U+D2aa4YXTU+E4v6Ml/aiz
0HxKxmM0BcNXFeV6hMYt6kLeAdLylbADlhyXvo8hMG0coIIGdDEYmgcP4RRj+dDe1j20NLnkHQHs
myXuPpYOsikUxYopd7czYsSdU8Rgw6+etJ+fUmG8uhnNVf1meQK5jNnCEF2XWK067RU16RD496kj
b/XlhaOPsl+bMrBVj062bRb7pXaS17i1/sSGC8uSk0vXzHImPaJPkBbo5aOUVr6X8XLNFKt36vMq
YCBFTBPFQ+PS5xFp9eg6vCFZASUuq7hPeg77XKqhqWbGzp3X2YZIrknP5R5j77sCq6us3kjlcPc5
4ZjxwCNHPS2fnLmm3o9Jf7gAAB0PLhqOiX35Sdg5Bo2hfVKdfKZNxaGhXiWzOrzvVslXnVanwB5w
CzOgyuuiPStaYwv34raAr2ZnyJMs4GP7wl68HbDqbWiTW+yacX80IVwdJLCknQfNyEVXsCGWJTs0
OYvwyMiUpIgKrwhNPkt6+Upsf8iqOjwwOP4hJmDbrUWnv5CnghyuTT6qnyEhbTtMzR/SbU5uYeUX
mJk0QEDskBdeHPrmiiHtSsnFcuercMek9D4qEV+LOD3GKWC9nNzDhmCBeMXhKpvLS3huvzOdvt/V
83ZR/YggQDaA5+stwNH6WiMV84r0YjX0gLN+YGaNCaoXaURzF8m17UdXfybFZAR98eRHnjyTYvZ7
HOcQAQAckLFNrnFE6vHcQgLqxd6V/n5JJoZYdinOFmci8Zo42ToQGRZ8kC0NqWRJq5uhXFlQafXQ
5kG17a3K36to349regXw8BLQK7oP9xGPSU7hT3dpKoDAdhQYO3NmmYynOz+e4pN5rgGp7uZFXLyV
jDvE9jPXQ9T+6ZLiM264SgayDa/26Dx0U/2+hAZZLyMoBP2hogNTthWrsCXKQxGPD3SYaFj39p9l
RmOYVsvOFsQchNI45K2Jzg6lKsBAWH4xb22b44PmyBR4a0foF5HVnycErXlcKe637oPn+M+tW0k8
tcCUYS0fumH8Vrf5TeHSHLKInNu1lnivZAT1yq2mfYMvMYaM/90P6h9BBHyvkQXypoy93oJC2upT
8A6qz05tYPVMCN2QqRstBxvdyVjGr8EMKspHGUKL2XogN4LAGjtG4EsecAfGlLmVt/UnaMJqrecY
P/2IZPTISBw14IwfpmjzZ6xrv3Cd7kjoIQAgba6NHyf7AFUyDh6YhQQnvtVTP1AvqGkTdtc4H+gX
9gHjZjfaZt1R3XYTwBlFnb23lZOe4mb9vTqx1xnJUamhO/DLILJNgX8jwJs3jQQVgbgHVtq8gSNH
WgvspCnfHUY6B3R6B2R3NLqCZzv6JRFT3FTKRj7oT1c5tsFbb/0ISEt1p8A+xFHyMzEm6zbBYGct
YXz3htJ4uYJ13bRYh8Ba0dqyZbnrfGpv9PGIDChcUlZ51EYEJVC/LdIKjoWMn3umAIBp8B3IgaNv
WiTel3YAhGR+602CKTr0jgWQo7NTKZAr2NPHxhw2c20OtyaIhRFPUqrMja9ihPiBU9zIynmf6OFc
i2HtCxHsugPYN2/bUH0GmUjOTt75F2mP9/0yykPCLgpBCCXHWP7ISTOEK0sbz0gZLMfln1ROGZaG
/kxvTF2nmlSyYQ3NqYFn0jRjbaPahIPhAyu20GqtVQG5FKgZI1Keh9S4KW2fnGOimOhigHl0+7dw
qt1j64Eoggiwh4oU3vj0iAisr8+jrF5pxR1tB+mt52JSy0PLw2AcR0cI9+2tokcvWnu+eDLv0IQx
uTfodlwav8BCw1nI4obGIr22iZFtMHVZhzwYUPEQzLargqhClkvYZ7lWRrJ2vowB//kvfL9WQw0/
SzyXSRR3//bpf532T/t/50by+3//+f/63xFsnw8v//4o69P4+8PwZ/96Wrsf3Y9/+WSvI/oe+9/N
/PS77bPuvymM60/+b7/5V9Afje7/KQNwlX3/5z8//F+/dvcj59e2JaLF//Mfu6ft//1nUO36S39x
as2/QRUMTMMkGEnano3K/ItAaVqwKWnuBQQBmiYkDL7zF6fW/Zvte6RSAoa0yXlxLb71F4FSmPbf
HBf0LUYv24GvjR3gv5/dw5c2/+vt+v8jKHkW8l+tHj5/2nJMyPz8A8OB4f5frR7xqKYutqCs5V1T
4aDBWTLJMNk1jPdWGhPiLtzAZ9HRVxG1fQG7hBsFBPshSFh6JiK2YyKeA7EgivIaEhIkS27tzCRG
A224mHMp6Bi27E7YQ548mnUXt0P1jVoaaWAg7rO2P7JPRefpSBiWXJq4fQOKl8iJ0r3Xoy1GGzHT
XQpfXW4OF1Y1EsHXEHAyvaqL/jC3WX0BvH9fjbQemCWSomnMj6myDUrS6EeESmlfWstva4a/7jKZ
vsAQIBVCuuOm7psBFlUWnqDh7squrw6yBPiwbKw6KS5sDgH2Rxe7EkTOmdZfH5Ki2dp9KE9DQTkN
h6DYkxuxl0kyntylZRCTcssxWay4UKnGLiX6VMBOl0GpicwGBkQwMRoSuXIFREx4d856cJhh2VXs
n/UnCqQYwEm+HDfpPdEp5qEUZnmpcyPGNeabG0mv4yz6Z7oB+YnM5ANCxekip/zDyMtwn3bjGpKz
6kS8BwZyb2a5KAKffijk5+wgkOOscaiQWtptrBJng8ocE7grwl2QRYh8wuU4+IyP4oY+GOLQJTf3
aWqdySisH4yOUXshzlhzrwN36qNwe3RaFHum7ZSnqCW3CLX8Q9H/CWi3bVxJXOTRC6wHtAfhlpdC
Y9Sg804hl12SLtsvCDDYx/TE67bd+5zLxyWS6QM348aQd0F+NML4jCpBbJrRiDBX4tJT676b47Or
c/NDClwwAdLSfKwle07ngeHD73DJ1BarHefN86mRg/NWecQNef1U7WSbYVbNqn3FUMdOV49sObrH
IY/eiyp9GLoqxyyPwi4UIbHANfYJJyqm7cy9wUE7Hrkd0pvyzjaxGQxmHB8bZJBbgSq8l+mzF9Pd
n4OO7X5s4BDr6n3toHlN0f+ilZpf0qZakUXzrypgUqNGkhYZuE7fiKfwMRQxFzR/VG7V0Jk+RT1p
R33R2odsOeMRRCVC6Y9J5L0Z3M8iJ5oSVv+Hu/YYlmg8j+V8GlgCYLX1mOcUfKoZ7HpuM7hw629e
5EzbltEdzd7+Tojm3LD5RR9MQvKcTdN2Cdto5zbMGFVzTRJECDhwe1G/cRUEaFY9KsRJHTH1gY+w
52o/bbslnTfjwqTcoSOGQirYNv2dWp9E1Fg3RIvPG8ntbBPF7ttILNhp7GxigcA7zulKPpQFVMYA
RUybQMixsZMX9IowKrjPdFzvZt4Ov4wEVpqipjcMKzVzvxPD9qiiV9NAzZ30/aa13JQ6YWk3ZGyR
HukaP3Fj/OqUXN7h9XXbeHBuwFNExLoJtMBZbB+9KvxOXlOPHj8Vt5ETYLJTBfqTscGI48TluZ/D
dB+ptyCJX600LK7F3JMQ4jn3fu9uraRGzmzOt8UAPGJ2eN8DJvKE65jhMfVK/DpO8BCzGTUXYpvt
utkWpo2erWq+GTMC2Nbw0T+XnIlGjAvFZyFlcLp1sAyxNj4TL4EMN+PV1e6nLBF3JXHbbENAV5ly
bnAk+adeFq8UH9iRxJDtge/vaITUexbzeI+t77b1oQqZjXMORK52iSp/N5BnsIcNiMSq9MyCnG2a
zn12YQpzZAJkEBTRuT3tGh/n6TwgYRpMkqk8Y+LWcMki2ohKdDfKlKQpBdJDGIQuubwU0spu7Kay
9rbR/mHOQPT3YGHrJHbHmCqcPjg04Lfar23W74cq6E6jy8U92gBS3emapqa/PVT4Mfbw+Dk6viGv
NHPugwVllkG/9TB6iIZd7xTk+W3e+59+OjLRLmKwEEP0stjIH+fBCY8hrQEjRrw8xP33tLM/IwRy
ieVtWc2/OWWEwsAunlFkBxuD5sNRQHHaWtx8ypbINGvobon53YJhvmNDFr+bXnIbGM5xSXN5HM3p
zTPah2JICKyHkLHAZLwuQj3lUf5SZAvjc4R2INuhokWtuzP8rj0llY35UDnfuKfUp5AMbhUU0G5t
dy/sbNqFJgRi+twVkkC2cVbCsSjoZSU++kQaAwDufmbm7778XAb/ux3VxtYfWlRCXXfusxE/w0Je
W/VkqGSHRBAOXV0iXQmfmwQjgFHZn3LqIUdYBkQow0kuDKSeaAqGJsXnXKbudupTJpC++T3M6m8y
GFksht9hmFa7MSBCqwwD/DIW/ujQ8SRSh8Q5rHfAHHh6GjBVG11rZ0TdcFZ+ieIlZ8bRGQKtzD1/
mS21AryiRHSofRwPwSgOOWDbaUyQriLUi2kc0VmTn5M9fI6meKPDZx9aIHXrUyGC7s0vnPpstrde
ZJf7eJ3CJVKdh6DB/atmFHKmtUXnRoYK1Q+Cng85SGQokXGq2hYbdvNgwPnc9q5f7Lyqny/W+DTX
FnxZIZLt3Bb+jhSuvZVl/i2Vs20YR+WQIFXbFGZEcdPyzZ2THeNHUdVHktrtDe8+73GAhcvMwVzB
5tpbNtVEMdHKt1RPgZL/pLOCTHRJuv11iIiwZ4dCB4Vr1IzoYhlB9yTKBfEOQVCMwc33IQRwHDlr
D3M5kwfaHKpJ7JY6/zmIELEo7RUzd/Z2398MfR1C3++ZTnoMK3OwdoQnVnfmUoVo+YnBJb1qk8f1
iQhYKLt1fG+TI/QQ4WlcWuLW03QMUFEDQjRIQdpBMSLfT3Htq9K8syqTErsoXuYuJQfN9rODMzLL
QHKlVtVgHpb4tb3K3fZeEVP/00assotdm7ydfst9oyXPZCyGPwqEcJPSPpwt93Fuo5loF6YPPhkw
2zpxjsbQgCjPfGevz7J1jTc5HPtwly2Wc1+Fzc6oiI9KjOiJnSa0j6r4HJrOP4Tp8hzOguSVyQDK
xW0Y8zxNi7YCzOnLP3mCXJooBpAj8EdX8jAJBiV5oESrbrnYfBYVEqERFYVo4gE2vDAgLC7Ecta5
RUOwmcp9wqJOXutafSPH2nnDkCNoCX5nkplFl/SnsShvlSheON+bdXNytMLlvQfWcVA5vYQSndOI
n8pYNnNXEr9kAHRqodAgBZKEC8hSwjvvHrzEHHe2O7kHklPK2zTwv6WjjbmQfISq9s+EHKAHyJ4C
Cw2GOXSsqogmxro0r6p0vpuuC6kszU+r58LnfrtYO6W6hI4f7Xou5r1tS+RQCaLfC9y9GGW5pa5e
9nPtpLTYSnESWKC2gvcRxaDN8IbyNmK+MLfGLmt83GJeXxB+2753KgZbJE0is8yF1pFqjX1gy52k
lrmmuC6acfZ2TT2Pez90+5MJy5OK3NqLUdpEqcBEjT/tIg5ZKAZnZ9ZxfrHgwPovZFBsQmxXgL6I
wTPFo3KNmPNujaDpiq0toUeAM6H9Zi/bmn1UMb9P+YjCUYzUj+dBjmpnIxtuE6veKXeet9qmQAJ7
upeG62KyQgDbOMkO7Xm7II8qHGEdc7WPmob+1/BzwVmwLFRII9vOrQ/bAiRAvLFVcXYyrm56iQoH
HPk9ReepPcrbT85kqGE+YWJx2vd7KAnGsGArnCbChHtrMw3ej1WdHNnEM3ZttRLzDjPkt64nAcAz
mPGnrnNbO3l/gzT5GHvMeY26MNhkVi+xxSgoSRG8NVHWbGQKYsnvwuQg3e/e2F87ASnx1Ryt/lIu
ArEQYA1r9B8HEu+wq7jgsjG1YygxromabvKocE9NjZkUWbq5DdIWRmW+wSY83U7G+Ln4dn5flv3P
vrNoL6ByeQ2N2wGNMtoWhKyYgbF5LhYxz0Ga7kPZ2McqDM1TTVcW7YBIwLJXZ0Di/qaSIX4uwKEE
7wwLJ1V3nhBnc3WoGxqD9E4nBmpd/O7SEL4fvIygqG60doRl5ueE8oFNdEbYT66GDeaE/Dg3vTws
HrEeSZF+DmDyQlW9ClNNP7tAvce8iQfEed6prIJ8UyjxDQmD+xjhusUwEGI9P3VFQMUwYVufqjB5
ivKuO3KNU4HBMq4BcjiuLHbUGO1TkMYfeRruVU/7CEvwvkaCLQtR7VuB7ESlSX4vAfZfBxG8tAlq
MqbKvyIrae77IbstPP83+L/6jkZeuHjLfZkMv2NhfgZpE9wEjUTM4tEclLXZHfmUfWlELTXAPdwX
xm/HqSz0eijWzBh0RN4AH3HYuOX9MD/O2d2Yu+p5LFY2EW9Rudyxpg8Xp8rwjE4K4mNAZGye/K5l
yUAHh+3erTzvxrQ8QE3TlEP/BwG11V/UH2BwM+0eA+QnqY+2A4Xn+pV/+q2Wbu9NGafyZlhqvIHj
WOyYD9SMIdYv6m//43c6MwqunvFi5Qpdv/6JynfhbMc1FHknq61//uWvP9x4ZnKdRInScf1J/WCT
afH7iXRR3CYDI8m/Pyv9jPWnX8+iNmkQhDL4+hFD/1397a8X3foFgmfZ2/t/PNN/PPGvp0le23Se
1HL+ej7621+/7SlgDGI0q69n9Y9jof+CJ7C41y2DtCDN4udOfKgohkK+tN+gnb+HPRBah+8TIcPt
G8xPcjHc+TY2x9NkrvnIIvTvghTfqkL7dCxVs02qzHiRBPjsmWoDOxSewtxf9Njq4vup8B77vsl+
0JuFmfa6TLZ1Hwe4pDqqoLLNqse8N763cVcjPo0pWxCCP+oPTCa3igHbvSyt4NEeQv8WpM9Zf0/0
AkOxGGvWQp/SH9cYyrmOVjdxt3htn1xnwSHV/AjQlp4HtyTOsCW3Pc1+jn5cnexBuVhoY/Y4fjR+
fYol4aQG7noNgrVjFYnmhfZrfwpxx1I5bls15G+gCARt1A6JT2ii5gspoiKhzGvRTNAjansB2XdX
sTo99ghmt0G9YKmOJ/tRtem5Re2KcyVfSa/U00FQ3rONuDrwSB7sxCNSHuoncXCt8ebWPqLo0h9u
7I6oJbIIyyOypR8CcQIN5p6MpD4339JU4pzF6X4xvK1RhBDajeFYZN7FqmRwDx6uJXiarjAzvuM8
ISuyHY6InNHFZNbYY5r0yoeJ8PRbQ4AhiFX4UFdtQqRrsu2NePkzFsYjYzQKPscRt1Jkj2oarT8B
pGiiyCDI2KY4E2D4TmG1iSvgNckEQBc8hLj0ahQXGkJ/jABodkug1GfXNPdB5UHQZGh74FADUK9m
pkGlGe9c/MWfcHnKMkg+cnwzo0O47SzZ6RizakgDV+II58h89MiY2nqVM54LKU3cNsbdkKjhNyqK
I/Cl7z6V3anCfck4HRadE7ITrGcsFK1TnbpWeJvOwepaL87wjaOymz1hfTfrxmDyzoNmSTy8TTXT
OCOoH8Mo+azIrT8mMf0WAqMg0Rc3aVmW97mI87PVOax+FZ5uQBUhXTqv25ZO8nPMxUvVJUxLFD5v
ts3o2Zr40Q+Tc+lIsrUsqLSLtO1rxUwzyHu3x/szWTepcN6Raq6Y6sS5GGPyK2WKvc/bOEw3GRuJ
lDEdO0CRSRz3hk2rrK/JBxF4xEI1+nf++oEZB4gi3gtciQuKTcFRzoLyxmy9aQ+cg02FWxVXRXAX
6YsV7ZY5e1dcdscC9dLVKuXMPIP/BUrSSiB0tcc2tEsdXjfe0t+5SzeDBJv4zjS6+M7oh4vJftFc
ODiG+1w7hro1xZbEOswMLvJaI7QM5rgUdG1noENg3QAIOD12gTk+Tp4Rb9tuepsWzqpYCMr6np16
bKrmhtHKtzRbnOtMpPiGnMq7roklt3s8x8tcwXpokfamRODkc3k7Vm70bHottuto1dUn82dvqeo6
waJ/shuYazUoEsCc+XgDDvChwe37wOCc5IWlfU/pV+3bCRnF6KjyhBTPfrDoeu+ymd2+coJktyQD
s1HPsx9GRwZb30/YzpUxTdqxuFvcmXpbpQSFD0xp7JwmbV8oC+CPT9JJF1aw40pxEBi3rcUhDruS
cGxhzRzLOa8uE771UyfMb4OIoJXPXXypwj54zsYh4FInihuNePhMKXoOoLvjn23Q8k/UdqLtggPO
uvkWfEGfhFAa40Jdm3ryoFNQHGaRQslcJwdRz/WFNOHnUTEgHgp+IG3g9KU2SQ0Wcd8bnwYsMQ1+
fpys5SlYsF2J9YP+X4xjDnae3e+7SopLYfwanJgyEfXfsabBdtvn+Km5OVTkUA4GNjXhYdNmhaIP
yvmXUoba5kOPr9GzacQHhD5epvBDotjam3GgbtFzf7rORCPTz+YHWZFzTxuy6FT9lKasn6axMhHh
jAHQcDYGy8Gp7SxOjWKa7ghYxFmg8tesnf/45c+gbk38+qiWJ7yTddr9orob78bQxQrbD8zbJxHc
kNDLhyyLT4W5PMZEHF/U+iG3PY+mEynvoM8+kNrJg43Q8NorJ7vCHYguvH+bpljIe12q5FjEwwf+
yul2/Y/R4Odno3zM+rq9se01sQY3N2qWZJL5nWRjRd557GyrxXVv1Xvfuv6lCtqBIN7io2+LU1B7
nz4zTBEptOzBiO/eJpuvSuKH0CCub7DI2Y4bLLIquW9sDlX6ihEyhmjIxRxbB0OELMntbSlRVnX1
8CrWIIbGzV8MVaKMkTRuDLf+vijjQlbtZpbW54LxcT8OcD0qOo/0p9yTgtVU18NtJYZzjK6ud4PH
xNg4JSP+JB/pQUcgOWq1ZtynrzmBwZsw6IGob8lw/Z6FNIGALMB+Ld3uPqBrT1mBdLFyz6PvkBm+
DHAeGJC0cw7RqjktfflckEsQOH9c1D2eevNjjMLpMD1k6fIw0UdeoL8MlLYyITi0qfwAqjjAHC8F
qDy+r389DdOdV0ICVm2+E1m8JY2VCjm56/4fUWfS3LaSLtFfhAgMhWnLeRQpUaJpbRC2JAMFoDAP
Bfz6Prxv8TY3um+7bYsEasgv8+QUXlu/dOD3IPv4vctCQgMfa9sK7yhqjx8czNS8htxoUJ7Ynr1o
XDfzM2jfHjGgPzynZf8YTJov2JnMzrOP1hDtbRdUALQgVgvgMIaDKcyq4n036wvG7puX1p9cE27x
YB3nvtfI/6ENQdYliUA62Unrvf0kQg8tn5NBROV5puRCDvt3QueHS/Pqe3Rtoyy/RD6Y9ueuGwts
DqUr7miLzTKu372eWI5M+lMErruVjuBYKn7GAlxADGAGPYfrSszAYlHrGrXSJSpSOS1M/xv9Z/Yy
s2waBcaDbgwWZ/xbc036Qad3zD5q+e5ZXngZ6iJcWzUeaT29TW5xdtKGezTRmSlAfaq94DSn/s6Y
nHOev4YGKOiMjC7+CJCUCkToqMtfoSm9tYjmfuHH6jWDZbUbgxTBrjJZlfF+YD7iWE32lgqcFe+b
ETsaw0k9nfo6sDk5fXo4c5grx6h1unnLs2YXB5gxisxNcb4Ul87tKDkf+SRj+NOSZmrObFBdAiFI
qMCSYzVqa55fB6fxIntyksyvmi3aZvk5lcN84m+LM5NRN03G86JvCsobBApT6XpLbWRbg03ZdWb9
XuCg4K9zqGOcH4V7x/MOhSZBachD+5Xuc0PrXyIlpWKhriPUCNgI4jZxkYMfFCvP249cz1auNVjL
rBohHfqImrxX1BulvkSPib6es6i1eqsI928j9pLKy1BrAtxPGUPfBXd0nI8nq/RzCC0RItkASwHL
nhnAA/GrkXuqnxf7iN9vmcUMRCVnB4SzQ5MG4a/UtVYt7KatNCSlwI4qfiXukzRhWcNBBQESoGPQ
Gl8lO82vW2WauX6ulbWiVBTvYqnjvZXVX0Ym+yuPjr1vI/HDWC8kzAAay0bSeptN5x+Y6XMpTYQr
Y9hEYFKOlR1KBmag7U3OlMfOIaFlM33aeXV1tORoLanZoJjTH0gU11z68xTkSK6bkZgGlk4fXD7W
9STaVNkst+5Yewu3OQfR01NnWTnfcsCeXmG347RApFVatBGTKx5p6MpCqCrslsdWWW8k5D6pJ8nm
33k0fguJz3eQ/qGJG8rFUVSb3sZ6KjC4dXNy6miq57XvSQXxnSxcafm8ZbbN9AqqEChmggWV3PX5
0P2iMAa+wd4TYfTaK+cuVBofCg8LhkpgAUDVhnHorvD58x6Dj2U1ZHgaGBWWK+wngHDy4dAJu2F6
BQlBOiEopbyTl3gEieW4Cp6Bn8hd9ZQ4WbUZRRIY85tVl/LaBfXV4hq+qEzYYcHs0PeU+ulGGQas
CD44Jug0hbX2E5HlL1M2MbpwNDwZ2N1dUr5RHUWwoMYmPDfuP9NL/3R0GKdla2GJ55Osq+pdBNPZ
StSf1g0ftqFOdRogAZbwIRQIZ6fuYYsO6abJize/7tOlyHoaBaS88VAwNHOzChqq/CoT+27kl7mp
XzIccQuGVcEaPnGyLGcdLqSD6auQ7rwwdXiOrOI7mp3f4TM2ZzoPBG0bsNoTIuuPJXkbTIKkiZoD
bifUNh3sbTXmp4kHflmbQ7XiFJ/hnTLCPXk2brR5Se8BM9GDacR7OhJ7+D/VrRy6txRtcdZBATAp
/6MaB3QRFE3THo7a7K/jGDRAsjuUXpNbQpjn69y1kyVmM488DfkYb0hCjJItRc+Sg3Zmha9lhtF1
sIsN1bDMVETxPZfM2DqMCM0ok5VHf/tKt8YVMAUMftTGsBF3o6v/jn5Ca5rFaNJqjX0SeGvGTqRX
Rr6zoBNfCfF/GKP1wiyzQwr0KqcgyiCDS/0ddTHtXmvWbFsWctWnYYC7or85hVUiJ0p1cmZpbKDk
VBO7hrLLtZoYLfgOYJx+ckEqpg4mJ/kndiDf9dPWsZN971PKnQ4xn3dQ/raSsVllT7evSSlYPRKj
1aVKNyiJnKWSf7ACKATmXIiEylCM/j2cp4ZoPlAXKWaCMQYdXU1rhrdQFRovfWme/4lVzYAi4ZrL
GC8DnTrPfxmENk97Tujnv1/43z/++x9wWmO+7UZANvkcQRk2cCMOeCspE+PkmOI/s6x+V4D34gDL
zIbhuxlOf9wszdY22nCXtNlGRxAHjQlAnGGDeoGpAxrtyjcqQMTRfEhZDs3R8KKeiJTpOGQAsfJn
p0YRmSsCsPVSjX9thSVMK9yoYYmQ38M1W5l5ywgfxoqX9Pl20AXX2sRDtVXssFG0ppuXyEcc84eO
9Rc3kJlNLOFsRR0me36D5cx07xLOySUtYIlwRYRL8SwAUZ8Gp0mwFxNFy5kC2jR7uOrLZnpBrhwO
veecMlJsL0HdbOHefKSJQSK/4fpgTMbFkRoSlezFrm/b5q2yTJAOIdtkxYmoFZgQU2RppUB1jI16
qGac37pAnKtZQhdoHbKcnNhHCBMYLqyDiJybULy6YYoLtJ3eSQiEm6DnCN3izOnL9sLatGEIHh2n
COhYGv4tSjvdjHDu+rwpr5b3ndXP8U7FrJqZ9RFfabnGzcSBzpk42vXJMa3Ul2IUxvX02trtfWwC
snOw0ijjlN9MWFaDLD7arn5ok0N73eTJoYODwkT/kNXc5FIdXGOtPkXbrisPhAp1zVaPlaJF5KeX
OWhOTVk+EoZUSaUhBeN4pZ3+t50+/Mi52Kn9j2A00wEFEcvjZSwzcTNuEkIfjBDQ485gY1Uv29so
GZQUlER0gfOZPR2/bJcct8D6zvX0yQgCRcb9McrirbX8U1U534qJC5MBDcB6SCn9S16UZ2WbQEtG
onVLexumbuLbrDJyU4flqzdO90k4OznOWNYmaHh+UazT74QGLBJvJ/8J6TMaufUFvJ4QJk0WcixA
P+ks8+75VbmuXI88bTLuMiN6y3PnJ+WdW/Wu+PIsMEsNpIz/LKqeaNi8bQrsYAi7XFwroV6yNPwj
5vlv27HIUh6OJzWnnKwEn9jkOiOMRi1G0UAa9ubTuNX59NMEeME9bUVrXsBlPGGad1xSzaaGaVO1
+3wewRBQsjFqSjaevyVf3wWh5yEHMvG2zZzI9US+zblfwbipsYT+q7ktMGFBDyBmQ61dnyOTkLOi
j52C0t7h7QM2ussmEvq2EicZNept4hRbuZSMc/7rt62aV5GwwOhF3q9qwiIEuqjYGZVvMWa2LnTY
AuVO/Q9P1cFGsVzZB4p2/KXqK+Mup/R3GU7+z9TC+XgahRKVTRfZSo3roA6hrJEjl5Sqs5Sa8CNT
ZSxwwOHCjRP7ZA4Rrn5uPTRDzt9V579Gw1z8CgxixDab4jppnhb+PGtPIQBqdGO/fxc+rrl2ZhRm
de/0o0ebyfH8PSm2/mqBDV/iWqi+h5U/CfXtO9Sq5wozRMwKU1iQbY28M46DKDA2SxeXKiRTCM/6
zCz16Ppu9N3q5oatqvyF9bhd8/Z2p25K3FOIy6YZBQ4bPeijF3EIjZnwesnkfPsjp1XTzdNbnB/S
IHsqLVhwOhG8QpRfVOO4H/DCfbdD9C1mz31PaNDaGE3s7R0R9Nd65MtyKqv65tYpTP2LgcRrG3DE
K7PWuk8RuZTMVNxjLEGSg6b3azklAiR3T2Nh6VrLVoOTSgInwfS7dXr1Ny9N5kqsoC+6MwrgcE+6
E+GQh2Fx56fvor8wffHWOmh93BZ6PLTA7Li/QR+pXkan6ncD9VwbjLnDZ9A/Y2JZ+iDqRiTAQd40
7PkIr4PkrsQLl8Zq9x+IrNG5XuqEW8ik+LvJqj/EdQoWsZY7y8xejW7aRVGPm7E2/sxtupfzCye6
Yxe66cHGkFuKbtziCTLWYmjORY0EgBwE64kCDN2olwZf5BhR5cjtEkoWbFhyrexhLolussXd0HMy
zeurjd52FsRQTjGR2jVBCZ5Xab9nWfF76nx5tKrgiHddHIwMv+QAKTVQ7XtHM0iqRHvKibyV0+jg
SCy3muoNQu0gQBznkHsxZjFKMScXxIE/hOfgSXgxQ/urtOgCZ+z93lP9wAFzZB7pxMZJp+3zfDpj
w+MUCfkF9mgrws+yaSkJr5C2scJdaqClResDm3CvWKF/SEQfZl39mef9YNWf/SAOSmMn6DHN5PSg
TshNCzWh9IRDsiH3wU8ditvg4IBw0fXX7VPLIbHgrNkt6VPmfEkjWjsuHe08EFFDfGXd6KdHnKjw
ogr60bOCA4gx+69JVwTX//5BfZ23aWum531ZHUUj6tcZavIs8nUghxFPKbO0GRIQNsPpEI0zHerU
77hxuM6lrl88533MhUkeI30pB4bJRq/YhooKDXz+k9tWAnlJ4/lXXo59w/3Vxp59wn9Oz6o8R1Ji
G0xJj8d2Y71aUfU7RcUe+eapCcIXM9JCeZr6VQR5fCMYQq5EVedYbJPvqfsdRnWzthhPLt+8rq85
kxsgECzrXOZXR+fG3stIZ5N2JKdu7Ac5flAcxSEHZB5vhXQpi/OnSxKMzbn0aLBMW/+I7xB+10iY
3Sv0OiscKkDsBjv9iFejdAN/g3egWTn2SpaYFqjfW8E/Q3/DrlHErbF7jl16IP85B9Jtoq32EGwr
U+VXdHbAola7qEtY1aICkDkaL77jf09RPd0mjyGYyZR3NUTUCtR1QsELGalw6k+cpxnJW+6MsOO0
I3Y0ua+SWZImi1xWS712x/GmyqFcB+z6mdFPkLCh3xCT3QWW+sAC9su36EZIUqhwBUO0/h6PObc+
z8Mk7MPa6ES97EU97VLbKsEAGixteFRKrgH9xPAb9J4J1mRiC9BFu0FbuiS5eO9HtRlazHtNbDLa
i5eVcPqD47UXu4i7g6q2dfd0j4SnOtDD9n3AFLJsWpdPAMtH1r5TavVIqyA69Q3st3LOw6U7xGtS
PlyhmBWUiisG4jv3DNxyTI+7rU3kgbnrCO5HRyvbc2b+0ypMym+jidxT7htHNZGZq7PB3atC76QX
4M5yqNtVESkT2jedg7AxaNiOCyfbyZcBwTgWlUXem2c48dcxcwg9NXo3P/GWaKcQHkf70HbZTxJj
6ix0Na5HDnOkrHrsgyRwXIZ75///h61beG0CCaUxWBu0GxFd7qL44ln9kp5G7+hZ81faGTXexLFa
C/LHwzzeaBCmMFpX/ophklbwcp82wLzAilFXsFsb2FP0YpukH1v/MEUwyuyq5b8VOCzF+DtCE1qO
IUc26Iys+io64lkk+x67+5hZF9dXPvuUQR+QQfJlbRnsfD2s8DMznC8l1MPs2wishpiEmnAvpK/m
M8sem9C6rbi5+C4RlCjlEeult6PR3LPyPZ3t2Vshk24RBcmqKUlmh9ZZsaEzY+c9iDCrNvVACrwa
DWrkYPZ5skl3Q91iUUBZbbpjNAGQ0xIsIj1HtxRJjkjGRNEoiWgPyd0kDXw0o/sYmNbZm+1nBSOH
vfrtKQa0CPfTTAOsm5dUOiblo+a0QwYbv8mMk5cU8W8Rxd4KLNMqmIZijVUzxiZNM6ZZ9EhJj3Se
3YNizuaHPKMtQ/6zHqM9MZZuMXEQWfXdhGSFEVBKj7p4gcFqtGpiUfXTc4Wtyuiwg8xjvhfSD06G
n/3FNfZtJgnFcYihGPObK8eYeu32vrHog7vd4ilQuN5lgnvOKIozJ3cwNMBDh+CchIpDYRbdST3Q
Sz7Vd9+ECS2Tn4xRZ2IqTtWtH57R0/5WrnRuqpUnAkCMKKyYHvDYPIVkeKm1olYq6X4Aykzwjhvg
qpxRe00dYtjgm21K9UuFUFBoq3JnO8cUBksLi+4bRVXPACWrqMwscrtsQoZu1rPNQdMtuOYqLqRx
IkOuLwrodQ1tEJkMHQoYe+p8eMn4yFzEkxp7juHCxdOucagkKo27syKX1uXug1HSNwgKuXOQfjCN
EMEeLITPtmSy0r5WQ7bncJAxV7GueUzUKyFTBH52YKgVHOLS6xdwO+ylj30FNbTGcksxq6Oth8yG
mikEFy04X4SDqg+oPrh9fFsvKycUvB36or0c/0nMTEaHRJA48+30wA3XgnrHrgJEKO04IWEN17nM
8IJq0AdhsDNSCtnSxt2TqmemwScinsAoot/JKrUJYDSi2bopxvUYO7hO3tgVnFWVW58hbkC/Du5u
Ic3VkNqvcOkhyEmx4jz8ltW6WRl2ta+cel58VVN1bE14O5qLK/b27RABeYtd78Vt2A8wejL08kIc
JbLborr/YafCyejV/zQEJj5wmG2Z4qGN5RvHuS3GrhvX3LsvgbWC51miCDEpL8469pARnBSCZhIs
h0CpbWvRePohsEjikPjhILye3VeyCLifUPqXDFpAJXBqSvL5IA2Hy49qd0piehJMjXFqVtEGrh0N
AVFzjxr37o9yeKMvip0GDUr/4zk1N6nNTBQjDnF/4XKzKs3F4HX3YHbBJoHdWnSA/rmsty+xpf5a
MI0x2bBaKqc+lgX2VmXzN7Id+Vo34p/FAJ4gPuDqImdTsO1LOXKekgmNWLouHmIMWDVECc6FBAcm
NdtauBPO23xwxyUnVXih3kZVA7e4Gb5JFy8TWQWbGQDtswPuaggkhaIWnPOH74ElZUHMiAr2mfTB
aBQvsSd9VkH/5oKmWfax4TDXAlMlKe8yg7KBvYBjA0xTj9zq7IJqvBoeHI5cFvdUFE/zSrZOqxly
iD/vpUVWo03DMwcXLNwFjpX4zYg64CxjAeqW8f2iy1WL7zT41QqbdNOTG2PQctiUqyGIGNWU6op2
BcfzOZSx03VjpzRg43ZbQt2LANCEHnBQbPBsAUufk94CYzY99vips6f0Jvkd48S7TwSk10kde6Rq
nyRPFwf05GAw8DvvEmn7xUwxOAYesGg39NlfiO7Z8S4d42gVVM3Zy8qDijsu2i0TjALdeOEE8SfZ
YzzZgI6aCGDjQIO51QcgN6DAbLP8pa1ZYwub+zk3wr1rmL/LLPwijA6T27c2TdvshueLGYUmUn+t
fvkDa5p0zXXR26uiGx41TcE0RY+7/t2O0MxSOz3U0/T476eTLmCLWmY46P38URXteWafXWQdElVn
rQI0zWLmZ3RMiqxHULcG6t96KB1aMaavwqPvwWwOJdrTKRz3grymcXOaiB+tZTUMZXfw3Z6EAPlw
cLV9CQBXnmvOauduHOxlMZ+bkZJi3p5FV0BTTwWmRBSnt7jJ3lgt+aK7Bim6c3fP3IFBERgXfsYI
LbkkoPs+Mxo1f0UCNBeD4U8uGHSW+fq1ap1sQ4dxuLgCTkKnMopTN5d37fR7OfDGYJTfcRuC80ax
6hJC8BsGgD8m7jPw0ct2Euexw5NUubT35CApQigvETk2cpdceGzjWA56qxEEFiaJjYt4nvnteYU0
wCy92iikHTtPV/M8PHQYqqPmj2pa+4KbmQyAYQEhG+2dNsQxtFATa4q5JkZpa0FxBMiOtRMcaM8M
hWIQazsP/rXC/RJ5G2k2e66YX8mqQNnfBFg816Fi0NPiQlk6nkQBpkpIejjBDHkfnDTcxHGFUEJM
aFFZrxOk28XofEkCBBh0gXaP4wlw2X4csmmVsSXjxjD8MlrmMqr5cpg4zKa1rlRzo2/UmXqxMmJ9
E3Y7bmLNasxZgUbDW1vCXMGJgw/dMcAkOt9CzFAkGfsviuSUluihdsrD1BYCIqC4qLC7k/27dg3u
MKsEdTEAjF/KRB+f33/gu6CEsIuJorrYun8Z++lRF9NLWrf9Jo+qQy9lDpw1IiblvOdcS7CfvQdZ
9ONWFewCYq3NUG1np9YL0WH8yDe1CP2zFfIv6t46ugq5SDOYXIZmg4E9K48Nl+pdk5uX8cnxR8Ha
4eL84iq6HGf7RZOV54x2n9PpPlgso1OIzd0gXeclR1HByI1KG2hVlB5Jf1kbMGC4iv0CzZFVHtjC
AunEPqXmsG9dVorENH5wrXvbjlrSqPtKkmDTaszzDVT1zgTcyunpmU96Ga+MRWgKAWdd2MAYBJNi
awzuEa7mfugwA/FC7YWaX7IyezNDgJuDxWhAESPbVDuI6d8xDzrXm4RohHkDhexhn0VKjNtxJYro
J7LZbSzz2eHihfuYtxU/cZBDWGYsUvl4zwIBV8wbttJ1au4pmAqD0Ny1iGzMwCkfwNbCQohe540L
OiDPg7RfSFNPu+An723//z4AVzmXJPIXLXecbehgbYgHvfdj3p8kdXZAMnkBcDfnHoiHIL1i4CeK
GVLaUSdEW0p+fcYe4VrwnBtpX8eBoE7QRwwtW9KiTXnyHyoeHmY9loe5q/hoa6o14uQlZIi1CAfS
bWyDhKcrsRsgA28x+bcJH8sckgGZZjqXLUpIfI4H26pSp0npg1VwJGHqLPmTQlxuwMMY93Kpt5XF
pwjVxQQvTOO4psY6u6kUtj4hA+LrOCN8t2BxGkeMBRjWp674yqL+0Xqsq1lHcog+CQDdGMidTr3g
fgCeZGW/h2z8M4oy3Fdoq2Ye/inz8ZXN1gf1hWxk8YSgJvzKAgRgcNW/TUfcKIOjvgjlPrIe9G+w
JjT6EsLrX84+cF1XhQdBVoPwGTcKu8O1P6V8eulEOH6AgLPIwFoj1tCUUs0PBWBpl0m2zYB9lskn
+ffO/DJIqi3atv/HgeSLSx06mD6k5agusd6iWq/pIWFLJcC7phgz2/VpTHC0m7rdPFqMGipNTZoR
xBeB06hOMVLW3Pm4MZ5i4x8lBZBrYtyWhq/EMbU5ulW+s58VsJi5CjLyP5p5R9Afx97eWjOw7KQO
DvTn1egVMJNKl5Zc82PGMUJig8KheQ53dap3sBFwwfrhlxtWzcJzpn9T6n+FRfOZy5Gosj2cSzNl
hUd5WxpSr1MO1DbVDiHi7aK2img/6D9dKNJVK2G3a5eklNvimHb0TQrJr+55hqMjNRTQrWakGrDE
N8g7rGLlc8SEK6ZK3/wq/nCn6jDFHLTj+ndpsT66NcnKQBf7SZnX0SrfdU9HLaccBoz9rR/MpZ3P
lBtb/YOdl8u3t8xDdYnC4M0T8d+2LYyVxJQgjF1tyRMm0T8+m3+r+CHAV3yk/vTo6gxKv/7ye1Ag
8yIZedXJ+vwozoQohJeAe/mSWMy2SvqjdusDY8NXnIm7oYQPFPFJBC0fLrKtEAPD27M9beNnGWc4
FBydtpnKMTr1YOsb8xdhzreOKzS34o0I4++ehzCWz90ZccZaNxU/r6gAF7lsnknkbryGd8/7yvz+
kdXR2bDLncc7Cvu3PbYunAtpGq+JDr8CHP6YmTHKeDHBzFl+p+l0neGQypjJpalvlu1UXMwY6XUZ
HaWA/qLyLvocMpu5bnIDiEQzX31YN72f02lGQtQt9Ano4pYT3ZtvjksrJyaLVLKIQTmtUouUQUea
eZpZ37hQQnopVnFJpssdrin3NRGlJjA0+izwuQaO2pGtXlNyhLQ4FvvZh87bhd6+H4wzNJMTRopd
4Cu+MhTG5yIcZH/basIG41+YNa5QTRk3EqdPeKzIs+cLmn4FMKvgx4+qt6mysFMDdwkw1pQu4kPY
fTKlOYkuXzIGu4E+X2c2KnNKb4wQ3aOJ4H90s/9iJG68nszgT5CBhrJY1RlkJiuaKGb+jPar2rRt
/Daro+ebZxwuSzffIVQ+QH4dlTEzNuBt7TgTky4Gj1y1B6fj9UCQWpUOhIzZ6xkYxObaDeCEWnHy
oSkDcxrMmpFbHcTnFJif4x0U34rFAd5k0h9cN/6Ox3KfMWn04uAMySRctiXBGdF+Ypch3MKRz/LN
iJtzxULdYCQCd+hHJu12+TVltFTH7h0H7g1SAA0OJhgZu95iedoUjvcxC3XJa59rBhESV/D7OFN6
8WfcRnaMRNLZj6nj0J+Y81o1n2ri9RjQ2pf+0H13+lLF/s8ADmBjRhziuSQv6YP9Be1jXD4PeI2d
fWhPHDOjeCQuz3uSrascO4zHWl6EbHZjX+5jWR7AtX/5Daqo0R0N96HJSneu2reERCLoWRIHSa6e
Thnjy1RMCFuTUWZOUVntVZcuYVOfCnatKCc4HJ7nwdhOnRkeeLqspKN6aTgyvCW0HRGm0fZqLNK7
Zap30jPL57bgD+llztUnTTcekqC7ivLgi/2wljGvCfsMi9ZPkQePkoQggoez1QPOa5TVEbUM9tPJ
So0/dugWa0r4/oYuykzgDpz964NAzc7k/EvNabNoRaiWLOk7nYV3Zy62te2sqz4i6RCFr6qTH7Fd
/KoltEEcQKhjxb/EbY9My3CbMpsnro1ThgVp11btb1eB/BSchmraDsjXYFUMR3hsAyPbY21OVwN7
KzmLe22z6I7PTV/N0z1hWbAmieoVncaeonjR9zeMC4ck0wgUZn7u2ruWah/ADcNZ54PpKc9OExfL
MtS3qLfuGISjRW0W97rcEK7HtzyV26mlkqimHm6IqCcLkmUq613uGcMK2Zs9ff7VTXJN/P1RVwY4
vqhDiRuvbVZeRvguy/wFSjHH7jj6Mq3hWhfRZ5NBFvD4hmB83wO33Im+e9hJcgNXnnBDr5Do3scJ
54WY1Edhez/p+B3Y8Yum69Zxs2+RR+FS5TwyIXVPsaZ7EX8hN2/2E/hTfo6Mki1NToFZaP7rhZnB
jgCeECbkDgPn3o+EY7TlEZftorPPg2R0JGohT1+nyH8Fae1gWNnMTcCerdVH4I0uUzlId7VrkRRg
ofOMfmM44Sv2uje3RZSNu/GIuQBrTOncZ1JmJJezDQ/Rf1+TURXcx02+sDLBoM+ytpDauxOa/nFN
NgeDc3QfDq9FWW7GLn+x0/xf0qCivbfB/I8KU2NRj/rW/cNFZx2SZLw57UeRTe9W3rGVygaq4B9v
YkM3lUTsDkitVzvfZGDSD8rFh4tdDQGZiop57QHsQQd4vkSiSF4m7Xc8Qus8YR22IeUyioeIsGdw
yaK+7Z5qSKeyfF8ispjiWpkECAsw1E2F2u8Ev2zHOJRSr4ACd1ATiHSmDkstUJAbnGmLyF/xK0va
bUuUDz//0o0q/p6tzz2q3lP1GS/4zAuBgt3T85H234LYD55aqoF4Cmh8YXKOUC1KEt9wyAEqDuws
htBXnWKNsiXff05Hm+dkb21SHPKakMY4cepW+FvC0Pkwunzj9BCd6gxrBxdOZbDV8BQmc/RXWfRi
SZtPN2TeOfs3Hi/aMjUjilS8lMK5UWx6xV+OJjbl716XYPtwOhzCp0nCEA9GlutBfVYq/Tt60Tsl
wfcaAMJSfLQJr0iZ68NcdNEGLyNzN3LeKuGoY82A00rfeId1vkq02tn9EzZJlQAvKww4DVTh2Y9H
3fTRYHSXmx89x6tt48u3hmvwiL3naVtkho4X0K7MjW/zV0xT+alGgNewEZe55b+59nzLlf8hw4+i
xA8pWvvRQ9jYpoN1ABp+tf3ySScuN5acz6CVGIt4z3F0yzY4A3v07ReE/ddayr+diF4M/u7lwBdE
tRUzWz0uE4XfsavYFp717R23xmjqjjbYOk6qtM9Ht4IR+jl9tgAbg7pMaAHQLdeddr8qYLtLneJ1
Ra11SGdDjCQHiGsJ4liVhbfZY2I5edhjva68kLtjftHhmzYw3tvOvmUhi2MuGE80fR5NVBPpH9cw
Tn1hfFV1esla56cl9u7V2REzMFhVnwNsTYrcwNYRw4RJ0lZuhR1+MJMpnz1rz+2j7c78kOe0N0MM
tfEZrlT36owsxmY6YEpu2F+V12Dqmq5Ox/Q6JQePvslXCJL7RQTGW8hpyUn9EhNBvzFNotC2HpBF
ZsRmDgIr7oYf5WyJRTZa/qYQGHhU6+4FbRSrXKJGqwQfRzipY+pjjUJkR6np5Qa47J/Wa8s9rVe3
qBD/Jnu0N4MJH86R3Br5v+DhyYzTWOXfXvKJ0vIURfQPvgY6VR4xdatuZ96Yht9GPNRgN/NFWzdn
e3hn9sHcPcgyKH/AsuYYH1yK+4VqTlHos+kUhE/5GmdBn6JRW1v8pCYXk+hBF9Z4cBFwQCCSDu72
PtyAVd9zTaGU9MebkYQ9r9tP4OpmvtecQkuHOzZA5j5baaZV5pi9+HkZkWlr/S2Byx08RxMnYPNP
yGwR+9VnbsT/0Aqfw8wR1bNqN6ILsPha3mN2S41bZ0MBiPcyWv/wesBsfvqDsqziqTcdCMWMYhdD
4C7rjkBHiPs0zz5g2kM9GK0VAo1cWqR6VjEOdUs698r3n5jtDmhkHy2ipvyc3wq8zpi7ePemHApB
lPcPpzT4+aBdxiMHc7qcPP5odL+MPQpVraUUYSHH58j9h5zFwWlgFZAmPAmJmykpdiRrP8j3LnDB
BhsPaJT2q/eaMgQu/wOkdNKOi+y5YJlP3RNa9zNjh1An3scIJHLhMaHW8Ai2SRVeJAURW+u5eDBk
w8Zuf1ld8emBybOnbkOg/+52ebWlzjPgJ+jGBUicino4/krlcx8KXuyck08PzHzA6840APxv4y7N
Gqko7evrVI/XHpVIJVb4kgvnTdQ0v1aDxD0Qqb1DZZ/71wy6kHRQyAePpJvi8BQ6Fefo5Dee8Tr+
j6QzW24byYLoFyGiClsBryS4U5SozbJeEJJtFfZ9//o56HkYT7gnxm1JROFW3syTVvzPKapd7XHL
pqZ+/RFRyN0RVmBJJmvqJkRumk9p137HFDJtZ9yHxIPwpSqPRYvF3qoAiYIOv+GrstCdEfnapAO5
m4QXYCaEBAhDuKYVEStCZJzcT9Qm9M+oLg4xOck31UdvlRJe4Kj0n5d3L9gmXZTCLV5/LoXcP6KK
M9VfDRN6STA3Jd+edgBa0NhFo8CHk7kfpeYSVrT+l1hWVOIwBL60nkrD6i7VvO+Eg/KWUK/R9UTN
0qTmpUjbyFDlB9A8UBHwvhGhN2VbnGCPIhnhjk7t6oCJ4aGTbH+JHL/bknUswjH9M+/sZNASOlOt
oM4e+Txxd7WhNJ4Ozz4WqoS+bpAIG8KDVdJYS94JAJEAh9vg7Srj/G5E3lNtK+yp3sAS3AoxXUz7
qFfvY+bUx256pvqJhQffLAhFV9yc3EMIIG4llXV8R69oY/J3S4AxRu1/Gwq+7pBTScWt8VihKWkw
Dl0FwUVEbGcSg51LUz+PKbRxZj4VLFCE+4SGqIWyqpxBZ8Pfg5TByELAptncod/NMxGtbcd/R67m
AZBKnxMdN4FG9I2rVwrFJYeIXe3m1H8za9u7JYoEKe/oDZ2MQxBZ40uJjEOCN2XLhDaUCr5JysGA
JYgE425IXuwlptC4usBzeFg5yfSRdlR7UiVNsYEMOl5AYkh2cXusxoR72/OIduha1nqJnrKTofBV
Ih551iovZMRRwg4YGhKo6WGQH1V/NWzjUi0MlT6wRUnyGJzjNXb6l8EFb4BUfLHAuqZGO+1yhgE1
pynhTqFPxBmjgH541uFt8jwOhIayeeQi0OCf9Xj3HBJ8rmPdvzROJPfO8FaT8XhK5firQGiM2Wpu
zQLf24LaqhmZnlMFWDYr2+6g2mcJgno387beLtyrN/AeMFGTiKcm296MLu+Pwi3IsurWCtIm/umj
6Bi587SzAHxvuqklCNVAv6InO3Whq8gmf2yhs4HsT62zsxAA8IeRQ5qax2FmH5ukBLjDmUw41m5C
N7yA6vqqvMk7gsVrdpnBliglQ7MMv6Xh70RE+CntBCXdYn0D9e5WO+ppiqxgLekhHdMBGipAuhQq
cLzklEz4iNvKr9f2hOdF27ToGZHB1pcN/FgK9GxqlrkrPVCtSpKIj2ZStSFKRvwvdlt7L8P0d5pD
0KRtpkCGVimCJ6WF7NZTubWI0+FgdOoLkZK9FbIVnv5KXTnHoZ8+CgPnK09NgPvDuyQOekycuP6u
8iCq1l1KgZqLxyPaGaniv6uCbvb63g8+RtMiN49qqWaMoBbOK8acCIPUrvm1eNSSj3nf7F0NOCf+
S5XqeHL62MebZOGQM4kP1yr5NdAgjCvl1ZmoHuJPmLiBTDXJHhKi2Kn6EqBwLttdzxbSbhz/uRP0
L0PGnVVcHovylK+iZ0npSOsf1hyCI8tmC6hYPMwMxpa5wF/nqzZc8dJ31tdcdB/FMtlbh0JkUrCH
/0/wbil2ZG+5q0ieb+FQo2h90aSoCAMjDnTx+CIx9DN+hQS5v0iGjyccfSsadv7bdQTbkT7CdgUo
cbRvoDskQc2Skqz+R2bkH7hGZjOUp3bkKB3WJJkDDWaEhQ12lTwFhLaJz3OTvg3sKo7TCPO5nO3n
xGS6tiVO0pKrrqjj81J1w9FymcMLsoBGbj30qqRMjS/s6HJE7gmb3RxqHYNkhoUEK4xxPDy4Stkw
r1j+p/QBspztoy2yyz4msa+h0AQtajzKMxcjY3hobKJr1KzgQ9KwkUfJAz2xgttBtgyiTNNeNK4z
dG9z+R+nn6bP3ufVMNzkoQqqisY/3Fy/1XKvKiwOcJG5tVUtpJ7u0s/qy83mD493y0b++JqpFDzB
9zzz3aOb/eCaUBNqzdEculoFcej901PySmkTtIhu3HsRanw0ogSS+S2F+qebpTyU3CV4G/NkSYy5
WP3AaKQXNUeS3EHrbUq0PwCINpENYxhoVvcw43hefzW9FgmYcCp/mXJi4onyEHxEVJ+n6C4UM2GV
43FbBtVRUc0oOSj1Uzv6j6uadzfHvxSvqyljvBukybaulx2bsWFzORSnPrVQgEQYpOGE2kBtHvXe
PDH3apmLXUXbEbRT9cDIuk/q+S1ZyKQaJJRH+p+KueH7ffYGJM6UdADhSQ+1cVlSRNwvj9mnqvTe
dMxjp9Hg+gZssfLn9wlg8z7rl129sFr2UZZZcEIolJcoRuxMXVygbQNThxUKDQQV/zdixTezbcg2
1d4lG/vlIqrP1DOAdtUWT1PuGVeao9ijjgRBhvbbCS06MXPy74OT02FGCctGz5QzjAaOJ7/5rXCQ
Gj6GdBzsyzbWxJ5oj7DdMn8zcDPiaNGE0NN5qs6CeOqu7XkM1tYBdiUWIEpg8r73exrh2Lg9Vyv2
Y9sBUxp9PEN5TjkXBwxhW5nQYm+ZHBRITBF99ruksfhbjw4yHGfCqtmk7vgGhKY5j177r/LicG+N
7kcVtsZD1Cl8gDFdds1HRA9rakFIMwfzWLFmrLCnMFUvVjAg1B14L8ygIgxseCXBm7Y8RA75Eu1w
6af45jiL/mAK0Iiiqj8xOd1CC6h92LHh72itKcUaiB2p9db4XcdeZHtXep+sqK0gKYp0A5vjLXan
DwsTx8GeTXpFj8KdvqMRAcMtil8J+PMGRwp04PHawWgD/PWVuBMsUL89Jx1/bDjaez2ayXEJnX8h
V+9tA0cjMuyDbwu2lsTgpUPijugjmB3VTTcixulxlgLjgpbdRlmPjPLdUROazzowFG2WZUGa8qxX
zvSI2jViMMq+haDnTr757U2G4svg8b2S8jsMiZdziHir7UWcu1Z8w8RkFZGkC/iPmMsVlkEICcmh
sJHJUyYbVGPhGhpdK4G2voDQhNXwRAnRCzCzdd9YnIYWcCa3OStF3V9yc6OzNz0A8oLFKmlEij5F
C4ap154RmB6P17oz4l7UbJaUxEI6u+9Yhc+snPyDzf5ia3FDKIy/RPH/tPavPmnJbqfLc1W2ZFns
suNnvWwLWQNKsvtLLEyu9RnYHHg0gFQGXCul1x8c4T6SUV6BMCWQr9x+Txu27KsW3lwMQPAW27mD
cO70iz+5fEyEi3BEEITe4aw8RVMRnctQPwjmGjhh/KRaw7rPQ/S3KYiY1/26pYoLufExAXJ2cFOs
zPAbCF6ya/2eSxV+PVbjfPB7852NN+pf/IQFncx/ueLT8cd7mndgpgRWKfpK4dLYx1kxlwwEafDv
6G9L8f20jUzuRpyGFKFhTsbpy/WLv2stqkPLfAGIIvoHWkIHpRFestpAiuy4n3hsNqZ4XbgNi3NF
Gu7OYd/l1zHuPiAJwPI0ox8EkbMPJXI3CIYqlztVbhMWb3phMQxDr01D0j9xeU0oGQxJV7BMmfG2
E2g6Tkp8mUn9UsfJGx2EwO1d1Cree3bA9boU90l5xaOIJ1jsF/oDMZZ44/ucIcbEzpOwZEJqgqMJ
8ScYfLx0sGSPpVn2QaVxDfvKPjkDoWY+gRiZp5xJr7lJn5ACLHNOggl3DENMhK5FDshFOLWEh5wP
2atLkyxQfASmURl730ehbPxxOI5ZthyAh/u73u1/Ijq+jhmv3a2tvAHzeM+nD49wkK40u8UqPpXO
NA72WBxiUxwIF3HJTgjMp/ZwjGsdb/mIy6FmR5PEz0NdTZeci1DJvoBb3DlEnbS+vbG2b23VnGxN
GxjinSa7gDPfS5NdJHnkqmT4YxvTN9O5/DRKd1tP8uwms8ObZqb4V5bPvMhownPJGtJvWtNua3xk
Sf1Yc6EPsiF+jhOYvdgtA7n+vATmrJAtSC/Xgt92eB2sFtqpNdIWXMuLxnJ5VtolOLDWVl4MxW2k
6bH5AD62tw2awmYhbcI9mTtlof/Go7EcnbIJ6pn1gF54J+Ul1eoh7HnXiCC3O49dQocx/VfJIR80
dgzQdCwGUlorQz4UWAgnXpPJj1UFXTG3ZyeaK2zGxbTXIQtlvidF1LxOdp4+DwuCDObF2wgylUBO
hlTvZS+9b00HB97NkB4VyxNczml0mEb60NCpuOj6UTBIyzvaYBePTRMvGyeNPxB6owMhix7SLaQ/
s7enoOLB25RLpKgu5+dHFyaBDCIlNmnZvAUrULsTqZ1iBpcS31aSAZVO3KMcdwzaFZ+HbdrZZWO9
QGdbvmsN6FIeuG3HO8uGfeC10d/SJO0gsq/Mlvc2EfA7RRODgfgb91gWK8ujvIBYuuyeF3Tcfd7E
xdVwsA6VgP76KX8IyYMD2RpecGVvMHbUr5xkO1EqQiyxeW4gPwZNRFdEIwo+Wx5TrqgfmIcVzhkV
nexHt4nEas0jyoOTbOuTBIt5N2/8qhRshElRz/ZVy1uWrEdgYt4s2BWH1EmHYOiuyuj2VHSTq9TJ
W0HaaWOOfIH8U3LECowTqNuWxg7KSbtbj8trztqCW6CR7EB14iV+i3xxss2Cb0PFOCu7CRN3KjPE
WMz5wxfGve5ItDvGSJtAmFBTsxfp/NJjzGb90XnbqHPkTtgOnSodcpZN+yIQt3d/yOwLDjpT5d2h
WFZ3at58YHQhadngpRUjvqnVm0MRvAMA8jax7d0nbI23ykjluepTiiXw41tQ31cZm3PhI+mrL27Q
VCY7mQp0hMCWlMuWHOl7gSAWFmNCqiszd9WtQ8A4YVdriiZ9kJ6+r3MnPwbhPZrGQ9Iu9dHCUZA1
fM8EAcAzrPYPRagILRH7pcZiS0iYcZqi93w7aH2M7BJyDBH4JfyL0cm6JvKz95LhNLhIHFH1b5yx
7LeiLR7t1Pw7LahJBeL3zMa/jzWYzRqfiDW/DtV4qwYVIfPT0UOY506xAVUGEUaGVkzgvM52B+28
6e2/YVufqn4CIu0ZLYFAghgL5uxQsA8qGSAV5dHbaKZu0K+eIGSx9cMZtW28/iQoyd31fWifhF9U
lKptdMvnt4zBAltIxdnc3k2lJhQu/6tb8XfsNmTXl5ulMZogWnlbaF/XYizpS2gSdtQj9Ra9qg9r
NoZbck3lTd89VmBXg8m4Dz1Z+RqEIuuoKQOJozuSV/80aa6k8djVvHmmDU9gnN4Nx0yCvqydLaoA
79JFzjvPeYvSjpOOHD8We4P9XTx7pyX6aOuiP8oy9dDYpzv0dyqWvfq3qJv3OCpoyMw6UjmjtY8T
ccwlKbmFSY89YnJtgadvaoufY2ZOa/OMAs7cU/UaGvVRx5XL/7gAX1UQLRpcx2Vuzhc5V/spbX7U
wKu2ahTsaOhEbHZ2dgNmAdoGNHzRAilgq0b+YiV0Ln9RK8JTQz3RxptrSlqkTbAozu09XoA+Q0un
w3K4OvmS7mfpI+VUPW/cwWSdlqRB56evc5E+WkrQAJPCy/BD3rR51YljD2ppk5tc+bML7B3nAbj4
ZigS+8SKNmwhIhBj09sy1ze6j4CEyirA4wTirnuBro+NRoyv1jLccOtxBJb1xVMQL/DK2UGfv0Ey
FrvKwOiDelFtVC7xskcRPTue722UGZoPc3i3Fb4+o2eCmbo/wxAZJ3phfv77D1its2LVj7W5f0ht
4kcjdbuFl1t7Xs34R90QJkztF9swK76iEVUA5o0riZV42q3fnFWeKxOoLKqDg9NGXJxrQWaS0jI8
53R2ivYhhzKOfgeWmZzWBxMG9C/G+TxSf1RiXmxK3UkPLU+4nNFtsubutw53w2o29rgJdnW0PNUV
7H+XjBjTCmZT0XzCou9OZez88LypreiScVsPxQOk+u/aKIih0Wqc5jAfYt7aEbYFktxW4M4OrQ/T
7O0YFTz0R8ZiQh94sD1MyFU6XA2XVBiJa+YBmV9NiyMP9465xUnQGeJfOdGpoobyT7jq06VyYyQA
x7+ZQDcZVRBSStxqW9fN2EvmIC0tbrc9La64uzAap7U1o0BbVFZ2EVZxIAqodFwwSryaKUc8xcfT
k5lHE0OYHxEOnp2tn1E3A77lo6/SckcY/y1tYXmsy3Ctwk/CLXtdksqa8BHVCoSBmHLiJJNHUjwE
hcfCa/V1NIG30KIw2cM9zqPHlJGGVfExVfGvGLM7hgfsvb6fzvv8NHQMj3l1MyOk33Dka8aYDeY8
JKbguyjdu85FMzBH4GBJxqZF9u1DIv3vDoWMx5e4ceXigaM17MkfeIUUA3+4iPry2CrW1z3VwR6k
V2QTgPu4r/2B9VTqlxM37OQ+etDD3YUHYnSc/PzfL7mtL4pF+sFqaCDWQ095j0tbXg4dumcDg02R
4gKOS8fx/7RdNjAJsSYyjfAxmUVx8AEyosmzmB3FK/SHTdxwB16LmSJ32POMFti8AEqPU/tDdcmP
tLIHjFrhufKsm5mKAwFw+mOdstomkoQ9YLucW+xMKgMZIyCrQ/bNcLvAauShLbJTR7nNJafvymo6
RMq1YbcBXkmphQdqq7i0rSyxpYk/BanwY87rZ72n4JtxxI3ZN6fzY40aqiSYIzqJSdnRVdJnd5XD
mOizEk2+mv7WLblNUbDLcJmLto4eo/0gs6ecxQ2ZR6AsJRe03MoQIAGtKxeHhTdhBYGGxPFr/Mbv
GrjKiAO8oI+lpdJ9DOHpSeXRYWToW70OLLAr0pTg5644mmniHp27w1zPtaHc0P3BJgfVa69/d9PC
ParRvxqLWsjF6Q6p54yPeW3sylrDPluZ1a5X7ibl4qXRr9KzEMvKKtt77SieQlS3bUmTFitVUAw5
zKWQ1lwQaSxfzZo8Rso7R5n10Vcln1DUJ0zBh3owfhlnSqisV8c0zvBtttbUXXVUZ9eiBoPltTre
VYk7A+9Jhitbg3sEW4gUEI0epvJ/d/Z8nLlbCw5jk4LvoDHCfYkhMjDD2SaeMG2ziOX4oNp5o2Mp
cJv13jYxzZLN9RBi1yZXP7ggrHtyRBzsKyIrHO4EZuOtv6hfrN5waFiQTtMVPs0h2HLPATMKa40D
bf3cEeIy4FQRbmS9pyBG5pKKgpCN1waPVUFmJP/TocwZ2fACFjWH2l7iHK7dk9nT/Z2wFSAeg2/d
XJJbbQaOi0sLhZjsstjpCuKccBtxbt167xtJdRq5XkeJqZ6ceeDeWQIGqpx7pDBKYm/Sif0u49r4
Fq19VQAq+SNWgklHLKZqZwlQVZ16O/9pQo+cZ/pIiCE+di4VIisg0GIzf7GWUMJWr7mh1P2Fiui/
YGoMgrYkUFNt/kH9coK4UTJg9ZNfOuHidKoqrEHrXCbANvOvI/kGde1hkdWXU7msL/zJ+Gp647Ma
gSzMigVT7Yl3vWQ7rHFb9mfjH+GQIzCm8RYzReFFz3eZiodn7f2JCzcL8rCJjtrsyIZjBoIWUZb3
5QtjzY7nioTIujgbhW3iJjNxn5A25r6M9usu7tWHfmqkiffi9kv96nViZFmP3y2qHYcHznfY3vEe
kQsTs/Bw2mqfsYa6hvI6tZD/hm6++Mu4N+2wPaVSRldZP1eTqEl5lEcrx+xW2VDHUPXbB+SsHtlX
GEHpO9lJSUVQyN3SFzTj6tSc+R4kZadXBx2vQEYPYphtVDYK7sJxL6KHfGAQM8Abma67IIe1Ry9p
+nMuZPUgEts/57O502mfPRLrKnYxa8/EyVc/D/uusIzfC2X1t2WqUZV4Wrjz+KQOgPGgQ997ZDIa
ZNP5UFpcOlA54XrnA6H1rnqd0v5vW8XpuRjG9gAIn7moLX6gALD5YrEU6lE+KHReWBJsUhufKbq1
JNYA6PvsTLh0oNv1P3b4qIVM/hEnhA5/t0mMJ1b1nLmlehQDhriFU6XC56yrmUei9Y/WQtx1Xeqb
6QwPAi6W7wJyiDNHveInoW6UTgGU9GHBrCFuVUYMp3Hcz9mO1lBbMbytkgRTzrq2L7geFS6Mb8Mn
cwz2I87RVxkwH8dKp594e1+wpuhT0kHF8Dy54hhcG0mvZ4nRIP3bOBKSLKsuYA4RrcHWTo91Y341
Ec8EzMxxK5zVXknyexMO4n0CCXnq2zwmfyySE29f6pZ8FE+ABiOXZDSrtCChRMDhrezd4hBKTCB5
6YqzNJcUph5rJLQipmVdBqEFjUeF9hNJjexgo3Oujsj80JT/vNgFSTku9EYtpAIzccqyqX/JC7Hx
wi4KqrLqXlN3cjeh7cwBhGU+x1a6BAmg8gffxFxcoTHvjVKBmays6gQK0w8K0Ux49mMFzTH03rQd
QwTxaADXlOHwfen0B1Sjfd3Ih8gm7eQaAEvqKDvJKEZ5HDGadGPcvnVZxyIK/ig6Db+15EhJZpHF
B10N7RsVEoTKCckOoND3CUDzN+JW0670+NH+91tBrRQ31cw9/PdbknNkT8K3aEnjE6euA491by78
bfoQd5aBc7Eq1HYyGbZcRNd7LJNbu3Dprt0uvSxLQ9uvMufTIrksZ17VYz/XsGnEmH8R4z8sTZ/+
YLAjuObsfHLln9FESE/V3bL3xnVyY+oIrNmqX3jUMsh8OU7iiUAYtVO4RRPVfonWO8amdXZA77x7
s0Qwm4gHeHxTAgPn/jMA41t+iqD6vIx9iPnFYPOri/hX0s3VrWc24HYi4l9Wux/ydICIDIhiJTqF
Y9vs16v1uRu5STk5LiZsmtHVqFszaDLMkUVmDedq/YWYlrcJF6zS80LmyhB0O0MYHg5e35Top5Ql
YqFYbv/9UiY1hpPchHvis5XAg/8vRSikIuClbe3+6b9fep0MAeCrjCVwBoLS8I3tXOmKhvVyh7kq
3NqxGTFPwUfzl+6++PVPFZo0S9DcYNKzekHmEh7EE607fFQVpCoHvgYEPPek8mIfoe/TPBOfEgiI
aPxWehWlvuV9bp8btz7WVjaf//sFxeolHPliTJJFOObLjNhfPO84DSEblkxSmF8oyiSTlBnuO0cq
O6csM3D0cEp2fq6PfsEYIofWBOFYPWjAcZS5z8MBrOVrUcnpkWArs49DjAc3Pos7rtVE9+z60Dd6
NTSU3TlJ+F5Vi3W0SgfaaZ6eBvrg2euMd4Ksb61kIzGlrPz7+BE18bHmmD0PXC3iTj8sTvOywFR/
rKbsIcmTca989J3ON/zz5JosqXX7bIpofgPWSZiU2QZcWnkjE4K9KbQXiruZGhkRS/qJdiJl+LJw
IzC0b0xnJKRvNe0F6bN6bC33RRrD2aXJQm8svLBMcqBKJrFcMz5PjGC+PpFb+RVzDd8mo1PteCN5
z0sDW7b9Q4DbxR28/lKPh2zGp9i77o0FYfJqt9ORu2/KfhGbn22H0XlSvPo5gqHX2fGli/U7Przx
hYesxGr0bPSyOhI2lI9+5r8QGe55ma5kUAZY2K8Fc0zxKlyYQ0aU/XQZMUxNMGXDa14ERud/8zFA
6ipoAU46AFH1+GIL2jwSMzPPFsqYY+n+1moGX2s0nb3hm/k1bWt8HU7PdmcZDlFT2YSJ47XTXBmg
9PwjiYtPWuPC42R2z/3QOkdTyGuZp+NzGtbWg47mm6Y7byvx5gR2Po7EzpeZLokE/c8Fn5HiB22M
+WQXjnyxyubggqcrYAaf8yJ8FUVHra9Pje1MkqTHXH6AjnIVsNgCiBV/Dd9/nE1+kLMDm6qoQ9xW
s7UDFZVfjAFwZU1C5IBFIBeA/mzdPahC8t4gw23IGYKyIe6mZMs6tVTJ8S/5TrIwu8ioiTgyw2Hn
wz3b6doC32w0zsOU4avoKsEXDw4lkdHNY93v4D65xB2LKFSmf5bHXZGwer0tx+6jL8yvwZyNowl2
DIEFgmZK3pgiraiyXhdwxScVVauuno5HCQp4Q789OY8mPaA+kBEgkObWo8JBg3V1XGJW6hlfZlm5
v+yZuGsPyrflbXiuXPOtw7ON/IMe4BZsP8qKK3mZuKClS0CDdIFxZ5uyS1RMzXYiEfkMkuo4N7m1
hhOxvxoGOmIyCahfbMC9DlNDszx2IXdjAgty59N4AhCCUQOVKtzWphWEEeern0evBEhyRhFD/x6D
kVqhrW9Zp4ag6UG5KYe1nXXUpBi3QQtrP2r/s4Cct2uAliUk4V6pRXpQ2bkctUGX/AjXZmqyo99z
W4e/xd6+O7LrvoQd4nlOUYbFiRKUnXlS//3UqQJZjXIk5gfQWm376sR1c05L4nbtalSPYljNcYko
5nW0Svd+bkFlQ8UIGRtJkZF0o2Tb3EbyN97tl9SI1KnxPUTIaWSlWDJ/038s9zwtaa2NJ9c75aZn
bHsTQy13j2wXR85EVSCaZ1w8GtbE1nrOrhps5w4uR2MUKZv01N2AWQ9ie7EpYjPT9Zv00OTlC09T
zkrWW8jbuOdYYcfIGq7x9mAoot/cjPp+qS49kBqKhw+TkXm0EREl9nX/2FTYBRlJPkU4kFAqtbsD
xflhOr63T3OMyXR2+aK+thGQLqfWQI/kaY5hDRfYx5phGo71WN1n23TPFnx8u44VK0P/oxMSjoxV
M5Ktik9RZC9WXDwPajkvAzHQuSdj0MoAXGNzgswTXfIjCZp2ZwFSxdDrP61Io6fW9BSbIAUU1QqJ
lFoUHoURH5O5/4D2oQ1FQtH9Q2iJdNb8LYbUPNpjtxlGy6eiAKCNqHBfmnrAg81ri2j5Oz0McBxK
Tc+TU3OPAmpWaRasbmMcm8mknZGm5FkuOHwqizSz532lMzw7T2KSCu8WF13cjXJHD9xlIQ2VDAQd
1pAjDer+5/9zKrN/NGxvR7HHGNQxa1yjfirKaDmKuD1JQQVSkoPEtn0QadQ0b4T4ndsfg/eP5RiD
hyRHnnPbJQxcyIjkvRyfh+857LIHzm282K3+aNtsuint/yQOrnhmDYyaa8e21c7lt1mH8BrY/mP+
ujkFy8l68X6F2n/ivc323DCWwOp5vBuhvim5IjeWTruxqs6szTkiHFpK2Z96JVYhPUI6Jy2zwTFg
8eJ86Gtx5m5F6Iwbb9Cl4ZFY+ZqIAq1ZaGfgSj3UuwTEiWVJsdeEwgHoRU+Iz3vVeai9PaWmUERe
1lmMTvp8m45MwaYZn8eKiXcK2zONDsQbUxE+ebn5AjeXkdhI72UOXc8revvKQtBgBGr+JvFg7NzG
+gwd824kVNVwxGLTSGnsDveLPI9+x3nVlNPZyNOvqWF9ZUb2v5qGqmCczunqHzbpSjt4kHL2DTho
0cdvLtQXjrTiywEDs60wge2YxLf4xX5b6UwaLQm9w2IQooja/IOpRv706TVmJvq/cd122h/TgTqS
cFodKlafO51BNwLUJIOFKNJWs4LNfPmEmtMGeWlTKmbHn66isafy6uckStZgHdVUFWzojWic6dDh
xRr7uLokNYALG6NDlJQQYvyafUEzgDaGyI91qir3aXsqa+56kayP3UIIzJh4hJYxfUvrNRDffTLt
HtqlwNHfQNXl3ke+z9lbdv3imOWAQVWTh9D9MXGQK3qz/u5mXPnsmIKkF2QlQYSDEBkfMiGnN9sn
M1b9aryEoh6MOmfrDDnyi9OVIW9e/tZZAQqG+zxS/PAUWnyccfANC58kL9l21ILBV2zOsTvz5ujS
11rC7MuoaohoOBmanyqrkRs1ITHXyKDROOMH7iLrwccEb9R/QEwXHBS4YGMUoJHc4pUyrftSDSeU
Whg7HWJsI41/ZrRrxU9uL8eagXgibbq1Le9rrfWEtMWqImpqdk7GxNOyYpvk9OQKVm1EJyOCg9Uv
nqh1eEezAlKcn8LOgRzvtGrnF4eljDPKVm0ujJL6bjIc2zBu3pzYrKjUJa+LTH0inID0qOhUzTqT
ZObASJQY8bKr1qLMKqayl/sdOg7fK8cwWSn47k3nOHqnZuTqOL+35OJQZ6YD1Akuy4t7yiHBjGWX
QEE1eaQkD21Ci9jovjeOsUvbiQeK322gCfyzupj8yTBf/aE65yEuhdy5wQ7onn2XSEFqATEouv7g
t+2LjH+rGiBJ07n33C3+ytp50076Hpe3oVMo4vmjyLoqKFRziJfypBQGZvS0IaTYC4jOaTJsNHtw
IA4EW19eUVt/E0uDnAQC945myW4bY1lgJ3igRea+p+ewhIfBcHD3muRrccM/bLOeZO8+TCjGPKi8
6RZremqj6FuEZE6Jx7Tuu06IyzbJm+HEz/Db3uM2g8T9exnyH5F2H7po7/TgYE4FKRMhNlOqnN7h
0wEec8aXqotOBG7PJkYljxgHSqq8NpL4iCGeTMtFSvGDfCzBjVpc7tnE0zBwYzxgSKBKh4KhY6OJ
4Ix/7CV6cVpMJMZQdFvLIqhjx3+nFGSOFBzD2UgdhISPRCoXeYbu4o1OL6LDkxJLknWuQa2jZAlq
Ugi4UaVon/SIa0jHLCs9K7uaCQbWuJF6i458Zm2IJUKlp9Xeytuv2tQm/8qyQ0EcuUazLficrfKz
6ix3FxZ3YIEvns7+GiB3E2/5wHnCYrU8GDN1oBm56gCYntWF5UGO/pav+kKS10YrocZ7KRaf5pTs
Hlndt8QD5GpggSM1CLH7WcqcgJleQVk6/hQchgAVMW07N3/UOPnmTUs2wodfbzcCQwmvCvroaQrd
01HBy4D9uNfWD+5qSYPtxjBrFTvm1G0jc/TbxLgsWXh1Qvpo69nfLeW56bEeE5XC+1Tws+fW5q2u
yTYT762ar//j6syWItehbftFirAty81rNs6GBJKe4sVRQOG+72R//Rlmxz0n4r5kAJtig9OWltaa
c8xRO7elYL2X4feE7Ic073stsYQhwcbU7LJjMde4koV7dablRAENXrFA64wKEjrSu8Q20TTiCYLi
XzFnr8RfAtiNWTQWDw/yhFEBD2DyM85GYKwmwgwWQug051xlL54078i06/dzPAO2oOePuOZU+Dz0
PPgPZeEVu9LJgtDnQMFhife9pWRGYclOjvsm78K/fYmEN2wlWEFnoX+SRcA8WMdbA2FFQXiANCjL
iaUamUHJz6QkszYbaWyJGkgXLf07pRAWIN/3QB1Fj8XgP7PXWpuXOGb070o0/tFFuN3OGpnqtqnx
zj3L1K1GAgPfe3RckOwJhmiKlXMN5SJQIic2EhPcSByfahBRVgnrElsTaUmYj6MGiVkqsd1Keonj
hNZrSozXbIAF5KhdNRNRDmiBbu+1lInaqZxhaaHi10mbn0O2MHxuu2KL1fTqmOuVRmrvIsZgljhT
9ADKXYODNSzoqOInpQiIb32sGNt4rxYJh9BrW34bei0GmewU7tTrZKqwjSPFY7K2c5AlQLofSVO1
BV5SQGXXCGzMnEEuBOSdQ0PtrD2p1qxBOiRlFNEtVbyXECOP5BxZ4frh70s3tWBq1pf/+9p/H4VK
bsohihkrrtnuDmeAs9M/C4nAWsRA4hQu7rNTg+fz1pdpEtO+qMp/pBzFN16YZmsZhiN5gSRFmhSD
CTNN0kBrmyOmZXBeycGzNag0Nr2HIMIpunlb1XK+qZjFqmlWe5BtH01Haq7M8JomAzkY8bS2dB0O
/4RNdEEhDWufU/NvZ9uVtyzftPuFfBlR9f6BNeXsRjspD+Uw3pUeXNrJc6GerB+hS7UPc5TuK3wD
d30G2JYQvOJL14z7nfzFIxn7j+ypjPCI3+McAyNdZqdYVv4Hc1h102I8qNPlr9lqzg1xkQSh9Ljs
WVlesUIROe/0RvD7aebZf/u5amHXwRBDa/HcdOGlWSL9jtCmxdVlm9aGQZ0grM07cwfT3qGzwPmn
NI5gVGiCScwcFAnvo2WGb8uYvIUyp9FZMPFw+ccy9rhjrYW+qtudhUtWTBkNNzlsi1uNfBNIg7kP
285e871Q2RSqvVtpZJtcpGByIy6N7LurSZpOEEvk12Wib0aVoTFnKyyj1LqtBMFucjlbiM92OPkg
mc8DHyUQJWbLOKaux9y9KY+zlxyJFfmxV1wxfjYMBTFJqwh6twqvMmkW/nxAXrgn3edRlr06iF4H
od0xlkgX4lxUGj4T1JfB8SWYa873a62dLJ6DlJR6MprbccesaEtM4RfCtOkorTdae8tDg53yqWmz
88TmAl6lcQOnb6MgAvEHNz5wvMzdGBTpu8J0WzSaV5cymNYYV2jAzLNJaNue2Yajk5M6eBMispAq
iiZiqnDurxlp0dBiB+/QxtXQW26VqY+i9czdtAACK6O/9eKgJVusrxHy5a6MKQmU8mpAY7zQ0uSl
hBswNQynsoijye/X3NxChU9yGt2PbLCDpmq8fZfb9FX9u6YY001TLqRmW/Sf/AjYv4ahtgNB+zrF
VnSohtgkLgThC/3uXdPVwUzQEMqbELIG7g5OLF9eXFsYUTz3A0n8YW6t8s/IcmNJW90lFelrYXEH
SmCj3Hi1HYdnr/H9c+XTMUX+QjsnBBbxlTFC2qHCey3c/lvOHItTzmpBbeElihjoGtQvT6Y3VGdN
OEkeT59inq9W1F/6MSr3MazhS6lt0EztBIIh8phZiojabBKwIXLrBOnjQhgGpKvWI0xuHKqb30/7
4YSpjWK/ch5nqVadGXe8uWIB5+l14KBzqHod3uW4F/57cfroLxoYsccWuElmt350IFnCDrbsnaIl
ArANjknQFrq4RnSQKaGXfSXrMeiK/LFMSa7YcH5hUGv48z7qed4NkkA2THNm+LBNcTOQauLJkmpv
LM9m14mMeoTPf19ybRT7bOXomzwhiaIbL1PcdHixqvO4vvx+9H8vv18DK4iZeQwRdhoVGWh6SqFG
CZQdDRzEM7Q674yXHER2SoZ9IWN4k13sNufYStE6uaue1Ea3KlA5n1ICH2Zf4m2t1zf098XJx/AM
r/00O7Y4pFiiTgO3etTR4tv4DA0umdUYyJ+ZUlD+0HseGgYT2Rl0qcIlhu0j1ZplA7EFHmTVnntz
wmgQVe0ZRyGmG9TFPgF1Nws8YzKtR1Ui3rDuoHjDUZqtcVvgfNzGmAJQFDNn6/rSgJMsUCc0KNVn
Rko30Bmb/15gU1uo1zkNj7H9gz2/32fKXaW2C41xnS1nE57PgSjwi7J1hpxQ/Jk1vr9FIc+ZxLYh
nRTb2cfEJkCTFNUpYzLmCYj0HaPnS215My/mT+4Tz4oyLQfzThZlSmUjVyBxPvOboOOF50zDBFnd
7RzHQJudB6MRU9D0PzUQsftOme8j+l2RDgCB4mCx3szUBXG1cF1bhEJb6TVPyVKgrCFHMZP9Kc/M
QKJgolWw7SvrnA4I5yUFgpLnrkGAVmrMDG1AcCQ9fv/fPFHyLFH1MknIFS19UIaSYGdD2O3lTdPw
1hSVTwvgOI0Doqk2ZO5Jde+TLJQxEE5S8N/U4E+6tq8IZw4zqi9Xl7TPLXLAbX0yJnXvR8WnFcYf
siNxZw5RR1RHN+W69T5ZbMKRgFD1wZL0FqmAX0DooJ+jIZIztQjxrURzTCv4pvAhltZR+I+IrYvn
9ecMc/PgDtDxVvTiEr0whcNsPC172zAQmo5nJeer/oVh1PcZcbKbeEhfklT/mBX4tRbfqVMrgccs
PLaG92VkCnFq+FWa2G2MboJNE/nHaESeal9RQR8iZEGug53Qru/JKFzaPNBW/eO6bQCHODzGPZcw
re8kAod4pBAcapfBBREcejYemjCYnHg8wgv4mAyISVbywn1CCD0ZJJmrnuGssCs11rV0SUVlHzv4
YfmJo5X5Agx1Jc2XGoUp6IAaURoVHEyFaGOj1Ird9JzX8aNXtKxwOgyMb9vg0qn1Mq/XKkl7Aq6Z
tzj8zpHbvE3TnfDVo8+ZdMPmf2yLJIddcCBZiBva5G0AbMixwfrogL0lTp8GwvX/1Tp7TNrwIZLu
kcWAfazhlpwmTuWRVX2AJHhvZvlhZR/UuTcofWitK2zhKSax3RTXSIuBr6pc0iTJjSsGFNwX5ALF
xfjXTLg5mlHikkh/mF+8OhxT54m7Hez4s+pEhFWRs4BM0DcDrmgGh0FuxJG8f6CuuUP7f25y8ZQK
MwqcVNAxrZsbdBIHWZrcbYp3lTcIlyS8PJ4j/CF1f5+iHJpycVHc+hvTVLdZnZrM5SkyZ9NeOJbi
u6bzxAmCvD3ODFVPUEpx71Thk/ANtjBjoHEZGodQ1gieC0LoqF3ciJ5GEhsAhLhABenBQ88NqCTA
ghBLJ/1M3g2MwGv3KbybDNCWvolzx6TfKmOkyQ3x0VjmAJqFGzHw/2d2sdJqsdwagLye5uesTPrt
CzoHmKz+ZRTQ+jTAGxb4D2kN76JrDuRz07zp/Y0J7macvUdUA7vKURi6Rfzp1uLQCXIWLTMAdXGc
O2wxjVVZmFf5ZQkcDay23ksLU2JBPoBrx1c/a44ehgD8IzCBPTIW8RWTge4++tcGmOSWjB2aNcuD
Uyw/USNOkOVQHSKvU5YHLg00fjY+9o4dkwBjXAy4VLKzCG4OL+3i/U3AO8zWlyjwXhnNJ6vagJg/
fGtStE16wolfryd9dBpnVTGADhncETq4EQrpMZm7LAAjI+h0+XIrQEzy5KF/3USh+YcULM+6lGDH
2cJAiK6kvYyxfOF6/5yifh/D9zniexmXxzsiTtfMDVIlO5O/1XoBkgdUUKC/TNmAfYlC3Ggt0m/m
4zLimohbOjAi3XkD1udovHYU5tTQPKTCpkXs1KuqUMd7iZp5tPjX2qVxFLpPYGQ5Dt2TYvxlRYgH
tWzSY5E5/BHavqmgkcnJmM6hrT+8irtFU+0TaOcFzjyAAbKRTffjfbECeViwUHv+LPTPUVDEpEGy
A9qsxPQb+0AV9UVXzk+BQY8LIjazon1tl+WHh9foULH4+bP3lbWmD0aGsWP/6BGSh7kMpFyGNY6O
Jf5kN+Z/SkLJxLgEx3NYbJekI2y2iZ19lzlf651HpMMhptcGamj8GLAxo+sy2XpYsJ3MvE5Zc594
TExLBNXWjCmZeUZvr9GVWKg35YHmx6cYomuZrzIIb0b7zJvUVQJRJGkKQDo/nYILaqOdnRUU4nYZ
P0b1BPDyXUhKzpSFbwtDj4p7/YnSHq9or+nGt9HRG3DrpL3Zbz3T4YgVcsrRQXqUwoMJtsqLORLc
58Ab/GZa+SfOLhTEb0oNKHvw/EM/9D2lNstjrOTfArILG7Th5dnqt2+YBixPAlsrQM+SVQaemIT5
ktoZwAcHxXJ+X94q7TNjsWiKNf4l4XCYEkA/Syo6a2nOcmgOXVgRcGOfGY7thh4HnlMovJ+Am/ed
ea0Z12zbxcIGbVY3dDRWtNPU7ei11OND430IbvWmR4vvPc94jYSCGUvk4gqVq84h8+DNOOONcEbc
YNmj20SPEtNEkg7Qu+nt5v6ruzTovDyUNKq/t/yePR4wIJXSwwhEpPRHSCvOa+KTYxpOT61j7Pto
fkPQL/dhjPcFeW49ENDXQJGjr0qaWEXrryyIRI3kZ+rF38q06YuRfJ+C2Bar5o4K8uKTioqXnSGS
OESZ/QRE1wlZ4XwX/ErqQvhbngZatAKTRR5/1inYAJkx2VPWoWFyVTgVjpTqVAr70pYFECnAxZuh
0JfWKY5+xB01k/m6siBm2COHwbj7XVYWyLpKuuc0+ed7NGzKyXxt45HcSOuvl3dB3sD1ySL/VS/G
A1SsNPtA3k7PTfjHVKffKXqAXCM1UpMgGTD8lxOuO33XIYVe4zgdHR3s74v1L5qhP5XY4VtCGdz8
BDGmhDDOoQwwmZjOCAxaBnnawjQ68+j4JpCArCrPTWZdu6cZudSkOPQ3+htwP+VtU74snQ+yRgHw
snzoHKe1Hq4jZrj9JI+dX78kk/q0RNOcGhlhA1lgbU6F91A6tMEUvGwrNf+ULTiByR5xRo0rjF85
pzpy/sVxPmM+R+ns2sqg0WZoZuLNYTLwdHkm2zMksBRmCv0dBJc7J/VgrxO0ep5N899im/7BN8cH
R2snqO2YqZkVknU38z45EjRY3Z+XAfoJSoFPkWU3xG+45yLxiGAEPkI+NGJzCXvc7pA1+J55O0px
iuxUnMg+uyYhpyjHiOo9/35jrQZe/z5XUES6uOtoglIK+Cbc4sEZTy4n0mxMD32pk0PtLWlAgb8i
O+8RJvjnKQ7LYBz1J6ZfKOGqAV3nq5fBbeNtr2ILGue0MymEe0H/MXUZyoN+jfc1JxKo6AWSMh3X
+EhA0AVWpIt9FIc7hhTjyxIaf1roV7uhxUtfpGKbzIyj0UTiV+Jcg2AUjKRKJvfS5yU9AmXQbsgS
6wbhc7mjmE+2XVtcCNtLCDblvN6A5xE19pXRGastBePOU/ZbY4Q1PT2BQJbtysueCAjNQA9E1Ilx
fuvWABN0RB1TAQCKyvF7GlFFmA6Y3hTUFSUZU5sReLTmMWUjiz3EJnmMEBauprn02wKlMoj2R3vM
ngoDHWq3eEFSAz5tiv5V1r9O//QvFx/pa41IoCzaa+4TEb5AlSL5dVvOFRGsx8Qzs+TieDQddHno
c3VJ49Y91AuihfXc7DXjD77cjMMZuXeye4J6u9oH/H+0+eKdVZY0Pka7PpsuE5vfl+V/P/r99P/7
liaPYIS2bMtJ5eHP4C+uTgNz/7RjRx9qBtKZtQBwREPX54+tABLuUjAgywe1a+/HmIuoLOYPg6H1
KUZPlXocNluIX9khKVsKU7ovfWaZByzT4gpMOz2tGKjZ/cPozKeF1d+ozA66mKZ4UlfXUBj7mGEj
UU4sVJbv3Hq5Lhnm9+NODySDuMNhkjHx10mJ6HCYHipPWthgbSCIJAq67OvcKlhZyA0B4zQkuLNq
bPQVZUeiXjFLvETauk0b+9a2xifqehjkJtlFqOzK0qRmiCBm9AAoBMLznTKq+0E0Tx13VAud3G59
TtS4Ap0uvLVojW5DgXIYc7+xjUvGR7ijGimPBj5k3KXZd+JeB7bWoOpdoM5SPYHo/cJo+5zXwAAW
a/pXG2MEcs3/CivQMf3JSizI4/oxGlPz5EcdQ/T1pR1CekBV+GfRAfY/DqbAuLZI2+89KzphLTxD
Sr4TCWCQuicmASFIU7EIjxgVsO+l8E7iW9MsQXT66RlN9d0Y9z/5NNkHsY6w/ftoRn6pWcj21YJQ
xRfTTeTN5wFWDwKlRwRUjBa9noUeWDV+H+yRFrAhxpJJT0pjlDwbg3qkzkCMotP3nPBPmD/XeUXg
dsyUCMbISLYfLqgi7iejG67hgqE5rPQfP2My4C/6gEb9JswMZk8V4AbZHC3POlUdzLSFpnqrmpO5
hoas2F/bKL+H1rnoZGaS1t1nffqqh+VoNepahXcezj1gBNUToINXJzJHnp+fbEgZkUkE5F1hML5u
mXF8QNNAE7GM9S5KKWHGdWYHD9ekmA3T+hM4dYClgbZHAa3ZUi00qarZxH6y83wmbqW2npjf40SL
aNARwVveWspF6YZbS6376cTiuzHCVJxpfle72v/0YmwupT8AoQlHvtKDYQsrrDZtYjyGqf23nsOS
gFctT8AuQGQm2NrC9OBk/opMRqEUGn57FsqkrfP7oUpy4LHtABUs9N1DbqrTsLZSe9GU59+m6u9H
v1/zj1Pk+bBa8GlUlqtvVK1uLa9ODg74WJ7XtdkU2/pOCed7YlBKDDM9qOF/G1FaNKAt55YG8//7
ekRaySGcpgOphPl0o7q5OZupfR7arDy4JtwiaL9d47zj5oI3Y+0sz3yhsEa6i6gJqTYIwVYBtwHb
skvT8lHV87vMzWeL4AjWW0ZyxKxmmCA2vz/bygTnv5L4Foh27JhJ3O61ArpdVYUivTip/3iErZOI
UCveoZ5wushDBd6AHuVQCXR7csii8ZmsrPnM1KA6qGKNAR8305ph3kH7GPQegT17qE0K69LSIS75
eVuTxbFDTj9X4kTEc3zUcebsmCldyEGajHS5Sr9/MVunO61Z9BtnSslUEg2wep6wowa1pzN7hVXj
3sQbyukrIjce1d8qacOYz9HEDcUhTlwmTyMH9RT1An0RQGxxdFmQ1iXCg4sLArTRsg5Uo1mddKWP
9E1uwzDyGPKTCr7i0JGwmHtiuutz2fc9mSB+khx6j3ktxev594UfWP/3kb1+n4/RbQvtHoje+unv
y/993++nRqcd3vzqUKOMOlPZR5tGhBh4F4JMGvcpLmzc1v/bpm1IFz5368vv134//f0I9Seo0Fmf
fj+TbAD/fZv87fMOYLWSwkIila7enPWlwUh2rtaX309LTNtE+wEzqpzJheemgY31eJuqLsYP1kL3
GhcaFrM5/fdD7HV79NefZHiyCqLBf5qimknX1BXmmbm18d+LG5kvCTzotU2x1gkbs3QgUxBfDr8E
nz3mIwN60/wmpu4rX0QVhB6H22VOgllzxrfI2GphFi4RwVPT8rSY8JkYvNDjwe7uADa3oc4QmAjE
kMbnc6zlgVggNIe7xLGGc0PNZLLoEj+2vNVp9YB/2ZBNEGvP3cdLwejpB5g1X4y9d5+gvshxb5su
uXJtXo2Io3Kr90ne3C4Z8UNi5h+4qrgkmbEEjv3PnvHaqXH5yirT25lLdM3pgdqDnxwGTcakV1uH
fspXNN359+9w+/o0Vv2RufVXX+urDKH02ZY6p+EcCIG5MlLfqeQWl3IhLQzn9U7ipqf/OLN5m+O2
j991T4wDXY6/CB7p6rmUWQ2eIcokxr05ojBXcWuT/RnUBKI8hB7PW3Pnz8IHd0D2wiAfJCg4dgfZ
92AOMu9vW3TsRYA3pqp9mC36pBgXFu7eliCK5m/Zdg808rtdypu5iZfxAFXgHLbI6k0vfpevuB1P
NA+mDEyykbjtPnJ/BlBAd8CFvb1YLGuzxOpJw3ENmC2/kp+SnUWLsybx8y92b3TfD6Ai/3raeGsG
EIyDpT+quPCwhw13ra477N5W/BAX6QH/zhdsfQCubYNtvSUGz5PfsQMhg4ii4dB4D2J5t9wWGtmy
jFtZ5TeteqKkAzKtOPDaRuEebM+l6ZvJU2lwFidYOj4iRQsKeGIH4DL5nsSbLfMIUk0ymwPkkrSX
OvrBQLQzHYsbQ04f5RrHWLQvlY+rAfMtoZipPBbe8idtxU0f4YsvKwrNqUPolDgDRgEKxN9BdhRC
bowZa6KdXLNZMtIykxVvb6Mss/x1fN7fIDYh7nuJT/68XJhOD4wogXL6qYU9ikRlHxlth2sKxg1l
kp2MnJVq4q9catAc4f7oEwPBJJvoH/u9j+k39Rb6pNbFK2eKUAb9bd17uAw1hIm5e2uE4NBW4Heo
aS3OZFaiilqrbbhCE1bEDawBGr0m8vussoudb1eHshu+ZdPOJzZnJg7QzHzFjFdCY9Njispq8ssg
gx9cTwG+OMZOfv5ouz51irA+e5rjZh3fOeq4rGHsVVT8iUfDOPjO/KwbkRMqR4h5XhxH4q4PwNTl
pgaPQk02z3ufhl1kNAEzex4yiHm7wi2Bq1Yhudiw4jFy4m6K62Y/RcD1evfIekwrJkmToxx5mDHw
1scm9Zj9l4Rt2R5tYi/jhKIehM0DaJnNbTmmajfG+A48DmcbFKUJ4BIyIOwksLTC6hLxg5zuRdLP
YPJAr9SkjA16mQR56kQ3S0pc61CxCQJRwguTYx7Nh3+Nf8yzdYLH34sBwjgb1RLdyyKD4Oxe64ZT
m04QZUe99ZXI9mskgw9IAFOkJAsMi5BI6NI9Nk6oTw+GPXHHQkjeIl0+eSRMQOGK90Z9cqyFRiKB
ckTUNrnPqaen5xCLmOzSKRyOYVJJtuDkVK2gYKJFLLw7zAqJVGBEVEgT1ZRaF2XHosd2D98dP6z6
mTgOnJcIpAkktfvYJsJp9vSt7eGl0p729+MdGXl0YVS3d7vhLfXMD6vuuClmmhEtXd9yUj8eSpzE
999GBsLbKaMPNfny0c2/PU0oFSeikYMsLjvdPqjER5hEc0i64HWGcuWKTpw34iV6CPNbNBjthpYV
GX0hvqv4pu8AOesBdTerMCFknQEj2pBg+SYXXuZbh/6DxB8noHZ+oG0bTKb1VPolPm0ZvVZmxEDb
nDNmctvYNjFOkqq1MWXNimSpea+R1aruLXWI8HDFe+KLfC+m+VvlRH/Py3rqPjjJnAbWWl6UABJM
uLRi8iNcIPqPiSYaRQOAM7kVrnsN6/yvTMG2kgD9BHf0MJjV5yjdt6Z1iA2q6HYZmCaHZ9t2kVR1
9qtf1D+ThCOk/W6n7Q6oHF3eDXGicG7yMzJ8ai2rfRyN7B7Y36NC94C80jcY9BYu86rqb0m0ia0V
3VlwNkwoBLk201YVJNoAPkM02blpkI7NrlDZTzyrF3Ms8biM6EtEvZCBYSrQBNOhRVGLysIjjGm4
SMN9AsSZ39ip9TD29b3T2c5xMvtq71rVtWzGd2Qu5BAxQcEPzmC4NncMSNnAwe8cqOjv/dIUQenh
zm8nmKEFKdoeIgZlMabHNJMF1LoHl4mjJ+WLGog35XGbRcwMJXbPxgD3qkt7zj4fJDScaZ+He2Uy
HEIrgfpUEWtYLyxadc9zp/XqfYMhOZok9ilh9rv8Y0pmAz0llMt0murNsHIZFwtApyinazyvGOFh
PAPmJMZHMZmptMtNcuaGq2MOrp0vb+eIJX9xTGabUcMIv0BflJ41ycMhTWG8s+54yfPxo5RBERR1
2e9rxfHZgZLY2ctwKnqTpnO5s4DkrD+HvPm6B3AFQ3KL0DbzpvoAHjfZLhPsq4Kx5iGp6K9wujXo
HYFejGzxxVMujpl5N1Thq2WYyU7iz+ChRhdpkACV6xHF3N7uSRErcr/aN6iAAK4dMge071x8lDO7
uvCSp0lax5a0V7YJ9zgVGuapxh4WucAcbRetNWFPsHZr4yqS8Oh1mAr6LNd7axhmTo9MwhgQvKcx
5Ek7SxHWIQK/qYizQNpGt7LuvkdK+ZuWRC8j4bjq5eChwtJ4juyJ8xQzDuYNVb9bxvymt1ZchJve
6aSLdkXNtEuJ6sUnwfNUTh0E10q9LmyN9NUFoTfwB+Fu34cdFFz6+ihLlgonsl3gVLbKnZ0Zj8Bi
9ZOdQUSKl/61RA0UKIbZPT8xFJTBad3sJLp3SFOEcmK1O4Rp893KPvCUOW9MD54NnFumgPqhqTDG
d6Rb06vxz7JjjiGzLGXsS1XszpZkcgBgAcsAeRXAXIaw+ddO5Z9QZV9zNka09arnMfSjy5T/MTyw
HxXKKxpmfrzlTDEehnBVBkJlHKrsYDDsC2go4v/WXr7rDeJsBQ2tjT17ZCMp71SbxXYQDPawxcRY
JNrqqmL6TY3/rf12QQDAJkmsz46UbapyuM8Lw0nAWO5uruLnxUj8m6zrLxM8vwDMqXUs0Fkvk80D
FSGdC3P34tL1LCb17iDKCpCgbzm9jicA4wUKOfhd2GgY0jT6PLhxe09i+USN0MxaXmAk0RR0LWZY
Hhxb14s4kOE7wizwjXl12bdrNncZ0jE2abD1pkIobhCOlyIL96ofau37PCofvIkNrURHgBmWq7vw
3OxbaYFiGNiBLYujkfvpdlV9cIcWI08XPoW8boa3vGAzRysckaJj6jOEu4jAmYv2iz+wNKLD3OkL
HYQnz57v+4KYePCzmsfFu5uNWtFcNh773vaDjrroTNeHdSwHmNAC2vcquvapVd5MtvMY2pEihIDc
7GqWXGk3upk7fmm/VjgIgWUAqYNEBJl2IUkLL4ZgybMdcPfrAlowb5kMkJe+hfA9mzm/RhW59M9w
M6KjJMmcOVeJTCKvWTrBAjW6xKacRFxSdmxQWPMxd7xv+BDpjZD0OR0LrUaO+oSRkdpayAaRXBlr
CUn13Tmw6ccFKpvqZFC79ktN60vWs9haLjMRa1CfPuGHZGG3J9EZ21LnTNxo/G2mLc8FlBnfus3R
MAQUAG01pLd1Wyf4cWBk2AxvA0dppt9401Mig58JNduW9rfly+LdrgiscTJ+jTrzTgJf5lj8cYQN
HAI12GC0ANzFtSu8P2nR+0+WaWEnT9vr6LbjufDa6n7yGOvQMCeCK/90ie7cLGsMVMF8gJYXZFPh
Z8UhmVkjqrRojgMCRKKxRf7kCL2dZvCaQHL4qAT76ObJn2mOhis4bTICjghFIN7EmMNiTDLFaLnn
Xq8Ngt4ApCGgJxtzB9slWWGjjx6GqxU9mHOFs7dcsCv4ZGEfLHXjImyGASeNY32ZMh9bQzcxAUCc
uklskiGJfC2DeXRspF3TAwxNg3iEGDur683HCo5hk1tQjjTet0itUxoIAbvVruTUGUZ0uyogTQ3k
Q6MhJMOaal9ADfdTxlM2xlLXmWbOI5ToyvPRZJGuYovx0g2cMo0OHjop1dmmwMSN5PSR76EqsJ03
8naIZsTpV7WaUVDI1rkesEMwVJs6X1kENpxmuJTbCiPrruv/cYyvQVmn22LpFLnWBcZqoPGK2+SQ
FxgZXVDXfewL8OpIE/qpD6qwIy2hGrY+FxaiEbGUYXxbO+mZ+FzMzolNNsSEp3LMzm3jA/SEccqv
h9Ciy0kccMbRZ1XJxyMzZrQQWX7ULaNMxRm4nEk9M3EAbOJMiKMLKtP3irtoNI8UXMZBFKCGGqM4
j7jAvIWcejvZcvpYTkrGN0JAUeMMAIc5DI8gCC+kYj/APf6snSYlHwnaXd/UN0ySZstRp47RZFGH
D6jUk8A0UJoMPu9a2CGM1nl7LGkNB2EiWA79/KXrjGFrJg6Nx2xiy6xWco7E4YQdEKfn0Rg9uoUK
fpwZkQkAipD6r0UF7D9ojDS7ZBg/Tb+EjuvYEoNOtmQHv61fq6b3g9Yd1cZiMOWjpHSt+8JOaJcm
rQ8fPvry2+m9Y4w7wp2leglfhxnzQOQYz6MB2mHQegVh6vlgwuwQKU08a126yeZ8ndNHwqEYpNJ8
oCGA9s7v7+np4zPoTTRqS/mgaaLcDOZztMQViSMTDXnzBXRKu0tWmrcwTVqYBKnDgfNeIxs/ab/o
ewr3bFuP8OsmaMSlMZ86YR+TunmNQ/3tYFDIYwHwG3P7bNPenDTgoiz7O04mmXIG2cXSaEhlC6Et
59gqEnQMBJJhZk8b9+R2CmluznBFoP2L7IelYJZdMZfyYY8w0GEZANTxoeW/0AOdkUTPaVK/+z1X
osyMe2tZszt5F6lh6iflFUw2UfJvtIj+EfR1P+3N2ZpPBAD5AVrll7Y0syPt4RjqhhdUCB/2kD/2
YYEqzgDyG1Qw+zETnGA6LAHW2I/GzB4YIe/cxFVbT/OEmYXCTFF513Yk/oqIjUs9MxPV7gwjk4WA
/6x3dSLwCaLW2pP0gnKV8xDEQJYEd0XyoCmyJPP0/GduSXCU7npuHxE0jlFQFYj9J58QtKak8uaP
YLso9/Qw5JbIsVcx0cMTaQESiwGSHp3hbDPaIncKSrhad6akSHCqpVdMq6QO6vCxaNKTbgrqXmTE
Lc9L1k8g/M3CX1HJIYJU+0CtW8eMdZdoB1mwPSDn/SzBH+4rcXErGztZNJsEeiCoLPw7mZKlbc8q
2bWMO1gRJBGpSmxiq4j2qPwJdYpYJOZsCmYaZJMyUpxizLyLtp2OS0zNx/ljGXhQHQjlyItvUO/d
DirOdn7JDFoilG6t/2HsvJYcR9Is/Spleb3ocQiHGJvuCxIERQRDq4wbGENBa+XA0++H7N5Z67lY
24sqq7LMjIwgQfdfnPMdEjsJVz2r6twk2uBHJfeGbYMC6Lp12T/fDFr+BaMOUABydUu7r43xnSR0
LRi5T4lLav4ocbqETICR6LQuKho/rq9XkWHEGTq5ENjszH7N7OjD6xFOhY1zQZcIJ9xiBZfFurfp
6F/p2tnu0Y8l2UKoMofDQj2tTf01WrVVbY3VPF0fVof+qfYIONDZH48AUap1rzrLLgrK0TuTZtsf
NJXh2F1+o72D/gPSj7lAhAFyiIIuVMVVFGdnZJGEnJnNsBtr741CxT6oMCHD0ngL2TinlIRBYxHG
pBR3JwFPM8plJaBAD5IncC6JcdMYzSXUOqrkyrXogHB/f2LjxtaqIRjzOIDoVUPU4dx/lvpcyjwK
MJeBPgjhB9KRQB4sYAut0/ysNO4sr0Xrwjh9D0LGx97CIorVy6ab+mjT5tGDLFR6m9IVxnKGw6+W
t2Kdj1kj+QklGvWV7sLnnCT4Q1/bN808neEM6FsNIUPiOuzOzRVfEKIzh2PG/lvbYWqlBZQsmUx8
lsQcwffKIRsIYtNb3O54rDJsjsW8jzGrzsVuGQiN6dYgp8qYY8LKa8JiGG0CPXIhtZ0VivtNMQxQ
qgCc+x2U2dpeGSrNU7EAWzH6/KeV7SvO9mNqMy1p01jbwpbe5UoJhJDz62RyfrmWeYQc9BED7fQS
xG/YW3M5QfskkDFlLHfDU/c8DPZXhzXKZxC5mySA9FwvGOu4hr6tJ24+Gv1IoM1OJfxAM1J01Lmb
IG2A80S/+4z+D36lXFc8judbWpEfC/Md+PBdRbETRHV4efNsCUymjJtrhSOtWgHgdZqcciRIKCju
jcZ9TjL1Fo+IHXHdyU1bT2gYJHPFVMoH3ZwYPWnr6pxZQFPR1mYMRLZa4SB4mmS0nyQSRyNt5J6M
mCc+eJS2BC3UIQKTNCluTfPKXuMSpDYYexUtHKGZb+bEBivWcLBwXZQOQ7evlvyeoSn2H6QNfxTq
6PkoPiSIilzXqMYNI7pSs5LbaCKKwOima1HI4chEKlTNGMwxhaZjbEcI1ztGi+c4o92YWBg6CYOi
lkHuIS56pKKa+ZvKd7nK6/cuX8vNpRx3VnYfVUyiUnVPQpvL4ybRaogLRuQvTMivRcK0hX4dxdKc
vA7ABQ+RMx6IW4i2obvYJwaOm95sD0Lp+Q25boHuKtovq76LItrwCTOsDw3W3hVGUfvJODu+Lp0r
/ukOoTGow9LgtPRiMrLG8mFegflWrGmgONGYIDjaRxhdNrHJEd9F40deUh/2RHgVETZH07Llqho4
uRbKPfitLJCFn7RaHYxSfRnQt5qYERypeDMwD2r7pUNNS4RcehyJBcJx4bcWDvDcnTw+r0wBPRTT
JvblkZ3RdvopNLruAbywyeeDjsvzu6ngsdRYnXWnDooIzzGBAK6oX3K2llxIo71bGRgcOauwMU9g
FH5IxNdPbgbCQlrPXdkVB1PIn0zgjpd4/JWOEZEcvCNx5GYUMfKJwxdSR9kh4ThHY3ZMh9bYphp4
Kd3V5yPzR7KU1NG26HNDyCU7Z4bw3gFe1lzPPuTCY1nNoDIV6InsDu2blqPRq9gTYVoKA0wBz7Ej
fnuF86mEe24b805fpoudZyD1scXRFOrfukFRB8OADa+F5ae5UQ7Q0rqHoKbVOD5qPqFjCqawwRcI
BPnUcVUFNpiJjeAmKLOc+VqWhHsgRW+xsB6iDiacUFEwshqSA3gOPQR+xMDY3ekdFsvwljhZViAW
gvhOtOcocd5NEN0wWOQtGVBf+NquCbW+F+yCg3pmu+dOxtXAU8I6Zak2c86MdKY3tRos/lbL1gqr
NYnCR8hwyabyqHIQWzkWS+DKoIIru4n5EcWkp7XhgdwlYMbhpXVJInJm9Y2MqNmhWduKsTsaRlaR
RjbUm1hJvkHMuvshqtPbKNY/5oIPqayWS6yzrQzz/qjPrHd1Run42+cRgwv/9edfBXXNCSkQKvqS
UwyNusgVRBiEkI7aayLHOM0yyh8dL5iZ1ZyL5JaZgrt3a8Zkes12nNiweZs3jdqH2nw71pyaJJQ4
h6QVHzrX0l5UECG6rr1F5J2Sqm2YgTO1rAojhoH2ULhrYJh1iGobwe/ICRJX8Pa5C/BlzfEt2ug7
SZwy2gfYeI3rBuWCv0sqVe1RpV4yW5j7CoWrgWcyHnhV597Zs/C+6B4yodSdSCKwgTHJZv7ShwJo
TWl+pSq/pQW90tCHbpw2VVfEWDTHySxetXbRT8LiekF99Ix40tsyE4bdGbfJTYb1pelBhkg1zw/a
78oyI18Ts3FQCa/elQX30e8LYouTvj4nvF9B0yzFrvEKiDmYreKivEnzfWwCufRqWkPdsLSd9ORR
9MmDpw3EbqymKBAQdBtL9ROnfLdlpbalPWa7trzFS/6gUjf0a+NVVjOEwKi+iTxkFtKEYTpWxleR
t/o2dkksN/nUaYMn/abn7GiNXN9k+rwn3NA1MacCuMHXwsS2aaJ3w7G+2CDC1ikopWst3Tcxr5u3
EgJ0E+WdYeh3hiSDszBsUjb6T2i9y27GPzVNiAgM0TyQMaJo4ZFszkr7AOGRsNxJYYU2RnpdS+RC
8Gx2LDoJQcuFtuX1pvggRI/1lc4K207ia3BtyLoBvS8pZuxxAPgx2syh8UmCLBDRIeuTm3ZwHrs6
XLFDYElcdj9JWwVlr/92VQM9F6AVphV3w5Kt2HtVTGBBxEM3zA0jwiI9dE1s3OIATkZp365BB5Dp
7INpUgllxXF2w2tRlpKnjo+fECn4E9e6lciZqfOQUxyZP4G+dBY49QhMt2jpHrqB/d36lsHiX0jc
plVCKgD+MVU3mCmXiuE0RWTHCMzyiIZjrdinPlYM1tR/slrD16LVD9ncvKUsPRZEM6hc851s4YJM
Fvt95A8bJvsMlTW6DVW6Rwd2tF0hjJLTtBt7sdwyrl/9FUP9jDD5vU3MYwIe/8GyzHPTlm9opeJt
yDAY8SxBnA098U4idDPU27D07gGvG9DBFIFypSg3I8KeDe2BKCtxN1OseFLWAQa6D9PIIAcC3DhB
WLS2aIvwOcT6LeyUn/FGmF2yY3PJRwf7AhhKgeINwAuwIzhqvGhYNRDz80FrJAHUrb2XhYGUjc08
V9aja1q43nXf9rCchnqOYHPJ0r1sWycAEIiCqaxY20+NczZW3b85WlDfxrDkGUq+J1AENAAWYXFl
MhP9RDooTnT066bG3I6Fcd96h4pgBjo37djbMRmdt/aqQudlMXr1Ry4NJscD7SHL/NRFFhdYoa7a
Sl9Ve9lWj2E+iK4/wNtVPhw6UjZSELuGCQbVbeyHEYBahzz5QNAb2iIiUDDR05GRrEC+GydslbQc
COYQKNuMafjMLdqoL9PGysAapd3bJuFlk/1uJF0RLMBIfKPRb5hYebskmHqMTgSYg/OyayDKKIgh
11wPPavUiEg/HzPDb4Tp/GXzQJTuys7kvHabgvgWpUyGR3uweOCyuN8OWhlSEPfzIeLd3besmCq1
7Pu4DPcE1h7iIUSJZC+Nj/ThgI3jkXnqTAMGohwHAk6Aie6B5cZm6lnP8pm9J3WzIGCAgcVkp7et
mxnbjihkhg7Mw8hBlUFkmTgGGu5Bi+E8TqV3bKgw6YvqPUagSeUUTGzXmUf82HYCyW+yH4UYvpWk
Ra4UaivtgVknbLc6foHDQs1aOm8zvEJ/WdecTtZQKlOLBGaNI39hLboXJFEQNH1F91Uevcm+XiMI
qGxs+GjuTsyecQoxa2/MurqhBiJQBQfYVgzFxWjwtrcOUZyTMZ30cno1zuAxxj34aJZ8GdJtywEe
76lzjjttB2RCw81ApmmdE2iHGMcEBbxdUGdS/sNbWpbyQUgr3M9bUdiJPyiKZzAnzmlacKuRLB2k
8kuB3wCugT9GhAhc2DNvi246OR1jbylth/mkQFqM2wJXgmZG6VOZG08zdnji47OjloV8hAzxmc0m
QueD6udzSlTCtkxXeaHHoKoAUGbazEhqbBJDDQctF+qbtBbSTVgdRJQujBuWCRaEmHb5wMcy0o1N
TseqlXTpi55rvqNNiAk4TPQMD6oZjFZ6XnI+7cjPuWjq5UUnJ7ScMuDd5nRqM44Kx7BeON+ibdyJ
nVOGwDLLx4bdKizrFlF0awHD5Byfvfxtgn/pZ9HZ0+1PT4AHtKrZl3K8peFvSMXh8VxGxy+86sWQ
5Oe5mmAjYDBsj3sYei2xgpbR+ZGHoo6D76FtPcTycOEqBgVZQqQUdguaM1feDiM/Xd0ztGr6lg1s
eTOF+G9oaYDzAIwaUlKW7WonGOyg4BMEVuzAexBFC4WmR7XRRimCYRcBZZtwuY+r1tam0je1L9lo
CYj04YuC0Z97vOEzw3of3v/BOK0/Z54bkHDyFxNm6MZb8e9FjF45a19RUtJbV8mngWJJ76pPfA0B
bIGINJf4euhC6S+gWVp9ue7GVh5ZOC8TeWYEChszwe84FI4V5lkTtUgQN7wijDwfgVfqu2SCP+JG
3a3SzE8TJDFsl/xTzwEuJHb5tkpVPcvi09hJxv7IKg1rQi/QDgSdhbgpPHCTQSQZECRkHcM759CJ
M2H7/YjqR9PzjzJl+zKFjsaBylpu8uiQ4E/RazkePv0K/duvv/7jH//1H5/qP6PvCkz2HFVl94//
4v8/q3pukyju/8f//uOcfCJ9qX76P3/sv3/bv/+hfxx2D7v/5284PwZP//M3rN/Hf39B/t5/fV/+
pb/82//syp6j7H74bueHbxDy/Z+/nJ9g/Z3/v7/41/efr/I0199///VZDWW/frUoqcpf//ql49ff
fxnyzyv0zxdo/fL/+rWbS8Ef420pk8tfl/Lrr8N3u3xH1ZiUl//5578vXf/3X7r3N9uwoVy5liMs
1hbur7+m7z+/Iv/mmMK0PGkJRxeUKL/+gqPfx3//Zcm/GY70dEdI0zCY29u//uqq4c8vGX+Ttmub
Dl/PE8L09F//52X4tzfy/76xf5XknlcECnX8XLrFT1b/8x1ff1D8b47U+fiYuuEJ28JcxK9/Xh7g
yfD79f/lsIlThg3u2Jw07V4UP2Ey1PdJ1DzrE8tRWtC3yGyouu0hPNZ5fpqnCVxd25pnEbJfiQo2
DkCmr4YViT1UrA2iDNfwUtjkEAgA7RXSYPCp194MpcJyQHN5Mn1oPTJfctzOUIMiQPvUGQsfhHgW
gGtgsWwSPrbsidpbUtA59NyKzO3ss/Wo92wslAyLdS6+x7xtP5p6nPGhoK7L8ruky8bHrop0mIG1
AZqkDbQoHl+sPv6DlylQhJemb0z1nWqqBb0UNu/UVeE1flkGnhS1KhXjox07ecDJne7UXDHFIofm
zxinZY7NJmo4IhEKSmIqr5Suz9gRkm8KvHnvqkoCl4qiQNOhtclKdrc9G4WtbEoSugq/9VR8kbX5
Td/6utTT+BoXEmehDe8u+2nH+pwhJEGDYoGshtq9KaLm1CXNpYCVt1nwdsLuPAiNIZMG122DJLC4
LbjjIa1lKhLPhTiSloeLHkLJQaMaEm5l3QFz6beKQG13xDBA3x6xIYNERsCIyUsS4aVgbpd2ybPF
X71OG54KrwOIC3fJt/V7u4IdWwjvmM5uc3CY9R4tzlWN0CYowdlXlYQsq50svxb0FS5RYjs2Yly+
7qGLMRfQpCtfQ+6FtzNHMReB2cZ0tEVjhsIbzDVzjzbDyVBQzYFl3ArQl5vC7bqTEU1XxorpYqPK
fvozhMiyLUtUMzB/EWCQCIe2DhWuXcxZwNtIRsnSWbvchmBZM4Rj59dkz6n+oDcjcX/40B2TbWFB
GPG2If5CY9MJ+KD2dquzxyeeBPnciPCZtFYgytmhU7Vxa5lq8Hs5YAhx7MDtbKSgNTBkYyWV09eS
JWnm+C+hEkBpSqj/EtkdY0/tzBQAb1WrGFeWo+895sabkauXIVazIGdjvNT1P6WqgS6gBPShIzKn
GZS+60AIXbOBIO2IhBEG6xCl9CFz7/RQQT9FCW/bDL9Ckfos3EjmqcqLGRGvEiZQUeNQI8NqqO8Q
okw3QR961pFYEDIBu26NEBo0/AFFvtXaAjxh3XRXNOZn0Ml7OumDCJPABRF4QYPkaxSdv0FY6DuG
1ARHsUD3sNFqNduZxoTWO5vZbYGOcxFtdiQeA39WMz1B5tOCfjJe49oVRxxiRDlgxoNYi77PVPLZ
LQivzTvl7qcYocVC4MrR1ZdXL5ov1ogmSsuwwlSj/U76B6dNdzNHzhF6wLeJkBLxYm6fogLCatMQ
RNoyUp3uoAMvdxDhW4WJs5aE0Tn1gH4EEc4m0dL7LprTiz6VJ4IAVGAWTX2Uwn0Z6O1qrCwv1oDp
M6Xl2mq5rA5DF93NkRK7kJmyO5UkfaMJ7AtHu3fz8ndrjsfSgTpMINKDBZz3A5Tot52WiD6T5gHp
Ubdr7PJFxiXS/QjlZ0zSgZWzqvAESTJJWby7ZvIJbTtzF1ZTuBLmoT5L7A/MKDBrth06ygiD4kLO
aeA2Ic33gDZOkUPE2Q3nYHGuvTQTeAfhqMwaVpN8yqsgUT0GgomNXUJFGUaIsMzu3u7ibJe0+ndn
mi+DLOaAlXV1ou09LQRMH/M3s8UrYoc6Bkkd0McyMAoaftSwcpoF+xRYGpwJKdaMJa1RTvXL19Tc
lFDB+Go7OwaqVS3ZCxHRhEnzLrN9EmOQ9SDI83NVeMCF3fFMVFyymTVKpKKtnuMmuW8jy9t5YXoL
A/Qw9PPPHM6PDqs3ERKGi7r7ULTZIWvdL0sl2N7D/o1J38HV7Ufwgw81wQwTEn+UqWRTDMt5HiAN
xOhnxjZ5sMOHpp6sg1GXuA7Lody2QH+2Mm6fhEnGx6gY8JDkwNhbJIavT9MBDbMfIfbHGV6duNu2
BpXg0HpvglAaHFnss1nvhbPGordh7GAOTC2d+Hc4e7RaOMJ3y8FeZh49BwOlp+sXNwY9RkIjq3AR
QMYI96XA+OkW9k3a4bwuBpNldPJAqiQBlY1JPzNlwZEPaB3kS3LSBH7KAgJyjteNXSLdbcTj2+DY
XKdKr9aAeLNs+2WrlfqlmwERmJi1rYapGiMrn4HcZ9c2CZcd+iBRxFEweDSRAOTZfVesSRYXu+SA
eoFtf+u3U8r8KW7uxlppmxwpXKEmYmhVuFEKO2oG0L6msLiyCusOzy0zC5c9d5csxyhdsDiiKxDZ
l6njykvzjqPKRN5QUK0WUr3Wmhl0zfKYrpDb3C1+EA58VSr5gD6OmR6Oel0SMpT14QUb91m66MbA
BiQ7G98KfFSMCRp0aa9uXzXLOSoh+1P+202sL7vP6/Nin/HswTLgrCb7ovudVvTYlsN8aVHceIB3
7kfR0GilPOBjIxi+We0R7UaylYTicLrgEq1tZ99LrzziIBypr4GI2T0V0ngKOx6vVF/2U5HscvLf
2XedWOv4sz1/GrJ9GzyYRS4jrmMTat8C6kSICA3OS/bYuTSHhnGqtBxYE5/WVSTSXU+7tIXt6Sm8
S2GoPS81iSme9F6SZQ7arnX9uhhAs+Wph6K3Z7hF2sO4IMVcBF2jgeLBFxW5RKkpqBX4nuCg+LJt
gHoajJqRXWWT9VkOyFl0M38pJ7c+mK6HBaPAyOXNIPCxK3+jR+NOFSy6hnJmiMX0V7go/G3Kpx4D
YoNGtdXlYysITLOneqeDBNoYWFj0uXybwvLOFPUNxq0IJ0L84roVDWEslscGozzdzlvR9cR26muc
Kh46lAbszkOgiNul6QlmG2sc/X32HMYqYyURd3vXmQEntj99jc6uK1OGBRECDhisS2dsZrvL9iOr
FAc/0pbhCzNZKWCO9mwSc3ptzNztpi/wgsNd2ydjE7TSfO3ToT9Ng3k1tlUK7x4AhzTMI2XVvssx
6nhRzMSiq95Bo6FdFWnQ6O13jEIqsMX3BAGArfYMVhiuKiYJiSzSrK4mDERX3IAtA7P+He0gXoRl
+PTmTgtWBetS/A4pyBRT7QY4CHRI4LGGQt+sl4wk2K4wQjdIgi9p8VXtiIOWjR/Syj6wUhgY7Jt3
c3FBq6gz4T5f2YiTC4kIeBVI3JtJPbV87GStfTSsPLvVAZeW9pMbqzwYdMzu8breF6L/wsb4haqN
/bHOAdh2zTNpMO0J0xqlHqrIcSMJ77Vksq/S9Oi66lWa6WN43YlyPHROd4vX5idzhbvXsFfH8FZw
wt27tvChwgmf9fCNDY1pT7AMomUCcUg4jjXXZ1eTnuwxPwqF2sky5BnIunUelHU1yvSOyd+uRKzr
2vF5Wgbbj+fiw4sc8qbYmgkAekPvR93goc9mB2yTv0qBlOtuzvQJSaRXyLu29m4JZzjGkzvvwSBe
POEOgaUt92Vm3xG3EdjZslOcosmqgahbI9425GB2M0RXPJ0Oa+Amju5ZquwkxCnd6u8lXoza9D7z
sdvlzfIx9aQ8Ce0oEvuGHCWWorpafIlpJOzML9d0CMNbvI8l7rfxKE9Ry8xQRrBg7Sx+ybrlXmuW
cywd4KiJlhDRdyUMpPGJ42FIi/tb9oVVxd2CPnNgCAQ6A56mmBGapMtzXRjnrCC+m+JvU0MSq2r0
0hOKESr1iTjNGtbkhYU7L0HHVsneWQtEGUiyTC8Tcz8mT6XXO+hvwmPqOeuDFt5X3vI+QhlmKX8Z
SveD1feTYxGiCBVxQy3EerCLeTML8c4peT+za0DlVji0C9RGIQo00bvvg9MlJ+i9ZWqqK5x3WH7Q
h2z01vsgJi31Obip30NfztQ0qvGYdFv1OZxAM0AC8jEUIu621kAWM/1BmXWdT+W0n7P9mh/ARp+T
YA1AJg+rJJtTPzkO1ie65aOWM/uTRvoxuQyVWxHh/6HyVvp8yXWYByVIEwz/V3qmjUi5O19HrUjQ
AUsd4ADQIPjKU94DrwO7iXLGuUKtHGB+fp6KjMqr7FDGglJjHwdv96md+5s66fQryyYtLGVbiKcU
noL7oMZuX5jMIJP6pnQ4o/BCV1PxaHJvunOBzq7lMeCcuMHly49UISMaXaICGQbckKVcbECcwvaH
KLQxx3W/1S0vWdZhB+g/EJorEkKcJzKFm6vI8J4JT4OmxarUb8IKIYnGD85IORFeAYAFwY6FNYWo
BvSnzY1mkaCjA81ley7tm9kZCD+YXpfMXh4raJTkpENyUzezxTa4VXNL1BsmVpCRiGkQ53SmRN1A
BWOuoB4dD85+LIhwm1oz3IIQI853dRHASPwujch6mZAInool5eY5t4sG1xpNxjaH5rsjR4ritYVS
kqONIF2akKGYICeAoEs07WFQyL1w+Jz3rn7Vl2Hum7gQwZHKH8wQ8dDf9CpLg8lceWM2axokaoHO
uc935qdOeHYRwflp1Z8LhfinRF4xi6Q41ALjxUy35TIPjNtnq08o8jIXvHUE0Ugo7To0AKsYKZq7
EuFEn7JjX5r2QQ7UoxkLkyw9hGb0G4USK8fEOaiF2bdue19xOetUkB5sQq7WEvbxRpLupSuEqEJX
X3j/XicwkFjuuGtLxzbpqlmKjfHywf6VQpv6mAmr9W7MXhHEjG3oocu7VuYQxlu2LK5Xw/IF37Ai
y/KBbb2xJm3BqFGU/kELYb4silczWfUGpDStRz5CfLQDhLP2MWnAevlDpC13teUGcpwp1YpdkSUN
vR2mF6bGPyssubFjAp2rCXxNCOKlhqPhGum7kzLmrVV9wdO/cRTgKG+uj+THjxy8SJGrSB71JvFw
ziEr1haMzNKIz2hVdlAe5pQHk430e8lqd1tZXfVEmBMhSogvd2TWggfLgVQ72Gi4orqvCKc4aa5E
mk60QnzXK8Si7nAErv+FW5G8gPkK2MOJK3aAQU/+DSDxVJOA9xzvceTgMnDD1INwj+HSnh3uHsyr
4Y9ozXu9oHvGh/1Gf3hwsIKCG/QG2j4S4cf8qczIoWkU64ElbN5sxaQCTT5rRolma7HCG7XUXwOR
Y8s4WajIWAHbSXfNq8DCVLseUrjXlLPcs86TPTGhVqFT70bxGXb0VhV/pmxmZJ9J9tkQGLWnKaZC
bueTgsnsjhpuASYdkGHPjs4hCxznVEv1MhbhmV0aYC8jX7YMml+H9h48OCWTjg6sKxVPuMsTNidU
Elb7xvecrr3KRCEAhKrvw2t89tVxIfCJkNf0wLOPHnRuNoRqRMGiPtTgTud6rU+xUF21cXsYS2Ty
yGe3icpKv3Niv3BRTzRx5oIjNqLbcWSMzhwC7/uyjZYxcGbHCAgVorCL351Q9UwzJoUokSxtgdKh
Vz/IfLBaUzwBLY33qdCeEN3UB3QM6DyPi9aD38qJeoHAu3OkPPU1wR0ddPJN0dzXrRBXoURFrAiC
NiLsiOFUdih1MgtOt3ZiHv9e8VcCjOMKCsnAWXSyWjzSroK6XqJjBLZlqyo2z1TstX8dKbSeON6R
FOLTgBODNIcbdW9jJ965OZZU5DpcDs4SVKr8cZdPMRpqxy4ye4g8RFfys9Gaad+nNAG2KLgTM6Tt
Dqr3bAyfkAgQrBAmv804fijIcg/YNqK2QZBkKFvfJgsLPOTcKPScIGxDamNeByC8ZJx3sK/DawZJ
cIFmwuYnBqUbviN/AqyHVI89u/KSHYqEy+Ah9Avr9ig02lCXqTQ5h+wdqty7zDrPkpG/6DNGPHdB
FALRjh7Ge6UFo/gujn2euxguTC5ARlVGLAjMyDr4I1p+nZGN7oQNUs5Re9ENfPWaDjW6W3O95ms2
YF8N27+bcvgepo6iyk4foc2DPLKMIOajzk4DQH5e8Xb0HJdjgh/Dvs3x7/m5JVCiBpOUZeBNcUGe
4nSJAKY0PT2EmbjPQ8dP3LL138RW/iYmfuKyqC9da+x0OT66YyfJRjrJwsRRwLm8LQTDRllqX+XY
hlgkHxYPXcNSoyrQvPCmWGLYlw53qbHcuU1L/rxd/k4i5ysJuU6WXKMDQcOOUI7VOBJfZyxsOoru
lskv3dPUkQ1ElTXPiOjC3gZybCssPoO7hZmCn41osFZMPzZ3iEcTZUeIw1J7D3ql2CEGBE/triND
/jIWMvVhTW3TeEJ811Qd46UQLz4XLxewu6XCf2KN8+by9PhdMb/3jfnKc8sLUqBJgoWwzSyERssM
DyGMdIKMureBos5hukTiJuG5VHSq5GGsak4BYfwWUYw6VrH6dajmzPAlI+6pXaJXdH8Uww90oOAg
B/rMzvSdkuh4UubZE3t42zz691Rw4c7ewnoP+0tCAeTO2HuQykL8K2NSP9Lh0o172gfM3QaklXhp
xp3eyjdsXa9lqLghKCjdlBiTNjJ/G+S44oTQLPRO8++20W48t7mtjIZcnwHysXtDi1NvKOEjFP8p
+lR32YyCMqxGsFd5P6ZGO0441bBzEAxOq3KQmXWQaiwU5xhdUTrl1wOGmt1kyM+JcCZQmPNOzhHt
vguP1BDyM8mgSGKt0b1VLUxOdm3QooSlRlYJdQhw3NOff6V2hRiGjz8KOubQSfKNZhaxqJF9ARNH
mmC9ajVfOCUVD6kT+CyEzUBdY5CXCQ+MwfmIb3kYjQ7Hhjn5moOftgEmRlQpDbCXghKsAuToXMjN
dOUlBLv3nPUw14w3ZzYfe7gpERffhuRpCCqDB23LfZ2h+O8ne3S3k0kKoOdcycr8zHpcoGZYA/4L
Cd7kPt94Wf+UkCQXzgx8CqtAORMh0xrp4YSJwAr5BkG2PyJt7phG8jOM1LYkT3BvUUuUrvpUrcMI
2vUA8JBgk7rlRyP48cJBZn4ob6EDYWNE7L/pO+8uHtPHRCsdn24fQF12Z2bRvZdUe/ZKsOGqCPqZ
x8OIZIH9c1lAh/B6v6kBFrIWrVaV3qZfPYMzMj92GVu9hYAQGcyMe7jNbkmwfN4kzWZkXe0zmm9w
AW771nE3u3zGXm6PIqKIcQ697d0bGJqABi58fnTtxUMnnCycZovDm1WXWrnVRXI9RzAYiMVALEMJ
X7BrzZ3uZUmBPGn1V5J6iPkUlUjH3gomhLXFKfNImPEjjks0LtkjxFQDQ4A2bi2MgKP1DfNijxcs
9BHH8xWLkfN6vtEqOn+rHb9Mz9j1HTXpbLSX2HzVSMFdG8+LbRe4CqtXVtXcYd14mZBtYietjiMO
+M10yAiKJr7S+K6RVxo1kbgpvc7GKpP7IUt3RQQjxM2QZmckN08JWQoWtjoPH2ha89M6sfhZRwcW
A9NNek8GDH4m1ghbzaUfDeW+br2LgISyHTFnhQ3sH5n97qidynQFo5vFwPNLL8fSbIcViMy93v3C
VF/fzRNvLz6Vz3CBCknLxomuvqtKMbms+0uYs+BDFUNlJ9Cqk5Jkd7xoSNWjXWRaN3rTP8nwQVDF
gKfmSe2ZjBAFMmzGZPyBfcFZEBssEW15bcdsemqHixDr1A6FDTbWOXma9JjAt+S9gRaSDTXXngmV
A5Ud53T4e/Y8mH8NZta5iUq/uoUuxPQ45lSloPTHBE5Znbsfbr4cLPzS25p7YyOYJm61hPH2bB0W
iVM57GQWLBGbIJFlFdyfK03wRlMrA1cP7yjGze3o5ddL+w7kwNoqJ7uyiTOmFzd4Tnuj9h3VXum1
DAi7+BJslJkChhr6rfA0uTrcU82uee8swg8cCAzccgaR6VD35N5G3klhUeDPW6pH+L6XKI5uXdNO
sdVxT+rAJdHbROcEQI1VPlcDbzAChB/iazk1an7VII0VivtZRrwZQ82bNo/TYdbG795bPxQTF6pI
tbPTp5fevuOthTW2+q20FhHiAumXSeYrq/C7f35+zCL26T0aB5p425RfeVEg0OwmsFSO+Yy9Cyxg
qMipA5wU81SrjrKoy+5T76eNkm+Y2GuGoHGHpuljrsG3oE8covw3yBX3f7N3JruRI2m2fpV+ASbM
OBm56YXPk1ySSwpJsSEkhYLzTBqHp++PUV19Oy/QaNTyAncTVajKiFS4k2b/cM53ttRb7mos+iO1
Rb8MJDzFIrk1oEja1bhxfOqejpwg7l1GGQDTQ9P4KJPwHkUXGKY444AysquflIx/bMATRQuG3XXv
20SRyspHO2URydrMHq1m+bLYhCJLqt5FZbxBU7Y2uoCra7rUdlmYUGgjdR4ERmCjOUkQ/VEdEqeG
ipoztOaRiAwCNuqLmP13EDQ8fewaUCLFp1FZV0hje51ht0IWn0LBLWFuE6wEAhklD5e/X01nsMHM
npxFsghPFRzCmPG9y1H8HMoWgbgkxslengZZj0eWBRtenvd6YI3VINotlwZuqCK83fzdIiPBbwCk
ASW7ZgZLsamegwiwdsubVHadt00N8SHGmKB1BQQ1yPicB04rJjNPUZse5oQTq8J4sClkcOpF+NHB
LuPg2WAW+qRppplPvXDtThhjO5fJFf8ldp0vMwCRCgi6ZUzMh1ME/nc2PGsDm9PyurK1hlCjin6j
2vzJZ4WKm24F5vmxi3SzAtAc7SwMUSzojd0sCiLmmZwzgSJzxQeS07ICI27lV5nxvuAM3RkDAWvB
xEvvt9l+lkhEHVztG+k7ctcCuQ0ihF3+O3R/5g5W9FrPJB3QncGCwNAW+Nlj1Xv7qX8oC075MAhf
4EM82pH7S6TBU9zVDx6iMbog1hukTiLgM+ZtEYVkSvL3txUtcmqEH66FR7qM5ZcsY9RzofGREEWh
hM9Tq7ujmoBmjXZF3+TZP1wxgtDE+7UFVIfZuO0hrAX6q1+EaewdcFxPrwSmbNA/CZJCVtySdFOJ
tU+G+DHofFTTA8BrcNaFLQ6NkTwDlIQ8WGGZNr6YVIB6Tu4HmpYONRR5W/WlCjb5FDwADeBrdPVu
pLrdOPG9qRnJ53Z0nrV/h3nzonRwP1femfRj2MHjtcX3nMTme4WYLo6MC+Q488wdtm1y+xvqqFpV
ohvW8j0jBzXCObemRn3vY1Smkf/Dq6nqZmY/WIDRQ0+8xRFNoypuXtYYe/TNB0k+EmhXNH8kiqwK
s6JhzGL0lGDYcOd0RpSTM6pHos6tK6Orz4a91MZ2kifoDcUahZYGQ6h+ghI04INIE5e/dNiHGsRo
M7QmxMGUVr13M29nJ907ieMD/T2o8up+bngZ7dn9IPviUPjkGeK2fxgH8jAjwbjDViNvJ5VaYvbe
RiLVltJ8kPknWgwKOR5T3gOqfXIxYck06z4ClaR4ZYaunQ5NS9tDfPHaxT2/sr3kib31WwMaaZ0h
KTm4bXxDR3DBwXZp85yDsp1ClkD5GmYn8yrOXOFqDt/Yfa7QLhDyRqvsjBpp3vDWNKCjYxwW0CE+
R9CTUArwqSg/2OZ4GLYdSXerLC7oMKyARaVLxpD5IvB6AToSNOSeBlgrd3ULZhqAODnYkL8QwFOq
yAFdtrh3wv5oYPxBrzHe4GnBRmVoVk/AH0Lxs+gRiesCC1pRh/YqoOa0S+OjnXtO1gGbHKMF0LAo
eOnBjq1vvyYJE3yLYPY1sTtYcON3npWXOEMlF5tZsRP0D6T+IperAYNONkitoadWN2FLTa47HOnF
Q1yKhJtW8OOsFpllfyXng9ex8HgDjHpv49yhxc+aba5/x8NS7gZsrsgl6LjD/XORNMUuX9S96QIg
VRyGJFxu3MEgy1nZZLRyg6Rlg4Jn/BHjO91EIubE7vL1v666+1/1dPvvctGktf+3pu6/S+r+/f8R
0d0fbRq6xP9BdXeJv7+i7rvAwh//Taz35/f9Q22H2M4yUb0oR7hKWiA8/qm28/+ylfIk0kpT2cgq
LPv/qO0Uajs4AsL2XY8NpUIC90+1nfpLgJtyPFeawkVArP4VtR3avL9p7YR0pSt4g3wwKi5aO+vv
WrseRZMrmhojjolDGRhrS1COxd4HkkNZPGqPHc8QdP2OpBdIlgLcDDJ+wLhND26DWKh2LOUmwao6
b1WEpXnyof5iCWR9r/yjRQlJzsAmTkBlliXJdTPopj36mbXZhZ+wRomfwcdKuiWq0/hCiQBxwaVT
c1FupJR8SZdeNOWtwdAI9fpsbcbYPS3D5NEx2aXodJnAEKpaMXlGK3KH8lucczbPh5BIpww1bCzZ
JYepSSVHBetmSm6MjjFzobV3gzXz2wvsZSJNeaTbBxIi8S3nWbBuZ2rrLrCHY69ZXGbimTMfHYSp
jhXDuJWrHHeVOnCXvRI+fDrsPS+z76caMB0gz3Ijy/HBP3FW6pVHpCe2HPAWgOHYXS6zYJ8qZRXM
DJQMMi5WlXGA4nOJixH8AJP5LBzl/3+B/xfV7CIu/Z9fYMwoKTrZf9t9tOXfxLLLb/vH+2v+ZfOS
CSEspTDyChNN7D/Usobzl8OLLX3eYFYikt7lv15g6fwlPBNtLfY3xBti0dj+5wvMay+kFD4KXNuy
sbVZ/8oLbMM7+tsr7ChSwKRj+Z7PD2danuKA+e9y2cTMKFaxX/SO/zVi1F97hWPu3DwO113lgYsD
W0UJo7mDS3GBs5WycX/xOj9njBZh9mdHSmI42Zo1onrR6TvfjYNlD36GCAfMKyb+w7TbX3Yaf9JX
0457OGeZpBfr0KCp8HmP1jUT3rNq/vzpp76xPk3snse6pY/rW5M23+lfGRwtZowafErgcl/7pJMz
w4EbSIpKI+xwD+n110Qlv4bKcMgb5vwtil9tOk+VOZ+Vwq0Od4qjpIkyCv34ObUc1IcZ5hC3gTOj
0OaghUx26cLHnKgfz/N0diJjulbPsiKX3h4R1Nps7MZggKkIahlgCoFPhf85wnLHoQGgJhjhq8Xj
Gu2/t8Mb4R/AV2sRvdqYFxfn80cSZD9il78ls+UypmeOrBZZsLwL82I41WNQ3WF9vSUs+Me5WULb
DIDQqZsd3fRHJe211LF80RFBH2ZWk/abQsmqULiiRTTOIJ4JmQ1Y6wi08es+s67IdQekkJRWYkJD
BCWlV9N7K5FZ+X26T8nUiMrR32euOoqUnr8utbfHQU+zad2RjeT+aoJVbwQ3P170SygB1mK8iz22
HvlA0N8idZYu0zCctthqB72npCsvqSq+cwh1xA5YHvpL9mJOVsGzC3+7Hue5cvuDKaLnan7Ki246
hWSbUdV40dVss9cBKdKmaQ+dNkh3RB9qLgnEvmt++q6862yDGAQSUxiMrSSPAxgfqjKEAYd48ca0
5aWTNI5KWc89W9I9ET+f8QC/INFQ8YHMEzBl6IcUQw6iOLpi8sGydRzoJSGrq3YJTrVFOpAzwAp9
luuz4AkCf8NcrWBaUCCc29SN+T43Lg131J6i4BlM4LiTMyuhJmrJesViA5FucTvZffqG58VrWmct
QsBwTlb8UMjLnfaA1njEEKyjx7Kb78bM2DIkJ0yRA2Dlds2bNaCrrPLsHYw/o9HI+/ItemZEnC99
orC1Vt4rLeRFajTpymYADTZ67RTFR+G3+TG18pNVGNUWV1l9H0HNVL7922RTyns/KtDgEZnh5Lpu
DcXep4JNgH8NEQ1cO0sXO+SRSIdYwIkQtYM7pJpXLNrYVnYbTJS9jpTPAnGdwoC3r4aBOWewDBEs
JLm1QM5qMnt1yneg7O9DjpO4K6KXOcE9N48EFGtoBptszADcUrl2gXiVgbzYVfrd68Sm2Wg/gpY3
YYEGzufOqqOTiw18P9n1q14CiNshZUVeWhWYiHYXFsxz85mxf64g3LUlMmOEpdz+90RgW/vKaR5G
A/60hgabs3C2eZXCBtEoS1l61W0Y0KXmSdTtO8ptA4hZazrOrgqM1yIuz2mTPzcqwBQGFSHPWCku
v7QI7La93b4zHP5RZSrYFkY34w9nR6wE4wIz0Ky6a4wvysesR8m+sgrG+fYQgs5xxAmFyMCDRgge
thGWt8VzzaG9abJoNw39B7Kyfhv3/qvhhaR1MZhUrdiLzAeUEyNuG6eHvquTS29NEFZS5/qHqGbf
BaFZniyTiWbbIkL78792kFm6iH5qdOPHJJouPdfRyXIG71QmXnvK8fEvmRozuIx1bHf6zHI6STp8
863yNnUykMra/1dmINUYSqT8rVuUD91U8BM1LRPrtKhJO6m6U8+XVDlQ0zLGbWyamldrchewDaRn
VCJ8BqR1WhY6Jpn2D4RsEj5jotbACrcx21LsR5M/uenaX72sngGm87GUqDN8c/iEMT6tbcEPyEog
nsXH7IkfBVouZ6G//0F1J6VzR4FdYp7wXqMYsxbTELAbnvoi2ROHm8HjinXSXjeWK/dtX/zkWoMQ
WOn6kqeFv6XMblDjJ99FuShMCbN+FB63CJsEFP/szksoJjgZYBxTjOmKnDQ/ryhymx5GPdQMcvu6
HRJpWAZhcpEOw6fAJioTOdNoITBI1XOFjI1UShPqnivUEVHIKS2a30nYsyRoh+noKzIfY0IwV+aA
CLpri2/XVdV5IJfe9B2IPO67xOVyqGXPOKsF3JskVJno4DY2PvpDBW8V5cTASWp2G1LTQkTC1tdA
SNABb/g9OrlkTZDsspQI/HUbruZ8Wcok6XdqOo+QDUwyTacb2nmk5jWQ8obsPWJ+GYGhn9SWvyxP
EdHrmSMz914tw3HXqXmIZTPyEJxE1dzjj0ZlM5qId8hpDSNad6eGqtbMGdrSGqk3mXaQiCzobnPx
Klj3mfqeIFBGQp71MDhnB+1i6oh03ZvjMWjHn1OLcjcuLJQkznMelD9HwrjTqiPpCWviYF3csUzX
KNCOQws7IIxTIBZNd/GUOFqeoDO35zPxIFzg2ZKPvCVzCR+vgfXVn66ZwUCa73UtwU2wSZ7yc151
X7MInrKZTZYbxjQPFguQgVhLbgQECU38g+WP3Ndt8zNenOB0JPnWnct9nrOgbbPOIj9yftBjNB8c
176jRvxZl4ysXRUjNmRrDokOrPp7R5TWqKEhwkZiz+vGxQZbBcSHPt+x1Z62FWemk8DgcmuipCMd
fWU+iBYbaeUOa/Muak4KbCmjg7cxwMSS1tNu7iZmomxrI6A3LtqYrV2w5q14RaaiSe/QUKhLlhZX
UhgvLvyEYGRiGjb9OyrsH7kmVXAcyB4loyGG+2xfkZ3ELB8rJOizsU/D/IMnZx/N3mVu1cOgeF/7
5mUQ41FG5i4eAC8NWIrBHK6bqH/KHedtziV7O8Yoovbcta5aNDSTvBq5ue2RTx9mHiHbaB+6ZuDh
irB4uoh/GDq3v2pnPEuewtZXT6UKPqTbcUGVF+C6qT+dfeA3QzmwAZiIqQsdxquVxEbUTjcczw3J
eRx1E5+gWcOAMR2MXKJIo70dP5sQPIi2IHnN6e3+4GmG3wqW8wpn5pMaVbYREMXmBtaHmzOt4kZ2
MMbDbksQ9OyTCX2fL5cBkFm02wJbP9z6LxJRyrX08s9eDvi76+KMzF9eBWTUbZu2Plf4oHdSj6he
C/eKNmvEyARLnQL93snEu0RjhgE+vy2Do4MxA35uppJaNkUbYtX2tjapc5kHgwYXGmxa43xhvygv
Hgm8iRyTO+KpQCZ6ZoUr2U0uxDeK659fYqokZSGHnTWHRToFHuCvAdW0lXE7dhb77fBs1hMTwDEq
r1NJcrsEIXrsyb4x7Oeyj39Y8SgfkluHvpjpoJng/va2U/xuEFnDF2Y9BJ7/0k22PNTLiAB9d7uV
AaHB9Nrj3chlntbWzpobws+s7kpXcY7c2GN/rt5mDsd9U5kXp0WBPSCmtWxLbf3OJZwmdEeEJE19
T9G0KzMUhXlKkDsngxwiMmRKIpugc4HTCWa1TRWyQjaEWOvNmLcXB9pJQQjB6YsJ0NIGpcejaZA9
VHMOsNlBloZga/MnM9ktYLKWFWo3Fnfcr2BJCbwdEmTtvg0JV/ioXqysf3B8u6cSYYFOncEw797I
/c1QhdsldDCrDj48jqJB8Jd3KL1JvImIDUAI3LFYb4ddQCyzjNyL7gOW3e0r9Ae9LUzgZj4Rx5Fh
HnGusa91vS8KDkazmIb2EXRqfzwAKDilETiEMQ5IyhqSn4HXZtuYH6Kh/F05kLFiQikLt92LqKfW
LCyNAKdhKon6NPSIbYO4ekCzToaaA3qltCFJ2+PwxhR10ySsBKYp+eU69hOIsw2g8Q7dH1U0WY1b
wJM34j+fkH+yG/ZhshUOh3jKlqUdBUjL8AwUn30CDIplSYJmyXkCFE+B26knp4ZZkOJ4DlV5w4xB
7M6yI+7rX/4w7pfpJVQIcFDUfjvduAhn/eiYwKGKjfGYB1Ke2IjGJP7U6JAGZzvH4qXvw4RNpjpa
SY8Syl7ksJhAhPEEsHzDSuYxNWFwENeOp6PGfQYg5pgU2SdkIBcMMXqO1MnvJd9c5Oa3RlXRdrbN
JxPByRCRLGCXQCTw/xjUqssHVhxEzpc0zg+xhoCGlRp5cX0YeU9cZL0rVGkjIBD/MWjDSxQ4r81Y
HGvhPyQzpQ46Y1ZWV44wVPncHwuEhVc5uHdALW5Y0r5OIj8TtOzyQrTQkPD+ay67HOBU5Lf1ijhT
fz+Tx6i84mbiR0FswqYMtyncShB5dOEEHfS3nirFjE1YiqRB6G4gN5yPZOKxCpkJrHXSnKsJIWIt
eUu4O9s2O8BERuk6vdRFxrY+eIuG8JsoQGMdBgTpFMR4QoPkfhiwIrws2W1GwtwAbLax6DxaET5y
Rt0MeiMurno9Z/raVBUont7aUgBctNLJ2mm4E8IgO4/2N56lvZRkwicTcXR5vWkD/p6ziajfzUrM
u7DZtZfcnBp6t53+MKp3fcHLcIfQ5BzZAXgKXX6yDrKL+TNV1pMLLXdPnl4Y2G+GjF/tsN/jaaQ+
9UdEpzuRIF8wihbBgDsla7OPrpyG7DSWRxaQZ+V+9PSCvnyxhvpXXyqk0ta4a9O4PcjwillFb9lT
OLBsM4B69Rp0AuOP2X5R3vQTZTtzjTLc+mC4emk/qaE/cXT/nsb46njikHTWV1QlL4sprgCKhCLN
YZuQgL2CXSxX1Tzf+/gVLgLuruP/crXK99bcLXYp0LX9yDoJu/gKPxouLP1UZcDbMUA09k3OEdkE
Q5Vjb/sJLeEKkPSkEfwskVpnrN3MD4YeZ+P4oI35Jyc1x7ZHaJiUgNZLViyS614Z45mwXTipWXcj
EmZZwRwQu9YrtI6oUBuMvwTqrSC7xetojh/jEniAXd6pAeWCP5mH1pi2CdTRVcLnmyXokhJT32K2
lGszPTF1eufIBZgeBRcbDsiqjqd1NzNE8L3gqQkwqwQ1o2MO3rNT3cNAOjE3+yJ24C6OwGmJzvzJ
Sv9mI70FmHrOBtIHfVwVsFqGo5j7Vyi0PE8Zwx00El4DTcVG4kCsQ4FkeAzjlzH0jrKRHD5088xh
kQXxE7rOBB8FLqhwx1vkBv3aQn66ThrrjCa9QXDBeZZfRwPsI0RyS4dPUyHiwyDmD8a6EBBr634a
v5ouwD3FYn70f/NEV+cODIXTvxNMeJq7dDrAqb822uWSIJ553Vtcn41jv/S+pq0b9V3Zz9aqCMmM
18OQvQK5KZf0tEkuQcvNwkStYljZXvI2QL+4Jg3xIxksEDeL7Rfyb1GZdgTEUBK9DRWiugDs6cqW
fbazIuvBBvC4gUraHKOAdRu5pHd4/x58GT+iokRj3wwH23wkdNa99uPY7EJtNfdEAd+T3TKuAoNO
fuabGq3mxlLfOBic3LWpfqTFl0SMoSK17+v2BDX9LshqiVwnsXbACg5DTSjhUHHoR4SYUqsDEMqt
77kbke7ZUN6k860HmKyLRGGgOJ4s6+oGEdKD+dyosiUXE+goc42VdJBLjJIpAw1ynpbsHOqnuuk/
O7zWi+D0d2Pkd26lrrHIQ+7R+HVGtUO47U2H7kMnm3v24L9N+laEanwekLT2xmDA9AtBxg1fRTi8
2Ik+y355Jxwk1xoxNeUGIrCEPZ/4NqeS6DfzTMb1JXBluEVh+CRdql3tWDdPvJWFY++q0N+YvRCH
EgNxYBX1fVE0FEcZfv+YdsFuhuDgZu3JsmRzaCY8ao6mNc2rKT3bZRnes6qx1vbk2J+ivBk8LRzf
bXEuDBzOVYJPV6e+8zDHYXuSqGJ3XeibPDMN2KI2IjaLEGUYxAnS+zB5Rr/tAAGMr4RjEcTV618K
+ddRI6hfL6LNyqiOhRTFZ4lOTzXYK2TKF1fgTNShEiBTSoBXYXQsCjXv4Sp6mzb6ZsB4ARlGJtxn
Cty963EgTdK9Jb16tN1r1ZGS3I9nowOV4MFJ6CP/ofQh9Q1YhYrhzAzmqQPHAC0/vmCpJlzdxPTU
Ls7PVR82v+VgkWZGJoIf9AhnlPxVSnmPDdBmSY6HxhwxpQCoQyLcbHvF2qYePVBUwVefqp+jx0nX
M7EtI0S1oTk8EiOH+9u4eZhOA/mpOofaX+hDCpd0yySMgGvlsURy9W3J7QIfhAkHMOA6gSfgWFil
bTr1VMZbZjRMCAj09GbxWIhKrNscn7mdje+lTOZrneJm8oiw3PWwHA48nvfsiaM6zbEeXXKvI4tA
611SwrB0SerkpwDsqRfdvQaMJILs0LHT3pgk+zg6gwS+3AOdP9m8qb48ZqEDEVGRq5kb9VqOE9Ou
1gB6DYhvhR4IzyGpqIfJpaVbJleQHMabGaev7YR9FNwezUjL9HCwXnrclMjUQoQTCByquYFzhHI+
Nrt90PRnhQ9rT9+BZTgffBBUETaCwUYbjNGbYV+1nwW2fUfioKy4ES2KeD0KjCpS81EO0QOyUZIi
U9qluEoPjL9/25F6cIXDpZ8M96kLAyIR90QY529WPkR7K7fHHeK+9s4N56MMsv2Y88fI/D3sW1Dz
yRpZV7jPRXhnzlrvPXu4J3u54V/uwqru46NKwvQgA2Y6YaBQoi9TsxkfSJgiiZwxebAfDLeQH9AQ
DR322N64TR28R4PMkrOvewfNXE79U2OnpuP4nEv7OfENeS81GlMiU3bOQl7j/fGYGNVoV9zyGTbt
B044D4N4pzZ1K+Rd4FnR2SNcCBmi88Us3b5ZDEvqICoQXxGuM1Y+ehNc97vMr6sbFBEcOVGMHiLK
rLXw+aCzyg4PgCecA34POdZMyz8FMXUbI30csa49qoUE5mTIFcO3zvTnH757qi1jO8Q6/ul5TbIZ
GiTlpMj8tps2QnHKk+wJALbxNG/ssp23psW1lGffZTbKk2RPvXFcBji9t2+SPv72zP7cByJ9h7g4
bHjRqjPTzo3Z1E/BbPANRH636zD5HBnBgcBGgwNdGEWbngxAYvOjI/rplJRTu6djpLcvHPbogzgZ
6M3XqWj5x4sA7Qd2kGSJlyzbuADnWhIA6WR7kAYTST8FUGqLmCrmJUF5ss1cHQIGNa65qDQsSYJ4
RuLePOIFMVKc6PVISknVxsje0ayCLhyZQtQdB0i/gRiM8c0m5MWrn4gixHNh0yxCV5TbEKEi/2/G
04ntC9+oazIDSCdSm3rjZ+iJxwTdkSpQPFLWTysFw91zpn1v5/cJK/SNHzcDXxucFJso9KRpfyD6
O/uroZIpmwhCpjJJ6T6KaSNDpbd5b6IfC/Ob6wJldMe3FjCcKlAhAtUbN4Dc6GuQ+k7WMEB2CU8j
fLu6yJ+Jw4ApP45Y1GjHbrXoP4bJe43TqsEhvxj2mCZEahRIswTlIFNYjSPyTqWB2kxC3Huiq07O
nnJeYnIIKYCrmEMgDuA3A+vadDkKlsBmBMOs6IDsydvgDqNXD7N1CtJ8UxokbxcY37aZwfmJq6t5
bPW73c/TO7JE9HU0hzNm68hKDzUnJ35F1F01w0rJ8okY00vbub8TFosgURmglwXZlQgF1yZaWama
6oim4lEy1GPLVx6aysbKoJYeE5I9m3za75gyzXIJu5sIMiAI5hoVxVvEG3CAb/QSeDq4m/Ph28/k
QIIwDq/EJXuHRelGeySEgP3YD2axrwvwFHPQvi8xxBDQqVJIbvBsouFd53eHPf2g05LJ6TL79gKx
jfHjr52EBJjIqu+4i4p12pDgXJH5BKmA9ajrN4+D1avtEDSLFKoFxHZnG8o4MsJ47GcivKKFbhE7
YFdFZlsro0a/SXnVL3fJHkolGeKVvcAxyZfMrM98ORHw9q1VlZDJF7E/nMPw6oRJ82h1eHlnnAud
lcmN0uoNl06x7mtqh4jIc61/Szd/kh1f8zji7HJc0GFdiwStlS9hG2OfStqrEzDtGBInWuVTKdc0
jV9TxVdQJdYGpDVt+tRtIHxhvezsfJdKvScw4tZD+u5l0uyD0lpFMcb+aRyrezrJxF6aXG6EnHQd
3FLOjgBxms9J4wuWVLgDi7nUec6Iq+AnJYjaqYMBeeyw6mKIcSm+JsKHqRQdhJCm5j8jZo5ua3/r
Q8cWiWwIyByt/iKm/AIcmcCDyPpKoKef6fO/ncgjwAsNJkh7nZIsPFtbLVBYl1b4gOQmveM4vcs8
ERFayLU0DQx/Ioo9ZKUFsh9zubm77BwzrKpGqjcILTyALM1izyj36dD/ovpik9DgPYzzeUnI9Rlh
wEUz2mTjzDV+iJkrJfHmlklW/4IxQV7wRtONz+k1EM1dbsgfZeT32zSwfs0WP5ybKsLSmdWgk2Ze
3uDoRMqlu28+W+xSEThjwof6Q4Zjj/SVhz4j+NgpW5xVDlHzLLzq1Go/ARtzYCrdPbPYeq7QI6xc
i9ugj8rlueUzti2n3mpoVXaEGjfKEetjJlq6AwQ4cdXeD/FpAnKwbgIyshRnx7UwJIfqXDIeFf8I
woJqyBu+9RC8kqSXXghRsvgs4JTWpj1d2uWXvo6DnecHv0anZpFADWTXTDYtq/l0pfhIs+mcNaG5
djTtlqMw69GBlKNr7zLwDpZZiaudvXZgaSef2KeqpbQTDRht2OW7tsUc75DKuuVsmtat/hmnjBop
KfmFlvjs4xPZdgq0NF6RuzjNQkjqHB1mmA6YwdyDozwfs0HwUcXI8dzegS7J/BH0h/M4V9g3B0y+
aI5JumHUR2QD9LCd9K1PvUQWt8lASdeRC+q430M6v3UWtP6hMH5XY7CwxVz4qz3xW7mxgHp2+APT
/WRp4phLsNmkX+mLk4hXrSbvlgisx0ahXxuH5ERjbbsgjXTb5nu+BrNNn/tywqbtPOKJ+G2llthE
GSl6FnhItOqaa4fUYRXGd8STTbfGAZZr1GxUrSG+syyGPiiPCAMcvXozI5yM0vKr5Mm/dGWe3zH1
fjfZkFSEnG+qoZoooNm5qYGiMYh09uZ4JuQDNJ2Bw6RzCM3NHJOIFFIXXFPumlBYNPSIi41YimNQ
leY5KfNX8rjY23DXbSMrCJFzXYvZguY/QPerivGkOZeMSRenOsBoATPwoNg37qOxOivh0Lanrdud
pl+mZyQnxzeiQ21FOxLLs2MN+xdAP5tYTx2bRuKtwlqw6ajF4bHpnhbMTO8LP/1dRHrTzqJ/7Lz0
NUyhmSQtZiJzMrsDCgkxBPle9Sk1eM94z0e+j36U9TmMoGFrKfbjJjKFfmnQW80cNiEW4YjmNt0o
UZNA187tKxsEnk7rvYmj9jCj9ttELUVuk3eHbvHbQ80OTwOl71R1+r4ExrTucDFyAdY9/+jiETC9
GZtlMe998SzBmQEYCQ+Bz+dijvXGYBWEIxzMBwiYfSDcr7odozu9jqvIu9iu8i+157wWfWWsUotB
q4PgBUzsYK/jFtr8IAU3HatK7DDoZRZnWhcyhY8vUQ0KIomPSwV76jN0GNrV9VbCuD6EnfuEV2AZ
knJRtEa0HauOZ9PLq60I2Fzk6ufsmOPOzpifFHVP6G75oFWaPP35pamx9pvshXFx2Js5SogU6OxL
OhBaIBJzF87ZLw2y7ljzOa+iYewezcxxd44YgP6mcl/YQ8o6sr2maXPqMGbsITPgYfZLuZODzV6D
NW9XzO05roM9/maxhhvj70xVZ4+JqInhbP2No+v0rlTRMZr5zXViD/vcUemxs9nE+T8rqYJdteTH
eAxbH//8YpDySF1szZE4kz7AjCpeYhQL0G3SOJvgQdbCINI96EG4ZjFUUpjYjHlz/VCCEjyiEqm2
WPnlPvKnfdajC7Ic/97XBrYzK6/pX8mzLcI+g12bVygRBS2nzh9Dd3hOiYjcTHFI2DPxRhAixG0Y
6R2tFPZRav2Qs0SDs0zTSBnyr26cXbwlIRwT5hOMu/4F4cy2TJr3GHTvORudauPp/qRS30WlXF/d
vC32ZZmi4uRZQI9vbhOMzAvAx9nDxGVwzsBRWPFwQLlIcjUpuTTRPWIegyTP2gofDfL+QA0b8d6U
BLgG8UVDqmJC5H+lRtyeHCEdhi81Oyqb76pv6J/SXCC/mkZGAjJA6913X7FXeBzARvVoS7V3kh7s
1Az/L/VwavLgzDe2GQSWWorm21/l0sZyNCKJmVk6rKFpyZ0HVV6m0zbPEmtr2uFnxQ906fvZvosy
86ZH1knKKIm2CAEcxdLeOVZ3gxKtsMJPdAupNd3GZjCOGQltvhoeRjKL7mtJYVUJvcFDFfOje8iA
kJw69VxsYVAxIMhIhO4h+nHtg1uKRxc2lwtr+xHGe/QwMtX3C0wditzJwnGnpXoAHz4xdarC+iny
yualqR9q3Zxid/R2zITfR9laq7EhLidmoXxUMVgcgh0IrGCjPhXhXmDIP6jU9TjOQxgIfnqzW5r9
KUlddPWnrvTSO062VUXe3rrsoTa5GAgqly0KfiigVlAmoLJACRMcgXmL66FAW44iABFVX7a7IBy6
O/iDzOfpVlY5PbzO/DPTHKJ0gDUugoQJhg67M03WsIoYYNGsFDaWBcoKlEWDfKvn8qOMJhI2Ern4
hf6DvTNZjhzZru2vPNMcZYADcAADTaJv2CUZ7HICI5NM9J2jx9dreeSVVFfPnsw01hvcvFVZwSAi
ADiOn7P32i0hJAEWgZB9NQZOtclFPt4xklyNAXPydk5fC3q6m2yx140JeI7AU8JzPePSm4DNWMBw
6c3pWyd7ApqYbTL+Wpu24lGTs6+Vvf2EnxgJjfvZeuNL7UX+NrYY5ggP2LcjJChu+kZVSykQO97v
ImneE56tK5xEsAMcWuuZ4R3DtPJIOpp2i1iqw+iWZ5tkp13lzcXKwlqBCiImdtR4tLyanrHwuUvD
hk60O1CQLseiqVgJ43uH2LgNNIp2o9j1AHWzbwuv3HkZMdXFwgzEJ7hrZ6UI9UQK456tnk/hacFY
WL5tX7THpJakMQHXZnsBymqk9eGLgOYRjQSqP4IHPQsYKPX6AoQ6s1B6ik49tCnEqQx8BHZ6Ak2M
XWQ6ITSYqFkbNfJtw/SaM9Jy0qGyDNsWiUCego0yhROeM9M4T5IEy9biRocqWdTxOa7zO6vKXkLw
+Cs3jEnitbeNU6jDwhmjvM2PPVrH26R/wjFmwy1CzTOqhJCxnovEqROPPKfqR1ZW1IXxA2hqTtiS
voKt2ZG1/ZlIQevO3eUWJZNnh585WKrDiLjigGKV3btqxMFMMfkt9rMkn+Z+jobburQ2vpWwv5Ue
PRPTemEOsc2KjGidJrw4wUsRLZhLUDrhlMopqMrFWTElZmCRioOD8IVxmETqmB/jxI5oZ9F8r6M2
YLxm0fnj66N2xM0cvaMZaxCpz/icBPPPUb8dQvejMtviMeemC3jDlEgblOqYw1QPAgO5wtordN+2
iYZDktGnIxmg2pbFWN3D+mP4O6DbA7IMvbbddpIWIMTofWeJexUBEWPcSWDH0iPhUaQQJ+kdvHia
FQG61chT/HJwzYl6jEPnpVUOm7qKFTZmPaJu6TEwC+x00XwYHLfZ2RbO+6gZ4RoJ7N1zKndmpBMs
wvgmYiwNPe2ROtBGBZNOa0oAtuppl6+9wf1YB2PWHP1K3PECtmKYno4+ec/rrHsrQmJiKj/vmeB+
RiWHlmXJSXXei5/UC9kKJqkWGX/YmftBHc4Wps2PGbj+YHS+kjaoDlYScssCnPAjiLQyk5tRPzvV
ca6Y3wqfVLa8SDX3AQu68Uxf4cNLmmETFPJ7cmbKLw4/RjTmUD51aZnuI8nJR4qxn6zgEE6Q4Mah
2gSY1g7cVK9gGWq672a+qew5vQTevKeEAk01aLg6MsWp+6hs/wJUH7MisZNrHqjM81FysjSi25do
dcEOWiT2blFoYvzt3G2NFvwcB9EP1Q/qnJN+tMHXg2U8JJDOqhxrZdovGUB1PxAMFghm27gZ90/D
Zp4b+n42vOxpEgzSDXCBE3OdasY8kOY/lxrMeF3TzE9GdL9Q9JdDiAscIICPAaMrSU2Ona0/OcMv
7R6aSgc8pQpReb3j+nxr06Xc9ZWLSCotaRelBRcrz5WiSHix2707mIvOCOgA+SXwM8VQb1yHO9BZ
iLcAdL9topzL2mrpY4XESC+xdLF2QjqbJ5lu0ckQ4stof1stAovkcLRLUR18XOWYrbJUb5h3ZeIP
h6j3DbL/SPuo+mZnFp4il895iJRTbhBzjw2xCbGFx5N9uHxOiPahqbUZelLOYs8Jt+Gy7NyWyPWC
xxMdfzp1eVGecaRtJw+iTjILb73IS9y5b51Zn/oOGEJnh4QbVOUnWFYZcGcOxQl91aXNprMZK5r4
I4ujqjAoypzFuuc2od+P81H6+cukoajMItGO+VR/eUFwqfezKqJzI80SvQrJKsxe1tKgW0gaqwO6
Ix6Aia5oh+pxEMy8IHgiqIFGSaowik3MF0afwcDSQYuwc5D1ua3OyTLtl7xFROLASazp5tybwNOL
fvzVRpSfTIqAr4KQ8ZekeXC84BnEBp8/LW+oa2hXVZWzsZ7bGu2mipEa2CVSid7vGb4R8nheuFNX
NRu5XATU8FGDfe5xqUNwYUm5Kl0LgXOEwmry5bcTEO6amET9qikhdzA16UVWYJpEZ+67CPm5JosW
/g6XIhkXA2iZAmcya0sR7Rfu59krrg3cDSJdPLRYdQCUNdkWkflj4GfNNqjBnVlujfrEG9e2jCnf
hyredVPd/yhLuPjdwljapQMsYRgQgkcmr7J/yzn6TUueygB1O8rDdDeM5B7Vn4NI5clRBI0Towaw
tYeSaRn7GfuwHRG9YbTdVwY/jiDyTRH1ZKlVrb3GQnvvMLondCYHhJ2GrGloqN2eWhxS7K0ioXRf
fgh7IdTXTZ1NI/NTMSZI/3wuw4a54IqyptqB7niXmGnhy4xkQzTzRqC9okPWbRs1HkvzFrskx8lc
nr1ioZ6nASCHbb8IFc87V453wezNB2q7TW8pb+9D/Uny6j6UMtu2DhR+0w5P84S7ofRRInvM6UMm
UX0O5cQK2CuPgPSMia3f3GPOSNybucm/YJERx5wKmA0/pohxIjStZY9eee3003iKUrizqcUWnyEt
DdYAyExBoGRadAANHMy77pOCSrApQ54ZSkf3WfVPusrECFZkBSYmNncKbwoYqLXKOuLUHnZm6Tya
M1FjJP2ghYrlCY3hY2gWzy7VvzUn9+AlIGZ8gL157WPGrJZMnmi9LCCTUxAmg346zv4Z60u79pYB
QSF5Mvngv/a59Ug49BMco0NkE9zqy/kBCdkGok1EFD0E5xAB0VCHiKOzZ/J7p11G1fkBcvFn7MBh
7lnJCSSImY4wiCil3JR3kRAPpQWCNexQnA4eAV0s2kAOO4N7MzDOEa0U39YKdJeEaRYCURRfYaMO
08CwnL21EQt42TJH0Wt9oBnDCVAwiM5fZT2fjKoBCor0ZDJ/UBLvS2VHGMTVMfCXOx+uA3iT5RYW
1q++rQDvIsUny4ZfCKGcLq47xCeXJ4DtNNsZqP+q7zqHoq1Pd13f/CYh43t2m1VNW4mxjra1zsE3
NxpoC4NVYEmelqo70BrpSOqBWE2FHM/Or3laflBHvcRRfcNOClpn9LYs3Oj+AI6zSn7nrnv0Jf0j
lg4iq9BNktYZhz8ir39RE5fLbVe3z2ac/7DCVZ6JG/r2j0ISiz1aiFRgl/hGc0kUDRcGC3jHvzwP
xrju8jtxcVuFasSILV8SWew7wjlCQYAtwFdvMU4IvO8r5k2TEcQHCXl6LMJgYxKUKOQNrAQiAt2J
7fk3m2JoesYM8WIA3oehuVGyAU7UROvsC8TlD9qOXCWsuTKlJwKEYhOL4ohqN9IuP8bOfRGjqA6s
OzeWbwhJGfwEZE83qPfcJDlUwrgZa5BtNAgfkD5YW2+evxmWXZKxjG6aYd7Beux1c+3JHZth3UBG
XjXD95CxX1DW9CKN+RhazYPNA3fno1TIYJxFgTPsnFCcm2HaBH77AkebDSIDzV3Im4wQbW5KOYPV
5S7ORbLLY+c4FSCWUufWtaNHWjdaTSpOabap8/HBDpp5lbp0xwOBnYRAcp7m25YmxaKa7TjHPKcJ
Q3fIKT/7qMUCReue4Rr06AL+0oIbBZAxn7xlght64Jum0vPWhYXhqWj8A2F41XmerPDo8zz1U/Eq
VW/uE+zVTjUamEaSbQYzdD0Ky9u4Ye5vHPRhWM8Byc7NsSxgttqdMHdl5NyJkLHcNFvQNryUc98X
QnP5Do3T02dmvpXKrD5J19tPxsNi2sGFMV+OLFl9hQL2aV3GD4AGglOYKXVfm8XIRo9tFYkK+Bda
FFX0P1zSM9dd4rw2YKRXLGY9eQYDya4jesDU/9lOQFsr27R2ZmzBMjOcxz52fibKO5eu90SR0R0G
4Nh+drFmeTdMaXIorbeRBuZGuZjaDGfE8DYUGbAmy3xOATHbUKI9AnF2FH/pzjPKW9Sj4LkSEAFs
HWH+PU39Qlu0e89C2W14rz1hmLcmHVLZzP4aLyg8XtncOgE+0kKM5ua9bbzPkdGMMgHuK/gfq663
bwCBkl0JyHYRJE0hPb2dLcIcItW+4hEb6RTYBfhW/sDnRB5Xis286tjNpClllgmqeMpnKphX124P
wqJ+CaZTnbo/u6nivxmkSC75Vpk4h7yhvVXV/EqgFFyMDOkqAzamRBRJjJtRIts31pyqe+g+FMmD
H9GGWLYqKdgszeZt2ow/VWmiZHOZipGGkyWjjsWrT5MElj0k/VdoT3up9kPKM6gI6DAktJnhxoaY
a/szm10E9aX7VTHBxx4Aoz35GhOtrs6YLoiuXTdCnIwhIVYrip6GAUSjCMYv28npRbOvYTH+qoT3
Xo+wGZLljrp9R8OCSTHTcMvKHwOGCCp1P5iMb6hHDkaMBlZZTyRu0uVuiSRgo33Kx+Am0VyguQ+f
ajjd0hr11G45pEvfcv82XJaIrkM2fvCfkKYGjLcKzHYBOrZ93eI0HHO2+9pIJxTj9hqC45IsOtjO
/nDm/HGAEorliXNkRPM28iVgRBD1MSAhRUKwu8DggKbXerDZZai1nC4NV4HcMSzknrYZboTwHf/V
HfrEG/IzgRZ7a+74KO0f/a6+IUDBIr4keg1l82b4yQvb3tow976YfthLe+mW5ljFw2U0nYOis7IK
3Bzlr1WxXksq0lFlB1OVN6VjjAiJmKs0LkWPOmUF8kCZu89eyh7U+hzQrQ8oV9Z18ss0vZ8dEwOk
hsaB3ePezumRmpkwNjbhVDG0G5WnH0lCnpeR4ZP2Q8LLRgG5WE8QSHZ07sO4+GUYcbuZl9elQfoB
Hv0RILpN3xN4vei3keB7Jx32JsvogqN4ZwGMEAmhXENKgSchIRI9beGGiDaiq5IvpxTKcgVLet0X
6q0bynFTEz2T51qoFxMcpRTbkKzDLzEAkeYm9rZM5D+5fg5C9M/9ELz2g59RwxLeusD9Mp036ELU
fwalTA1Ar8CN4PrweHJvviV4Z9MG6iZSbOyHrEQLXQbM39AiOBYpN0ib82KmPeMXUMqq/oUYEKee
b+JInh1FqojiOq8WizlWiX8MpekA3I1kORL0wpl8+BiNQfoUVNVbV8On79CQ6sKvquFq29227+S9
vtTDPiW7tGdNZT//yuMxDIwPf0C8jip+BbntIUmSh9gXH5Q0tyHs7JVpJfcJB9ulEiqy6t7SYORH
RlILypuGhwvSUAj1giUCvjMyP8b4ZVi6YJtYvkjNMy1QYP6UfTZn+z6CFhMtB3acvyY5vqM5jnuU
6bCXo01Ym7eZsnx2LiynGUoHfGiMfhUjqua9ZMybBWiv24S1s6p26CUe/FY8xen0rJDX0XW4K0Id
4TeP9x7alWg6j9hkuCjoXEY1Hb5N7bLi20Zq7pxieXFHTeucnpbETtCH4tPI0WRvImfZjkh2YcJq
ki2kZOV3j14AugY4vIbbDbui7ge2TyYadahCRcyztI3uHDPdSkOJg8RXQSXzFRGnTmlAiVgQCGwX
0Q/Xi+4mWmKGHJ6HGtUawVDPXa1OZTt9aL9nlWHfgt7uMXn8tPO2WwcKIF+9ACgI5uXNUDwSErJl
cZvnW8kGcNNJfx3iJGwL7RGeUKqk33LRHj4EEohJ9prb12YE1bGSu1tSi6DQg6kL3WIN6YZ9qTxw
hRwVZYFfh+BRLbgF4KDpe8Hvjn442PUMASNIekiWXCSXiTZ+jYHP73613IpSMJ3eQ+DRIXWypCij
pl95rVoOEOYORdk8lWV99BqMWFGp8CnH8Uc+0j8zLDqo2cmdOrKfmSOrhluufnTEcKoVYk0209PI
y7KtzkolkXGB4joYH6HtvYd0xTbCtMkYtg+T29cHwxxuID99WPHwU4KXopMQfywBEXMlVl4hGF36
sHqcpB2weyeXwiZp0NdJhaE/7j1VvoQLVZz/WwYAcsjl2zu6bI9N+77r5xu7N7E+oCSc1UtKBo9E
1dXJ5VCPJIrb5kjcH9KdMIjvSr7FYmSA4Q5P05Td0JA/2vHw2xwgcvLoRHaLB3+MD96U3rk5VrC0
Cs+llSIAxx2extFd4yWHcE5WdBtvRW49UY99B0Z1IYXp7KY0ZGTYHTA5oDzhWOMeKJAyvpsoezLg
XPCcfXHN4X0cvHVS1MT+ml10MONbRUIrPiYGxGq4b2yA2jEbu1TQDzdc98mjUcyQy1o7lnW+OkeJ
4PodG8WAxiN5pE3xm7VaFoO5ZUDzC68IiNeIJAhD1HDnqKoTkYH91Jc29dVXxJ1R8ztBceI5B76t
u4tovi0oX/bMpKjAEKOb9VVof1oT8KaRVAM+zuSvYzUCC1ef2GNvDK9lamWLV49yf2UGII6ksfaz
eGsGo7jpXOQdbbAcygibZUHjdTUy18pcllszlfx2dDpBHvw0Ga615s9h4foHO3Kyo3mTtP1nlOW/
HRIXRI/MGcc2AeqbYiKnNfqORCLf8asANJbGIzfxrctSdcpyi42wG+qW6sgDheFLJyjp5vbdUaiW
2nLALI84mhkL/Ed29kmyrPFdsfnGOCEVGDQRzK9c8Wpl9fMb4MKDUNm3cNKPIRKotlrU+xHr0bBr
QXPSeBgYlYn55EIUZdh0cNzl4kQOPPivcEzOWfqadvdDzvn0x/qTJeoZpeurTy+P0PCnqBh/w3eH
xMy+pgVUtooiL9/LJDXOvcofFr95D8jl8uqQJBCneY8TxBZjzcC77OSMDZn8BpdeJjzlj3h6DZfs
m2lTcu6GAqXlNrWb5Wx7xcTnIyTdQa+47QzM+vaHx67WBbBmxelDRZ7rutmGzQ2PqmBniOY4o2n1
QL5vK8XemwcCAqLI4hsmKSypgLkmiNwm8IYrWzYvSl8zUiD0TRNU12FwsOfxmI3bCFjYymqALMa3
XgGTrAXx0C3Lwex/LtN808T+KYzJVOhrIljH7MtoiZ11oq3QNuY+gLTMCg5XKsjmVZISbEjTu8Vb
TwgaBs51OsDWXUiYZAZGxRFQjEGJWn4PS0sw2zQBItT+03TC5OdYXb1uESLDbh53i7vEZ2EWaKhD
imtsrqTKAoCsa+8IeSFd3RIC6R/dLG7WKWAEnnyg2rvZWpvSp64d3f1mkpA9jaZl3hunX7iroptx
DO57L7lvwJ6GQfU9pLiJvBb1QuHjcGT2tO7bedo7mfPCOJI+f0RFTabLr27k+lZ4hbtW0OgpJszL
NjzUskHwBu5j2EYOberMDpi2IoZa01nHIUVa6RJ1EOiZ3jo+Za1jKYBtDarUmQ4iGQdcymlcHGby
amQK/zxXrUfXbUCo14Pml31G/WYAvB1Rpypf/Spk9ENwe2JwibMTfaedsMddzXiU2oynTOrA0mG7
0GAVx7ZvP5A55DSskSHYrMx9NUKbSc9vN3XFtnipMQOvi9yi0xP0XADEEVBggQ4ZUUBLCN1pQbCp
AuYadQlc5dJ/kzZD/JBmJpq8n1GRfTRSoE/zh/3svstwoXNopjqdg3fpZzYl+VPtNi+NygDKN+Uz
EX+oJjwfPbdHLLLeg9kKAMNA693GYaMkarRiYXWuPnrqtNzmQRVzLUOVfHRCIyCcxTjBm3gcyw42
HOvWWIX1qtUNljH2D7LkTmVt3he9KbYjkwNwJbe9XgKLMqVydexfANizDY2vr4oIbIpMIipoFZC9
QkeU+D13Z9fg0QQjWj7huxIR4+Y5C4hTmZ87GprH1jaAyPv3ddf+agL/slQ4wDKPQPSywkcwLCgG
+959ZeYLVm9cnmNca49IHHqip8MiestDyJXmEu+hm2xpMlu0EleNZzXPVcaRICDD/u4ZDT4Oi4Sc
vmx27JfwulFpqbBgB9Vl5nHsxnqv4ujkhyj6/MJzdzynV4ZDBntbM8rz+9TajguTxSTjwQavOLOY
pk3GUG5N2bw6XklndY5/Ifrb+l3zeiUF/Y8iSP9XwdBcyEf/b5TSeq5V3/4doqRf/4ehZDt/gTug
CjVl4AtHWP/BULLFX4KL3gqE5P9d24I/9o/EUZswUjNwA5P/7Ev3ikdrq2viKO/nSiaWgcaXWQzZ
/0eJo/AOdaLo3xNHYbP5vuR9MAx6Lvajf0YoDUlsApWEJdzgClUXs7MGTElMgifDv2SCmD05PpeE
wIFkXhMlRzpRQhxZENJYAMLxNrXiDX0GbscAiaTZG3fET36GY/pJBCsCrc6+MdIaUeinV9Zbmcx3
zL93iruZrKUnQV3NhORAmvTDaCjWZofngFejhzIQYhbkTDdYK0TJUXkCMTb9GiK2aTPEBA7BaTPP
kBKntHwYpYdSKy5QbxNrDau525bu0G6cmB8189HfZIWkHUcHeiWL7BTI9qLMeSCohd1mbiIL6FRw
KSZKdk6YweyCOByfALCRNwn5tXFW7t1meE/JDpCNe0poSvt8TtHxliEB22vL8igAQoLFY/6Ks4g0
Ohp+JL5CySISviNHlXxRy+P10OZRW39CjLJJ3xz0W7UjkckpoSvImNFJDHyBZHcgfXfm3Wwzqy3H
3ymahT2sgusHSwu+BbRHr94gkKqAhdii4TlDzyw2lec8ma04TW6I/5n8HmS3Nd06vkXYvKDbMR1F
ZnDfuBQYjdBhzVb07dLmXF2P31fjzVTzpKWz+Xn9XkwaIjysoc/6HHkxdD9GkTCM4ZRhPei2pkNX
SzAqsd5cYq1pLbbjoffe2A3CeXO2Dt5ZIAQ2tHqGEy4N2no3kFZu5X26rnGsN7R7GMuW23oRxz7n
Lae69smCd/Z9qGOy4xmwZ5OMq9LyH50+2g6KUbty82U3zXdeI8iZ1WfCbDhAjKrZJpPqzYw7/FAM
TVaCMoQ+HrWzb19mJonQKbxzq1DDDzm6AqZI+9YJvBUeycfcGsq96GhSTeXjAnvHSDn22nMMrP7B
z8gAV+AzFcG/wZN5VNAFrJhxrZOi4OACMAPvziyWdeYQPGJk+upFcs/Vt3DOZvWtWLIpqe5885g7
4NGnxRAYSTF+EFD95yYAJ3SGtnRIHSrfSejAB+LJ2LVYOIGNs7I4FmxxPzyHJK2w8zd5jRWqZ+ht
pj3MJ33qJc/PVeP+zGG/BMziFXqRsQrYD+MH5F5tGhcChv1goKXV/554kAKgsd9Yfb+PZy6wJeUk
hIVxIc0aNzmJYd14puN2LNPwwn77EmXLUzQ6p2n0jkvLATIDA8Xi45y1QBxb0IQB3nrkNTDQGkZm
2knIB8pjFpHwmHv5RwQzYYWj4pNx16Wc+UnkVwRGV1uVQ0nsOzQRtDQ2sCGJxuJwIhPb5nIB6IOo
KQuSdanvXBR8tqRQy/W9zh7asSEY58HFN/FmiPKRiUjJaiA3zcRfRCW3dRWgOlPddCfJmIOJ3dso
/sqVCNLfNLqZYTb5b5OxglMU071FpsTmuhq1dvdcDP2lpVaGQGp+F138aOltMYaklMyJtkVaxTUL
dW4U7/QivXXYpJ8WWjKqTNqo3ticY3Iv00pCu2ZNNSPzmy7xW6E/PqA0au05PaCh/i5lB9Ami17L
qLy9ro49MaTXi8f2WGVaxa2iz10F/QnZJBVnVunmcvA4JKjgqPJeR8t9A5PT7UXb2KcZk6Hhs7SV
jB4tD2sxTF9nT0jyy1Ql+zboxD5IOqAWUftq90j/jVk3ItzoXbLR3Yw80GjnNGyjlgnQL2Eo7Rv5
Y/3Kb4zwaLvBSU2ufXb/XO4+mP+VVCBgvMBY4e95yEsKr8SYC0p6SUwjC9zCSn1d1birhjUjoaQk
lXG2L4m08CRFE3I9s8EhG39GETF6FTSyzaQu0yCJ5tmBfOIr1+QdA2dujqVBNNGzSJ095yhYGYL/
nJINN/fpVw07oPecB5v94/V01tFS7wd6/6omrqZlvm8q/yyQzB70Y4FSvwXsPOEGshDb56hpozz9
/LOo65saX52WCl8fn4H+Xq+rImsKLLiXCcaMXgz8iaNuJo7seuhoYey0Rnld6CF1johbRZx507Ce
RmP4tczMkSyfuh0YWEvnhjBDLKU4ROnydFsy1Z4ako/Ze2wNm8vd9DmOloP1A+7ZBFiW8D7sPkGw
yaU066UAvEvH4wAVW3CxS/9ihxU+r7S6GxUP796KPy0s2GsXp4Trp5/6JeMQf15vLSccXyWd+CiJ
8eo+6BcjEILVph9z5SCPbeRe7JEdIrrIZG1zNdp5RsRew1/hUOZ+RLiPyP/bjkAfBIN3ub5v39Pw
yor8yQQBVZmPll66LcEP4YpiBk3kzpA1ZJGk7rE2XSAmrryTo/WroXc+CV6sD9NDIC6X9CHjBJcT
jCNbvsuhaDcIGy5EaNypdr5AyVnrF+uPj0TlLrC8i5V5R4mLpkVMD/KVj6LXkTLikzU8kSjq1qHV
P+mPO3V1SiOFD+ca28obfIBG4AvT5Bl6AUeKahdSDm+h/H5LdwHFDLIRj4O4fkbatTatfdr1OSG5
Aam4cI99stlJtzXmVxxffBT9R4fQ3ankk8xJZ/Xs+VeFtgOGCI9r/yPG7bNvIhzBnaaZ83ELlj+M
6dYNFNuop2k94dUoySThhJqXOsVeNOtLwxrE8+jRcbR1VzLjC7ZTccJCsbYnBob6NOkvBB8qmv94
uKOHw5pkmFQ++m7LuhOqC6yM3H7UIQNMdgnHLPwCJ0iLMaCfWTAicRL7R4EG0yn46Vo/yEhJuo3l
+HA9eQhZ2NCFNKGV/pr1d50j71lNbMn1qZkrShjTVOipcNwVA4+ixqciSWR3vh7LgkCaeCrnMzBZ
SDhDQGoZPPMMux5HnaDfiE13S2HNraQ/94AaCtLskfH7wS1pdHS2/oLq8p5mwp/XTdreYkgmmnPC
SSr86ma2aR8mHe9t9OLFrJpbPwnPPTKhtXLI2YnQPtUcXRbzkutHu37iYua5xkD+lJAkzM3G+zpJ
9IWS4/Z6c9v6wm6AdlXT+FUX3O6tpAhNf0t9foFulXtPn4k//zQrFJm9eSiYqwMwx2xT03ezAeDo
hSLTv6uF8bG5nlKAoy9OHByun8OPUfeF3f31YZ544cVCm4d9bqJQ8fDz8FW3yNUJSZk2Y4eQZnA5
i0qvTTVF0DazwouRVU+B6d2g8v99/YVOG9z4rvewXG9RyZgoHlG5NNUnYritlzDIqNr7zAy+M9W/
2bCg1v6Adc8iW6toOdgiA8zuql+Dm7R09lkOrlc9IpTDAPAdPQmRxQX4DbQY1x+gYOYLTPujgXTD
dqZuez2Q6wuvX7qnvyLYcxrWeKcpG9cnP9cnldtcv0XC3ffo2XZdjI15pjSHF7uX3hDtpS6kmLaS
XMzK2HYFSe2vvslf6jVUL3tMBsGJJI808nj6zvln2vOUduISmDmdHQOR4hoL5q3wcYljTw+JWz3h
w8W4E3AVEWUSrwDKG4c+10kjjXtOCqgydeEcXbUgGoLfaA+0VtpiUSckuIfBrJCO+PX+etdCEmHr
kagT0IYt7dhmlcwdLXs8oMD57zofY0606CtUX7nXbRn212qD0/F6Y6UBdxeqTQrKyjUZToBlzrFe
Xc+CVQ+XCAqbvp1bvQ+KIrRwqTkeoro/JnBoNmIAG4FJ9/qfr/frEpZPBemHppzVsa6QjSERMGrv
klDD6CWSONmTpc76Hxf9FKh0x7aSDxD2PhEN+ZtZ7+/oCh31ymWl+WuAQGco8m01u+vrtezjRcoF
+uymObhJ+GWBkUE5GFF48hOdf9GVn366zHrfMVX8loDD5nrZFA9+yNdxvYevq0HnxwvyxujZwRMY
LsLYKi9FtjCVjDldJhOxm2QMnKPbXAX+nj0tI0MbT4s2K4UVmwWgRXgPHSJJQ1vBIBwwJwhBE7qI
EHKz6k8R/jloN8wxUmAlljg1OWP0zHR/E3B26iZkAtBo+Cn+UP1DYgzB5t8LXf2RPLU8h4hvaTPy
c2mol4Te4jdxMow/dXE88zS6nk2V8Yzp5xJbS7TF5nnJ+gBnY7CN2aMpaLoAfbyLx6bC7aDT6X9I
3eRT/3/kUYnTViuBztAN40oOZ+/oWvLSW/6dnOXxennHMTWx4a4nRcOulbdoT5+vt0rYc2sw7X0x
CAIHLPcZ6qJDv3PAzlWfGEcXQrEu7LOSrQa3FqU1wgBlna2iPBhpr+f6zsN/3GR5+0Jw30frZ5CM
GE9REqTBpAN55dnmUI2499b9QLU/Cq1NZ8qS+GTrdLg7wpqa/7orFaE86hqNLQtBtXGx1fcvLVBE
EseOuxYLk6DVmQjvEdjvw/UBrl9CoiyFxuhmJ5S9l1J3NUYNUBqDH15rXMh3/8QQdl0Jmpq9ux0x
4S/Bry3TK0a36++8fsA/P0q7pEuY7oQCQZnzVEpxp49KTBUMuhjKOv72NXEa9AR87qsgzF2UYnfD
+CPQW2L9Wp7Jy27A0WfYVHBq5GVlhTLf56hiOuRYubjidOE5vbtL//P6/iELIBGIKydE3tswKcPz
xTxW7ydi0nQRKWFWI6XYiKd7x9n7akBHxfUa6+G7Io5INNahmxd1FCPyYxstM+qaO6hU/oaO0Q0w
EQB7p25gq6lsCAEpm1Wogix+njSf3eae8Bh2XnzTS2YnG1uMj4t+7uqtLRWrpvStWjivM0/F6wa4
RXpO6+bHtU6WLYs6pMtuK6k4E8P+NSQ3dc3Ouww4jfp/QPY9mkyKK+O6+23m+WDg10wDbhjD4r6y
CWNaxbQqIvQpQJC5h+ZspgOUQsAup3vXYxQzoHU+zCZfZczIS1+4BZvusn5sOqrplG/W95s7j9Dg
Va9dlXB//Knb64+hN26g+ak9a1oy1829boo0RDzy8b4Wjwfc9cK/Nk6uW7e/NRQf/vTj/k/ZFw8V
fvz2X//ln0HnnnClS2Vg0i00HZ+WIXkJfwedjwm+9ykOkGRU1u3ggD8GO05fonB+ZeiEXM/d/v8W
b/39r//yi55Bp+bH7yip/im3wvnvW7zEeqjq//6JP01eS/7FOeHkuIFv0031aLL+AeX7f8EalJZJ
35XwUmgWhFD8o8lr2X+Znm/SFg2k4wlL/icn3/qLpq/rBGwuTBrBAvD+vwdx/ONaaf/Lv//92pFW
oDn4f2vy2vR9PVpStisDUjUs+79EXZixzKdmFrsh8m+NutkV9PyQVvPsQ97N6Lok+xAj4VL0MFT6
S8gGpGydbV6BquW6ox3pfFqR/2k11VmCkQrh+9B2lPA+KEvWcYYj2YTPx+B2my8z3TDb+S6qCNt2
guuhiR3EYATWdsBzUfJQ3zk0olDkAzwNwAe04A5GO9mPcfNmOhkYQgmjp42eCsQ9zIpgPvwbR+ex
3DqSBdEvqgh4s6UBvURSjtIG8SS14Aq+YL9+DmYxL2amu9UUSVRdk3kyt6on1MXm0o1BBs6CCjlf
3S9GHjc849TYx5V1wL1918FVIFthA5uJ/zq0An6fZnsKhQ19xZI6YQByk/lxTqavKqs/o4Ed35Rp
+a6rWNh2rdqSd7zKR2YznpXsszl/1GEBl70cIMRzgPe1x8A3iYPcRGcikEN5Ew76asgkUBlv5Srn
KHM/6K1D0wE1DW19QgYN5LnU53PiPrqMTVhZkcOa+O4WV0a9msG8FnN5lB6jGN1mY1fDPAFTHBrT
P8AFODPWsu2ztcgbakTuEBxGjNYU+OV4KAPqi2fMPzM6YjPfGPB6ZaleZje/Wm3Pspe8tXXjLDkF
lDi6fh3T+b+hqGgXZBg0b2YNzodwE0565pPffuVhPSrTV5m4P8kwvQ7eeI8a9U5cebLzq5lMbDfa
KS1egUI5NZ4On3ewDsxWNFjIHWM9NNQb1vLL0HQXx0gW5OJGsrSQtUGrBdU471yjf2VXnJwNTQtS
vf+xJlJTdKCnUV4semk/uvpxujWT5JZbRnuLfDTSyiWNzep/I3RwvBtsaoX4l4PIIxElQRoaQRsu
cTfW5Zpm65Mw8eUTEd+d5X4kLFqBKZklPDgNIeQXU3Va/qn9E6SlDSXMknremCOR6KM5wTInTGFF
oN1UMkcfiw/ooMlODvz66QSkehHXsK885lYG3rSrnogT3wJm9066DSm4rEfAKa48lCPoXhPZB+jq
9BAalrftPHrqaFRnY4TemTLFIgEKOIELhyL7TdlweDGeUMmPX0ttA/v97lVRQLb7v6oqDkMkTo67
JZBui0DrsMDXfSy1czQD9moxgznNd6XUKe/KA36afWWad6sR1LLHZPm+9y6SKTwkqDnNoMkmuGRo
GuwEF3HY0j6HTcDUHadLRoA9c0Dk+KO7cYPetiGfhwJ6lQzcidxIQuOx/rY6Y7amW8DdALMnTISl
SG+TkxFj2RR7uowmIM9GX1duv8hJXULbc/FNZf3mhBETGIYOvh0+1QXJjGbIORFaV2OO7i0UK+kC
qPHJsZ5sGkPTCvF7IL+a1MvohszGRHZUNsaJEHvlms+Lzz07uykDPcKKux59Z5clbJjj/Ggp/hdr
CX83lmTEYXvz1M0VXnG3XcbsjI0CZQyUv9SaPdX2hifIOBhZhkSDCXzZDJsiey3HaJc6iLQENP/Y
NEgYVFgSYFtkPsWXS/KnuQz5AaGuhhqpLnUMByi/o4Wigiqy3+d8O3H9sPWd1H7IzW9v+PTa8qoP
7oWsXu3eGkILzIEs8rC/GhWi3lwzvWPvyGWRkgxHaLjdav7odM6pioG8VzUnYUXuBZcTorf+WRjA
MnTy5wEmuke/4q8sFNycmYxswF40QFOtibEb/XO57RM+zCGPMkoqasZSG9lB4JbYyqgxXnSgPiir
hPqnrOFIm1OerbhqtwSMjUjEaxfXWcv7ZrIKgLcXl1vPY7GSVT7JXdZNy0TzRB4g6+7xWNbNKZo9
5zSm4YCxzE0wp7V3zcQOVJZsNka9ydjV1+UhR0abCILjdEVK6Kjp4kD4sb8ncbW7lBj5g0hO/a1o
X6iOkg3ST2cxJdkHWwMkk7uDtitn+ayHPEXIZxRBh8r8krN8z3qD2PIQEjOesycx/RCKChYk+zSb
+s2OUx1vqpbBi4Y34bQ82bNCwFvV35aU2S3MOpKy4whxiBZlV5n67zWgY5t+eohJyRu8t9x13jVR
fdFZ+agNm5PJyJEIAQIRUkvl174jNa0GqbEvsLVtvIixjqYXv0J071MLcJDhldohEJ5JvL2lloVp
Y463ql6+OW2NIUWrHxAa1p0+kwQbadY2bxEcPGPdIxqBcB6cf5wxxTBeGoNcPXxnBWzuttnB1ZWd
/xoVdHqtdc9GBHCotRbMnPNRxxc8WrLjBO0Wb0ZE+nXk/gfrRJLLEpgySdZC0oa06BDQbQCAa7ft
aDob1xj2tuEAfWbaEAEKWVt5dEfzjVdb/5WZs/wDf1al31mBxrsSDNYU5/e0kRk+i/Gt6OMDaep/
ykMrOyagVspmPg88cmHL3CQvDkLid27gB7Nf6V88yZlYY2XDB7o3HQMJfhboo/hBME5IoczfmOb8
Kv8rNuO3ZPYx0Trj2Yudvyxalop7rfnNRu+zEclDKKI7CDCt7wDd9g6iLS0c8Yl6vnao19Cbjv1Y
7ux8m3QwvNwzoHB6OFfcDQEfulrYSaIX32D7dVTPSDTyqLwxZgLdBky0Lngz/Ll4Vo0D0BvzJsXR
nfHuXUbyJ7b6TRkaWGLQd+i2exnz6Mlxr65HEAvYHrZlKY6ze0amH8qtb9CIa4ke7ihy59uN/UCK
4YVoMk5tUGpaytY97a8FCKS1VvgX5D+M5eZja3WPAeHVlLU/jtdzs2LOagYiCxUKlLjmTWdc29EY
ItoqMBqknMx0/NGfqRIEvCjoVpwW+ATRGfeL5rK0+IxMf3iJ625atbH9TMwHmj7zuZ+KZ2RT1sok
yLRekLJZCTzWZp3T0KrVkPyFp0PwDasflOyghsKRPZSmjgaOn1WP34oqnkxXlTIPDw1GydZwAUPF
mL1djOX+wBhgMfcS9QN1Qc++UzwAxQ84ixcrT75ZrHw5qnrDQcHUK6Jb7PV7kTk/WlmJXX0b8Pvv
JukXGNAIseFaDrwKmOsYv/Vmm+5MFA2e3777Cdv4JDYH/jhmc/ifZ4HjTqf2kQv87ok+7SOvvzge
QyrbyzHgsIRedfAGp9n+6u3ox6fOsP+V3GVEzoQRpwY7DV6P32DxHpeoGZ3E2bRFmtlM00PBPStb
TgVbQ+IEc/ap6FqmdCkYyMqkwCo/Zi1BZs/dTtgNgrEuXjP1eDOJVSBR78Dg+5/BeE5zynab93x7
NBvKRBd9OKO1GvKaP3Tnayr4nYwSi6c1X9kssWe72eX44NHE4ociIA8B5WFL3ujKRgXWYmGZ7CTI
o/wZnEG8jnERDUzk+kdkhmf4uzWTEy0P3LR4y4T/raFRKBN3Oo5Q7HybooLwAk5UPdK/yYf4IVIr
kA7ndZM73lariHiuo2nFWKsY/mmDKtZzl3MRe6+6LT9ECq86bQDQVNp3G5fXTGsIiyRtL3DO7YTv
LVpAjJoAVZ+3pCkV453IqXBXuBWMMiGuTRq6Z4y2JWXw/NkhVSDVeIAaNV0brlmky8wqTHmCWExJ
UWkvs/Q3jY4JsHNB8pPkAPmJL7UkdrSC1lZZNdsOKDEn3YxY9niUjFZVbRrXQNmZe9ceJWXlFyie
bdZdzTyvdCQgbWT9KN4jyALmfyPBOWNmisNMPJHRolbVUxyBo3kbOv3RVXx4/Zhwh+tngmVn5mSd
aT8kV+CmjKi9m3oPzU2cZVscZM8yXYxVsUN7nO60giIeAyxYvh2121vX4cDEhcKwq/hKddKLpmQi
6G+gbRjzA2LBkT01nuMlRlvEFFKDVoxbZxh2c0mhsXAOBN3vpmkGglIbrdqJkjo4UeWI65fnR/ju
f1mqWSdTATM0E3ffWB7foQxqmHK1HwCG6lnM59pvxmCQ3itGoOQAxzAoM4IAU1d2x6atrzIyn6eC
UAt/Hiymy5iwx9wBz12yK48QrkaD+7z8J7HNYZsoNNJaEWYnGUWnyY1NQBeczbmM7ma5pMh7+DJK
9Tz11JwGM0/MSTxaOi9ypi5f2VBA51ac4wxXCuBx5L2h1u6MEfFopD9CCssNaPxkWwDVpPXhH5mw
biNNPYF5VskEbxt0Bhdo9TS+9k3U74YW5/fYhgSyj5x0IFsDmaDwS8cFRACQK5MjYTmZFxitUBul
lV+G4ACBIcHd+qzUKD7iPr1UfndDVvYCqf59NviAIJzlgXiGQ8wFDnalzjryakPnXMMVaVMmnHaF
MLWpsGxAqAAP82VDBUZDfcZe2V1bjUarYAqwqXBJTqXX7aM8ClSrDggi8rsR6cW9QwiMwpp5fIyU
fNR9/Zg6+FDqiZSDKFLE3NAYqLJiD7CeQicmIyYv95GDf7Oom6upyues4cPC+Im91C0fxRwAakko
kCssFiDgAb/7m7GIN2zhFtcEyvuaQIacdxw8Z47on56njd/NCp0YWqkocDWTzKITAsoe5Qld/1Si
Lh9BUgXUDy+y8PmSFYXDZECWZEZ7iMGwZr+EfecffRBR1hSeSznkb248L3MFZK9dmr91ct/0Oq21
4ThBaaKUzeKmA7DUZ7intXPr4bnqZmONJpuv30ArprfGARvRqzIjjdY+eWFu5LN5hfteks8men1m
lim/bCvCuAPuUeMd39aLPYv4nCvHdUz4EdocbGuDAJrkWc6mclV8WDgXAwj5pL7Xc6wujRzuUzu9
6+NIU4QkelXJ4jZ6+Xvdx6S2kZkJAhiAuGjmel1MpgKKIkkVwz5om367XSwZZadzbcyk/CxzU8ID
D3JsnyebIJRKYVdKnPhcNpF9gWlPe1pefbN+g9OGF9FDdDqn0aXIFsDBHH4ikF/rffguY7mjBMZ5
E+vXMkrjvVaV68Jjtwu+9qsyyudYLdlJ7FRK8aQYge3b2dyOGiZN2wsFkTz99IxMFXMdjl27fWGU
EuJbSEGHVHBQJGKhhFpgh29gZ/kwCcg/Dl3e6M6Rz0OV8XDzvXEcvglugeuhYhWTK53u0HzG13hO
relhNPKCQ+wCG67cuKhR9HDRUw1qP6YKdFYGZLMIyEXKmNDXCOx5gxwpr35r4S+T0j90U50dh97k
q8tDUzc/Y63EU5pFv775H5tbIO3VYXSBqoRjzS0WGSDz8WxiYN168OyC8QHjiW12Y8PHt7NzVrl/
GaFYYGk7xGc5t+aYNtcs168sF3E3HFkOxKuBuhCOSfordD5Zq35feDBV2gBIW16slZYn8NjNUii3
8B6naTjHC58Tm51aI5fYaOPnYNXPgws9YEkSMczxWRv6kzOgQBboZphhEaTnNRQ0yIWmwX40U/vP
hbPNvVt+sUaNaKfw/UcKuF82ki4xUBWolLCiIsdpr1nffdUd27kJshpFjUjvqsf8WMS4QlQWtA1A
j9LuQHuUYCTWytbiU2tn124EQG5wDoe0IrqXGQFPKn9ds7MdUUWA1/5zQYHtbP+rYWS/6jLwJkbf
AHclkCmlFEWr89YK6IMGE3HdHikXtKtyaTqxLups6ja9UkcIWC6m1SEhfqt0tmZlLgd5FBDHDZYK
v1w3jZRyHjI+2+lQDXjG0YA11XjjeDAcfK2Y16BnoDWdon0ZZe6bnDEZoWNj/iLkuU9UfsnsxLj1
hanfiMaY5wTpSqlwC9Rf4CkorRuirUlzesoRvlS1cU0I5MJv0NjbrvsxLRgymFwW0WqmEdQeAc4a
NmIutRuZ284xXLxiOJpd7LUAWZvaNfYpbrgZrMlqnv1T2CT9m0xS0p2WaMLZN81gbEi9n4dm+Wpx
/ER6+a/KYWfxAYQb7vFyw8D4IMsk21utszd6zPop7BHuTvvoErDy5GR1COlufibxbjO6Ig44Rw+N
keuHsW3+1Z1erwTZBPukKrlBjcUFPrNizYnwGix5nXLCDXK7fOL2yna1QKNHEUe5EhUbmdsY35Dy
6al2TGvLAeXMbBOyyLdjz4/RpYmOsv5UdQ6SJzf58xr/YqZzoNXE1cs6efj5nG9DIaq9kYcscVx3
N/usrkRNIVlIdn1h+F/VWyXQfNRI1M9br8u0rRuWuI5GUBKtxCGb5HQlOSmvvVkdWO6pLUfQnYQ7
2vIoFohmjO9cbwtGpSxSGRPiR4D1OeKyg78VUa+nOZYTF4f3tplP+bJ9zTXoEFpVf7HzRooZpIZw
gyhsn0uWwetBkRaPrYSJu+EeMYP3SGtIAOkwntQduVxxOzWs/HLOv96iUJl4iZHtvdAdXiJIImtI
fPgAgFmv1JCQGSGfQxDT0ZwfJj+tD+1QwWIPfGIvVoUfopaufhut2OtMj9J6Xud4G+NifJRDCcGE
4A0LZmVY4/msXZoadGQ9G9pwWyLhcxrjoGSbLPMUohsr/cOfFsOS/JXUskezR46kR0skKt24ZhM7
rwg7SUIt0EL9xaaOMiLshLpfJ0e3y5kdwFbGoKUCQSINL6W9TTNiVdcarZuKC+oXGAVm0aH6piGU
IXU7/7b5rAaiHRwpdv501gD4rltgFnFc36ZqcW7HpOckJIQuDBBy6ljp2hXPQBnjSQnDz8JuwLpb
tGt5HXgh9hvItPClIcWnArZJag4Xq4EIX46KKQzDG82DbziOLD7zl4E8nA3ywTeviMS2ADRxU4M6
ccatKBBhm0X1M9y1gXAj9aqRu7IeoOti/HfeJ1unPNAdIHPTtHhGX1rVfoPX+TNr1R7S6OzqxYMP
qWtZ3Ua0HbsyiQ6+Oex7x75K/qEU7shOmEuT1g2s/ihOKE0PeemDAJOvSSiaoAUYyGvZEHxZ32y0
KXqU3QWrHFRG9kl3mmcHDYTJSTvX1h5Qd7TJhDikPhFKhdT43qYLBUCam1JWOAitfofZmRTik9MU
v4ym6BEsN5iy3GKoyM4d3CQJqfT4sdWMWKexAAOi+kpqXrjmUm8oHiko7qCETMfa9IJgCp+IVCfm
wTJ9cLmuMsZtZep85DkwXj8m8TvqSXsYFLzjGdpR1V8IPvnspgSNnV99FxBG1kK5X5XNSKJJ6m5r
zRNEPWNa+zwo1P8hgFnOsY4Zb2WI5sc35m0v6nsZp9GuXPIJyBagYhzTU2OLX3ojnGfzklPHHWpT
jwZxf00NKn/RZ+aLG7NHBkDEEAC+RFN2r53VQreQv6SHgqSbZiZ92HPLfE8OuxfYntavhjZCtZfL
m6UkucNSHuwcySGrfmI2NWNEC0mIxzhZFC42ecaWx/JNQ7w/gEqZjfqU2tFv1H/z/qOhkdUJxUO6
aZsJ+JCVY3s0w4b8QvkkqlY7SZNvYT8yMnBIWaxsFzGvCUUjbvtblxTFgRizmyczjyaQIsKLSD9q
arEWZfvBV4cZemOTi5ooM8jBpa4iMyNdsuJaDRkxir2sbFzRM01Ow+KIcn3B9mbjf30YYbmItTdF
XFSXg8r20iMbIJhQsMJJ5huedPdt4mjM3OHmFS3AxlHq6AxyLqiMYW7rR9nWGpfpxQwGt6inncNS
D61Zf2x67RW6MFHGDXbE0M9fws6MgpjXRqlgQgCG4F2XlXueYnOjCb7jYxQ/qal5shIrOdt2+E47
ibixLhFqIgzid7MQShK7WQ03xtMVP2NyNwCxxpMhGTmGsj9YHReqz9MOjnO50hSz0r5eeiTtlwSl
Ouirfkc0ooeii5ixKRVn6tTf3JrinW34/6VeeHL4NOsQYTWXIsMe8L5QU+FYjElzkarttm6H5JeA
k5Ys7YXJswBAm0NnQ0E2Uh5wAjnYnCaAf0eKQ6dOUZ13HZAPD5hLj3+u5TDL5vEN2sG0GkXvAqNp
+3099S3NNoDT7F0aKdHZPH+AbKwPx2M/kqQYAFwD2sqfMWCek4KgD8fP4D7sDXJj5Kzb0BadK0jR
dcK0aN30NZOXGR5MxwzBjK0BgScH2QwA2nOJK9WQa2oAM06OP31iWj2UrRUfQZ1vxtLSPmqOAE3f
mpqyVz3j830jfgRuHJrfLN6Dvi22YnJ0fnXdYWCEZVp0fmD2zKmQfLuQemjaNTvBHzFXlzQWu9jJ
P8dWbua5rMiG4SoEE8ZAir+Pde+nSfIFhVktg1r0/DJMKTUl+5trMG0sKqaumcQFLe1Fgk70HCHl
mFUHMPC6Vx46/4rbCWDBlJzA/zxh+eUaydw8AHlho+4neJF4Qod52bKX89xuVTt9QtCEOEc2B1bR
+dVmDJTtdnjH2RwVyYcZjnJrYQwdbbIhB6sDkEVxDpynOGF3QmweMoVI0ovn+jXTRUX6oZaIjWUx
1fCM8QMccXnQl9SVtrQwEcGS9uGfza5kxssmKQaxsvDggjxXNY5Jxd6y+SuT/itOM96Nwa02BQkU
l8it4SeSpeoCNGhzQHAC2zWnz/ibaNlVKfBsojIZ14UubhOuSJkSLmGLlymHLdAvW/eGb/Kebmgn
Lai+DnKaUDDqtgdEYbS+GhLUkMA/n2KAiIDjPI/e2X5iRnGTJGCv4p4kVifvdq7Tk60Y741Waw55
F0dL+32I/P5MpdTu6fYAR4XigcblKUpZVAKjTbYgbyBFz0wmLdzGZUYuzzhioh3wnhSD/hLP9FEI
/NH2AplBwbP3ivKNYa5cq5D5Ud2NGI8OiWY2bPaADsxZ/s4t4/Lv6iLqA4ab2lj8lp49LEKeE4sG
Ei1Gj+Bn0nwOYXQkihODVYHNvFExTlftZy4ibcVCrd7XzkwVO+QIjjovJ+Sw3znqMx30ICc3+yLy
gzt0ya5KgFp5MT1Hpk6ZMMUqaeOYHAcw1KGZXQmmHRiEdiwC9PhQD/qecCd6szwnY0Kf3lMN5vWs
CAYpS0U0fMvaiPX5sTbRo8OamTdD1+8d/dG6Y7TvjaXi7k69nYJsAlG4n/zu0fuBqviN+oSUK0Xd
GXeNjdfUf+8b+Z+TF5B5rQphpLvkHVebQVNAxZF9ZA1XNbPDR9q95OVs76sJ84cbFbQhMzO5ujrE
Vc5+l3W/1K4okrCFZ4DEHGGjus8ZH0KYTtCION5OYzLHJxuH295g0cDa63Oo9HzPuBRSpEAyEg9X
AUuZK76hrfgKLfeFHD+8/skh6Z9LIji0IgmqCtLw1Bw7bG5M0jeoTyX2NObTjDehLmKZNVaYTZzE
/SKZZuP7gZMf2a255TCtOsYECVaEamDzydhnE5vigQV5GSvMD6PwvkuzhANX3dk7x8D9hzdjth6x
w7clWuBhkXOpJ5s7pfvJh/m7pF5jkmW9dqQob80o/4OyFnSWcV6mrG3nPlnVb404jd5oOPo+WxdG
PR9MN0F8E1Ffgq8NDfkUukua0DSf2L3wvFNpyP7Razide3lbPpiWs4fZ/z+qmhu6kUMHrGtZWxLF
wWOdT0cUoVeG8Wsfzd0mTbm0pHtu6ulq5gofYDodeSLedf3eoGJw3lFmkIvgolk2iV3WxosdExMY
lW+Jcs9FMtxNkitQ1ZIJ194p9rZx3LVkNVV3rq2/ZACKL5XxEir8RwB9tP+i6ZVJhLHW4rlct4n1
lEHr8O0nj0NMx2gZ79hqZeuCHSiNQPzKfKYDQpMBbAs3nNuMJ2T4kkb8l7oCZRGHbFZyrfumEerP
SvpbFgTXojIO7Zh+2znYnS6xC3YWS/DnTpcMlt1REEcRUoFkL1PNOSbssGPqTs0TM0gQTV1vu9HB
/a2cL89MmEu7OO/ZoJgxHajnHExf4SgF96lCgt4WyKJr/wyTfYfjVG+V7XDc0HIGTbnvE5sDH7OZ
4fA1S538apIYO2ekbUbKf8RwdhJb7GNj/Eo0/UgOPfQXhkIb3WSPNiHR1jMw0HWCc8SAWacB96ae
5dPs5Bc/+KucrAfaCypr9WS66qpNzLhBdz9NeA+xIeErO01m99ybPfxNF5SP3u2saPhjtkYQSsfi
jYB4UDGHrg8fIhdXgit1DSSj6zBtDP/aWICDBd8LiA1IQHI3LN6WJp+oBnki4gzr4RxTennZX2Jp
h0beY8IUOPzzL4V0RPbxZ+1JnAlECHbYkkTcrNFlz4GYYy466mk4qzlzYxClnKsFs0kWIvy/6BkU
mUpa1djrMmXzFVX22fAQ1LcWIuDMarZ+QdXPO2K5j9GQ/9DLQwHKMX46hruKeuPS9UgRFJgGGrhL
rQF0FTK/SU54tnIaN4HxS8iuyPl5kUMgeI3ZigkBXFoZsl6lH6PG2hpM8tZa4zdb4XOR6D14lLab
3loZv+olI/DCcFmuLtnuDXfrjBjfZ+phpP4VnhZRDFO3JIp8pNDcZpTlzEPElXJ8gzbQ5oSBWdQp
jqYx/Izb+Q1G2LJ3bTiqqr/GVAfOulMS2zQSWrOuwvCa2e5CG1lsUBHXoVvw48VPTZpDGTQqr5m/
uGz/eJZWRq0GBBrFcznp+rbtWog+1ZdhK5JdZu+X5OedpglMFxUntouHpl1md7ONSKD88xv/ObKy
g153z50Yy6026+9T0VvMRqZ+ZSZs1LiLNsqsq1VIHo5f5q+lU7TPEmpC3HLbzWTdZl5z5SNh9bEE
3DI8ZHY/MXd2+kvckojOtvPk1M0X8uMayTGbFFX471y6DgOUl6gbmB6W5riFg+gkxplenq2IT+8P
KwUK2UjOZsc0JXwQKsJFPGj//GF6SpM62YQZ1FFRgkKpRgGblNA0fwRxKIfo1LQemWWSuGhdn/EQ
pkHuhc6OWQJG0bB4rjr0ge0lr4kw1D0kHNLbe8tsfax/ma6SnwL/kVjG5NsYYYyaMoVq1F4lr3et
5wzdR109yK35cDvEUdKIUSP9m+fpPGqiWydRQsiDmR0BSW8c4Icrx2SqUo6gRDQKaDV9+2FiwyzX
fiIfmx9c1ygIXec1b8CNxKjzGet9TbFBBm+n2tUrvF8XB/2htuYDkdcrz85eijmJD6KuLqh1ysA0
Yka+hN3odIF+gTMrgp5ICN2zm5P4HiEbWVmO+me2lDmxy1u3/Cy0a02NTLOdvAs4j3bHTJfNBCPE
TlgBZbODKiPxtnoL666eLkjQOb4VVu0QHRuDndDjpABTcosGNGFtTAoglM6fKi5/M/Y4qccL0Xoe
p9LGFWX8q3Vdp83JXqHq3nsyHKSeNa+2UQV5l301CR54vNL/PJ5rPe7MoG/tP+h02O7qD63U3pwo
PMKawiiKEOGMnoAKTURvflq+WOSGIiHi+besFAU9SWJDFF25495MWhkuW4JrBcIL0Of6KjHdLvBV
uuFkX0RHEZsK89QpqorGvlrrlqeRo9IQ7cafBAIvDz9zigo0K2kWlYh3vR2zF7Ywty7TJREP29gO
bwMhDGjiwcx3TaAr5l85H3CHRa2r8nSLFo4JCoIrc/GyzbNcR4l2mDXtmw3idzIj/Z90LTrZSfxe
OFI/NM5UBCQBMZLwa/3S6u1ei9Q3Avx5N3uDWtvw0XVtTt9dZtysy3G5hE+jB+IGbe9bqgGIxgeY
iAOPxtTw92hN/VlNMWNSbJjHUuM2p0WqZIhAxtbussC6jkL5lxxU45iryThWIta3WhH/piLdWc7o
77wu+q8CjbjS8u5Pw9ICeNcNLN9AIYjP7P9hlA5CGrRD6SmvCj7mYRN7mndhE5xvpGaVm8rXdo4p
5D5ncMRkuQGf7V0jw6PUWv4oXaDvXTshinFeFfOhkglKIIFGPk1TneNdsa4NC+Z1UjcN9n/nGOfR
wRXpx6x7SA8z0iYaOuC0J3ot7I2H47XYAc1ThI3qMnuTedGrWQtsN1wgPPpz3tzdmpWUcNb+uK4G
SbREpaZN6ns/bFbe9IgizKvgowvvUuSVf5ma2b9oTX5rE5zSulmy2EJLFHujOAqlHUiXIjQQ4MZq
AlBErLa+5wtNVIRs/xpvvhrhKWJg5TbVGxkJJMRD2CyaNyw3+FHILLes6avUVb5qSCZgTtBGwThA
nzAnvjuk94YSU0DiqrNrPGWR+7AT/xqm3YbxPKm7AIFadUkKc5MjC0WrtBpNsOdJ9gPS/sG7cK41
5xsx4dGk76Y5/PbairrOUIEza2TrDuIPulG9SZEPDiMSw2iY/W2rS3zWip1mFcF9dBnn8kcs7D9f
039F0k9c4GXIl636zNJsycxwvitAp/4AkFCV4ZvXhXvTF4fIYcHhla7HM5915NWpAwbHj4iapzBo
k3qJ4KndeTB8Y/QOm7hM7aAMt3A/3sPOMS+33kxvLUr1qNN5CV4coJejpKis31ouUgiE2kG/YD/C
+aanHcvZgXlKJahKZP9aR/3vLHDNizDCUmYwgQPdXsv0pXORCjmMmbv0IBiOrlJ+vcQfLrYH6ckt
3Fvs+8eodp90b2fp28YfT5ZLMa8LAtgiCRwSTBIi+h5dg0ckdg+esycIzEpcBOX07ma4yTDz+QZ+
rj4ESx4uI4UHanokjofZwSip4ulU22wI3+sC7hCoo8XwQn+q+3fM1fcUcVhnJk8INZ+7eXGrm/Cq
lfHQlja1moHZpXAhk5ANLKS9E5nYH5EnLqOv3kLJTI2G1GAMFd4Mp3uLvY5IlBD/oiIDnZX9cRBA
XdodYskS4Jxs963vnJRsvpKeACz2q+ABNhHxjcwkhoPyBx4fGghBMLYcwxfbaR9hIvcuBURehgso
adtUYpP7+TnM6MhTPArrCjEF2RkgSF3MmuxtLJfGvkOgt01saBUTwjoTMbKr86S7Un/U46mnxMKa
9kgWeTbk3ai7Qb/VNo7Gjr9mLZhXhxw7X+KVKF2Mmx2JN+ZSznHMk6cMHLypCPuYLc/Y2tXaJdCB
X435Z5v8eAOLToxCXCIU8tISsCN6siLzwv+zgAeqyv9F+J9eNGh8CdnEvWCVUi2URWf6JX+JIzFu
90nTHM1jl+h0EC2HiaxyNmfSWmnd8OZk8PUZLn5p4n9cnddu3Ei7ta+IAEMxnXZOUrda0TohJMti
LuYqklf/P5yNHxvYB5/h+WbGY3eTVW9Y61msxp2TY0cfeIR+YxQ1SAbOlYfP3Gbp1NWeWkfkJXVJ
AONxwikKxo8gnxe47rc+DBY9+rBennsmR8xdTeLmU/o3yo7SLb/hmFRbXzpHfBve1mBOSCJ8exO5
bbHazc9qKh4cP0z2aIAf+8pp1hwsWJYuEUHCK5ix6RZ3U7ON22ivRHE2o4pI1NLnOZQJ2QMm/MvQ
c8I9cDzmYxG6QngQ2xSx/UnCELKR3h6Gkr1QJI8iCN9bK/vNo8/JtKeN9LAgJ6756ya/ZKCxS1Ji
bf5HwvG7TzNBNwPWRy7f1RVz2SbNiu4G1ZUF1EW1pHwPDcG500doZgBCRzLEbYbjlVdh3xB3V9X3
sKnfZZmJsy5d0hUUAQIYiP01A/Rwp9PGR4Lh8+CWJd04uU+Lj01uoggznyr6ldPQ/qqKMQCXDF42
QKmbIIX2EUz9LyUfwrR8mHfAYhU3un9LHfdQFI1/7AYGIUsC7hjzmMVWn+396N3E3XxwOqKj42Hc
lXMUrNqoQMAcxrhkGMuYPb/1ITrZwUBXikOSxz0D+lPOx6GS/i4YDOOctEm17mV/SSyr2sZl5G6c
NnlxagRKmPxhSqIg2w8TU1u7MulYI3/bD/W04a38DGJ377lkH5i0rXGJ8D+1M/kgrfwdPHq9Vqn+
BXQdQRHwVnTh1Ur0TIWDfF7lMwTnvEH7OIbx21yaAQaG5qbLjqFZjwItkXD1QqKVIBI1+1KkJ8nY
X9FerMm9IeU0z45moPy7RgcYsuMXATgEaSTABqdtMhIOZzEeS7KhunqjzS6y0Ju+NIYlX+JQxE/Y
H8r97Pc/SmfEHg7WZyz0t8bjycyjR8JCJkHP0MUx+m/U9Ne+ji/gFL7ywR3JS2EjZqLyG1PTO2Ww
PiY7+4hV+wMG5yPwq42cLAJFYM740r1NGHbph8irs8DC2BLn1Pyu8GPvaqQXQxt8yJRRfpbQV+v8
zRUuusC6fZUuBvkQK0zHhO/ktFinCaNmB0SM75D84fN1V2ZQ4chd/sHMQ0kak9sTLDahdibDAxV/
RNs8JFgXm0Np+SA0pvlkBvOdHt1WA7tZirTLENhwSUzrESlyyefeHnUb1iejCc6lT7xj7E2fWa6Q
95nBCYnmqmgCsQU7iVJMBufM7sa9+4pIekA+9MfPmRjXY7PTl5A8+EtOYBvIndaCbk8PZyXwbhEx
bJNO/A1DEm3hC62iiMeiMQZ+h0n4PsqIFBlQTn2EgVj3/b4FoDPl7qsY4K8SZkuUPYmMaGvji+0Z
1NFLvmrqLpGxTUgPifIQrzw7Dtf4tGoS/Bxm8+vBac7RmN3ztE0vVZz8QzjyBVXjYwg9ZnwrnBjx
A2zJlzGX/Y6xN5lasrmMIfExJQ8IMMadzUXUxoNPklmETwhvrqG+tUTh6NfTOy40DCBuVG1rkwEA
sB4GSxZrqxRXVlEk2ypA3WUql65auNMG2WS9bXp1m6Pi3lozs3pilFZNGAJYHZA16EZUK+wm9dZB
2ebJOb5UUvGbZf7Q8osWiMhABNEPxs10QVW51kY6H1o+QStup0PvI7fXiE/QX+FXH8zsPtSMsP54
lSovomSH30DlXAnX/hL29GGlDLWD3tpIe6LT9FkrMftjNRUuSjAOAiRKTMEymNYFgNHBj326Jx/D
gNsH6zjvOCj7jZFn+uxMkCuJBt0iuvuXdfHJbkmN9OSfBPfao2tVj4PMHu1Wu/uwpN+kCLCO1m+M
QxVFO8+vqa2nJvbbxRPO//xk53Zc7M7A9actIJ/tuOw/2zy7ERPKABAFRlU/BQOQ57Hq73NVPQye
PvGOLKHDYX9cOJP9Qxhn+1YZb07nvKVzQ1Q3gXdGorZ1QDyh5+mYaKW029MX4DxO2huutGhjqOAs
yTXYJigBizuqbW9dAo01StS+QKUsBjMtVirA/ezmXlTacTeC+pHjayWcfse98Y6b2C9/cIdPkKYI
bgpNTzHNAa+TkDTuEaeBgo6+MvZS5D0RHAF3oSpH4u55hAjUl1pifuTopj8YeFjcEf6pVQHzDPnV
oA/gbGPPjmgrWuVK8JB5WAiAHpGb7jRk9jCUrDkcEUcw4OaNRYt/bSN/OsqwuGf+sOUy/TQHa6WU
YpeXsnJrB9LAK30jwu3bcb03Lxs+YX00LM2Hmwq2c0vhuLDgiJHy1xYJ1v5AJDzhtqvaiIpNKZNv
XzQHxJHQuE0PcbMKgHuMFJXy2RLNiOcieG5kgUtTQ1Nocv5MMvkkX4/E5kLcyWMhnqD6kTp4bkPs
ypZ7MgxiHoeCVxcQWgA/cOUZPaRyTSKIwUijYsAWSs5pXKp8Ldm3it1FNWguHVS9S2PqX4Pmotfd
cYq5QbJAZielh3rTlNHZ8Ebr6LHVXyVC3DLcnVxM/kvuIxAi2AgSKt+4ZPa/5ExpWbkbmWEkYTCD
4EuOJFmFXx5lKaaAvNw0RbFJci4af2FLW663t32Pp8onxsRBflykUA/raIkD57KPWdMt+YvHOYZa
mwHk8ov+xxsZpMEt3gQlsmusLpBMp/Klc5J93DSvrDXVVjFdlL01bzAnZesGuC187qzcidr7Y+iZ
HI3819L1r2+LeaefB1gs+wk2K+FbwcFSaIGVlUAmrrJrP++5u9leAW7Uet5H4figHbHNm4mhV6IT
AjX9XQ6gBpiVfUEO764WwaNu2i+vDL7qJEIfHWWvNu9GybPMfJbCuycuDdz/o+lo0npq8MzLPRqF
XIo0jXlq662NoLeN/omhfPQz4oDCYcFXGYQFde+hk+3zMJoemQbi3URzvCWjeIcg+4jPMWeDxE6f
+COAxGyOZxL2DoZb3z3yqLbL2mpTV+LZVxgmjVl8C9703VSXjwNs+K01m58TWvONQvjhIpCk7/2U
bPvVVBFCYC0t5ChO6WB9BUyiHipUktqJQTFJYxOR7WuifwmHVCC7MsdN0hQPCOPgDw8Av/LJpJtf
lMtZMKwNoA5rMIzbILI/rLp/DSzSzWLW3/BY3jE8PdZq4uce8fRexwUw132/bvMl3SQLrqWl4A/1
Xb23iJ9wbQZywfICdLLYS8KT6XIYODFXxxSy6vsAY6OF08yZLG+tAwJmKL2QULO9dhHHi1CCfHNG
+2bE898oJzW+k1Gzz9NpKzr9DZu6Z+vLyCHpqkNWG0vnXk6bRJt6P0bQ1QyTKsZcj7pJHnPy3hA+
WJCBYvtuPWUN5wjS8W8ZDVD41CXxEZejxkB0k1xUQBcidUzBPvR78q54h6Z5/BJV8KFJud1q44l2
N2HIrKEp4dPaDLbYdgVrvmLC2U3AyFmzudlmKlwYaAzju1yC0K0+Jq1Mmtj+oQ5wc80Uxeu+Xxy5
7WlCEYkRC344ntrnPL3Mkc8GyDI6RGw+EwdEcesoiP95eXUZgxbWPSUJpN1P1rNPtSxuYJsxd3jk
XLfdY4d2FzEAfZafHQksDmEkmefZ1Roikd1CGYmmreNOBjbVhJhUXrgwDYELg61xh2a61oS1ZIco
9o11k47uurbn4RGt/YPbmPURbjJLfoigu2qw/83N5J1ixSYlAvG6mRsftLG5xb9n7psyZhGJtRtX
yodTu+TGovFZWyYBUFkJxtuKoTUx80L741AaYO3s8WRg25MH6u503w826uLsHdo7uRg+qBT2b2WU
fkBAJ1WTe4ap2b3HZF2ODK9TGZPfMGPFd9j00acHwdEiFFH5XEtZ1J3K0P/qO/+NXhyUkyd/G0wS
eK7FuhSiRWshHqKh//Vkk50Hne6lZx4rzCVMXkGNWG27Iab7Qsa1fmhqTCtTrm7KmN1tZxjWAXw+
r8AwXKUXOQyE6Y+5TYwNttkIZYy16QkyQ2fabAniCdHJPmZmg71X8+bk9uwSPhgclcv8t0fCD7ma
tiee+C6JO8cXohVvSoniAqGAVBDN08bidPB6phvxSUzikrGrayOCQSVDt21SNCWjJX5w9UhqlZsc
/cz9p5IahTLiqoIE4YNOYJjT3HKflIBprdl5q/KMPbbHrTLHHW/w7F26zNUbDPLPkZC/HqNkxJTl
S+38EZrqa2xMZxcLVvtl06lTAyT9NJXZGu5oSehU8RNPzQ6+O56Kvgt31oyCavb9cisa4e/RmPFn
nVkMmRFvdh4GhENjpVmxeYE7NI2g+PXbIMhWs+wiP1aFn2Jy6VAC9O7NU960U1n418AVvgWeAhUr
yVzUsMV33eJoM/yKQVNk7ZK+as6TRiYnAmHuO1QckbfkzDSZscF3rp6TpD79lkpyh/NP+RVSIyRa
342oofa+2P4QrkxBA0lv/5nr6RfZOwO4Ap+VQY/76E3wbcyg5sFLCzKILfdPPBQ/c4L5Xkrrk3yG
TZBnIwNibl14hnmPVqfO5gdLW1dT3CUiz03V5/MmruzdFKfuFipvJKx9Y1KFRSL5CpzmOzeCeKtb
VOmzdxq0cx1jfCkIvNwtmvF4ZbuLm8vxPmXhH3jIz9XYyJMLjssiyxunpa22uZ49GlCn2w4Bgpfe
fQthYWy9qjHIF6P6mLN8j6iAkNcouoapcRqTCCTaPHwEGTuY3EDCXKP+eO/dEYmha+Dbn3nbOv8S
9iiirRlhopeWP17c3ZkGo0fJ+d4004/YrJFYXfIYEELu22eiA19QvX6oNEZA1sb4+CsGhBXdCtxj
m4bFrDed8ZBpLMN82jTeECw8p1H7xGFB4/rO42jz39Rp/WEqrvaxqHfLB9Vz2NB8v7qjOssYsAf/
Ur4CS0OyqEt2XZ1YWBNc/dIOQItFR7GNY5ogdDwcVpeCHyQlJqSOroGwwLi09RqLB9FDZj3sxz78
W4XND7BstsgOAalOqsCPRncZeSEtfvQifVle9Hyee6LanXi4N1bxhrKAeanlHqU99qcMRYmfW8bZ
t9NnKYhu4eYaLII5FGHvcAfWrI9OpInlTFYEQDPfe4jC4wIJSuMp3nRxdW4C6sVIIqM3ckkWRvgD
w9Flk6UGpEBoqaZ4fp5H8iqrqAwgGuzaOpYnkiGwTuafMSAmWXAL5m32Gory7DcIcSaCW1ZzwDoW
TQWF19hjHjQhcdCUbOa2fDBpfUbUYFZbn2WOqisJkMeHqFvakplx0EEBbPReG/W+yvAMO8Cg1mNb
Xhu/+SFkGrw71iZOsnw/+a558FMCE5uEdMoMAPEpnWZ5KhKH8nyehjUTLXJP2b73aBeDypl3sX5Q
QaHZfdYHYY3ugfbq2S7UIRrksvJiMqHjX8/D0tsRRUDR571JEzTjNBKrbUYGe7f/uGwzAY1WQqq9
zoxdxBMujOnmYcLJDUb2o/dG4YqtzH3zw1rQzjJ/VOz6E9QqbFQDaNZWIx6HBv+9NzmHOG3XDLvt
XSln8otNyHoSU+FqWOJ2Q8vFS6iPQe29ZcQtuqch4smRtnkp/BMnCObe+hQzS3qO+xa/ZY4ZYxib
K4F4nFflhc9s1zaoBMw0Yw6otvTHiO2NJFlZy6YuntSnVIRjRKLgI0JwZOevDippVGZ7rQhYJTGN
jXnhcEyV5nXoPR+VdPjKm5s+i94jymeY8Z9hRoqnpEYQbb2QhUuMZph8dxZKnvI1zjGamETi6hgX
qCr8BxWSFbkEzeYb3x9vwD2/UUeBj2t+4zJB2eGNz1YdnnQH/wbNJGU4lIcKD/x6zDlsSwdLdQSJ
mQwI1NGowXQPfCFwnUOJhRGluj7Yqc+gEzU64nr2YhkWANv2yNeb3voo/QWF+QaH5uJkVcDue65h
Mnu72aEyFLE6Gz1RCgk24qn/YpyhrwQPWIcltN7kD3BLKDqhAJBG08YBpBhn08OsPzjBk2dnTKNy
83cc/UM7G/PaiFrOhUx/QCarD2bfPjEvCBBApg8eUdSH1Ak3TdDTlZnTpY+qYxVB8ZIte/MumA16
UtLjmC9ve+6NlVUW4SPXZbgxymiEMCiupDPxLzPwX4/VuTaTz7hTu9wb26ORzJuMWOVdWzrORljz
NWhRdHYd3U5O2ZoixWhQsYDM4CIYSo/l98jJyTnXY7JaA/RnLNcwnLS7xD5X7rcU6F8WlLaPKuHU
NWKbRG57SmOyQgp7P405sT75e+l27j6fWnFGtqUnDQF/nDvvzBrG58ZeCY26gSC6+BmLMbIh08r/
JEyJatN6CLOM4SHCSiFsxrq6vtVh8AaNnII+OY6zhspZwl/X3Sk33nzDeW0IiFzZv6k9IuGhYJdF
cywX63blgTH0gbLPW6Ozb3zVXxMgV+kBU2kU9JomLBD5NyGoDzGAXMu+yTfhw0fOQM1Brxd2GBQt
HezAgyOjbvzsjO6HvzmwhCRh6itkaNcbvAIpv0A4E2pHBFGCML0AuzJq0CHQZRvB0B1NZXZsbNKN
sr6nojfQheZi+vHyz6avn0c8/XfQQA7jeEgRpeHxwDJ7jpqp22ktMKWa5ofbFreipRWUVO8701Ad
bWqZboRHI1olIB5xdaVbC7PJXCLSZoG/LkNGS749RijlkKO040uWsHGf3f3y8vVjuvFzeCpYhBAS
HEjK2k+92OVqOsXU+7zHU9BrbK9sqCxAQLqbb/lEp9lpxiY4pMn0KMnBbo3hXAzxK/lPMVgBUu/a
hDNPBiQDdeaytjJVsts+a2dENsyL0S881rAjWcSceOL9morSFN1nHacfDiMXmVu7Hvorp4Ock/sg
+GaKUryHIRUhzJofbJ+gIzJcOJkL3T43vZEdEo5NA4F03DFgpejmmyIfKGeFa03R2S2HXUlpYlL1
UPsn99KZkMnz+FtaP1PGylVTYo4c1q3lIXpsEskSGDBWMv3tonTvB4RWz/Zii5/zl3hIiMfW7UdA
8CnG10cb/s1Y5K8pvXCiwI/gcp35WBHTAjLBY73vE/Hij/xnFE76UfS7IcJQU5d7LmJjM5UebpRB
HhLN+t8lMclP0h9fVa+Z8H7b0fiXLdPykQL4XJkmx2GTdZdqLluoogRHQ1tEnWsiqs2nh3Cgj+VE
Q/MDtKGRxhWZQLfV7hsGiiP55fdkMPkaAufHj0JaQQ9HPtPq2GeIYg3wqxL3Lf4DS3mXNvXHHFZ7
nu1lx+EYm0B19S2zem9rFyECrTDdVQCrn5x63lu1nW19l2O3NaJLbHTXmUC+rTOzgR1o9lfIbxlh
zlvXbraIlZgY67g6mHR+Lj37yvXOQnzZfv1nrAP0rAbDm1ztmzB5LzOkTY6Zb1l/vylVImqmThxD
RN3+mVXKZxZbW2IC3zK+hTEVNHiMI9e0frzhzVvG4pAhBA7+kvpOx7TlenDxQFjJC7bdrTUoQSmt
iEpz0MqNE6IjEwJj3jx1g3kaDDPaqYD5g2Mk/RXC8HcSWZx4yIY0M8Gj57IYGApeIMNHhmEmD7PE
fqr8QVBW0Txa3RDsLYfBYurpjHSrlhePQX3P8Vo4kjcn7xi6L0R6cFLpjaxxJAJUIMQ6UWoujWiJ
snkTNEFwI8fcZpCFX8Ona/frhp7RbSvgVOa6EtDPsbb9Q7644ytu0L3y7E/5+BX0TrW3U2hujtPs
hcow4i9bDp/9z56sdnGyS30fLXLaUbxOq2rh30dquhRZy3wDjxAdogfrKEU/7mPn/7an9C6mhvH0
AOquZ7DIwbprOtaKGTveML8udTWi1n9jggDE4xq1MixmTWlQiUqCRkJk+UgV+9c0Fp+uQdyku8St
54dkSvHF9T7LFgczLpcsKLs/Jutw9vMsK0h5nXSEeMDCdDLQv1AmoOVvWFQxACap1aYqL404PNZ8
L50g+Y9zZjdFUp1yD3VFJEhnMJefFJrwZzYCgArG17ENMqyM9Ku4f5/MZSHEl3jwZ+ZRNXEipzod
t3ZY8DnUlEleGjenjqLP99J9O1EePxam/yaNtDqDGZPrUz9Q0Oa5IbZm5lyhl88r9rO4m8V34xt/
vajh16vcN7heyNQzVGWYpUrLCx6tie3UEF+7ZMpR/TYvgEg40zz+mGEgGbxnUbavpumpQZhA4gfY
dJH1+CKrpEX9eG5tZMltBRDOrdi5kLHwWwvav6DGXz/Ld0/ZxzZNGHEEvdqnKrvFESs1XeKGFK7z
SCMLiwctGJJShMoozj/qoKaHDI2S3f0okbcgveGORw6VHcuJPZmsfm2fUnVyAj5+RSTeXPD0Y5OH
r2Cv2nq8DeKvmdDY+Zq4+YwgvC4iZbeiJFMmg4CmAmrCrpwxpquyq1EzEBTzRUTjc96zVRnL7NIL
8qIr61bPmMabkFPVdM03IzDT3UiCZjrq1zBW29FIHsfRu8yOK3esgtCiZc/BlCCwxMOy9RrkDWkF
DbUbuMyYqefko66zFKGa0TKYIzdQrl5NCyUJ3hJzXQfOVwzFgI8nw1kWkmc6grdf6ANcRWUbcjZD
VCE8Zi3xlm2j2TJWk40QZkKQn851vmEYg7KDJdscEddsjnplxUvKxjgRb+JG+IakOLi4Vfaz7UPJ
pS3wKys9YmfVp9YRT4GB7GuInIcQCe2z2wp3w0h13NRpi1JPq3rX9ctq36/ZGnsRM96cnb0h0mvv
de65QSaZ2oh0RAQFzinK7ml2qm02xxlWqn6i6oSAyYiFGZsvv7tuJoKtrINLxnHxlFQaHAX53F07
fqgAE55lgGsbOClRENjnKCityzQnyPMjxBrJzFgbtAsTNwN4o6cV0x4VsRBIO4DvU4v0Frnun8iv
kDW0VYewKfYOiR967JiI1gy75miBLio3/pD86pjkdwkiYiUFsKqpti51mjmvkyoAqGGQZ6jlHOd+
Upcple46SuGBFHMHjncMnprauSd6Gt4sMPS214h3x/FOXuyVD0YWfhkZjg9qOdiUbWCuLC9CBKez
ngg0hb/XKn9TIOFGhTF2mAZ2f5hqVrMgGiPtxjTbF8wOR98vNigw7Fd3st50U1jjmgwTqkJgOM8Z
xIEjY2Ymlf0hdNS4jQ1G2yR5Jg9Z3FJzxsnW9Y36T7Lkcc5O/MDuQRyEUrdWDzk/Sf4YkEIQxyJz
NggfkU3Yb/Kua74rym6KWyIGzauACvE0eh50Dt2Rq0w5zrJB5GrX4M6APmLwlZDtTMqCwQiaI4M9
PFOQlcVIjmykRN6ktjnQSynPanbO9pR7h6yPApD24lYHVXA3RdQ9ppnY2tK2WKymzNgd2Z3qBKmw
xkpzcorqq0du9STRQuDwbK4IYP9aBUUy9SF9eGA3cPproDJGrTaA17BJOfOWGWp8xIgXbnoEBEfY
z9+D4cc3SPZ6YzbS3HUoEi/AgLZpnFgMiPhhUfZObXZeMMYkL8rwMf/vj1WELOg7PLhbeIP2g6ec
YEvUow/mFKvgyDzgOe/UzL5pERWDGhPTs2frv4iy0Zk26VvUEu1Vk45wFzMgGjcKHnWIEc6zy+rR
NrlFSUwKPDhGvaLUSNMDpgucReDdpWjFI5ENYDHS+t10+nJfRIN4NGyJBrav363WfSY0nbLA6O5z
nEDbs5lvBqlV7Au0T+925zyNU38xmqw9jIVR3uY2hU8iH+1kBGW9fFO1xnAwZ4G/9wIsOW70j8nD
v37KjddRmLBQUMpuRw/PfRE18x3t3p16bXoVgJPANyVWfHKC0D2Xs8npYCKT6FkRn8BHcy8MDHBE
F7TX0iedgLok/Y7b9prIeOOgwXjPYlwq+ZTNb27K6xMlXfacRkCDmJiEVzmY7k6J9jHwSn32A8Db
SPDbTzOEfR/Ow7/Jbfe+6/NYyuKxL5V6QSbrrj3DIPWXrqOLx/Aaae0/hYDxjal5+u8vBpKRD/CI
r1VYviRdrp458NVz52BOg7d11GBjgiqfkFX+/x8sQuZ3WXHKc6VBfiX5NUaRc8CVNrJJAlRkKxIm
+F0fE5P37r+XzxXpzpFCnFEFO49GCDv4f96Vzm+OkjMAU6MHx2fKfP9Bm6zSynS62XE1Xupk3guM
nPGmZ+GA675AB72tsdcBuFt8BNKtLwaAumKE5cNlWYYw2P7PT5khn7Oq8/j91owWAmI12L6EZvBn
NuhJM2fkMsyok32vGO4DCT6r6lkpA6alNx+LrEQkOshrHCCoLRHKBqmwN0amb1kHlq9cPO3+/Dek
LrWRVlo0FCvf9Rr0meyHSxTyxszETwTHaGZhIGTygoD+sWDWDVd2Q5TGk4HEGuYIl5jJ4Ivio7T2
ZkrdpjT/HyijZRDTbfmT9atMNv2hnpcBVA4dNRYRAlBCwlFC8mRCXXFibFQ9iMCEtJVRgnpgX8BZ
WxxmCT/CFajW0dEkO/bM9AY4cYvMe2FpygGSp4uu6ytx7zad+DlVxusQYGZ/w8axUzR5ptG/+zFF
P1DbsCaVCGJLICNBd/SrozR+J6EaVbuz5dEoD1GXIIful/liG6WvYlz0tuh2bd/uzlyqYOvi8sA8
lfcErEgwaDa3w7T/798IYtyci8lOnv7760KA/K3c/ABpbWkgBIkxjqUjotBn94TzAdWUD+iGGCU9
5xUilB5rjpuDXuz6imM0YMApPO4N1xo3//s3/vvZ//zwn769iD49yBDHuYSuJqpqOMLPNJk/uN1E
iZr4zem/n1mTwdFRK55NXLanoWGMY6CSKFb//ZTDiOnhJ5b/9LEtYyCTbHi0mwZ7wi/2VM71Uanh
l/BjknKRGzvyRCUhTzbLk33W2Hs9+sNhhnhXu+xO0rb5HA3s/TmVFcGwWwQnh8EZnguPKnFkRMiH
ka+jvD5XcUmwh93sW0MbmyLHJMFql1AGVmDY9psBCw/8y2iHHmpPhkiY5EcCsZ5zAaBn+feYTu/L
BbqY1fMfy9bgb9kwjR1Sn9ikf0qKN0hfbBgQOPuFkLtGTUDSJsJfyhLNgUPieV3VB78LmdFWGVOx
8kcO8bOygn8CZUNO6A6rRTZYcValkLvyBxZI1rHLvM/WG56Krl1yquNvSaPL+AsgCzZOY8C3Raf6
JYvxhJcbG/xzxIWInLc/C5Nk+X7uf8txftDtumGTDfvEyjf97ODprSey5QGjMC245QH7BqOfEU3N
b5NNlZfMYmcPlKxVfrcnQUHiCfRBHxK5sSYMnqAIj+KL9s4v3c//PDsepEeZci4H+zypaSHn5Gox
Tdzr3AaTPDyiVB3God3kdu/uTJIZWvud8a9eAZF+CCoL3Z35ljj9P4z3V110O+wRCAQT6xOsLEcT
213XVzcom8+Wtxg54+qUFf5fGJlHP8EdYDkbZGO4dtm7Eo4FTBDoYOVenI8WroXqpi1ylmGF0lfA
1FZ/GmO8s978cJMWZ28mmV5ju6BCjx+kDwDaCtKKKSO/akICuZsiPwqyoz3cXAs6VoCMfFWifMGo
QSd4CoLizt78ifaZaVXufgoPH84S2jjs/IWN45otHKr5nU/9wS8hasFnTMO1ea+4cFHWDHX34Yt6
Ty9C3WAAnZbgdg1QrWnIAKBi3x0XtxyetoVwupxoIaKsPn/MOQNuTSwJD8YEctEgSsosLhjgsH9l
IyBGMpQbdTMUvX1aHhe3+Rp1l2st5UT1EcaIgKY9iDa1EhP6Fsffdqx2ZMEPqmcLBtOZA85Eu6RR
82pX30SjXsCrQi+I6u/Rc/p94TGolNm5mwBHk17lbNzUuEbRxSyIMcLUUWKHVwNLVmSSpsFmT9HJ
IJriPjCb8FfXpI+p7LXRzNzTFmhzxT4MlvdPyIlVaeiwHaVjVSHjtGPzgltxDNimQ/HwSVWOTDw3
xhyeuLFZktikSFs/iu3tla7+e5ortUf6T/q6wFHPqUOHScCZUzeP0kWF60mFw87QAAn79o5FHZr+
NA40VA6+n2xgFpXWtFxWQLHiOg+uQUwMfgM2xUzrm6Y6gRLUq7jyhnU8DHQTKGyCYMCcELScw8/A
+WDANBVL5LY4RsGT8q23LMVAnTAFIIBY0VZ4xMZLMR5aNaiNrtDtJ/MtUMVhWlKZkijZodo0NnkG
VIZ9wpV471foVbi7fuYZpVdScwHC+nqLq79NEby7ahwPaF1IPSoCseuWC8uIiwtURG2GD6aXv9YF
v78ItN4qGSEMejBlCj/4F1khHIV+1wxGvUYSyBzNhamPXyfV4T6MIan7Ycq8eSmoQGExNZCLn/XK
r/RdBMGXbZVXlvlPnh5+2iNoFSrp/NpPDXpFfUB7Rzxe5H5RpHGcR83RzacPwYEazMNmnlJ+O6Dp
zHz600+7pDHnLQTCEO8JT7nnsJ2wDIATjfmnbvkVva519o17ru2Ex3N0/9Zd8EAQKis4vDDSayHr
xp+Typkc9Po0OihS2vKzIZNpmhYExOQdlLbeIlVelyPQmPGQVvZ9ZDvpZyaW3v9k6/VH6dQnXNQ3
TyNa7Sh99Gx8Gfk5dL0XMwzera5Gahcw9KEKs6bPpJD4TevheSiRFec4EphIzzCYfQv9UR88OClN
kNf/y3vvocdqD7doRhvQEt9rESlbSakusacevAEXQ+n+7fGxda31SEL32iwrxW0S7urM2/tNDvDd
ie/4X/bzkL4uaQXm4IDgOZYwZnR64TO/uf+PvTPZjVxJs/SrFHLdzCaNRhrZQG3ks8vlmhWSNoRG
zvNgRj59f34zC6jsRaFr06te3MANxCCFu9PsH875TtnseSpObd+/6gtrJrNPhhwdNgRfI1XfRZNW
eWwrqUIFMWwI57F+2GlNu6qgicxz/+gG1o+rKdhH8RItb3ZcHaKhApVvb/JBQ4AdIBoUPoYS9jRX
NEV31pP2JvLdaj4xSF/weSAHr6dm1zfqS3iEB6Z8APMATF6PP6APb7OkPbJ///bdJV4tMRwAaxru
w8Rmc3HhKlaL851J9jsB2xCOE9c5SrvMyYuPN2mSrO0srw9dFnQUQQrXZ+DGaNz88txnltnVzKU2
QhcMaVzRHg3Sp3/8EF9+mszTA3uMRwz8l2F/NZADTtVojxj62gCtz1BBxv2rQDKXQgoZEGf1X//r
4Tkz7LW3OcoMlZhpHWcD4EXYMOyTwrQ5yssPaYTZfHJxPsUu0sK2vdYsiXiusSVIh2+rskfaBwSr
x79+KARylIH3irUepWGekjg59gDk5iA64pRE9STRTAHiXPE/7fGvH2yBTizvwwmhkXdbNtaZAPgr
HqVs0+X1a9dPZElipWhbdwe6+kiu9lezGLEf7A4+YOfJdTcxAoe5vLZrF62iACwzWPfDZc8VRwk5
V5Juu6QVTNrXwEYzSHEHBNlzvxaMslSZr245PIYuVQFpE9YDmxkSp3JGa9E8JptkCl1gcERB5SOe
IoFj69UqOE77GHEvHH2htjAJ/mCFZ7bIaaRMcdszumIGmRyzYaGW8fVDA4KLYhYcbHMK9KIQkbML
DNxnMab1vR1gja642zO8+KG1MOOWL8vCdDAzOlkplR78InxDgG6JLDlFVY5LhwMsRqSzRS2DGBfe
BtXdIsNuzc3Dn4F8bovy4IfuySyMqyU9M0fttdHBjdeHT9HFhdUDv5h1RvUQjNdZZP30sSAs4NtB
WQye/5BIYkuJAMeyV4Vwmmsv3SWDvPH1/OW4zgsD3W+P6kiNGmlKK3cYlneWte8uwVpWNz4uFelq
g5vtjUhmJkxAh6HiriSfdXxnwN4YciamC7eWGV5nmiveak5CLqGNLDBDdiY9YAULN53AFcK/ZcSX
Uw5xu0+S6jlM2BeWvWH91+3gKrOfMnwoI4vRHCfreor418yufWoIt4Lqj0hkxAxbieK3d6o/qqbj
4kqB8x32MR8wDhcyX4yhFPdHnd+Aa3ry5wdP8Y7YVANjAJzY6VsWdC9yaQnjtSUUQ9vlr6KgV5Vl
aPn1l18gNjJEQteu6k9N4AXraaoPVpakRywOFbN0SkFr2nujxyBHa6TIEKSgF7PPXo+me9TDKQvT
8rkzZtc67gvEVmztbAXTG+1V7HL5AjKPP8eZdhCY1QiQEVmqk5brCUMMVzuCMV1tvHh5V4ydkLQj
HnLQ5dRNwD4Q2xpzqJXboooZuumqSQsXtcL0WBP0hTOIXW/c+ed8ssD3Ua17QP1n3EpoewJGSmxo
UZ/ZG6tj/XaNJ/wiqkA74zD6ai18GG0KmLq241OTybPXfzvp+LC4NpL2YvgYO/oHq+VJn+xw47je
QyzdZ3LRcraJq1y1eIwHeQo99TjgJtkNFabBYfhmB/3kI6VaC8G3FHcW+yH3cybdM8vI61oofhBe
x0HOAkaycJMQmNuPltHRFa7wd1PSl0XFPdDenb9U69zjNzYjQBbtFS8LaEQs+4LlJZ9Ej0otmRH4
SifW52mW0Kyx4hSmZTpX17vKoTHCdn9cLItoyKakWdf2we3lNorCmdTZwtkGVnRTz/oRZ/hDRqw9
oOTvwXJy3NgUBMvE9zzCXARvhN1ifAWegZghFD/jlDBGtNhjOoJ3jO1Wv3Oq/Fy5sT5aun6K0uSP
0ZfceW+6Y2zQ7T0wa73X4v60XGAGhqAXxjPEXN52Q06dJlquy6Z6R1n9TtL0wridb6FpwQCOl2L9
Msoi6sdZB4ICJFvmHgsJ882eF3oZGzIpyhRkXM7r4zouzknK3I5lHooIa1eX5HQIz2iU8dY5Dbq1
v+BuQXElr+UcWNspJZbASrikVbsHQ8EEthmASHjexMscVBs7Zx0sR6YayBDs+gMW2uu00Kp3jsY/
6xY3HLwEFKQlFauO3CNQ9crQNCYUIG6LKSpz6U6lJ98Cqz+A8kR+PLHsDmwBwhA87zqzyUliwHZr
lS96Ii4Pm9UnO4527Q3mHjQxmQMiBSeUsnLTrfoh6ZMJTtD/DN14TcXerv5/2tp/mbbmCP8/BeCt
P4aPf/vB5TTMZ4LW/v1vx7r7/viXeLa//sA/0tbc8O+u7ZCXHUCPZQstSTv7R9qaK/8eghEildD2
Hdv1HL7IP9PWXPfvrpKBUrBP/UB5f/s3VrFD8u9/E+HfWa04CGxUINA/ef5/J2tNeJckvv8UtSaU
LYnPChCmCREKgEb8+tfHA1JqYv2c/5HH89gSX8QgJl/oYqHST/AnkGlTBdrtUF1Ek84YpeZ2ApkH
SqGqsfA7a4ve2r+aYJ5hfGHu0amTrRwMOEfkt16CloMU0BFPZNC1GMmnEn1+9ovptqTKyedYksLO
DQvkVg41Buo07t6xPuMPq0iMsR4nO8jnIzEUlQmODGpjhF5j22eZ+o7qWibuQaIly5Oz3xHke6+U
q6KVZlpirkl9lKfIiJRxX8Y/w5FLhkNGpCycZ3YQNwwVF2er3N5e7rwq9vQh8xOgzTjKmVdF5KYd
LtvCN7VkCkTHopvT0qiM6BrCbmokXB5GCNkwbEQF7sEwwcB2cThPRyFgJphJseUyRl+buMRSY41n
5NzqXJe2PiaWnSG5tJkNxNOvVxQ9jIcLJnyKshcgp7+KTFg6s1RszNiyrgUAQaNQEQJiluzZGbRz
B+izRotYBJtaA+FIL5m6skMjFrYjBc3SMAcYcDfuE5OLjTJBzYgFRUXuxP5OZizBlENV6iPI2w5l
aG9w41lXLF8Eni5r3KVN698TLg9cSKeoZ/xsXgUEaW1YANRnVoz5NqM7oma09ENn2AvCYY/2vT+R
ueQnKI/HQm+oH/oNLvZ0g+9FnGpgv5s2ZG5kgVqG0+62qzq0Es4n16zzXPsHz3cusphs4qIy0zZI
mPlnCYOZZJ7HTT73Gn0DW5O6zItnY3GzTnoAyJO1EWlBnHJxK8YT5h+0MTKuruG0WUcvwlDvOm16
TqqqPYzovs5Wl85Xntdp+PK2uylR56McSslUGasSFHVRod3SyYGiL6ZQsOutyRlNVJnNBZgRmgq7
uiHp1e7vph5JZai9ZMOqNj3iSep/7E43n0EzQZeWaXBfprm91mz57uauT3kzE+AKruWAHsX0jYiY
VaAiEk/PIaN51FfHCrjDSYVV9cwloLau9ubrORmIY+qn+SZo5ui+HidxShNgFFhUYUOWkTyNQ1D4
yGJL1tQVlzXWfTeHFDv2WeO/62WiTIhQL+ZnbfXJR9IMEDtHcKRkhOKoJk9kyan+HVyY2MK0x7Z5
zFzscdZgoiOjZPeYGRFfl7Ob8bnCF4Sbtcg+WhV3h2QKovupd9I/WG7DddR1FYM8t9pHunS2foVA
wXEwPnETakR3uATSnfHL+IPEyRkucOWgLwoIavwViEUxD3hLyYg+VvXb2OZLsclFyaC00X29SwPW
P9aAUAStZXssiCE5OEnHcsXVbr9dcD54a+J1ktsxn3966Ud7ORbms3Vtc7YsF7HYUA7IWBuSYKNF
jXBc+xzbd+G4bAQDvqF4MyNS/Kj4OL4WnuU9jErR+RdJaXYl6QesThq6qghojUH/BPbxp24TN21u
rBgeen71//DG/Z9f5n991c3csVcdiOK8/Dz+qS/X2L/8ZPPXlXY//nTzww+qp+E/Ujsvv/P/9hf/
eTE+zf/1hWrb/9WFugP4+/Pxt3/+XYdvrqLLH/jHhWqpvxNManObAuHxA/woXI//uFGBuJNSavML
UnFxOvJyb/9HgKn4u6984YQhNx7H1eUe/uelqv7uEDYqwT24tvAd4f537lTph/96qXps2/ginqeU
tAOm4M7/kV86arB89kK4h40QKxXhVy7pvty+yaFcw6NZUj6ffgdfKrfu6jlnaMRe8qonyhC0i3tv
sVyvhiw/LTknoo7EAxdJBEGs/Qh9om5YySWIZYNVUPzGBttzY9Ct4rGoLz6+qC4fVOky9ez0qnW7
dWDyZyvsngPLeqqnD9QwlNVtf4BFxdPeSbOy7G7j+t1RcjidBtqKsf6dRIzr2D45hbx25tG+Jlce
wWPUkeiNXvrKJFm9FchREISY6wpV4Eqk0Tqam+dyZg43eP1toxGwOuDleh+Ca1CCBfdC6ClDFj/6
QXtbwFQ5aG94Qal27xaWezcPKW7gNEbT6l0xnXpM5/B26XIgEJCSEYmhJ3gC0fkbMyts8WDtqOwx
Oy00x/jpHwvwWAjdDqrRn75qY/g/prxJUGn2CNaDauohazrv3nCUMf9otvfEMVe0kvQIgcWZHxOI
wOw02jamY2gRVqSPZ8N1XIqXuc0aptVRcefo+hizR9tHtr+WII+OwsgPJD1Oztw0U91z2UfsCbxv
EjUlBPdD50QwrxLrrgpYKJbdTeca+CX5reVjaYc0t3LHLDh6w4iFAc+dOs5uH0CBHTYtFO9iJpmw
Kg0y6iQjjREnG/5n7x4GCXRLj6lewx3BqObJEcl3LEveLmQ0rw6o6DbIWHO3jO0LyLhTxnwjDzRh
ZVkZX/hEzk2uuJKo+d4X25fnZkRZtQTT2iLag013Xqzh/0Y41temqF8mze5F+d4umP3LJK1a17ba
q1pZ68zDPgVy6KRTOhnigh+t1AUoUQxm19jEZRhGqlblvIZYvVE/F9MF58cGL9ZoZGN7uKvH4jlP
fHmwZ1ZJRo6/LuZ/ojfG5CYxWGnip85tBaTGFhGMyjdpHyAX1+2xgZHMKCKwdwP+qJwRYuzMNjUF
HyXO9vgqSETyNOTeS58hVpm8M37/adUOOFSjkIVOAOZTBAzWeoXaEzfDQDYI1DugTEw9Gn9c98ph
lW1aNpa5+W5ttLRI72piTn3UwnvRQn3nwxGODcNYoiSPZarv0hkYri++2h7j3px9pex4+P0oyi0K
MdZPyZGUl9U4RN+y4m8hAyPfL6AXQzvm2e9s4jxDNIw57+NR2/Vb4sCwqTy/Y+3s6Ds6DxbCy3JA
OARddsyvbWRzW68hEZS4UQotpOVygApoj0AjpvjsyYuLmqThNYv/A/G125zYWBBS7WNShu0GfMDa
47FILfOSLLhUchWtWUYmsE/dJ8BNy1b2tLTaAvgunkQIrGp0umuKqhs8NI8T7D9euthaZZO1wYlI
pCWOvSATK4S0Aze12I12Wa5BXCRrFbR4+wvvklDQwwMrvxrLt7bp5MDCwsUOfsm24YbzfYy6ePVr
M+HMDd4GQXfhJy1+oth+U/1M21zY4HaTG8GjkBaXp2eYidfy1SO03ms1npvGfS5BUnTFMeKqZHsM
miJX4Zqt10mNLtCWELZVZOtnZQkwSdYaVDODf8IVD3phxpEZApBU99UPbEiLtoiPlu8daa5yxlSg
1y5dwhSz3yhUgzcOjEFzYYV177lj9s1leJzHVM7+RNxznIDassq+3o4EOK/hFfyUqDRoDCyL6Rcz
x1x8pEFJyAo3w4pz+k70DIA5NY75CP2Q1HqyGh1vc4kkYPjD+1/5CzYHJAO1Nm9RPSLzrKbfGR/B
viwRBOTXCRK3s2mcp2Hqf8RQv3DgRPDsrPi+oQ20ljhch635noMWh72aNp+iAuVAkBwrhCY7scje
LNK6NXpkkFX3B99A4yv6lRn5vM4uXBVfPmES3I7OJT8WLUHvRFvSppySkaxrZzfSX85ZmBwWR24r
BhcbF9MT1LWjzSDuysCvYUx61Y6XjovYkNaL2dJzxZhipy/uk8kPxSqy51uraI6h67KsbO/KrH22
bXWmCN6OdnqL8R1+uwjhXuKc01rcWi72o5IzDgKXm7Ilje5bBUV8odzPZ3Z3XtIUW7u9m+fy1s2i
94GClRjk6B0J3VvYsj5S4qUXSA56H3Va3D7Hw0Xh2D9belSbSDSHTmT3DUK0K0+ie3fi4trqu2Q7
ZhfjOe1ms25cA5/PNd+isX5Mk5DxENv7NMEWnPv5Xg4901gX4zV7TD00N4AG4g02gDt0uNaK3uZP
XsfurrfTB8DLOw2bLodqehXb0FmrkHlXkA+Phmd9SKGLVTicCdQxU71zJ969jPYzcpYXulf6yjlb
pdOdQ2eEBwdfMfpYxt32k3T9U0mOo5pUgmFU3AcK7RuBZ8RX5QDOlVYfKXJJCbtp7+fenb2wuaUs
OVujg2QYQxkU87vMBrVNrhCpm8QnECyxZ3RAN4GJUM7sL0eCncFYXom8Z4tL6JEV8RjXaaSu4nR6
qZO5Pzp5+5qR/bS0jXhmT/Kua5o8AR496spqS+ywv4oLC8eYN/ac/fZD4+Txtmzk5SBf5VXEOPoD
E/dvvVxW5wNL/NqHSU9aPOnOxSe+uq9iHl2Y0OqnD/qvAo1QhQsB5smk9wQ5E1q1i+TFs1sIrLky
uDUzEwCMuMVV4DikGtOXks5VO/i9EuLO0m44tS2/2nnVn4xidN2BiWxtQ8GhxG1q4NEvff3ItN/d
Kzd4ydk4h3mRruA2eVsnH4nzbTpyuBXH29DeD37x7LeFvUdF9tzDGGUdvsOUF2B01c29E3Y7aZH7
U+Hp3wXjrXTmmz5HhFOZlH7IyQGPhjjW4pHhy9jCEodzjWIen9rJqyaWId9BANl8LOxfjLycPIYj
dRr4A0Raa8AGTGS5YdGsYvVMA5+U53fQpqTWXZSNgZzaLcx4jstOnobP1gIYKdqTIIEBCErM0AFU
i19d0gktqL8Q0TL84S0gYBITyoLQY/wYFYb8FlCDJcM7CcfkInNz+Yqzvc5RM1cjMUo9qTd7xUQI
+c6qbRmBFkE83uSzZLNREZWdN+9DEmTEyWbbZchS3ir4A1Y6vkucasAVXwJC3pNIVGQ6e5fMFDxC
jHWuWr7QVR4bju5pcvaIU9iDIVGgZ4wQ6XEJkPi+hyaJ+rbBj4Fo/s1t/QGLrsgZyDPFjmuaepFa
N4vAhS6738YPfwA/8/0Pd4HnTlvTWYxIjLPGaeEeK5dMlUHu9YzgBJvdzNuRbQYRM3Nh7xIwwCUT
W63EdE+2d8dYJQ7ZcMbnDhBjIJlh1ArOh3F450rj3Mc/2LzEpvRBokJQQvHA+ei3sbMO/Xpmfa1/
xpxIvEBap06icLLVog9Lod+TEdjb0EDYtGQeAiGad+Mg1W1ULdRFFG2jzB/ssTuQB360S41owCl+
2HSjgPeKc6V6f9spzZhbqG6XRvlWEpN0VYeAEnwPUtNotb95nn2LEnASvplNlXkAeQkISDqH7BAv
OLLk9vYSAxiys9NcvEw+0hB8l30Wgc9uh26F6RwXJgwIgw1zpzXAKK/5ybs+ZpMG0gyQLgEMeO1y
b3iW/XJaQv1pHB8eqfUYl1daf1l4m0b51hhUwzZm6XShQwtaXjA7+imRt19VHSvd0JaPXPe/Cphx
F3lbN1ooP0S/LcKBlwadXZB75uQqy2Ygmrx6dcduqRswEls99YnHVxO6/4Y3OJHJgpWubG2aDTJ1
WkY1RxR897M18jJM8lSY8DoNIu9YWzDPNQYHtm63mH/uSBhZUIVjlvEhLisJA3GMrWevR+HW5py1
/jeuCwZWXMXORAo6LfEHe1QKpP6rC/UO7TUi/mHYo3CnKCZkz0c6BmX1Myd+lbhd/uFJkp3HdN9U
9H2tJn3Ir1kArmyW7i1Q4iK0v8ZEnZZiPuEUf60D5l99F+5Fz0epmfhru/lWDx1x9znKESgJSJa5
OxpUlJvYO5vplSL8amDluFhPiJIDJBsTCRwanUjkvaUXL0iBgalzqvOAhwxwSCwb5oQJkt/oXAt9
F1FMNt6vaCE/Z0uzQvT0QYf3kUVPTkjc5kCuuKYYjipxzcfz6ADU9bqgOcTCfx+iEpmZN0AoYv/j
RdWTltmf0a0fBsiHDA4xO9jtoQ47XqcOiUCKWAhNXL8xrDi1sm+NKIKrWRWHtGTpX87LSNUwrMNx
+XXqkFFQuqfgEWsAvE9LRE5G57+Yarg2CVbH1pu3stDk70zY9V7m+tPMPLA4zwkj9rdesjwjPXjR
UpBncKEaMUOFBDrnryxzMbBM8a3Tu7j8BxyWJrOvVEexSom55DCNyuaTlpfFd7FcE/iGiZzKS/kM
Kgnyad2fIZd48ZRzVRPmeeV3FC5pv4/9LxWXh/pysifWS4fPYa/r8Ttynoh/4fbNmmeRB+sQvMyu
iop949FO24NLgzFee0OSbkMXIiiZpolAB2eDoQYwxxuNPlDB9Uah90SE0R+ruph02jVMsJwPe/wh
A98gtbrvnPqxGvQt+XzPoh4zDozydZTYG5WcXmwY+VpgJwinNzspiy9KnQ+wBduFc39d8xHfwoGh
nXGVywszvCAu8M8GgomuxvQ6wWsEjf8vf4D6FdqdNijEoyUe9n6EoZD/wDJ48KPmJPqCNJGuMEGA
UIRZHhsB1hL+UyqueWpgExckNUR9SE9nCr6GX+Iz1BLnCncF2/cNvgd0qXaBKq1R7BZnhysqa7cM
OAhmu6S8zDE4Zsh4E24GNv3tVOyCpjOnIMKJHelwNRTC3rhBjPeLF9ArMLH6HffGmIXQKRUhYoGH
xaNqJvdoAZTapLyjvZuSW4CFqkkaIi+5rY1FXoNq9j7SoCs7xJ+miB+aKKLREzA2Sof72Lbna6A5
LNDLvUNm1kY0F662tfzqqo0O2E0yOoweCRcfaAJx6GBTPjg2xkMq/YO8UD+pwmrmb9y2xAmwrxz6
EYDr8NDancetmxyayH222Tmt7SIqYSeGyMXaLz/Ea+rXrstwl6hodMmIbL2h3njZ9KfyYRfI5qab
qtOEMv4A03fbhkSaKQdNnNMDH2yREoaCB6wWstqTkvKQlmXBjGviEbMbehBG/WR/Qn4hIMCq9pA2
qnvs10BWvfw773BOFJrGJtcNRfWE8aKcd33v3HbCOlX1/Mh9cInbyndsDAD+kfZyAIi+d1FRUW5Q
JGHdrrt23vj2WwjasQuWLWD9S7AOQRbKnTnJxugEc80/osEF49gXpAC109XUlW8j1fGhqu5ttnvn
LvMYhOk8ot3Kb8MZNN9Sd97OVMFmfgviur1FUSp9bvixid6VpES1WUyvKzb8VwvEGFM542sO45qO
IDkHyZcYD4XSpIBxnEE8MitmpU9mXAZYASO1KnTNLfvkskfaIzNTrI0kl35JjWLBj147yaSNHDHH
xFxk67pKP3SX1q9GoCtdN1jQ7kpl0/0PF3Enu/YsIp2FrwVI0EKZ7Wf8rZbADJZa27bViJFa/Vle
jMmWnjdxvzTw63/HC9zL8Lyjo7Ue2mrao3yB3pc7a2FFWD6JnJfFitMVx3dXZ8SHVU8pn5uVQMO9
ynv7HWcxvqYagHPDGl/ABJ9/yhFVKWkdUZLXe8utsOnc9HieZ5KY2o65GOPRfH7G4fbbGgxQwwSl
HvcCiv6C8exuoZsqEsy3in/vit7hlEOtqhYr29ZS3qvJfS1pfawZ8FYTqVfViA0GkRHeUGzWENW+
yLR4nnyS2MKa3RzqR0tYt0hUMHFRSFyVGYIXDD2PHQozDlIHnULWrT1jX7MxgvnWVrsiAMmvyT67
cob6ae7HcCcvTotQkYwzKOcxbQVV1lz9RGJAqghts2uSNzqeFStmaBB9sqn8jBPF5ulnzrjqYlo1
g+7PRhRoGuIfap3IrSz1mQ0qwRGEVTg26Bs187yqILOhzwMUVYN5ggoIMKncGaxC+H6zH+HSFyBd
HkYmQg7VjG810XphGVZk8hZvlnsbXfBVlbyJXXzOZBxgRI7Da9tfJi77yUaNsSDUnz4BNN0BWN/W
1Zog5HCfyBd1If8mcuVhNkLwPB79XGLOQ+KycqJ0XKvWqO0ovV2D4sFb5B0D6eZKiurBs8dDjgAZ
LUUkrgwzx1HGzVXHlYPezGT6jMQKhJl4TKx0L+eJOMIuf7NYZa88PMZbWcX30nsM+ybY5zZMHYQ3
icMH2sWFs4zmlRzaB80auZsw8ftJ+rXIRW/RGGmrjlcXWsasV31Uvk1zXcKGQevtDdfY/HjQJaPg
pXLuUBzByO6g44QPkzfQbmQFeU8FC/eUWr9DUHnlYagoyWrFv2Ktw6met5nTL4BX7mJ7FBsfTxpS
ewZaUb8mfCZad2JatyogijT3Njhiio1pag2TiPMSLR5DY40mv6BuWGQLlrrvkSISMDIlY7zDeN7u
cz/7zodvZIQLjzQscRv9CaalhwyHIx7cEqL7xLjVZ02daPVbxD3w5MDiaWfwsCLiFOdup9qr0svJ
J5g3xQi2yYm8V7+rHF5GNrNOY7GG1BiOJ07vnIUy3j68hmU+AcupYfTS+lx0TT0ZepkOzhxMUAx6
IchT7iXNLD+4Hv6lyCOyVrQ5YdZcJwKrfLtcxqR3bLKvKbBZ2GPSJ/gdmnl2iR3O8YesNLVd7GuW
uzYZJ9TVB9HBuvBybm3kAmC+CuIFxzQ6tRkjimW4w4GBFIxk8qDMb6J8rOkL77w5vAv9Jw+0bS3R
PWeQU3fdMjxD+byB43/EcBmsIxPZ2IBdfEURES15sYO6ErpvVkDQcT4qKNwFGvcgeBAI93cmjrPV
BOh/dObrumK+GV74pqPj7KERWTsDMkdeQDyKCbct2BEv39yJx9kiXM4gqetG1vewrqoVPvyp8LC/
kVhJWA2E2KB9EG6+d+LmveRhYRZ2q9thojoIGL731Z86fpZsf9mYz9cLrU9XuVvbbwBq82SH9fJZ
OrjAcPKKCsViTFm08ch9R8t/iE3z2yP5AH/gQjThLKrDOOSBdFMWPqpc0x1Q7IlxPkEFNQ1CA206
8r5HedLD/BbB2Rcs6+N6yjDK2L95WH+EFbPq1iWa1uBPHTP1B/j5dkyHP9g5GJyTeI1VhBNhuGoZ
TEIeD2/CiIvE1M2uLeAHOQ4Q2zysenQmLRBl8E23gUNHzrkGgRGHtParm2HJkPMaUuLokCWJYw/S
7u799IXQbF7rcbC2heZaigcSooBgs48yTPSa6DZJLQR+9xPYhH0R2CtyPNbu1NyEZImsdVZ/KLd9
ikbRHYNO7PwLLLaRRFIscNc5zXj0zELyyc+or7s8WE7thBGjCOXWCfI/kZjP0NEx8dHG2ikZ3uOl
JpoOiQE2Wfd9usHcfuMWw12oZk5R9cftOe0flhxnmC+qezNBfa9jVW1G0AgoXbgtYXJH5JkZC9JP
m81c2svWzUPe1NZae1hIr0bfOS/OblTeXpgCUTETjxkoYt8Q4JWm0M5NdJcE/QMUMQIj0dSXxL6t
YSmMG/KtAKBSV4/qiYnXTkG9J6dy46KpAbWDL8qW8NXQKlJ0Dx/N4O+LTTIAJcWFR7yUi4hl7tVh
jBmUTSP7v4Y6T3b7IdXNfiBZQnjqBu/MuWWr58zuyRNHQr3YOHB5mYZHIWZJhCT/3qootbJueQlx
rEfTbSD9R8vVv0XUf4HFSG8Gx3uvW9o+4817GcEEqPFYsHjd4N9Brm2hKGXtcB7YyG5bmb74zks1
DF/E5yyHwPbfjOJMwV1P5Icp9hGHQE9HTKa1IoXRJbHKw4kT+JcExuDH7mW2mX0UTl48ogYMH8Ii
AxMVdhixXwCIcQxhYC4v2IqisRfepbS8ZiSGgXMunjpVE3ix/GFDyq7DJI8x6Agy4bAjmozPUBKd
SFwHvJSVtJbFu4AAIvFQ28P8K2NmfKEZHoKEPHDX+zEIYOeWx5QR6xguxCRWrECglZbHwCYN2G9g
7kQIzwDdkUeL4Vji9wedRFvlrT1wxa4bkObdi3jL7QRf/0q2+ntRehOSU00KCC+9qAfG12wVXB77
NR4RwtsHNTAFB4SVR0ilqhkGXnBC6svRsPjljjjUqLFc4LSJvctk/uMRqn01BekjEUHzYeqq/Lrs
s4scChqxZT3Wjdm2jsQz5WZrYEuMrUsq1WrCVnYjmvmTXEHk+sAkeV4Ez4tx38upfrLydNy7JXgP
+Vg1SbrnUvKvyB78rr3o6KT+19IwemONgV8+ctFxiXcs9/2uTeI74MR5gria8Ah3xwZmQ9z8tXF9
hhkTRLisKs8pcWjJkJIeea5wak1NmK4d9g790N8VNhs05qq2nR4DZjKgQp8njrAhZUEeE2pMDAfe
pobQA/PSKYZMuisgemjayFwfdBOCT1nLLicvM63PXWF/Npq0JpnGT6AheZPQAROa9kc8YdawNxHW
6NmaiReGtAXGnfxWPupLrm5wCj/0Tf2sS/ZuntBHlakHZuASNFHuQlfR3QbM7ifHeqvNTzGOn4Ut
uOuvp3b5VHNwl5HCA9zSXlu2jI9N9RpHf+UQtzukaw8Fy2c47TNnKDEOpdduevJFTYeHCj56BsOj
V+N4mDJMgT6Oi4nV1ZBMNJOJ2ikYxBAu/Luqn7ON53nEw/M8u4yklGH1Te4teW0FERerJp8+fc7x
bGTe5Wlq0SY8x7YHLS+bmKHr+H3xu8fLFB7XTHNup+yMlvDaIkKiVhgPKOobRqHJNiOlkfOfy2HA
T9d2OOVGIWhsf1Eq8YUd3hjPMF8E+9glHa5UUna3hc9CLBpoKK3mIQPbvqYJeux8SPWzYp39v5k7
k93KkXU7v4pfgBdkkIwgJx7svpW2eiknRKpj3/fx9P5Yx7441wMDnhgeHOEkqkqZqU1G/M1a3+oj
tkBS1scsx9BulnhVeXz7gNsL6vAw1odQxCRSg18kHkQUa7I0qDZBhLZmsfcGvldOumLq+TcMafVq
xH/b1d99Pazb1H3u4uxGsQMGOZV/LIlLxyO2JXC8YDu7PNVD+OHk1sksy7dtk2S0WCmgX/ypxNmn
L7bu+10fMp1CGL+R3vCqhU/r3Pwu8TsYEqtHy+92meWSu9T7nzQEB9J4P3I0n4HGMo9q7UuUlrPG
Y+0DWjS+zGRAIF1H+SJMeQX+Q2MpTGBtqdqxaT+xcrvTBQWr2RukixSggysP5rOkfJsbKS5pUXxI
klu73pk4U03c2kv7kHgQ6SYzvquk+9kgaGM6gY8kO5h8JrynpD+Hk72tqZZKNberSkIiMMs6O2m7
2NHuhIN1qiXxHHmlvS163Id5LtMDR8rLMEZ0bl36XWkFGzJrGmgH2V8G4QgAGHc6HsyfpnuElfIV
JE60hddoruIIMc8AIjQwihSDyU8dGE9TJlHw9f5lqmiAMjEcZ/YxLj+0jbKiB15xUmBGcCsJr6HE
pltMxPkxLIUnBnFbtFDNmorhCTqfifoighwmcrGNi4+SbAQaLaoPQ+tTAIeQegK3Tuj3awk1T9bU
3qk/MUXFeJoyNhnM/g1e78UdsysL5E/YgrTfEIqHiuM3CroaObt7Ry6rPmhkHa2gM6/nnSFg4SpH
3yFNOnN08W1F88noGl9Zkr9Is/kOnOHFQ85EAIiId607/1YA9YbIvnYQo4JZ/5ot6QPw4U9xbVzz
Sb7VJqEAaekdx2wsYSNfPe02WwF8nWOcmB5CcE5jVl6KV5AzOdIO8tOZvEABHoCG6DwAN5U67cGf
FIgQsvim1tqJiDMnEH67mUoaHCXH9jXu2iWXK/1jJNN76Bj6i9ikBCvmg+rhBhA/c2SJvs+xcO6U
4ikjxz46ORj/Vk7PfZID926bc+fasCQTuCq+hd3AT1t9yFks7oMUOF8HtxcjsxVuI6IOadqZR8at
S4dT7bVL/BhTxvaYhNPOD7NPP2lY9NOQIwhgwdzUHWGHfczWlTtjQvjQO9VlqlH6Rxh1dZ7/dBRS
q8FGqskeB0Y9NJIV9GQIG4yeZ2/cznb5ijjS5CMnoyAdXzzw3+tG0n9y1yl11wpIdWlJeTWTJs3+
1fEOTdttse/sUPC+pMWy6ahXjU9Xj2UWzM3Nx62Ik8Z9QTX6t0S1yzIaqw8zLQ9nDWzpLUvmfYgI
aXQCaNdV/T2Z4dUqOwvnnLuJOv/i2UzWzF6SDM9hnUgPk4uTnEPEnF6MwY1kyXxbzvGhcMOtUxCR
nXkGA28FJTXy32HOqDuj6wdqVr/aF3giJ8NnHBNpY+W15nT650s8pjnZScO9rohHQT1hslDsavCQ
UAJBC2wcBoRn2Olu+lvMrTxj/GiYLlMg9jRrgzmH+8DrH+ax/DNm6MqgkoUbt7e37Tzm11n5fDIg
VOe+gKtRMb6ryrK7NGP3zWi0gP5ZPOSefogWvxPiDHY4TQOQZe4EEpLqu2cauE0jDCEdzOyjOTKy
Gu3xsby6pss6cyY5I22Td4RTR6fpUZZpwIHySXUtuq4ewZHMyWZUuMNPRcB9H7jJmVgujoew3Qsm
IBUHG5RfJvNKNPcB3tNV+WJkid6Rhe5sE1T6UKqsc+IoTu+QWSYPdqlLSAAR6F4RRgdH1B+uaTfP
hVjUJdF7mcBVxmfonVRnu8u5dLNr77cBUIMdfAuGBJ9KV2OrHNOX2dMvVYL33hLx9zQl8gC64jlC
/IV/La+2ZmIOT9XsYOVM8FxNNLNVyN4ph7AwuKVxNVX4MVUe779d3zrbv2YIm6BMjAy7w+SupY/C
B8NbD0qBlcXiAoQHyFAaDUl9K0MvODJtfGg0LS9jnQY35f0c4DTqGzKQgu7iDmmEhMDwD2Nof+ts
4NqaMeg4rf9qtMmJCFHO2y4LD2RDtS8cqQfYJb2n1wQPSXjf+tSG4SmM+3QvLIOpqdlemsEy6d0w
DLfWUQxdTuIcbLmqDI86ZYbEcLqpsm7bkYfGYRO2O1eEz07oIBAChrXFmf4s+NRHX0e7tvVx7eQW
XZpisOlG9Uo0BBtFpCQso6G2LL4DxkyA217o7PDLG8krmTIrFFoxApyae7bfJeDtNuk4mTuTaQ51
2MAbMbwXCWdIPgIcQPLerDN81QcAenviql9M0s4nBdS8VQ1K/br6C0TindCdLXzyh8wy3f1M2AeS
kIIcY+aGup9fYzmhPcCVtKva7uII1itA295Lu9f3gZZPei639bDsEaCEb2MrME9eF+B3n+8my8hY
bjNPrjA4x/gIN45py3WSvU8OPjH27M/VmJyngdqA9oeSnkBMDTKFE+JjdNNnU3lfkdm8GCYU1bhv
gBTFLzNavH2WQ9MmFgXikBGeyiy+Jn5Qreb6MSCjS4/qPNbVJgMUj9MKYZffVPHW1VRn7bJDiO49
QNNU+FyvhMOsfD699eRlxCcR0hEXB1vFLIPwuzG5Q8/KNWM6w6maq+fe/TbYia2HbvDWcz4twfQC
bKrhSBR3cNlLorPaMUL3ZO+MmRl9GLSPMwI0oAP1jXjS9zCZ7j2V8E0x0dAQUHxHPlE/PkNmCFH7
qlYCQhunEMiHA1ynRUY0HerQfekBIkgy0CGMsSuNc8RhQTExMWJ/3IwLmtUMtkxRN3KuSXrhgmYI
xRQiivd2ggDPruDIVVVDXgP9pOa2X3dWh1VMiv5M1QwqwHQI2gUrbAbdmg2rxqjMl6J1WvI2hqw8
e9hr67w9TYoza/XP//3nSxoO8lCDPIN/cG+neXJyLQPLPzZXk5Qecucsitl2IgzDbq6jMXw3Npmy
me5Y6SXVcXKq36gLx50Iww9u+3g1x1hgJieCKNk42wBoGo4C4zGC3tlJ55CXnGy2ISHX5mG6TQh6
cEfqVKJfxP3IRbrNW+GtAHUfuoiIB2g8tBbWeyxNpmY6CnZgbTcCReI2StO3CIGLmYB2TczgXXtP
ienNpyEIH3SqtwJMoFFirzFS9zvo649+7nq2Mu1KWGiUEG+9TW7/FrhgCadcIt1osq/GtLO1gTA7
8ubkoEz3aeLwPoRIwvogYYzVoJIq0AJtSLDq104OuQgwbmy61ibQwHqmyPkIW/OXQDoSXYTHUYPo
KE8gyvXjI/rFd9kRdOB0f+HoneOO94GJagr1wgTOqNnHA5ObcGWucGqBowjfWHvRa4/m5wATPRb9
NVHCQRMeffOznEMM6NKZjyjCKgevpds2PP7N9IoJ+75KULkuOxpWJOHPSODDoK0BhdqM/JbNwoo7
X22i0MK3WMIerwKLbgctrR7LvZUTkaTc8tz3KJ9RrK8Hfso9e+7NNIXvvWa+kCXT2V5CoPkgSBOE
vuxFHLWGyzzR5ybhNzpDdbzLKgmqv62QNYRyNZrATio463xjc+R9S0qDyf9gdxfwt6eJbNCiYhoN
yRvQa2T/FkiShG4JuVvK6B4Boyp1uIucESF4RihNaSHts4x12Q7esXX/DIY73JXDd1wTFaSVH5wh
uVysskc24cOqqHe2l7t3s+mRykDMALM9jG3k3p/lwL7MpB/csg3WWx0gaAl0+2Y3ud7TdBR4Rqpd
pn19DBUsmKCPexTKWUscABkZnqyebCLnN5NtpNvMCAC/Nf0Bt5Vx8lDw14miR24TDEU0ck3l+HcZ
m8EliPgPWV0wmMM6Rt1WfubCOZG9/OQg2kF4Ixl+zcYWZzamVHlRY/5mj/knBccbSQPXwI3Qeo39
sR/DOxZj3nrC4r5q0EE2hXuaMu8Dv9yOlMZL6COiNVR/z4l8iIhGaPLS5g+GgLnUX3bubEtkZ6u6
JT8zG/60PWHuk9xqZhGNTWbgHPnkO4z9yek4hxvAzzwv3T1r7O/CVk9h/V1zpG0gVRUV9Q8xTzp/
iwDUMPeoHvOmebBiiuDIyO8HyX8cTv2vcF2kiX1zn5XWr0V7tu6p8hmYi/tGVeUxEBp1LOI+9ivf
6OHTgz0XTwVU7M0I/ZdtS/OoTcjOmW62PeY1XHs3NwEUyFbFBSx8CsCHYXqDVhADninSFjiFNd9q
4nT9+CHrbW/H31Bs0iD8aaLpTykTuPqsON0J4JpdMHgcbV3vRbSkh/VEJTZedKI8eNRNMRNytelG
RRXRKO5wbAV+Acw1jRxsb/zM2DjtO59FYkqXPDbgNz3rB+rqI+K9fO+UKtxXo09UYuRlOydEVR7h
wQAmaL03TnS18v5ZOVFFaEIJ9bj10CUQlvvaa2merIppLu9p8phHIPBDPR5Yg4wsaczglhEOZxTe
rgafXYt4bQKFNLFe7lrdj6eiJbq6G+ptbHCE2FZugKLsDv4cA9uewWb3vDmiu7KqUaec/ZF2gOLE
+PI3jfZ2VUjvEXThdIqX8eTkzcU2jb0QyDPsFFQMJ5dB/6eHICcdevcj1GUCxaJwwdiq8qlr1Aso
DulH4zMLSPGQl/3iroPumrBknNrSfhRJ2WwsK7FgzvLLON6YcwY8DZ3JakDl8xqLuD9HI09XUobu
ySE5hPsxk4fYxJHIvSlf3Un3W9GJaT/GgfvKFCtao4MPtlGuLjZDENtlFgsuC4pOkVsohJBsht4r
YdXh1c9ghcXkUNOBbQ2NrIes1N0geN3gBdwE6s2jWc3pCYE4s+aIaDs/7u9p+HHd1SyxrASFUOgW
3QML4Gybe0bxRFQzQ0S/DrmTEuats00o2hIVlPwWqSFvnQ5veeEieaTBfCTpUWcBXkmwwG5niX1s
w0zPMvHkLlzgMHHd5zAouf+d9IUg8uB5YtJC8lSzDqnRdhpwMOEXcYSYb3QfRg8Mued3r4129gBh
z/bQTGc1VOG+yaxVaPTmTx3O5RMKCO7ygIF/CVpvs/BjU3SOd7DC1kNURs/EcDGAb2C0ZgpYwWz2
0c4mRGOx43RQMCFj2O4eRvfwQrKIaEwfinhwzWU2XMOiKzE1YUcwp+FmFnWBmnv6ttKiAfqL/HUY
hDyyvXzw+3FGRQmQIx4NtWuGduGX1tAY2vE7Yt97JgZ7V4krIfcKVGfGVjghiZoZ1Z3iHTgA68g3
ba+p62J72vpVLA+gn1j1oNBy172PZwGZr3O0HN8+mh3oJeVqOMYB5Yj2SdJw81U8Zy8+4KvtGEgW
ubMbnnuH7HoQ2HgFnJ/CzYO90My/iJma1joV7UPTvTODkqdBFsdOt8mRR4REToc8JhaLKNRtE1l+
jdpN9fwVrG4WhyZIhnVEwNSZSE2SGrOu22EiIaRLRs3VrE9+0JRPTDkVQM97s/MAl9jsCHNCPsHs
L0ufSJlsFkx0RBmBnYDjvGMSfydN8awQ18OgvSRR9RQvezJT4rxICNS0B1DAOfrk97AXK6B1wLGC
5R7OHQiCjK+vOM+zi4ip8ew0pttXxUtV4oDIjHrDXrfZTKJlfk5qDEhmzWlAVPLd2IZqE07cL+HU
/uWSM3dhPTAHQvS2iW3j2+MbIU+zl6n8oNcwqygOLRDWvji4FsK5onetYzfZm2J5ccYSu1Hgs+sv
Gs+4JR3wU+I4SfShnNmY0Tg/CS966DBu/KkLeCes3XeV2Vc7sRQe6AjyNQmxmhlfgTGnbl/LuJwg
r5b63i7895m5TVnJ6c1sanViaMpjJERDUIZtMBnVCL9ShpVc2yiMRH+XKOs5LR02QKXrs8xsnTsr
nvC79lALSyhAVKrPM6urfRhy9fL7FzDl62KN2Mk4hY1tr2vUPhzJMAApm0nksjxQkDJJnxgb6UPM
zGSdBN63K1T3DKD/i6Wl8zVyMaIQ81/7nOkcSybkw2MAwF/cFgzjt3lGp3dL7DF4NMKSpauBo8EG
vo7L5iF0oz1dpbO1Ms/aO3H9GilBeUmgXhy27cZaWkYvtONT56UDNxElLwrTx6hi2UI7kh4Ta9ES
sPVbEwV2yoapJqmECjqPLH013Ppe1vd93cl9GNOeTm39XCNoBgBsx/epUN91P9RH5U0OPWbW3toW
nbBt2HvgLt1Jq6nB3keVTDTEKi6Ccx213kFWHuBCfi9aNUVKjazAmNbUcoletFlmVdP0hqhKilZz
EioytGWpDzR5tF9oAEjEnY71TCZxzoXVaCI93JaJlmtOt05a1y6uPai4qiKNwsn2naDd7Bb6NiCB
91myAaMjTW55DLs6jV6jKLqrPbLt/6Fjp6BpL0xpC+36UGKabDcmInse/Ztesl04YtAF+z0BSmMH
Ggqf0q7qR3VV4/gwhQWCUyyG2xluGFnvrrzAC/mwUWtt2thzLvbEBKjvu1s4pjjEZ4IMyja0zyJv
aAyinYUW+aKcsr1KfBnaYho6GW626x07OBGCKU5oyAw3bDn7m2Q/GHW/EZVNp1fsjcK82Hn5ElYD
Kwm4bByFIAE7M4nPpX0kTKG9b10GvOy3NCGxXXhNml97qhAB6PSHUd8V7LT1LhqLeX4l6frzDFUM
EjazDN+GgCtF5FsDUB3tLnc7IxjiLsP4FQ4NGbzWR4Kz0PXnec1S985o1RPOS2djmtjjB8NZtxiS
sDK6L3GYfJUWy0vfQV7mM96VI6+midUCE/5LoEvnZS5S5KyG88cpJx6KCIqE14VYm2ZUqDpUD05I
Kooe7C0OOuuY29YfJ0AlX5WIrzTJeyhV/6Bamtdmg/Y5DLpPbO7pSsQSfZTjXRMiKLH3wb8PUgdw
W9Ak7KE5rTWJa4Edb73SBarT8/1IT+iWLMRd7wZ/jaYERR8JIu+ZHyHgaI0DBwhoPbN8EM5wZpd3
iQiupK/VPQpShtnD3NwpLwjOmuSYwpvY5KqHQpL8R1bbprKIA4hAZnj5HkvK1fGZ+NFbksWcqj2T
zfU4a5+6Rz2GYwLWqfwwA7gd2Ek3ydywarav1sxCOpj8o9Ozy3IDoMBkZVy0Rm0v2UcUzprl3rpi
cDy4FFZOFoB4ndqHuoI0qDFzdU69Nv0CWnFuv2dj/GuY9WeSwJvMQSG6i7qN4J9nv28+SOUdibrF
pqWKFAmYaVFxs5xoffMp1ERCCewVdoAxjUmLB7sBm2TNK195MMH1sJOKejIlfLS3X6cBRKLjvyf1
9NRL/u2pqo+AfAoMSVSGkdEcioBEGyw4V6zX/SKr9CoQAIJAQfkyG3F3H7UUCUkEA12k8j3V1c4p
exdmpLdwRLo7r4ZVHwi01fVFIkRBjucyXJ0/uypCVYjxoGufS+ndFzb7uaq6FK53jYPo6tv087ag
rUQSDBHCgMjvDewldYA5kuQqtEWknmUelBHkK0EHU6LvBurnLz+eSbuKQS3a9SdDZGwfnnc/T/lT
VotbM9kkkIkda+1bnAQXUZD/UJXtPWnV2IT4Ps5CTfIq543Y4nUk1bHLMfuYw3asc2o+rvYppZ0M
TKIdBGFV9DUH323mHTz/XVkpnvsxPLdT+0cg8U2JAli+vWGVFxzyg2CKFTIbSubUWjmWfbBY7q56
rAVkdWyAjpB7Cj+tTTgaMWtvjYRUkfkIVJXTYqYpHqzkTjkGLqdZbWZBgCaUcSxZVvFoC+sbFQOh
tlJfnQS9YJU+sn28jWPDdzA+MgtrODIoONmPfnOgi5+wZlg8LB384GDapaC/WHzsms4lbqetVuiO
Mfoag32GEBGwM5lZllzZibXOQjJFYLyxZbrQ4fO7f75oy5xwpeG+IcxzdI3nqrG9u3++tAuDM8GQ
S9+Fqagft9HI0JfDfUVswTPgbr1prH48j0mLPsu3+PkW0LHUAJe4SDxWF8Y4wpY1tgj6UDe3euf6
yCKxTe8HX95GNcQb1lG/cUk310fzwQs7RLkycjcCXsYGLZx1I7vtvkxK94whxbpxdcE0pZSBmyb+
ApLm9tOgY1XsAHu29v5MVm9psOUOjFpfQ7Y2vMKEmoyCELa6To4azQHXIysjq2Hw+s8vkS0VpxoP
BuD6hDECO3ieV6iQyLK8tHGQGk3+xp6CkfaOL/Bt+dG0PC+VsOyTM4diRfgnV4wsjV0+hg+e7J5V
ObNVb+23thvJ+lm+RGMGiLKYdrzBXwQLDqe2soeT0/64FKLH2sGBa1eM6dmFSHyJyu/Wuqr9Axvj
+WTHPpaRZUNrRO1JmnV7mvdhYT0hZoy3cdA6jND5cVvOShh8Eq4LtB0Ha8oTNsuNQhd6lEl/CNmL
rW1B8khRGmf2JsDbWss4pm16qov0i41WfZVaOY+zlx2e5rG7wy5dPUukuYwWiBupZxUvf22HCQ+m
AD9G2K6IgOAjHWiiqu+ihp6L5n6FtLd67BsT9qqhn4u5UTuSh3alCWvfFrDRvLCv95ODiYvIQTbp
6TXFgbep8RqDdHRXbsGs1zUF6wi1TJMmecYqfHX0VxQAARhJ0+N5rK3LdK1yUqk7o3ktlL+ru15f
TbBRa4GeuHCEeEJPZtWvFATRsS9mPjLEejZX+Z1RIrGN6vzasmZyO+edP/o9XrnWrRgjZrscKcHO
c2vO/Dg8xAH2Qm88iXl+KjnbgeeR/uAl362P+9exQLbhkKLwMfUpapJfj6XSwQ5/3JElrheOf+uK
Q8zB2Y7/sfyG3A9SvdvXDZeFEaa/Zg3HsOsRhy31g7opCAd5hcRxylCntpSguYn6Nu7C37GPr3jL
UZuUO2lE4MVHMyfjY752EaG8gGJWPTGfzchwpG+wegS5eJ8mZa2XK2Tv2XkFhXAXTN61w5+/4ion
GJZwuK2HHH5foz33dL2D6eBtonb4jbV4qCdiQphOIYm3ivIAsBAcOOAMM/QOopC0C8G8k1X7jMr4
gcQ0a4sxslfIpRHssC5NPgKN9qQyyaJsOvM9zxp/OwBs91g4GwmJDOU03hXtTRW5pJLuPhpl0MNU
MzYTB6fVxGwfTV92Hpv0vaYDXxs+zqIs54s7J8SRkCiMJdRzrlUYnNOoheykqgcB3olTn+yaYgmO
N5VakNGbGKTBmv0WtE3r0SbGCePqPkGJsJliYBe2CP5a4b3qSUEOZPKI0fYpA5/eVWcdMv+ADiz2
3VgWpAmyPzC5wJIwf/RiyApVV74UpYLk23FrWPn83A4hlWYQ9hjfOzDeKRDbvEPSFIEscucZpng1
xnvy9t6hES3osm6btSZjD0RNA6mwK8qxd0lyr7GEbtKpARxsUCVAU0JlqtdNXtFqwzPcq1pMpNkg
4CJtatqmFRlXmhlxwNPlePWlIRuSbbS6jl2GnmQQJhl3b0bngA3zeNSnykcqiHhtkxc1bMKR2iv0
4EEjtvZk+9FUkBmID1qZuZ1eOpTaGrZmo0HwNnItgho5fv7pIrtJYtRPAUwWuwYMTt0LqkF9NlCt
91WOsRxf0osawZYSlpBIKhrRA7Zq4oldKlstN8b4PzcoTo3c20ZoSpCoIKi2jB/obwxjdrGTPHLt
IFxmrfKHvrtaBf5AsFFYvXQRAG1fvMdx8+m23euQcOMaC5pgmsdoz+5Lrkr3rxNqXGqNvgFbeWEt
d2/i8y+78UWM/cW3ur0gWmgqks9KVachl9bWJlvek8ldUvNDwQmJUx5RC54LFHbRr1MQmu7GJ9de
eBq1+xsM0TnpIQX7wzsmOrIkMDLVaK2aCls2LvRVbQz3bgRU33BJWx1j4t05Crc2eupmJix3ivmb
M+a5KFx9N8VVSYKsuiSaiWTJ6zg6y0qizB95ggKeqLuRWmxlysZfiaAI1nnvPI199CgDrCRDTzMZ
0Divi7SsCLQrWdXp+a1fpzXr6tRC8woe6GQmBrP/2CUQj8luYMZXgj7NvSin91il0IXBUZpz+gk/
bz1jB+8xTQD5hfzaExv/ZyD0y0mjP223zIV1oXbholdT4YwlICqGvXSHJ8a85yYhFtkLclKVoxYl
cQY8BklcZOFgM6vc3E/G+Eb75TOVH22IDsG5kJiMfFjfxCiZm2GSpBYbzIWQdCG17kkBDt1rmrv8
LE0IJeSBB/uB6AkhMLoYU+Fu7GD+rRDOkjbIQjKfcfIHr6ghsPxnEdtaY7zPlFQUSM3b3DO4k0Kr
1Zxycpkosw1kkht7lF/jwPSubMc7u4sxdVjVwY7kFVqES4BYcc9jdBUtuivR3nB13xYQnRqb+kAw
0lnm6FKnsThHvZ2AiAvmI3K7Y9vzOKuchZvfjceJoWcyz8SKzPkq4M1ZQTz+nqHG2Rk7VldoonSR
lTMNo7I22MDLDhJH6bHv6qfvEvZHRpnLhNGmNnBhstSjOgbYME2LQEnDye4DNV0czZgB8xsTzJ7x
cuCXf8omeYAA6jHW4Z/BZ/kTegQHGxQCtU5Wesz1UajytZwqUmk7JoyGmH4q+WjJ8VshJ2D/Rykg
wbeNQFRYBpzGIa3gf6fRyYuyN2UlV+I+sOei1jooCjYiStsr2NB3IfgXLemfBt6K3UR7tk7J+oNJ
zBApT94TmW0JHUDkZmO2nP2RiLqGnaD/Cy01v/ZtsCn5ntL22cKh7o3Q1ECBJ9dipubAfLZuwbwP
IeQlt7JvzExuI36uHze2vpKhPWqEbTjzQXIT54GbooD2rfW7h7rNbkNIBnPw7eVPOY5gHCjISjMT
mUILp+bHZMxUU2+dPYfcW7eycvbY1akkNI2NVHx2utBdO7Mkf8Sk+cqFZWKYZPPYee6j4S+AdJgK
odPfJ0Qx6lp9RtIintNxFvAitYsH3t7qbX1sW2RnqXCPruqhNuGMUKYgsbw1rwZDzLXfJpAaACGx
m0H3Qae1xGB7m7xnlRXOyXUWk1ylXn0XKLrRLE9/iiR81WpJTakJZRpbhpMp0dQecx5V5eu0/IqH
ueXoLF9RwL8FS0aZbZfvjMrJwyP8GvntpZunzy5P2aMXmq00JnjJmHHX+MZN+EO1R1dSkfTQ3Du6
tA8kyGZnu+6fULtxvVTgLRz/YCjcJqbFHG0ol1mblDzh2LGx/12CwQBeYYYbZZQPyHUZumOkmcKT
IBTx2DTlK4ZR6AFpx/w6/mPrYR9q/8MyOOhyqOykR6JznugrouGBxB6eTuvLis1Lg5SuYaXflg9V
Ph2TyYCFpCy9YTXH1FiaarWtwhTjJ/E9gC7ITakF2Y5Yl7A83g8VYkXUe2dbsSRm1sSOp6Q1n2D8
MmanaAeD49wYPoPkHqS9dX/IbrSIwdGPIBkL5on8MDuuRjIkEjYaW5EEtI4MVVL34AbDLpqSFxkH
H22XYqnBjm/w1gXE1O9VREEyVecuUs+uH31bfPTBMlkwLBP710TeC27brUDaqGz9FrsBD6mB5srR
r23p3Q3dvWZFw+S/v80Fm0O3JuKlLseDabCJHJLquvyvHfAjAlIDI1OTVQk4HQB6RqKqdKJuNbQo
KKy2Jei1eZIAbaIRJI+xlBUh05aSq3edF9YnHecZyE/BWJCsC36uex3gZemkuPMJC975AvyX1Rus
u7lrhHXr3atOk9c54S/UhRWS4iX31uGzDPMqOHhBujf2DkmnQlo4P/TFQsWL8GW8VSbMdoazZzXK
QzPOfAwUPcfKvs4Vge7W2LTwPeyfKcoe6FBJbk7rUxEPfEJSQ6mxywMcj+DUNDcrl8k6hZy16Uv/
LOP8BsDi0hLw4isz2TLU5iInimpV2rX/Ei35mAC/dialwxosKtt5663reJjdquO1SLM3OG+fUxnt
E1rJ41zW4y1DSWpajVqnvvVZS3BnPmjzLVoBipTFejO/CgYWG9C4MzSlHoZ6PCenrKvAZXW3Icp+
iyC/b8hU35oleZqpOR9mp842vXB4mRVX7ejxIIQNtb9H9gDxOiDVyTjasdXigGA0Ip3sJQ74sDut
1rXfnaTbE07VlPs0oCxeKH628hhTWZs+s0IAs2+yw70YRc4JgsNr4jLJmpL2GUPMTXviq7XHfSiA
k468KFnj/TQJutB+JlXIvc4k+tLzuI8uQ9112waPSPvgIellKoGMjc5990/lliSCvHVQsDGRhSuV
JBt23m8WZEE2WCOaHyThuSqMawz8w53d7sDa99UDPgQMwE+TvwKF0rH8UEHCVRUMZwQHakPG6A7A
R8vGun9nPtOfCMekZBAakd2SXOQKBl8aPJanYasbHVbBtPtKM0kOL/FQrjedK+826nHeT8swGibf
fT0V5MJSfzOYZtOEOIYF4C13m0saq6dOr02nHvdOdzAt8W1Dyvl/CeX8dybnf78+7Z7/wXJ+/S9M
57/AnP/5y/9PqJ3S+z9RO6+l/pt/8ob9/Bdy5/If/Yvc6Zj/4dnK9ci6sH1LmhZ0zn+BO23zP4Sl
bMt3PA/7IP/0P7mdHJ3/4ShoAb404X1CDQS3+T/BnYaQ/0FIo1QAWaS0Tc/1/2/QnRYI0H+jYXuQ
PxXvpiNdXzgLQ3T55/9Gw0awy7Kq4Nxt/AIAydBcRJmAYEmqnzynmSEVG7X0EAmGeyRVDCWwrlQ2
D15LJnLf19WOiTlq6LHZjOzfTqOR3P3bT/T2LzL3fyv6nBOl6EBwC34Q//sf0aOSpoS0lLQs+N//
5Y9YC7+nQ8YaL+eewUPr+jtBJu2GXkI/YSdPujenUpx8gEYB18cSsWv5VU5tSzyc1E//g7DzWm4c
ybruEyECSCBhbkVvRZGUVNINQuXgbcI//b/Anr+7p+eLmYtiECClokAyzTl7r02v11ilKYkHaWOg
zrZRAVUORozJHhPKkUhfp376/B+vesaI/4UZf1xY3nVH16WnS+c/XjXZSkng9i506iFkxZJW3irC
IviJ1+XJHC2kSTaJ11RSlNQxHQqLHATTli+6kZGw1TjGC1pDbyagrquEMY48qpsWyJ6s5ToFTypv
rJwxIPsrNszEyihDrh1BprFd5ggLQtJYTWYbkBP1H4PAH4jc/+MN+edfZkpXGOSFszAEcC7/+X7Q
/zCGqAzGJwAO+k5HKzyOlnFmEMa849QhSYNs7AN8kAuktf/9shozSPbvl5X/3HZ1yfWVQpd8Jv79
w1A2ThpHNcUSR5kHadEjCCRUNluz9uAzUJ5GRgEiU2AxDABy66tqdsrGrOj1qmr+x5UQ4j9fjYMH
0HRxVfIltv75agJHjLKTc/IdFj3VT1/oAeMT44C5Thskt0AMmmMmsat4dHGXes6QXNXKPgLlvsf2
6L5L2/uO6wrrkPkz8kfrJRJlg4AWg7AzoqkgaVw96Qq1wP+4kv/Ha+c7L02GHsuynX9y8LGTpCWy
TTjgiOQ3RNRTijI2hY1kMOjVsaALQCJ0SwgYrpwnklfyLcAla9cYfIL/+2uR//FaPFsAFbYc1zRc
x3Pmx/82Ck1t4sNZc5y5ZUTjL7KwS89mXZMeZquXWLjY+R4JNkVo5RTLmhoTatUkplIU+TYZkfbA
erApTo8bvljIzFJt2+OnOlCHb3EM0FPgoKlTcXDsKF9h6YMV6Wumj4rylVWF+KZcY2FoVY9H2K2P
GQ4R0BFGvddS8gMnlYHKiUS6D7Bg7Xl55AFqjby5VXIjOARbYdP557aO5RGmJnl4CBOWEhoNyHcs
KzWQdyAeSMythv2mGyBNixJ/WtleHB/++/W0LY8Z59++J67wEK7buo603CUzYQY2/+2KQktlIyJl
AA4w/iXDoN01FWL01HZAs5FxnkiWrYmZM8Nle28Mv3diaA4mUHJsHPPdwJDcrcaiOQjbbg6Pe/98
hCQSOsFp6lO+54mIZIkacIYtA21/ZD/7rxvEu6i+H8cZjVJIG+AsHs+hFc0jIL7+/vTHI3IinRZ9
98IvlMlC9P//wsf5x6/662mPw96cQ2zZcFKIds6TXi+AratjNs8aT6oKSATNpn0mm5skjpWGZvvh
NXYJQaEcX8rEu+XiZAQ7U5PiqGUx5iBB69mPzftADCJaD+VsFNFkpKpiS+o19ABzIMRI0fCtLHPw
U/COnVGYL3kk5FaLKGqGXWPc4vmmuuPPhJyjjRROqlCoTQAHDhUq2iLaij+SoIYWSTW9YO3vh8Mb
eNcRa4PrvPpm/N7YU/IzDsdL1CSEHw/BhztDRpDFmXOF3SXMxhFblhImNVsRPRkoHTYR1chtOFBI
yvqxIIHUoiUADu+ehBRburArfhJht61SJJ9llr5B/he4UpQTKpzI7preuLmHr0gE7lQfEe7Ua+Jc
1KpN8zV+pOxVsDnE8LYcdYyJY6l396zrxoUJSPMVUiG/qvLERWF+MkcjOHbKhqErsZlPTdoSMe0I
6D0/PGrBWUnriMKg/UYm87jWrbbGgRIvUiKoj5VmVTur1870tSdSBPmGgrKhfQBWbymUgxe/NFIi
JJRYW7N4y1XBa2nlw8ZIh46OlKWRKOq8RWNX3AJLV4eum2WNIPo3fsUf5Os6hLXBUufGNbpz36IF
jVChfMUzI6Cy21ckv+7Wy7H9a6ZrfAiFjm5+gtU3cM0bi3hUu3BeEJ67uvedVqV8c1r0jHWrU8R0
W/mW+x77dS2u14/DULEZA1zhkjDHo2KYEQYurt3Hod9gbIui6aZCvEldIGB5WMz6pTeewQCENyZ5
huMCKVqOJYhXy6OBO/79UeY8WgLzkx83YQonmSAgSqzOkY2wdh2n1NwCBiE2dCY+SrPwr5E23RzS
s0+PU75XoXrL2Qg9Dh8/hdX8J8OEeXic0npFWGE22+rm38Ebkq5VqzXLIR/otlKcQmBoaJd0vukH
hDeG4Dtd4JS8JPgdXuAgppjh/J+PZzzOR6rMzuMIlnl+1uP843fYmAMpB5Ko+Of5LszfKa4iFq7Z
pPus6l7wkMYvKUq8J0/o7bYKR6qN87miFDi7BlGtH4fMavGLlbNlnSz4EKHu1NRxfWo6ek1q3h/H
WZvb9DA9LBmVnqx1t8+Xo6XFV9JHiZIr8MinEAWvj3NFW8F1NKx5Y8xTHg9ERFj0OaY1lD3Fqmi5
HmoUxha9Oy6TpDBvNWb62wR8jFnx9jiT+0W6MD16eI9z6GS8ncg6wk7m5z/OjdnvAifV9XEAreAX
nP+dX9YJ7ckuvgwz9M5LjenLqoofmZ/aV5pB3l5TZcjga9oHuzGbBYyjjxzm+ptmgyTmE9mcXIGU
FmTKtNa9TN60mROam3rya4bqC936NYXkrtd+I+92ZURrMle+PNX7q7I1nBd0lAiWos75CgUsrGrs
vJca4yWTCeXBqQHMJGb4ubTDT60jkNecmmxXk894hwLz8sdPlihORosYQzTO0akn+WmFxzsDwxGI
ZRBOrAqIB5+2KkO2k4KzOabYFYSsvefaFN5zOd8UwUCHsEzLJW3gCrdDrO2zVIp1V7mINWp/uots
SRgeylC0mGnpXMLS1M/BTEZBmB7dGHB3dllBu4hiPkdBAmMd38iW4qp4tbNxeGmICf/rSIaQcxXx
XAgEmCSsSex8u/FQGKNCQ0j/qwmoqhiQR+be8LjJ4EI4azdD/8MQy5QjArHF73kGKmoevfkG1Zqx
bdLso57/z4DkDjOdYprhKIp1oElDpl5QviMkIlfo2cGT40VOTbnpPelldsE/tUuR1Z9wQwIa06GS
UdUyzgJXxRI7CrFyqOPOj5thvjcyL20KI2yfPmlGhy+PmymfpaCNtk1jozwN89HjfGP6vyN9/DD6
Aay4YPidUrosYOa5Va5kYaMmMhEByL3mXX7BadSDqOZoaqiOk+aiHR+HbYNXWBgATtpR8lUycQzY
tgfb1K1Ofarb9zLoNmPQhh9AwY1VUSHyCnrdZEkX3QxTcw+PG/PPe7Yk9BjM6evjvB6VTJR/PuiF
CO0HPLn9WIHJpT4HkyanxIYZkek+UdRyY2PXOhTndL3pzmyluvPjnh9AAxc20fQBp/46/3jQROex
8WRJUmmzYYtayKm59bgZADJAgp7j68YieKsi97fp1EkPIsZEBZhL4I1pupKsDW/54MQ0VON0k1Ww
T9oYy7WLX1HrWtoWoR0NC7YzUCbyQR0wSx1ZfJTgT7V1mWFNSQrFlgfzYW3Z4c1zsa4g5mSzWxng
LAp3iI6olKM52ik6Jv109my4UTFrgCen6bXT4waDAPLsIEtePW2sLsmYSbYBobON3ahddA7FyxqZ
3pH2t0trlnt67k/7IXeWWrkVZLXy4XWDE8g+/sjHXSdLJpbfKKYQEePwoenx+PuMDN2aPmZrUyb+
2qk68yNpaYmbevrG8iaZ5XzQxufzBksZel3FdEnMWjzzFGLDofrRMCc1owVACdY0JOiga/ce9keU
d7adguowjgatDT0T7cQiQzkns6E/HRAOsqoFAj2/hJsQgFT0cQocVC1XQ5Qb723QZIvUc8pLkRzQ
6QKQgEyyL3Us4X7Z/3YrjDkuC4PMwQKQZ8UiNrRy//iiVoQOApg7d960Cs0A8vNo1ke2Pd/cSTUv
XgGYts7s4NR3lXVuXYNqvwGhuQS89rguskzDGznYtNq97PnxyWgS46fWgj7IJH1TergNszZWJ9zl
EKFIVbwObepfHjd5do88/w0dwHSH8dy88HFfPY60Rkz3dMQkADJVK0J0NnRuL/YwOZfCK36XGcr7
gNLFNkzplQSlHA/xfG+Ieu41pKgE8/rICcpr4WXOrk51zJrzYW4X7RkkwSrFymTBG+vdfcbYsVdh
D4e4raxNHtf+5XHjOWmyoho8y9dwgiILdjaZWTkvbYK+zZF5u7a6prrU3mcShMaRlJ9/3cRzRAlW
Ppgf/kg6hmBTbU/1SHC0Y7UwDEbsGvMXK7JFvAkL+duQCcZhE1UoYn9bXwP9rg5aWDwX7kj/BlDl
NiYx0uiRMleZlhyJhWqh9vQklDnMDX2IOhxUSbGOBpuwqlGHlqQ7G0T0FTw2PvMkIJBcEGodDlqS
7staPedFLIgXS/JPZOBvntbUv8K0XQa2Z6yT0pQ74YUhAoTYPfklRR9KaF9Q05NPoJSIOaZsOiRQ
PZ6I1AX1pPdHr2iLz3YEKdt6GszSKbfeiJlaPc6bUZGu6W9N26RT4UeoX/rmGky99qtQ6SXuHOMz
iltSg6eyuec9AAo3s7TzaNhQUkJkNOHkpkdyeux1KMRXVyEUn5f8G0v53iFNZrE+m8yt7fYQh0RX
rAe4Di+mjJF+ilC86s2xr2gDuK0R3gewbKuoH8RZtb3aIiHO96WWtccxQROlilS9sDdCAat56Xtq
0U9Jg/4Nc5R/j6zokKiWNFBWhp0OlIl5IlrmY2z/6pW4Sj/MvrKuRpSDd/oNIF27oKEK9dd+SyZJ
LcgOrB+NEitD1+j3TWTRYKoZfzqG9TtK9eE9qj1I0ly1U2w2VM5E+lLr9PwhB2lbw6nSl8dNgwJz
kTTk47YUlIJFC5NsCbreWXW+hw+0ptrjwak4+2OkzlQX+h1exqs7Hz1O/XWTuYW5Sno8cfiY6OaF
A5MoN7XfpYcBpQBW63wHP79Fc2l1H4OJryqpou9I1vDaGEIdCXorL7rscbOiQhzkhEERUNj5MQ3F
NiIBtvRvwqCN6dml2jxGoUjROypEpDaKtQSrBw7xrrHvzBB+dGEwnNHq0/mrKfAODdLzwvltD2g5
wDl8ljgXoGIxrtDQ4OVbMU6gcbhZffuve49zFg2S2+PeEGkRG29N0Rsn1gyvWXZ2C9JdMqNCAhgM
9dHSSGkpyQokL0bly8nQorekIGyk8flzJXlLUW9iIi+Batnd4+1rz1qW3kwzaN4rkD5uJ9BX2tql
bAy+ri5lwKqZ43RGsac5vG6zLP7FFHKH6p2+DxXOeZ8KxVHijD/abq1WmZiid8t07tShin1DYu86
rvVrKg3ztWqDYcMyFjgak/m9NazvKm7DH6UjPyzR9HdiZvKthaVsw3qhfLVE8vp4AsZytAsQZW5d
qQICeEbkVnaTHCr4wU8aCCRKu2bDpGer18hWe7q7I5oi/J0FFYI/zqc1HaL5fFKCIfzr+X+eD3E+
/O38/HsCxqtN02XtOskZKHqXVAsdvOkruh8dWTt7Irar/mtpKomJE/DR41GVCXJgG2EuKV76rxMN
gE0Ti2r1eHTwjX7tkb71xyGEKCgjIzzz1BbmE0Sb6c5K1ttOLJMXph5PlBM87aRM8fbH0ehVd/hc
j4PH0wvR3UD6tOd2/mE1uGqROCn6zvmH66jtiMUOvIU2lCuCjuW1KBt5xTWYsv18YYUkr4PWZZtp
GOGr/PmErHDOWF2M0+PpTQQWcowYGh6H2fwrSoGGQ68m9LoojSB2ms3NKcwJ2SBK9sfh48Ys9APd
yplOHrc31HXduqOuu3w8qJIw3GSehv6dQM6O3cQ5oqB7IV3CudSFBlBqqJOdwXr6j3OezQqRZA4G
wdZtKZ4kbbN9PLHPz5kR16dyaurTyBQOu66V5oZR9uvxwOMmsvpLp7nRUdmBeSJ+4IiVNQdYFhS0
MiMWM0NvrSSeiYMz36DNiQ8G0NMt/t/kyeqBaJKL9zmBRl0T2qNvcV/rH5ROtUzXPtgp5lthmtVa
jzLtIyD6WOt8/zVggvT7clw+PoQGctIu1BFD1kJsBx2v6+P8nJz913lsKRnBmMn0+e/Px1D2MWQE
MLCRbF5dL7DWQ+d2q0bPOCwzuZEW7OMhC9rX0Zjc7TS1M8CXR2P+nD2iZWpH88+KTnQrLXS/ESxD
V5iB8Xsh9gx11Zd06TcwmJl7px/8F9NWYKPnJ7St9umzY7oBmu92EoXgWqvRAE3WiEUolF9u01nn
VJnqrenRP5hpdA0qkT5bvtr7ofVue1rJD+vhIRx9JF2tln35GYs530oWTek5WyPu8ztR0Fd7UKhd
lLtL8mS69b5X0pdPwtXQ9NMtj7DdBgafNZOZf27lEGCZICFBSWvvqsKOj8qIS7JxiLZq8uL3Y/vW
S+smjbxkNZG+uCPJIyGwv1FjfmzfbB28d9iTg2fG4TMeSfWCfqs+EzG36d/CrEs+6qKeFStkYFDL
TgEl4yLW+7h7biNKr2lhOegKBPpYwlCPtTYMqFOVji4iwxsBeWTh1279bfSTd9OipEoZ9GkQlv7b
DvQvS5Z7ApvUvasBbLLhwElpNsE3hkGofW5+T8nmvEiVfX+c1h/iuwwDGt7DeBG3VbCXMBCoNcGM
HrxWfg9LceOCVa+hxzxrjMMXRbH05ooSHw4IsR/w9F+Y7ZsFIssA7zF56zGp3YQllWonAVTdSi/e
TjkLtGAAweA7PZEDGolnBc1Pkk79lWI79AkiDzN10X23/GpaGLFJdbWAMMzmAeIsY2uO0jlqDl2O
26YCuLrpSlqGQ5aWDB8T8e+WFh28xjxid3j3seK9EwxG0Y7IdWK9ATaw3Y32teG+gcUjDnT/eDdN
c45AR/5E9hdF1LnRsSDdMzkIj/afRqvslEJQ0ZJpOoYxDX2WCuqYag6Iv6q0ziJGpuOwkF3apIxt
WQAdic1Blk15I9WwDPvmOQmlOIRAe1a13Lphq5+M2JIrhYcSumEyXgjpbLf+0J/0OtjZVcNyGXTq
YHvtflLpLnGTlQjJfdPQbvhe+xkqcHBFkw5npJ5nYPrOE9tQ69wYSCC9lLoFsodtR/vgg+9LiIsj
ulTIFAmJmoP5XNIDchtPqR9kWIkc0Mh4Ore6k0rwJK11xsrs1mhn8qy8ARwTx67OGB1aTR2K0fY3
tRayoBTqwB7OhBAByDOSRQJvEMRb35hvfdR6G8aH+C7GjUcUMp5LgDptx4WZ5oyVlkDeVWRCp4XM
vXt0feohdggxpwsclsXpceNLBeYqw+Dal+VVerm99gb2MlLV2I4HHVIaw6bJBL7LIrLGmtjuX2Vb
vs4CSz9DZAJJWj3LmaM66Vq9fhzOD1Z90Z2AndY+tb8oMdVza3i4i1xizMkohkWTA4COIYuT68RS
q08FEcMOXOSntEPHp/eeuQcu8CwLQiVbpR+Vk7eHMkMWr5Nuu4YWKZ/BDbYLzdGCbY9dtnYCHHV1
ELNoJZ8qHd9GZ1KHDLndpnAZhbR8HLeFG1krFIuAHJiB6KIx75mq2eFvepVmkh8s2pZVH04rMAne
WiU6WmI5EZrW+iDECYizXbacSVvQi3NLsYcgSglOr+5hnFXniiqPrFHd1MkACbr3j4XmmHeNBCbV
8Q3CvRE11/GXz6h5DQz8V7qvy0PRdxbvnN99x1y7tPrc2ekj+IGQdJKM9vajhC31EpP3nDlDlsuq
h7B07KfwFIwDeybZcLU9n/DJmFWwFl4ZWh38TzAfgkLuGx0rbCaRbVpul6+hRB3cKiM5zxPdUzle
s7b294p+UZ27/WkYvY1j9ekbMwWvWau9AKD02RXBeHa7a5gVFYx932bHEZbDbnTgI0itPxV2OZzm
rG32qHiKIRSDMNTdYEUXNzr44wt4dz6iXdkV57Kt71MxkRnU6/BEZOVuiiqGnlAnv4COO6e5zkeV
SNBfL/M1EIDoXk61Q03ht23IcSM1r8J5yuhBR1lsEoIVWWxmxpHdA6S5qQeOrQxgNiVl07mt15Am
pM1p0F5h/MysQd8NUhvPeAQIRwysS4SIazR8cai01D0oVIMKY8az16dEqPS8nc2kv6uJlUnvZfeA
vshWJKbxFM9mWyRg4BfQO3UwgXeJJhyu00DtJSqTkqx1nZ2xWTsAlcxv1NrHgx5IYhJyi3gHRAYo
/Ama6PP2DREnZUSHbz97OAYEJ7+UVKH2ZIR5z1ksyT8ofHejGUZGex0EfI3h6lBk6bgUWUWhsb5Y
SDIZeFT/HiSZ9cRFeM6CyVwZqLi2kesMUA6AI9ss7GSAEVsrnfPg9L8SgJSrHlD9k9JKAacu5YKM
zWvUeyRlemUNn8Ifz8GkaiJB+Nr6rlFvZAnfYzBMZoDYl09lSzCNk1mffoWJNUp09uJj8G7YbnkW
AXzoFmEwnzI6kJoB3le1r+SwBWvMJguV+uI2caWnvovoL2JzCbNTQFDz0tQJS9AhnizG1AKpkxYO
kEGWeMRfkNAzmf226I1qyYLSX9VGh61D5S0ja7oHvQpiB//+ppQVEkdEKWZWAwzC8YjFmkCVLMph
bzDBkppS4SjBvEHDbIvrx0IbHpZ7m/p9U4T9zqmjS9f522E026VVS5Ki6uAcJSm1Pr8c8TtgRIZi
d02b/BcU0ZJaQxUuXMO5EwmUrdDQfbCsMNCnU1esQ/8JdWC+InwA9kaCbBtpt1/Z0yLAxoGKPNRA
c8AysCQFpSAkBlGlXI1w/iNsOwmOeEbvmltU22qqPx9Tbl3bMQLLeM/sUexyD9aHhfmd2WNs1p2T
VieFVJ8636f93XeH6SWnLZwGOI9bwl185VTXSRfnly7r63uHUOipn0vDGKKLjWV64ac+KG1lD3z+
+kyb+UsYKLQ8Xrodb7+vq/haZbm/8gL7h5pEBaPXAhpmbHQ6NcuiLdl7JI0FphEIMhU0/TDW+lvV
zppph+m4bEtrk0VCbKbY825FKCkKK2AQegEQXaG7XZpsqjcZSyZIOrx9yhhYQ/sK4P2s4QZlvrEc
wHdwZnaG73y5eNWvCRGi2tzBkCoNqUZQihqRz2dRtG5oEm+EnzZHMZlwq3VH27ApUk91zerPr9Oa
1J1sAQCAGHvRua8aOfc5iouOVvOItVGq8Zs2RM8UlvkQsx7Bh5BrZ6ACuCKosHcxPV6SX+JL536H
80JXv5yAY00hgkfjC5HabyZE866rmZiHxgc9ARQnZdhnDIpENoONspKUumLvEZdXgVciKI0BLsv5
EqQ1mbPEeLnWuKpbj/X1BDRXJJm5LgbW16Q4PbFOGtctP72q0JcCjcXmWVkWGoxali+2LV/pLG2c
OeCYVQZSnsMgJNJiOwbmEZJ4PjniOSTe6li5PenzAsRD3B6GmhxHqqbhHgLFTjWl/Zob+H1FgGwL
WOIST1xTPKHTIKZeZopUpqqAm41+OYuKbunWSXOftBShXVkym+Tla1XACqnb7vr4rLVaX66Bl7nL
wRD4MDtXXEORiGvTAHecvAi7knr1ob1fQnxxkNkp0iS4qz2F8rdIzlBj++UINedDSxKi7ZJL0eOW
CivL3/lJE79FubcZanI/vDi8MFdG1wFtzJquDEFvLqMjUzr0Ec8jDEb1KGrN5jxGcbKhuU+AT4AD
vcp6hl2GnDBR17Yyw5uv1kSXhOdR4RJqtNMQgcgJG6HdqibCvUsa7IrwUWjGaHNYXvC5clwKX/QK
+UBgySqTaBtIGyw9WStb0nKvXOo1op7xStDJ8KL04Go7AM80EyNLW4pihYXX/6ImkSHHJTPzzAoF
B5Mj1Wto+cEJzHX8JIe2Pjm++N4MG7sDiBTmOjyMMj9MvbyT+BxtlXTf295e6Y3u7SmbZiuSOJA3
zJb/akzbnZ/V7rsDP0nvdEVbUg+vgmxO6dFag9syWlOw41obL0DgZjicUfzsCQyJIzNhoEyKp4CB
8JkdhHHQkxDLDDDHpH4qq6K5Oti6G6vul7K3KdOZg/eOBuGrRAJwGl0oMhTI/S3Wa0kS+oC5lQJA
mgz84kodhQXDvQ5DutmaEa+c0rOXsrZIrwGHch+hL+gT0blMHxTzDKD8kX812HLtqKKXvOFt8R0D
eXG0U4mqUx+ODC6vLl4BQPDeZzvk4GmKQ99SORuGyV77tC2eZLiIiqbc426G4piEm9xqf9Ex1hbS
na1VTP/r0EsPaOCw4eTQ0DWWfRvPJGgvqZ4nl5wMx58WuTlcmV3jVeemM3k1pixSD6swZeQG5eiv
ert7y3t6+Njl7avM+s2kwbEoW0d9VXb/Dia0+mFRtlFEc4pQ3Xu9/kVgsbcmQNLdh9kcFE/rFSUe
OrdGxR+dRTveA+Sp1Yb54hpsUaXFciEAbQJuAo161L3EtUgOE8PVUovZN2EqjqE0f+gpTUzMCU8e
uvgbNCsENV5DZl8lNNb0v/J8WKomji+YotckUED4tHN3oXHFWN0uvBzRQj2Qeh+E14rozSvBCTXr
WlgdOq8LXHh6aXo17pUO7YvK4zrscItpo77TjPFOxSY5pcImGqdI3uyRhqNpJA7pbKh4hyGM8COy
70KFYexqjZCTVk3da0mwbl2Bo/WDa6iVcMLYh+OXT/BOxdMmaLGdOsM1n4S1MfIQiklCoaBByr9U
ZqGtwpFTqfkNBaa2xH/QEbDumVtfwo7BWBaedfnDzH/puC5BizTTxYvS3zIJXuOy7I9G3xHHMkTF
2nWp5CFLtr8zv4VmgQ8ZgT2JyFjotdLedNOAabDlmYnFG+aY0BwDzVbLnhDOdRz036Ctb5g5na2Z
6/TJtOwlnoLiM0UtsACkE7KLYR9gdKm+aefNMzGrZ4W7e13wLVoWM3u8LXya8DDXSwIwsjLvdwWm
mC7gq29K4xtxFxSuCG+XYEL16E1pTvA8CohWMJRObm+EpGKCZUH7etLISTqGTduyjwOsG0PoKApr
p/s530kr3OIvPD9QoWgIN/STAlIj+lWTkVAXD3Ssxonku7qgNNB7FjXrqmxOshcZRJc5hKLs133g
gDhLc15UdDVU8K4M473wbESv4HnSvnnTOppDSWO8d3qHrZVK3q1UBQvvrHxSNCgZKK3+5AiqvuzN
Z+t++xOVbbGMVBijeEw3NrToHaicAqoBAbCN5661uNmWLBO/gftdJKzle3sImM2qRcSIHqFIeSfS
UG3oYcGeMoPPhggHFzJXD9sfd5DX43gHeBd63qKLaYt2XeVRySHzIPKp7xgYRlwZYEXKUWVqr2bO
Osup++2YkMnW2jkeGOl/t2qvWA0+ERT59Iago124k30fUE+u7VSR+t2AjW/LT/ALDG1sBIaOQEZ7
JGXIgAmLsy46pwaClEJjOWmzgfcxPOUkeUI7Y1GnD/iHos9isNNjaXdE0zbobek2s3GxUn01aooM
bl37aVQkOqHSVk+toMXdEdiYO0hoc5Q9e4ug3xhXCNNJtfaUQcVsGlDM0Y7qKJY/dbm8jbYGf74Z
9oZNUj1LjwNbSnI6B2sdjk55hYpydb0Kx6juwAb6jdj5njbD0URpvGaze/MmQ2yPoMyYwVV/z5hO
Ird7JuJE4CUCxZuZ2XE0A+YXSnmgWCDaN9qzIlKkbovu1lfALPO4xARKIAP7GjgdaXDsHYC+ji6f
yWhqVk4U3h3c1w3mOrBDsKq9pU0mdld/Vb71ARVaLBXsSnawAfByMYslcxx7RYf6kqFpPJQ6PsYg
+1EN0e/A++4bgdqlvnsTURGdcl1ca0dGCy+tMCtrSN8VXcnl4AbfQrrCpMmRVjmqYOFWQE8QNBKL
HuLFJfc+2CmCJaIOsENvlmKX+BQ+DOJTdD2Lt2mkqVvJtvdo7kcTozDWabVzO6xqk1N8ryx6gp43
PKWhlVx7G1KoB51gANm6kS1cGqu+U1Z8Ja0ADb0XrVtTJfiaoVNPwQfbqArvs0FJnzXRU0J+OsDb
epWMSbf0cCC+j/FRqqZ/I00ELhqi7aU1DF+sI6bF5Nr+ojX0vabXgh4wM2b3OwmIf7MC8yXuSQh3
+afZ2plgU7FXjCTPUwD9gcLEcPTJ4YDJZHftoaK1PZOrAcxtYBuQSlM4gP2xGxbaC/lLyTlrWwe8
Gqq1Vqdflna5tw7DbMa9xcBVSSC6DI0Yl7VyrQXOiWopbVLEvOySjipdyNxlu3mum99GVOZPhjsB
tiULoP1QCkxdknhkpBkiWcRd+M7WVWfAG4i6JXSeuAZgaxUx9F7/WhT1tG+r6YjPnU0EFaAi0OTe
g8hzMNj+LWxCPgxH6UtRsMBiWwKnDj2rQa0AyAmIgxqACdnoewc0v2PrN8qY30aLTdRQOvfc5oIg
NqAtDUVVWbSv+PqzlhyodWA53HUpagYjsN7ytjWXtTaTnVp11eBymvPuU/Y+Ss0OMBfuKsAL2cL2
iz2utXwy39MnAvLiDcXSdlUaBH15KPuR0pF0gfhtWU0ZDYUuiZdqzN/9+gQnKQIG5IX7PMtIeHAN
DNexjaN70hI+0NOplnF5DFm6dL3x3Bm9s7Ale8OIMF9MHL4iqWg0EVA0447SCxOhy/qOyk56RBnA
yre1z3kbrd3cecmIb3wuELgPBcTdoWim7ZxhHkrtq8NBnfPd3OISYZNHQUDi5l86U3QxJstkK2Ef
3SncIjjx+/Q5aPuCvfwuZkQ4sHHDRAjjj1XzcI4Rpy5EYVIN9CjxWs/T1GFP7Py7bshdWWDK1wwF
gUFHz95L3i+i6wisG/eUB1PLGYCq1IcupATZivH3RK4kmtmO97f+bpDzEjro430PJAHTpBmEr1UV
FmQqpTChouq3DnhrbUcRfoniSc8tb6lqLN0gp6qEHBqE+Bv8y/+PqPNailtrt+gTqUphKd12S50D
0Biwb1QbMMppKSxJT3+GXH/Vudhdxt7GQEtaX5hzzKONUnvvdAwjvYmF4lTfeboivC4YAURpc6+r
hzspagjd0I+uT/SeG207bpWNofUfUbqcSZgoAxh0SEhSrgGyOc596/P48DCutxgso6lHeVcaHrei
tAP4qtMmnZ9wwdTbmt0/KByQTbm2E225i9JUHOKBkHs3pl2dJ/GOX1+j+TNPWdZDt4wIYmUBQAik
k4eTn2AndJE1JZDsu3KaAsHrbgRqv5GjQ9KcvnYpPnGX44LRALnyCkfxqJHYsVbeANWYfzb1r7LX
DUiN3cHMXFy+3bVvU1Cu3PEsboEC0DyA5nzSGEidFk2n66qjI2ckkUCph2OS5RA3NPser7zTxtdv
cZEcSqQgCQEswZR443FA0Idt9jOt7qXTpkc1uGc/uyKfqrZ20jn0tNqhRNgJoYypIwHav7T2YnKc
XKZ9xbIvmYt5i1o/JapsxtpR6fcYrtpW6UiUUr+8MoRIYKVDvRY9ZMLY/pHKfvYrpJ9D/p8QM/fH
MkE0NfBUdQ9dH1+kjaS3T2j9GjGFGiUiAP8fIzGfEwveYNvoPzKr4v3Y2qf1W2KRFsaxE3A8fNdx
cWHEeS1b/zLm/omxO7KvpXwtSYFJOB2pqLwL5V0LCyYiRW/gEJbAh5X9k4wtF0kvsWfFJ7+WCGJx
pY8z7jJluOdSgaCEAwM0NUpfUVKfWhlmObR/vxk+sZb88O7up6EHx6TzMFY8ZdscS7MqUn1jrldf
iTZ7I4wL7n6yHVybcENn+d3Y0Ac1r7jt65J4HRG5n2Jo2zCKTlR6Xnbw8b9shuyNe/4jLyDaOpG6
V/1fu4iORe/3e4XHZZMN6R+Wi2wfTX/v+/iS0M7Yp5TkaDFpMzVrRPX17/f+vQAG32HTkMHsJb+t
dgTFpcsTWLmtuzxniK/wPrtg4ofO5rlT2idt8MVJy5Ukj1IOoeunrPxUggbD38hhwNwBko5Vq4X4
kysGx7cGfxO+VavtZ18MuPjG6ERljUk6wZ+dxg0eQ98kP4jl+ob59boPUkfZSyecGvuvMZWM5BKW
Epy2c8agkGxH/9z3uKLp2zlhSGjqmJT35NJuXJ/8AGOorVPaTNYpE6ZkCzdSJWVtSJB6yQi/QcwO
2P4KWCA7zBZ+O0szsDaDh96R++s8m+sL8kegF6pafTQ1HLyBSmJKy/6JZfkW0c9nlhbdjcjHdGMS
xoo7iB400/vnsTlbHOkvuqHBG7NnNzStrn34MX+XWu/fQmwvSpwO2qAzM87EeyL1h6w9i3Yi8685
jY5DKLmVz8Pj30vcIkXUY+e37FgAL0M7Pjx0m+j8MKgYMybxAjXGzhtSDV5rcjHVULAFmCXqLN3e
9FnBUBMG6uKlzYmdhY9A0yNLYjZfaxb1vJfi05NNfBwK2h5gxPd/L55Yj3LbHwLmPe++l6DDd6bx
VHniQ5+yEm+UesJCB0AzEtluLiJcBm55Hq+T03o3iOjEBU0+xo9Cp8sq40eOWvuE7Lt58uoIIWD+
oo0zO0TBQkeZgxY0z9HExrPEksXEkElB7oO+cASzX1EzkVxmeRhn+7/KQBs9ujccutw/wMx2rV/f
XURuNJ35uzSX4dbbhb4bGFRudE/uDWUuDyfrCV52Yg/+Z/fhLh5G7uI7YX94KEX9mNM0veFahwcG
J0Zngzyawx2QOche1K6hM8ZoS/Ux27ew2MA78n0tR5+B1RlmjGTQV0xEWOS3SAq5EBC6Zq9UjMNE
d0nL6m3STHFYDGrh2ANrLhia3eMvTHTqXMywCnwQvNWgccdYng57CWP99NOAmVvlL6SOafI2DQHY
q+OoquYVIM+vBpUcDPKtxDb2UhfGJctziNZ2ejBH0ZyklcF8LDrtN0Gz78i0wHgJKUjkScWJkrE8
RvMaWknEWs5ap9xQwjEvaQaGg+/EF6FVyzUvGNPmB4Q1sFCEgbe5nJOdSxrf04oexH4fFebyYjPc
Czotl0EalWt9zWStK2PvqdDY7rB3RdOzqrpyJIxbC+3SSUlbO+ka+4m5Zh+Xgsk/QbSpUMqyp7sp
goduCSGDXu91O0dyedTpwN2Keu55hlSycbA5f0UtCWaTa3/YFiW0ik0eLzkHK32kARCWtPGmI8w0
WzeFqUMAYgwjuyhJOXM7Z1sZ+rAnqB5CsRs7+7yfBVW6q53LlIU4x2fxPI7dVwxdeCmIjVRxkx/L
enlB1P2u44n69mx3oz5jZsN/3Gb6pZAustEIEiM1/xCO42+82XQfHqC7kPFiemNykhwJREAEp8U7
qxfLNZK2FfpZg48pIvCTxyU35tD+Ev0E6CxiJpnGf7FpAsib+UFZpXXMPF0/uKRbbOZOuhersb7Y
HEAMm/MXv24aFofFgCQeVSkC9xMHRsIQsVZvndK/VG+UP2K4WUPuf8OpIvbDJZc6Vgbjt9rWwokU
+4uRts5Z6TYSjHr0WOnzaJ2GtPwWyCtJsXZytC29/1GwA3uvstrZAidDR7TcqJaYQgET2ywFPEqb
tTL/gsfeviv7q8PwMczKUbyBIfmjVZ39l3dzu1iRfWo7gukqrX30+VjsJcXyGcjONtMo5hPs1IFu
lNVJd63qNNXj/17+/0N6oiq0RwIRhlT/xOcT76YIm4TNPAXi12S8xgX0/WzUXgyslqTblp/1gCPh
30dGCZRTqYlleBa91kijXpm3LTvTIu/t34fkg04nanpIYOufVoWCFyS6K1ERVzTUMYp7zdk7KEx0
zrX7/79wzYKZMihQNTZP/35/spb//R913Le3QXv1UmiE7YQbrfn0m/XYTTJ+R3ExV/ZcHdni/NZE
hydx8S3Sg+L6YpZWdSH8qr40EgutVdjRpiAiKzBGBhjNpAOgzzPLP1up522I/kWxun7YDwDvGNjw
xywI/TNyKc6dqQIPz5/K9U/T1XoyjjhuhJ25NV0cgSkZQIHNzFx1cddtbTx8Tf3gn7zZ/0MJmZzx
AW5RaiBmn2xx0I7NsjayO8uXD4GCZWQlSaK2/hM51dnXl6+C+5soqD4cWyUvrMrWDpHNPtlFRKxs
chu/GZQ/+neSTWmOjQ4ZBiISYgam7O7P6qEJIqunNd8pn988TyJyjiH3EFpy0RJC2FwtQ19o5Z+W
pt1EVQPY3AmcqltUGcDPxHzi+a62JHwlob4OIIhvZZa/DrqK9Jeh6WvjwlMbCASAyOK8+iUMvf3w
IIt0jDLr6hkBQh6oHGyIr+HKnEjQneJfKk5YRiUaiQXXLuMTZxZx4iWRV8RyzyfPQDo+JUx/o8q/
2PzQE/aAyIdeJWyYo1eyhCuq9rs26Yv02ZOHrKfWseFb59qLNZnHniPUZsu9Ba+IZHtOv+3FmMJm
NO6kHbE3d3SG3TVdadNfDCBWayZYwNB10H0RMH2l/5HdVSmrDHQeKxJDi3Ta8bc/puGgWOfheJ7D
LgeoZ4n6ymA7f2ZVfUeasfOMlmRI+zi69W8zxo9ptchUWFDl20Lgvo39gFUbhLu6SQGpETCBbFMP
k8piBoo1qDGA2HCPvMAEDNTQoL7j20cqDNgnKi4OjFCu+Tdb9UjXGvGyPseXnNIygthSpPOB5EKm
XSwBkGL4d7PVXyS0cOhKUPgjBGVHFEghenIS0zDWhhghOI8lotGphzM/eldfwZDzONB7wzJCIR0Y
bHDDcFcHpNKfM5XmwbDQxHM7L8CSSGKDxvBLSTA7zgAJUXqIrxMWBqAQv0CA7ZCbzQFzZ5tZKiJd
w+dm0KNs4w5eflGDPNSF222cMnpMrBUjg1ZPE+j48rk4zUUF+bQyyMelK+E5czCd9WLKizczolRw
aL5m0oV6mLCaDr+eXbc16qfenm/AdG90/aYNwxRofBwu1GZpfsdU/R/oVcJh0m+RRndLq5k9ZAMj
G7n64yqOe118TM2F+bYb9lIoSu4IqT3vieTWA624dVncbvKGRTjhMPvEAGdH1U3Tn5ADFKXWloQ/
b4MXiQ3TgAOR/bJea5+dAPAfQZrTZ/OImoUOmdWJVhUhKiS1GWDaWT3mfynWgHSmPOIyIuoNUmSI
5eJMPOMogZSZ7JnAH0ejorPu4i401qMCCAMeh6k7244FrtBpS2S8xr/LLyxGRnneWqsgxNhjzAuc
bo3olUQOUU7muDDJB3Z29HoLSReXqiFCS7eeVYyDtcFRAgZ6PhoNkrehyM2A8Yep3OdcwuxOJSyg
rmh/4MYyX+xgX88PSzAKsnLtV6aKP+yc0uOArPpf7SzIWghnElPzPPlbN0wup2x8z8eU+m2JeDOz
+2TV6jSOCS4XjBQbpOXPJfbgXd45SMjXlw75CJQqgqr9yUnOXuz/6lTFOiqVdBwmBoMq2/U232uW
uTxw8ufK1TBout8mhkSyOwhMqwGGUTWwv1kIclVsRErdxJBuoQ/R8m47ty2KrJJmwjDkzvGxpHlx
Qq9qxioUzriXs/kB41dthM6gleq0D52lYQCSq6/BSMcTRtqfms24KNrhPKfLewsfnoVr4Flk96BM
ywJuc3iWckSZY35qGonQsE77FYG1VD1P/cgrmGEX35Vpd2fQ8hfDiKqAU4c9l3yCwUsMoNuzPnGz
gyoTZyt+0YkMAFoX8Mnzc49hR68Z+zAx7ENWF3ouzRtWu0PMTxwrYhfGWvFXH+d+n9UoEcb4gxnz
q/TBzfCjyOiRJlroEc5evq7x8cIlrKmao8uXFOoWMClU8P2GBoklXAKJM24N/QC2vDwrrz6Uunwv
dTvbUktRLK7oruyI5hWJSGGEmXRfUeYHIw4zwibY6gGA2nKXia0bpVdycVcH9WgHM9IIrqNtaXkU
JzFiFx2t8UQiY8LVH+jJwjoDxxlZfniDm02q6e0RhKsqTXCTA1tCpjT1XOgHclfcjWOO21gzw8Uf
i7DqzTf8lmwf7K8mRZtElKIVjvOLQCAKPEHCg4/qLR0ay6zpBe3PeSgQ4nUuSQO9+8Vdxumotwxt
O4Tx6lFMVPMLtwBPZ54RhmlCgqzP7NyJXpV88dBj4eohw4N+yO3Ie2nBh2f1b4dOyo/YzDZ9QX1f
Dv0SkiKylZnZhyKVVLZDzGCKY486kFhJT3uPeoWco6IgzlX1sqCU3rDZUHujqx16dzgJZtL8pHzJ
ALgUI4jyMZjw5Er3EK/s5tqYT7o/NNy8RLR5uUqPbkJ+6UixhaICqH3aHtICsWjESYq7NIihfR8z
e+n2rVY9u5477P1pRO8TLJXxVw4IqMyKeAAWv13SaafUty84odHXTHZ5XoA/sJtojl4i8Rg6FiOF
o+FQwnFcLocq4W1ZgjZJrs7E90lk0czt3O401/yj0PNhGyU9zdPjPQm/rBHKl4pi9wASIeBhyfvq
RH2A1g+1x2ZQ+qUpFQlXirjnflHdrvjiFH+J45z+C91LUJHC5cT+w9K74tYV6iP1uuLkymatkC49
qGrLYZ5u2tUvmY8v+TzDn3W7XxBJcc/a7Ldbm8OFeJjOGuoT52lIZORFL7oU1p+9VW33nJQVBe5A
rtZi4yTR1ibASRRZXwCny2X5Azd3rcV52IwkfzpegSqlIvfWrtI9Floyhd3unVlnRw8elVBpYmYb
NFFUBDVysQ08SsaGdLWdeJCe2W9r2/gTRf3OdEhqTfPbhLyTSId2ixdwH1Vdui/uhtFWKMbpr8k3
/I7JXOaajbY68Hl9lqtg7wkestp78DBC2q4nKI2o/K1THVstAdnjQS1TdGIYyfjPxMJFgLcRQLbv
Hpa7nxVVokBfFfZJSGDfsXIEu0chPTYAEyBVkntlWhSHwageTWr9Z/U25Ywws0MOE4IxsEQ1tzOl
Nx7IWf1CVx0uUJc33VpJu87e7qLs2KiY21X9tDq2Gks19GoNblPrLRP4qzCA7NgRq2Peu/62s1uO
W0sxJfa7HdrYL8U0hHrIZT4750/ozYgGJPJyE/Oj2UUjhi1AfEfCweHId/9VVvHQnXTY8c1ua3N6
pgD/NklHOXBY7wZi8vb0Zsxr0v9KslUy/I4b4RKW1FY2NvayhAhvlWh/ayYIK5CbOR/QQ++DhePv
uvtvGlovwOD52jTuuYcrnFkck8PSCKTOTruJZf/kwlQMivyT7TaJ3h5a+0T8djuslHLBjR3n0AVF
XLxUOV63srIM8gpR+s0Ejvi2hlmfrg3l3SNNs/qILiBswaHA3AaXv1pCV6U90rBK7WW7vJVT9qNP
R0r5D1psVABEOTZdvjAZ5i1vFlj6LIaC3PFHbEDaVZqKpRmcNYQJHGM2hdopY4qJG+lokYyIr4q7
JjN/sZ8ngtSO/7MmFODJBIWVRhZfR9kdTULxaANPRrp2CTEiGv9PaTQIJ3z/1XUY/xrEZjK6fDFG
82PhWyPHNKNK4NvXkPU7c9I88NnJrckcDbA7mqpZMKUrFm9vYm8Iay9slE6wQ/aWFFpCXEm4eBGz
JbE6/gyaKUDEXAT6tu7750KW3UHYVHdMRBEwjLCq13hWmb/PCmMu+ApOlkzXgrF1uQAIqlJCPwxz
5DyVCdzuBf4F+jxH056q1nFOXQ07FcEv5WI8O+j3qaqqlBMvW3KqZGJsylruk4Jw034YcYw1xtOo
808bq9YXa9+J1G9EpIQEjPoLc7jmbDcW8ckerq2Za9YSbHr9lFOQmXvNI6DdJOrJnFiLzK5HAYt3
MBCLfrc146+pEArUFjFEc2nvpkxDeRPnkEydnEoSnKzWgckxor2WD9O2bmw3YG1mbfOF58XI+5Qt
2ndq+at8bU35YDC9tXkCg1PN0Oh11qXKnw28iIeacI451c5VUQBQtb8paCmLGT+HejKdey1nqWrp
rD99AmJRLv5os1HvorrKA8cyglYpLiJtCbxVIpUa4k+hxe9yqtFS5w0TMMs59HSmO0P5X6be3pZe
Q7wxwL5cciKRXT0udt683NFqgZ/QhvJq+xNiosIE0G6ivgetvARgGMjyWX5yL3ZDX1hH1/loOrC1
yveYYrilDyFVjAST8mabg3ewF9SVzYIDUnPPlmIC70eglZ/4TfZ2Mc7HDMCLoafQFgYCyqyFijGy
rD+2r8TdhzTkMbJnf0ZRbejZQziWChkuvLByPXP+k5auk0OPMWcGFiLz16LrrrUGNDf1Ne2g2zwr
2qy6LY0E7DpcMiSWnzF4ea4MiOJqiAlIRV/gFmzFhq7ZO/pyHHOIEIJ/ELAJMFgt0JykDSLH37pU
+ltzKlBp2M4rCp5yOxVRqFXNObKkdhDka4kCF5ddKaALVYdWgjkvCpfS26mCz0Jc3icrxLs3Khq7
TLgoxTyKsMQLVdcIUpg4n/zcrFD5rKIiNt46zyCChuxfkfbCFyCDBWoWKx9Cxvu/sQHsQWt9+ONV
+zzO43sy6leCAeeD1Z8NjBC7UowcAw67HsNPyUUcHB4vTfUnLcf+qsqhxYGV+lvgDpSn1WQdeZd6
8gVCTSPVoCpI3XbXEZOL7Z9kShpipHzkE8yPXPNfOi37WZDFjxpttMDdt20A60J0nhFWOl5ggNLd
5DVjzrK0TgLMz6a1XGfbsBXeCBhgdYvzdDmgIWbxXlAayZHhdEK71b3bNosK372Afrsqm0jaRqPA
JwXKYNZpWuQKVD4QqiRdNJoODGJDep3nWQXrVCArgSO4TfHZ9eT1pEb+NreyPBClgMnAJfygKh4m
fT+L5ebqeRNjVFiFIUN8ifwtjxlhjK85Zu+tQIW0zXS26bXmi00OK6Bk5gK8b34SOtEC7UyZ4WgD
3H2zO3mljLbGQD8hpYlykDx7oy9SZsiIkBOLSpefbz4ztOOoROPOwsnMxTFjJGWvFk8ptHO/mj7/
fbT42nQtU/uCjLt+cedKho21EDuFRrllMr4r7DOayq/Me/RUgU+D3ycvbEKyI8cZDfE80ynlcX+E
iZc8m42OpEDUb5LsBwDYk/WiOo2gUKO8iw4JkjOVZLFrefRMWvTfnBSoECnLp9EY9LndQN6Js9ys
tlfPvm3j6kmqmxn1dPCp/ywxFD76EoWL7kRiPydlu8mmNINTwtPG81NWPL1/j0y9f02Nfnhl4o1r
H8qRsehnCrDx5lkpoqls0VFsSA+wCab8cXYFZg9kdXnnBiR1s16aSD3q8Ou3FDUEzve3fy869AaS
BREk2su1ckfvqVSQi1RLr4WqEERAnBdHQkr72HrN7eUZ96e2Y6Zr8JZozi/1VcRleV3aseMLlGHi
w9Ni4I4uLkORiJmalLr5lmSgm2Si//WVMT9Vy9GoIiLjcmRSacu7OflQzgX9iAS5c/n3YT1i6RpL
pHe0p6RHORlAxR5pjg4ig3hgksxFLpwb8V/VTfi/hlo7VDYRQ1SS7oZNp3/TlbiC05jxuZJ/Z89E
d/RLckTyTJ1LpyZ8Fb9BBXdpSHme2jnquqHT7kVRa2/KiT+Zgpb3amiZx6SFONY6pDjCt+bMxJOa
glXA14QAgU7UfIn8qD0mFgmODGy00U5uJrv5fV5C2nSy0bpN3s1dE6D+fdDruQWVLQPMRTTqLvME
jHyJcq2avBPvr5jZis1+5d2HbHbvcBpfqP2Ir8siAsKN8RRPlIMMV6q1SOue3aG8O2pmCGlk3XNn
FkhAKPnZd/W7zPH9YOH9moBwpe3VwwrE3BNcsotbzCOxRCej9upQ597Lwo0PIsVp8e9XyP7wvdhF
hdmqKMqTZ0GvwKiyR8m7XlwyuafrSzMz80S+ABTHRt04unn2+PdSMSIvl/a3wo118r2W8Kz1RbGS
1yL/KhU/8gqAy26W7fyEeXfX1EN2QNO/RnwFU8sJPEnSFFkEOcuLtV4AyQLgw+150nHId0+FQUIx
YRG7oaDG9wd321l99epPYnwpwVpbEyNajPqq6+STIUrxSuAXIU6udsBgznyu88tHP9LXcPCzD5FH
Q1jEy3R/zZpABfraPI0BFJaMluOGSDHMsFerNWZSE/ErNyMqTiWZTAvLPA0RUW0TN2NZTcMu8zFS
DgAOWC7EzJojWEaZ8SdPJzbt4O5jvATcnmGDC/BQif5do95GmGnd+xykHsiZVpth49THnv8ytPiR
HFmJrGlpbcqt0BafVWSNx3EuAkwmIdwZFeQ2ir/EMLf1Nzs49Hb2vXVGddBlvs+m0fg1kYbbgREs
/fR3lbrGdhnYy8kyhuPGczseOkBJ5Wcf5c21bJY3dwJtmmM4YzBHAISS0XHtEs1VSFOU4slKEK4N
I/rjcmTyOaeecbDjI6aH9KyPJ8WheiiqGu2vM56cSKeeQEvrus3zGv2IIszY4B1yAy/xGYqPUzBC
z+UzNNlpTk2iDGPi+dhmBevJv4FDamb2u8BT++GqZ8vXDniBniJao6coNf/a3KZsQNtTilZ1Jxrn
W5YUDfNIQVP2FG2+0Z8ie4YVxUDVpTA+me4aO+F1XVjlf7WmwUZRM/oZ0gRy0cCOV+vg86GY55f/
Xqhw5S4qqje30j3mbVMZ4Okh5xEd3L+XbP37kjUMI9/5POZNjfUMBEJ/TjrruzPIbK2xzzaZ56Or
petZN4tuhwHBWQ3RcSovLBJNXfb7RHb1pnE8khWdLg6L2PxSkUfPruNGaSOeBxByTwzFQM+ZyCfN
iHJAjUy3wET02xEh62jhBJZuJ87DMr+2xRDt/LpEDXcGPqSg/s7zc9WUf71MLbt8Mj4y2MwYzocg
HZzv2pr+yBrXQV99eiqatsq8I1OkEMZtuaL2GSr1JrlXND3ERbrgN91I/VR2woxK2rt2Pi5GM7Nv
KW+oyH8mxVBDlqTpIRigbdUWxnMrG7dGrbIfWXASQ+hwJ690f5YCm7TOp/20tDr+zwHoiTuh97DM
I5PJNwzwGU4XRCZuuadWDOp+/PZgY5Dk67HPI+WxYyRPOqnGYnnVbMWfdLRcygOqL5pyotlpbxNm
s31TBT15eQT8uru+izEcuFZ90le6XU2L1K9ytc4u2BMogiAzw6BXLPXxWkt7Dg3VGRsqchHkjTsj
ggT+kNjbrrTGbVFOrxJHBUew+UV8XHbxXTraROv8sO6rP3ELJGHqbSgKKfl9CH5QfRt4UfHLovhq
Mxhm65IeHH8xxdnDcMwvKLknMEgHUr2CpIXiTb71pfaJSh1xLgW6/4xM7oVeQVq0oOgi2ZymXKIe
dwfjGItvZ7yxZniKzZmMVL14LRnBDJ2XMqWe9a0Tlz9cKU9NUz+ZC8eHPiCLFUxpJ/+tkGodNZCl
Vu6wf2Vh2bGU8JU8Z7P4a2O/WzUcXzgTH05MNlbmzeKYFJL2pyVWvHGTe2S7yRbwAM7CLleQNKcF
wiKCP2Q7PnM49UKDzJsSIdDiLtu2Y8TETf7NBr8Is1Un9e8lUkpsYZgUW4f0OTL4vLIwT1rR64hD
6wcmJ+ckMH6Ekdk9VaXHjwkArUPnup9K6+C1jBDQwN7KkSyQlKH7JlOyOyy/3cmv9rmh8KCxmTaa
r8bOphNmE5YAun6haUMIZKtd7E3RDV/dtOnn4QwZ0t3hCUWrN7jo6B6EL3dhO9lfmWv/uDGd5Bb2
wpm5bnaXjm7uSnNKWJZ1vKnTe2UUl44Rwa6KreHKsIGA6KLbg+xOwkXGyy9SX2086Yw8qXl/625r
HJKMlTWP3dHGShONbIiL/tfoIXdMY3eg0BmuoylQj8XC2yCzbZOBHIaYSCJHMg/VuowxGp/H56Ii
dlOcLcGqgEk8Gox1oRTXAZpccbQzSiRS3x023pvZkmg4a0HkHGp5VERcVN2a00J6zAhVtGaHRQSN
CFf4W6454yWxDWRca2QzGaFRBMpmQsGLxC5+Xny2f7iaT27dfVkgvTZVNRAnmBM5iAxhP6yOLq1a
gzWbjvQjEym8abBnt1OTXLaKVrdPxvmIvOnQW+KRRgy6dM+hJ3DffBNVvRlB1cxahNKp/6IDpMx9
itBiMMZXKKIk4eXuQdXmZ+0Yny5IMdVA6MLUEAySjkC0DHZlFn1kJb6jWccqVQx1mEzGXRsd4vPc
+Bke8X/WvGAitVus0A7Nsj69kRANq6ocTwzV0daxQSi84SMeyQJQhtN/2G5z8HOvO+TK9XZFbeHM
pDZgAV4etLwNew8h40ghf2paPejH/h0hU0/6RUROTmEHDJk10ueidfzFOe7UZXrg/Bs2pB/hEtWN
U10l9s7DDw3u3dXPnk0qBkXZI2U/jzAYub5yCwHsM6EMT90Xf2gW4sIY+bSYInLj1zDE/2WI858n
4jaDJtf2TopFMppm91gv74gu08Cu2LXokZnizCpurqnrD6StwRATJ5ul/cm1W43VGvo5tzZ/sD1s
wYaVpLs3Y1CwpJ5E9qlyIhfp1t8YCebHnq3LdtSKFzwYFNGJd1AdNAOBY4pWULPIwWvIyCvK/xIM
fFDIkJwYxC0nNQ2P0SbfUZMOkAdQg4xTynJXog2aneIXoEN2L2pAZBYPN8ZBMQpkqK2Euv+1x+aJ
4Y51iLPpuyRN/CCl3u/0DiyBBaDMdfNoi4W+ottmmR872kOmeFAW/+Yvzl9n8f/MbUenP1hEzpiK
9fxCbA1Wq+xtQePTz4Ra0SSVxP/Ry+LW82z93YR6srdgYFjs7ZjBYh7ujJy6oWMJXnffZpn9wUFo
Xmw+Y5/RXwnPemn1vmUSTCNZd/Y+qhkW4sFEv1+W6LxRgNuUSEZ05yQ8dl3+e9KAySARRyNhe78T
Ob8VaXO1a+OpMYvoUNY8YRtSdunSrzrW701i9l8CNXS4tE/WVA+hJUoaw8yODtU0s7yYN2aziNCD
aMPaP32YOsupIvfMDSY2SxPxlu1XuTNXPmdXOScP6y+PpMzn/bk5hMmFmuti7qWOnSeuBvhmu24k
WtEnQnQLSXY1K5lMlI3fOY45aLLdpyDi0MdXtdGTKN2D7MUJM2yV4zkhTipSkWyGZFYb7YVHOE9u
BYvlJfS3UbYVXOo6QUobb/RsVp4x5ir66NVq4cQi3mXaAM/CuxRO2u+KCMsVF9tngVJr6b2vCIhO
UGvVfamRXyyoPbFUhaZgVDA5UYdRzALYzDORRZxo70ni3E1sbSEe7FdnsiZGurIK1ljeMsNr1NpN
OFhuTmSP3Lkj2+2MsL5zyWChWYwnsDDDwW0409Gxtdh0zQ/85ea1R+Ww9Zsv3wfvla0kKlyPbWQ8
TLSv4/e4NN82tOSRQG5aFfe/mklL1OpyQ1QHqgf7kcaWddHq5TaLka+GxRjAbaCat8H9ttqy2kfS
+bZT8ZxMz6O9jmTzBmjFYPKetS9OmvxX5E6L3P2hpxU+lGr8ApexotfYrJZoP6v0ojm5c7QXHkLo
DOxe84/taAK/apAWEESQ43VefPx+BRPuAh6KrawwSbVtGpOJksCl2uZtJLcuaQKmpV0kOr3MpEfK
EpNpz0bhk0xSlq41KYbsU7LQb9cdZU6VZ8Aa3UT4x8W867IpD5Bp7SJJDmGUL0U48hTGsMhcoaqc
iZLR77lWuzNeGNaN4FGRXQVFU5MEbXdPZoqjFajgipjB84zfgJVmcsWEmr/EUGzZGJZkxR6W3v0t
Yr+4WQjb8RXP9ygfLbJ+l/8yP162MA5/T/95HZxYfaX/JMB/PIiUeN+wABd98QE1vUWb+G30OclZ
K017NpxdnDZ7X50MeppdUgw3syMRgTrM/z/qzmS5cSTLor/SVutGtmNyAIuqBWeCFElRszYwDRTm
ecbX90FkVltmmXWb1bI3UaGSQkkSgPvz9+49F+0d5h7m9yRmuKYdu7XHKWIyWTnyaCdl9apOZGtR
PdyRa4WTH/pEbeUPlHUwb6CgSmuW9w/WrRsBFI0e4U31ZzkgS6hz7UJMZLkeq/6sD0Q51ikmTjHR
+rYmZVk2Q7PSejteqTET/UyNgPR0Y7prfU70I6z6he7ZuC8Lhd3K56tmTpMHfWulECuEGevrgWxw
JiIz30B/hbK7r2RygAhzbGv0o3Ikwiku/SXQ/0sIRejNhnoWW+lTjvIfKInN0hqpSLAoz4mbhZZ2
q8j1I2/iQY96Vhna1QqO7URM6SZxcjYGaYDkN6xThMMS5gpBzOrESqlCKesAF6WDujQZ/AVpp7qB
x3hFoASZIl1ZwAOiaGnT76LV5qXK6Jg9YhJogsFjyzUcVMYYFwnGPdOCcJZJmO86rS6PUVOcmG78
tEAn0R6ghIDR/cxoOwZA1m6slgkUizZQ8flvWH6LLf3pB5EOhCcW/W2AGrWye5y4SskmrtmwPofn
2lA0Plf7mMYBXq6y11dxCh/I4/71fSvY5DkRaLjnIOndtW3CyCHKPqK+fysrHp1CQ+bseFQLOODJ
4dWHTVIG983UyaeKh88YtG0B/8tvwo8GvSxjYaBXtPtYs9bETBvbuovr3Wh7DBYLpsCFccDYUPDM
9CigAazuCyWz1374Fgo1whGkYsih/s36cVUDn7/AkUGSH+erTNFBZDlP4uiQ/bfyTahoStjm51Zz
5iJBuoiBegLMGP4WaYwkB6FWGmWrbKA5Zpq0hUvpnDD75Lu2IVHJxgWGdwmTeZruO4ZdSd3zZsx7
FMjJ1qPD4EHuMi3vWmCH4knOyefWdtDpjUXB5WQ4h5TPwzjI/MWUCw7w92HIkD4lhy1FjIINjshM
jSRZMVBtp1NuQDXIOJ6J7AczNx/ASIZnmXF260llja2LEsYPU1Td8BBswk770v3enaESdY1hPu6j
u6EZakCyQ3SJK+LjGBOc45FzbNaQDYTw/dEfHRcyAPLoQzftB72Pt9xH40Kvw00hu2kROBg+QbA8
yri6QkeMGP+sRmTD25zDomNoLxaZSbTiCW/sG4XiTfeKxTTi0pB+WG51iRO+ceRxhIaks8gfDasE
7BBPX30YnG0JsyKwrUdFKdCvCHV26HyyvXzqXXEaq3EdFThLO5u5FNB4V07RSeaWDke52EZJcYDb
q7/Vxg8tfJRDhdSXpkKXkGJEp4tsYAjy4rNViPDFqZT0EDMfIhUUU7w/Zm5lQk8t28ol8MsHrQWb
HzlzuymN8HnkQtlp89HoebkZI8Vi2uVc8CmTFKfKQ2zgR8D90207UVzHlH8aIfsmkcFk1uNMR6Tx
Oms75u+fJmPY788puIG0wVnoxz5P6QR7gEJMBlRLzyoe4C2bx4AoQk2DBBsyjTQDZPhhIeic0H5I
mnLn+BnnQramxOPh4Q5CWZYYEaWJERO6DJ0j7byXMuEiD0BeQ+GG04T31oofh1HlmIjBelmPfCiT
weaS4Z5LlDRfOZ76zhD3PuRpfZQeZLk8VS5tUJ2KXrHO2UTgT1ewWE/CxtVaB9aC3rx18VRKFc/c
JFPpLSyF4Is6077hBHD7mlb2nJDCsyQx+tbEuUkfJsZWN/eXvZbSivVALzl3tV0KONrM82M2CvRC
2AsIB+FmTcZhWwzJ3raZ17U0nXCQMnDCFP8+jthzywFWbVIVJ4JorRWobzerhLENsU8lvd+sIQus
WzSjK3V2iit6dbCTew3d/FLtqCBqYyLIwsfNN/hhysRQUR9kCKQR/KCaUM8JfAq9Ur8kDiq6sHYE
epbstWekGZP6TiEOV902nYWAZhX33hvRmQz6U7R6aHvWdqbnW+weAyI7Hihpq8ULEuzPLkIz0NsS
Y0BDCkge6o8ilcgsPOUga2k8mDRdV7qP08abndWtjpa5akW07wgeXud1LvbIcG56DSyNzByeM7Rl
W2kT02nX4ZNJdQuAyKh3XmsnR3Xw5oQSO0e/Hd2SwBrckszeOOJu9Kw0vJNBIzDQTGuvBfGial61
Savc2JjgmRmAgAN3jCK6gmXkqVJJnlDBgRpiiSqk3QsaDLBuOg47qTor0snW1EY0qcY0Zu+lbvz0
ntQPqTQHMFnxE5OOdtcrRbUzOIAySujcIUJbiEQycwQTSLMPF/ABzDh6tyfrI9ZvWf+BB+cpC6Ph
jdYKXbs5d7iHcVlnAma8n2CYSA7AjFmN4BsTOaGe2ihbQLTlIUsZmKbkfGwbRSv2Wiuemi7/ijjG
PYRV9pK2iqSzxtpXVR5QIZYYaqijluj52bco34apVY4NEzT2YOo1Ke3wKSq/UfZ09BdysQ6HVK61
BGg7/08Onhp9RhzthWEQLZCp96Iskrs6xA9YVWN4tdFylzUKOj/cOw4rlQUjj5gbeDTAt0hkn2Wb
JgsDGqcHP1Zpgv7EJQ3aQUaErhvFiwfLdNG0dUp3CA4Haafl2cuhb9icaM4e9JD1rJ9mNswUtMmi
Xa0hN0hMBLSwYIdVieThYNvbeODGylQZnGBLt/u+yHz0keBIuIs7elEb71PTp+cghMpumtiCE8fx
6D1W1VIPi3Abt/XGgjLb0A2kwwttSSMfF/i9T5lwdixEzpx7MfrH+D7phviYyxKakMaALy9uFuxK
BTkq9XA/b4+k+o5fwVAaLqwHxWWO+5VndsGYLw02jl7dSYg7BweOFKYB9YR4W78PguIKbVFZZR0Z
AjQIFcZRXblrHe29pMY6jCD3eHTee6J7tnpnt/eIeFRynbNv3IM7XMU284fuqjp9y13wqUv7y4qM
aYPN2Efkqe8rKyb2wJurqloelIoxuU5sO9JMXb2AkxppaF1iH/OlUA2xauHN1CZmyfnuRukTjI9V
FqsHMxlWwyAxg1fWBnMBstNMeLSvD/xGujDQ4Om3Md931bYdXbhiDP67sF1r+dit4cVQAtpBu5ms
8c0GbnpQzHRdCNzndN+OVhMFpxhZNuG640EYwDT7SHPHFsOrhxJ52fSDTYdaZ3xa+a+VQCjeQfM9
WZ5V7+ANTSiIi9coYZZXNwNchwilMJkGeIg0czXZR4q2btmF8ikKwxSnDDX+zDRvFNtwq+wrSMqU
rAz+UK1Yc50JIytwoyjk2EC4xcAciaNybXAIV1Q8bkGOiqTqrHNTj5yiU9iWrKTpQ9Dq7d6X5ymi
norNwjl1+Uj0nKW+pSDyNyA37S0YCn9tz0uzpu2J3uawg2pc1CmK19w4WG+wbaVbOMjk88nZO824
bTvv0ntwEYBlIyFL0L/WDNKgnCEPkiariu8/IUH2Nj1uBqvW7EMqDJRpEU0EyqHsqExunBuzwIlT
+OA/1p5JoBpQ/SM5EssWZMhZSo6MIbg8spzF61TTpRy1eBUGxl1cYQxOqT5PdZG+0JkgiCMuUP8W
P5xl3QbSE8oXXQW1JJiCGEQ+WOUmtzzjaAaBiYRynsxa1WEQlY2VxZaLQqc+jur8yUn9udJkzGE7
5l7vz2ZkGLBPNoFRkntO6KcR0GizNBV0lW7DYKJnGw/EqhgcZKY6WtskqtB+Sh+NVsdVmiVcEiJt
9wqfQDmn8vkz9DU2IiKpxjOZYf4GcOmadiyIAWi7y9Q09tBwgXeMfDxMhhZx3KU7B3QV+EHvoCZl
tKR5R6R5HkGLU+Reeuom1ZE10lb9VKX+ECpGta1afNr4O/HQ0GcZPXUvB4sSMC2uSs5J1xEZoRJh
7x81EjzKhr07x/e4oh9UtTTclWDaNoVB2ZRiB6ohDQRo5KkRynWnezeMIjulrabNgDSs4CWsek5P
i45KCM1cXlivWBqPiLpm+QMNxczPd75n8SqSfvYxE3V2VApk/mAQyaHOsucwFOG2j/O5+8PZwca1
t/Rz51mUgI3ErAsY9gMYmr3qb6Arh64ayGVeetaOoLuNCRkXHCQHQ8kpUouDY5aI13E06yXK859+
cE4RYRou+d+P8H54W759jkT+FjnanOSDRSFG0b4e7NeEUCjEtEs1AN+Ux/22BTAdNcgWVeinKF39
tYwEDAW7gDyPSRDMMMSMXGecE5m8m0qzOMiiCD4GwUut+xqn/7jdmXK8m1qecpIfIYa01dYfkoc6
SlUOhr61GvACxfBB7tm35kHQsBmxMODUkWukiq1rCO9HU4k3as0jrjRv40d83ABzN1YTvPtj+Fww
QgycpjzHLaes3Ku0vaoG1qY3eok5tCVflSY2+nmIiKKpQoYt9NICUpQYqy+8FoTGWPBAm3bz4SOR
oEdEdhwBeXcVtHgLNJWDd/d+VgqSHr8fYzvcSkUIYklyXP7MSxa59RgjDllkVXMbMkRQCIZX2kTB
2ffxQzpDieP5j7qECwEzguq3UMvtDKEEtlLuazNwaSmqR/T9YHALakKkEcfKt6yTwrGN2wiFe+Di
ooPsop5VX4v3DBkKfDeS4oHG5xmqAFFDSaIstY7BQ4M7n8ZbbblCLYudFnqMilht4q9CsGRywFjH
KdezHRhXYEq7j9VryOCEzj17/yDH7tgoFMtZ2rDC8wFhPUKrCEMO9VrQd3uRwqSNsxDjbxzix/DC
1k0q0bqVjKwttcCen/JI6Bt6Upcmbyuc6ACPZVxNVL6MrBrc7F2HApqmcaAXNyUHbAedenRB5EMu
n/+gPx+vka8z2R6MD18Rrif6V7vnQzFHhj0+u1gTFa6e54jaw/BxMEeauh51MZAcnDwzI6f3bZqb
cIZs8Ph2cdNaaIGcIthdJ7wOmTmIe1/QbBk1/9luhnVZG6pryjjdGjhl2PfiZDMI5IQWSjeSgfW9
32n2DqngipPMjIqgXSh8TFZtPUeSjlOG6BW7vdqQEacPnoNefGw79/e/tr6OfCuLaA7y0G0KsCvY
Eu9Th05+pUPjigK0siJ2BrcaW0rhAUYTQ7jGBTpYrSD5TzQTPds1S6Gu/9Mf8dtj0IYVWscnu50U
9O99vO+UdHhFlEp/u5aPOTrfE8OeZtEioH9tSo/+MGFSu19fduXEgSo/KXqDe0HJ9J2SaaeqG6ed
bycShEKoADP/5x+RqVQgaWS2hnP252/8+hGNDuNqxKwx9WDjmVAfpNp253EG68PZ44pjbdv9+qbD
Ef738Nv/+kuGMQnifP2VF9At/aD5ly//sVtf1/+aQP7nn//H9pafPtJb/X/+0P+XHHNb/ClCdvXR
fPzHLWvCZpzf4d//dvpoq/YvEebzz98+6ubvf1Ol/M0x2dZZHCxDU22iZn+PMP/1HcF3BInMUhqC
ZO4MQ2Dw978p4jdTIPl1GLc6QqMHNic1/zPDnG+ahmrT3xfIDoQJDenfCTG3eG1/Dru1NXB//CbV
QjGgW/zvX8NuDV3ijQsy79K8GoDrYQxFqrbhH2zzxEbMhJ3HhlhXPagT6AX2rSF4tlKgzcODmqKN
rhTqfba0jK08IgGDLA3JllME/taingujbDPh1RBqzuF309vaCqCnO6jePk+8TWhrJ7XSr/ET1kZE
/pgmjeDcgGamq68pcqFiY/QUYzMGT4TO0Zct1lOLDRlzz3zUqlSTSrPDWpmSW0HSh69eUsq0trHv
9F7fiIKNv2DiYzR7wImb8Kscp6vnl18EbfrU3unF4dBsHczWeB1gdPy6E/6tZ+V/exTmX/LnB+yP
XzrfX//49dj4t3z+ArcY99p9e6vG661uk+bXo/lvfvOPO/ZxLLhjwXNnaI6uNz/Msz/fuQbx8f/1
51//lxt9GXx8/+tP/36ba8ZvgjsWvh1cXcdQ59/zx22u/8b6Y1hzmrujm9yu/3Oba3zLRLJn26AS
Nc6nPAF/3OTWb4ahct/Tm3Ck1AXf+uer+iNj/fcFiQ/hj6//I2vTSx5mTf33v2H7/Wuis4XI3zIs
njN+q20SOs7r+3Oicz7JFn2DdFW1OTiDD7Isal2SfB773n7ujPGS2+ZNGOMBXNO6qss7T1Cs0t1j
gleROeltnSjWziNSSM+r4tUruwPfhwzJTukdy/xFtuzMDB9aa4LQMO9lJCPeWQpTd0Zw+7hQ890s
m1xNkuYLIANqwBjdY8hYRVMghXvdq5I5NAqtL5qq53EkchLw3cJUyfrUqpQM0BodqRFQCcb5MazJ
gAgM72I0XQi7L6Gv1RuuUfS7OoYY2afEthfejjxioi18xioO7V3myaUPgEe2dFMl1jeMSRYOQYw3
Y8gRWmbWtZ4JaJxgXZGCekU3tuXFdzyAOGjK6OSQirOuFOsVJDgG3JS+YqT0zarFiwUcgJGfCuo2
nfjLFElMmaTAhkryk+37DJd5D/2gMYNvKyc7V1eLLfbAAxvu9yARF8Vlwdj+szOSYVGlsJM5Tz6n
4/QJjghJ/z1OjS+yCTBL6HzMk6Kf8U8i+Z/iK3D59aTG/hqRAqhUztUJEhkslnvqtnetFA9BzhGX
8zLi4zEjFeMWaGhfHWLTLPsQVgGiBxOZu2/Gj5EGscHm4x6iyk0xfS3QT9QLK2q2TSxXBYlMQFWV
j7nGSC3t0MJwOdgSD61dISSvkx/M+juHBUdXwx/T8wCdDU25qkv1vhonClqbUbc14NOW+AKs5gz5
1wfJkXzmjQKFR+tcO8P+2siZfcmIOZxP8+0IGyWCnGFLRGu6ekip9GgXj4wKW1Qoto26d6xfB3V4
bvrxeer9F1EXJqTU9kXvgUDUaXYzRnqQISARv+kPBGogVmqCpaRJumK2fzJixMtlny161NDMUKCg
+A5GVR67E5o75qgxQVyMmxiYYYlhslIDUuySYW8ZGH562yItg6V0J7vubPTls10HkmLJ2Y80wljX
8z1jZ+xosl9ykKeWBxkemMxvZPHcVIhXc+Gs/RpXe4VRgYiHd1rEKB206NgGPgdrJqBSZ16lRz8p
lp3FIOYRX1i+cxk+EwOxGRi313Hwd208vJadMiHeVp5rE/tqE1Gc14HChSSJAcak/B6K6VQQL7ah
2XBVNXwmCXbKQtOOWf1u4pZD92bdAorCAkzxMig4f5iZcPsMw0TgpU8BOnEq+1UnonY55ierQovO
iQEWMpxxT2NmIT/JnbnLCushjXGJyLA6G1ZBzEB68xPG74F/0ILoHI3tRQmGB79XPCLa8oMPGbHO
wlOoa6tgPGDH6bZq2r4Xxqw2a9ILqNmP2O4O1ZSfq84/5XVVurqVPZlNfB5GkFoJz2OTmoSHDgGj
dLZZM67PuJj2yHHybdLJt35m8PTxbkjTHXGp5kIb5J4iea07OtjsYGLCzlXt/bxyZQ6GbtKiqwVc
As9lcvfrCzIZOJLOEAS5nv/TNMx4e7CHaDnIrxGaM52/Od0WUy6jlY3dlq+KlZ+5/r6j3QHO2Y8k
h8Nu2pOtck+7BiCVWXyi8WZwy09o9BzSWARLM9ISzDHu5AVPSGLRFaMw6UKGikQal9oNH++LAF++
HWWwszTmll2Y7oTOK+DABEO4nv/Dws0b89ar4hLptrEYu+4hFeW5iLqnVquRPY08b3rAehaB8GEW
4o6esmX4h7DKCZ7oFIPg8PLH0baO+VQPqCPqTz8UxyQaKMCdiSFtcMNJAQ4PTTMpeky882unZ/vA
Ewf/c0LMzkc7Uw18niOct4iFv+haHhWPAseobY1DSPJT62OPTiB7Shg+aolWLGLDegNvE6gtPK4c
CHpTXnOhn9p1BzRNkm+77S16yVNpjSurOuN5/HJUesYE2RzLjKLM1OSFiVuyCVTyOcPuZFbmnXQO
CAIWU5HdqVb4TpLne5k5AWd3MD9Mz/s9YQ1zTBhErjZIr6WYXktIZ5E5wG8OfxwR772pgK9R9CRB
WbRIWnsLrryq4zOvzePXAn+W+nGIfDh/yi+kPAMu3MjUdiAxaWHOqfXoIev7CXd0FOVM92v9obc4
JdLuG2m2oY8DuzrDffZkhBGU6fhu56PRtdpnVNAY3Yhz0G2UXvTPuuZIaCrupxLLom0Gr50DVtnT
tOdp1C9TD2hVhNeCztfCqadj5OGIQ9CJ3fo5I62n1sJD6D1EbAlbI5+TJVhCLcPeVfaNyOJFJhUm
wI3uLwyFIWqOy9sacFvSw1lYifnskxEDoZCk3j5+qvuqWSV+VmMI03rM28VTxEitbqO3yag3ni13
VW+dYebFK2J7nwaTpp/TZp/VEB7tPksAiso7UwtfgsA/DRPScQGIzANS1MBM722iH308af4w0dYs
yj30VHiWOodL0rctx0P5m2hMEaWysUYDSZDdMpjvUual4CXbHvgAmF68232BjDib7EXNuPF1Rgdz
MSMN4o3uC3ryV2GkGg5xQWB3h+VyGpN80apjtZZKQPM+NYWLRlnbtD1U/rYCnywS1CUFm6pTAQU1
HAPGLhkmtjWSQsw+i9QOL8rUIVScjBdV6VEy6s6XTg43UJGxP3g43RBqEVSfIMD0DO0Rr6m27Irm
Ic0yGposhN0yAiaxRPftgwcbx/RclITGtMYo1iq8nNYXxw4BG8h8MEflJizbm6/BTY+U9zSt6e4o
CcvUAMnQLLJHFuJwi8kYQUoqdugqy1WnjJcelwQk937TOfKrnUWZVT48jE8aAYPLwvdLOr91yQja
d4UAEKeObxJAEVZShtsxPVIEWBn+3WLBYBcqHF5zPa9v9MqWiWaCr6kmufUSn2QbcbUZDS2SEjB9
jZrKQ/Oz1X1S0dCFuNANr7JgJubVQJwmkpNXRTFNOPtUb0kL29xUxUgjJlip0iTGN3lA5x6YjbYT
7VNXAIGAgMsoD7XlMqpf0TbXc6UIm4l2O+ZQHjl0WUw+za0as3/gm+XuZ9IbUkX2uKW0RqKPaYNr
a8JPH9HrYx+uYm7byHDGpRcS7WIP6GgQ4iWkaDBQ8uFip1ckb2vDfjDA7WkM9SCfoa1G10bJhzmO
AGjT289XLh8+ett+qfjUucjMHbVyH5b0pWbemW/160pk98Y4PUJIdsOy2RmpfiotHgRPPSNqhAng
M9qyB+Oh7mffSPhe+PpNlMZKHS4GtlhiBohBQBUVtWLkqnobo+9XbYgIV9UxmSQvXQJSwsk+x8k8
9IF68XitIm92ueNfQjJv5UjAE9OrRdjJa9ko7+1YmccmvI5a8+2kxBFUQf9U5Um4LKv2c5pFGNaj
FzMw4uM/0JS6Z7abEOM4vWUVyozIs44JuaHCLFyclOpCKZD4zxegMcpDU4wfYxFsQ7PZxgKrCsEJ
ixScRObwGM0QwKXW54Btgf6mM8WMiDBrUU3zUcUk+tnOlCezsgmqCRHPOplYZ1V+TOv+R6lRu/rI
cQdn/FF6uVSt9AXdATN0bGcLa87RVC+R6X8Pzr6T2Y9H22CDC+AOYPQ3bJ1D2w5nNWEjC7oNE8OZ
KEX8xezXBSZzUfLwFQLoEZgjwgf8GphKGU1HnzoeTSz0UbsOpYl/iAdBGQjahq7lrSg7YjOwjoUO
lwxE9mNnqhdst2R+mJ1rWFW/SbobQN9oD+6hWtlasLOBhHHMYk03nWknRXIOm/gOV9oBCz0jT8J8
jZjBRa26nXBeMlSCDVRlarn6ocRPqEgNWUjKZhD0KEJBujyGs/WkVaN7YrnXsWW+lBNHLp5tWGNG
4BJksrHBy4UEQMYnpDMcrMJu1wVyDRZhS0rmHm0hI+Oge560+lF3+m8Yiq4tjcsvdhC7Di9qftLm
MyDACPTwT4NPAjuiIGVs9lXv34hHlAiiAXRXB43lnsqy3HF9pxU0TBrlTAWjbx/FMw+SBeMSWEJT
ONeu0r8xSz4OfuIGJWOlAYd2/AyA8xOEEOlWHGY4gn6Cn+Q9ehNEZ8YeEU8P4abUHg2FihNpHwQg
MZ2IX7XSWxmx7cYTO3haA24ou/ENkTn7iFBxjCBXsgWlbx4xWmFygc6Z4roS7ljIzagWJyOdHos4
u+kTHlPVcTYC4WU1MOKdLHM/dI8apheIvuHVcbpL7qkHvcOPbXagVtv0iBU6XTa120ocskOnuz79
hSUeEiQHdvMYgR7WDIctyaGy8QnjDRrUoEbNFD8oFqYi32Il2isDS0VWLbtSzLt1+yOos5EhM2/s
q7NsUK+N9aEOxUufR8U6VEKkcrjgcMK4lgxuscjvfIP4i57sEKRorRsTNtHOozbD6h++myADzgP2
ZeugYacxsQglO6BXEIFkaOeuEmSgs9EvpmAEaDPibBS7OgfsodhPoj1NMB8sByhBFt6iwUxxV8iO
A5zeMa9oXuN64EDS6gfYtxhKlACTp73EjryrHOe5CBPC3FXGL1bt1o3+YsbUOAp6A+9eRITnTiK+
6q3+kfs25lXKansIkN0MTk1i9byaaQaILvsO2TmjybT6burs8b5XVeYvPegvovGiPj9QwRzqidlV
6Y8VbxBrGL7gbAOCFoF3hjANczxwcEyuUf/YUWntsig85lqlr2eV/0JJxLWvrGSLxvkhGBQH88/E
IWQmugPFRWhkvhVTeYon6xGw47yyldip4wc7j1RwFNwWtrw37OxrqoEj44LElOIN5yxAeB7Y5l0K
xmxBdwoIWvkm0gPnawBl5EQVdoKQ1aBNEqBtzTpOdY4w8BUTpjNoxFOZKvxJ5nBJNYMQdQy/WTuc
pk5nAOgd6yjmbKplD2CIEKwP/Weiazv8JwDuPO8dgkK4pWSiCJ0DWWhZkJM9up5dMrVQe+lm/eAW
eg9gIB8zGkIbR8suCHUOVRm+jFqOmBLApmM7P/RZvgEbQD0pHpUp+c6D6bn3ZthesSlb7G2itxGN
Ff4mA/+6gGK/9rJyhBKB4IB1de9verW8aZkl0KxwOqYwhFYmp4uctLPl6AA+rIDqA50rGjsNJBtr
7AA7bevpGkZKrSCZpA83ZXPEJBAe4YHx1rvmW2gwOFsVNawzAfCovXZhBhNoCavsNlqkPkx5Oqxa
S/7ocu9XQ4q2dldRZ2zM2ZMoq0WV411L0+QRthQiUd6UiZhXUx23HCAThRC4i5LtBI0IkCBmm8lk
YckI2BeU0qXdECHpWkeyI2XcfkFG169yDAsiM8USvdV4ccCmbBGlczStHBYZJeD0gvqS1cV3Hkk7
jULvTSv0YQcLYhVBfEt6FfxXRnqgKF5TxCsgJfW55Ag+plnKpFXk3jbOVjHQzrIY8BHnw0Iz67c8
EJx+LLHpIeSMSvwzWn63E6V4NbJnzjwcKH0LJlLEeY/E8iRtWA2Tp2BgLBXiIFBpiPhEPSSqVqwT
zBSciKzXbqZ419OsI2jmNof2miX1OxiJE+bwp1TJr305veTVcxZnLyHLR8yRnoM5duxUV240tsO1
EQMAw5xRIGFqwVDVarIFsPoTVTitqMy8tR6RzjQYwSFMhyPWfPCGg/0RzgAWH4ZFbQ7XKEAAluEV
l6GCwF59iHrv0SEYlXic/L1+LoqIDl4z4DXINQS9JGIqPnZW5lLEyCClC6ZOrIzM+CRA7nVsVLJR
TdkQgURAeGPpIRkfsPXQAewcLWVOQK4JWu3+andTsyHllEyBsH3pa2/fWNG96bAcyqn8MerhCakO
+9rAlSNXGCeZuIMafCQvgPcUfzviatEvKTyYz71zLqO+Bx/Lv076k8bEGlcwqYlOnJ1AVsJJpzlK
reWi+3rrR+XEiQl8mDYdE918cQxivDU5nCvdudGfIs2K3lWBh5iuyJQSelPfKeSeLwD44CVvsSyV
HgNUyqexiPDXvlrh1G77nM1TL3uOMfE5Vwo3bfIc/Ia3j1Pk1EGA3wMSMWX8U80MlfX0kSC757K0
7jBPoEMvHyBhvE/2Dsn9OweIHyRYKC5DZ5cJeSZi+ozX+AwD1gA+hkmOzI7YHjk3/zhBiL1O1nPf
MwW+EX82yLHqYrjE3Luyx5hM+uOWwLkRs/j4arBaL8x6vB9hf+5Kk2abF/7kiJLWvQXPJrfKK47F
nYPsZQUL+UsryBLwOhB2CKaGLLu3x3ZP6nCANkMug0A94ZoI0EuJ5xZEWk5V7TsVaj2HKCfGM6GS
A3yr21eOOsZWrSsXrTpLe3ovRvxRjnICXoYnuEqWvvY2ehGNB5kxx0GUx6gdrhWWrGpq5LK2USAY
SHobGxhrplblziy1bxXREmrBOjtHCW8cifEUl1yfavokrJ6ul3qqvZJeB0CQ3GKHoE/JcDqsd0o/
3Y/te+Snu7rqKvK0iveU3MhyfG+VtOes6X3UE7T00LCe06pDcSO7a2FymLGG8EWLQgXCcgf4AuVi
3cstkmJybiAOefknty9i3IZCl32h22rNbBryy4tjXMgPTv3uKdPrz0EP7xv6LWGnMrn3hi0Y2I8w
Mx57In6W/oRf08IcURZnIpG/CFpHesORCQzkU4ILc+FPbPRAKm5CknZkIxfO9fw7wwmzRGF4Vnm9
TVm5LA8gZTvkol5d3BCQYgCqgEJwE9OxsQ7CZpnVKQWSvrtAcMnoIN/hQKdVaPpvRuGBBLLYGFpq
19z+QDzI22pwpjqutApnxvs0WGTHJ+/WerAC09DYDh07nt/NcdbE5kpKiCREEuzcRQVCoqKzvkSh
1AvdQJ3XDOz2aU1rF2SSg4Nl2bXdtQ7zew2OVUUy69EGGgA80rtLiu7S2dEGz8NMpcoyyFgc0e2+
PXfyhvyQG0I8YCpxhzaAW1uq76DjQWN1A9nnHmVVb58Sif0eHwDTBmKkfOh3gWc+dxpXHxLusimh
rqATWTmShlOAwk439dQdg2Ft5zap6jUAIsO7s9X8FEvyVCY6US0j4E3r0IrlM0NR/O1E5X8TdWZL
jStdt30iRUhKtbe4bzHGNlA3CoqqUt+kpFT39GfI+4vz3zgwUAXYUubKteYcc4njD65irriYQrhM
YplN0cf8RYXRI6qIce3d6dtJPkQsLppsSS5xp0NdjO+U3t9zF51gXugyRiT4haubdD71MPgBpddt
TShY5giTOE9jenH5UefoKHLzzwjNnXCxxqdVRLphNq7ncPFNWIiz09D9k8CH8V9uM/ho8Jvyemkk
9qknfhBdnJPR3fD3RjWJvTnM+VNxsmsCd+2FBcFqTQLx19XGZQCONbTtt5nLinNzJBfY+hl5m6X7
heErWbp5m2+rMnyNmQPr/rvnYnwzk++q7M1tnsRn4nqcjUgGUrG8pdUBXCgL5rjCwc1Ok2NEQ/PS
DY5Ykav4R04gOrXZBlhZv6vJ89aBHX7QmyBHbEjO0ghOk+X1m8z3/gTofr2HPSraeAAVluQo/cyC
pnIGLiPF+akA3C4gQ8/BNv/skagIIUfw7mgKgyQirxzKih+8Z8L50EjX5s9De41zYMzhr5lleQdc
C/HUEZD+SvsSz69HHYHl0c1fuiO+qlp8RlgFkPwQiWHGuPVqbbqyo+gQ1ddJbr1woOtWNKfxzrgJ
xyr3oTx2c2VxPGmzHJ6KlYFHjv0lCCGKka0pUJ0qppoNU80+y7dIW254t/emXq9HR08xP9JWF15c
bNpcrmzVYz3FQ9vZ5T/ULQdEPkjmlFxlVrOh1ciYT8cME4qdaXKWIU6FqoBoRhMA48Ih8gwhEk0X
2Zw59g/oB8drYFrsprH7Y+d+uW1WVhFdNRFDsUuSuaHdrzlX7kxs7IsyReFTyJPb1zFqb9g1YLlx
MSJPrQNJpO/8tC/3YipxVZHcXIzlNS6077CeUW1Gc208D2hlitzzs8/qBBc1OrHG8C45s9N9bplL
j6zwlVP5b3qWm/RmfWh99B0xxKX6ZqKfHn50bAwLrcx+Io7qL53iTKCM1IJWbK60mmOCl7BjiEn/
MjUakoT5XcCvlrtQP5VTuJdVS00TsMQZjY1jm1IobSg9vYqZWopnEDJherEIE2fI8Muj8Nu4Dn7o
jtcEs5m+UMLmgIVPg8sGwEvpRAtU7xcRM2LC+mLmVfmC0R8zc2gwDfP/9ZjJN6JnupJOzq4VuJjQ
vYqFZcWLsc7996FHdNjUuYN7Wju3sID6MSepvD6FiX5MvGmNTGR6KYfgOugOaRqcogFK8GbL6Ays
NzWbbMlQzN74OtCwbIx2cUXXu29QmAtprYSxbsIaP6ODJTlp8f/xayfgFzj9swCDYHQaLKP2VQS6
tw5FeHTGin4mpTaNdy44OnuII4vkPGXSAx1t4X1ofQIqMv8z8L2lmTNwFBIp4Cxvp/6o4vVghT9R
nSnsFQZ+DOqVl6DNi51uJpSyURKvXT0BuIQDwCqN89S8mar33+BGeG/RNOQbEVi8KrDhiXj8Vzf+
dNXpMu77vjn05fDmV/YGRYpzqqo2PLVleCpK7YMe5WcSwb4hMvS7jgaxr+aHwlfAuxSH7cz+qwyM
hyPUuZmywSbmQYiCYRFiFpyQc+mSyK0MCjmxc6RLlVir+YF81Gcu8t+0/aZ4CHNl7kvM9FsLlWYE
lXIPhXHZ4KIiWTdGFpORsrY2RH/Rql09CxG7iJ2HaNtXPR2pRoX5C9p1dIHYR6ZRCve5LHMMw7S4
kzK9Ex9ycVPtSG7SwwlskxCYivaaCRmR+ccH0UBk3WR1uxeAbqkUWVgDJqkqn5KTljliy71b4Osz
3scEuqpJ1wWf/Tn2ko881Gpm3WP+2WE7n91MocXoIo3dE+ep+gDEcFm12kVz660XGfWGKLli14Xu
e+/0bG8cuFau0U+vVsAKWrJyraSf22S4FcYKqTWG+/mplzhEpI8IdnM2vFebSeMu0hEMzM9coVqS
6/koK4pxZ8j8i6a9TU8QAqbdcZQqKQu475urnzQHq6wTQFtYDB1zOneE94y4wZeDgIWAt3aRwgBj
5IFGwZuDB6XH8T6yFNmJgb8PRbPWjfCd+bbGzZKprUOu8DJn01uSGcoU+kc6ZrdDGE9Kg1mR3Nm7
vJ7QSckCr05t1pYvQrcH0D4e7kTGY3j0os2kF9/e1MOPg2cB0Zhc9MgLTinURmj/xGEpczwlGjNx
oh9oAnIYbaW1ZjJjbcDsKLoyZbdsZ69DUGX82aTFsMn330UGu37wwNPXfYQ1kMzyvgFRBz90MbQj
Z4VuXYz4DGTqvXM1k3nuMyUIDM4oBtgcJpNcTvjg/nRVLw9VjYWBkvbdYzxtxbhm55e15kwPwz/a
8Ha+6XWFTc3GcaUCTS1bSpci7+tdOmtFW/Iqso7WtebgnPGitid2wXTfGjaUYQrPCIv2cRnEbxW/
96vjw1+bu9rMC19tTzAadtkNVY2YPkFG67fdDhfAh/AcuIDGyjVr42zr8hgQa7DgxNhu41hFNz/8
SrupuUsbyrJTDq8S/Vec+p9NM548phc3rFzfucX6j9FPY/jnph8qrNuXyvBZh6sUIHKiDnkkI1wZ
xYcWZR9ahROPtQCdkQe5PUYuL3LH3UG/DTehXmpMCevwYthqB3alOj6faQkQOWnqzJUw+64VtuL9
8wFkd7jMOgiiUY9BNZNdBkNEyykJrXTNqDdZKSslZFXpzSrLK31jAc1fRZz2EXmzsUMeomUsjqyE
BzJZz20VT0A5oBRMVY/gJZfGquuYenk0ZPA8ZHTd/e+qbf5JKHKLlqojqPsNY7XuFJbiAZYC2qPE
k07c9GasJPFI9r8+lmJlOuWfrvdONb2MhyzVb4bV2j4pmRh2tX9EKr2KwgbPOi3/gJyHlT+Z1sLU
on4dYe+NyxKpS2rfafL3i3VqVBUl7Mxt6klJHu1fcZGdwt6818TqYc9Bsfw8Vjb5Ed10tsmgAQ5j
S9gqjuFtmgmk9BpnUELdEKGwHNo5gc81ddMU6yFpcjS7MxURMtxevTg2N37szt2dGXfv/LYC/Y38
WGZr5PApRBMrEdY/8oFr9Sts3V8m2v7FYMsLLx7tBYdMV4O8cpMTKH4YXn09JnoaxRF6HKD2IVM6
02/VVovLhpSL4gxe4mymhVibgeyPNLSBxei813m2t6ao/vQFdBFv3CNrQkLhkjORnqWj5QvC2VtQ
+osMcbCOvHdLWM6qaZD5qjaPZzzbsGmIsYOxgJCDm5iGbRsAOdDCQwLmJgw+xsJcVql3bKJInr3+
1jv0A5XBDpwNAwGPCCq4x7ktJa1hjbgLSHavVtRegaK8DnaBKvPAOg0Lqo0ZWlv3mBxSRODDnuDM
g+ZKOuBMlGPNJK9nynfIeJCSSxBn7Ef3yCy3cTFuQZjDPyLEmtjd61AAXTUn8d46Jqk01aqJhnuJ
0g7dKvz1ztxFdvrWgDclEeMrTM0TvfiFLpmUOHmc75CwYQDLVL1O7eSj7Ly3gb+eiA1jZ9XDm9E2
tynwtAUmg6+8nr1cULKH1vguVPnet/0nQ997GO7oJWgbry2vYgBBFcBBQg4r94zO1MZtkY734aeu
N/W1zZsPhXaaJYC5lRAfjEHAPGirXlTBMmKQvm8AHesWDnuLmIgjowYmU0PSHdU01FuzLZPVOOBI
RIOC9TI0h4vS/d9pwKak6XZ9DGcmyFCh+skb2a08G7OcdHc+sPddXNLEzjvOcRVvMGpxd+8Y6T/0
Gj+lS2FoMhjprHrV2IG8dSN48GaIrvwg/L9cFsuiKT/nWTaMpeHQmdxMjlbSXDKiT60eP10TTcqL
+6PK6XfdZfWhrJ12o480nI0C/yAx3p+NDrI9AUuwASjxJSFGkPJVuluvyN+Bvatj7VCQVkxh14j5
fRwdMNhVZs0+3pQMnbR+AY/OYQF27wDGgVqflnARVAbjVwpVYEAIBQbr08hYnsagaa/8fOrxOWKL
/c10IuJwqHrJKx1XTuMEL4KCzbFLuemVB1tBj05K9hvAWji6h3Gu6QD6yRG+HEPpAaca54T0ojha
E5wV1u8uruYXrayv1jR9wBFvTh2eFFYnG92Sqa8tkAUHBw3si+7SKJb+sB0M9WAsse5TPP8FTKal
50a7LlCgy6Z63+fyONVReIxkApPVni9sXe0y9qEkyRrwAD5WTuuns5xDMXCyzhX3vbLLEws8xZVX
HCnZCiJzsXZLyd6LQoZ+LBk+bmes7dh+QKKd+ygpKJZgOgLGZexo4NpihFmnpO0IL6HpGg326fmg
UTidqLkovll4tmNwichneMu1Pr5G6AwOQHY/U1s050oVHybnP7eOHj5xVcAYinMqE2sLb5uMUT+r
TrINb7GOXMroZLjFdK1d0Hb8dWe/YKnT49Mtu1g3rvbLpsRuBGJtLo2DRwu1z0Jth2h4hpA11o4w
LRNd0xRO3jrRAfX3zsnNv7SCOBfyGPlEnXKqqIAstNhXOyds9oUx7bMQTrjd7yKn+UTjBFeaV0Ip
2D2odoqVqzc0vklfF0XFHDaHzE5vmrHzSG2jQJkmPpOmBuAM1/q5r5l8dWVB+q6H57MmVcirHt7g
/pulRpuCzPg2cdq16pzTGKQZgvWyAfyr1iHUrbGFMNBiiKm9R0U1h7qPKtIrd7YuDn1duq9N+qGV
YulAIibW5QuG2y7AsIdH40X6U7luMtyhvQ6ORkuuKpyQDOTeV2F1apkr95FCp1rbVfXuZ9qr6aic
OAfOTa7vIG+gfUOWHv6yPEcQwFhRA6lMH8GGuMQ5ctNPVHq2q/9ppdhjt+TYb0ADFSYBDY1St3zg
wO4lnOpRr7DlACdfsm8WjCeTE3wyc0PXnuM56tVlEycQtYsSs2hjf4AlqTh+Fi/CzjyuZkB3PedS
Pdgqs/COaWDvTKEHG7Irk56bw2lb4lVIHEaKC+vKxpmHC9UU+aowaFtzg8D8KwKU0vives/45duQ
eyaX1kxSs6oHEckBkOOI+8WwZfDeujtwiT9Z5RLASZHPdLL4YrJAmV7QufctNESI1rdD6wHlceai
g5R1DOpNppNM4WLDzpy8YECSW7u+y3eQJdJlZ7p/OLvUL4OYywjQkDCDkO7WrJtRazBvrbp+H1vo
h/O+O+AXDlx7Udr0Dd0KQ9U0WMhyzenGiHOpqkKugPcLZsoi2Xha9hk3Xb4iUfGOcQgR3jBwQAYc
3RHnToniyldiuu6WDFNC7/vumOTfPfG7uxQFUybrkLiM9IK/vFtEmouNzOCWTC3jkJY+MRiRQSRz
OeQXjcrDR2gBerMOl6QDBg+MpkfRo4LAf0/DWPfei6Sw9wEJH6/jlBivINiYtZMrq6OjfBFgKA9N
38SHgBIJqxpZy6nAH+mLNzLg1Ck2x9cWpA6sf+fWEHW6aNwR6JFpe+D8YLIEFskobfdAPs67V5JD
NzFIPrOVqBXdQlYKrFytMYRvelwHx46hWUaj4AQQtF2GHNR1Y7RepNa0S+lWZ5XTARh1zVhXgbw/
G1Fxmt+MoWVxoG5Xe98f5KbjOqeWnJXxpE3vyQBPdjVUnx6L9r7E+L5/fmTX6f8+ivgHXg9svUCN
Y9OutfV6o/eJdclqu7vVAdBDvaq1BRsYl2KrqUcqaXEzV41PNA26R9UGnDvd8eJqQ/Lg3DAx4wpC
rb+R49e9orDZ0y1fNglDpSael8fGcE70/3+KKe/vZKVdCZS0YD5NB8uvv8osKh8lJTc4OnpvNDeL
B8YDZ+2CN1qBFg63PobkJZbwbt1lI6W50NtFO0T5HjFOulaWOa2FO/UP9PLJEtupvhkGFon5U43B
gkXkq8oHyu+RdCSkGB+uZRCfIH7XmMHPadfJR4pjMJYxsTdecmpqo3r458HAcceGs4iL3t2WLugn
kxiZpZZMNXgF1ugwf8Q5WdsFjf+FUXOzamP2QDfrXKy6PtValj20ehgZ4XjfgFBoiybkiQ9/mgm1
APNbgldUXp6kgmBW2O3Wa7XoTdVdsNX580T9MRqYDOKozR++ZeU7axjDpVkxwgbe7Z260pmYcQIp
ff7gKYV5j+aVe2P+yRk+PFx8xsF3MBrBQ0ofjkvKmRA26zUingcRQ6z68BUdBiP0IEn688f44hP9
QxQa+dpxHZ+I2+jeZUH4sB+D6My8N4u+4H1Mu23B2WtTKssiu5IGis4vyraC5Ddmt/HGMN/ZWlJc
ba6QmajVchNJ9Npn/BLVXYZ74ELJm0QOM+nTrRXcF36NoH32Fk6Ox+kc0nQCRwrJBE0I6G6LoPOb
Zdwl/7Sg9zjXOCxrdFofBH1WB3SabEZtJvZ+ocRCjsm/0gEvh/A+WJbk0fJb8MMMWvxhzjLKaXvd
wAxeETDTP2QowQ6rwV1PUHDlZDJOL8dqB+yqXJKixVDEpXdCL3iVjSKc4WYnB03xlE2bxCn1jZJV
cA+4jxZT4bc7En4kgZpI7hKKQKoELr6Ry2xCMfvie0Copsn+4YKyz7yh1qOTrHCe8l8F438vbY2d
PydUG2Tm9XWBAszCpmYLa+VX3q3LCSpharDsDkk3BucuKFAk9vSupGcNu7qFFVpH9h3zfrlODH7+
3OKdNCIjLJggB8+dEiCKdXXo5a9BgsYtyF2ll9zo6JnAyPsp/B9Eby+2yL6Dwh0ewEHkIXPxwEY9
319WRY4nM5/rX2wjpY4SqEv7v9hVaehmfXbOxyzdmxYoWOAx5t3ouKQT3axQ4CREr3V/K0u4B7se
/D2YHrkIkRO/mN34tzYGa6U0A3ignh2rOqaDNDcxzHbUNgS4Y5+YnwZTn+96D5k4fJg1WWHja8rM
vPXHaRdB6F84890YhbQ1HCdC8jQ/NTwM1e0kcZtEOPMtb1K32vQ/dJJ20V5G1E+KNoN0jPvsUtn4
Xkf2NkKFvVE3JErlTbkZWjdbcRhrd3HsRMsB/zomqvoQYIxZjZmztVH7vRUluEVdEACvqwy+bKFd
sUXjk88Sta7Gwrrj8XdXdKj7dVXl2WtddTAAm2nVJTel0OCNMGzug1uG28bgsgdTTIxzkyR75Q7s
7dr3xN965Y5aGXZS7C0ahgtDa7p7J2HRENNlw1XjqWpCVKq8ZC+xPjQLjSnUvq2ldxiLEJhzLMIH
8/pp3wzgK55PI+GC7PW8nd9BJyaGQ921dDZd+Hm2aCOt3idMo+dYLHtH+WAvxnlrsBlLbLyoMlbO
fEM1MieZcF7AMZC0r3rVPGzm7AvRVuWOuWV7N6CXzi29GKdw2N41Nc/SE1db+/NTt4QQrBdZuH6+
3YVw8g2lD8PX+atlRkYRKKDqv4tBVkW/cwxnjhvkfyZfwd7bsKIB6vLNIdCiI+Oj5uX5X2kqIslI
ij/PZ/bgZq9FkLw/n8VR4VxiAOf//Up6Nl6V2Syfz6y8am5Ncg5hI8MHh5PsB/3t+SV8P8sazMP1
+SwPzF1QqeDy/C9dQ14zw61en888z/ypa0ecns/A2aHJMgwyZudftB0oLxOj9f778QXIOQIJ5URJ
xBU/UaAtU2wHbIl8cweVZtWjstg8v2qNXF0NlEVGkrwEEB79dQ2LgMMo3wzaRNtEQBJRPvLVOiuz
XWYzjHr+W/wW8GsNqNjP/7mXg3Xoco+xyPxzY1/PT6QlRDSG+bd5Ssc/6IL78z+2tKG+tJE6Pr8V
Tmp8TUgCxIihkIYQQxrEcfde4arCzz/cJ5WONzHMLh2wwsJ5RUFrHknmYiqIrKGPS5+IMPZ1Zuec
S6PxbdIhPHL2PuioabfNCMfQlSENS5c1v4w8/cZ7fzBw5mNe78MtNkXrPsx/KWKNme8UBkuDgwar
ErBzfxoGmnogMAOUuvdsGnPEgwy3G9InMb90aqXjwUE4Dxc0J/7BdrK3lMjAWzao5OoW05K9Jrz7
8wOMWdGEOsFgwy6RpX4pCu+cdCreSKKDFhjxfDqdEVRXJ3ofy/hvxi5/gs+a32lsCtRQLdkunPKX
z8/ZeJjmUcCudWaLkTlvce306Q5dv9NFA7Aub6f7VE2bAPTBRlhB89+nKIMZjJF8sQTv7r08f8Ek
pkLwwGenhu9sIhvwNxp0483HLdRGmHaeD7F1DqNUe3/+hV44rtsQufzQOK9Ok2g3d14pK2qYJfiq
31rI+Mge7RuJaMg/GJgfZRF3G1ePoLIB0KNB7o1b4Lz2TaAbXeOla1fj/C9aXEy7rrVRdzbUufNS
RnvOOhqc3RHcO9ndtQeFViW/PL8o3CbfcosjYxhTctKi7I7af9/KHFeZw9S2ABkfl9U/M6ClELpi
uE2x8V70ZXPWChTRQdhdnLEcgEcIbVtyC7uJMdGysJhXQBcnOcVYOhkjuybsbjr2K6bA3RtWS8bx
867glVq4I4MUzU5LtmcT5OGrJPAeCCYslfFuCeGD7uyIevDdEySnL93p4Zdm07F3sUJkXX7jfEue
Lm+LmqnNYVhsWRnRJOoxh3kZv01Z90f5hXkalC22tL+JkdcnDQBJxIFS0QpKQic8weED+kouoZw1
DynJen7IgKIOjOwGysRfJ3QElpaknR8P4zcBkHIeWQ709F8TrTm1nqmfB7tq3jzZrjnGjlhN45+A
oux90ONs6RXEbg0FWvVm2Oi6tY/MkKi87iFcJEKTW9pb4HnL0TPm7GeAD4APp5uNlwqgmxOu2sYf
b2ZBgp/H6W9S/zRBizMYquym1xR8of/Au4FzSCQ7s+R4EcmyuSrtD9Ic971WDjJDOxqRUaTUU5zY
i948lIRyn8hYe8/KZoLEip49Uzgmjfl3EpoN673jyO1UBPrN7+Y7ggs3SPuzLuU7dlT99nzQVqNo
4yWMGTIS518bvzyrEOFfz2ehzYvhzS+iVou1LxNnqVc3JhM3USkit5Q4OszrM3cS+DJYTlRuzlvt
nY6zg33D3QqfRmIYhu0Oq9vO0zvvJewbinWtQ0pU+CVtL1/eAkzk7G69z5Zf1bcCth4HIFxSzth/
GLFRnjzp+tssRa4uaM/Y1l16nThHJIOK1mhwtzDoD5vPrtL0pQ2OcB2NmbvPFe0jt8yrgxXlEs+D
1N5bvdAJhKzZPLJ1XKFAotfuv0jMLktv7L68CgtMDm3p8Px2u5hFRLr+aODvq9rf+GXYvw/QOTUK
6E2oKSrvEW2IZgzjOhEpG3Tlvxq2hqd4ImnG16zbXDahhb1xG+uvDIb3+ph8KsNZDakACOoFzs3U
TW8ZeeA90ZW5N27KYuWH9hugw6/STo+NM5UXjvVn2jYI0e0Elg0tYWS/L4wwfvnSB/zruYoo1iNN
iOZGmZ9ei44j3iwj8Kw51h0DTw1xwdftbju5Oj9aapdG/ygZaKE9bem7AqY5d6rszs+PQJmSL1XW
H5VJo5XGDcppVg3FFCrFK4cnCsJU1cTn50PCbUSQgbrkVQ1K0c3PT8xl9P8/KjnzVhxPd82Qn6xS
IbB5fkc+0zBVh7069eNr2rermhKaKplPF8K2mJXG9MUTk1DE0EIfaktrX6jsMGIoWwyK/tFAR/As
s4gmUukTwhAN6yoLqdYtdF4e8/sYq3QyYSlpA3LORpEcRbz30ImdaFMxVKXVsoniWL7EOaGuyio4
F8xf8NGD/vct/fxUo+0XDFPKsIzPty27dqHm/IPuM9NAq6nMM/asOf/76Pk5pMb5xhzDUzSRQ/18
yDFFrNmkfkV2+BkBs1o/Q2ksN6WJYT4f3Slo98/PwntG+fJ83iEFc9Jv6r1wrbVULc6Y7dygfmuV
cXekyn91VdkuGXHF9FWK8t5F+m6suvRNzNECXT6uNd8cN1BLeiSeZrUcyARbqbYnVaz21RKFY7Cy
hww+AJac332d/VVNO8GqJNvdtSB+dYTIEgM8lV+8WUuvzNvfFIakbiKwPpXUZ+uWRgOqQuozk4MR
loeaxFqv2jphi2gv9g6Fk9S7kRzygehGu8fNNdLOk85ovFeee6BRgs21Nvy3ZjDdF6efootG5PrM
VBY07Lz+d/qqaV38S9LtKzIi88xEMw6MGLoL0Uv/AAStGFRtjay96KFwHkbEfKaYCFv2aa6D8/EA
A4KL8wdBfBsRnADQsaMJ4l8Rb3IgmRH8UbojEOm3WW/K1mNuw5j2JjvGWK1XJ1u9UQORiBb9ObIR
TbbLb5l/xvkcC+C51sOoHboun1Mr1Q/Bce0CMH75miO5XrmJhWUAfvI2HSvrmJi0OBgBqoWhBzZI
svAaobffRVBul1bemb9F8BCQ2z682F3K2mTilNH/xnRSrTU5fOnV/O6N9YEV2rkhj/o2aN1xBh60
iyeEc3RaBg6dCvCJSPOVjNTNGPLKiyijtcSr8mpif2oYtGCmMNQX0/EPuq/BXw2RDmnarOFMrle9
aXWfXJ4aMH16Pv648jXZfSouBbQhnXNOsUndbNFuxvk7M6dHiFTBjsWQiEOkmOyD0PANigSorObF
5WmQpvVwtO8xs6vPmsj2Q83MbgFIkbRy/JKqoAWcpbXPxd8OCGcs7d1lNUdMWX6FXmLDeG/rDViA
7BCZBmUEKi6PiIbe4720Chv5s8km5zHCa4KPyC+6TSJHdZyCBJlTq62yKspOkJMz+g/D7ylAW8Xo
mHBJoOc9VEpUbci7S8+6NpD4O65K4QGNHWOgZ/Uxzsr+xW0LZN9IUUgESTZuOp0HGfxmdSeQi+4F
Aj/vlGTuuG0QlsErnVvl8BOdmarzJkIfgKhBNE/dop6hKI5YoBBcOFaxyKLK3NtJhbLU9BlAOHDk
Ap8JXG0OLkLNf3Eq7CNnIOf4/GiIwn99rcIN5nvk/FEeLTrbniVaTorttceqatikWTJ1tsg3TxXA
XM/GwJcbYt0Y9PTQFSUn+m8AVYoD5zbA0m51iLqhWASSUN2gp150x+T4fHA4n6xqa2xeCi+uVnav
2Sy2UmAE8/S7TQrDyteNg2E4d68c1cYMA+dYIFE4Agv20Z2gdmtkIFE//x5bD9NcjS6QF/qohTdS
6ZxFhxBy0VtJdED6HB2eH+lVJteVF/xBQWptHFd9jUXDkL0S+IgxcR1ikwScyIDeaff6LKzDhW0y
Xzjo8wMju/wwGrm/1zjRibD47zP/9zUZj9/6gHxsFHyTQG6yn/Tufx/Z5buDZxMGqtbjl+cBbPPG
Bbu1xXgtrK0eUwd2mdH893+jfnO3buKt3PknBb69nRJTLS1l/uS9ke8rej7SFf7ObcgZikz0GG58
qmO620XBQYKDHGuh5qflwdPa8kCIJPTwhMFpVjGgcYZ6B5usP/jzg+463UEP0nyZNFm+MIuXipwY
SJuCSDyzL052BYcsGKKMJhf7z1iI7+ezbiS99fnR/z08P5c52bn39WgDRRiwh36QZacBm2U1HUs0
aFGdMpxtBXG40YhXyLHzGyZwQoXU1kfieng+GEhfV4R6/8MQMO0nTaPTR7GPYYP0hboxl3li9iBR
m1WDlRVgi1j6EzTF3G4wkybJ4fniPd+hJA7bfUojwKq0/tJpUbgK6a9etaRCpNQP1LxlgGjVxsie
jWX1YRktE0Slu1+d6/94mTb+5m17pb1G7knN6l+LkSg0pwcKJB8FKS50Z8131ZTiMLZq75qT/bco
rC1Mz+af0FG9YC3Zx4W4MOqmAY7Illa4oX1OaoKX35TJWmJZX6u47BZSUzDZquQYubNWDFL5tRcx
5PB6UBdyaOJ1V+NZdnCpbIQgeKUSYGK4zH+ZRd0fcnptO2m7IV6UNj0wHzK2lSHN4ySQjeoMevd6
VR5NzLlQMqbiwhQzWxlBAJ5hMoslsOQqSuC1UCcyFMzan6wXK4/EPgSSnnWvXjzYe0xIeR3CxGKd
j+Jp3wkcZ7J+I0Lr0mObe5swJ5gWiQo2568+gauRTWmyLGjww2eotfewyowlHiVeEx03IriPW2iX
9inRc0JExzRlCamGvWkTVpIZFPFEDIm9bE1E4x3461oXHnmaqJ/rOmPYpoH4DwxGlBVEwYnXPG7p
6tV1t+usYF1mDIhhQwJRJcyQbDgEAB1RhBf6i/aqsLBjjXqWbg3X/x1M4JYixyeaNRrwVjP9y3Pj
ZI3muCsd8ZpWXr1Ea+Bd4XU0/33UTODAmyo4VO3oHDPc45gD26Whj/q5NIcTsWUGZmEJ2yN45ezb
MERjgkxo2cfcLLHGMqFsR+An7H4OCkr1i1nh3xug/8T2cDJhvy3y6hUwPgzZBil5VtqH1gTesU1c
HGNOQlIDlcXNtpjvQrr+k5nJJi29HXc/CSlj6iN3JpYhMXrr3E0BIRrZW5z/aoW015Gy1KahlGV5
MMnMiaO5HJaX1AMn3eh9upC0X19ty70NbalfM09/cWdQkk/S2NpNneTbH18K1f9yCNDivKy9DIZv
kOFcvVejhsSBLdoOJQ2pHMNV036GCeatUWu7TcvAgavJd7+pNlgj9KSnWTJspr5aktW8ZZwpVpbI
/2am8as2dkmh6+Syde6+ouwbQ3PpV1DNE1lvMhf9ix+oAROSxTofTfoHzVpo1g3yHdMzboa49Xl0
INGx2zK5bjYxlzHszDsa29y1ossg8UQmibai4k8FPK7K8YddlabkfnYWiOXaIRbS1H6xOyGruGqW
+//IO5PlupEs2/5LjQtpgMMdDgxqwtt35GVPcQITRQl93+Pra0EZ9ixCkam0Gj8rGC2jIkJxeQG4
Hz9n77XDB/Qd6wYwF9sZxyXbtw+mnz9kkfiGi1ycRGARBSWRwoRz+8VvLB6HKL3TlVU8hfihmF3r
b2Wsvg1Ds7OWL68gXgumQsaaBRY7QmsVaLPcwoJY2TmDzSCrxCoWOJqAd34iVTJWcnGuodu5SeLI
RoSczpeSZbLXVbtriuKHYoLcqt3k9Zs+TanVOOhUFQCsJZO1zv3PoYO1jE7VCqqHGZ3rjunOnlYn
nvhRGMzZdLnPM1EenYnT7jSV6ao2Fgs6jD3LIx3DhbB/NPyJ3PRoHS5SjghO854u1/fG/XRi78Ed
bLltGyBbZe23W+mqYD/kOclu4tzPRXcBwAX8EyP68i/yegJ44W02A2wAZpR9ZCVWzCG1wVPIursL
0U+BDruJIlzLVjDmAP35qvwGCcqE2PCmmmqPHJIwWk+RD1FtIpYtqjjGYyJHPeTgV5ftdJ7m1jo7
5rjt8gAHpExywgZRVuItEmjTog/0w7w4BTVOgHOh6bPXhSs89CZZA00tafK2O3aJaNvii0DAWT0X
ZdYhrj6kMoCw71KUl7pyOdtW7qWjrVQF7q1Obz10O7eYxPQF5tcUTST5ROiFzZamnqQCcRoe3rbz
ic7rcocuhcrXfQ+R4LHSiYTmRNhl2JNTaNXuNXccJIkEkcVYAG9//jBv2t7ehdMsT3UwyFVA0OwG
Lgw2iTJJAUmnCON1Ina9o71VI+NThnuMCZ+lb3/+SChFLIJqjk5271WcczBMsux+dO57yqPHnp0U
Kwgw92bbk0zbJAd8dJ4DxCGrH8rAzTd0ez4Elf9LGTCLr9aFySSc52nMFLdgcOsDvsKPGLvhhhQG
lMXR9Gp2yt5YEXUnIK6rivQqLKdXPjdrs8kHAdMEpKrWZ7BszD6cju41MPSycV50E9H99t7KwtCX
mVdy8Mrb0WfY3CTYKui/xuh5oY955ugBV8A1NJBAFhKbWWhz/GqguYWuWL4i2Ry3AoBLCrZ+q1yw
ObXc+A1hkLklXieSSZKe/CmDI6ubR2QuePEdv7QPTf2nl4xdj4AmH3/Soz+a31RktR8FaWsI09wt
DjGSPKsIBZTpDtCIGrkptbyzjYSsGziftIRWyjH28ZH5N2GBHNXuBouWMNke6FwC5NzQmGZ2Ovnd
WOKHwrDYRWPoo7/mfg6y/OKkac0B2fywDOPRM8JPsw1tFjxc93aUvOquOAhSuPGxGufObFF6IP5J
4xNwUnObBAKFc+7CnUCOJ1CXbOfIuZ2z7gethRp/U/w9KJW3Y3HicBN+8qsRn9MyY85ofB5nT3wC
FUU/pMwHsJ00qri9N/h18KNhfmhN6Cam03wZwVTwIK/NPjIOkVnwUk9Z9zy4hHKHVnCXJ+iR+UdM
c45fJF2FyR1Ysqdm3s1B+4FifN94FduzZwCHd4CAZE6KhDMKX0bLDE7hLKebvok+JtP8MOhswLuh
UrCX1Ilk7TGaWbclWaSk/DLBTfBOkSXCgByjph2d+0KvAuXfxwHvDcsF6eYGdiekULgq0DIidgnj
yoU7Da8eWugyMMROHk47WAorp7avcARQnIkTS8jaCGykAlg3p9gClk3sJnpFNseClDAR0SwpW/k8
GMFVp/aHLeMlLK/XtC+NBJ1V8dgZwXMyV0zls5kBnAJZVM0Gg0bx7DvVazi1N/UkfoQlxzVM+qt0
9r4S9A7kpUveJUiCxErqpw5GX2gWDxB4ngCyLek88iveTLUSLq2p0mAPoSVuV5+hwWwtJP6JhOkR
pnR233ngS6Zs6+v6jJwBrHeNbq6cLiZJTUybInfjx+CoW/irOgDNNXDkCFL4Yi4AS9sPxcoh5EDO
B8bT2Y1o4HLZTvvVEGwXYINmtiJ1lwYOVYXHCNzMD5ZbYejjvUnQoG/9qrwwRQkPiZ89akQVy59V
5ZC3iVB9TMBTUaYK6knvPegw/IG/JupYO0/amWh/udxguvff0PzgWGgn2lD1SSqEcA5hzk7I6cJI
SNe2k2MYRPToMt2tcm84N+prIsKj06kYxUPwmhb1G9kP+NG9GpX90Fx5dTYIkgiGqqOPBig3j4jZ
rz312QS46JvJ25dhQR+Wu15fyCunleMTDRjaJmR439kFMY4QtDCYf4A8NjivkyE4uWMHA0xTGqaJ
v49Rbewz8hrY9Cp2WTFgOx6/subIrexdDOCkPTQzBWcK6Du28UEVNIoSZZ0FJAZ7ZD1EY5vnj4iu
HDiB3gsTwOImogzcV07xblk4nxe7mBN2l3hC59bEDmBHTlmsJRQdbn2dLB7uxmm/JFTEuZM3d3T0
nrzEv21s5ltoCNYiagJcaaRljDmZa/NsvQDRWKzdw51MEbKUxp0b1j+oCxWDyiP/JBThqgGYPRDO
GrQ7Nbuflmr58LJ8r7uGICHLotef33W6pINi0GNHfIpgr82IQdfFtrw0hfGNONL8HIpL3tFjaMiC
IvrZvZKxAMKbcRmNzJNRNBBjyh9BBQOsJ4ktaOZnsn5aBNYIUtiXlGuCt2/IGZ2N66QinONOTRmV
vTZ0gkppkB8Sa/qGyDe5oWDRinXkzSscKIjrGqTJpuE/uunwbPbQJnFBNqu59moeEN2sXCU3jl8d
OtMZkcGSEC+8EcjYIHaYjClRok3ozJ8oDZ+T5f330+y+NK1spUPnQvqzvSKGdWN04sId0Sw75EDX
6IQGkX4FNfBmu4cQB6XJSKdpTM4ULvh4kt4A2/khrUcEBg2ND5nKjUlQwWw3mIRp/MBH30jEoMDk
4aXNoVxFJtHephHW6GOdbRXYKxAodyow3kYPEaYXv3NmCTEBPETlfODc8IO3hy+5womcs1K4Dttk
l8v3wIGZN7nwJusTMaikAvk/HKd6ME2WSpxxce5diXB+G7zhMHdoRtPOXiNEfQry9sdImK9nsqvi
D4Mz0HAOOc4i+hipDxsfAyDeYRrg7TVobzul6NpOkiaq9W536fsAbOlmrs1lpdqUEQ4nms5yW3FS
MH/Gsxe1AuCPBDMk+BZNPe11A0HT/MI3/TYl/HfFFLI+ZFdBLMdaADhB5KFeK6ypFbKqRjGxq1KD
OIpJPSDo/OZ9V0bOIh8iko/xvA+NwtCQbFGWikPp6SPginPg2u9YX70dpCxyHDMN41B0N7p2utVY
eegK5MPgdfcG4IrVmICDkhxX/PHRd0xQtJmdrBI/+IjxhbsoBkJW3qFuaTkHzYcXJgxNSuqGKCCw
t0v9R7RPIOBwCGOeWgGl5wb5YApzVm8mP8lqdLY8KRoHQ8sMO+H8B2y+weaEDRs1njE+Beb3JfIs
M76GON8ZLUHGKAlX1PlDEHYNvIl8U2Y0K1qw93zftdE+REKdVVA8y7B/YFESYbi18dlQqSXAep4o
jDHsPJTd+OLF01FkbUeJOF1ZZc95q7GssoAOsbkSob7aGRk6GduEqCt0YSQgaPsw1+o+qHMACuE6
0HD+0/vONDD/prCRm+0ccNYwp5meEnN8341vQyn4u3icSqLRJ5G/uh4LQGN1RxYTqkXnGyKcW3Nu
7lp0FAPzPkGkeYt6dgPf6El6CP8RcnzIrv7mDPZ9G/BKxuU6cAgBt2aeO6eFMQqDEG/qA3FhB5wP
H8qZ30yfFyKwDayg9boYRopOUd6003ymT8lGDl/Ghy1MoG8AqV++0ygAIM0a1+KPzVmZiLPkVziW
PhN1xzyqsEJE1SKqjra51e/C/s5W0QEgy96T+jF9L0Nao74arE0eDtc2NjCSeeBgSivbz1b+pRN+
cQMXzd/MNn+8LRzyo0qqV5Gl3VYZlN91hzOfczeZ8uWV7LAdImbMNW5+oNVUAXGBleGBiEqRYu2j
jgzt/C2uSfG2quLUmy2JYiXfDTfGlCVMtyw3th3joSr0XoKuVjtKF14mKENN6RSHztuOXvdWNWOy
Z6NN0dufOoRXN7UGI6Kst77r93qAlFpieN4kIj86aD/XedFy4mvlvGaFG1eiHl6myKj+2Q+IEpPA
l5YBYoIMv5mHjWcn14UwDFYDZ0hsYD6MkvakQ7UpIgdnyIDixM8OqfD7CyFfW9V+0TURJ3hE9smQ
tSC3Z+dGalHtpzxAjKjNbxpQ/4albpsmMKggjBZsp4eJhCf4k1Q5gV+ecmJzt/OYf7rRUmigBySW
uterKcleBoHmJDRtMmz7Q7m4lBofJkdDcLBmJpeNYcI0gJPygKyyBgVIL5gmk/M0jITR58mAeRxy
B3KBeTMaHGcmivaNEcUZWkV5W/nGm+8mIwUqeieD2RR1CAKAMNhbjckhLCQDFjyIYqa0w0d0TjQC
NwQm9/J2gutz1kZxHLyUVcf2EfG3HhaRoUb1aLTWtnZyc42UnLDqakdUB6pTO7WJWWUdKxVymLhD
adiFewTvJ7+0YU+17DOhmVxt9Lt1AegIITeT/gXbGqKVcAjbwWkYXcxB8wThsbpBGvMuxhqIIAUR
aqZN5Bk+A6nAYDbCkL8o3nwayVC4PUp0eW8OQJ+yFnWuFuOrLWE3ohQxAOW02UZrj4lNFF+6Akv3
QulWs0en3yDsRYp2YxnUqUHjrXUK5bN2jRebOno0++4RLXopy7Vkd4Fo4Z+BqUXrppf4Y8zUWsU5
xBrgNiBklWDEKUxSOW2Yp34w3ZKccUoTYCDZdI2BUJNawhBIIwYJkuI1Q1mOFJnQ1aKsHcCE6HEt
WlX3FXO42ujVGuhBSuJqj11WhV9mRanlAbPocpqIeLt4C7Dds1d9QTux8+byYqnIXitmLetC2Hrh
XwzUJrxobpxse0ViMEJPCw90nm+S0Q32OOeom4xvZPw1e2m2iB6tTc0seSqk+bqkxZUN+EIXvRvj
vC/uXEG8W4yXJshxY4Q8EMFrjScQtgR5V6BP5HvD/HcZ3dClqgGKzfKazeQH2Yl+530m3phdBX+T
PZhiwzFK2OkuxvfBduRDoNPy1RzwU2WCu+zyzINdr9ycc1+DaDpNGg0Ajvar2w3PfkBtCjwqca1g
RRqov2XqnTMK5NDktNrc9WynOLrI6hvTbg3v6DCFDLFMfHJ8dxvDnSYQeRmGuKi+tDKYNiqYwRUW
CI5qHxOsBrWB+uJEEMd3EqPDXV4mn3NsnHVEpHk5mu7NQPMMXFa1nQvzcyAY1SpcrCKwW+lNIYNT
HURGiCH9wU4xt+TuyNoDRBBKE3i24T6NcrEp45pkQr5FWSHNgl4KD175L6QJR+duqm8FmQS3lqFO
HCDWNf2osw6XnPNE2AR0acpDO9gKlTySrKVvBkiOKxBGTz+pAFNbbog7nnbOLLZqBNXeMgzamAje
V1kR5uuY73EFrRCthdPdO3yDqnuGPnNbj60NIskCSVa6MVKDhMSbrSc5N7buuJS+360Ay6ldkaMH
lgdXSI1HlQlStxQt+Gkl7atNZhgVG1Fm0wjBVzYVDPJqr3zFtwx1wqg3cYk50KWBdGOO873PdOIA
V+C+9sgDoMfQIISl7tTxAIPWhzUQxSZpkfEtlpD6xR+NbpcMPe8Fw+N1NuWn0qDwLIIPI/K/wTQ7
2U0xviTTa4B6BiMjcwpvog5PMwAnQTIj9fJCJpnoApnHuMkhEPGFEKx7hsXqse0YIZAvpLeSCCXV
9sdomrfRkMVbJ0g/W2hYTV10T9qDXuw4ZCQs9XSf2I+RMNGB91c5o2RE2cQ5ZgaZUOKeqpTxSVFw
mj3MgjnVD8znONh1RvXgCohxwqi/tUi++1iTmpD7/tGV+qYMxbSy52lTRVW3KdSSX4DXOLNjuKKg
7dspooccVF/YZy420Nh1M7S3Rpdt3TAzgH6yVxeAxjZOK0YsCaO5UiEzHU6JZPMa+l3ajlwH3kjy
assiMGsIp5U97Kn23j2vgw2FWRb+kLpD/kXYfeFFVKuZXNWSUEQXDZmq8095mmnnrTiO9TtEuGcz
BVEUo+bICNw+RR4YMsqTQ0SDe01suNwjoAALSIMIrCYOyln02Wr0w4c0JbS2C6v7rllDrODFbBSx
g+lTWnhQp32zOVRFgidyoMVT1LuoKpxdwjvdOQpdw7DPo+CAAsHZ0WL1Vy5HfSt/i8ieq9rmILvs
B2qCD6Y1jw7/kmdBBAfqyHR2cl565qWLxoA0q6p9ismauAkDYjqV2e+zZU4yYNewvepe54Gxqc34
uedt5zZmj8N4nt2RaLDQ2efjIp+rEaZH9nCJDJoaE7IUVzqSmQp7JB2+aqs7+cZ2sKLX5H8ZivAZ
tq+9VQm0HTFB15uj7KhD5BClYe4CvhCInfjuwES7IM9TY0dyfAgsFPkk/mDMeQbOFyjS3V1N4kCD
68LBKXs/zo2gsdDwisGqwhveQmApIGl32dr0quho8YbsJA4DCDaPfUS2T9Ri5DKV5vyYrAwSqjAZ
kDpWo3jvwuKzNOtNZdmv2iPpEjY+/XDq9KLHnpIYm7lGfLO0OjdeBQVL0jOP7BK7xMBWmI9vaQJ+
iYKfmIF1bxR7aZefGXsOsBlW8YUdXN6NEK9IAkoPzOw3yk/vmiG69elU38QZ7XfDZC8sUusyzM5j
vITGjjPkh6yAZRM0ND/LjhmXwybMUcfcYA5eugKa0wfI4r5Fs080sksLsLmLhKG3SdlAD73OZfUu
ZENjGxP6TV6d7DgZNhGLy40RI5XILXRQ9r5Arrc4JaDV0/2ymvw6uuKjDKDpkIyLTQ/mh/Zz5FN2
eYgzXingPDlcS8gPPTh0Q9D6J/DdBEiJBNBU/C49On7P/57RcUdS4eBk8OhIpFLrnZX5t56BdN/N
5myTVNEbvTEaefG81TVasyj4UXSgb424Pw1aZVul5rd0iD6SvALxXhHwYsYmE9+JPTNjFaqCfG1S
cZeIbVgE3WQHm724HTOqoUGmV9w5DI3NGylgJoUl/U/fYopTLiyAoam/ViLDadMTPavhyyaaxm41
36mk8m8dYfIjtNUxKrt7q2cdsxtnnxRRsheWdQCoC+bWpIVdZAXlsVl8HWKS06eh5s+GbMXvbdPY
zFJU+1GMWqCO+udp9k6TwYZKvM2qqrTg5NCmp3lyNH0ICZYcMPXRZyu+VyXC8CBAQQ/8rJgZQDIk
wcxmfBB0qzYhKGxyHMU1NfLvKdyR26auN4lc2plR9W6KoqW6pn8vn7ucdL5YReK+i9rsAmH5jJAi
PySz4ZAwmejnYAr2PtmfXmmvkPXM+8odx4M1QPRwEbw6XUu2pzGymY3Mn+MRQwFNbhePiyjtDohM
4WwSFF13ZqH1sSMU3LPXSRcyM+e138yDeS3z/ittzFXisa1yCH4GqpOv8kUqE5VvbZK0sLrY26X3
7owoTviFv5veNjSnhHxzqJ8q8a2tSPDkCwJZMQTua5VcR6cmw5bjYPJVjjn65bKkjdEmW9a4I2Zy
+IQeI885+Gy6alvL5oi4+UP1EQKBvj8hvGEChFtjN+QwvUPFHKNAZpX76bvRMezMg+rrFNlvrsDx
CgEqvPF02D9aSl87F3sgnCVyMuziGDWAOBZxwCmsW5om831c41fokUJxpuZPHZ+siilwlcl1Goqv
TJRM5grErAgS5XecTu5q/NB9aI0IejQYZxprc2rC1VK1OqTh/Oh1mHp88ysrynv0zdMJVAPJ9u3L
dussKSyhKbaojUjc7HS0b9jq1ELuczyAKv+1BGP9n3K//r/KyPNI3Pr3yWG7+vv3b9//nB22/PN/
ZId5/3AkrSiP7qbjohwigO6P7DDvH1ipcKxiFLa0qy1Su/6IyJPWP7TS0nQtKQjRc6X8f9lhtvyH
9hRGdsLswPFZ6v+UHSaWZDD0IkGRHz7/57+wQrt8KO0IJvq2aWlH/TU5TNq9lcmAnIOfYN7Imdez
susHgJBr3wMNmBMXsQl9lk6LknLn9tJaNVP+VCsOiZ6fewxZ03YT2OFdhQMLph/9R6DY5R5tH2r6
Vz1P+vZPX+6/CDyzxL/40HyZyEikA1xA23/90GTUYtMlUnRFdBVowGy4szEYc4QChhp8R7ADfDtA
ZGW7wzVwPbS6o8P2HHb7//BB/tW357qMGOmCe7ZQywf99hUmX0BOm/XftlkFXq58EMoJnZ0kIEW5
xFW9nVszWikp97pyfngDs2eDMcEmB2C9htn/4/cfgyC5v91DghQdJfBvOlr8cg/90B8ahuXBKi0n
/PtVuRl841LTI+AUE8h/5mP+JR7zz3Fzlubh+8t/Twiy7vg/VjmeHFP98vX3vk1yr6Af1Fh2dwty
Iux9+ZVDyx1t1GRDIi0L5xw4T7HJ7LoLpg9h0nqYaaOgJuQBoCGYDcMrvkyKsPjEoO0ySLQRmgnc
xmGqQ5z9hIlhKGk1xs3nMsIsG3ZdjpBi72QouHmsbgiOeUDWkB7qpG1PY+m9mN1oHHPqgn0SJxy+
4jh6NAmLtUXmnKLS2oIpvQ1IwRj6qsOdlURbqyHhKE8uddEDT4f+XD5iY56ehlYTJkHQTuOGPkWq
99J2sI5TK2PGjwclSwGiRANNyyhjtkWnH/FpoDaN3/8Az4EYrHmIefau1dDuBjw1F9ILrJ3IIbaM
yE3RURJtRu1OrzPnc82KAb+fHA1KlXIeLrEU6lLDA/ZT0R5oKewNo0tBo2ZASlMbaUnd7Bx/mm8z
YB83SZV4u5SUpHYYh62iFzWY1GXypjPG8NTUPoa0ur+xFEw9ZorkJjvBU9IXT6lkpCHDnZLV+1yL
bLekP/hiXHv0kt7LfmTGNzjLmCvP11PAgAj/kdhwaui3c0XoSNJVCUzCSl4kaTet7eVHwLzzWjdx
fkdW3RVQR7RrC/Zer+z2I02LE5Ox+WDr9nl0DP/k1f6tz0h+a02teawVbmW7V9mts4xmkByIY/Nq
lVP3UnbuTcchcmuX3vTYaorysGBCiUnC3bht/VQAMrplWoaByBAnXU/xLrCtYZc0nr+yCFzfMkqn
OatVuJNAjlciMgi6yUsoP0Hwlol+4r+PqtrLevoF2qCrU/R7moEIwF1r3fseToTlhxyMNwkcZ2Li
ezRh3tGrhM+/wDY2xlR4/wza/LcvnVjeqT+v00CcLelZlidM9P8oRP+60oxGUUU1QJOVb6SYG5Dp
EpgX3UmAmPQjmRLEdr0HEWCeMAJ9KZV96U1BIEk3nv25e+u6CWDRKO+SClC06pe7JTiSUzKsQlzk
h0kxQGyG74NS7vvvl6e/LdesSbZtmdj52Os4Gf6yPhmAspiOESgWx3m/h7uqt103PrWelufByD4b
u4YhyimEJAJFx9MkSY4YnEUc1v2Hxcv+da3ks0iLIE9hu9K0lFziYv+0Ymc4yTxLtswI6ks2JTaU
RG96GQKnXvGtDk9yiJI1cNQjfaP0rsfpAM1RvUBBBMyD8OecVK669zpO870OPkdHGQcnr6G5u+G8
YfjwRlxZdx6WZ8ScERUUwvnS5iQL4AxdhbqP3tLO9Ne9HXv7pFLjOcucLz4ylEtX1oLGMonOZugF
2yBtguqfddu/fYz+5a/vsGpzF8nmtZbg3T//+m5K26yqMXIjMPwOg0BfBqDFe1yV9NcLaTBEQvmH
bc+5R5AvV2RE9a/s6zCgOxXtijJcROzlnV9ViJH60H001GQ8TOpL7frpJUkaBnY09GlC85cYevUR
5X734Fg1lgeTwWFGPbuvUyiCQSM4WmdMNcpn/CvWV0Y29jCZZwnfrFjHsTz8/kHUv8Sk8uxRVTm2
FLYjLDaw5eH4082f+DjhoKDf+qyKIIp4G3TwptIqPdugNDGHeO7OV0VKXydgNFMWb0Y5Y9qdCbLy
kZwforBp1i3i+Tevb7atr9JL2CeALydv15fwgxSZMhAxCibdY7Tnlx1PEr/DjdVE6IQIaj035cQ5
elVXI3P1Oj4hmBMhwz8O7pnl3edlm66VLvVtYwTlUS6nsCbozEemqJzTy5x0m0EF66p189tAtuj4
MqS7Gu5YE9gvc9l+iZLmiZQBFxygxym5aJp7h7XjnmMFZ2/0kAOTpdvYb55sM9GHhHHNVhCLeJxA
EusiBNZsI/FwEgxAVH0ZYfYYqlvkZJs4TJqDyuL+i7/JS9pCfIEh7nqPtB41OC+4rkkpy6z50TJK
uXYiOlq/v4ni1+KPm8g7TBUgLORcnHD+ehO7KdERVUmGRkEhzfCde+LRPs3cn29zhc89UTTsRblr
YhClA/GumRzFvVXn9jOGml2X18QFlJCAA1acbPKu6TCNpwIU93Go6C8tfyUm0jB//7ntX6smPreW
wnNhftmCcv/XIOpozpiUDbSb9QGPU39vj0R1TE2wSUwOoA23Yk/SG4ySQsGwUMgFmvGBvw/XyjRI
L1z+Ui/3Men9775LhFy2KNisWpT7oqVsIF1zfMU5ztJktppwk6VdjGBwFfC0t100nGiQJdfQaIYb
uALj0zSLdzui60bvRx1r8pm2v/+l1a8F8vJLkypjclQRQjjO8vf/9MYJC5K4jCh3qF8ZWIfhQOAg
mLp+CjoYiFaArxaDDoqiA79ReD/25IrqWj8IB9pOFmoDE0MW3Dvc9H3b0hucXZYY4gLhglSWOuWI
zLdFm+Y0ZQE5MTQrsBGr5EhzjEDbjUjIOBhG60OGorlLeM3uBjRWxZYM6XCPTXM4GQC3jjzL1QHz
W3UuCV/YkYCjb6OaEQ+evfrshUilHGwiU+L296hJSpx4b3a/D2vmTEYzleepLYBX5rr7D8+787fn
Rnuu4kG3HEzl7t++wpn109f8hrTkCDDSBjh5lQNf8+f6eUrS53FxDxFplFAY44c6CeEf66Z/8jih
3VE8LY0oTSDCzDQX9wudI3teJ6kirykjuqwkGmddWg/BuJMo5deq5sSQ0dMCQTaiDwviT044fMX2
cBOkfMNmKz9dctNooLTkYVTA2bn1I/1YXv/UOYcJqC5BjPa60szXghLpeUlO2TwN4wbZQrFje+Mk
6VTZZgK7NuQDkuByhxMKBmWYv4VeCsuP3AjXgopEB9FpqmfLHwGgcShwB98+SujBNwP+6n1J51LH
QCZ+/+CKv9UJmk/ocMDG/ySlZf9yskNw1rqtU2arGvHoytfpO6aR6M4daQ5RbHJGFtfRrl47ikeE
onNzWwSFt6OnzTQsTaklR8+62W5qB+kV1onF9B/qnQnk5Zp507MlVbZWgQV2um3M8LZLQZFj/NL/
adlZdvS/FI6u5Tg203TaCOSEO78UPPGUjSAv8W/H3mLCx9hLdD1ISnM0VkQ9O22VnH/+v6PK++N/
WbbkcG9m5cMssEIjtiT+ZwheKrxslx6dAaOnOX/DyzttoFUQabX4XsC0KaDAeX0YhwjfvaZQAKDC
ZPA0L+M/SvrxQYUdYgO+wybKj00Q6g3mW/cG8fAXNxHdlayI/NGGlNTJ+en3t9T5Wwntmtg46HFo
vgZh/QxR/9NaZOX4pTwUQMw9Lfk0PGNn+wEFK3tEtp+iW4iSSxkZWIy+1eyL558/6J9ksGV9a+8M
bn+tkBCNUNzHRl0QlxNjO96z0cqXelLpwRvEWvdWDvCQhmDth1ddROYaFhcalnkqt4LKYxLZNRDW
l0rN5tNcI2PmxIbgt7uGLvwRK21AD45W/hhnBALRap44AbY/VMz72yCH2ZRTKG6zZkQqtyjT8ILY
FewWlCbILHQUPRVBuiuK6bEhbbI1+gKgQzS+OMSOFOOgn8lz+2Io44rosX9C4dc/9f6PPCee6vff
t2Utdf1fHz0OPoJdT4HBZNv75R2CzSADwyWwzKo3do1DcLmIc+WK6JEk2wScbb3NyGqQW0wLpoT2
tZ2y3UyuOBqHdhdZy6XbHZRA0tr9i5ltZoQ/yZ4iMkv28NW5xEx3Hb//Xs572MgWWAYoWjPHvD1M
PK33pLp6eu+Tiaf3XKG7j5IDObpmvhvXqbvnyt09MZSNSfTtvjP3g7lnreFCf2Lybzf7Kt0bDfP/
XZeSBLQzfl5C7EJ/1/fLBRyq+3n1IQRW9Axb4WyNebmadktVj6QXRKyzqklsrpCpIanw8FG1z2GQ
ZHRHSib8u+rnlRc7LoieFX+WQ3z48tMh137ellRluNgYtfSubD6nPTTDy+/vHP3Hv905C/4Uayvt
SZqT8pdjQmEHE9FWHofa6iJNHrCLYy6Xri6uSR7mBXphbFw4QwXWJbIuyc8LgkHTbHGf5UiGrUtZ
X5C6T+mxPAzhpa0vfX2ZwgvY2rFGXXcB2y3DSyjPXXeOOQlyaurIPzzH6XKl6RmmbZ6e5wkz52kq
/7jMkirm5NhHrrg/pj8vOD6xf+CSFiCowwyBLT3A0uES1h45MZMKaw9VhgtYvOfvDH8H97sdONLs
Sr1TzS7XbEE4d/ZpBcd474xAEpcLpOdYHvryIMaD+fNaFlJ10PysEBQcS/fYAdCasW2eop8X0HSu
ZDyk6xGvb3vqg3NLJkS5XLh/ZXkuUdL9vFz3TAHmuGx3ywU3QrjnnjFNdmFYU2eXaoCAdCmGS55d
liFesEqYxA6XNLvEziXMgIZfkH4BMDfSiwf8NvIEL0Mkz0Q12ADYhyfXPlvhpYRZ3J0DufxsO5KC
z0G6XJbmYxM6eRqmk+Kbnk6IKjofyQM9teWykTzbR+wJyj7CvOmzY9IfA/8Q/bxs6zC0h6k9tOny
c/DQ6wFe2mN75Aq6vevvuEabmQ76E2a95IXuyFsxZl6SXUaBXu3BgCXVckXf8n49qT3XUB4Qwlkj
NL3DPMK2PDrqUPKzgsFy7OcjiMvMPdbzMcYd//Mykv8l7Lx25MayKPtFBOh5+Rreu7TKF0JSSvT+
Xrqvn8VoYKanGugGBCJDpUqlGAzymL3Xxkd9DNUxs44KnIJ1bMOTU53q8GRV869yOuXTaapOnjhh
k+FXDLInPxvixC/FaR+3+q+Ws84pp+TMC7tXCzMiIui/f8asudz//2+OhgURyfVd9oC+/89O3J7g
OdEk444Gm7oofc98KXKfgdaAU9BMkuSSODBVCf3EVZgN3dY3B2IujIolqObaVzSy1qIPKzdeWGPZ
ngYAq9jCoJn5oGLqrAs3yqCKcvmpZtmvf0XiWy+I+WguCF6adUi9cHSwyh49uKvLqIC44yfeukoD
oCBT2KGlLqud3oFAdHMtep88nxEN2Rr/Y5xv/rNEmefJwqedM3xhOvZzfvRvD+YSC04eV0m4tGNj
bWcJ/gjJbg7JA7H1W89x7aMlQtZ33leMVYrKpIR6mJn3Ht2Ugiz62sdqD8YnvgWvVWyyc0YdHHIo
G53AyXjO13jVWyhYltAgB/sTKkv0ZgLOwVH9r7fW+GehYZrgJ5h5ua5rCyqEf5RciMvsqG+xP3Y1
wjo7Kvyz9vBGAntVbSuSXTsPz4Gz14gwLBA3EndV8kAhiRuj2+G/X2f2f/4w1Ai6Zzg6hjvBueI6
/LeTm6GTj40BmyaL8nHJwxqRiBQwgFVYXcecGsJODftkzocIghciKt1YS81RODfLTUqN0ZsbF9je
gdqOu0hiAii3mFn34hQlyvhdWaQ2hMQykXLHomMwoShgPi25cE5ToqPwogTsNZCZHUCPF7S42knm
SD2bOLHe2nTgGWnofz0LdYey+uADEbMNuC5yt1kVBB/MGX7kU9ncbKxr/6M8ZmTwj88hvYmJUZot
h22avvXPN4tZ7SCmKGKFY0wtaG7gfagouWlr5PuBm8KRwZ7bq0r9rRHO73gQ6R8/cVakYvbsPPBf
odr05oHYyF2KD0jexduqLjJQZZjfjESYr4CrPzRjLC4NvpJHJYp8YwXTSwieuIBhvqtk4TE6HooH
NAVy2xwpthmV34sIbooae/yDhNi9an3v3Zus6C9WBLJqfpUG8qfj5+O5ka6xGKHlHOv5rLoxDZoR
WuTEQuR3FLo105LoNGDVM6oM4MfXkfuS9UM+43rXJsgTrsVG/LSi6l5Aef0TNiHixHwxmV58H/qc
LAPgX/rQF9vK9MZTXIJwSfSwX9aNsPHjqIqPGn7fSVf1ChEkCduDVp1z3eAgSCdm7aAjJLP/lgms
AKF5PsoMs0AB2JK83IMNiRXyxdiHM4tEpliAIKowBO4ibEW3KiuDW1hhMJj8ce8XbXPGBtWcEcHS
ws9CjsauzyaD/1VrNKRDuVSEtaZvJJG0SA7FOjcD6Jvz6TGGyF9Psa02bW6ab1LZd62w3Rd/Ip/O
IokersEyrZXDRV4bry/anB6a5ZrzKNPGfUBEwZMpjA5XlgIO0iYP0DwN+fPkVXaiCPBpjs3dFdZI
EAa8UCBIC+inlD22EHfTZj9hhcZbFIO0MFvwD7I9mvNXcd96+/9+BxBzmf3vTxrTtA22B547Lw/c
/+h7wNSQdYgRc5E4DrFXEU6QIqdN9xkbhTXKx8i+DSkyGaOaI2ogK6Gta/0zrsg/vW5Xa0Yl3UaS
5Jg0U3V0ceytIGOx3XWdylp0Km2YHYUg2LrpwxLqUaoR/QpL5XseYzVLhvyTzhRrNGEGLvPmQxzL
2YjPkxWBpbZqHIiH9Knj43nIUwyETd5evWzGL1QSk2dHlQQoeQeXkpRxklBqbfq2kKOAW8qKRwfi
cFXkMty0449WkeeZgTvYDuzXNn1Yjl8trAovjav3MdHxHtHX24kp9k/ACQM0+CKJePcSHi5u5rf7
QhgUW66db+w+52IUM5sRiM8qG3tnnQzUlWEY2GtQO+qrY8ai67n1HliFtTd0gaZs/n1HtbsYAPZb
mLvVIZLd/1pmGP8cUvDOCmte3fuW7VGl/6PBApWeewyOfKyJ1oamU324yj0HQ8ptaIIPGkQ9zn4c
DYvWC81bMyIYLfvA3nvEzjSNQ5oOna85xnjcfdP8HzMUtA3/7CP42XTT1z3P0ZEY/8fN1RoaPwo8
bq490z/ZUd8WmpkdChibDStA9pETocC9lUPPJ8YwRoz/IZMi5vY7vdX0XiEEx8Pz0DxTyHhSrmod
2C9bi+Mw1sExEcztAwyiLQbmOWblzTO5A2NQpafKwvyMs3gj2BIvhGDn61d1+mam7rDNc9Zf5XVU
8Jaw/hAqEJr1++gxxA/LcgtBrTkRFpRuKz92yMaYErwaDJEBuODQgPhrluBbZc/DzSQuMolIeXi+
eh4aB5SDo1hOBtxNl8SQG7ukyuASRqyfIdkjHGMYsamnuEbaNuSnBDcD3CBEaAqn8wPs8gqDlzoY
dmkiiueuplwymNL6CxmWuwz7qjoow+tOkd72m8HprLvJYnhpU2t+FIP4HXvx8A18FI+mZn0gZQMx
khrwpszB+sANWrAyRSKIQPneOOTeYS8el32vZ2+F9wv9/s5jyCq9anrUCdd6ipx+76rAPbqamUBM
L78do0q3Gvn1OxszDbqmzCSEmP9BtXTrRsyK2GXovY7q0EZah90AAPoqSKRzhQu2jV1LPyJpNI7P
r/TyQ49Uc6yoaTelqO0tixyNs0EAaqkwV2I9CkBbh+aycxC3u5aKMJgpes29ERbxkhtAAtGs7fa+
YJuJbhcvGJwQWijiv5H3GTxJ8r8EYCyNamjYZAfmQSvNCcqnlx710Zo2fTaZOy9N6nNb9dUC4oVH
pwVvySjk0a714crDM1ukQ/KzLclq5bLvPtLK/q0F6k7O8XuE6Wo9I/z3AZBIst6EcZRNZh6fXwEJ
mhZTrssP7eIzCL/yFvRrLRS8DbL9iJLBOcEZMhZ5VpsPRJOboRwo3cv42o6yOCaZvxrLtDqiO7fA
wKB1Plt52W+1ovkzCU+eySwkThum5zoEcI0ZlhBBchkniMdxWH+FR0uGHUl+A2sgf7AvZR2Z+OLz
buVWeM15GutiQAeaolxYko1Nn+A4L+y28bIaFNDFeMcBVv7ygpJtZTs1tyrRI/g/cDqf/8F0bzYG
1yFyrbsB424F1gn1ZQxKC+wlLJy9KHp4hmXRXLUy9DdZwATQ71IDJE4cH7IiJuK3mcZN7WTMbppp
xgwFxgvAK/SM9QRtweqCdS0mfdujlN0gmqShLzKRkqJSGNssdBK4Q0Rs2E4/x2+MITQ9jPtw8P6Q
cb6sdZK9CXDW0WpnON8VIn7COBQfAdFfpXVBKmVcni+yzrTxtMfVvzgTXZw6TDOS05QWxa2nSL6k
AxYSs/E9kBR2iPg312maqvGoawQxKOnCpCndXV6RehcFA/0zgTmLSWJk0cgUW/a6KDFbtx2lc5hd
BtNH9BlwZdqJh/nAlPcitNIdK+EFt2y106vaQ2lN6qqVF4DCSvykvWtkf8cdHY6AC+jb+yofP6Mh
9c50RYteD7cO9PJtBcf7x4Z/bnrCMfnWydw6Dv/3kOFnXRCmN+diZNcYYdPDSgoJSqp4D0WX/yS6
CjhexmiAqWG0QnJQH5E97nNfaEwe0CTYRgV+LV5wo60rB6F/YPpoZ6R/YiP6pcd4jFblCGg4leU+
9pzrlBrFsg674kxCCagNK53OLhg1cIEUlux6nCPxk/P8mcLEU4dhFljWVrwTqff3+R5UDsobn/d4
9VwUqQDXG23L4IlPvUL+jmgzXA+9+RcS1Mg4IFxprUmssSMOw3yQGQPsNFNAovrQn5O7nG09kLau
9Z59ydL8G+qSdxEiZXzIXXxd8S5gb1UozXE3PATZ04VVDO+9Pzorz8hrxiFV++nzSI5Hwfybin5I
KutDFOVL1iruC7b1wfo/pNKUGuBY4MAAGjuz19+L2ru4wh+vLdQdKu7hJlvNeQ2t8MIiBdlAa9Rv
hC8ffIGwtmxRfE5eU16M+eAwm1401YcedOYH66Ezbc9a04zpmGd2tS11xodwgX7bpSx+6qW6ejyR
r0+pgp1YBB24QEak34H9SyCHK1S9skj6k8VYwhRVeudZUC8sA8eYSS635+f405gfAxfT12llyD2b
WXRSbbc2SqN5sRkOQgoN7i7R7XirQoI9iL078thgrpS1zmbyZb6NmLCNjuPfIKUwSRSEstXTPKfB
eY3GYtw2VfanaKNTBl1tHUYI+4KslkfVpx8EgTXchOHqn8JxjPdQjT/JSvttxZ0Fq5J8NV+VG6fB
hVzUTnQPwiqgLCLCLOHcEVaTkOLTiAqFWBjuEI8bZzniHrcUbrYYbZoAXoSlhAQjo/Cyc5yKA1VX
v/cKjxtUhbvQF/HPwBnlwZzzGIsE2n2TeBdTJ/6mG8aAkX4nN9KpeSxV71XsVF/YPe9DI+Wu8Eft
4EmNVX05rK1WU0d/6AfuDmC7SyO27pmr7bN2RNDYgBPSAoByEsTxOD+m0Z4QefcRhZ74mVryDQBM
RX/Irsfl85JhlT6OqmnPFu4BlHjjpo2Bl/pNo5/Q0GEIaT39YrO+OFMMspIdxtuEJX/t1CxoskJs
6jorDjI3nKUsI39RRpG6SfA4Bw0bBO+EuVWN3bxb1U9SUa2XtlMJ1GC0I6hY6oVLUpuSGkNkO+1P
wIIFmB7CRgY+l8SuVUuIttwqe0yujTVHHhRJ9OYGxk16HeiorCfQHLM8Z6SaY+YnDeFcbZ9EIF/j
eOSWQg8CsNIpxxXk32k15DFzSp2BhI2p2yMYanDb/gAwKzm6LcC6tK1PYZ2Et66xtWuLoSRrzU+G
NRXMCuqJwNduvjUCz6senlUcqsLXt8SlLrxOYRfHZWJOc44LJpkvmsO9wRJ4ZY4QjkI1VQd/CL/Z
rUb4tYZ81yg6Ln0ak2uZoMKwuQ+c2XcPL57oz7Vw6RlIPV7RuSRHvXGwTMJ52zAhAWgspLjYI+8Q
aM1kNxTRcM6L7x7dCHt+zGg26YVL8Bto/Q2p8ajzYuahYE6lRgJTYhOF4rTZSCdAn+pEeXZhzDB8
uD/qyas+BCOXywRXRQTq0BtaFyEdsVhgsBMkaNX941ZkuONR4nJoHiFap+P/O4AsCnZET1wTAbO7
NpikVbp6CyOXKDcbuneZMwEOjOI7NQaS6XMm+Kmov3KyBJZxpHUXS3Y/MAemB/wOBEqUGckO6Mdu
z4PQxMGOM0E/lpoExnw1o2ZeoiLxr4mKfg+mgVeEGDRqR2MnI9gKFtfVsqrURTOA2uZ8jO8pqw2G
0+qXljftzmk1KKnpeCMQ+NuwCbYDYdscyrJpdqow1ZLcGbBhY5W/6k1TB8CW8BtXGJyA/rsMp0V+
ImfbPmszYS8afFJGHW2EmdrZZ6lBtTUT3EhgSIuydE/eVCR3wiBWSfNHGNHo8DNhCIzRRN5Qr7L9
7lxEKoVpkd6i2yiqi6/IoA3XGH3N8416xRgm2IUj/lbPxmKU9Olt1DBYZmaq4MlI+egMolTnk9n3
kXtwUEmAJQ6vPM+wxrMRl6w1f0e1WiTxBMcElQs/btPcVDM4GBRIdwNjN1q28SkGQ64HaXTM9KW1
SczQ6bHK47nzJkYbMdLa21AmJuJOrKHJN3tMHPw+GT+6IionlXkJonGKfiigXcl0ieqgWE5D2TGH
4jR4f82x9q826W/LtJyGk+OJ4WSVxcIA0A8RX7qPktnWzuywIk7OxQAilrAPAxjnY6C1TJ4lXuT+
JPJ69HGUI4D+EZekBVpVj70kQ2tQIt67PQ+zsDgwcnmyWxjZbPdP7aDaa2Xb5bXba6IEm97aL4T1
TO/OtB8zs173NaVM7YQIaTTLOLTzV22VAdxoSAea2EaSmlzfqsit/nUg6hBoYCSvddcIFO6EfDWG
q23mgf46627V4AK0aCu1twb3J7i09NPv36cQ/As+6HITuowQVBZW68G2gkOYNumuxquO6w/ZaOwG
xbcFWwvq2ltTd8QyFbW6xwlx6SU5mSuI5/4aHqa1TyQRdvVgZPQmBTP+Gu/20Bov6TyDAbX1A6QH
LGdbEBQuo+jsF4prladDnQzWqa4TfF2sId4pxL80m2Zw1UyF+5HD0tzIQQfUPr/siXHiZho4F9nV
4oi1+DX0gLLI0CiXqoYCAm2mZ82U/fSBGbdu3pDuMMc40uItxooMnFLL+BiQBtse4jx8wEJtr1CO
sut4HbpUsH3yWDtF+R8vUWLbavXvPIv/tlFAn5JC9+h8uEZz4b+qTbEcBnZhJZMFF3AH9aFdEpPH
WIFCRreuvg23ManoV+nffKxXkfXomYWg9iucV8PUfuqzJ80VxZKAoWwL8ixEJMQj4FlCCRl9m1FS
7Lw8aVfhaBcbZyJhvmZ01QOjea+DZLjxxl49w2zeczTV53qgIXz+R4TLvpcA6h8c/QPU4AtZQvFH
noQ7LU0EK0pdHFocUGs0ZkizXKe7kEDA1LuNfmO/1MmLwMqcJIA82JecmkkzyHAoIhadQMdIRR8/
rZkCN8U9cRiVVzC1nsZtnmYH/srmVJEY/doULrf/xre2NuCRK86hdpe4hClC5umOENWAg+Ac/pRw
PHw7ekiCOk8MvyFxeIP3XTvgW9PSGTexSl7tfqzO3UztaAviZZPc8W6d1YmbUxbJwa3489qIwb8r
mvpqQ2/qBIiILmI76HFdnbX6b5IEx8hNTBhZ0rkHgO4JjEpo0CJQSs9DK4Nu54lo35ciuE91cYSM
cYwwrBx4hz8jlPK7aWAA4HR6gjt2mMP3sHZBfKqxmdRUT05WousiFHbW3TJmIbikSdKTqQLu9hpz
C3yqqylhbodDEizybOICBNO9NDlArFTtC/ZO72ajrGXTQA4yHNNdZcrLX2vNBYvVtB9VEqhTrQvw
rWRK943zJ0nXIlXxH6bJ3aIOM/dFm6Jxg6WOjh4qr69LeMK5sQOZcR+q4A8pedq1s538MSKBi3Pk
lSmoF19hkXFteeeWj67J5nq9y4L8xkLxjceOXL4RlAbkYw4Ciewy7Hx374Y4XVF7tZ9EOVEUiC+W
CtF1SLJk29ZzFGtckBGjvOZAOBjhl7UZ34E+PCCGTB85eTObqamnE6ndFDWunm0bR1KVBY17bSMN
krfMo12iIVaaGnvbIXkPVwRH8ARRjn30HZy0hLOPVDk+ST9gG8jOosaOOvkyRyNbY1GdnPkwpFVB
KZjZb3jgxk/BB48BB0DbYQ6cxMU4fsVJ8u2Q+GLxLRYEVrCrJmrqDF3gZOgwnutRcNDLv7rRIBP2
eSriRbaVrM/SmdYM+KDkICjceoHjHN0uSuAnjd8546htUOr9PdBiupKMNX7SKMRIhrq4nqYuDCam
ldPb2RmrLs1rKNFF+uVD6+xXYIb2zfUN9doilTJzbfqoe/rDsqmWk4SLxFM9Adqv04MUiit6uJB6
ibl/1i1Sj331WuedSC/O17HQf3AGjBcgNJHyWd9LPsioe6NrhATvqkLCUAuilgjymnNF+3e7hz7F
IPlvOg/kIyGihWa+DcM3k85frGzdrQH/0Vg4Zg6Wcz4ws+dc+bRbDMb6gmKMdVazTbyaRCX0tNj/
NRIuuAMc6sgaPytckJ30g9dovHThUF4SSETn0PrZAsn8HYz2tJD6FN90457KzHnB44YJUnf3tTC2
VtCFW2t2ZTR4vhamYtvSI2O/tqHvXaXZAVygPZ4v6IaP/6d0coQwAQZM4WSXxu3ZJ9bpT50Y9nsd
umqTB3rK5+FLqtJ5G8J0E836Ts1jdsSJXWMTJ4Ta9V6rrPduCV62peZyTjymwEcsPR0eZiHBgvR4
1YlMWGdJhlxgNJmzhoKJZM3jrSxvz1fkLP1uC6Tcs19vPTqT+Ij4o8AVhob60q5JF59dva1mnH3N
Gz74VimwIaFDkwyIet/AkSaMvmFsgGwNokoYGlvOrvNC7lNxbIqmWiilZtecTbi9pk37wO2TUxsU
XDoG9BwDGt/Y5L/dDtSRUdjkF+fZZ2SylfGnVtF91jbQp4aBCgGM6ozjuzuX1YiyTI27uFOCYnQi
hAaX+Lpno7vI09JaZ5YT7uezV/mFy6iEUyhH8VPThvRV6wv5EXj2HXQcU9znB2U+xHLGB4Q4j6lh
lulQln9MAajFasr8Dcxitons6LfPRnJXmFO5G3rxOzfwwvaREp8CagFEay09eC0KdeHGFycrjEth
JM0iIaNgEQD53HiDjeOrhhjn83g4QxUBcwNWnSfuuiFmXPXjpdUdDBkB+WM6f6FI+v7isOIAoLxi
j6AiUghEeMj9ODsLu9+QOUC9GNMbdx8e2YNHlkny+PwqQaV3VPna4G7OBQQFbcAxfwOIoN37KkjP
9RhdNMujwh0ajQrRNVY0+PV5iIvmxHhjkxeG9S7z5lXosf5wh9g9s4QOsLPF+dpl1LrNTSpYU+fd
N4zIJdcsha8tppvujM4r/nCKfKTYJfbKF97Ad4MQx/cuoDbEDw8k2PkuGrC4cRNZlynzD2MKOmAM
RfluDSxkZJip+QFLZl+dBsey04GgiW9KOu3VwWG3CUVbHMqETDLHK5hYmFa+MekVuSI8TEwEaqUm
yWVGArmaz6DeU+yT+wz+yOIS64ma16dP6dMgyy47W4MM7rUeylvcoHj0Uu1OtNEvE3vGAS5ecC2U
/Z7bPdV+wjxsUY1IBdrEP+uFEVImgAyAih1s5RhFr37CZjfknxP5pJeNk+K3+u5DM9V7Fyf6KWI8
8wo/Yx0OHWhY7sCfjVf4l2dmU5a5OEtVPRyfL40YFELTkC4IK/GOlFE/O9AEN6RVjFtun8vYgf/7
PGQk57ix5a55Y6CXjW1uE3USR+uMqwFBoA3er26+MiZmW7vMwrcwYPKjrJLHeF1vndJp6VTmmbMP
pkeJOVsoLLtbn7fFiQUcBbIuxM5IetCewt+1iTM+ejPa4Qiz13LK0x9T17GDmwPmOjs9pHHXb6ME
eGxW2+JGypKz7wYGUonth0Sge1vo6ukCsHz+6D3kdqmmkwIlGUKx2FmHXVUfJTVKgGIWYmd5am3K
jz5l8MICdry1zEQXpjG+pmFqvlDdrB1K0am3m1PWjBVZHWz1R1tLHnUm5Knlxm/10971Eu2SQ0M+
DY75mbeePKX9yLCo/3q+8Ov+Y8JgP3WWcXweNFtijKz1GvAEwigRZz/syH4PUoj8GRx5rYSRgP/+
nTzKKhHiDY51uxj7yOJyawh4cG2z2yX+BPmqGtngapp/yMY23gXUMGXh5u9hb1k4bhQ4F2qEc+9q
n0WgX+PSir/DaLqOQ/vlWOCDysT5WzKUONEpQbOGmvduib/gbLlstEEBlXPxBRpZDJXFsN0HVj6Q
HZY5HNwBm55UJCrWthcs6qFxXuiF3FXbjT0ZCW8+oKiHPunNC94SQfk11Zu0FfULuWtQhqEbsHYr
NkVPXrU1F9exSSsTzoeY3w9DAYptliK0LmFL/QBqw5klCgLey8n1HqDn2+sYdiX7a/58WVr+QiUi
IGGiCrE3EI4DOnk6oiL3GaT4aMM58RQySBa8RrKULEnFmRhEm4ChaCnKj2lKfdgsXCgKsvhJSls/
Nbrn7IoK0WZF+C71BGVwcwhcOq42zzLkX19dMuUnV3lfQDWiF2cuGBpXULIqE0hSn/qrvGKGWIvQ
PTwPjkyzlawDIM3z/9EFXIwgJvrBXCHg8UDslOEJfL2/4sHzWRug1cizpMXLSO5T4Vxtpx/MFDNI
4gh+aBWdRYwi7aJKzzxDLnmOsTPf2GluZp0DS2p3rJCwNMj82ZO8qsHdcsYl/X+1pMyo7vgi9qyF
pl/EVdMHYRm6EqUFq3KaTPRv8CRp0jFLKVt/YBUtGav4ADnUH6b24yGBexUt02rcOgVAXtWsUG0l
Z4BzyTEiAd1qjWmtgJ7iVxTqh9LPAeQWKhwrXMWNn6EdpjxKkPDc2PpPpzpHJhvF4TZHrY0J2Jj1
3Mi+5w10N8TJwfCYmNfei5V3+rbJR7bT9MUEwRjcxkzMzzY4oksgjTkyjDKoie0VfKzXXDO8n74L
ia4VXNeVwqVZ1z9yhYiq4FPZcGEcpCnzbEdRK5dT7k0H1xv9td4TrNtC6mDO31DnasPJZQC5Kek8
DlVXtewWamCaRiVxRU3EmjNLv8qUPk9LGW20yrjhcI43mi6DXZc6b95zkezjktJhwx84R3/QE+6s
wbCvoV4BM3E+7aTtd2aJPZtPArdNSGvLICg6HuJleXFRqupJqRb56L08Hx2C3nuJxXJl0EsdsE8w
7pvV0VqAuyMBo7TKGcFeRtt4NUKp9s9XQWN+JNzqT2EPMLskdeHzX1+N7itQLfP2jO4dpYQIE3oB
LH/y0nGdcLOvom+V2vxtcjiwlSlWbGwKIJ6jWnYje2+rBeA676ii4tQbXo5UjfdKxUG394Q6Kfbm
74ZhRSc/tXR4b6we65wQ4NJDXmhLNn1+wmcCJ+Qabq0BiNvVGEVVvxo19gcnsMtbbRye403Lc8pT
JG023qXzHvjWe2pYzq410QDVnNepOKHqdy/dUOrXgvr4WqWee8yc+OABeF8pWehHiO/Oskl1Mr+d
mnShJA5+mH2MUjImU3GYgFnT/2wH/pkb352ma2GrYoFX6lH0NviYugnekupBTeSsqwo1ewKO60JJ
TxJDPwBTmV+WIcImqQt7a4yT8cLtCc4tIj3fiKaVEra2Fmr2BPJujUE2/aon8rqpvIqL1db2kqxS
7Hqmoe1VGtJSKqe4BTwdcA+Z0aUN5bVRHcPMpGaD5sqb543D1gRsTxwfqP1mMINVHwbW6XlwzMI+
EQDXbIux/pkOKtgNM6XRpWMiS8JIPhwI9QsVMwh8vqwhdPpYGxOte5Fxmv/GKPJB6k+/TEMQYWIu
x+N6kl+4Kym0mnTfJSK/ecHwg+V7cMjrsjgLZAru1I53mdrj3WYQW7kU7r7fXoYMKUaWefk2Q7IE
GbWRi6elxp/tNnGeEwHSaBKtxxScZXV2E9a8faj2LqRXUPzzoSKTooSUCWvSq28+4xmsuuCUoq6/
gORc24bXb8VIILo5OvVa1ob5GLOJNAqPXrEkxhDal258gbh6qydfXQ0z+O0W+UA0F2Z+Azqemanq
1U69U6DL+vp8paoCMYWW2MveFoQWme7Ck6ZiJW6Tgxajc9vYwIkOz0MWyk+CGaJD18cI3sxx2oZe
hJ7VgW24FDlpqUoSsFu6Zvywc5U8Ajkde6s6en3+JouOeS0z9GsXs3nTMnCH+N2iQ6/TIpS63jd0
OyDSqvGFlCLxMrEcXdj03HtkDOKFzZ61IyZHcV1VuySaNe2Q1l5Ig0uXduH+mWRn7ODya2yXM+5c
KdktVSOzd22O00Hcon6xZdqXcg7mHDAYzDVYOhbR+fnV81AGU3imU3nr4H1sCgcNNGRHvl/I41Z/
CC1k5lGEoGWTKPyj0vTFUpQYwrDJSwvm7V1SdccC4UgC15JPOa+ev58Fnr4q004sY/RNj4gec0fy
kLfonOIMr48Vvlboj2H0WAQop3rNvBgqXELSTUFmGmNFr38EnJU4N41TGPX9o+PjRzjEuagLYHRm
xxMGBLjXVX88Dx5agueTok6cmM8h0tND+566WL0nwSBgkiy/VX/BCdZvO6uWEBKJuC1jpH0Q2Tt4
DgJZvErI8nHjA/mIIfvbUTsV6C43lZsp0jmqCsMRS4sNS7HvoAafrgUCIhwwySMjfXYqUiMUw0nI
KvEkWafVpLA+cGhDU19bA/LJoLE3OTFRe7cUknPAbMtocmksoPw23BnIsWUy52xEG9SXzAhe0SFU
V6vnTmc3TFH6aPhsCC88PK8s9vP7POIHHiM+ZoVrZUhk5i9p10Cp6VD6N0lrcXlX8SdUq2E35mlw
zj3NxG/De/z8LgzL1dZ5qY+lHTMBMRgmwaYawKXNryefjXgPbApZhcZ9z67G91TarwRZOoewG1lp
jTI9Oybj1bZDDF1THeQFKcyVAE/adiz1ZiG2sSCw4tA7/q5m+Z+qcE36FThPp3v4PBERAy81uWUJ
wQgh3adF9EiH/BoCExEhm1nJ59YPFjlKtXo0tvqUrtPJu6SQOspxTv75aAcGCSfW8vDktV8zzTLJ
dVq7zjkZ7WfKQoaMefZZco+Eo/Mx1HRCzVoVkO6kJJTjOvc6aAY4LCQpPNHVIBRCjV82A96iAklF
5ovojgKUt/sZtzT7iLgF/NU0PVTKv8hJ7XqD/EpX/uGfuIoB+4IiDad9JD9LeOfSvM3IM0732mB+
CZz46Jc/7CIF3sPMBB5lENUrrz/kcX8ggYDJxK/gPDW7tJo2hsHdJsNtBDgBOCN5yNBGj/MmcuRM
kO5Rhy/l1qNGm2g/aqKGkFbReRMRyvy/m7yXtv7VWmiMm4CxgFgUPh7s7rfTjAdvT0bPFm4oNXi4
SSY0fP+Hp/NajhzJkugXhRkCGq9IpM4kk1q8wEgWCa1VAF+/B722azbT06Kmi2QCEVe4H8dtp5Fc
KHTv5v6bLHeTLUzJXpbkRZMfuBcOXX6S3jHUQpIVxR6Z3CaZHujZHaxBrvlDPPJsIu8nTwceHCZw
+OBu/5kZ/cUjSbjj4+ea3rZp96O1Fw0tgP04k6PnmGSdkqng1U+LPgexoFdFpGqwru6t+rrSSwG1
42MSVKwFwVfRQdnDyZEwQiHVKjRiiwYFs2eznTMCHlC9aXW1nRsHmw7pXDQaCcc/ALYzhLhNJn2n
Jn83Ljd9+BZKnU0Q6s2OJv4cp5x7fOtGBYY/To457h1Uj3A5CxZ1jDXDLN2mFqPZ+jmRJZOPMqJJ
CY9scl3ZXRfmzP5iF8QWVCk0OyafNlo7lcPix5Nhf7Kpvhg4JoxRJ511ZFUzuttmMWlDwsATjOdS
e2PTp/gigbmeGL8Rwdw+0CmpdiVvqTAO9kBBaI3ui64AWtfZrRD61k0JKSCic5y48rPfjJcFKdQd
kzdCc3TaMmJSLH3aGMdh/p5xHEovul/K6Cqb7msini1LopdZY9MSXaOF+CQcKu2akIkrMU/lpqGv
hF1/zAYU5wnoDn6i1Zx+2NxpavlFJfasubCUB+OxHRRZ4/NXOXKxAIXLvUi/49PYLvo3eYOsUfiG
HN0fp+EOrQ4JsubN7UkfSbpsa6kdmTH+kIk77odq13Gxl6I61q3YVjMiVWQBk5EGTZntkLJM4H7y
B3cMT7EDeShkHOetI10AOHN8qisZeGGyJmSiUus2c1g9Kbs+JuQ0Fuh10hB2MAO6LLo24GUbtG12
DB42T0+dInVyhLblVd4JdSEAiZrkBNCyyt0TLQldRSyvREP6rFfORRkvPhX4X1JF+NY947OsBZ+H
uiawTFOBdy72Dg6hPpm1PJioyR174qnniMTLtGeTeaiL+FhxwZgThm/vhM9kB9ABAdb8ytIY8FVv
HezaDVJx4j/C/qrz59Gb9mWj32RAdeAnIUzWKNx0UesLK/6rQMZGkXVThYOEDnh7OXBSW1c0hq2P
0PGJeUUk4Jgk1PZSMW/qu11kOSfSU5/rBckHxFfFq4VeGF4pBLQmjcnmCAPqsbcksv2BLEG7o9jQ
QX4vPFy5yQqGAWcHG2zR8qcwhxEfRfuEVZYGl15bxrMxO0RpiMBVH8r6qtrye1owFhe8ljp4WrQD
fxGhZWMxBYMQZ17Be1acm6T+ZViEKk3uPUJNwuRtXoTpe/G4G9rqJzM+yZ4FfWqyDqrvCb4RFFre
GQXqztSjT6YbxMPZnEzwgQn663Zj2lQgI0KWXczriDiOeWwTQhg9Rt8joHG93dZl++0xpD2MS4t1
0947YJPzSmfKy/KlQ4PTzAJAdreN4/JqVKhzBDmhYXsorZKcCT0w9OJ74gRC+73HDL4ZSUjhWiHh
LzlyFmeyeZ9DOjc6BZOMSYHX12NNDZPlFlXNRablS1uOtwKpHa//JZHWzYgJgdWrnVCSsAHFTMu5
KxztNzedfZY+RSO1cxgzrtH9JQT4HJKlPc6HwdBfs6zd2w6CaAUngkB292/SSLxQrE87dw/pZy/J
SdzAcPMHXKNhpmp0ifJm8hI1Eo9iVf61fMXI/f3Sip6iYvqrlbnlFIJLN6TfkPiqAKMOY8VSP5GM
+7hIhKtxUrCvDUKDgDbQlosZHltGgNBsgsowEPn1bKPFx+CsmdWsBwaLQhg6q9uOp/k3KmAnqe/m
IQ3zVztJKKc4v2Syl0Z/CuuCSpQBQJHh0o+RSNuc0wLtllMdmzr5MWPjsjREn8d3RUQyaDyhvM6f
IUYE1pAdywzepiYuFdmNKcnOfpSBgmg5n4wMTilgDsfLMcogmdezLZOtX3rB0yy1HUjW11Frv9AK
ZhV7i3CnheIvk92lrtstiZ87a7Yf+ikNrEUdQM7j/ra2c1zfdUT/ofzUTl7fbMr5n6X3gRn+zQbG
qDHfJ4V3zRKs4b21m5zm3o69pzqF54FesreY84dFINxHWeuHcE0Vz8cC5UKLaZB4isZ50WYAhdVd
YTP0KEDOLYC0RXrRMZBMAKmhFT4qESHtU9vB46XxhmJkITA/TYv8mEzTxdtj3jeJQYCCF1NJhNu0
KIEnDfRAta4OOjuevexwodYYvRMK2oJNWyCju5gJZScWvtwCKOcchDX2Y+jnpPP4ZpYgw0F6CwYb
PSSTNBgTLw0WK93C9G31uh+2zc6atKNlhWtTl21AIF6jlOTb/Numex/Igqpr71TrL8Ca/RCgWhuV
26Zw3mLqz5I3qOVGqYfXUqe0idbUk2QXNfHOszSCmFp8DKBjkvHeLqNHhYJmcKpDJpwHBMOIpBOU
vN3OAsXbMhfWyRwk/+2ztzzkzyL9a82Qi9bDtotXKrtqa6x0xkQrrk79SAhn8tg5w5nkgJLRPJ2P
UkisYvyQY09wwhA9mSa6Fu5ziBDAVnL3N08pQyRTMr/wMqaYaDbMVPtTTv0SLVayHdp6PnbIVQJI
zV/TyKe8sP9iv+agKxtwWTwmbnmaB51hVrmJYiqksK/zfR/V/iysQGO5gICQSA0nZiWN9wL8jxNf
Hac6F0tzV4TNvwwbwMZW1X0mkodaVRaUQuM1Qo0wlIQsNDpyq5mxbylDP+v6aONq9MsTf4Ky519l
Vk8Fqm2QS7UfKXF0Y1VvjaamHel8RlJ8IXNOLwEGxzedbqUV/tkteYuD9of2CsZwLGeUaDmn17wJ
Nf1MxsIxq7T3wYtewrZ815T7lFc+qSoIt3helOCA6kFNBmpGplVZ94RzA9+qUgVvsLxAVeHTr4mB
MC3m9H0FpyP7h5Y82rx2jL9Wzdc/CXBno5KTRyUUJBKnztyxeSxm5r8tLGLNKhpU3jSesR6DVkbH
khM07xLH5pJP1eTOvsRoxJZfMs6cxRaJNFxaSfAHZpmtjd5Ur4wJzxae5Ib8c71tv50CjbuIs0A3
0iXQChpKwtW2lucdI7v/q1E3MCOhADJVlJ5YxSl92tUytNAkjxS6U/tu5y/OSIQrxl4OPO6jKa57
2BiasRHjwMbVfSM8QCAYbGdftpe5lmmQGEa36am+kHBkHD0heziNfVY6Y6kuWKFsG42wyrKgnIeM
RtKf4qoMVWDk2eu6SjYWTZLKuHwopuB7xPHvOb9ZvX4NekQm5ESnbE3pbxITTpAt47BPYGZhOerK
9LNk/AIt/KgcKt15sb60uT0aWnv/3yIuQWRXL5ZEjMwOP/nsDLMMkDLTQUzydW7na9HaiAHthErD
TuNATUE7JrySpWVsFrHGOF690Pxnq7PbJy/EMBH8yP+DjXHuK3E2o+JU2cXXEE2PzTxfqtSkM2RU
l0QuZ5dYpQ4SzU7Suu8ibHcdg3qiRTkCNeuvHrIPjrnDkMM6WL8owivPOF4cZrLjvjWmd6VHMzNb
+exg9uEfzy4LK/NlUA4SMp10pVialG7CPlSVAoOfMy1kaLfRMvlT6tHzOq/zbSnNHVgmf+jbf81k
1b5CAH7MUUwllnF25fygl8+a6hf4eXjmK/dHC+l1c++mC+0tdxRmY2wXkMWRCPXA6AesO5Agyf5h
LWqjMZi0Ech17dzPIxjHcXhsRjJjJ88im2YY2LFe0wErZNLyYtfMSxrmvH1aHM0KtIE9v4lyIu5S
rXlNAC7A0q+VSB6EMmRUgvKP4PbfcQ47mnD1V9nftS4Jn7OsIWiN/p9j7mxmbzXrjy5LX/KE/S5L
nU+yOwhq6hH1aoZARBZzCzjG95yDjzf6u7RCkwDdOToR0EvmmzkQ61caEJmy6JRUCEAQiHh+bpJB
EiHO0sbsrjLKB5ZPjZ8YJJ2lPAN1Rw69YrEIxcfaoJkfMwrlkAOgYI6/ERO1njENX2n1q+X1mpTC
4IHwOGweeO9Yn+Cun09VYTXnmYWFa4hpI2SnNiKqgllKjMjDK8FhVjDxio2cA1lt5DumLjTiFtd6
aRCnpzdvtUfxZoQ95v2w2of5/FVY1gt7c9xD4w91CFkS3y27YLqepoVY4H1r2q8Wk52BTsXYhQJo
mta4hyknyc0qsd40Jq16U325pf3a412GSzsejJnKAtln6puLcT+YqLWKZ6fttmRMW9jvGpMjRsYF
B+NzlcYfYzK8eubD2HFj2sU7uQ/oQ8YRC7CVUk7B5ZjAcKcT6cOsp2+OsJiJdM2+WNK3ppcnkTBn
Z66MZ5z1fOtol77RHeaIxn29/nckHk0HCA6on3DTmI2wVn5ZNv17asTd1ks5k+cMuQc4vQ3E3NsQ
Wqt/6l4y0M1SOprazB5wLcfxdDe5DmxAmPIKgSsiAGGpT4W3kni2ax+7p1BrjpaLqsAxb1YfbWWU
HxJRvnlaQ46iMx2lwvEBkCCdvvQeL8xYrZ7tazys5hLAkpveIMdLut46WfCbArOt1QyfSZFcS51l
SDt+ckpO22LIHsvQRudoIlLyaGHH8COGc8GADBNv75Dz5+kpqSDuwW7MW1bC4xuE+d5y9vXzz+SK
D2uYj9P4UBeC7AjcHan9RBIIeQD1RVgvo84AwpA/ISaByR7JKGUdH6K+VoqJZ9OymW3xN1BDGOol
kdpz6i4XPVwe8VNdYoyJvtJ4RtyUjxrMI9GsRlBrKIpFSqNa1uZhciBfCl73jktd0XZPMHQnPETD
XGvcxkzV7cR8xNXyDVHtMXNR2GLHn0gAyI9lbupBgmJx0yQ/dsJmPloGIqZU/2pXoNmII0ctU73L
ankbAeQU9mNBlYjvQhg8K06heA/mR6Le8Ogn0T9Tlth3Y4mNbCKAExw3eXTiSZLHyUvMx2F077Q9
qMoMw6LgIJ0kzI99BUQVQDNrpfZOK+RL0g3v6/9S4b6KZmCmxPTMsp9soHjDIF+xa21DK/5WxvhZ
limyOiPbOQINyTSJQCeiYqymi1fkf4J7vy1Io29DQgBKWoz/voeowKpZ9Q8RYsqcBBBTXaeRGydc
f840SU9RK45mP967k3btjfQ4w9p04+K7pWDQlHELdbSvfb9tYyqVDAAmY0538dHMB0bD3cmQrEqm
ZyKKfgw+Wbz1VgiLv88wlHNpPZlJf28Qh+7D56YesUZA+eVwgrbPfoCMOEunwTFAyTUPSS/CjVFo
vywgTl5bHgTSGzdKH+2k+aHeYIy0/K0veUfhlWvvRkuBBNUfo2RCd5V/E9xznVz5M6ZwY6u+QT81
0CciFGi6vaLlonCatpNrMrAu+vua5y1pym85UHKF+QMM5N3QM8ySy6UKPSYZ1Zmw1mSRwwYDFDqb
NH5uCIUUnfmzfo1aqf/zkvCrhGYFLfvH0Q3sTzQjSm8FYbcSqwyxD4UxBDJ2N0MRKX+sQfwt1K4c
xNk/19kmFkwIPi4zVO+daZ/4QO9w3R6NMSJNnKxFf5jUbjS0gFd8j6L7tCwAPaJ1LGd20l8jexfm
XKaW8cHHOQ1xRHCWSYZDjV1m1AeLIZZ3tdZH2vEyKnUdhXh2Va7LmpkcnqIv96XAhGBMeun3lkXv
Zt2rrP2TuMlw1ervumJ3Jk193zrGrhM1qxPTUBuIEe+oFxgElsO74eR/ysL0IPEHb/qWeGK3mXfI
qdSGWu88Ip5lR3fRbXXR0xA/r2E9GDGz41GbbPQMfD4E5yX+aPf3MCQfR9w19YD2TZQQTpqQn3zt
ahctW7N11ApLqd1LOIKCzki7kvWEzYE45GpNvYKARogHn0I5gYFvB3SIOmkUcA1EMI+0HGoKv1tT
FVtmAYm0y21VmmqjrMLaEleFtqFZBgam6NxMeuyNjNoOK7oTHTOiIydv69XetDOqc2l1IDr0a9Rl
Nytuv/QI5myOii+IPnGRm+Q0W34rLAQEE7qHycCvWWjgVihRXCf/jgrxUA0cRSVTZiRtRd2bjK3v
nYTMkb4zy027EHHEzxgv7l3hprdpWPGiFtESufmcgYncQxMlTVRbVrQG7dWsxpfBMXV/qmSzdVgx
n43VBWEJ+1hVRXgaCs3dR8V4Fy+1tY8bLhOHpEaw4eGuZt638Yoj1gYapFxj6M86EPlhn+wthMSa
NlTnrvmcs9WZMFIfeDW/kyjEUXXJOVJDSmUXTYxOPpdK+x49c+Qm4dfI+QAuRd82PUWdGTsPrgy1
jbYA4stSea5NBbRhxvWkRtTlDDuVbiebwo5+UxasvlvhuI6Y62meurM8ltkGWw6PX5vZ3VeoaNwa
hLaUWEXo/Er3nRU/Xxz5oJbYaISEb0Rh7guj7PBWFonvmMWn3YWv6HCx8EbLPqFB38/5tI4SXFRu
dYt6L743PPQHQ09nVbtoJtje1Y9MrvTt0M2/fQkMP2b3rDHt5cdKVFpNNlcum4vVkCaKyOgPrRsR
oSWYu8Yg77Iix4E45L5T21lNKOgBhfh6nfytbMuoKV+M2TpRbdOLE+C2haSbhrrY92I+dRWBUWk2
v0ZQV3wFV3Wg8Cljmi7R1Y/oSpG14TJreBBBDE0vIIdpbKuRsmUFLFBX420k1kpfc8lovASBk4ai
FS3x5MTQXGJWqYjDKanKUtsOFa6jsQyJBdVR4edvE4J9vCPyzWZ/bMI38CJiEY0Z0Az8abaxJioX
U9GlmMPk6yFNUTcFMJ1ZodlH0I0XpkJXiU67Xpxoc7PHhKjIIvvqQ0JctRiUXLwrNPb5RvdQ4WkL
DffSrNYffnM5rlME5m7WsMpd7T7mOmGopLVErnAjGhlHZaNOBA6K8T4eu863suJWoUBjTXICt9ii
BcPWAxQ1SKX9jq3+2036P8rDDy9Jv/ETbCxMikRiz37CemycyXUqtX8O39smjPLTMCD2K5cacz2j
No20x7xAtegMUG0sTJ8T8g/IALcG1emmXzar4Cz4758mUv4wVGt8jJdRzwasjViwF0R/ooqE/Alb
a9Gmkx0luLEQZC7r5VQ6EceSfEE7+q1VehpEiXG02/TLjTRytcaPPG8PsikvIRFHmmifEZTtTerE
UXXXxjCCJVve0mx4M9smIC+sxstKb067jY5ZPbU59t5SpYQdpCdigaEhRtMnDOl9iGtANxkqDRO2
2yo2fZct/YYARRxG+Ix82gaPqM7WfipKIvAsJ8ATSpBZgzu54lWRXfukLyCPhwU4kWuVTE2mW9ft
CVFZ+OX5sRqzp6wsXkwdcaJYf4CTgaKd+xdGQcnRm3zlC8F6HZpOnJbpw1LmD32vv4aAJV2ruS2S
4KtBv9SZxgOsdxijKnwQbO/tiX+l1PrX2f7Rx4FMz9557uoYQU7OvsX0BJQKgzTR5C8kOCNkpjp0
MPjK5L6u4CHb0XztVaB1+ROpFDHfWv7YTeT89uGZYRHKhVcvI5gvx2tjJc6rNX3WS3Jv2NVZmM1z
XZYwDrFw18NOTAs/jAl6k+OMXwR/fsL2ofdLGcW0wtvOEDl9ArOI4U77W6cpFuUUtXA9nHWbJhr3
RhXBO97H+HjzIB6b+4WU0U2Uaq8tOlrPkgEWN6JHParjJKSIVdeF2tcXn2ZOoVfhLWFE7uexQtrP
m23XFnWYCj9SlzAO+WBMOVfu4pF2BqjAdz9Kk1k8gVAwY0fetmRmDs7Dva7Y4Mxb6GPZ7TGd68LH
tOKYLtWlgZVxajznAavOn2zqa+/OP+Bo8Hk7z2nHeo51DurYwTg4MTprk8ApTCrOF4Stl3QcOQ7X
T9OSBlyFJnsF2MZOhQOAaE5anqqdcPE49TPu7M9hiHrIgyhxQhIoAMst2zTcmuQ0bDF4hj6MoENX
p1eLEnwnXXdfzfFZN5goLT09UoFKtYGxbRM3jLUACJ4KwFEwA9m5UXinhDhNTsbs2ZHvbYUHWmc1
GX9mXXdPGZz5CMp4mBP3pE+s8Li5uRrtvW4VL8CFz+GU3oDKBAgjbm9lKSS9K5DAtvbQTjj0YREO
Ra8f3zPNbLd6T5h62jbFLpqXTxTPz0VZkPI+6j+FywqRuB8+dckPZqooKlx7PwKk301mvK3C9hUQ
DLo2XHvnEksI6l1x5L3bL2XDOxAReTpydWECYz5MLqVt2D/YVLcmYy/plQcPy1FlaEgD5q/GZUhr
k043rhba3qhvRrIETWajSYj1l9RMKFuy6J1h1Rcv7F4os9ni9R0ZWh0rw2lgfY5vg52mB0Xke2Tb
TYDK5hxNbss+EJF+P7JkkWmFYJpxIpZ1f84MfNyl/rGE7ltjXuyYjbQkVmtTNOLJHXKMdinlQ33q
5vnm1jlxXx5ovjF+wLC3TpBDkL07b5F/Vj3huLD41Iql3reiPTuD+6aX91HHIzRVTJ9ajXcDpcuJ
OINr7rh+MZYGSEN0JkXDESGskTMuYelr5LA7k91cldsFUhK9a/fgzNiuLa4hol4RvPsaJPvJfcmj
jHwYF1lFX2tfOoKmhBhsaIfTXzM4gbtilCJtenH14TpN3cYZ+V0sL8p96WiZr9sXTlXGXq0x+raL
x6WVzTvOE+p+fXwYC5tMVYQIdRi9qSF/9PTkjBjrTGaxhm8p86Ve4neFyrVxeGaQjDJkjK5zrdNE
poxQCAn8GUcDGzQeAFbbdoQWExiA3s9PzmI7G6+5a+v4YXILXIHda4PXa4Npiue6yhDX2Iwxvf4T
ds2nmLcN8mcfL5U9ER+htRyMvaPh+3PQe7+mMg8827tQhV/IXD4sfUwIeI6fJQcspQsm5fiLgKEL
tGxaSF3x379G5m9zJmHfk8eR29V1ifS/gZ3FJp6LT2YbgJimu7k1Bsp7PDbJ1LyGkDJR5dklLl1d
SX4KhXx0IonolYHHlJ3hw8GMY5hNxdlfYgaCfmJG8BMTSLHzGR85uN4MU0EuBfK8FKpP9BZXneuP
xWnKJ/xOzRsLwfu5Fd9o3uhKUCV5byPO9NjzHpFZfU2d81OjJyJz9V/0keg002Jm7tZouE8NHWKe
2ttj9i7RnoJj5DlwdCKyVPedcMEjGE/Odj65W3Ti4QZek34oRJVSSSFbiUjbeMsansxE954ju6ak
AsDccb/WOqsnaQ7/iP59bWyDgifRNWpJe5eP6EEz7BlD132TAnAQgxl0ZvMwjOqXhchVAxADyOcg
JKmRCAFZTjcHS1ePadaSRLk2AebsnLWGAnIgSgsvm3pkoSbownCJodlpELjkVpZv7OqjpPpXXsPd
OuMGF/syxqni2h0/h7ThkhH1Pld0zDFzJLN3r12u7THbpj7gwnxbySE5tSyzJzqqgxbVT3ZDsCtq
8wJJEHyqKeG2dmfy6ke98xuN8SACw4Cv/RE6NkrBtn408uoujELWyIB20tEhUDIXAWPYLpBZ2W7C
b89BmZXWhH0BJo0pgqtrnZEBryJrFbbYd1XGqcJTXFOElXhM55bwj+piefWnqicshRrV+iKrI/NR
9rWu0Ww8NsNF1+rbeQ37zfronz2gzw5h8/lecRsam34zQluI9561NGR/ltaU8Xn2qAkX4EZjrFZ5
4atHnjEOC50OhvcuIfm7/xzHNcol42LSTcpZQP8V6yHnu3HMa2Jbd23DtxmRcb7XR+0H4/R6ypA+
2kYQSAiSKlUS9CMTRcBmFIjSPGlJ8mqBfWSrrPNt5jxvwuW3DA17Qw97KLTpl5Mfokb0QOIRqKGC
nQXtIuHV2SkS7LQjJl64aNKF5mtaePkBEKEBHuSVrcyBQ6LC+OEbEdtrdDY1pXDY3KuyEzs7cgp/
ZQ7utM7urj25WP6AlGoniXWvEjcKVD9kQaEgmEXN3VR4730i4wBNeJdY3lZaVQ8z0F2CFul+jmXw
2Bmbok2Rgcj4OfHMbJsSIF9a/NRDcj93XdagtHalx6hchagPlm5bMUTzStgLFFsCgofDPJGpF6qf
9jmn4z9zuexiK38SpHvtpbbadpZBPHRWCLtOJkybsGqZ9bPBQOucNBqm71LPCU3tcMGl9nQYHJ6F
xKlauj7zOxuncesaZk0zmMVbM2Y1rYXphcVf5U4PFPDe1oisf225lNtyjPCHxPJRj8350He8BhhT
SOwaBuTwZo3CLoc1LtwIolx7X8qa7fDEdCGkuGM1B/G6EHdc7vVm9giTntbeLpzvzZL1cspS50Q9
UG+tnugsHRGaUyTPo8kAAxm8FQCykUHUk/NdyJHVqgRVposjpZWvoPD4TteXb0gVB0arUKLG2ET4
15OBMs4LCSIfCqn5KZMAf6m3N6lTR9vQW5Yz+mumGFlOx+EZX7FBMLBlzh9JXhU+cye1jbUZa8tc
nW0R9LIlDD0feIQjiygb0yAOe4jzFxxybDiMLNqjiB8uygVRgTQxTLd9DUMJoAd9RI+xhwVte7ML
a/FrqRv7BovzUXQQXxuWhS9us+xGR78TS178cTLt4OqYX6lqIeUSZnsNy+wnaclV1UngetH1ioG2
rtj1AG/+379E7lPgC4IwCJzqWkiRPebNzYza+T1q3HfP+OjUXwOElMCSlWiaNe/49QU+32dTamjF
uY0vYxMXR7ivjJSzyiXJuE/OJuNWJAcJSW9h1bzqTvEQxaPctPy7NrJuxP1/f0BHnx/jDPoY9lsf
ebj9wuqo3sLHgvresweyiTBARbacSni9l3ExrZuODxnYVPaupcun6Eg7ctIcOWFOqimOX+Py3x+W
1EmRyla7MjSf5o7sBegr6Mya5a1b6BOn0imfBeMGu3GHL++GULv96daC0Qp7bL/uMgOGysB0TeHv
5Mj7EN/EwzB5R9C6810bgr0qu3cKMgT6o62/iNYJD//9ZWbozR50L+fhsJhHTXLJ6MbEhgKsirNL
ra45zHYuGY9aV7JnyW62a3UdwzzdlP1QX6Bkg2czvSOqIXSr2Fs++uzswXR01raAXXXqW6bmXioX
/KfDdcDIkCp8kkZ5SGHq+FZjjGe0xxanW/nRNaBrAJIMd3IxHzzTEteoxARXKbD+sptWGGMk2Tm4
cPeJ135YjPA9DqGgZFmuBXU61kGR0CN3sRs916F6apau/Jo1hPKjiylJb6vlToNGfWJqOrL/it0z
bgkEr6lJqYix48sQzs1Mi+Yhr5dnadtQCwZuazwMkourVenWgsy5q3RkN0rESO0U7JBKZwwxGDn1
XuoQhRVX96mXwikXKeQzlxG51xTe/bDyC1mZYF+tUDZ5PREKIMQeK7Pv0Mu5KDJr1QRZa6AzQ76+
xTlQsRBXGemVkfkziKq4M/Qwv5v+/8+iovOOFB3/+/cNouKPpc0R6VQqP0M0d7aGlndvEzPNTPbp
P4/t8NhvkBW45wwkzJZjfYXLtMNhsZGXgMHNHyvED9upIcueFVECfCM295497Ge7ZVgIlmZOY3Wk
9eFtZDDAzY+IbeWNTsB0XmTMtaZYkxex/uaGCEoTttd0n8mm7Yr+hmmlPvLWE/o7PjdhX93Mrmbg
tHKCo/RZReRjz3YC3Ljim6m96kFrgY2aFvh7Tgd+TYcuAiTtVtBFXYueKa2nmLWaRsg+ewpP+WqT
UsldmhFOUlQxQYhDQmyZUvPO6egpJxAykUhPKRfN2fK+mlgB6O6t5DlkSkjwHQMbPGNBOCwIjNWb
JSvOdFuFOw/aEvMikk0ggG/jVht2SsudKx7gZGPIBZ9bVsB2hQHRMADiTzPb/o2j/IwDcT44RjG9
ugoqVT2bM8jjZXq1LPEBGhbGHXnyRyhlbeDSD7zM1bwS5vo3b5Ji2yBq3rtZWLwhoLQzEzmjpsyN
YbXkmqWwWTLTw2GikwPkGQ/WanfR86rcRyPdR+eN86ZlGYElYYaRMUXblL91HjsQh+kMvzEdxXxx
QrY4MpwDdkLRSW9Yr095f+yNJt399/Fk6qcwVHzTk+LWVWF3p+eC6M7I1p4MDo1AtFl1i6dr5CBJ
A4HW4PuA5zRTlB7Y3EfLZTbrcj8JUl909ephfHoiLp0gPbzJB2UySXFEpgIG+JgGp/C+U9m4C0vh
ob9zQTdMebcdIgvd1SCKB72dzgrFM+1IyU4wdK4m15FKXiL4cY8zWiWwyvoXdZF4kQlfnyPbY6pp
Yq/M3OXjoZ0J58+mDsBkSjbk/2cA1WweM3IDz128ejNr/UlzkLMsXXcA8IR3dLDtvWJIfzQ8lIdo
x+QcTvh+0Rt5QKQPc7S8eHjO95qtnDNzg3HXZtTfNbaM3DW8jUWm6mJ2ydU2y/dwzIwniwQrfFk4
XUNPLy6NW5ckGeyWOt5aIwDe/l5/oS3siAGxDbWPxOidStf0cKGXPSSGSd2skNwREn9g9dEiI4oM
2rDjbFnb2BZB1sOEeQP5x1yyoSoDnVBFUSMFItkwpjPWt5bGqCFkS42kZq7uskZ/Ql+f7f8zPZFb
PuwJ5iTmB7/v2DvdfQyKq9J1hmmYmWJjbvcjoa8YbeXqKmWV2S8OSnyTR6DKCSz1onpPNp5gq2rf
VrLnzpYjP9yeGYDnMYMSRpxy9dRrFLh1gavi0Fw37KJXN5I9ZPdllToHNf8PYWeyGzmSbdt/eXMC
NBrbwZvISe/dJVevmBCKyAz2fc+vv4uehXszpIKEsiTkUYkMykkazc7Ze20q4nPH8lNP6x0UvhoI
aU0BAyUyOTXmUk3LUAv1FblBdpwU3rAwFjQ2YyvTEs7++hEV066GN3kxjHI8WlnVn3K1CI8UIFeI
PP1AbV+m3phOQVkt35qvHrHnpOtKK1A/2EPkai0SGCWneaNP4YCjmCuM07ffpGHXH3BJeEB9wuei
gCCTBTBzukgGz9qo/OZG5EQXmUQQpMMRLJe6nqjtXXwkj+CNJvHcFN2umtSNP6LgrlMreRij20Et
QH6nFvJMqpjVMTN7gnusil1DAwYOxD4ET7CI98JPgxO964cm4LbSknE6UlMZdikLHcSKkjrGwpti
w7O2DclMNIB5nXUZrJ0uTVYtSl5wzV32rHYk1YdDu5a1QVlJ1OMea7iypmN96y+mLkp1ck279PeV
sdRVzbamEKUaYfJik+qgjPN0sgq3E0qAL4R8RSa3Y1Qu2Olq5PzYJRWd/wRm3rqHV2yUgfMwqLzC
Mq3U7ntzui2B0fGKoprdFVDJbGetkqjr9iq2y6rhnogLwHl1+67VVnGryHY7h3xd/fwzUEEKmja+
/H6S5i7qgk29POThZEcU2BpykiAG32X2DuDrYaJPda7g5rIVVfQ9OLH7tGQ9pAxsLY2ecniatMNj
7kjQSdH73KjNC4JKdJ4dALbMwulTmCjFIjIUsR0jeEnbTd9SUtDHNb+XPF3ZNPiIfV67KPFzS8d3
J6LwdP0p0rl4lDnMuIyeWj3KDyrFEBdJSfaD9f8LBaXjRKevnXQ4fEaF4K2nUstUGySQDW5sZU72
RNXVD13eWNzpKUVZ9NZtDr2Vws25Suua18PkwLqB/ByMenvuSls7jzpIb99ZjGrkFDwQi8jjVdOB
MMBRtRRpb0wiRe7NZsKxkncghJqsgykuMELEfvZOhsUx898HKt2F00IvsYKchOpFHROFKHGHQ6wY
/AXscu3lgPQ3hRLRmxhA+AhWhKjgedY3qF+ggKbF+z/z6TKptkEx7nJm5Jsqgvdm4I70OgKbHnBv
QImQ0XNmKAbNCbnVaeK55qQH+8mJY+CH9rmTSXEsihaxCUIUqrQVYJ1FyuIUf/uJY2zk3Nuu3TdA
VAURyVFWPeZU6yH9S5a+UA2QBw/J8XoQuo95eyKRdTDz/lj6E6Uymp5vc0nPqu6EPIsSeRSumrep
M9S3CRndykLDm9YlXN/4+kIkeXNA2HeXhha52fbQvIIXfI6mOH7X7XBj1slmUTzd2/AMnkYTWTjU
14frp3lxR45R8Xj9BIMaaHzzVNb1cFPXTcVWOs/oU5Z0G8O8euwIGabAgl8spCZzsVqTJuGCmFKc
Zc0UpOKU6SGxqTjNUNNlNtqs8tDrvfZUU13WqZyS92jOpyFO1FOVmvYKNUXrUlZKaOanyaMRqndd
ZOt/E17tspHF/HlxTGV6jzvKq5R11ohu8ONWo09ftq75EpZDjiTiMCLcx1JVIw/X6sP1J3CXLBKi
EXgtf04cSCHfTKh2v1HuKbr2G/POLxqg/h2vLX/vh7Z/ykX7AkBPXUhR/mkcwpbGbmF4YNHiW2AG
1m4emsdp+WQjBLhx9KbfqAtqSU3mvygDFs+GNi1OidDcxlaUvKQlKCNAJ9VZb8MnIJdsPhWI7aOi
W6/2lDyxrMbOhSwl0lXlMgmVpkGMZjFzdE6DfoAPYS1TGv9gh2l3Hw79T2MRNUd6baBlTNTD9ZAs
Pyn6IhFCOu1Jp4W5PNOqsLTG2Bq5Kp/qVIncaVaN7ZW3r8Rl7GYI3LdpTOT4NFY7H+ImnUOHByjL
jC0+EXG8biBES38pKasC/v9cm7ymLWKbJzU+yiV9cAIforY4GpsMLJUatZckbZNtbMfxRvXJl0vH
4j03EIlOEDsudmS8DDQDb8Ro6G/jlLpJG0E98QuxrzTZu2QaGW9k9SFIG7qLmIRx7rkPaGnYhGmn
SrfGzBHcOs0UkNXVr1R6gbfXQ2az/zdjh5Jnr/ydWA6R97noLlDrKre1xS134JGF6nRWq4TqHgky
P1Ua3WpKnS5JoD9el6Z5awF/IHJFmWFZKaq2R0eSLfR/Kv3Z9GZ19TdpIsan3CopLVMVJDoYBkdr
yRv6V54QebJ92iU1a1afeM6pzPo7Z7kNurG979W0vVc6v9sokb0LUu0HfPatRVTVLsrz5EA7/ZIu
G70oCAUNMS7b/30s1KJnA1/+lZd7i5Ty93KoHNcwJ/Og14lzm9n0PuEWG7sxp7vfOmWCESRITtef
1M5h8R0ZPKKy6vfKHLO9yOOjw97vngXmr5qX6iYqOseFcAHEUHSPPvp64Fe5fedbMMVCKIurTHlK
0FNmzN5K3gz+ytYPbRvJpx4NmqfRzRPMEKc8LqWbjrHtfh3W8jHRQ5e6FJbQWW3qUD/UD3m5Qz37
YWwAM4A2aG8Nvds7jvhNQUDB9oGj8eu/TfsYDsVfZ0lV5xElq8q21Q/hUB3WYTYQI6Ym/CS/4Nff
GHbS/ioqLEwR5Pv7aXDCTai3P8oWAbIhYV5OvVdXZfBCVyKw72bauvuyEnIX6emvMknRKASps4sN
EnY0pzIu5Twmy0rjm2Cra3RwkU5Bke/++v//z9J0aVm2YZlQYDRpqeaHlK0hzgaL1kC/clpxHPhy
9uycw0Jv7lgUA95JHcnunusllTXfnYTqWr5MRdGdJnp4c8xLLhv1epVBLsBRUCtr8mCFx67cR+Ry
N6Wq8eabVeWWBBp5VRrigtOXrG+QfEE4RmTVVr/Vhl6IgUh4NbSKtsp8hQpqw7unMPWZQgKJZHHV
HJS5dFaD1TgosuRR1yz/2SQRMy3MdZRR+5UUaDxWkWtn8AcKrvgsu2pZJ5dQnEssr+wRVGOdNapP
2yQ+6cJYa2GoniKSqtdDDOe1LvBrqk5KWELVY8wXWOe/vlvExzQX7kopSU51VPro2Nk/JFgnyFpU
nci5la5G/XHsrWhXJ7jj2sQ55FWEWUIPMzoVgOTALh6KYBqOXWu9p4TervzIqkm7rKOVT1zu2kQc
C6d1MLdoxb5N9fpvZ0oczjI9gQTkUfpzkqIiRHELYxCa0HAEdRCyCQlXmROLR98q3wcqYceuIuyO
laz08F7takIHbp1ZfTBzs/OKoU9ZvMc/sBlRu+sy+gKVL7952D9NpXyftqaZlPeloermEk32r6nU
zzAm+G1TrKIZgIZqEAGRWBrF8YbktBDd66rMUO1/cxWXZ/qP58ZkX2VoNrML/whtSW39199a5q1e
T7ij+buqjT8XIasQlrr43judqASIgfpa69MS5z3Yn3yetJ0+Gm+wS4D7NYrGShWLzjcnJT4FhUu6
E4gtbEOXqirMD2eVCChaQuIhkqY4cxeytYgChypcF61HDKCYntn9dGAWbzX4g1u1nVj64nrLcrtB
ZJq7FDWre4ugto1fVrSxU7rOfUW5o6l4p5bj1N+1UPMRGqHlDdL5pbbi+SYnocLtcnp3EJnNPbum
9kQR134MREzzAqGyCcsaX35x27VtvjPqOtogWnWemqZ8gITW/UqR5mrUXZNzM8fiFYF9hJe3Sn9q
6DM1qD29sRSo/EY5TRMVLDvUDk2fIYMYOpbkmBg9AdL6DnfprdYG8oaKHhWbxlfvY2GI2xE5T1m7
od2AsSzUA0xvIMFaoOztuVT2vZwCgEtUqofBpquq2M7eVDp1lw3RgFElW3qvRMF5UUPwNzCR+h5b
JyHDeG+kr5LjbWbtOW01BFaRQDCDXzot7jS1ORJbXT6Jzhf3bW2uqCTbu14iRcPPc0s7OHqSlVLt
NC1MKQ7vKRWOG+KYWFqHctgCodG9IaDz5ShqyZISf2nA6+ghkiMqHTXUibXgJ5Rv3S2LPPuG/elW
se38AKmvPXx9h+mfwohNy9bgHti6oWk2aok/b3ujb3A32Xm+MuNIrkILCp8qMhgrYRPeRTnl8oGJ
BMDXgFdLSboHCkREiyd9fj93s3YzBeW0dZQ+ugwaEhdBJ2lrOgkyqzq27JUJq289kdGz1ouhIIQ9
YVvZ9/GTXdfxWrWd+dD3GFicShQCr6sI10XARiVXx+gV0Z/jDX6uwZVxbFf4iIGv90td6cWWyvr7
9dMQaw5hGH61yqyFz1irYgsMEK1PZviXAAfnN3PFdS74c66ALMbEJAxbl5plfVgfxP64FKjKZpXx
PljbCuXnsl6eITW03C5m0Skap1sQ2f193I/TLlIaskLgQ/EmNqlhOuqxg7zp5qCAgF5aKa02Cj7R
8pMSDMpN2oh0S80jPVX5iIu+t3jBjtOqUbP7r+8AqX2a+Gi3qILljimhsWgffxmHAj+bQaT7EGdp
Rj11RYskQWNXfv2YF+XWiILurnIGgP2KbXgK3JidWWamZzJRbPMen3IKYO4H+ly9VhElF7he0l1q
DeY5MJLhNpgP3M9I8tl6zpla3A3RFNyUWKgIPUSXgR5/R/Ro/xKrFrUt+c0VE59WdCb+Us1mWWRY
uq3bH+bR3jfNvEwkhY1Snzdhkg47MzJfJ6N44073Iqb3g6VP91HRj66OS+4QmP64J6SNlrbgLv36
Szc+v23In9dZoHEqpoXc9M/HzoSCjuBuQqDdAXyirGevoYrdT9UAVSVMw/NE7M45J+7nn4MR1APM
DAQoI55C2trkYoTo8a1bTcr6JZZ1v6+oKGKI42MkDZRqswNl4NAGOuQ2Mp7WZpxbjzNskRJn9YOa
gkgdfaU6m4p4q/3WuG+hkd5UTp3eOheDPtaLVJpibWqaQP4wt27T8vzTESPqI8gQQjiPAOyGc1Tk
0yZVXgjXLXYBiLBVIhuTt0HZrcrcbuFRKOYlIZIliFqSzdirbb7+Os1P+wMyI5kj+TYdwT7BXhY+
/3p5j4ZZgxTwU5pK8GrwbyxcDGVPBpVyp+OB8Hgw9VWc6xC9auQ1zHPN4Qq6bMBMbPwJQWdn6cgI
VYIgpxhO2LVBOrfRnZzvUgUWkSL6iMnJ/E+oQpSSS5cZ/QGgcvNPzgI9J8qrCpj6ogngJP3vYZL5
QIbEpQt5BmSWDW9tzLu4shA0tENkP7XxjKVWHd6sCIsfgPL3aELsgRotva8GGEXAG1FFU3GK8XMf
AFJVq5Qa1kaRDm7KPnBYVtqnkaZvnFitp9ad9NAqo9ctw3wdKqF2AhPFk9UupinWDVD4Z9gl5KXg
BPjmadM/TylS6kKwghOqY+jXZON/XY5SStFhkCPxIlMfyVIQ1wK118AhpSAKYaQb6q0E3A/IwI/W
CQj+m5aSshd3lb/qZGCdC8U4RTB2+R5egxnjmj2/g/6almzDyMq2I7id49QqLow/loYE2eWt6t+O
JKllqt4dlehFCt+5gwgku8rhLawuaB/In6EeaT+aGMCWtYfi96oYpI/0tkOziGQb5G5B6H19e4pl
z/Xn+0IHROc4BgtLXbX0D3uyPi7qWpug4cQmEexW1Z0Ski52ARVdbyILaBuKbtyVadyiWdd3w9Q9
fX0GxuczkLqm2oRCq0TV2OqH+UYl4ZC8BvwdTgU2PdCdaa8MPa5u3VJWQzC8OgJhrx92A5APgMAS
98UZc9HBJO3iaHGxt5XoBpQG/UuYBhOuBFU/Y3qKXZXIT95h2t8tjkvY3aDERtfgTr81mql87M29
Ks1nLLAKkCH26pEqnmKX5q9YA05VgOPf+TMgyjgtL7HKGlYR+Pur0ErfwTrA4UwIpKoS6z6I3kAL
mDvfcSIgJiI+J3q4H1U9/x2LznYVRELfZHBfd8t/XjkqD1JjCa46Fl/bh7IOpf1Y+H5SYNpFxciy
u2F6DoofVbNkhi5FU2PI/F0q1IPGzvhEaXpfvA9E4iTojWMWQHDe6Nza+RPr0L+L+C2m7KeFxjMC
VG019Ou8y+FOtcK+ocsMRcTynVXJms21yVfcmwPe40adZr4wFjMTqQy6070ZdYNzrSDpcupJfxWc
IKXHH5G5hHcFGyuNKL7WLat3IJHeJHrARz0oT59eC3ommW2cyNE2vrAX2Y75s4hldxRa6rJvHLaq
aubPFGnvlESUd74U0Gjzo8rb4L7ro3NJs2P19f35X97PusmNKQxDk7ZNTvifE3jbqoCXaXqt0hgf
vUOcAvOtDyaKR0FHp7spdIN+WtLvqMqzYA7HF4qY294kQ4zISvnN+RjL8/DndScP1JaqbVqWI2zr
w7LY7pBZamlESFfYnUKzrzZ50sWYf1PrLa1JW0FfuVPzKDvRW3sEiCteYIsTiRHrxilRZmsPHfzF
zPp0R2FMUN9OwrVJVJmJAusA8CdEJOKAlTca0XmtiPy7sX8WRjgkFHCl3LHV21TYkHLDv2+NXPlt
V6e20cPnyJSvszbCRFpi0ajqKYD64/Q4Dt1rufTNrgfHgiWWmYbGYty07mu7cbx4Du9SytFnyXvx
nxX2LNHRK003HK593OtBidq/dTvzt4NsguM31/nz3t4UvKiZiqixUVr7MA8ZiYwGOv7Yq/IhXwKM
PTnK5tlGabojJWR2wXr0N1pVOseiBewxjdmDtryK7TCn8v5KYSrU/Qo6qC1Odpf8/Pr8nE/rRIvK
hrQ0GtwO9+HHWHgiq8tywiUCG78Zbx3EGedK7EOkS+yv2ZbGUZxdDLALQ1zYv5terpMOO2LoR8mR
unCxj80Ujk7QRg+x/5ceVtnJoWlwuv6kpOl0CDSLOE5yvswielN4Vz2YcHrc0GrV+3kixK+CmbCt
MAZdyiPVxRxQoPZCLau6KwrU1lPjkO4S4em10qG6CwL9ok5Y7XRnIfrZHZHRZfMrjsv5to0U9a5H
7HZjOaX+RjUgdcs8JeE0o5Y/R/NouyDD9ZuWXxYpHAriRCfetn3SsJWc6JNYp9hqLSQcurnOaoc+
a4d3hPrCO1pLf6VRFHIltGDMuyygBWV3iGZ+ewEZ/BvgrXMXZ7V1g0kzeyyoW1Aazg2eV8xcTa/l
W/2SqvBoKY3mCsx3gEtmm1hohp2GFir90CbS5JoiJbrCntp6IvviTmTKcwsv71dkl78IWkHdp/l8
JZevbwVuyY9zADVgVWV3qxlLIUosq5x/rWIQuNGQIdABUd0mUTdBDF4Kj9dWVls2uU20ayF8INKJ
dva0DH/aldaOJpMd72mFjM1+bvY5qbNij2GS+J5+ODT5YcTiQPOcrNSBQJ8jYyEQxcdeO9rNMqrg
NGtHRlmdOiIhglPNs38dfXUa1GVM1yEXE+jJ8k/a9ej4IE1OWXlGFKc4sN7XVXmOFcImSe09R+LU
leehPJfKiVFfR6uQ1XbqsWGZgD+8hn/nOgZxYkzgtsKTKrh9T2Z4kvVyTPWjfz2q3ZHhCHQfdWle
iHYo3yYrVleV0xSXDDAPcNgpfgDBp90glNXuZqN8KSU6u0MuD0p57IKjUx4tfpiPRnkMnSO5O4p9
dK5Dy04EvzDG4TSBCx+W0Q6n+joa8zQmZ56vBd5BCIV5apNzPCArh/Z5ypMzyRQBqd+w64zTxU9P
tnEyr0OJzwuPbliJ/qQZp7k/jdcxGSdpUTI/del/xmgdGVV6wifdWkcdt/R4JG+AERbHyT8wBv+Q
imX49cGuD1YEMJJu5V5GB2Wg77QMwuBmTLmEmtIPkDuj2wEkiV7YTjNqoja1LVRQuOhjty1R8EPK
JKZKgsz5ZqMkPr9ouakFa0GLF4ihE8P85009qnNvxFpXryzTUlzaKrt+MFTCenaIuxggByNASiwL
lhXfMiBABNkyRn8z+9h2N4UknHQZNEEU+iDRhsTuVl2G2a7rfD1VawmZ0jXlWpdrlHL/jCZFEgST
Ff3gBkqyZW6qaGtQXSi3oEJzxNdQvsdtFIJPWkZY/mf05EOQNEMr2NiZ4Z5VX67HznqYFUweGtGV
N7nYMUqxw5GWtLuo3RFaG4LQ5NdxtgmyjHZbiu3UbpV0C5ucMfmbVG5yuQn4RYpl+OEGySajUddG
u4ZBgEo1Aty6Zhj8IvxaBMr7/xlds2HM8zLwPlG5sQfnEY9YaM/dNxdOiuXC/LEi4cI5LER1y3As
WocftriVMHtdARAFpgFK6mpCSwDrFtl+4NKBZcjKDRCACDcaXN90sQUHTKUB+naPxJcB41fjTWSv
NssQujc2ntSXYVyHBWaMNHPFy66jAJ2J0PA6oNJ0zA2KZ+F4U9BPeZCrGLXhtQYidXA1yxj52OIP
9vrWI20IWbqGcav19NwLIypF4B7chTgqXQZxcIyx+c/oI5eBytLRV5pDEjWLXkxaK4G26zoCHJfB
MqiaKaVrk+CnLqO+jlKB2uX6iUeMpZ3QlFjGTIrh4I0VDAivGzx4E622jMn2MI2U/CGuH9trrkNE
oBvYo3sjqEDbYyTXEdkeI7A9emAMeR3QfAPemijCPPwFkMsYWuz11Blib4o9cr8sxy1015jcTHdR
SciJ6ombFm4EVyt2Y58lA5xMshtW/kJdWGEkBX+cg13Pb/ytjckb0BjXNXDn1NUrFxtfOADTof3i
IjDCBAIBPrZcPfAgJzDm6xi4xo2XPydkETQe6Dgwk1Qn5eQRO51yBSe+Ii8wYF0sg0bB0ivgknG5
jWVU15HPXmNgK/Q6w2vIbWgR6MD083BJiOuYqEmyj4y81najyEM2E5DvJ0GCuhLAduMinGpzt89d
coBm8pMdOsZUg1e1uhzZpoAi4phbqyiAOOo6yTJ8Yj37ZTSqWwE9MpZRKPxf3JaulXiMiQs6LMeB
oXn1QLdqOY5cR40zQYHNWS2jvg41YsPlLfGctocIihHzbyJ1A4YcoTmEIe85lid6z0KG2XuqYAXF
nskbymV01zHHnk04O+Yc3c11N9VdnQjKyW0JvwHQyvqN68rV9Vmwr8QOVw9b105dOf03O5PrCvnD
PKA79HhNg538MiX8OYGXU5lm2FsoBPoae0ZdDR+ohYQPfi09QL7ZFg9ySE3PVj3LkCxPGiFfFesS
CPzVPquvVM4Xy5bFxlbT3UB1cpP0WHqI2lxdc9f+75ASM72yrFfHek2616zjP/M6B69V9yqCV3kd
MHqwJ1wdCi9K+mLqz938IutnW1+Grz9b/Ow/McLpiWyb8BJPT036lE5PmEws/ZHRNI9d8xgGj3GA
lumB/ZSRP1jXYVsoZpYRD/dSvzTJvaFfCgm9AiNSWWQwUSPTfkgmBSt74f8dm1H+BJdsW1MivbMH
TCvUV+JVyq75/uv14ectoiUNaluUzdnKGPbHRrvaNwjffSQXBulu4M6bw/UwpfAgiKFfNQXBKO04
ac9qaUK8aw1xqKr4rXaYoIEwSHdghaQKpN8NVBXID0n8OiHMcG0IQjvyK25U3Ia1JsXa8PEgxsVC
9yoy9dKlM0sxJzlkxqhern/U8PHGQhMOdTF0AKPYcAcUS3iWHdkP0wjlu8UPnPrxMwRk4wDU59+H
SLj5AlueK3HTawPrUAiUwJ8CKOeK/Wh3cA3TvmYOQdVIzni8NZoye6pHKGRff6+fi2UO3WnNYIWi
WtzmH0tVKJI6YMZ1t6JxhuvEV571fvgdzlRnkep30JHvCoQDeBjBo5QdETFfn8Bn9QdOc5t/aD9y
XYX9oUseoJ5phAKySkY+M3pApiglO4Dsjb8YSFse8Xk7x2W4LivVo+mwUJmdBoaTU7mDFrg9EmHg
HrZnd28ZCOkwfWl9XVtrQ/CLgm1GwXYq7zFCbr8+808bFk7a0ZfVgWGwif2okgnH1u+hZnUr8jXI
gzAJNYlI2+6oa2ETk6Rwh9OJkLD0m29Mfu5mmHQQaR+yebYt6mV/zklKXhIqMKPOqAC9nGyruMxq
03nhWBHlNXZow9ucanZk/4WAsFvbuVxIcDVuvSUDfiyN3jM7yq521vu3Ba/WUKfdfT0QDAh8YVKL
7fVjWzxHpNdIDZJKy+bvPrDf6kxyY4/WsCEGw9lFJaLJTJ+js6VaB6qe9hkh53d36eeOgyk1YdN3
EChu+N7//JVNlCu0WqwIX0G2p+wb35p+5ZwGCgfx3QQia+sHxTFPGv9MMMGORPvmIJd/bRTzOyzF
V+hCyIvG9Jtt639p55nIUCzTxLiu0/T6sE6EhgtAFhDoqkPYfVIUKhgxOm3iFtCKo8/3lJB9DIWs
eedMXJUK9Wmbv6kZ2HZypNmFzdN87AZVnjE25uQTRTr3kq2foMobbDzxUVgoddY5nfEs7+HLz+OP
uGN1YELjQ9EWGfdjY0ERJB/OhcwMxtuqi3OL+eHr+11b7qs/3oWmpaFzonzKq0xQn/3zImShXtZc
boCUFrAcFDPU8OupfZ59tPgZmcHBVGgXROTiksYZ4qYicS1qZDd14j9QzkQHVxQkldqJgW4Pjrc+
zbuOtC3i2zgYKAMQquo41Bwipr8++f8iGzJ5TKkrS0MaPLYfHpqq1vUGtX7EOt5cyTxC8Nxq+Js1
S7kFF7Ieu9q5DytSo/DLH0Z6OIDJX5NMsqQqm6PSaPI8jC2MnQzDJEbIYN2IyL79+jTlp4oYt7jF
KaCi5n2nfZyObSX3EXXSHrYXusIkY6zqndafZTT2Xm9N2gURMkgirzPZLMGEK7uhYnNP2pNC6w1m
o5i3/oTtdMaCvWoHMlR5LWn6stAmaB74CN1w/t7MDeuyWReTFl4scGFGPce3jUZrGItT8EDiEzhp
7FFNYQGPYk0Zw0v/rj75ue67zGAG/7MNGsb6h2Z40pKKnGFwxHrkpBfTbn7GmW29VYuQNEwca5+V
0YJ9SHa0DEFc4/na13bX7C15MzYdZivZhcTkdZb39XUwP9/rSDQcTo4uPfh0Y5mQ/lWNQtIF0JAA
ylU1xJuwp0zTtMp4b6jzdFB6YLsggO+vfxRYJauPyCToMG1AxETBSSlNcQGbJG/VQLsd4SKRtxbd
CVv/XaKxJgQhNdcJnbEbgRLppqaZv69KCyR97J+qpBU3clac214VxWmE2LMK52x+pxC+J7o2fdYG
Rd22JPve+Hb2LpDmXuRysBLzB9jvkKyt4TlRw1+YU/JbyqcR2cd0PFLfJcqTeMSywVSR2081cU57
gpBqLzRFsc2HvsZcYgenImp9RBHqJi0LAY27637QYozO4EZ3ZWyiZQ9uFVa4X3/p6Kw+zTCOMC1D
55tA3ftpMUJDdUCzAMGvmep+ixXan8ntnaidAZYMIu1kJ05+zHAE2qSRefqsTDtrLMhX0aOBBRx7
EE2/63r2zGFVye04szcPwNPmvbkWZPr+JSvxTvN93DQqLtG5DDBr2LW2QRRcPgzsimZ4g6Payafc
xPocdo76lxwaTOEDCISOCtxgonYWLFFW5uIozKpWbOxWz7xUwyZY9pXYNFUGg2Ycy/uGr4+3ETbn
AKAYC4WtmH36sMlMVnOuU1ZuiZk5IpJaAuSGS7PUbv3KwsKp+o0rO+dX5SDVictavww+zdZKHtUA
nu9N1y9PRMRmNgmho82ROrmGhf7Z7wv/VBA6iIPmp5klJtkXhnFPYTygJTsT+jFtC6NTee/bhc/W
GnBdh9D0lC7GTgjC1s2wfMTh7mwK2o+4P4zFPautIjvW4WmogD2BTLJnryOvAfh8h0JwWGdmFewT
YPoZsnnQ5RzMUCUDQKXRK5oW+SKsm2e7y1+n1hcnyB0RPbmm22R05Fcmb7Fbgt8xaxQa/7Fa2xuE
6jB5tTGpJXG6+JXRuVoiBeg8J26UinzfzQnY7Eat1n05GZsRL+RGz0R01vJqy83mHOVyiKLJOY46
t4JM82kf1Ub/mCtbU8VgOMLKfqSr9dPqyFnUu23XGfI0/O+hUcXr13f650WvScdDo1mPgkKl+/Fh
4lOTWoub3qxA58mT4SdAw9rUIo9tJEK9IRXTiLvxGdX9I6HypCdMiHmVqvpdsEO66CTOuXMDbtMw
8qcokHskdOVPSG43cwRLw/CfW40gl6VJoJf6N7Wx/1LUJAyO1yjqHouu3afuIY4VQ/CW5+TDaDrZ
chI7P0RSiy8vXI2One/qXK8vFu5fSFowfAFL7HokeedsEvvOSayL7Kv4PNK+XxGxRfHKSEIbqQah
5Qtnr3beu6S9D8N+PuOnmh/NFLmZbQ4OhQ79Vo1D6tl1JQ8J/MSbFoG8e/1o+uXfIMHyg5lVphcq
UbeZw+I32+/qrlbPtQqtuCpzjMVjcPQnLbuL55pJEdUnNhIMdbbQfpK9sp4VxXwzxuehy8etUTX2
WipmDFWp3+Rq3GwjLSEFl+pPqwORQ1yQ3RKlLDGMW5C4cbLDcBxEegv5sNoCiOvYtzS4qBD975pQ
w79PF7rASkG6YtTf5bMtyYUJFIQzIqO06IgHy1W7fnoQy89Vn7doAYpjmc0pLxYEAYRbJ3tiw/KH
sQKsQ1QkWmwlW8KfqEKlU/+Sh5iBWTEeEjxYnlNTCS8UHW1f8VeIrPdMQOV0TOHdrLIoX8I9nNpj
T0WHyTG1Q9iTUw2/ZYNOcsREKEgUlPP4TtLKDSVspNZTqFAZHViCKmEHYteKn/SGLfPXT4rxqYWJ
KVRFRmapGvIW2/7wpMRRVaSVBllR1+p+N+SwnUb5UpEn4qZJHlQbrP3DZnKqdCusZGK93aevYsFE
thrggWIkbS4BL3RTGIQrDPmQvSf4BlSUNL+C2jikiPZ/KzbUu7gEG4nTmHnk0JTBdMhAKN0sU5ML
lKfbNkX0ZAydeEO9Ot6wlzLOXcSCzEjKOyv7H8bObLltLNu2v1JR76iDdgM4caoe2ADsRFJWZ/sF
YStl9Njou6+/A7SrKm1n2DdiJUKinLZIgsDea8055hk213xQmZCjCVi+jKp2PpjZ0hvGk49VMGGD
2KTGylXn0AejWPpFLpQVV4GRi1WmXpqqmQm4C9yPhrVQDWYGOTM5WjMn/YFBn3GQWKALWo3o9H/9
Mrs/KZ95mdElCsEQTizz4u/XOxHo0KSzucfJTj4ZeZh7ik3j2mLjg+i0GE5aS3qwlP37Tq17BvLj
fLodIhlhZ47ue/066temXo5dfe3Dq6pdKJeQR+0ynCvz0BABo51d7RwCLLg2At4SMswImo8Fg7Ra
0DsH1xfRJyVSYB+a2kJvqesvmPOPQc5uH8m32GHMMq/86U991WE7Kkr6tBUr96WE9s6IHsx2Kf1W
tvWQ5o9UPz3G+WOofKu5fgqCx8Z8GuunynwqsmdKmk/59Ewl2XOt4AuE4vlSKM8UNKqVUudLukUA
/9eFknTvRtInBtL9mOfItzGFvxdmFnnYWltabL9tlKg/bYJt1uWYTXCa6DrypuWj8qc1qWbpiqxS
ZsmaQAF+sOsDPnRozEPOlPMAzyMwjxxbYh3iU4Axm4zG5tQoJ5ItrSNRvXV518xLje6dKM7OrUzn
HBTnvkBLfXEcTLgXagay4F5K91LJa81KdL6Ot5rnqxMsVVb3QcDbAMv2vuVr7T7EtLHNeE0eBQw0
iKj5Y9Pm5l5Pw5OCL5nUAlHtw9KOLqFM8Y9Zmi/1vYJA+aAuoNiD0h/sYE/NoJ5vFRHs5R6C7Eg5
2THFBUXAknkU1amOTmFwKtWlDIKdijutuAMjOUGBBEaQnSlA9Hp27sS58Qfj6KaXSpyn/mKnl1Jc
hv5SENYsLml2peLsmgxXaS8VDdfcvqb2tc3vKTHe1/m9OS5FNiwzDX28z9x7dbwX8l3i3rc46Y8u
UVdpZ1R4U9HYc7UhWNYhsiZVkp5IQYsLkq2GPjS09F5XEJ6EXT34uBPJ+n5nFe+MW2nFOyqwoX6+
c+x7zjI0X4AYTPveTO+zYSk1/VaFdf1amXV1YxLarvbtGLUXI74qzcU0SNO8QAvI40vantP4Erdn
KmzZUJ47867t7jiW3V2TLoWZFTuKGE7mrTJ4nu4RhTGV1se4PkaMWSOiRQ9DccgYthKrl/zGUvUX
nV5do82j0cpj90V78vvTPA/hbtaRicRQj+RDJJkM9a3KxAED5MM0dfU5aFyeTmY90PIgwnNRf9VD
1xHaZHbkikc7jRbZ8fbQ7UB4nnFnGsd4slyxgTXUrSBGkf7az/eR6zRn2o9epWFwiia4whnUNeBb
cvoYNfVaaKnzktSpveOTyVhjMfEuj9s5MS5T64gd+8T4659XWYtGojmEaPC8FOg/aTplf7kdCizu
l7g3Q7/VG7Ga5PuZxdm5Nqrsinka/2j6Kswqe+nGpt43+W86VT8vOZfmDY4bYWDXYJLxw8saNU6c
4WaRa2u2HpM0cdFFzZ65oETjgd2eOoFUm+sK73BxjgpGxyy/VmIiwXLMxwddWE+OZaX3WMVjiz2h
kXZbs+wscgJgYo7A/S+4nDKUNL+5N2k/LwF0FELowrjoacZPu0IHMbns8hFCXkcmajvX3CVr/SnD
+snMDQtkmpfiSr4ZwQNu+GxhtwFhhbTb7vOW3khfeMUIC9nW8UC3JPtVSwrPr2+g+s83UDxUdDJo
YuPQc25GwT9dnBN7nliEAwpsJ/D7UiyTitAJd53KdAqmm32eQOQta+TtoBYJ2C85rdMllwGul0LK
73urymt/0DoTUhsDQlYqp8TFfqNPwQegb5eWXvPv1vJ/cUtZek24sDAjoMn9oaUnW1oPTW3k60S9
CSNA7zoWmUKNkZV3BazqtdKEw95qj0UDCVVUk29VJq663J5OhaPsalxK2FW7yksH7ou/flF/btpx
zrIwMRHToqX9yUcwgxJxnQjmadQF5RPBGcRSDnXCLjsYtmZjMOxkt3QXCOKAMVif9Z7slaTR81Xj
TB/VuAOUHNAGk6bItwmYqZ1rOYi9R/03L+TPfTt+U9cxkS2pi5Pudnr86e2PchIjxxo2djQtl9gK
LarbIEC0U6vG1W3W2cqx59yrtVZHdUf4In5k+Dc944FZX67fzF8WM462acsez3hEnHntTvYdgqnF
yeGA3+r6SFtFuaZuc1qR5zA3DE4hRs26oqzYZDnPdD36NRpa7UGYDPz7CduPrsQuMVJW4dkRW5Tf
vEV/cd4byM9RVRpsY9kVfn+1VvOSZiNywTUy/v7YycQhJrqlV6mu8th4TTqAZiA9EPr0Wyvg2ToZ
6Mlf/xLiL64Q8LO5sOl0p39u7mb03Z1MyxcYVeSpOoFvpLvsWqteEsfK8AAXG0U+W0xabah9wCl4
iKyTJ3KUXiNtrP+A0nRoiO46NSrM5oEdLk1UiOF6a36W5JXdM4WpLkuvYcUHST2OIW3wqc6HByIp
0PoiNlAZY5cmnaKomU6QQMqzG3aEEOdwYaalw9CWHXlMJAykGSr8qMKYRtbB3nFa9WpkhvuoVGWy
MpBAQxhJgkfbxnfSGK7c335qqm2y7YJV0hY0qm10DB1QlR3XxmQXksW1CUbDvsyRcgrVsnq28QNq
eaQu6Wy0tWLtXVbVaNmYSk5qjqwOH8E7UYkJlTxpr79+QzAf8LZ/NytA1IlVBZ4Sglfb/LGzC8m9
6+jRlGBDx808h+6dYzKwuX1Vmt29MFi2LpX1zHP25PNSY7tUl+3ndt+7u9Hdce60nq7tFJRE7W4w
fBclkbEUayd442QdsW3BL1iSVKu1JFvZLEgnerTkpH4Yy+PXUsOjYRysW6UExPYHxkhUHOwNbSlL
27fZfmqxiO8WEbG2owKkWOjEAvqpfkDAluHPKJhKXzS+2fgEHksbJZI/xzteT46wIiz0VK9FDyyZ
BMI91Ub7wNrP476OD44FvvsgqoNZHfr5wPYwd5ZKqe4YZceYZMLuOISnzDhS6IG/FjI9o1xKzqd8
PtmQzcjUhuiVL0o90F4JJNnfvIX2z58pFuwYc+n/YLpjT/j9B3sUepCq9YzyoXK4SS0GKWk3056k
Nmp097m2n9291JZC0Pa1QnCNLgOcpdC0UQjagmw5ImijTGfTnVG1Kf03SRsOnNj2kLRRJoEGN0kb
qrYkXYRtCNqi8ZugrQ88ViXtrb4K2tC0SV79eNeNO6Nc1GxUZu0SqtyHN01bEH5Tsy3TMtB5cTGR
LN2B2bCj0+0glT389G3VMQ5xJuXSQXC5+/UHwv7582BwI1uGOo7OhdJYfv6n+0NKJmoL06skzASD
b8b9/NQQsnGanGvPBAdGUTm9j+v5rlft3g+h6IPcdObj7dDVGWvwhNjwCrDOrnbi4RJAO+Aeopuf
Wl1bl9DaNuYsO99mf8GOm9EnQok/omzhmfznodvjdV0HBEM32fb2AxKmvoz6BAU+ib3GLYAld4DZ
HZJGjwVvG/r/adLq9y4kzXWejM9umLzKxkq2czIFD92ggz6PZ5a61uAcQjzU9D/EtdeXrPRELZ70
QjGPXb8EKdZF8aRiw7pzXkXDxVlWbvqRsMlPQTflrwzUTz2LwKeattbNelQW9OAVd7Z3bqxjsWv1
J63Rq3u3Keovllqpq9SkPZVaQGYZiDTbss3Lx1+/dT+bUrh8CfQ/Km1PTXd/nPNnmZ0VfaUDU2xx
u6l5Cug3ydsHjXVyATluB8HXeRB2QpxxO8cPrGWgPQ9xvrOY+hySijZfqoOXr7lPfITic2wE1pmo
JZlksmftEoUfXLj/oJumczn17QmJd3gXzUhSSulG79Vh6La0oIods4Z2HWigaHoVnz5kKnFxcLgd
qqZFG+/26VPoZK/Lfz1q+jWrVfvCHJBIhgLVbKe64Nx686BbJfF2TGbLXG2OqvikLVDKrHVAWYe8
53M0gXafQuNDaCl/jJPafmZHdh1y5RUwyPxOkjG+MjuCzYGjKb+Zgf7Fqg9lBWoUh8E2gpwf7x0Q
aIXTdhBZI5aa56jWd45ZqhsVF5UTS0SX3dGI7XrN/0tqgkv7k2E1gWDzmjdvuquS5COBCCRp9+6D
bPSPKpbY3ziVYKH8dIMzaIJjglT5WCNY/+EDrbLsUYimLteDppcskE1u3bYuLxqJsHI7sylxN5VA
KbpF+FuTU32rfCQZcYs7hKppFN7FFXNybx68kfmJsVQ/eK7rOakvUt92PfJ5zBTLpG/UvjMtlQk/
udUQ7bpbKRZ62h3F1pew3GHYWXJn3KoZdkz2GGvPcieH3Sh3PWm6pGXLXTzsWrkLh50Z7kqmf5LR
9y6TXD99vPzDrSLL10dfKyeIdLBZoB5j3m2yi8WvV/sGeMLadydfr/1c+Nbkp8KPb9VHu/ZWdbRz
5FJltOuHXcGDA+4BNdjococmpRx2k1wKG0aGREUuRZx3xJMId0q/M8Kd2++0cAfEZ2SCFe76cPki
tHwqMJeamedVPsZ/CwT0RmIfSvws8YFXU6lDPOtSE7EkhTd03hB5XYTy+Dcb1b/YA+KnQg4EM8eg
Z33bJPzpIm/D3s+cTuU6kIp+11nk27cMIuBMxQ8WaEM1mryqducXGcYlFgUMiOR09lhH45RwDHrv
lSGMHW306VlGDYBHC/xKbwXIUKP+zkoVootaI/hNa+Bmrfh+sSZcAweWafCRYev6Y2uAq1CJC5sJ
jmnDbZpCcz3mtAMUo6oOMKiwwY3JPolF/45Zh+tr8gkzi3lPxJjymw/WzyITpAAuggAd+gBLjx8R
HFo6zmY6pAoALfzaWVTKO0FEOA0zx7MyoyCBFQRiTCz3LsmIyYMum/vxhF87g266NG0SYwmK7VJo
/va8AgeoA9xpxD4RpDXryex+aDPz3qnd8jcCGbSIP10UwBdxUVBNyIv6T36mNiyyphiNcD3MADjW
IfA2hpHKtHHUSttoTHToeC+9wsHU8Stw6AxE05Egy/P2A2kx2opzbGXkVnlab4vD3BsVQA3pbpIi
L8AChqjjI725GMuBiUtz6eL5DyD5llc1dns0BlaTt686bXgvh6b1RUugiBQJwjht2neSNNuyZNgJ
GOxYyT44tmaPETBIBk8QaspaOHPhBmI2Wd2+LNS8Oai2xxg+dx6kdEfph6WiblnkWwRslNaJNMyC
3kGKkL+BH3p7bJqScoOiKNrMC+NylAIXNpvFrRPV2jlxAqh/kyBKIzKiawXPdR3WPZh3JvbX22Od
Lt1LdkI79O8HEgTv9OiIK3edlpBChNqBwwdf43luOiRiYAc5iJJQ7GUMh5l5myR2ea/mxH2qKulc
iWy40HbNuU4whEeGVl2B4pKrNJKSm7mK17ZatzMD2T5qBlFTvXRw31tvcYERIJvhCddxOu4GV7VX
3dQYm2Lq8V9YWg9cDkCzYSx8x9YPjVYCFgdObGfE53H3PYx0s61wNh/ygGx7M2EfmAmEIalCjtSC
JCNKiRimTtcBt7msn0STvBfDYG9GHQdUR9sLJh1X7dRWHxunDq+FoejPpvvJtET+lAM7DePA2KVm
Ex0G3MGH21d9x6zg9lWZVy7Lhr766pm3c2RqVVs6+7KcB3DlMEVave2PKMq6Y4cB9JhDvCV4YHZ9
OPUroFLJR4SNmde77bSfU1aAMGBeIFrc5VFC5kXQG2y1mwCqkTmlBxD0KihP0JokfdafVZfOQDM5
5ylO6GLnRXt2uD/evqumfN44FQ5ckSktu1jNRM9ktRojP7NfRTXiAAV/YhtOj7ZKq1FLomvrzuOj
EDNpE6KRtH3Q/kq0070hhwOgnuGAXPvbV3o3DofC5STWhojrP8/2vm/L+d7ptFfFbMwD4/rp/uvj
WXM3BNI93b67PT5hlnDiFka+OTOoQKzdutl0jZFYHTSd28okENewJLt3bRuerkZXKjSq4JCGPTlg
szqDx87AP67i5dH49ihpNpBdGWlULeMYG+S2PzEYxkKI4/Lroelnr1BC3N7SaphcsEvFls/Y2VAC
yEi4nVQubTQORnJGy94efTg5l6rPmztXZasmB5WU6IHno7/MgckLJ/R2YdDah6ra374h5h1Fm7VX
p87UdqG5bFEGjVzbbPpQTVH+pBShxwrUeV+DzagIodrnCk0d5NBJWLlHoAlJv7o9NEvdPN0OXfyx
Ghzwn5XZR5sbonZYyMUNm+RiiYkZSEFwu/LbwVm+dVziE6rUHPxunKtjW8k/ugXnx5lZbBsSz7Zi
UXwNtUPWQV5dbkhZTIm638eVSe+VINdQAYkq0CesWlFqNKsh9jqREe5bOnAkkovyqpJHGmd1f2Zh
92aDD3pXGWTXQlBrTimBM4egqh5w2DVwxGzoOQWEsKRRoD0a9E/ySBS+yz+4m3VCfUyigu7cIonX
Os5iznPVmFbMLkJclxoWGyNUj3R75mNKis1hJloKheLEgC7Bhrd8dTugQWCRNRkzNg/7xVHiYkdK
nXXnKLV1Zxa6cShk/+Ro7XxULBsyDxvNNdq1+Wjf0s2cWRJQK/TnMs9fKoE6I2r1FO9PwDaxNJm3
jtHRkE19UNterk0kuxvs9iTctQGGjdYByw96nLWLVLGEx2qBqsmomF1U1bZrMyJ6O2SCpRUiFMKX
30JbRhCBlxmpvb2R43QwcpKAAjIezn3Zy7NipuHZpiOjrUnQ7Wal3Eb9MHiB2zCLHfpyn9iYeVFk
2bsInNSqNzWXRL/626EjRGZFPxN6sjWvRyeslztF1O5knr+ay2chIeV41cqy2KVEh1xCKye0lJXF
YVYiGqBh8tkezTe0QeaH3hQdCPApeq7ifVDybkyOPeEIzeavByUPSCq3cmdt8xnYh2GZkFlYLtGi
KeiAWdZHWFXBbGVnhBOdtTGNgpNiba2SdPzkxlFE/lkTXcMu37qxYh1Kawje0bE8aSTBbzWltzwc
1+N5XCjH0zSPG6cj0NOZ1X1gV0B8HYLBldQsPOzm1Way5YQBKTDu0iTfa3k34czp31yFvYFZJrAZ
lxYk3dV3mhFimk3M4CBDBG7IiLdjgmYs7UjZYYsUPwAUxgm5AI2KqAke6Et/VtPE/myFBUTKkFzM
3iU0akHmm07vnHTYX5tqJMtnjFSgi678o6lNooHt6H0W9N02EJBUMsuAxgW8irUQIpJcQWj2n0NJ
wNExKS0Vl1kitlZovM7CLB/M0TT2mkHEi4RY70O8cY5drNic1Pq7UWNeLGObETRqsR3rzXAFcG3a
/XpHT+flx3UaXnMaW0AEcR6w0Vx+/qeFOg7nukraBpJpv/laE1s1sSnCLeG35fuQ97DeBuNWqbcN
ErmJxutSduq5t2IhP4DemHgvvMD0aCnZisfSgQrQ+sH+L7hf+jH5wp1f3mrS/Jr2gebrt0pcf+z8
DL2D5heu78B9vVXt+lbnh1zQXN/uSCz1c93nerM0+bdOwVDOR7hIhdKPIliifhL5UK6yyK+EN88e
kVja7MXtUgwctFtVoce7EKrbDF0Uezh1KxEg3SrAYOJsWMFQOfkDzVK8bxShWpbCSoSzdznCVqTI
baGkuwVHCDCsT7yWYuFIvEzplYn3iBQQvLzBiap7mutNqU8Nqd+l/gim/lZtzV3Krxl4TUt1k9/c
jgyYNMtPCPOz/HzyR8tPp+WL+N8VTkygILP7RrWUVvlT4s+Vj0yXAhrROx7VOtDUvUnzBuw8nSel
Z3QeGasU0LPK3lKJto2ocht0W0UulbwQAdO6OGmXqgkbajckZqHEbKqN1m/w7VCzWArIJBXU2yTf
KuT6TFuY6FQfbMdbtbUXsk6qceB7rumB+1RML7KWYuAXhnT5/Kjw49BPOFluRa54UfgIIrtb1YWP
SGKgqaf5U+e7mj8WvqIRdOhHum92PsEgzq0mnebayi58yr2VQggX/wRnyK0KgX/XKwWoe4/e+DkJ
vYG1au4lrce9vQy9UGxjsU05S7ql4lsxrbQdQskw27K6Jq9iKWik1NhvTHWpjPwwsamz7dcC4B3X
29jYKsMW3l/mEjTtUU1Ck3OpavAUnVALz8Wj43q27qmuN3KSuF7PecIpUfsd5wZnCxD1bZn6MF3A
C/eTL2vftPx6+lbl5FPgsAbLzzh9OHGmpaJbKaMP+sodfZ3QsMpXaRAk/lT5PedIgg7O7xyPQtzn
MP13SF5iGu4V0iOmS4+WUvEc2VtK6bb4tcJy63Lt4zRJloKjCj+CUpqluFz/+jL1F3JoR7MXfAct
BfaU9MS+v0y5NRryhPjPtdAjMuhtrTxVRjD4whJP8fLd7SGdYGP4V1RqHqLo2PcHiV4sX4pUlljf
90vizd5u9yJbynZ3RbcL9R1bwBScoLWUTaBOtLdpZZX7Uuw9o9zrMSFqSznzQcyH2Tmw8B2yI9Vl
x747qsZSbniqqpMdnmS1VOee8urUuEtlxV083iXFXYMrpfTC8S4Y7hSxVJqd41uF3FD7c5CenbSO
yOyyFahoo66cBm4rG0h2SnkMwmMYLZWZh64/DAiF8oObHyJ93yEXalYkQhjZ3mn3Fs/QhWm0lETJ
Wy3FHcSxlhI8vWivjEtJsdfiQy72BMujCaCI7SFLqucJOoehO5KU23Xc9JcqkfVULCpP5nxSq0OC
9PyUF8jST1Q03lFxcacs8Su/mRz8RacRUxzoFpP7FHvlnyxG2lQMQZkRqsbdFfNur6Q+KSXmJQoG
ZdPL0ngYG0WiO0H4yDjuWYAbmJ14vgb6QKAQnCcjJK8r08vGZ83SerJTMA3D+tmOiD4uXagfCstu
Hlk5tY8N4byd0bRnMRd8TmN8+Kg8dtKe5YtTZV7SmW9tHT9L4YaPYCRrAFFtttaCdiua+E3mff+5
wOY7CUS1I9PLRTfJqjKstM9p1uwtk49yO+jVtVR1SGt9rTBiIwU5VsZik1pm/YiMU9xlaOul3T5B
ymVjr7M6ZdGFBCGqBNg4oz3PVlGu42K2PjmBPEfGM6pWQvbmrjtUWXivO4Pt23rTel1hWNcpV4ZN
rcUvBCTad8gbIBbUiG9KhcYj+ckTwkqYIIP6XEf6ARuVAHufYzGYJDP3MhIfdYVBXjgZl0nttWMX
qeP1dkgq+PvlzGLBMQP1AT9wfOnq4hhNk/rQVNoLr89wmPqcVktsgaBotBMDhwfiOQllLRvrmmP3
WlIeJS7UenGgd/nBGNCYhl1cP9Rf+qlpNg6i9uvtoExhcDDWyVDN645Q6KPamuZLKY6AjMz3sg3K
w2SNDn7oMP7IZvJFLfPs3EbjBXooVHN7wEY51w7hZgg81b4GMW+T/xS4Jp7+Cq1wFHTRmnuDDm9W
H2RxzgMiSu0AlUFpSvHeNLU3TTGK11GSzZ6YYURE8p3rACP59SXQ+skQgpJCA+iNcslCYGH+4Ptr
7Z7IeqsB3BSitI1bGsbBjObLAc/1vlC11xk6ll8qiQWfR1EfEpZMWUrqDPg35Q5bmR87UYj95p7S
8ntpkO3VW6p5/O+hXb5Fv0S/EFGabwTxQyY1+yNhdmItFcKZQOS692zE3obSuQutJzd7DqZnO3tO
wpfoVlX7YogX7VbNQCKUn8v3qSSB7gPJkIb2vh8/tLeqxw8h8AEukkMjz3Yv64fGcq+/ft2+Itq/
a+nywrk4pZEjgWq0fkQ0DhUpMNaEIqJXlUstot4jGE74vaUNHxy4gEQ95aR09hoE0TFDO2ln8Lz7
Q5dc69JBKl+TjKWZchtLgcem1ZDyT/j2ojj6bDhNeC0T/CAhI7hL09mEExRluatV6I6WZZ+Ebowf
rMEQCOL1VVnxekQ2iAUyEdp3oa18dFF1c59lwp7oeUtmiPUWIGBZzwJyqQLhLtWasylablNGyWpK
1sbOCsi7rfPgYW4T46XTp12uFOqr5nx2VDItGofE9Wo5tLKaTnkmbCLD9JyERljBUxo/4QOIntzw
nljmbJW1xFPpaYKjtC4ubodKqyA3ZN2LDgWpJYY7NR7zE/29tannbyRWjI9NHle+lXJrZKcqd6aj
hFeNz+EK/iMDEhP1FCTco9GV86s05ce+hYXJxKplbRORZNuRA18vsh/izMt1p2DzXidZAVraWMmu
nD6KeJAwP0J1N26HEjH9LTDidhCanqzSgQny7VT5n9fxf8M3ef16TjT/+j++f5XlVMdh1P7w7b/u
HrzH/1v+j//8ie///L9223fbX/4B/02eP+VvzY9/6Lu/lH/226+1+dR++u6bbdHG7XTfveGae2u6
rL39AjyB5U/+//7wb2+3v+VxKt/++fdX2RXt8reFAFH//u1HC7PfZLrxP3/+67/9bPn9//n3d29l
9zmLX/8mv/ytjd7+tsBV5Y//+9unpv3n3zXnHwL5mUFuARhftpMoKIa320+0f2jgfZk2Whq9Psvg
slXIuo3++XfjHzb+KOCUcPeWm7rLFa+R3fIjxfrH4uhWGX4iwGeK5Fp///fv+d37+N/39W/EQF0l
9oyG5+W4i2j/vxcBR3WgKGoujmnLRDZp/AhZ1zgTkjgql9v4sA41VbkPevqj2tCI1zF5Ksy2fhMG
fXsWEfVjN8MVjieW6pAR3xuKpV5KoobXrpzsfSAd4DQA2Ir0lFRuebbjVcqLc6ZHrJyHZHDO6jad
UuUMLlJfY0w0dpgpmo4LBTFtjlGSEDZVyNyIznAiW6UXP36JUu7rc2x+CUbB4s5BNF+baQaMsd25
qtz0JMPwm5hPTRfv4MkSdB5zH28I3WM2zLYqVYk9T10FNA9XjsZ10qeKTl9ej86HSqiQHwzdLx28
arM9b8wyNt7bzEdWZIWOnlPfcKWsKV2bcIhR/lGOYbfvlOJD0/foShzVG6w6PTm2Vl9gpcHhHI2Z
tQ5y2OLajnW2J27pMaZFidbcJE+KoTyxp8ferWB1zyoDksKd18SW0XiUVQA325VeXijZRpPNS1sQ
zZN2denP+oSHscuibc39zBiT8QB0rvc1jPqrSgfWEzfJ57FXXwylnVZVR7SLNQY7d8oWEI/YiNjU
H2aHwXeXbq0ItasMHxMMA/vcwqedjbOyJuhQ8zRSKbQmUtcSlq1naUQV583R1eHXRBmotyhpv5C+
rYzVg1JW4T4GSerJOPlMzpq10SoL6u9QKYdOuKRZD/eVyJIVmUDF0V0OtmlFeBcFnOKuOCmZbXzG
HYGzYxh5gomNEqRZuyzgNsE0zPdKuJN6E6zqxeVl9ypMmpp0CasI0o3DcA9D0N2UivFJEmYFtLAr
oghLZ4QGqVBtH0ns7Ct5+L4R7PTCjGTh6UEp7qvWYDcr649VEX4c25nNbcesVR9prNcWTo623IVl
vicoGil42h1EbYVrLZHBCuPvCUOTXCm9Wq6EVJurxtBzBSEdIjuva6Q17XpuR4KWk6MZ2pBH2zlb
CS0mCDUjQk5VJ24DTQjQ4g/ugwCGFvsW7nN8Z3P0IIfXKlRemYLX9ohzQifjnfAz/NbTURKVtiIX
6WXK3I1hiDdTma7QjGlIaaQodygd1OwCyfogEZZV1vDgVtD9lCwFvE4a6FDm7IWIBFXy5j6d+vcs
O78o/YeIkX2YQYix4ndFnTwNFq3nRjwj5CZN6JOqJp8nY4T9D+clU2W2iqRzl+rjdRLBq10nn9yo
uXflInw5zJl4llbAotg15IY8Jphgs7jnsoEFUBvbD9idIDWbvgSdNWCKwMcrkOHW64QYbYFzO5o5
K21aPFkLWkqkF7u3LgKaQx8/M/98ykTxR9WKe1GhHVTjD07TPHAN7PzEANonitojK7B9l1lEqzVk
KIb1oePfRGvUbIZWvpXjwKvYQARsLMhZg3g2M1JHmVQGNjYMKdWE3oi+MrpZ7KtGX6V2PAJKU6/1
rD5nJD+aETODyhWAffSeiPSB5rRWT/S0Mm2l6TDYoxIAQwoGoeTCAyrTkhtFoYOfkc46hwnZ7zG3
6rxun+KEMOFct9CrGNa2iGRGG5xJNcJRPXBJ747zYh83bKQGMwfZVTQvDYOIFWlrCeKS8eqGFhdh
BZ53DVvSicj2lXaMT89wPg2JGq1LQuK7VNsRr7vqim3fxV9KdSZcnUHvGpPxXpvm+7Ht0QmW6b7p
SCXMtLZYhVr7SixrN1jGXWcN70UgE+aH1ZL0wI9r+0tWWV9kBqYLp/iuadPHhIg3DDuQcHsNBpAb
poy6D0zs0Qr0n0kVvIqEFwupe73SSv2PUKdTqcnoc30aHDEeUL2XgLaaF7N5HXHPPWliBDLYkL/b
qbjdQGZahTTWvV59RrdEBhIKTLsPg61YGCSmyVgGd64Hqv9hnumJOSPI3GagGTZ8dGR77c38yQ6V
wI/CFHN12OwGTBmrRiULiKznzinNlWLr8O/E4nxIJEOUyNzEVRlgL0CV0Sj0gIHL+gTHFCvXYigQ
R0SbSqd6x9yl3wgz/phJOkU2mzdUPv+PpTNrrlNHo+gvogoQ4yuc2fMYX79QtpMwiVEIBL++10n1
Q7s6t7tybR+QvmHvtZ1Hi89uFWQwxKtxdlZNIHinHcZgPfMq3bSa8Pj5L0ka5WEgkTPNJkglvvNX
+t1HCz4/MYZGZesz/eLU43/RotOp8w356Qi3c6f/WguWWcqt30TDJDLwt4ObNSA8S06v2Vz6kTx5
p6AvF/OUhF7ztVXGEETkF89zdikC6yCH5m2m5mTDP1zR62Qf+J8t3J394k+/24mMapUJRvzxCFmB
fNcwHAHLK4/dgZU9euuoEizyly4sNkgQFjOhGQWPh98h2rbEiqYXrJGcghMMqDEIDsYqH5dw5ryF
h3OwHP1kRiBxTe7PCXvpIc0EgXrGEOc0Q24zIYdOEznMdUBO8gSCHL4m05rUHpDOB+VASErP6h82
6UwTuxKIY0yZ79lCwowQA1knAdRmFNGs50Ii0WnFrjbNtinuLX/WKck5965au+/WGkLalZFSwrdw
nefx31FJcy9V/mEia0lIw4FI+d1YzvLcOAXaK+h9wJ2bcBHpouZkif7o4cNu/ov6SCW2ZDtFi34D
TXjjQRvOIcof5E79I5zpxDDP2m1OuF9kdOrdQWJNAdNgBsXWhT+12brnabqxGc6Hc0D46UPscKYq
dkVJGUVfeWA89kUTRqdIHMU6F8cpqKzTtDZn9BsHhJzOrtvwB2S2ahL2we/x1EGxc3OoAH35R2Z9
nQIKiM/eFZs01+4pLtZv5baHvI1/yriNLiNWAf3hZkDvAPYuu22Kj6Sr+ns78MJE8Yk+ehjj2JYR
n9x6am9AOaqC0Vg/nnPl7Awv5QpDIUVzc3FL0s6q6oX6sEw6B6A+hAI+sDD+EEMZnsKFEUs0BRci
VJ8g4synJpuIz2SYTxbYmQCgG9sKi12js+E2P5GmSz46mNpDYLKPUBOEUYds/JHxfApSjZE5zg9D
SagA4bIRAbIOaKL5OOkNkVVo85oTbrjrHRAMBZ/GXVcEJIxy1Q3QFk5D073wM98tvUtYo7d5Vxj6
rp3rAAUJcXEGy+fox3uS9wgCIpgzMKjs5bQLRowyVdRI1mGF4jEBlzhIhqWkIBREaXquc7DseEr8
YBsTq8ENotQQAsmEulZ9VhIgX408InFzVo21w7YuW0eRMgcVyQCTm+MLh1PkBoL/VevEEQg62D2+
VmX0xSK0SuIM2aFlF1z6kTiHI6nwQyE6FIgejyQ2hY1BbwGCsKi9pK83SdiCyED2DVBo9aX3qru5
CkKqPckaQ49suqzP0QckGlv5Q2QN065V1yzsJbOQ2zO9ItI3xXpTT8V/mNibxFcVjQMY+sHxcA3V
VJmVHZ/8sVwSjGysV2zuzZY4aUoCntDhCq9f+ZnDKkoCiGs3QzCK3QaKddJN+SyRGqfLFMgbQcBg
2jv+KQfBnHSqqlJwJuUuhkNz5+OCSGTlv9lF1V004Buv024CWOTXNl9/HRPZcXUEImVokOnwtzKB
HBkyZqyilJkSUBBLkrnII1tfV3urrOYzVvDXjWC0Gg0ha1C832P/PLqBhQba+/Li+YM7BZJzzq1H
3sWfsuQAmop2g0QLsl5X96Qg9Rx/mq2ndIDasLq3emFxabegLjMCJfBf4AuV+FlXWX2DQiBxjdNt
VxTiaSuJtmZKayetYf8nhuluAYWd9ue1DukRiP0+eMpqwN96e4SDip8pb9MhusJEwRiRNvPb4QzY
yda5nfumYE3CM+/HzjnSLsh8nb/hPyouJcVLZdQxn6X70jvtBpjQS6IRoZqJWcrKbL3v3G1Bc1Nc
MaGYmfJou68LR9zlxbI8s0++JQbOx2IzP9fWmp0KU3zNcXZyeQv25dp6oOUZ9LZlOB/deblVpE9i
EchJNxjISLRjq0icatT0ke4BO941uEk26RrRdUzE1ER6OYzddUBc5j+rsvmNVpFOCg/z3xi2f224
ALzp/SviCZjdYV3tjKSRRcNFLrn1YjbjPGxV3J8ivkO3J02gb80Lz+W7VxUkE3dYeE3l0vq25cWy
c8Kshxomo7cSRbpVr65Vh2iPHSwr5rgRkvby70sV/Qh/YIodRM/WiKShJDUPpfH2a81lcTbxzHHT
ZHgzWrdPqixL1nJgjV1wITMQeOmpeR84lNRNVjokwy0xWzs2YPyjR5KJPFa8E6qNa/dS2FgpUPwx
gejuM0SnyWDrpJn1+rZU+lmGYb3zg46cwJlWeA5Yu0qibmfhE96XTS9r5IK2btLBmdbLnIUPc+6X
Dzz/k+NMpN5Fb53qlqclyu/9hkTBzrdpIDbUY1WXRr2ZLpmp+qSYreEIVMOkHuGCOwl5IokCUIld
7zBSHq1XTBOYOTbDlZENd710XfAlRZEUE/4k5N3yoSgH4ig4TdEIBe+zcDqyZuM7QkVWngJPcoyW
6752uLaExx7eWsaZhXD1MvDTXv59EVKdsg7tuipLsNoFXdrMpbw41XkqW2c/j6x425WljgQ+29VV
UoCFp91FIWNI1JxjH+syUNowx9kopr+bsqanIBhZh0TFYVrJHRcBn6fucI5E4CUmT8JwqxhHzDmM
1El5+vHfl8U0L9KO3pau+yNjkvM2OtwdepFoFwD7uP/3ZWkaOMV67BLR8sPkDsm227Yst9aGJMqv
cnJ1Ixzv1fWLCLi+K9+g7vOq8tbRjd71Gqh4wVT0grxzPMi6kuRiqiTM9PxATw4KovqlAyxj8P2A
kPd2+etai3lVJSBwrijlcGNY9+Oq1bPtWaBTZzdObE2NMUVZ+V52/gU2zcmx++lr0WWZ2qHFQLLR
3dnzM7mDUTO+WBkZNvY4dLQu9naQ7DGSwgqyz9YPoNPOiaiz+m/f+WxUreYrHmuomSXSBiG49zsO
h7Mg6Q9xnFvfMBdo03KW94OlvKfJ5wJpS/KyXdkNFz2+Y8fJP2x1GD3SoqSN5HEd34kwYBIUZtmb
NRF0FIV0Sf/+iBPXOjQ2Cs9/fxynvj1kmGRmh9rUI6nuzW1UeeTHZlXfz+pNrX5z6seVGLvrHxEK
67MBrcW31NBNz+sDY+zudqjFHbHwh3rgu/EyKl66vSkFyNekcTnGbwRykm1cL0TiWqgFpLb6c0gl
StkezcT/qCFpGS3cZZStu1ZaLdHEnK3XxMFECmd6jaK1wIduJ8UQ6xcTnQmNI+Ytt9YntRXkz4k/
jeqbY2cF0z5UZJ0RqfXY6Nq7rVewxj27P1BvzKN8Jle6qJwLVAr6/wUkxUpbpWaaTmdhCiV0x0Pf
DlTchlxa2UXV2YXlBZAJ35NGMGYKv4NG36pz56PmseSmb8rM+yKZ/KH0TX4Z9nOre9a+4rYdt4CL
YuNy8zMvVX447FsvpDlYx/ysWJ10s64/xWQ9YGuWOP+iAci0deeshXesFfOxNUclOowOWCB7fiuV
tAlEaMPPqdmeeuAg2CG33drw0dqZ5kbwZPRaDP2COk+dM4iqL4wfYX60ZGKNlBpeyUQObNKMigD9
MTWe2MIH4Y/PnpNjsgM2BGeklvUfr39clmH+G27TR/DXglt0bxuo3sNY3taWAtkVI2xrqsC5swQE
2KgtXiE4tX/zcL7uHNUxCoYaPOnyG3lR/7pK81ha1xA2g6q2kyhYXG0DTSuqJ+FLCzlRhJ0wn498
jEw2Qf3c67V+zyrLBYkBm5mZOPJBq6Wx5ZTMbLGP8iK7uCTB39Vggy6Zwj3X5PZuBkgIUDg+1/oa
B8A/6eTiQdMmb7Uo2+om83V4XCO20ZgLdkvcIl4JUwQG7F9ituLZZFuoiCsOljoHVkuEKiJAeM9E
4Z2mJhpO7vD8z5cmvEydjW8Os+OuNzKzL00me5AQOETqgZQxv0duMmLyveWSDJhRZlCjYfEkNY/l
bUDZ+IpuIXrxfeuBOVlwKyMqPNJUkiWL5CHHBrwvYMCQZGsM+QvRvv1tE7z8BOtq3ucOuCSgwgSD
dcxJu/G3cfT8XIgWCnWDUEERR22rPGkYwv30PpI/YNxBI97XsS4ubMV0YlnFF5Sd/Fu61N+iVV9z
ptnoeD0CJynVwThc/f2m+sSforuKuN8b9ILuroaUtosc7wcmESDErLOOszX+1tl8g1+bKd7G4Mur
VHmzlFl5o4P6ccwcXtj6QWWMKxg//DV2yFRpdVJnwsZQ9IYhF/LAvaO8W5eL8LuovPd+uy1DwyxM
9P7T7HVpQBBLWbnho2np5EiiPCuLQRczZAD8FZLGYO+Oy3amc8UOHu7ghd33Y1MkOJRG3vKeifoQ
oIXoOoQflFJ5M7+wD7p0QfcTtU6LPDGoIfczAtrC0d7j40c0bZuTMYxkMztLWV8z9qwHshVWbr4A
rw5a9iXZhsVF+Rj+EizQUyvO5qdJufrW1eoMF2PZrcTi0Fq5UEojzhLHWrHcOyzTqomRWFP0UMIn
k2rteQg6PNxrTX4ETNfvcgdkGBt9U9unIeiz/yrelqmzqdRz+TRVPGPOWGxHVTUokfJCJMu8yduw
nW8hi6VTX9z0cyRe+W1GxQdqAIgqc2KwjtxysZxEThlCOpqVhIqrCpBcMoXjeKpQSneLNxz0uuZp
tFJ82aTNMlYiKFSoV5zEfN9uieBnw4IVjtsTjNMDiA4D5Hc+imnyUrYqv/zRB7T/lZWLd4iHRdCx
8/OvqNx9Ez6B4BIJiK07vseRfrHA4QrGkEVjyV56Kh7J/AX2DyOyvBawmQPd3Sk+6whBGE72VIR1
cxOjuELYv5x7gBHzts2JJut4F27to1SIlMJIMbBrqaQw9jAny+3f2cY5K64Q6Vi3T0Xj0vYXIJ2c
MKx2UtKi5GVDppdvE3KLVlnZKunKbDwVvv0zKQdNYdne2DAjU8bKOnWRAHvjhNTR5Ieic/VN7Vz3
qu5Rt7lGsCCJ7GartwtmAfcgmJvDnPl9SrY9M9CreiEDkugI/95Y1Ktmbu/CQv81Rv31eyLoWhdS
ClnzMxpzDO5kpWQdlcG22K84GrKNTQDT/vaI4P2BhcqY1C6A2HjOf7tWn9YxdhbL3UjGpoXZORhn
etsh9R4x98xYG19YQTpg2V7+fRk6mHFe7LBlmiUgnYWV9Wa155jjdm1UvtMFrVHhucfahIntYJ+r
3AoEBUpZ3EaGeMJcojRHasg3XyeihyHQ6ru5YznsYuFNwSrK5M6MfXlyiIZn9MQw1jVBnurFnZEy
jHQ98ta9mI3eOARjlq4+yVCqkb+YKA0nWs+yrB6Kol6eInY/nT2NO+WQ7RNkmHBs5JuqAR1eLsKC
+x8lXmM486ll3am3Pmv5C8AXMH9dvjU1ldsQDx9+R7EVoTTD71+XfHAtVsR6e0T/odD7he91y9DZ
YXGwCzoZYpzJomMdEV1OjGCWuJCddlXRHGDFjFBhrtKIhZYcFRE0Cm8LDn5ZZ/cwVZlibABCrXr8
wdyTM1IRfxhjEPPkprrPxsM4QmqOAxLTBM1SeL1HFBpDmypPyxBYgszfWb6BA9kPUdynY9Eiswsj
FC3kmtvAXu7QCo9gsHkzt++h7e+I60VsxGWXLlH4d+W6PRupP7sWfujA5R1k1hVj5jyu1CtoR6yD
MYQf6GZ6EmPRMHep7McF100LJagR8c9WNd9F7aw3myz+m6n5CNfICFR279Ss3MMCPSKRgVgS3lA8
TfFKjQxdJ5H6CrZqxjfMEhR8jgusK/vKRP+l1oIpvo00xVvxSoQ2hl1LKED0tfcLeLi+s8L899wb
2ABt9/f6nw2ezNmJfkaWjPwCQgIes6fIzdw70pXBufJZ7dsxGuHI4R+TFoFRKgSL2mxvTVj5uziU
MXB88MAdmmOCIe+RcSyv00RROr2QEq3Taht2pV8611krUnQOY7egJKLapev3zgEjk0zN/t0iyV8I
czwePD+b4KLss4JlRwDpuZCJvXjFvtFNnfRjxzlWXqsFfRMpbz6TCE/8hgnvYgY0xZJjPQIruY/n
7e3f92XJ4Vxde8Bis24zJVgej5UENTpsZNCgtjTY+dY+Ru4/kKDoQHh3+DUmlBGvlG+P0za+DNb8
Dgw06d3CvkT5HKQ1lhOFo8XxNTpfvZEgNrPAq7DdTQyeFRHKyVi6p9HV7wLUOgRFyHq+YKDdd/sx
ZOS0Xi8J8j8qv3qv14FXErRZIR8aY935pChDeje/Cj+u0hKDBjNjHIWPfglRI6uKmUOtnZItvKIR
mWBXI7P6a7CVF5N+fZlFgP47Ln93cvuwCOghBFgftBd/atny8sQDdezQfMoq/9t5FMuqz17rLPK5
LKENq0XuuD+Lx8aDzxDwcBvL/+Pm+mWJ/SFxRvfZ7vz3wMJs5E9Uy1mIp690brtweJSNnlPGaSpZ
PS58W0+/IrRwGbaSg1FYPG0vS3B3kT7TUcV4ffYpLJA0IMHl3nXHe0v1V4BW9KoWcl35wHsn6o/e
RFE7bRDPldey62vO4XzFhLO7SGkKdujx1oPp8iVxcm4aYb379nRdH2UBiMz1HfDKm/vYrZJXaTD1
QSvU3V4OqGUIL90K+1PQ9RYV4c2kKSRFHfnQxd2/KzxPy+JS8AVanbo5iKDuQfiW406G1nYu1h6e
snPUM6JtRj9DEs4Aoso8aG8mF85iWGK9Zpm4lMANHXT/tsVsuLCh2T0AuP2vE8jot266cfhPCJ0l
xzdxqGSe1m3g3i5D/dihETY243+DcFkRocnOd8GzUjlk6uEoaOjyJhgJO7dp5Emo8DN3+5kVfHc2
i3f0IlD9/vJRaiepoYcyeA6+qXHboy0sUuagDtce3L+wQAk9MGdlBnPjZZNBhF34vPklgNyZdb43
RDIhmQ49cPA2rMOa6GWFMlBF4Pdg+VbWHXxvjyZRkTt8GGJCBGjCySSN3iMH2yh9cBwW6Dqd7JbB
KAX7ag5T7fDGLDxYboAk2tqsC27Evx76iVTCmb6MWx3e/pfH20MQEITkeZxyi8OevXY7yukwwPod
tT365OqTZfhrg4pysprPuenigydHtsczVSRdXjqqrWQHn/1sHS8MlpUuWetKXbywwlKgedIDixmr
5xUQW0XqV97vUrYiYSL5yMweHaL9aheUxbldZntVROc1ttdzMMfv0CeCcz7Q2M1edg+XJ9j363Kx
JTV8qcF0C1ZC/Vju0IcFSZaH2Wn22LiM32XYnOpZdTvWH2fZv4tpARnCDcRwjJStFuw8a0E6iqqm
c4LudWtZeI6tpzrmJQQ7WqO1r0xePvu9hybuqtYfzEc8qw8QGj9VWWaJx+q5CvS5Ruus3fjPakW8
qqBBlRpvqCXzVqSbCsC3zTajNfzEMPRFz2aWFTuZKc0+cl62mAUOfA4WUsm+mcMH27TcmgrdwEps
3VgIvBsBCweRJb1BcDqQ3ZwoGYxE21Sc59g9tpW/Y2CyCXeKUJIOxXbrrue2bYChCwQQs2XbzK4C
iVOttXfsvnfRNeGw6tBQLGLa64YJQqTHZ6sTaLl7oxAZ1g49LFC0cS1f2s0dd+4Ppxz7vYm5SesF
w33uBVxdm/hGdkgRUH7Z2fDfgojnzF0K6EE4n7hXrZNmFebpSNz4ZCWwc6iwfmfCR1ZAIFcN9Gtf
N5SPcttA+1Tr2UQUi9KgRujqPEoiCCWJma4zpcGHfpQNAjx+RSiAy/1Sh6LaS9C2HFJlOpQ9JoZ5
OyMDYNFSEzbD5mm8gLw+8FjpixUwZ+mxs982Fa1O67jPTGP4DJyNGEinQGpCgXWAjwA2o37mDdyT
gywrs72DJHt2sCglsWwequuHEWQMjnqJqSYeGCNo9mAXR+mH+Fp72W0D0K6bGI5tS3nz74ucDMjZ
7BAw4UX5gCCGLVKadcwqsTqMc3MdMqEZsKrqQorRzmlZhvmmr/b8Zf7eb0onZYCQvalyLtOekCK1
0F2GAUbnyIvfUH7JR618nABzzO4k/033wrHG4uvcx+WDI9Hq33dNVP2a8sa/d7O3eejfVh2sZJD4
Tx36o52/jSZVTU8t7Ubt+6QpznJPxum/P7oavsRkk5f274+Rs/mJl5vfrcT3q0NAaEtu7oNo+b4u
Abj+a3FePc96M+6IdrMLFtDPy4dHESfcMDwXYfxjbP1rda9/kdNmZ6vgqLDtd9tZNjxW/HxWRAWQ
wXG/c612fte6JivEXp/aypnf1XYgtpeSxnGWfW0WEqz7unxsyXJDBXtSvHzkNB2LGEFRyDoBi834
DtzseeiX1x7oVl8WrwVw/EOwLt+TaC4bM56he1Vv7AUOpu1jlnDbH8dBzj1GiQrqm7mreHPq69gw
rh8NU9dslnsjqCoX0m/SAa/jBBLJFB65rbZO1ehO+wxXNvY4YqXzfFhS4Gfu+pUNF4CSYdoS5Mwc
lhgI+h4r945Oy82HcYQDwOC7WWdUZNMHaRG3YzdxnfvOmg66pkv3znXDqpX1LFUboQFRfVIjhzm9
UXty4yXN+gj3ENcUu2vKlAoky0C6Tt3UH1tVnqTRbRpEqJ30NckMcgvdfXO0ZtIqAL/+x3zy06rx
b2xuiSuaRTxeQZqxqj5NVvdaWX9Q0hoW53GBomJ8znvvHIEjCaoYK2gEXHHK/yux4Tl62GPAFUjV
4cTUgp2Ti4Z4zNHWxw1h23WYzsXwYc2iPHKM4uGJNwiV1YuqHHpAdd3O5FzPzE/TdrhaYbEqENuS
v/bC+1Nva5NgW673QYnN1MVZjDiG+O6g2VHoZGnoTjt36G7cPPrG+vttuxP8c+nsx17sUfce8mh8
5bTR+2nfWENMuAvSQ+VRpzdmY+Mq+0PVBneVgbusR7hAkfrTr3GbkOTzJ69ikWqX+Do34tcc6+2p
6vthZxU5QkCFMqR9H1r/gTG7nUqBQdceQ0ayFsqJIaKXA9h0JlLrP34x9CkKrl3sdBQ/7XZH4xb/
40mXTUdiIWv7rRXyTjnLw7JZiJGN/mAg90WxgDahxxo63ZRRuw98zglZ65W3CjQd3J3hlKN7G2c6
Bn+NMEDmg3fDgLVMKkYe1NP3wgdt0zeUbJG8alaC5WB7hNl48KvaWrC0hRN4sHU/HYXyc3T85CJu
DKBit2bVMBKx6ObgiGZm6cNANLfnI+C4GlwSoMyfW99+GhdCBrtnvfOLBxey8WQ6MuIsaAyTP2RP
QdPuFhI7TrU/P65LeN33Fr9y0712AkKAS3yp9kd1dN02SI3FGQrmBVB3bf8Zp8ZN7U5/YNQichK3
kT0HcCb5Fgy7ZFY63e+ZSqOypmeqiZfYyu42S7L5z+L1dYTno4vt3IaE9bFRbndoSIbLaLLnqqMK
Kxjz9QvQwAokRde78z3jhoLYFx79KePJhXpl6cJJV+qM95hYCLu1gh2YiR16CBa1T2uDZtLr58+R
djDpbfWVQ39gYIJGE9StTF1bwlKpgvuN7MKlEt8FiiakwjmPvlA7afmvfvRbt2Q66ikLjpkfvkAz
upV4ko8SlVcaVGRDiTdX+M+LHe/zEZUk27aSv336suh32LwuzzL67WT+fW/nt2PZiITqCHJfH16K
FXUY/a2XHLexz7ktr/4NizKEyX7CrkymQZM/WwvfkpytlFVscL848L8VERWRALQVXwfGjHUr9rlJ
ZUV0gJSeix3cLA6fWBHID87kmPi/5ZNGdDQOCpYrNaOwY7mLO/sjy6ROXA0d1K/zb7oyXlS/Jde0
vGuWU1niX3TE+9wtx7lx5Vte04n2L6XroOjIn7sOt83i7wJNeCfApEF2LQgwhlY5bh/saBRSkY/E
RITqNp7K01rjRK8q/TOv6IzRvDDrbp1ftbQXTi+pwHG9Y186NDU78t5eEJqG22O4PoeV9xrqpQZj
DaTYwVNhmO6WIcR4tGwc8t6yJFE+oHIg10DTescVufRDx+cLPmTJXJdpXcu9PzkfmvQoohWQsW74
bltl9mbxMWv69Zuc8uE0ySkpW7o2v3mYR3xfypTnzhTINjMqeMDuTHpmJ9lq6G828huO8AdAoqwh
BcmgROallYc3XaJi9BVD8AFRDkiAF2RYCAnRDmO7DCfj4cldP4IARUhbIol13pnJ/HD833ndWh6r
fk3KLnvraaS9OQ1jdS7y7jn7O+b8NK0o/9oRPjye3R0B3R+EHDS3hGW8ShHcbfF8U3nM0VHY7a4/
i4PhI6JcArpQpDTbrPqgQxoUlBRdhwKC66FDVOVypCTjgKEvoAGU8X9RWDJtWKhuyR3fcY+/Z9b2
WM/jDZMy3FnsRxindU+xeGvQzyfxsoUMQW55hiXACqaGwfJcT6SShBvUp5mJeWTkg+1Cpu1Z6/Ny
/xJE3Xa2PpqFjKDN2t+6PdsJwiPARKoyZWUjHrOoK9j946iqR5TaOUSG5z4LPZow9VJZw4domzOA
mJ8olwvzJJSRA1ccfJ797Hj+qciKVz1b1wnHkwbBd3A68sIhuOU7NYc3YvQJSLUJ9x42456KgnrF
NBfPKsXRKdLWQXoEVOEDdVa170hN0FN8r2LxUMd8NI47Fwj0e06w6xe0gDlEARsGms+0ZY2yy6iV
PoNWSoLc8y+kCmy7xs2QQM1ef/n3hV8A7vFrEAuCQ0qXys93Yunh8FQPi7jyMyyrTOhfu0vW8yVw
yDRB3YMhLyrwHEvdHiYerAN8yptVTdBPRgmZ8N9/rfwaNVBrw61GibNTtuVeprqm9MQssrNDlIZU
8i9scp6XUg8XkDb//7Je/9hsfFs9QNZr2J05hlhTa4Q1aYeRMhXrwDQMXVp7RtywYyiNeQ7dBEY4
5xI7hoF1RD9WRetvE6/uPiuui+yW/nzRAGGZZk6C/rbVhPl0N8H2nK9/EBsM+6lcXvK4uIhpg8fH
xNSU6nEL7IeKMcvmdefSkgdkMjc+qpGxBmzHvK6BWNP6d1Ex3KHLvt/UdjsFzF7DlYSmzH3Pr/mN
VXjpufuwXcG7ntvgNlz+KwKCuk2cRNP4rbPyL/6689BxYViB3IUlEDgiU/bWf543fSBb4nkWHKR1
hL2bmraUrMxcLBYQweKn2e0402l7u+zcxHI6NnS0MQ9pIMQHjzSaG77joD61ZK4btqk8eB5Tp/Jt
GGqy3qr8HXnW0XM7xPn91YKf+xxJVXemHBkOy1RAT0ErRoZTYrY7Yc+UsPTJ4ho0M3g8F9cOcZwP
EPpSpyx3FXJwwwfPwO+ulW27rxb/J6KRNnJLPfs+xCzEv8l+VMN0M1k4XxZKxySPvJOYIfLZHDii
7lKEm+ztlxcpQfNOckxzGKcyo47CTfEpAOmJntUGVRfw2I52BtGaEa+tQSGvKVcZpf3yuDPxwpyn
FkrhF3qm9zzjO64cumTXi37s2T6O3pGJ9I2BXoI/uniwCi64ZuQFACjEdEHUJNS8To15VD2/eKbm
yFOtHvfIGByDmJY9ZCXsxgXqduK32cP8xHXLoemg17VL63q/tvfoQj/AfVCSMRBx6Zq8Uy0ln1x4
6/rHosGxMTbhaVhRl+Ap5l9eMOv2FvknjvIyvaYT5X3+zaP5YLL2lI3ZEwI29pfYcTuGXgzNXqc+
+DPGzrudh5cWF1uysDfZ4v4Dk8x1DffWNRSymKw9kb0uDCqv/+fGXx8aEUKbyUl6gxJSXCelSsmk
FDvhLrehr7jIIzRU51p0b3A4X1wd/rF9877V0a417CLo6HgkNW2Ao8isIeap8js2JU2LvjHe1dn8
ojjiZO+yd+xv13n0Eg5rl2P/0QJXtunoZ5PccCEjgWJmL6FUj3KuOSsk3X2HjKuGHdEXw0uskGNV
06XuIK7YnvclxuinxSCbbAFC/oKKVLETIKHmNrSzV/qgnTblW4zEiqtPpR50Woa5OMc3XgOgApUz
nccqL9KgZ+ww+Of1KrzXyPf6yfsTd/LTjaKnln/WlPJbM6sRMcicJuO/r48ayaygzl/Yfq7j79Ky
AtZ/JU5Nr71U5GUp66ZvI05T+isrWMZkUIgGXbU9FpP1HvyaZfvbYB4YCLNYrf6WDPt9Ny63NM9o
RIkgnO5VV+S3EI0OdctZECln2y8ZPusgmF4iCS87m79Dt7zBmvs9uBLBAsYYELbMFYnsKXndtdAv
MU9g0/QvYNHZWrnlG7O+42q8d2ZHJfShghJ3hI1ZGkT767i+QM4mC3lt0HdZT9VcXaTgMJz4HE1A
FuGYs7YFGvbcKPE2jP63tUo2dC5BED2a9oyImsSUVzdRZJPeHZCfqewsSLbsM8RKz9jO4W2kFIq7
hWcNmbrPnqUCAU0w3YJctKbe35VUgj2KoaKklA6vib9llAr2FUn0P+bObMltJNuyX4Qyd8AxvXKe
GQzGoNALLCSFMM8zvr4XWN23MrOqb9rtp7Y0o4mDFJEk6H78nL3X7iuyqfnfRZeJ+nAsXiXhkos4
+RYHNtsye4RNeBNaDkm/xdw6GhaYsphg+EzNRfr5LXFQHpfWuVdAmrqyYqtXtK/8RJwIojg2nk1R
BF8mqrM9Tkfsew5pDKKtNpzF3vN0uJhgw7YV9C/T4UMt5Fddyd/dRH9D9cgmNeNGV/1OL2Ov482q
9XFh991bmMTXjOwebNNv2tidGPKCSfQZCFK0LRDphgsLSDvH25dowiiiiyX9XkQJeHITSSybC6xa
pt/H8dPSm6eyou+eKQAfQ7LjkqO1mK4g4Z6HONrpdrZLf2M0PpCVRZPS0sy1MvuOTY3FCE0ZYjVV
P3UlotKuujD153BOWYsopVHa0rFrf83CzQ9hEzVL58urine7Mw6Qkgj/FmSI92X76cXZN+WW8aot
n+OA8Vllf44WP0YbjQMjODbdUTK75sigK84D+vyDh8C5aVXHPlvu+5YHEHJh8vCmr4ZvrIZwv7H6
Zi/VqapRIxh9c3c9A2Fu8Glq/PatOa0zPrJFtfVbsHUU5zSPvVtXfPpRxvjUQ2Y1GwI0I7765Gfx
EyMaMt6SVRnVacmywg7BO5D63zOJBY4WOPpVJ2YSPhGyx4pUa9Fr6Iq96j9DmA5ew3OOzSafP5Yc
O/xtx6w5Q8QlkpefYzww/GbeHKoerZh9zixWpqYWS18blvRguOxNuObVs1UytJqSAUG13JUSHo2p
gSNFaty6c/gR+myVu4coT7YlEly9RaRuWtax9dGe4fb+6H3v1posEbbrvWElby8w186li+Qxy9tL
nI6giHqP6X11rr32WWm8U5pZEmBf3mICD32DpiB2ozv5KT/jNv0uRzNa1s5Hk3Jc8Xv14YkfuUXT
QDn01Qs3QczLJhn5IzpU9Pv4kFjORIdqOwWK0Wbg3MlfYh9bKCH6RT3+8Hyh7U1HvTKKuOouenoN
ojk1zvDVB9qFLEMO9l25znvntz1KsSRYAcdVonZQp2+j9P0VZfW32kNcNgr3Y2wT2hs+6lJ9aCDB
nJ20lxzG6m9J0+AY+IqK74nOOXdynU982D0duhhxiTLWDNvdZaxjFYzxczadpjHvLvDPB820tR1O
DQrRK7MblO8UteifZd4tYzrBXmBfw2G82SK9d7IeF11SLRwvoQSoi6e84+NOFP27ONS/FbGGCVIe
bSk/EpddJTK6aB+UxtakcsFC8CEbtzmoSG1ofRMvkXktnSirWRoN2oJeeGs3ynY9GLjf/agAKaxK
S69hSMh5SXsNp/JL9PU3p8le8boR8GCId4tLdjW245NdyeMAzfNZdfWGi8Pn1HmziMimmI5/G4E/
LftBubtq2GtlgpUnR5uupHnPlr2L1T0FvLDoA6DXgxWGsMk5WFlsaay4FPoDeCPR2qhBIrNCUpT8
stHQbhuAmBXePi3WrwHMM7On6Ev93kIE6q/6sr5aLepEbSDosgi7o0o1tk+FEEoLbd61aJMM8bhs
LbLOAndtMQyikc4e3nZs9SqGqzKN61aU2g3h1ModqjuiC/TipneaOjiZil3VT1FwTCqsnhilvdIb
urlIHwnJ0w5NhHrUQlbsJK+1+RyZ7SciCnmNusZcZm6z8aQKj97Epx249rQPxbNFqkDmS/nexIc8
IulVl8b3FuvyLgYxg4GCBGhQpojUCBHKBkgpjfcrmNYT68eqKlH+0GEX66KAT2JNr3bMoQBv1qlP
Wo7JGYJkDTdaFf/2wpxIMNtY13Vr3lzLeYK74iyjqnFwWX95Zpxx4eISLM1l4eQXMZbLhnPfxqoV
GZ2cr9n0zyGKnz4cw0MlAHbPPgeoh3ikvGQijRLIDlxESFXsS/Hvcmh+a7PcuW1deKQSKBRsya4i
XDDr6x3N+EvOUl9a+N7qZrgLauOi5x3EX9sk7+Ek2iO7DV/82eBc1Xm3maz4vWQ5js2tBiF9K3Qr
XmUi3kRBQ9/atUxWdvM6DaY3uyad/TA7Mcu4O3UhQC898zOKR3osnY5yK9PuBrBZmGPxtxTROm30
VWU2P0ge/5kHBXpLfiuC6hAyMLYPvJqxSjCtcg8FXQVryZIQ8+TVZqLT6xnfXkl0ggEaW6j0IsWV
91dboRMBPorixqgw27hFsDSldSYolUmcjl5fJke+11cVskCYrUp3eh6xT5TUjMzJ0qPBWgGpJwMv
6X6gLPvp4eFB5f8MEiS5kx7h4gFCESaHVV2gerNIjtzzS28CIMhuABhs9PqvwFPHVIvrVVZJ8CpA
yL1Bf3VRkS/YRKh3nIFCwttxAH32CZtckprSreL61mkUiLLrUCt4gkh5dz0Rzrwvdc5N0ZgUq8DL
ITbRRBMbwD6cmzLjDeWidSNvGekW8l6+pq+u06NHEkVyIgazwN4efqbJ+GXGfLwUEIccwjoDT0rq
fMpX8WABOA+0aiUKvv+tX/8mINZ9lkM9K4Q/O90zVknNHBOBCafjjvqhQ8JlaU7IGupbSzJRDpiC
2HUgQK8VTsBn4ylqdR8uAds/lgiyj8PpNZacD2RX21uRaymCAYsIhCggw32YcbRolpYVNgQq/qxD
6uCEVwfxBy2CWWQ9xyBunI7fdXDp36kuIs4nv+V9ehMduXmubA6PmymyX8xKip38IhqqWdTIAJDq
BOiS0gqNeKe2BnqkdewM5P6U5D0ajIeWZMz/Thh/T6aqQXKlWFuceJ6wV1zKwEx1cN1t8QIcJ11h
oWfTd24Qe6NDPOCA6hIHUTDMBapDr1rRO7iU6Px3EUOYvTYX7vU4fDdkNr5y8N1PPbZ3GmynISnd
mxeCY59svmsMu16McnxPjFQ/JcFdmgN0SdEgjTIymqEo3IC3HpB90BOQN7dKrU0NhnId0jIDtyyO
PnorttS22xadMSxyIYszpknBGX5YdQpJoRUJHelbrB87K/rRl4xsBcchjNmduzSRimwTL5jbY3xz
Cx2+FOxgb4PCcXLr89g3S5ERWDfON1aR+CAS0Lf2tXQufVe6LGXB3hnq5vh4yAV+atBYCNE44QtY
dSQfnEmvp99FnV0ZR2+WvCqv+GjicDNGPig+pOcQZBt7Hc+z9FHiJuvciYrCRNJVuKy3RZq3jxZH
U9vTxm5Prk30i+Pb6xHAzXqEJ+DrMQP8kRQAOAZ7zxrqs4r6BYisnFFHRGKENh7dpPu0EUNxvHHr
g5MD0JW0DR1YMctKBhyUk3BTxcZ7gB31glJQ0EbJ37quSemMxy/o0rpV3WafuCTNRfhk0ZBY9fR7
d+bU0+a2Z+JpPewxx04XEFLvw2he49odLxCnKlZ+6KcMaUnARTXTe1mxMnKEXn4avJGmF9N+gsue
ffROLRgwd0D8+oVVoagqZZhsnUy8exlh0gGxXXpumUvOmQVElEWVo0CcOjwVXGMHz2OmIfomWycG
QJ2h1K1d2QXXgqDpY1XSZxtUvM5EuEqNlqFSUbw10pshiAgRkZ2uSgRL4MO1J7fwX82iwzaX0yeL
MzVvH9GELd6OP7AXfxSWVtzAEaG9qfIPJI4mRdzWKkbGRtS3fZg523DQruh7jZ+WkT1X9NPcIiv2
ge6vczKsEGOHGzK+7OUUGSNSuSqBUGjw0DTutBH1oxOgOU4HHzN1juvJLfII/1/xblWkulV1RG8u
/VCV/SP0gau0Y7aX+jSejXBaqzyOuaDgjFUeodYZw4HcCi9+LfKt23icxGlmC9aFb+wYIxtrMm1F
rY3f7AEFOdHpsjHWVclfq0px10sJP9/+WZRa85aViBjQP1xR2XDYhrScWdU6DvJmVySVguDNycbS
yvINXW9yDAaM2LE5EcNqE6rTgX+jpWrjhfD5thsNCei9I/aGk9krw+T7IlJ9lZecFHkLXjkyMewM
xBZcmbFLmvSqpomu+FON835VEct21Qy6SyUBl1mo4DsO4dGp+h+u6tunYGBGL+xdpU0TQ7PwZ035
wVaOrT4KbHpffXy056FiFIxILDkGF1p/jyUSDo4vuKTcAX5388oOhyEo0tUmHPx1EgdfbHriHQqu
bPnOkoVebzKXoYqt50SyD3gmXDB7IC3gJ1TiJ1Km6sZBCCvWCGNqqSM9BoPYhGd43ZtyysvXyW3f
3NQr7yYUCGyr4bTS9aPkoPraIZyYe6fTDi226NLySavhsFptjzY060FVax6VKCqo1vN2dQTA3FD1
Mi/iYWNXyA7isH8NQSQ4loHWVnbhpVZflU/bPnf0XW1YS83JMxQX46lMUN33zAnxkQbepl/NGtDN
WBF3CNtundiCmrR56NDN7iOtsAkArcPoyzjOr8nvsaoBnxIOKw3x8YZhoL/uglY/t53j7GTcIbRI
dNgIdfPdDGmIuSbR7i0tjDoKVoBQkNI0LIqE9BEWagIeq1v6GT3HVexMkylvBYw1jl/ye+1sE71x
b3EdXVqge3wMNB/gqlzqcHDwZdDrcUazp7qbXnIvgirBpof1ZK9lOrbNAGti8izHRj9N803dIJxz
9A78afQi9Xw50N5YaXaVbtjbbaaF20wFKa4vH5lwj86ra8O5C0hLQFWrKB0kmCL61TLCId1BDJ1s
DuwtHaO4NH71pj0sDFhdnI77Q1U6FrR/vVqTef2sD3S30DmTLQo6ICNeYa2nSPbKISeKu3+zreZU
R9QLYDznUrSSi1yPz1reuAtdR5IBuEMu0wZDT9bW+t5vioOedPbS7iMNIeSCcE0u+XH0NkJAKZjc
aYFLroALYXIYKAd4p4W8Skdceo29I7da7wmORbwznAbGDSxVi3bJytUstWDX7tfMic2lo8HUC8s8
3DZjBs62n32KAiMLPA3E9NGH2+Maz9ABLPRUlmxfHB647IxtPkeV2yo/pEkSLkJQiKUJTabHu691
U8TxDg1JV3g4a6b2o+8SeQdAcOOn9ncPL/sK9QZNMfbs1WxbNDz6ZFi2Z6oAlmLcZbrnMeekgIy7
NbFEDKu7HvWyKo94LT/CPqgxk8W/swqshYLqtBgy4gYZ9m8soxLIYyZWXmTHTdmeak3t6378jXfH
XaoRarotrUOjWKHD0twqjW6vjGpaR/SBUD1b+zoeFfYSKwOZPx0VgLxFj55oa8NjWHl6sO/xEq+I
AHxTFUy60R/aWwuYHnGTILu4p0JtYlCweU64qhlovyy/CtYt4ZCYejrnoOWzGTDw1pMf/+YAw95g
Wuapr0FRNH54H73U/Eibu2fqKCCMmEYDofYWA9FdZWXGNemnnzZuHqSGyHUnwj2WraP9spktrTwo
jbvYS5m9NuGhbJHtK4qaI/3/7jA15mdgkEw1tOjUtaGbO1E1antGURYRg2lmbprBI3iiCV/oF7Au
Of6BSs4js5R3z9V509oQJpAJDryNp+/A1Ded70IzQvYixiLYd2Vz4xuKAB+OWPkBMB9uMfrsVdRK
uvwl8HltvlH+RI//cb8qCfLFw5Td68lx1vhOKKHMFGMqN77dMAM1BepifSwByvvBtRfVTnZTd3Ao
Lw5Nk5KLh8AZi9qC1ux+GAkfYNHNM9djHMRxfmyA2ms66GNCEE+0a2ODbg3yCbEebcrgNIwY75rR
d2QLCPHx6cSoOJn3E0BcrFsUTUeLiXhiqJsxzLpWEueslPm4GGJiqyuS2TIqI31Kfk0O9pFpKN+7
CsUfLROfTxf2aeB85ajZu0wijp1QyRpqWBkeGRS+BnU2sJaRZhLO6M9mHBcMKqblBCd49plrXnRT
ojzTCz5h7pivVJLEjJSdJmhpsnU1POZAUFCEkviz0FVvMXTlBAKSjBCsm3M2XEGfoaj4BbrkrXAD
sZoAA+lOmh7LAIKXPqdIWU2/Rce7ogHJbGJ0vkASAcWVJz1XxtF3aOA7pBTVLa3KEBn7cqoiBsiJ
/dHZLeYykf6uCu8L8ysJZRlzOGq51wbYKt/EQjCHGrFz6OT/icY/VybYjxpoRB4xsCMf41ChNFlQ
izIuD2KKsGByz90IsrXAtpg3zdlGKL7uY0Fuoq7NyblQVSAGgLVsGIHr05umkY02DTM9OMVq2HUw
1ybdTRYV5Qf2gRYx1K0xkHyO+ABRebWM2ww0M+yY3RiIPdlhp3LqUaxUxavl1NrBqZFAq/YQokJh
hhn+GsdfSezjxXHBTmVxCPU6NTdoaPZkOS2yrIf3PpfAmkJW0NTtuDEtH5XDewtB9Dg+Y0gRT14l
nacyEj+TtAow9qq1AYzkGFXqgNI8fAHlZuHIhFnT51bwMgScA+qxvuBC0xdiOMVd5u78ys9fYrtC
hmV2yM0Dk5E+69q9NMLgHhLRG486VpDItxaPzHUr79ZhPThb+IMEPTGojs3vpUjJPickHHXqkmnQ
Zkj0o+iN8T5QvBG86991TPcvSCBXVl+Hp1LP1q7KK2QlEuhthE0wwMrkGhD5FGswqlt2bhXuGI+y
d7nkyUxOG2yZ1R4Equ+8r+Sh1qsvn6VyFaugWQ4IPacB8hR9drkxHBqxDQIOTGIhAPBB4OrPXaxf
frFrUKotujSEzm8W6WvTRW+6HwAXE7ZDWGRtvwGcWzax+qQ3AJi4QRvRgboXGINKEEddUxTv5u+w
DWMGSpTkTVlhOA1KccAV2Zfu9EPpzvDTq/CEewG+RId+4UYaWELgG1Auu1zEdIk3YKFG0PpIOwnJ
AVLm7OJg9FAMWMsm06ZTHkXvKOGYqKM45XhBEQLH9GLFpjhGY/BTjf5n2UbJ2aFht4r7At81TfaK
9aBOX9zAV8/YbLRjYCG9H4Qfv4w1aFCioItVzM5VJ4b9CuIY53MeAlIdv9UWWFmvKKrVpPqN3ej9
s9UYu0wQK9xKkpIplo0Xr/CZmZE2Y83K/xZaDkQquhaoKCHBEDjXONGlouXBlMJbTYHJgmOx4Xc6
RYjPm6TMd8NXbxZZ7LthDJ/KoHixWjd+9/V03A1z+e0ZmJNFTCjHrGhIVH0PzPR5gEtSoZbbjsoi
jthoqd3cdJ8E3TXtI4scGpJVJuFoF+CQ8AFANqj8t8HpgHMMRyiloC+FQ880J+HQqx6WXcPGFBGP
ryprh6sXghkI9PRKopMGkZ1BCYAbe5W6A2GipBVobX8uNO3A6pstqwkmEOr34ZxxHDFGbAwmJxCS
KtpffTFMu2gIbEzBtr5CdksEKRG75JC2ARrWzvgGq/IQde6tV4lNZicDujSKvwn3h1c12m4wGO8Q
bdOtC4OzcqVMCBOFIY9y/EAlT/AfghaypEJ+A3Pv9VF+J81mNlovpIWUXSlUdXZBGy/OKUzkGHK+
TKIrjrQWlB7ndsQUCHfiY7KDl9JdOp+QFSdjdxHFWXTYo2wbyo1e9PKHEYkbxfz0Wg/ejOgI1npJ
sk3ouuO3wKqf85aBvmwbE/krAA6tJy2XSXC+qWzRvzqeCfpRIwNGz6a1wyibOU/3y2ATRbk1XGvf
wOnsJtUz4H3gGhizGRw+jwbZ1CHMtYMnO4uYhErnK9cYT6mn6EI4zXT2I0BTWvEaR2H/5ZTI/4w0
kW99VYNV0ofiiu1u3EEKoB1dmxiavca+Rj4GMdoA+WcEUSpF5/nl9cP3OeD7LcnFynfpHQ9yyK45
mWbbsfOto8qn9NDpvk20YN6dDOeUUBwd+lQnU23qx+84Vw4yDqvXBknxwil681gbNoGGdo594hHP
WlrGtg10xXm4Hl7QCoTLgdH6MfPwwdFqo+mi0Jlokc0sudetfWHdeystV8jewm1RNVTaWgvwqYc+
HgNHQ7ZHwkTSdlCFHbCT7Ecfdlx/lFPyZgvDfy1V8UE6inGXAb7C+fumT1hW9MpvP+OAmJ5AfVYA
uNctu8bBs9Rw91ztGxaH4J8JqP8jRPD/MwH4T1Th/wQa/v8QESxnzvj/nRF8/vz16X/WPz+rP4KB
H3/pn2RgU/wDGq8LI8BQhm3+HyywMv6hKyjmjtSJxhZ8iv+FBdak/IdL7iHsN5ysrv0gndMFe3CB
dfMfMJqEcCWjS8Y6yvmfcIHlzEz/AxVYNwypJEBXBLs6P8z6S6pE3+FxQ/5Jt4xiZwmnNIpPVaQW
iOe/pqBxsQFkmBs9l0N7uETpTb89pT/Q1G69HIbyG7iLp6pFza9X8Q9r+PGH9/J/c4z/yC2Wfw5R
JB6ZAYY0LWhIUndN468JkIYX5fWE1X7Z26C7MjJ0QebVG72g1QYg9ZdFZYpoNrlYSv81NWhOw/Hd
bsc3TquHXDYrp8BDFka0IP/738z893dOWaaSNv+5OKWdv8QGIUEQPr7+WbVoTEiEXLGYWoF0kVkh
chMOzwDT8B0RxyS7FxOG4UYv8eo7pQLmFtXBTrA+LRIXUmHLtF8JyhUjEy9prKPMMBa02L7KTL7O
6xMjCXXzG50TVRCvUPdaS2VmhGAAqPR6jARCJT8zeTbZZ1aOGVL4FEa5NCI8MwIRFx6CcBlaPyQG
BOxmOP+NvqKXiCTFdTA3mtJ49SRuUoo3d+cUNHCsgYXFHWyQoA1ySc1m6IEGJKjZFhzNOGceKkpA
vm9G6DxNSEr+Bvfv8gX4y6UJa99yAaHC+rd1wVfnj7lMrhb2vh1xaRaBaWwogMSOgL/dWHftKeJD
bUriuccW30uNnjLWnR+Sqe4L06UVNZC1k7UVMoSWHy7AAfwntIQVWgUScc86FkyjsAVCP6AsDqk+
burr5yIDTDlDQGc/WzlowJcFQ18kGGwJLiqxuG7lht2J4bAp6ODMWgrG1ygxcJG3uqou7QQ8IG+y
jZH4RCw58bFyxnPL7J2ZILwjOXnTnsPcEdh1xJnTN5YwI+OdSsd3MAN0+uzp5BhpNVvpxksGDJIh
ykvYkRsNMCXnlDRexm7fGY2PLhA5LwBd3CejNywnI7mY9ShOVVxA1JkDQnVRRuuKSfbSDuFdOSNJ
RinQjaVRa+3R8uvTAEffj4L8lunWk4bgAXALQzMa6D+y3qdV5ZM+PB/qCxFpWxRR37LAqVfkch0M
vWsIQmLIqFR2zdCQ/E1ygf6fLgGbVhOJtMLCUjw//4dorsRNk9JBOo2D2yehXGnRsrDkxShfqgzQ
ZaXZ9VqTyxw85x57MlJ97Tj55c1BmbpyqwrUZZWuBxfe1ZTj+dNKXA5mb37XbV1dEthWtdP59Iuy
v7l49T9nVczrFiIxlisTTZ60LWtePf7wm2c1FNXIkFjXJemVPjVA5hLNo+mcq0yiM0QykdqR2/le
ClUuog4pQha7xwnvZI45dN3Rh1x0UbsJ56eoz4J1pLPMdXCNy7JXqzgPSEiZXkRL8G2oBqQk+Elg
ELjE6UzVko5x/jdZaXL+yv15t3CIucYgZyB+xUf6l5xrpVFL6RFXk8ovRgjdhSZBB4wvp6FGG9u3
ulMoyo8sv4zewdJoE8oJ+K81C01Uh2xa1/9mgzDmDerPvxK7IfsqeQ24KuRfl2HDcUvkU0UKM4cQ
NvDww6qfJmYK4YLNdzp1XrRhmfylNYIoPAfsUIslsyrIqwxosyH7NZdSYAERUU9zfPaPo0De+JF3
nHRFnl2kHFIKjVkOlxGvRq/KKC1v4fA9bDjv8H7QofC7RRe69d+93/92FSndJjfAsuY0ZtcUf7mK
rHYYqslz2Z2lHTCRLl8Y8NK/DHZRGCGtNCAGWjQbLJjEvpkRvDc0ANOr8WeglM2EmBf5CHYx5qyV
gXJZFsPf5Fy7//YBcD1QvyvqERrdpvOXCgIlUZ32NrHQfhRdK7IMXmMH3QlMp5swJ/fUcPokapup
ipLgsYSoxwO2NHA7dRzu+fIHa6s3b0mhAFEVNBnoP4BQblsLuRwjYzv97khNv0kTmFwPXnkdau6O
IB5xjwUFNCf258lx0aNYsqVnF5qnWsr0LZ09u8LP9cMYF+nGNLkQQtv6MbRudgpITSROEkrw1GI3
rdEqrVVWHXykXdh0DllXoNAdC7XxW4d9dO6VenrLVMsAGBX6rdg0rcAfbxw8UVjXSoOFbpb+CZ2F
leXikgXGSw5XawvQ88Y0IdrElUZ4Lcd1hjT1/aBNhn+ubQStWXqczJHTFKxDUxvVTkMaBS8xuzNz
RVOIT+gpsvCFWVZ70RsoP9hMoosz4nVuEj3aItaDRkbWCKB74pRnk5RJq43Mpq0u8mwV2eXmvy9+
dEfX//K9c2zbpPxxuD6lYWLb//MC54sed5sfUCcwN9G0xk/OudlCVW/QkVEL2gc7a+xDGOv2wUmK
Twj6GucVHk980gDoDQXE47KTgduBROgU1b2u7eDYYms+MQp/cmJdO/YVOkSgs81HGkJZKWq7uPih
rp7rwr09Hvd8supa3xp2BvihDyf7ajql3oM4YoOKekowWatlP2LS90dUxXAVJbNZv351BPbeZsaf
wgGoX60iZQgwABcdQPG8RiMmoImU3eXjWVEITq+BRYtN5sWtyuttgBbqyRqQGwSu9cwExHrGLlKv
y6rt14/HqmiwnkH5M5Wo/dvjFdXkT9tJkJb5ePJx44bZU+p23RkPzDy2BsOuHD26yDiIL7nmb3ui
xI/TfO/x0OPJx13ctfgqfNjBBAp/txN6gorffj3j4Dwm8Y17Kj3dPfk5FmJGmRHWNUJEc/JXx8Xj
j8KqZ2iZopxEYGtmwniVnd1h9hv9NYd1/Q93ycQmR62CyFc3jblKvIE2alGM32KXnruTdq9VJMZj
nbq83565qKeJhrDjcqhIDMxgnjuRG0WCH9/bb4RFr+wSgZHFt/UEcFKeiOvxt61RQeUHbvA0lSmh
5DG5yVjeQbawXaOfrqJjM7jRUdOrnwAxs6VO53fnBEl/TrJ57K6Z05UquV2njRbxbeiB0Uzzst0V
IYpJn/l29MvzG/nmAUxBo+ufpa2Jt25ItBMeJRBx890wY8YfeWBVgdrc7S4sT9lURDdL0QYoKjCo
CVudvyQGQq26UNBDdccQmXVo70Uz1/PztKTRSoI8wQvfh1w3T0njfCPbq7vDxO/ucSTxVqX26XHP
CaXYBqHPjGt+hUgBawNWEOupWWuRMO+Pm2DEx9EP0tg/7uqmoMFkU6QKOzPvQxTnJCIR+WrSXFDy
mfK1epVUEjYpp/dAyeoVtc8uoLlzezxnq+jZi1VxfdwDe/GFp6k7P+7Ro12blYhWvu5XtNYC7fy4
8TXdo1dZaWcmmM2phVsYjdgSZ6IUt4/XmC4m/AwSxPbx6n/9ZXf+ZwwX9W5ff1oBjEci4fo7iSYk
rkneHlmAz858kilDHX/dFC5B8HLKKQJ3OdpEQixMRCsXItHUpRHvuET08+ORKp++FzlMiDGw7UtX
YY+2ZSJWceXNhciYOJcszJ+HeNLBJriXLjM72l/UZgdqrIsIzPYPd2tAeNfHDbKbqlPxKZ5SiJvz
TVdwiUMv0pYDht1TMZoa8tH5GS+cVLECfHWrLUmPmul8t6hwqa5ric/6sZExy6ctZgTDwYpCK1xW
vb4XNdDxf941dWz2Q317vBY8Nuk6TBKseQu0ZyGUb5v+UbnhEQD2BmWH8drGtnmZI2S6mnesnu+R
7fz+eM4UifV4rp5f+XiuFe0/n/sPf29+DgGqgvwU6FtNFuMNI4UGiS4pqbS5+7gpYz4MIATTJjL8
6Z+PkUuDQwYJ5O5fj2HfzNG7aHdBe56Iz4klMh6Dizd5p8e9x40eMSnL6CFsy8Ht90iGsWNKu2fE
5l4SEUAlmO81801ZVFtTdGx/sFvCZYrct3QG/RoBWMPocHLnt65P+v6G4ke7wighAoV7lgb/GHcO
pECQ7ZDiFo0soF5yAItvPWkVSWlfh8gYMLnjompJ8TmjeIpvJT+hMsV0jkVLzEOI131qovSaRBKZ
igHPFVG1+o5lkF6zkvoJuusyTSZkyljcjwbegH02ckl7udgERok6cHKaJ6Mbmqd0/pN/zLpZvf1f
j04cFJdZFXabx4seT+CfRgWZuPfHX/nX46YhXtMQEPLj8cdLTdmJTVumzL8wCiyqKqwOqPucex6G
5yGHy/a4h0HTXWG8Y3KhXPuepE5+grHyO+/NvlqGk7G22Jifikp37iQihCuQjlDwgvKT8ZJzHjXc
7DXywfWEyfFV5nx6rk20EhOi8dUNc6KKc/CZj7uoFTG4jEj5hvnFikQEwM0ac2YjO4VhA6I4nMAL
Fh3iOL20T4mv1KHijHltHeeIS6w96nk/XgGjMIcxqd0LR10eD5F7Za6NqRtWLqwd0oR6c2/MY6pG
4K5sYqNcw47oXxhil0dMU+3i8WzuO+bNQwbyeDJtadHoKFXNcjKvj4ce/9qQT09pWrnMN+cwHYx2
wUl5fXCa5j+1skbc4k3nJA92YZNM1yp1q7ue6OlGpKa/LsuivjeVqW4j0eGPe49XOHoqyLzool3H
v3HHO2GepJZ/e7zi8RCjiF+WGTJjm/8Jgib1HZPoglQSXl809RciJ+JJBvNmtSP49dzPnruwty8x
IbaPe48bZknTFsYFxxiAR8+Pxwia47IP0m73r8cMHUiXmURPJPFxXi5dbx1WnHvoUjmIRLPypbXm
faqLfj3uwZ8oX0x9FYXsS49HMLQQJOMnW0EaVQRGl//puGvkXdW5uQD44+wfJXtRTO0+bCwN+HAg
74AP5D2LPhkzMiDs+0OIKI708//F3pksN65sWfZXynKOZ3B0Dh/kROx7iqK6mMBC0aDve3x9LjBu
vvteVlmZ1bwmMJBSKCQShPs5Z++1A94nvfUIT+xmbTM2nLMxVghD/XMC9//8eMbNHf9QmOS8loZ8
roZq30U2i8H8yAY+dg3rt8eDdg4sCIR2cj2vOLWWtrdLBCsL+FsF1PRx2PgqgB1p2+MBz5A12NZn
IvBcldWwn0Qf7kkBeOqQIZy0OrFPosasXLL5Wul9Z5+M+fA4q7hDHxv+pZebCLRxEJ/qWb2fI9F3
yvADktyvLhrFgCIbKx1uqHoe6He8co2/c/jbAdj+87EdxcPW8Hnb3TCT+0gwIG312H+HujqsfeXj
HlaD/14VQ7dwFSQ5sljlbjSw08SFbWHuq+J9ipzkxTLJGwvnHQlsAe+FPMjxWjDNLIUVXJTjS/C7
mKT8PG/uDoss8F+INnMELDgh3Gqe5vLxjlLEVINY9YU2nKqyGE/DaL0i0TOZQ4KkrxttuJGBQP/T
xkhm9kchRrmoWhfGWSZuqVnAjvJxNyLlACCW9lBMtPrcj4DWUj00jKdGtceKAPqD4ZTWuyaqlcF4
NikzQlvD8dqQNUFySbOeU8tWCb/++rFJDQAy5GV08UMBHmWE4o5yBClFioYdUUEGfw16DIlTkabY
uhTfKwOtP66GEGNn7SzR5KAwSW04H0UUnSzQU+tgaNJt7ijt/uctqxuEvOS2zcacMLhIUne9YP7v
aE07C99iTu3W5Ouayt1GsJqJN26eMNwTQuOb3buja2gbPdfZYSUndTxI6F31jnmx+58oksZvNDEw
p0AOvXJbBkUG5iGaUGvotuXuKq+wn7Uk6Z4CBzUJRAdo3oitVzD/Hst+lRbFKw/ANYVP3aRy+KW8
YHTEpjM9QS4hYd8TZSQ3SFIwiHnUN6a4m1vZD0vgPA5UWx57tYW1UZHaHAKkpMqlebbLQHHQnYgu
bdqdMuSvdyZv46JSUE6T1reuaojNlaVlNFLZsZ/q1H+fwkJbOcgpv43OB0zR4GvKUnMZWh56yBbV
q5cF0Gwtm+uLSaq1RL7V7xy9ZM8Zm3vfmqqjZhEVkKrwJIUvLjh5noswMl+D8T7k9C8J44mPWaQF
myFh6X0yOqM4p0ZWrvRQYmLDU3aW3OjiphYM8LwS/X2E9XFw03vgD/aqJYhyo6Ocf/xYdhDkdvn+
S4RhlrcY86l7BhU9rR3EqTcDRTKNuNA/N07+HkGNOask2qQ983wpenP7+JVVDkWnQuG6wKMZLuO4
CvdNQVXPnZnp/cQfgx4uPFHmAPiv23VX7+qhyMkaj7qdDuz5Ds/63SZOb6VUg9J2xBozonAnPxHF
gp+D2qkxgByDkfVuSPn7FHSRXQhH4cl2hHVCwE7AEJueEfHm0WnGm/PYLMXTpO+zaPgJLKmGddE8
634gbiILs1XVYPN9PPTiAFhRXTJ3ZTQxGn10fezS0pFFPO4cOovUTWTJZvarI9JsI4TzXpmGuhh2
pS7AnGiQhDXq2Pnh4wsehO2dr+of6KbtZqPlaBUkUZHLoPbTDXNee5ForcaVZbZLNFUCH7+zLXLT
+Zmm9WdGMtpBz8WMrFIBshzbRR8sond2KtHGzKFnpDKM39GMTgtZt6RdJfmrUdoT9/qBJEod+91g
G9zk7Ky+QFs963VQvPQ6bv0pKPZ6ldPohlNyF10ib6p+11snQviWqxeMInDmDpXpbyO/jIDkTfOV
xSG3MFoFwDQW7Zy5V3b8EEvvyGm1TCSrpYZGTJU2XjHSzqPSR8k1P1cIiapTVUG7823Cm1kfg4st
o/AiakxGqJS8lampeEc/8AfQBYnK8NBlGbKpOvB/EbjRdE79HiTtNqnAvBRV9Z4zKzn00qbz07AW
gOPi1kIMReNhqymmZKnPGRh9OOOH3eroyaQ+Ps5iFlqIYbmx9hk357nVXaXFoIMENKisDp1n8kru
GNLzLR+RHrjDYMKo6MYjAV/jkU/kL39k2tEncVnAVhewcSeTnVI7qyD1RN8yXbRAzAlSwMZpG5qj
fy2EaI+aA7VKwVV70lG17pJI2ggDFLem+UVqGuI25gKNWjer13E3eftCEhxP6QtZuqmRUKQ9N3qH
YKi0L9+iUf8KG1bpwiJDKyBs6oCD8yX3uJE1mvw2Gnj4G8wgR5GiGnns02KjOSUT7UJYSwt2SWgb
6VTY2j6qWE5i0pcYw/a0VmoLUHxTL034RCiTpujS+AUCjBT0Z1W115Jhz5PVi5kNEecb2xRIwNgJ
1ERK3d3KYyse1QxWmhi3Ymb426oKXtJsHI62IwfKf17Kvx+qKT8aSYiqN8bDOYXaKc+n/ufw3yd+
of48M3+JFBcWQ9zfqxAbwLVum4mVtAON3Pj3yrDM66jXWCG7tN94TFJAU8rZ/5Sw1EneAyTzeb/B
bcnN3M7vXUA4mWc3s/rEyhB55862IyBGo29yd/32N3FHNypp/Wg2RrguSqSNGQbiJ+AlJFDNnrNa
w/lkUTXh5CI2oyIXT4YjPPquDrgk+IDHCfE3HmLaom78gw0wA6qJwWe4stZl/ANCbrj06a8f2N0g
HIuM8s0pg2BLhEB/ehxypxhOmkrdRUg/GW5VumkQWhw9O8mvA+yGa1Ok300j2JNRxW5R5BNABdJa
LVkmlwg/w0VRbCyNwWcmQ6z3itqlOQSB450YOLXLRk/HJ18jxsoJM+s0uqMJpMc1meQxNaWB0CWo
3slnWdugQZGt6fmeqc0pT304ALoroYZYzdJPy3ZP6qHiuq1egZgyKixk2/2KuYCOotfrbcTFvLAA
/22qqnb3LkbRZebQwmuFezAV3pLMVP4qaq3fVRXVqyin1++W5Ix2zrGQ5m+qqXGWz/rPti1eIwR9
kHxgN419jn1B6Bo0O0TWHulifEDVR1Akn64HCDoxhjPgNzjAbf+rpMf4wRztRG/5UmBV2OaKhcas
cv25Bqp+DvPhNspqbdf1e0Z+5H5AhX1lLLGoLUvdAuhSRVyVn1bRig3/tl+7qRAnwFDM7gNvGeAb
+xh1foI2DcMuhpl+LmG6WCMlwOz/idcp5T5yzeEUiekk8BDd0p9TWyU3fUivgZfFJ9Hoz1gxqz2K
pJ+WzMDymIa/yVsE9tJIZvtzFFBHKm0Dc4DZKLd32KzleLXkaxGml7Y3Sd6hkjrY4Mj3HjuD6+PQ
1YAHYiW/eYHxQcPlyyOK7NDGcDwNZAQbrZ9dShBwD22YwTBwSFfjBTTf44CBHIAu0KJpvSPsE+3g
aId3DE2k8snhQ+uLcdtpbQMsjflt0VnTVjIP5G3L3smeTTcgW8bt6Fq0fbO5ivJIUrbmHlcJXXSw
P0flzYD9hMhh6Y2owpDGL2LCEk6+goA4Dv7VHCr/wPRkoPhrIVMj/n7K7Dh9Z6jPG6OkXDC5tjMA
IgYMlbmL6RyY1eyCJlmANGdm1KDZzc17iYd6solHIpuHTM6Pxk2gqYqMTZ1F0MIYp9RWhb9Me9gL
Pr/Th2qxp1b2hrwO7IoghErkiww3qlRjKcLdSwAJTHfynOyFCYH+XI75URp2e8jDYc2uOLgb86E2
gndHC2k++rHgAxmDSoxlhAWdVCXXa/DNhClbyt4akDC09Y8eq0k3II0FdiJwRhNf4ij/XswHXuFv
w9BpxxAn9PbP9lBZFfBZJ6DY7lq0r3Gpjl7RQuRwTOdQW2/g3YJTCex8Ln3STwIgsYZn6tpXKtoA
aR6fSd0od6Mtv9p8LA6PQzl21tZTcuuhr788DiVcjdpiY4bCDNZYCEEzKUoQ8EnVb3wpL9aQqo1R
K53Vv7NXsgXHp0+e/sQU3P9FT59mHakiZgAkWgh10qzmRi3H+oLX/JoKwjUN2nS4a8dun2clAnhd
dvsEH9GTQQG5gF7q0sfWq5eoLDZ0qeJFist121W9syKQ2mKc35Aa2wefcW3E6wRs1sYasWnSBYc8
Wtvpml4qBaGNmbvRLxjR3D1BbOkTephuXcK9xwxbnANHj856Hq0Dy5FPBjJJROuM/6IS/1I2FtwN
nWwNQ4WBMTq5JxRzzkmvYSEQfZUfJ+ZpH4Apcuy0Bfs1w7LD7dBF+NVQfm7x/R+ygtDt0aQiFe0Z
IY4JPVdKBApdvik0EyVLgDKIlSjbZmEU7iL432xpxm4NtQrCropfUuiGeyt1aiSRTofWD0y2mOS+
nSwopLO6ZPRw5wWp1J+iwVv68VR+h7niIAwkKoMaceRTxBg0QgGirAPRimIRerH2FM7cWXLOzF5o
28ps3SP5TPnKaXx370Gdj/WK/MMZt5nbJWQwLRD7rhq3E0L/NaU4MPOQQYibi5tko7Qfq95kfDAs
nCKsTgrqQUels+/a6RZl4bNMhH/sutE96hgVsY4nJ8TPL8xanb0d1IKYznjT9TZv9EC2ogi48JIc
LJktspVZwMyUQf4mbXZdBckyoJ4Ndoz8HT4Zik+xgwo/8gfthvmsf049p1iEfvaZlYh4M1+994Bd
YeXHNx8Gl6EidSrRLV8I8mpQhV18uq20ez1MQ5bvgtqpAUN5pU3iSD+fKh2VTIdynHwRuZ98SztE
DeFQQ181GDWijYhBrKBAtdCQC1xWcvC3wmcn6jaoaaypLm6txW7Ereou4YcUK8SaoGhGnf2rHmTX
cEx4DTTErmDfPkZLxl/zSV+SoWpGsbvIctoik1/oNxdzhArau3Rj7BGZ019T3Xyt2oCAqyHZGF4H
AD1p+4VhhBg6vLpcD6UW3qvaGg/Sb96zZvjk7kpekuJaK5F8EZMxJYekCAwGVT4dk9HNPxKPaGck
Yne96e2zRjjFE3HAwVn3dG6yIwEfDFHwD6NGgB3UIXjvhsl66ctIbP1GiJXG9X2yYxfdlqyLVUZl
shhL6qbSkQagDOIrsUSEGEyxLIYQUeKxUWu9yauDxR036nR++JBXu87qjFchgMH6aWKsI6MYtloE
1s8H0b2eyYZrz5vMpcIMFNfaj9rCFkZbUr9aNUKgvMV9QtPYX+D1iS+erFEKVXI5uOZ47QznXE9z
QrcbxCd9OPSE1L6ZkfcDeRTLcpXEOwQr2L/wmO/HUCNjQZOb2opS3mF021yOpzIefxkAYRam12RI
5zP0/UaybEeM86rpijlRHXkGTqLzaGeguTof2UdaEXgdkmMz5Xm5LpqoJLAWyGCMc5iQCBh2xc6q
3ALNO2rnNi4PshEYhUipgQ16bRMWNT3M3hS2rLPuYjkNTuhyui+u46+BiOZ7xeu7ieEc426VMGYg
Ni7zNP3Re1RpMbi2y+PQSOb/M70hTNeplspPP4N2mecAovHhj9+mei39zHirNDBKLNhHSzAjI/1I
3W000FegS+wranVPVW6tM1SgyI3ls9GSpFcNYDV7K6pP2SSZGXR84sj9cu4+SYCLfMz7i89odB2B
Aidg8dPxE/sZOizYM2w3T3/q/IGQ38ztC/RO/vASe+T/jfMq7BkuQMzpmo+t/B5WNLgoF7X3UMeO
XeUV2GINU5UNuf+51blKdac5PErICuAbaTV5jDQpzq6NwW096yx2AY1pxetAs39UTSmvqTFFJwww
iygQwccQphvhWe0XS3e5SErG/EUSbAq/rPasMv6WT+pEa60bl0kX+2/N/Hki62b4EYtixReD/Uhh
8Blge17a+sCrNnm3fmq0ox41nwE7N5pnzAmTeQrzOJgZKSUDbUR49W11JGTAP9btphb9T7wk6iVI
VLvlE6xv7KF5RYqSbrq6id5acjRS3PR4z8YjlCHJhpgUGYNMcWBdluC3L9OzoUK8+kT1LVu4EF+i
uSnHIWWsR43BorOWJheRpTYZv+tH19npkfcbJVuXIA8jS3XT+lVxJK0YO7s3bqHp/uiLLj87LeGQ
SWf2W49Up3KYUIPUmtik7BzXGQHJ9HtL0g48rzrp7y4O0+d8SKqn0U6rz7mNpzcAG1Kv+ylwcCyk
DbxOps5xHCJWgmQRLWViVMdBG/BCdhWYpWQkO9dkj65Ayu1aJZcRqP5peG1FZL+Vk6PWBHWRIJxF
7bnuyd+OpoBqdfSije7m+lbZ0DsxLRjowcAFEDL7THBNeaudNR+d+mpiE0PUhL3RCaZPeFYXzY/1
XWNgfCK3FUS3rfxD7w7jh+6CbutrLqVxoFsm5Cmv6CxY7F7BungbUkDEMa5DyWaQN46wG67bsHQ+
RUcEVAYM6DMYqQGSGmWKltgfYJQHc9J+DBETfNWp7kqTXt/5HdejV2VA2R3kCIAPoZMZET4YzzhN
iU0YRsDnsavJY8B2Ud+8h/84FvW+GYJk5XQBuwZMWyfKivKtoYk7WAWswzoEmm7bqKrxY3543azS
iKcvUo/MDdOi4Ih3hBgxsxN3g+QAzDG2IvMds0jtkTVSAvizJmOjirH9ATMOPLooy2NA8OaCJJLf
Ve82cHkIJjYa5yuVFoh3jUD7IHDZ/zQBlpSgWE8ZIVqpUPI51KeGfUcnV43V55tYG4bnoY9fCTzc
pG1UvZUOFUgyf6uEEALHJmILUc2k3zC2zgEu4R3JkaiPRdX82fkn0U9dk6Bj7DFhrzP4Py23g2xf
pR+kSbERN5b6VCkQDyI7A3WhiYTd9S2uYxYe7v5tgiCE1e/Z6XRmelp4YmNRAxOzb7zNRbxy81tr
uNOzYVi/DJAfewoRJmdQPZlVBGOztGIDBL2apbSZbNAifTC4bXCf1GqfEA6N80/71va5/epm+dHz
cJCGpZneKSmio3BnEVgwvI+9cTGzdDjRZoAHRMdk67i6os06uftpFlbUXnYLXXFqJuHQqxzVCiB7
Ql/cAsZD7siVnMJXBtcwxoyYgKq5UxHp+MtzdzXFrbqEWaQutpbyeXy8WKlRVZekSeyXsiI+QboH
0saro6ANt9BIpAUAlorjKI1+5RQNNE+iTK08+IV7Kr3JjCztMqvlFjaQ+GRDFWnDxQ5Rc9vsLBlI
+3fbaWDNBNV7miMCHDOX96IVp6GzxNFW0ARU8MEnzkMcIMdN0Q6QdprOO5dWC+imi9xnj0ruM2eX
hskpyy9+kOZrkq4ZLiuFF7ax9CMK+GnZ6jluushNUeygUsPSBcPUJ6Y+w08lc/rFLubGp8JkiFnn
8mo1k38ZgYdiMZoEpn2nWMeelcIo0LJz0BJyyXv7hHWKjkMz4PFPTigEuntU2d19VONLWNRvYccq
lNCSOmFfRgzeldqK5tuipqPGbA5TVAYzKOJGGlCBEWmeksGCzpY/rCsGkJhWQEc9z80D1KTg4CQm
mtsg2VIDNu9pWy4RkKSQKvRoV5vpG1uS6Ws+gcI1Pk7s+Rmzid8eJ/OXXOWYB6nQ5ToDmmU7a4Jr
a+ILbpxQWzHGsd7l6B6iKRE/vBqwhxTjWiqlrcClDHt7RTdq+FkPEBxF3/R3Ou5qRfxf9RTklXcU
BMccNEKO3GQYlgVFFOmuOOoNcAiYmtpXM83yV3UOOitfETliwkKhr7KNXTPb23gEAnz2uyDu0sPj
EI8+XQIdGjxhhToI9JGV0RgqCCu/jZSJm4fqYN8R0g469fLYPfJ6i5WJCWMZlCo+UsDEx9wiyRJH
/FlARV1mcWFSKsvu3qfOtaoDta11KPQ6At6n2G/Mc2EMCxVk4a+APF29EYBH1dXIlQSOVS5c32vP
XhJa5wgFFFCxyEf3KqtnJiz9Gpg1t9NYqe1UGDUIBymXxIU4z/Tm+jl1nUAQJ5aAr3Tt0lLmfCLM
d1bCRR5Y2Fn/qZn3WfGHvA16RYuU7TiZeEZGYkve2XfPHBQ2IEYZqPfWbD5iuCVwv8PwLmzujbEA
jNuKZA2Bih5hpGfnrBvsvWLwsBYAre5OAB+yC5PumyOJe6pii0ZgMsAdn7s3DUmUBEMz8tOdk8PI
7UehtTBI/OJuGZmxcWUDXTIcW9bqqfm00yVYbO+TzX68HZoUPC0NkE9tCtfUiijnfDJkEbmVW6ds
/E3MUPvTNQh8YJbkJ+swbr65ndT2umbyYXPm0wCU6qEfoPzZgR0Sw4WDD9VGcIpozJ8eD/XAkVvk
Jxeyyk+Y/a3vyeBvIPykSytyJjQ6lc02PjhYjbxZj55P4BcCP27QbPs2+Ap6ymCUyWOaPDl4NwAT
DOAATMJM1NCcdHwjfw7EafPbPp4s9hM5Vhu4GAETnaS1mZtXxU5zBR0bEU6fHt2FyRzDr3GMkbME
LFvxeO9Zno6Fr23QVw5w44EwOGbj3EwG7ZeC4ZzeQUTBCWvpy7bNqzUOzeopq+r2mKC6pPWbmSuR
l/abVyYVbkcQbxDSnq35/v04kPRBzo8xhnDgneoUYEKcDOP2d49unls0UujMNhK32OkyMEh/lTez
SIf949Hj4EqaWNrg0hGrBUkRZR/cJc6++zj8jluLyIRe8/aCC48RuHGOQ1O+VACw2aYatK3jRvv0
Bgg39ujHV2VRQvgZoPkxksNa0zTrnLX6X2eQvoc1jYlmiQgCzREzviP7c3uTS/f18Qi/MHlmPpag
stOei8KcfpKlsiNbxfldl8w52hqch65f/dIRO0ELjfG2ae9Nt7X3JDYDAvxzOj+peocQNFdszbkj
3daQeXQXadrjYdIbnyO+hZtwxJvJcP8dKqK5FKYbnwEfSIqzMXvShX8Aq1Omy3A0q2OIZmomU1Sb
sS18MkOizeMW4M33ARQAMVSN6QcKm3ENACHBfETSZ0kN+KLpyIUdRoBvLvNphIKJ9tk7zTeFD0rX
enEH0+ts7cYiOaWs67eyQCsVSxGs21yr3qqyAwMMXuWJuD6S8+bpaNcC2igMNOKx0G+Z6ZPYGkro
5qZr7oIAel9iGd0qLmuK7oB7tR/K4PN/nMWOEf55DsMTIUIkjq9xGovL41A6HbkVbJ8p7nkO4A1x
MJjvV6VLOow/etmuNYzhLUMXCB3H7I5l6/ZvbiVO8VzRGsVX5Vg/M0fEL4FTyN3AtH0tbNS3PVzI
iLH8a9152lNmAFRGynrtUbg8R8KRZ1vVq8ejIqZilNawMFMgWxN/z44h4N7T2L/ZTYWc2KXSPjRA
2aqWKyfIVbclC6y/aRJ8bhlsHg96mfa3SvORipU2kejzNxCJ1RwmE992y0CQvOUp8bhQur8OGSlb
YBbghG+VcraT6fbrpp6qDcWM/VF1zknkjXZTeV1fRvnFH5Cuy8SYJQkCmSgbaIfM+AwLh2T/sbJo
tS4eNzt7GLX94+xxG3ycPQ5jszBk5K0qLFbbvtDLjwJ/4KNI56ZXrP9+3mLsCuhm/NbPzxM0N7E5
ETjEWLRWbqxjRdR0ug3c7Womn6pgzE8yLL3r6J3J/2/PqptfuvUragu80KWPfKkPZkWE/hnlBkGe
I9rcphqwjc+Hx5mXZn+d0WdccznZzF5juS/Bs0G8Fn+d/f1caeI+yMIXvx/jk0ntfnqcdWRG0B4M
LUTaZN3984uP5//+tnD+QpCNFWhEzCN/fyHT02hlBNSgTV0PR9WSLs7HVbuD/kmuhjUd0qnyX/1O
5neolgjLnaeaHsI6I+qBwWJk+AcNhmgBrRCimTFuTMdPX9iKYlipLPsn4Ena1t6Xk8W7Tkf6xHuq
NjVJVxdV4b0mSHfn02b8YjYLGoL+wNkV4pfKdHC0qBAXognEV0VK7OBFyTeTcnJFAC5QkFgCx+gn
Jozouo6Pw6D0v87Khmr7zxf46whN9Wkquc6ZcrfYm0lRX0I11Rdlt/7ZZmxOj7G+NDnJbWo2g09N
Aq4cVt/UJpLgHM1bUmsH31x840zpAU1Y5nvUpNV+ZJa/8FsemiqDychmfFBlvpBD+wUWqGVigmsv
7fpuSf4zazAGLriMZrqR7eCfjT7/0NHi3QevrG69Zy1spdx7MqMyoWouWtqjB4BBfx38CB/WjHXE
1NCN7yS3pEe919LjGDXaRmM++HjqcbBZ+PA/8R0+UvlVIQAv9oAh9u0/DyqqyRCKECbvZV8Y5gL0
C6aU0dzRhFYg/SsTLhMupL9OVdFmhz4ni/JxxvYcqkKGgKSlJf2YLnaV/U1zivpagNB4sZweatSQ
wZMHXT6WqNOYNjFR1/YeOSqLLunHj2HAtNTLljFM7qttX9InCpFOnLW8nm84wX+fWcklybvsSvQ1
iQxedqrm0XueV2qplE31LpLxBWJFaaOWsGA51KOEj5t3y5GftJQZDm2q7Z9ZBvjXNRIG+DOjMytJ
P+3AWf+cyleppdOXpg8OA9VIHACYLuy5S//3YcjHHw4m5M3jqRDpd4a25pUoHCCANa1FH78SH2r7
N1foEz5gpFqV/mFXXLhmaeMIrsZ2ZerSXBaq1PY+hE/kPlhWfUeDjOibrxq3zW2iPI23X5kAtiOb
NrNx8EWV/MpycdAiN/77RMvHvUMojs2MtZ17SkpjEhMwP84ifWm4nXukZHepLdK/zmjSu0cogNbO
1FrUG0ixytYij0bpR9u0JtLh5tPHQf7zTMd6sa/5vsdT8vF9jE3xqU7VOe3d8kV6t0HW3f1xmOzg
pU1VfWZu2N25W4DK7QtKxp6wKCvs4n04Zv61IehiEcqOHHJ3NWSW9aM1t54sv4dO7L71ml3sC23u
mAej+1YHRrNOAgbPw/wwnQi+JCCl3meFB8S154VSPVcNvV26tugcTg9P1P8HI5Ao0FTj7RdxKNm/
Mg5s619MY8vvzff/9StDLzeev6e//vM/FnnNM7fwx/f/+W/+YBEA2//DdnR4XdLAYc4lwY/rf9XN
f/6H5sp/6CDEbGFSJbkzMyHLq5l+ABjBEI5LDwo3sGvain9T5w8wgv0PC1EPtAQDNIIj/9+wCMa/
Ywdsm9GJbdo2Ll7IDLaw5b+72/ik00caVbzW6lwdtXjtdKk4YFc/mhWZ6IY5rorEhfKfuQFCSRtg
UeXc4V0xnhv7kzf41o60zauhaePWDNv3sZzYmbqFu2SAPtiwdzPuednY6wdyOC/+5Ggf8ue/vOD/
B3iC8e/WTFqLzPUkXUPLwlirW+7/cNBPvnKA1rmSbgCAHkAo16p0FzaOxMAZ0ebLHnW3qS6xTh2d
4hd6ytou3BB7oo5o0pOF3vrd2tAqfwOY6QMumrl3pgO5JOmtpyj4v/+6DIr/t5edBcwmDwg/IeZc
LK///rI7eZnUQdkYq6LXV7YHzx7xEkyzNvG2Q29cMyO09r4vNuxU3BPaCQsC0xCt+jr5iPTO3jQd
wOQih1WXqr1pMyDD/KSW9eDAODOS33gKEb6AcnSqWF+EQU1stKUORPN8aFEoCFaVEKz9DvrpdAQ9
EW/xeB90/0WEqfukMOM9RU6aXXBWkL4NVxbaMk3wmZ3UYjFZkJ4Zb1wiRDLVfYVx9bu0mx9gjvGJ
JXRHa/ujdVr65z3Bw/kQF7cxGC/u7HI1fe2C3s18Ymj4ZeVW/aG53Stda0dzvpO6sQ0FJX/kM4nz
DS1gzN+vKAPKowu/rHK+zNgx1+C3xPJUWkJHlzQ6eFwm/9g78StNz7c8iPmfI30dwbFb+451GL1Z
d93m4onu7kLF1pMnUc6A+13FZMthcZIbFZIVjZRkW5bTfXAyf2llOSGqHbLaKV0xryIl1CcdXc18
PUfCD/VSrGCEua27iIGQ2QbvMJXDZZEGzZMYnO8VbXYzR55YDPEPS+vk1t3RTmQXpyrQbi69zb55
D2ryEtQY30xYd+mm9aD1hYZ9aLUclafmX0zlXSEmoYcpMP8O6LuXfuTDNZ3ULi/I+Xa1EJF5q8jR
DYoLBMqGRKy+Ad1TAQdoiauJX2uZ4ulaedLojk6v6Ugi3qceO5dh5TTHUjw+BFRHy6IlRqhLC6QZ
DbTQxM1noBQJvkqU49ozWV9rwZ9gNf5CmwGTnof5v2vMZ3Qan3HD1AgxQ4LHC38vs7JAtICvAMCi
z2yaBZElS5G2qHhTqIt+TwoTsLJ0b9vo5BWxhrHHmCuypqNQ0BkqkXYXYn7wwqQs5UkRXushXdda
jDs6KJpN3pnlp9Poa3Qw0dLOPKC8AWBkI63WQUx1Dnkw4lLOf/VG+kqyAYOL33YQMKYyryYRDyNk
Y2b6Pp7phhBKY9TzlcwS+uduCNseg3W2n4KyQzTMvot9Y6pvc4a1I5XQMs9RH9jYNFmBk75eETT3
OxRecCh1AUcJp+d85xkFczzXOtWFWZ+rype7rF65aXnxEKpuRmwt+RR+4k46lcJ5C2vx6pnNN8cg
XkRjrJ0u48y8O1VyGp2FNMdd3x0qhnCL1nbmFFfrVBhTSUyQDf5kVGvZVm9eZn2nF/QKCv+nrusE
MRXPddRh3hEfhlEgnySYt0l0gpeZQCceuPpMLNgEO1sz4T+WvNpV0L/2Zb/t24mPgeI22KbuanQk
gYvLOZCDXItnPeFNIkiypAn5RPfmFNOkHMKYpCglNmQk7fA+4xTRmLVb+UEHdMGdyniHgQNWxKxv
9cS4VGTZD0k2YZNjqMneEFQ9g7cqK+O/2DuTJbmRLMv+Sv4AUgCoAgpsbTZzM3PzgU7SNxD6QAyK
eQa+vg48sqUyQjqqpDYtvahNSCbpThsAqD59795zEcwgWvF1cyqUtcnyYN3hpQIVT0LPaCZAbq2C
fOl0r2brIGkfwqcKQGRE9d6cOmeNp06tg+xHKHhwI9t7D7PXqIT5iMtyndg/Y/qFZggf1rKhSTpt
fph9dXMzF7ttHWyDrkJSZd1lVXJotHzth/I+q13k3CVJxGiyDS2IVxoYV+qkPSi3eR4N1a86iEGK
YbhZrF3WH/QOtOm7cVeyYuyKdGljROfIBj87ctAfRg6c7KbrocxrCJXyzayHV6Xc9yJL7hSSAo6b
trXWrg63uUOSqWnaF+RdN4MesoiJ1CwqUlLxMfysTIUBq8sCAH+gI/Fl/2KUIe5C3VeHumk9IPN7
rJvhs93kj0bmEWTA0JBRExu55djimEr0FYXnEiZRYhpAo7GeZTue0rjINj1u5BUDifEAVRXTh8c2
i/MiJMaV/IYCTS6xvv2Tos3MEtT4Z+3nzSocCb7KQ9Aq04zXmrSauOjUtsQIcmQCYiJJT6NXe5A/
WowwT4XuxpULyJKPOn/gb2c1rTV8x5GkVqBzBkR+WTzYemBiU8EGdxtiN2VnnbIEfbq202PYlOPR
AwK/U3yaNCNlLp8zBv8jj2MZo7bxBQi29rn0rBsPkzhrcDXQCcQtC6NDVpXWQ0mYO4NuSHZEdCAB
rAmPMQJQ8YqhelXP8UmIptorYmOjwGh/0SpF10Yx9Rz5sMEdqntmK368aXQ53MuyxTrrFfo1rFEy
GHMGLaeHhhZLcBY9He5tyCDn3mF8tOMe7i94YNKDauMZFwk620SjPrYILn8MdcjqVFrRG/09ZqeF
2T+WKYzQzCR6OlQkNc8aMVUc2NeOZtYjwXgwKlLjmZwAAg6C+WUK5hRAvOldR2l4myZEPNekN3is
7Y2oF7nA+9yD5SbVxc3i+7YvwltCDpgKoOgoi1V2JDJ5G3BepJ33EM+V/Uhube6TEDYSEbKhOdXc
ZwQXw9XCPTAgaz7VHt6SMI44+MXD5mseqpZCsczRq6jsQaazvIMqy5TH84r7bM7qNbiQfV/L+sVE
imlM6ijLSm5G6bXHemCGyUCexp/KFmTRA4KVTeQtc51veTnEx6zi8W5y1GxJ3JBESSQzugtIrkvG
8pzp7TK+MVCYOHV55Ub1tkaaneeA4LqZ0xPsclIjkrZJd6032EgHzm1kQLNpOx5BuUiUPKxQVvBU
T/khmv1DkiUI31OD/ffqVlhPQgh5JEFGneAfU0hYZZxtPO9ieXG7hcKn9lPx0/Td3eB6WxJMkK52
057P1DFG9I9ONK64ZogAQ+fmjJgyECPVftGtc7sfV9OAUDII1FtjQ4oqgQva1htMK732S074cOxV
TyYPUtSTRYNhlTjtLjfpeKOVgrlrp+SYdx+tRGzUR2VEbhyy/whl6krjfyX7JM5W1Dkm9fDabe1L
K9OXrifJLEiY35P/UduUIog31jqR4doPZvDijdqGcbjtrJpBGUFiFUFSfW++lRUSbl2l6MJVsHJl
ik7KeAZVSunoAaoZcbLGyUHO5WqEG13UEbl/cbT3wK3mhkM6gIGKSHNsp8PtIRnzH1sZP2VlQhTn
uFiyDWiJgzjZkXc0ZJ6thWl+BH3zoRfX5wwxYIXs+DJZ6leJtgP8TYvhUGtY3s3rLNIVdocx/8yC
7qHuSro6Sn3LRHH2iGgvkDRv0FoS8VSyx7jJu0KIvuot9Tzb1LowmdDG19uuLF5SiRklM5Pvo4En
phkO9VR9nxrEglHgnCwYqOqxsoqcfEfXRyAR/GK29jSa7bGqX+wyeY9J2OSDjs+czu5pNN7z1LYx
JjktL07T3ZKleaBDWoVkixAXFbNAhAdfY2LBnhYhgoON25ffTbzH26gA/G6iaMPH0ZvVy6z8PTaM
JfodgWEc2xDDkvlgGTR34zojIQ1x3mqJ4pVEm3KopfTSFMs6MR9o7WLYjrKXMnGpD/rJpkjEdCWd
B+R1zREGcFU7O8cgH4+KHORoc6LCIzPbQmsyB7wTy3XFqfR9whXIYsKDt7YDTWvGR+EHSJwgXnvO
AEAjMswBKsUoa48sgJaNrWa5naTHHzB4eJ+qVB3L0I5YE59Rzsy3GJXePmNuvK57WiJmpS9Ujmxt
nWXsxuZsYonAAU9Aj1UDs28I37hre7boIKu9762Aj9UESbyRhTjMsHKwL4FEy/3qrHFzPCDrJq6I
q8aQ7UcakvE0iUUU0HTiB97DfZbl3+N0Li9D3re30hHfEX/rIvjONDW8MAhdkFX83wAnAh30ZKey
6Bj10SIARPMH0ajbTMwlrpkPp3UJcA9IKjv5GZJHVxv+AwrQZt3pfNqbpcx3pmtWGxhw/kPo5fyH
cphWRezsB3v6dIkg2zNCO4fKRjgwSDhVauNNQ/VU959p5zVH34L1HXW3AXrpkxnM+bP/ONb6w7SU
vk7aN76Rv/JsQ6nZl9qD60sscW2P/CdLPomZXfhycfIY2hTnc1DIg4O45vHrz3pQtcQ/rMYUfxgh
F8lOxK2J3lLi4BPllWkaC0oxnwUZEf3kE6fmgO0P5uziFd69mslbkv57k5GyW2XDzzI32SJndx/O
AXwOmME/6YuRVRCizrIpeWs8ICT7YChzJnJbsLKcSxdxtsJEdazICNuIBqli/aMYKvcy1FG2tgfj
e6U70kj7ksOG8MGkouk3zzV6V7y2ChWmkVjrr+rIcpnfsmHIO20n7M7OeCV/aT1FXbzPg+YR5g+/
nPCI61aJJyreLwCqtJTgHl3nmeyPTWTJbQLBNim3RMkso+3sqtJ2vE0BQHygL8GmmkB2ff0qog54
Rt1vJvQh+9hj0WTx3lQGomk7v4AI6Zh7Ua3FsuuPXHQV2O88d2inypTgoS7qMbrlFy8xVxMhprfJ
Rrpi6fGBtTMnBhvazPRlJVVzhgESudyziF90OO77PMku5LZTPCIkJa7Qaz4wXKA+a9Dc1jKCBYCl
KefuyTPzgS/DAztMKwPQh0Y1NyVr0i3QFRquOPaD56xEaIkrfKN7Yinv8XHLYzvCVpymGgiyCi+o
/EEAV0Lb6GQNd1XGZX7ogmLiYCvU1k2xoPQgZDzP5idyu15EOP7eq5A+DlP2hnD+g9H2XWTwKC7n
1Qyi+pqcsPna8i2OZRycmzi8Jy/ZeraybFHj7jpat6dpafsE0y0NfZS9JNsFEsM5JMspauv916Uf
phyhg1NO+PXqD5zu5NdH2sd2YzHFbSNKyQBhWcwKMEsCILuWwENd8tn/uI6CYiCDnnmXOAM+xRQT
h41JZKmEw874SjiNd2Gtbl9/7IG/WuvZeLCgvsCo5P7yfMhzX1K/JCjHTZw6w76cAo5ReFDGjLS0
RCU7Ent+k+GRrvPZbdZI20leIMYJor6P4656b4jH3JjGc+08w81go6x8jiUpqDgRVuh4Fl4vdEnn
2FKdO0IG68Js5w3FYbotO29EnIWqbkjHZCkV6D2h2nsaaoILZlSW2yzqXwxRUiJU6Q+ZIRwA9riJ
ExkglInbu2SS8PutivFfNZ3g0VXwj1qABjPDBxIDUCxm+TvdU4ts1jLfC0pnM2A2Rf7aCtnZvFyv
o+rx3s0pR+rKFy9lEakTXsRDT5EOJ9k+IRTwfkxpfWhax0JAVUAKV/UK0oexJ2Gix61piqtaPquk
OU6goolmsE7k8WtJyIiJviN+CFFhmz652e8q8L3z10NuOc65Bmp9TmiMOXXR3Crpf8ewcRBG2T1F
Jc9/7UAXr0fQ+NMQ9RdENuTCCAVbVLYlq4PlHg0j//x6/05gNQ9G7Gyz7EcxcuaJ1ZIFI7snFfnG
uVueHTjr9prRYEEDzZfrMYh4n069NgqLo7MxoiYOyoZ+rCZd2J+fjX4wTnVBmLEtTHQuJoioNjmP
7lNYbbxeiGPdefMqqnFNf3VEM9N/S5uRmLTE2dgOJmaWcHQ5WPDuCuNJ49rdKrPpGch2217J5jB4
Kaft8oEUh+7ODKaPdhHHlXh6OFmuy1R7VxPG975daAh2Ez62gK/2zuw+Af7LDuOy8HrzJjOYOzVB
+f713XOffW8mm+TeuVpOZ8EqIGnqZlcDh09/4wWTt0EIRrs2m66hb/2OJPYyc7kNkPCJg7lk+fSq
UceKeGEwicUlNeBzUEQ/iJnA2px0OjbarW0BinPSub0Go4aCYuGJQYNEXmCZbOMKsXZHjJkRIjGa
rXHkOqNI6VN9jpLWRx1VcRIpDgr9xf5r3ZZRced5Ecc1pw03YxAi4/JRA5tJ4Kxn7JKPdmPickOc
Leym3SRZcNQetWg7VNk7genY30QUJPhFams1kcVDO4YVnglZxVNNk6xK37wMJngxpfspRflTjsOE
/a2NaP6KfnF50OFbVgkKrPKn7iV2PwcVxdLYTuffaY1vWjvhjyptBwgbcYIIsPc2aioAaRUt6oa0
z9cwC4s1wVUBp2XxSwRpg8iebgzsiDOM+ENLv/KBzECvNMbb17q+ZMDVoD33bDLlBiR4v4+RkK2/
LujXE2NQVyeDfjRr8OtTn6QgZpNvwqQ/GdYAfRcXi8U+tCmXh8zpYLf5ZJ35GQUpfVd5nGOUnrrh
Pui7h7zR2bpCU+34BCQQau1srAVm2lGbMpA3YZn1RnLM8nCgmSCI+csAozn4flZuFDeYuJ1t1JoR
kmNLcPLFQ4zoJCG3ZLmNsmUYkLtogQ2SYOkR9gCFcyYYVvbmTaPeWmlXbWMgM99tBQdxqleybZKn
4U1IgTAlV9FzIH5ZLX79MbGa4+DKnwyTEU6zkeJ4mfDNOZDKlhs8HgXrV6fqfR+Wb9BxrYu3lMcY
fWyakkc0AIxUZgWYnrP/H98oDH/mAmA5tl8lhZF02OsmDz2AF5EcNTL8+/ogXsrcmIfz3nL75mfU
MsLVPplN7EzkwqaFheM7pvHC0OCuMmi8xdKMniruf26/ojyNmGOPBt8kIWR1geQurXZJwE5hCOOI
mN67yxiKqxW+AtJbBo6HgWP/dhZFcYXh4lL4Q7ojoLFb967sDjrsxJoW2T6tlb43WCsejbK+aFqN
fS2Gc42Cei053kOvNe0DtxHXJ26+B3qhzR+DZc3CNA2sZ9NHXkBGAosJDZn72FbqNIXzo9C0qZbi
ZZTuTw7q3R09f0FcZtRv4SjVDywJxyC0iVYbnsNSmC+0zFwedJ4gJyXuJ22S6V0Pn3Nd2BukL+YN
dREsYN940SUBpOspNIvHaCLu0HI6JtJm+RoOehMb/XizE6zGvUuDuYGjcvraRBHZ7ZPFshq/Cb/L
r3PjUeooI10ZsspOJFNkG9jVyTqAIrJLacWffNyJhN/QSmetey1HhN9OWe9JFCVFF5zbzooJ8EZJ
l18zguusCmGzk3+kgNV3cPtoIUWBt0JJxASffUOoMt6rKN2l2ciVQteQ1LWLUggfpayjF0IJNhqv
fWyVD61RPpOYBnxTD2TBTCUGQw2LRg8OnpiyFQW9dprLcRHd5ZhfD23T3X8VnlPiN3cMUKgEZuo8
13ht2vxa0FPefN3mYH/8s78Uj4ZM6qMR0l/1jPIlAX5IfGTQHmPC0nFkVO9JyrYOdOtMjz/4VpTZ
lQUue4ToB0jXUJtJ6OAHzXc6+qm9EX3tXo1meED7ecto79/N8/geQekkjhOCrGsV/j2rKvVGSPAW
jGfsZwZ6tWrOokPjkLTaey6hw7JVUHk0zcTCvfbie+/X7UNQ6I9wYDwDxo6WwlJiWIscAeQpncFw
QulLD7UFhkbkQo9bOvc5H1tq32XlRumZvrEp+q1CRp/5w9kg0GmXEdMBvGcFlyX8/rU0txXRJ1qE
yFJo/GEIbUKu5BaeU3MhtAnHY0qCD8Ec97KS420cgRpURj6RbIP3VKQSx6Ts6YujbYCyVKyrMjl9
vbMSysAL4380UiFMnGC+ixOHk5/ewi0OwWpRKmmfJDrph5d2J5d7Rb4yezuPzezj6SuZMkXTnUbd
vZpVWd4yRAqpK7IbOAMEicQyIBZJ94WcxhsSYwpth8lLVgF8zWwTPAOtRNrKl2xuP7Q7q9VXvUWo
z1YZVXwFjTOsi5ija5PfcdITBAlxX/ZNgNIQ/csQYEYnws4hxGTtDCZRuPZkrCQwfBqWUXlAEOia
JbFcyreBBzQFTA7fOXzZYrSzDac9tKQamyVdbcVcfjcSsKWGcO84E8D0ILtDrC04FTa/Iarg0pHq
MZZ1dawwFW5k7PT7EcJeHtTBnSJMaIghjUEz99ataL41Bu0Mlg/GoMuzZliI4JlSBrQb3HD/VcMz
xDPpoJTdfJ7ctjvWSUQ4rLEYaCznRXBe3oxZWx8655VujvOtWGYTtaavZveqOvYchvbYX9OjR7HX
eeF49DPdXXA7I4xaHoJG90+c9sXRqoYHWUzgkvzy5+BwjEfYvxoqZR8wCBdb9vrogOOlxLbz46vE
jQDHVP1EkmgPfnuZfH8tWsUABZpE8uZJoLD+I0Dgf/Uif6cXsU3G/X8fpPH0K87bf9ziz7r+/Mev
/OMfl7jqPtM/a06+/o1/CUgc95+mh7QBKa/wlXQXtcC/BCT8lTRdzyU7AHq2/Z8CEqn+CZbRdH2E
Ja6gQ8vv/EtAIt1/KtQeUmHtcV1+RvxPgjVQq6BV+E8wuYPigtqFbpPlQ0hWdOr+rGWQnLqjOO+j
PXazcmsXw1UN8XdeF/N8dlYxAmMplpgnp6GtjuejjLoL8K7FGBi7K1XztCRjdTFLMMXSTYnhmZ5n
AxbIEvKzcgZ+qIOWJXOswXYMRDq2r7PFRLkr0tcsxfZbIGQYx2E1OmITjrnJ4dEnIGNMPrrEPg6+
XKxt/Qod9gqbVbcJRLySdXHvR/OLb5X+mtXsCf1FEhL9RLBnuQYz/9aW5Z7cOHqV80dqNhhCpTeu
eqHeePXPjBbZNpzTK0mdOV4N4F6ObWxsTS5z53dbS1oPfDVXIfNXPRbEKH4sVv/VqIpLEgThpnFi
+u+L7m/y3kfRPKU5O7QxCHM7msuAYprJY0r1pR5JdnPtIES1wHjGLl+y7qPwnJ3ZzRep6ZmGTvUj
LbNXfzwajARo3pzaDg8hj/Vp6tWOWnkEE6zfIjf9CFT4gOSERrcIyZYLgZ7Ga6tYBS4/NHfjb5pW
vfOJzXLN4YCmYhJ+8zGvl+I2z2wkOA1eQXhfB/xHUWj8btr4gwLkuRJUVm6nTpjYN7PJR4ZSAZV0
sPfTkG+7tLXBlkiD2XG1lhUliyFZo0f4JytbdZvScs6jVIRDhcm60G91FtKmaxWdDDemoZ1mR9sN
39ABkZF9aposIpLPZQqSRW+gyY6zl5RrxoFrOggpIFfgB0P8uwkWw3a2rckVp+MQQFJlzuXPiB/g
MtkOt4WCvQNPwum6h75JKLQWklbVrJOJTw8Ek0ZBM1xBE/CFlNlnOZIWU1RtcQRpsSH+oIX6Ttt9
XqYYIeZucmcH04cExBRlU0eIOAZ0LFaaM9Ao4reWCMStjKaReihFXSseSluBMo78cVs31WtUVBWn
euhN3JVoNT8JZNrVpkc33DIE7Ivmm2jzjzaNycP0jPoauP1RJoLZzkhMFNmPNuyHNJgubUOooGpq
MhQiuA6wOfGEwPFOM+Y3tFOnueHnc95qF9c3R/BXNkLSruiZtVfdCMUvXAcgIdjyRbM9M+kFnzSl
j66fwf2FKYGoSwaAzvUboqNtiA08SuprMZa73k+jVZLCbOgUjQja11F4q82SQlVWK0wgwFZm47Sc
XYjqw1P9CcP/aHEfSCt/nUt6trnj7oQdnKLcP7RMidOkvimTrkqlhxcG5zu70q//thL/X5Rkf9Fl
CRvrmmlKclgc20KXt/z9v6VZuLlZEMSOkd1DXL9SBZrTBB9FzJjfkOn5v34xa0nO+dPKubwaGSuO
tHlVUpD+/Gp9Z1kGtUO4V17Rrkz/5kj/WfC1ygqVdvw+D/2lMfV9oooHSAU//puX/zPZnoV7eXlf
QdDwKNn5xH9++TyzRFE4C1ZIg4+oiUQP2zNCo/XeYHmmdbZci4yhEkgLL8/Oxqx2//VbWNSFf/0C
LBNt5LJvQOH5S6QCcwBJUICFpQsovFxU2pF7xGnOnDQlc1z/N1+49xed4PKJOUew+yHnUESWoKr8
98ubC7Ope9a/vZjZVCKV7Wt9j7ougnjUcuhFfuFE85ExJdhrZ3hRjfWQg+qrAGx13uvUyD0akbvi
patIk/Sc16y7q5L+hanFrrNpBpbktRpyL3XKUpS2NFpKNIksdXknHvLJ81bMfI+VTN4aKz6F5Wsx
h2+Owu5iMRNH9+5tMQu/wqbhWC/wxVYFjGIi6nOSHzsfygiR8thqhl+VgJ8Qol2CuYKXnUu4pVB1
1hAJ15kd3BjBqar+kTRwOCSkOpyv1kOGGLJGSCSBjqQ+besUvNuqmOYXu/KeQ89+0ZMHyG0Fj/F5
quKCkaB3tVFxri2taNkBK2cLS2lyFSztpqSX8nVH/G+x+HfFokcUyt/XivvPog7jPymLl1/4ozBc
CjlB8ed73M6UXkvm2R91oTT/CbGP0AqJqFgyF+F3/qUsJo7NYYqA8Q3hL90in2fy/xSG1j9NRzo8
jwpNKvRW+T8pDClM//R0K0pSSkPyhWxJlenb4i9PW5S7sp4bpuI17RHnoGwdvneYQEDq5G7JQM3C
2MeRV19JVAEs6EdVtWU5ILGQCBwwPtNnTaDIsEojb7gba0s+90E0bb2xHffan6ONg8oTCQjcMWuY
eTCCGMB6MLj+fRuAgo1Kr12bWReiB7IEk22BWyaoopMjFi1GT8xqqsb6GFtVvFVuwK4VFs0jYpb8
Y7LxuKNDabYIuP1dYCk4LCQ9cjgs0J5BaNmwsn8iK/DWmW4FlpBJneHH1PTsvbRa6YlOTzVawboO
g5961uEjhvtfkKb1xhoC6Or1kG80v/+R6LzelErLTVwYBX1X4se0TYarADd+wBINHYAQdcIHOua+
rekf7GZ2drLMFm0QAK2WEfc1IzFt39Im2BaxAOU6oqazuiK8ENcQctL36QHktcc4Z4KkGIUC8fFi
w60TotvRAzu7WuCdU8lQ7byiHh/KYmAW1HvxhmZAeJ5HldwPYokE8oCYc57UTAbYrXwTi1rtD9bT
FFTAmHmXBDWi2JBOqH9ERTFsSk3dJ+lqbmIdQFHxxh7eAwi2ScJlQ+VJDejQLGUgDXcH+ZXERaSn
TRijoxu4+bdmTPoFDdZi2+eu+qx6t/mQriVuYET1hejS4EF4+OcQkdbDXUSFz/yZYeydMS+UBZ9k
o1PudwRlRJZ7MCS7eU3K2tscUF1EpvPR2gU4ldEV0DYn+WsqkghTWQhogZM996DQNIR0HjBMqOPw
prLp1ZU9So0G3dY3L/XxdXHqngA/UUO50JVfq07ON19nE01zIw3X9CfbghOIrm5tP6QH9KzdMcEu
dY7HkKOOi+z0/otPVCVxeh47p3pMzHq6+K2NJdabZXTQfj28ESWefBbSEoDYx+B5bvLhqa06otea
yv5hFrZ5FyMaQ19gCHlw3bC66loFv4YioBtYZfPJ91BqZU1UfCtbr/o916K/eaUAXJaSpHCXkldx
gohc3KbFU+fOBHmjSomecZ+aexJzSCztYZ2R/BYYxzoPFVkEFsBGjFjqsU2t/jIH0rzq0SMfK3Wc
U1yE4t7OuvYuDrzuHnYXiMWE5LqV5jn6WKjcZ8YZ00/ge6wNZVs3F9vXS6hw0BFHVVeIalx7+h2D
6D6gzsqAktHSW9cR6M7ECfxnH0MFnlVIhqgk4m9pkwfVljFJ8t7mlkdhn9Wlu2JgEV8TP5Y/nWKq
ltZPZFLroCGjw8theiUmOyhXHl3MX5krNG6AaXzuYSgdAfbC19JjZMEhlNXVB5a1QGg1MijpxeLS
VUYbbxw+kGbqmMaP3mSOPublEkNqT1bfM43z4YjVyaB1KaIQqBBcyFOdZ8UGk11y34AfO0zQq18N
kocpSfhnP3IxGXpT2xEhsjDxPGj/Lfb7JgAagDdQhf3ayMruQQXY8lcVGs1wNRDdxCG3gssDqaKi
aHEFXEwzMuBddPYRUI71JqFAQ+YLcSuD7z5XeFd2/diAnJoal1EPDc2dbeM5X0czjcW1b6P23nOX
jCdQZobFZHvw6nXSOcWwsqIcd7LQuPrM2LgL/cXW3w3RMccs8IDgMzn1U4eEyW87tUIlSH58WzbD
Tzux3YvsuYl2SvboCjyD8Gmo6b19amDy3w/aLoDNcI12uRaAyIUeWaGDsPk90cJDsxTbSNxcLyi3
SLIA+UxJxSBozBjLemI557bEABtrA67mJilgWKYB2NfV3LvpHvJXeFRovC9R06GZg46HZBcwEEkJ
yeySFTSwvI1kCqxQ5egD56Xg0xwU5tjSKrapQIGG8hzjy1ZDIsSC5Ybfhqmz1oZdwWoZyKjeZgMG
aisvrTMYAOMxtCr7aLiNWa4cRQQh8l9WcHOGS9gBLEBzlosPkO60qaOpJN2rzd/tLh4vPr7nmxek
0Y/cT9G8QMj8QBYSf59qMb/rrPuR9DiX9RCK30nd8l2NFIncVvb85CiV/uQT04JxrMB8pK4L13NW
Db9t4qRR1NnGq9n59lsYCCZNYYaA2i01AoZ+SMoDnpD5d+D1LRrBLkQJbkm6sJExhfdIlM29T4vk
p2gsO1kB9Y1pwqCwuyt8vzsHXVF9W3T+N6Mh65q+ZfwewxuAS9s231SLGcWetL0DplDcGLa4H57b
6P3QNs6hMkaHkjcMG/QOdgMfUY7lpiOL8KBUwhRNmf6mrtpq3dhEOY2D2xEKP6WYTZGf+oBSaPe/
pJ7fXetM+J9TYOi9i7fiFhW5Ceil4rkgCg0YBc0lPnIctOaA89SkMWJEzj7GtnsNvdD7HMLWeVB8
lw8TRc9vt8zsC1pY8xOKBW2KmGjvPfN/Dr7AGNPbJBE0GRwq4g3YIxsCkIQXFxUlGKWoQ1jf2N5v
SvOWZK3Ybb97U9dyDyY0nJjS7WGh+A+TbxDJV7YLbQBukXHvJbaAhj5IiYZY1kw6ZLejc+SUvFtW
0aNdmZlHSHWJngh7QjmCPEviUwP5qcKxM6ADFZ3M36pu0GJXDRMDCFDuVnBgBsbk1JI5bzBLWtfc
+dAN6XgxrbRWxHuF4mVEWP2hQt39SjIxX6YRUdGmRt9J28eHXcoq5ozHQtvxI32Z4pLDUH7LfayN
LNSaKVgfoRhmAqmJYqhshkxtaDx6NdDp2DZTaDRu77Npgw84yj517Y+8gbMbhFlIwyCkP3Oqekn7
vkJswVCVpap1fee1VK7zNKKnRrGqqo+xrBkXNF79ratKMe7cYYDBAJ2HoPjWGuV9OqUaLGiTWcGl
MXKEq1LkLPu68PLjPHLAMTLpMbyMvS0bGyND2o8utESrZ8XPEUV0ZAfsbFm6F7d1iHHwltFI1qrg
Pvdl9UbNTjuFJoi3JtCkYdzWit8dJJURlFgarHMVhIcgwApMXFf8rSZoc2WClSavpyTqZc0goiGl
Vtvi0RBFd+9McAYANTlUdUO/5Dwk6P1Z5yNSyq2aQqtnaIQPT1XduiXCYgnn0bjhEgxF2JuxUWQo
gwmxdNzoPpnK/NEbk+CHY0zO2gcc9T43PROb1KsJqQvBvmucud9k3aIgyIRDrweaIkkpaBLxNzlr
DhIJUl0R2ydHTc4uGtlLPLvJ7qbOZaJRAtB8qgbIx2lQdTRSkV+uzCqF8R9TisKXigFaA4ZCUcRM
nJ+KS3aBoIAbSvzmbkQutON/yqfKyNoN1AznGOYmyCC4d7+mJGj3fs6dXrbtqNYVjg5zM4XNfA2Q
ov7IgrY9FKyRgDficasqPvEJm7p6Jng8/a6b3IX9ZjgYaGI2JOA1ibeD/qfoIwYTMITc08LYlW5M
s49wK7WhRQbBNi+9+a5IGvvBdTH7Yicb7tzWJGXOsKUsV0rWTrua3BpvgsuIsWeQxYxvHyclit84
TLNiVXnODCOF7EIajU5UfQ/DPHkqkta+2nZU7CcrSn8C8ovv+bfSM/kLw6Vhk+9XnpWFr1VRkV3V
lqxvc4LHjj4cAVHEQVG8O2hPgRfUif1UlH19VlM9sc8AeWtbgVtNkJcUbkwL6dXcKDwjPBfkYMdu
8xuXAjUmw2BUBTiW7+sxyH7a9lRsEGE5P9pZyyvY0ogLjZdJB16+eH30tTGTpALX0g6fnU/kRTz1
pkbCwy7UM+a88yZfnSnXCYBIeu9e4AFH9ofKZ4qa6b11XTyD7WCNh4L4bkQasjubBalbfiSmX5OQ
3iVwkXT1CFCdo4q6vFoJhnvnmeIcuu9QsjvMQ+g9UTiLb7HjWDFBrZqWCjNHiroJAe19nsT2Y9T4
GFTaYrDZ18LQOEsedoRhyoBsKLuZp4Q3tkh+kweTJjXRDxYsppLRzIGtBH5A70fvZm269Ub3uZnt
jci2ut3YN5z36m5qulXXTdNETV/Nd32ATDJx0c+kUBAJzSbo7NaGbfyqM7IUMlIl6ctWEUfFDkCi
N6DQjWZlHlmHo29lF/qPHe7C9E4qZnn54JQfoOW2OTLZu3QsuneNJSVakVll//x/2IT5/zDZ3l4m
Zn/fZHn6D67ObLlxJNuyv3Kt33EN89B2u82aAGeKmscXmCIUiXmGuwP4+l5gVld13XyAiWSEQkmB
7n7O2Xvt1Vj9H//nr/6/ebhvf+3vVovl01CxSD9l1GYwOzPplf7dajGYwDncVBh5bw2Vf3VaNNP8
T3TptFixfdMDoSHzz1YL+9d/Br4XOB7uO9Dt6zf83//1e/qfyZ/mH23q4b89/o9aYFBidDj8r//h
0f/4t2aLb9BnoVtqkBBsmIaDWfffW5t2Nji+IwkWygwC4eNc7aHoxM9jRe1P6tBzkxTjfcMBBije
RkHRs4nceIFI3BDFXApChcz5S/C8q7oJTauJl0kTxgODHNJiC/fr9kileXyAhYX1oC61Q9cWfwRZ
Ans1VJzVKyghhlQIKBdKm9JWBOr0lf48+iDo2XCR695e7rARxLYTEhnlfUrE/gRUxcsVWyzsP074
G73no6zB7tU04Z99q325CZXKwUqjSTYNu3GSPde6QfBdoLZJH+McU6W8QhsBTBSk8REHUfIChy3e
G2yROM987VmYKMzwE+uXZsD7qGDkfvtsHuTwML+vNu6Suk96kjv3ApxMlC8z2N1yrh+WVUIN3C+/
lGV1yOtlPvXyvaIMObtoz8+SKIYz0Q7dKTarzYgq7dKgErrUztztAsX4bkEdW0TmXDZnZm+bYdCc
lz4d37tRS6/4zpyXPEPuIiHKHXsNi70/Tn+xglR3AYqhV1xRLBh6zEkJxpHSlhU37WAm/Ri6fri3
UnO4h3Ebb0beI2YvokSkwPgkG5R6WpvQjtN4e7LEAVdkkiT4xoG/PxPjuiE2tiagz/1wuxx/K42b
g8zM7wBlztlbL9QvqEIA2HTkRiTO1jXkc6rbd8ha4ufbxTeNe6Kpp2vvJdbJtlHeZ5Ipm+rtp1iw
/Koh/2mXn9RZXaOohiHGdC3n0ozeIIC3QzwyPpYMET9F+UxCbLWlGEbUmZD7jWthjbhOM9I7kIPf
CeQ9UPSLeybLQRS3WnYwp3pCDqy/+lPzNMitULN86qlOngsBLN+Gc6wP8rq0NLpgf+cfg56toHoG
e4nZvRGlhWt20m10STysLP5913Ah2vXZHdY5gtmYE3one70MXuUdiELNtUNLYNpjTYuTd8Hd8xPP
7yLh/GMmFtwlS3zTATA5xlN83y5zu9RnTsX1We9N4OsLTYF1bdgGTkl7wNDQqJJsjsdVybWQ/efj
YX1sqaI/OUo8L+PUP9wuU0e14qmCjMiqfyhxEA6le9fDIjqMhnrC2qxQ6f6/S+qM6twi8T/fvrq9
8K/nkKSJk+b/ERIMPOymQ7bqVhEQxee2Y8+dPXg7TjzAFy7dYV/m5RTmtZPt7LSyHzixKaQ7WnEn
6+xbWJyq83JNO8anidiHbsd6ccqpeuhjUPA8kHYcP+SDoT3M1nQcKkS8LMiMYfOiuwyD9Wqk9rQH
xdtebk/dLp0+dn8/5C5cXb/9J2NfqlxOGenOK3y83Mk0AdNdP4NOazUEcWvpVwZNjnVL5ZGpTMlM
1K6Y24vqinb+H1/BLUi3sCP0sBtqR9/cXvbXPyNcvne9pgTcnivH2Nr2HOLD3EbyjquOSXkw5fUW
In/pIlCT1p3dPTdo5R27Vo8OZAB+a0u3KwWNTX02qoayB83bP1+d/vkq8E7yB6rmx23n+VrUWnCH
iVplwSMzoQ8oSDVRTGlzrVr4XOiFTb70yJ8QFJrbm2qzmpaXJfO985g3l84o02vnet0WcDXruqf2
uZP6dBDns1xS47MBwEPLSwFSZeC0y53APQl9Tpg/1hyrjS86vqwS+uKXu5RZHqb/qdu7jRwO41jM
ZOgADTCMDr2FWNGoHVq+tIO16Wcp8lovzglvsGKc6/ilIVIQhrDxIVaBwdb2QYBd1Bvkyw2P4wTm
MdHagmAbnmrNGly/ZaenxCuyQ1Dx/i9rqpgQuPg02dPaDwYT3CEP//WCT0DfoYklGm83PedTjjuu
8kAc/H9fVuBYQyfRSzxu2FTztDGPWGwhS5cBBgvcKii8rm4z1g8F44NXC7J7jyWKwNvZ8M6uTqxh
mTpbbWmGz1oGkaqW+JeuY0A0KOfvpd8RaImDNgLsM377TPJn2JwZqs/MMOZL6s0PVU6LOFSjaRx6
kCbgeYmbnjWbnPFSIt+Qo1dvJAaKk92tuWG3L5n/P3nKHQ5tUuMAZzB0l5LGc2oM85Q2YzVHt+fc
bDLvmtiWW1bNLPz7ufUPYx5D7kCE/C5XGurQNqXhp+G+p41jtncUI81l7f4xJyDkNW9W6eL4JFfS
cIabcje6fY0EsFyJD1r6l1LEdd9eJeFDhrMRqyhO+y/PKN0XPZcLGcR5yH7qvNyeMgrMpASYodAD
MnHbuZx157I7D4yiRWV7e84XtwwZdAMOzRYSlxb9WQXOvHfppR97K8MqrJEiEA8rilrpxFrj7LMr
JvZpiSzj9vB2qciJDoXZzfvbw2ypTinqvAv5LW/tCt2rjFrusrYV+9vDJalRJkEXTFxCDrSkvMLF
+MG9WH4khIbscGUZOy2VQFgKhsYEuYwQUgb1osvs7+eNqktOHXDY6Pa3AtmrsKvtEY8p7U7a0toV
wwYq8bbDhG3l3GUaAghPZh9BoJP+XYppH4xgWkZDfi7oYh6supyw22oH3elnZsYVHn7f6qJWr8zr
WBjlydWoGht/9J98RVPWdD35I8wTgytxAruOjkMbgqsw9WMxt6w9DMvmsIGusr8dq+YxC66KVyer
SZ+dzjWwujrYd5w2jkrskOcqaaoH3ceIPFnS3/jEg9HfZRPlRxbHOWEGQaH8ENu5/o3SoQ09SP1X
dEv+NSMGOfTXF4pWvASJgjNIVAWwyxi/pcTg269RAGRaP3im9eWswewlb8rWcKYBH55rvlaF1LYK
mOnudi7810OGIv/4w7dXu2V0nlgndnVHTviMXO7B9jmvdl6Q02rpkycytBCvi0H+4IbC9ol3aDb8
vemRZZ04SE/z0UqehMVB1kMe/T2XAmP5uAatAzM/mnV+AWWOuMhfnA8tdh+EMRZ/TVa/Td2s/AXR
Lwszn+Qw2BkERjag0+vh0FdufFKuMx7d2FInzOfDyRLGRCZfNdI9ACdPqpG6mJDB9m5HePzi1/EO
FZNzNS2v3DXV8g6wZj0A0RSI0Q9x/F6c71blT8uUNJHR5f5x0GaA1kINj5kjyh14DPMOQb9+mItZ
nLLEmc4OvUtok8AEgNifrNSRZ9lCF3X8KnviBF/MJgK6bsC4UI3Wm27qHCO76qO03dAa6FDxcQBY
7xoAhMpJP1pJD8oOxAZcVPu1EWD+q5HYhWZ0Pv32zcnj6ltnrEf7nSFRZz2OursAc5it39h8tyA0
13YGCrS5IibCq3Lit2YjiVi1QPSYzUIs6aLOApwJRI1uvOOwiGPEareqIx4W38FwrASo+ZY4noku
82s7r7hpLdH+YNQvpNnB7Gi+DOtnyXX5zDeSz+RbjGEwYsq4PZyN3jynVYBvev0jWRmEpW9WkfJc
olGDI9k4y6/CFOTvOKV3V/g97fkSwpLOhJO4KPnIHQEX1Wq8+8LmJkXDCU2gaoe98ErvUhcl/FBV
yXNtxs4ui6cmbHvv3sh7cb1dlvUrveDjxI2IEcSdvyxdtn+wa4eKLhg5Jgpd9ZL1PyyDf2Yt194Z
F+LeEPnw5Oh+vKWSmu88SSaXL1l76pzGlk9n9cjH3zs7IBj2MhYeZtl82RL2XD01UBdCPbOC1yCp
DJqmMvkyLVZEPRA/UGv3tkNC62aKJqZ02UZY886NdeMn06z30hUtsHBWB3ZrePjBzKTPSfKzpQhI
isu8RVWpv6GJhPIdp3cSMfJH0eOppr0kL9I3irtUxk7ks4Z94j469nY3/XRm/sshjf4V69+0S+lH
nswSMf0gOxmVSy82uS3RHipWFOYjATkJUj1ief5pprT5MqEpU3Q24O+lq56N3nrENt18EdmiR3rv
mCdWbpA4iTrcnu8Kn1jLQP0owguifIzjV6Cupya3im8naNuIyXfA0md0T8ixf/5+fjDBR9iuc7Vz
AoVLuspM5cvy29S1P7Py0iflgYIgNvlSx/mX3RODMjZVBkoM02VdAQful1Hfj02PoHV9tY6pYmyN
pej26lCt7VdXM8+3h6nuvGAVhJi1/lWX3t4IZfmxROAOr3c8cLCyzj2YMm7TyjuV2BROqetoxyVP
/RN3BfZnx7TPXmoPB13vzIuIM2PfmY5x1+Bn2UkMV9fhbVik2JR6TRYXEXPQNbseC1pZG1u89M0T
jQx9he3LTcfQ8UKILZW+6VGPxELfTbNRv/Zz8lsNHjkjcUE2wNR9NoFlR01d4yaegvGCAb3aFlKv
PzQDCgMKowjJGVPuoCLjIBmoEZhAnZNktCNAuSUf6nvy1OIv1FgYFuekPnHf4lFvrT+31+0Ak4Rw
5+zJZaR/Ergl7QD+PJoQcSa4wzzjlPR25IUZZJbaM/wch3431XTsN3TO+wsDClZ6SC7vLpGxH6lF
ckXKpPcxNZt0P9C2PmdyMM+IlsGCtsk7vNz+ysgz35M7o+6qYrD2I2j3i60lw8GTnUdvWE+PGm3x
c9AP1jH27I7ZNwswdN1l5VLUZyAwwaGQbXKx56o5DH0uNwxTBkSv+E6tPrX3U6PZfz+8PYc9ktag
PTzkTJeefS9VO05cbNPfpOfEmEfrBaqreuitsX6xAr16MWZ86tRDD0w0eWoJmDH5oekajCewuO4B
bRrnSWPCOhJpetAW6VzFwNrd6+b8TNMHZwDjgk/DkQSnxd2fSokw8BqZbrAOREYfuz91Vf1KwEh8
ZEOwsgeq6tkOQER3CysjXDUPaqfU9vpETey0DRoAf+4O+iyz6yKhEgcDrKhY9dCB2+CadQYVoJcS
o+lTXitcr+ChvaCCYsIAYr+0rGn16Acs++mvcrK0ezJZ1IsRgLZdnxYYVk/xZO2SiV3bHWHTt4H+
6Qx2/6TlFk5excF9tNPiayAHualO9hDsDRKv8n2amfJAnfcYTH7AwNwVL65hL3tzWdIyGnhbL7dL
YpcPCqTeiV9uejB6tO1AYuT9aDni3ly/Qqed7l3If+S58Ny/XmA9LXf+nPT4SP7tha4PkD0xOAp1
C6BRbJNyqPTqCVJxE838YIxFeXi7zBCCXJDA5KIm9RPSl+WaOpjinYYVfX2qwHq2J5qG3zj7w9BN
T2VtTk85JSx0nhgo0PpcrY3iCp/8eHsksmx+skw2Makt7fb2F26XJieHgQHB9fYIWcEmNgIogZ6P
oX5jaX1wWbIl/vsCKxYwXVta2nZUfXUemN0WhLIBKdGhIZlyQ2rECGgs/2MIl9xDRggnTbWrTMfu
I37K8eRMzHKHGROyAf/kVKSatmEttUP4q5iVNI0PcvwCjbra8QG3I5mgEwD0JU+3i0kHkRnT+tgc
V5tWU+Ldp3N/kkNWnwyYgiExCMFmZBh1klUVpdL0gXEDUpB9uRlNMmRIeSp3zqLyjeuiZegHmzi7
EWW8mbxhBjDODT8lxCNGhFlMTLmncvx/KFga8hfVKpWIXY+ZCf6p2S44TOiOQOYx03jLXtidhp3I
25ObODSZZsS1arUG6urD1JWPPnyrW8SBITRgEVar9Yqw5JDzPVKy2qT2Qt/OEoPnjHabDqioWeK3
no7HHVr5tNnGjfftc1eOmm2GnNjv8TiSZ876MpC66XpM2ASzoLo55n286ae5PnfNQK/AeXSgHx66
Qu7joFqIEohtSEW+dRkqsh3R8kwkTeqQZjZIcbaV5hmr6Hzi/CU5oNbueaGEZgaNpZ4Yo2WxzrVn
aqcpex4Y1pLRgzWOguJcDu2vIBnhn2gDZg3hHSaSQMhCcO+7KcjP9kq8U5ZHbJnnlHvqqatR0NRb
gKht4kk8OlP7eLtb+Cyhf/Xr/L2Bq7Erl5T2j5+BiQQUoELSTpwT6nf0arRhN7pTP2jd0J/+vuhB
f2JYxlwRa6zeTOh+mE9O1lwcp6IIRxMIJZG39E2GlrBA+qNpv7NIbttkpRtEiyaG09QhMqtAV0eF
cJMdUIIPRxfzCVXmL/r0Q6j8eFWS35cFYTqN8T3g3dsZwIo2pvaXHifJOdEIeIpleXR9eoDzouQj
0OgDJFWTuGSA8Fq2nW1AfDndnrT3jpqZAEUZFwn/3X+kDZkc0op85cnAXdCizTCQON/oaXFBBC23
sT/Tg7pdMvCoO7y/v2ntbDUmec44b23bRiVFP4sWeOruZBMpmk6HRfoEcedXJ8OYimmAT7UndtBr
7zu/o4iSufXcD461tWrP5wZAskixsfGITD6Muhgix84+epLFHw2OiCL2JAgmstKKEcfFFJDwEphg
svI5JZcgb8HryD7KiPm8b0XKedDYBSU9paDNnE0wQ+jrluxiO7SNG3vC+Oeyh2riBJqTUD0qVlcm
BLnSO14Jkr90tzAO9Y67TEesR2TqVNBhIUM7I6EPZEUROZ3ZwLtVqFCTbheb83ivT9mlbIa/Amd4
JuLK3/qd+Wn7RRbFSNu4V70mYoD94RRoeTyXDjDmVIqGfLtM7Hh10027hjSpTcumFo6utXdpBYNI
wk4BBfYOcM2d8lVBr0k8W9ByTl499Hc4xNPc8uAYoRuUVnLoRvyJdTMH59p6qIcuPvnZB1m5JSc9
B25RJw+ssC07N5eKbj4i0nE3ZkiTWDHOxNrxG18QN83aTtl+tZ1krPC9JJdWV+pk+am6IIjd+ln3
Ug0eJDWNzQK1irvryTzrk+m9S/kfnqgxo2HgnRvoPjhuWUZOgCDMJkXKMMa/aqQSRlvKSMgiJcyu
5hcrONyC/kw2jOaxvOjOuzcFG+G3TwYDTEiAEzlEWvJpjXTfhe2bz5VfeNEazbSs2TRYJRMd124+
nfNhKh78rE4QoywvDG/1kN5yUCTdBi6j9+oOCOEGhxBmZKDhjjwj/y3jHLUxve6vgCy6fY05LHJy
t8f503PTW6RlaCBUhmwKY4Nywsis01wR/+z4qHss/M2yJ2MJoVK6EeNrzaj9rsyfupSYJNslgwE1
VLL1dZBkU3ykg1jRx2vvFuE9GJ25wxxPSrjC+K5zc5Sl9WEjjDk0lnvEX2BvvCHOfvpVUSPhc+Z9
XUSel0xbNS55GJDnzi1CpdNkJihIjktT56HTs/r7foHCgkaQMoyzFHI5YqZ1J0rG4SxQn8BqmTGo
JCA0UFBGZWWCGej8d9XN6FroQYdCz1FplLtAm/DhWuNdGyyvfa9+eod8VWUvz4Rgnwo5LtfG7Pdm
NclPgGkDM/uHIs39vSCcPjYT+dLZao89/sC+GIdWQyFk2ViO3FFj76fZWALkHGUcGkG9D6jqt6jj
xLGZenRxwZwz5HMJdaUoEI7ze6Df71MqR0NdPeFSabed55m7ZSiTdekKR1J8P+0429rFNLwhuHFP
Weu/6nJJmPL13ceQlX9ckzYON/vdXOOaGzPiYbxFRDSCataXs+MCaGFH26Trd20W1KF17tIZbbbE
HJSf7NEbCrE2QkBhbElMj6CxdQMDKSaevxTIxk3a5sZjy4agl14dlWay7K18KI8Z6nYm/maYe+Ay
vZxhTxB3z64/fi9tAtZSYOgbA0L6Mki4dHC2xsjwq8EQs9Ecrz0CfWHZtMllnVTjAdHUTepquGfG
Ynf3Jep15RVvWpB/Cf7bGfoEZiOIdwl9hZiPCcfxZNManTghgNi6QZNv5TChnaExX5R2+Wgkzp1u
lV6kq96IkK8+m8LoUVQ7J1349ilHUujbvTjQ90K6kb4rS9ACNuk9F44LismKAQEn8EmTVJGt7rdG
2HU2aAC4Fw4zoKgYFS0LApnw5QMmCjTs5SH1IaFn3ScBVgGE5SDZaCMuMi3rP90guPdaTopdl7zK
rl5OZJ5wtoj/cmMs3k2pf1gFqHGX355DZmhoLAXVA28Oy8PBTN21n5zhCdspTy2w++cjd//J6JyI
pJY3n/5TSDJ4Db15yMNuRUbYqn0zVxa2N1UiUtcALvLRractrhnz2PftITcEswZbL+FNDpe29T4o
W4fDyhInocdgkSHeYQoT2S+rJo6k7vhPRQWfVTpnsjIHlbWQgQdBIMp7fT8Iz98TXNHOQxUhbcN5
GixbL1MJv7U6jZI2Ide8ap+8yZu3C8DamJNOp6tpMwgmvblm8xl0redMzr9odJCsGUOGLDSYc6QH
0wTkLFV2OUzQMj7HaUtilwSvAxO8miU+xxxzYe3YR5sjCTI4ZvkZdOLRSZKdN+j3ialhK9DzS7cI
8+wh1tL7fjzqNUwkavgA41vzonfMqWnCAB1XvwqLaFLfSmQ0WkFkJZ6KEl+QNeSUV8NjIJRn+0Am
ztFW97C5nCM8bgBUCfGLQ/PaMfu+xpnvbma998PO688EBBahm6ZO1HqxfWkDr9tVo01SpY6A3iIR
1oA25hXuCaXTX7Eq2sfMCC54td7rTDTXsoe+m6f23WIWEcNd0gy9Rv9oM7I8PCK0pIsQL7O4fYSR
Xkbe3ztiG1+E4O0pGxvd+imXc80s0Qi25KywDqHGPMP6RxE+xIRJvWIjww+5QE+glsz32Qw8aXGT
eDvFZhFKwFXxOO9pXAfHLuAjG7M6+Z9a1dhnQWZdyF1v+Eb9OSEUOfKA7mGydRvH39fZ0nL7Gp+r
ZwTBPdUvzCCOAS7TBIssGKTTz2VV1GdSpkC9omO6R2S1S0zHBXo5Ux51YD9aH0gRAsUgmjQ7iWLK
Va8wTxn5UufbZah/C41PuUkUMhM2cumyrLpTmfva5YukPLjMtelEi+jqrZabHyjp2qgogxHDZvvR
EPV58mMP7BO+T3RekGOyPvkwe1b1dCR3XcNAEC4ChbmrcvNk2FjbRDOfy7okyTpPr60UF1DYPqel
essN3561ziC3tBG7PGeoLBpmVPbYiO0Ys7uZqKdO3RXa2rbt4OEMntttAW8t9KXASTjNZpjZ8/tM
P7gsPRq4PuRmLyZDLa0U1aHKBwZlz4ZBClqZKLSepls/cIO0s4WSpavdaOGp0BvcMxyYIhzIL2Ky
YB1FFySRn8MZs13M2NovMwC2U7fyKcsS/2501EFf6p/MSYyTLX3xOM0+sbpC/1pIr0Tjkp1lYH6J
AMryiA5602AXXmPw0BCnfM5FaT0q0EDX2J7Zf6fgHFv9nUUg3a6tfSKbs/l3O7mU51NnnxRMGg6B
02MfDNMjNvb2iBkSWeFoT48EMm/bAGCITrbHpqQSwBZew5a+R6aI5X7xH2n8+o/5gGBapEW2RTXI
5Jl8OVTZ+7Lt+7AKgjjCFiq2WdZ0Z8ta3rRfHDlyPoOMqQY/DJrI4pcasR/zPuBCj4Ihk7jTFR/K
1jsEk8VpkANCFgND0tPbzwT5T6dnnLXBCOG2IpM1WDaMDMvIjQ/IoQiHKarq0HQZyhRiH0eYLa7H
NuNtRYcOtJONFpra8pTR7Xy4XZqOOXlFU4HvQ4gjHbYvQUEWjQn00rJxvxFc+EcDXq41N2tfddkT
wnWfKBesJxw5tKabdBTYMYbhUi9Ps5GLpyo2wnSi81CWXnaCHv1gJupxWkYGTiRDVWL+Fjk5pH6V
P7m4brax0mCnmI4Wel19mhQrppMtO0avX52y6l2Ktp/f0sFz1QNCq+C4zGxjNElsSm+OHemmsbJH
3VxBVt54YeTyK807wI1uuasKOKHC4ztjDJOmfah0fBST6XnhXNYRTTYiQm1+1WYMSrulESsgVx3d
DzErxtKld00cDnYgDI8aG1jiI9hwxseAACBighsy6PwSEREmLKVaztIyv9LlccPFU1uZaz+Tpjq6
Tk9ZDg1/LPv7sep69jILExdI/83QwlJLCKFyzdoCATasUJJS26CjeBu7/KiXfbbtexBx3BwXRVgI
VNX5MOSaOhUEf3NS5jQ2QCXZqv5oTTTbzJjzZxwg+7TpMutuuS1q9EsO0b9FbnGHF8umE5odMZWJ
EvIvXUcOfGI79LexCJUB17uqzBm/so4RDW053qRQGxeO/PQwQ3349GZzDP2Os4iLtHpDy7mPen9+
Q4gPHj7bGEzglvjQuyjmPJSfloF8AxoSkezc9S3Czw1CwD1pZzIK5HSxCKujrGLYyYhmZ2L5oVej
8X3geBLVCQ+1I/92eA7M5arr8Ivx9GOM0Rg2+Pib46GO2mX4oOMYn7zgTEZjdq5dtVt0/NctsFfP
d0gu0rCx2Jl+beYWekOc7Qv52ZBzH2Vo4ze2r76tXICPFfKStOku99urFnTkw4LhB03lbIo4r6PY
UecGi8LGi1M8LDON15RPEZFIx7gnk9rm37nA5UdtJ7AmG30aNmsvhOmM2OhWcJqblXIcgMXTW4p9
ZyLwAH1CScZU/pZ4fgp+mIZeXi6vulcSIFDBfkts3ujbxUejhwmRsZJpIzd22ofaoP9OYUnphsAb
URoaRBWHmoI3K+FHO50X6hNuEYkKC+LAiSHyvjDeQOjbjENaGmoFpows3mfEquBGqraAokcG5xiP
Jn+g5PW15lA4008dZwR28EPNaU7SqgfEmYDfEJjYF121iOVvuquLE9PfDGU0krkEXHuI3NpHJKdj
YGqp+9HT9O0zQPe7FpXgRqdzELjeZ68REJrPEhTdbEflu790UPGwZh66V3/Q/4rxfpsZgYxLZXFj
9BlALJJOMHA+WN7w0IhkX9OJt3t/LxOUisTRvmneaIGbEwrUtrccbNPZC0o2mlbtymVga1sE8eqy
SXeWfpflSfM+yoAUMGwuNE4+oZSRXTK+KYMT6ujEOOISfzc/M+fIOqhL/eyAmGQVhblPvAEoulij
Hqo92gbbmR5BhD6G99cJDmUBhIpxAAiKUqPnasid6/wpfQm5eqYH2Pv6fqJipg7cJY7UsWgZ5Ehq
8pnmL6dRv5dbV4/PbuGsHLHk6EN3AOOQx5c2NQ7Kix91pE3EWLE0q/k9GcgijjWCIgc9LYGW58nD
qh3ssleSg9i4HL07u27z1bfcjeS8U351YYuuKRTWNG7iOul3nKX2+Zpq21jeySnMJ1Or7kph6Qdk
V19FusejD4qrw2r6Co0WIAm+XKehjd2uBjlMeDvVLc2DwMSwcVjA/c6gYVvkE+7JEqkKUNdeEoZ0
8QPOpQXE3q2tV39IA/yldAtIpU732EL3ObU2jgGiG8ge/QqW2n9eIEjXfvAT576NWt8IGVbOUZDD
FR5pMtLCNiNP0SwSZpyx1LdHp6OJ1BsVzIfSOdL9uDaLbbAd17xJCbStxONQ21YYG5TuEk9KVbvN
k08zyb9LvIY7pvsuwLcNnyr9ZAFHDgs/gfVk6QGHOUiyZftnQFwe0hIJPZ8RIB1WlnoYsIEunnS2
Yc8x5ge7uR/QHIWoPDjjuZqKKkfLw3Tsn0dVzLup6octvLM21AazPpATE0cLAcIh8pGLL5dpQ7VO
EudAS8SM1RAN40eaaUAZ+/lVCu1cgVm8oDiBpaKTNlMkyUrBqpnckLodYcFST8hojoFPHEBO2k9q
5YSlrKwGhthPQ49lJB5XEGiK7lM3iusytuQenGxhfvs2oohKQ2tQleJDGBsjr+eD3la/K3UdDevX
qBGQVurifUzM6tiRcrSdOA3JhmLdobd+ShcYRJXrHedewDwpnJNMZADCYX5BYnuuDOPCocAMp168
oYA+zB1lV2a9ZJX5qza94GRlIGUIFcUQhruwpymYy++cnTFks6fDZNLkd5x0l3j2UQrGHsobP2rD
ZR1kX9/GMg42uAlXy0cWyjYe9l0gkh0mUI5Cbvebt97eJQP2GlxOL0nugvgWjzbZADtTd0CWdEno
nBYuNdBAzdc/GjKH+J3bg9IiT+/8LerD33EyHehyO1GFT6Fdd7Ry+Z1P8i4rxBeTGIwwdvPUNzNK
kDEjoAhfn2Nll16nzcjq/uo3XoFXR/8w8GDeJQOGClPmITIgTt9s/P58RqzLlizu9AFtRYdbCxP4
+KGvamWTQxhWSXPbaW0bqng6IOVtCfopaMVg1SfmfX7Pe/9ZTfrnhGcIj4aiIEuyo1l8FYlNyko8
sffA0tvIHoauhe01LAqa8C30nD6bPmZHPCLPp3bpf4Ypexs6ncLjw9XW6AnLOpQd28fQNid7ye9a
FHfoNtwEWBT5C+WUAfQb3pvEYPadt19qcPOtcBiPFp7+yUHyiOGnWSUKj6MBRjhZ7mrLf5/UakIc
iSpwFe2oAelD66Awx7F0HMUyYqFnxxs0/T21UI3PmehORdyEvS2SrUB4xT+PoLIlF713Xqyp6UAl
U8VpKjv4i/yEU7Xv7Ozbd5n1TL62AE9oN4HU3tMRGF5jN78d7X4pp93Qgx2aNe23nwNrNOIJ7UTF
d4r5sxh7DfB4HE3yDh1J8Z2odKs10sOuFNyVhnkv9eH5/7J1XruRK1mU/SICZJBB88pk+pT3eiFk
6V3Q8+tnUXdmbqPRQKPQVVcqqVJMMs4+e6/dqOhu6E9GTQqLypTvHhI7EfkmCcxmp1s49JTjxXs2
TyQqEcnWbXxgq+XdE7ybR8FSpfoe2nY4GAuFYZEGgu6Y4vPaWZH5M3IvY1qHhpJb7oM3i6fMir7M
gU/VZffQYsHikmRjUsfkY4w2+rDSzmLTH3/oMTR4w7W+wm6bxfGljIb30W4e2c1QwVMP315XPPQO
9oJS6z9K/rV+o/TnnoqNVX6Dy233r4ZV7JNcPOLc/ljUskGyodhK6940T35lQ3aLK91EB9G/u0q+
llH/6XTzfSKYxkcLMswKii/AISNYbJJouVGtdsamsXy0knugGAWB4lneWJ3BaN0Fy0inU0v60W/H
0vWrfMfu9rUedIzXaXmJbqfefi9M8Yq14GZK4HYuec26vMGw6vQ3dHokcGuiW7cQMD7l+izVh62+
mL1vtxhIbeMjjzPAUAPdSUm8kh2q8tas6fELZTvsa62eDoPOOY+st7OdGzJISf1otOEhTQYqTile
SNI4OZpp8bI+tLI0cLyE8y8oY5ZEj25kHrqFsGy8xI+wHBOsBKxhZvshbShPsdMnAmCuT2YPqagM
ick14M4E3lHy8TKh2MOL8xPDxrsq5LdMjFuvt2OMsMnJnOc3RhhcIkl5Xzv2s9WgRwBlvks13jKz
OpbCcq7JWRwG95UveV6r1wjV6z3x+Ig4Yc38uUtrBH01U/KXLUSdO49Qq9Tjd3pNePKhPLqufmKR
9DnmXcI6DMqN4ZZIEGX0IgX7VSXTT80eL0njxRtNJm8pwkFveNxXuuwVPukG2MXFLJx+gySWbEeh
WnwrPI1XAU3k0CDp85R+aDZw1X6xdGK+iOnvjsySAzghds1q9tOoEx/EqYC1OkSCr68zF7l+qVAj
KiLEbC4RkIwa53Kk6OaKiQiOoPIWjMSMtGtHjcOmWInJ2yxGYvhoTlD0PfM9lVbrF234SN6Bg4aX
XemZ89HOCqJVS/F3n+vUKLUpPHDzuhD2bVNMADYM87zeW0vLAAkkW9g/JbkgTPg0w2b8mVaTz8Pm
OPE1+TYGh9un7U4bRCfqh6GEp2RXMmu4E/W7E9ncfLMap7g7/+KJ2hB0S7hJOfT+LQ/ZwGIm9KYH
neVoSU+SJzVoJyF1NwaQE7K3LMKnvvfZZ11KwW7R68qHlGE3sCBdxmzeImJGs5jOc9Sx+QByYVVk
6MgTaz3vFb3FYIzyQntsPsx+qri3WeQ4oC499Rgm2MHGOxYPQCIssWvbOxqkhr3jeAwf6qdRGgK9
sfilmT0tNp4Xrrs9CG+c8mlJ7SptM1pL+D1aPPMQNY+OxJ0Ef/191k2gtjI54+pqQP7BrnOdcq9n
Ut3rc1cfigJwg+rbcyf2hRT6F+dFhJms9yXWZK4G6HL80sEVoGQgI+C5R4EfbJ3vIVNPjmu+TUmz
CdWaNQTgFIbNuOE5XZ/xbYEuNONLU1C2Va0eosU+OZ1EU+TNlTTOwuJ4KXBEqexcG/MLG789qWWO
HuvXDwuzoRyTmPIBN8lvPeFuKw9OMpUB1mWmeHyLk50b10nr6NdWO10RaeAMzjNyA8Rlm9b2uO1S
57p0qp9Mzy4M2MYeep55Ut6EuJngG0Jp8jlQM8Y3ZqCZxm9ZjntBfvKOWvYDtRFsvgw5smxLQ4T+
cl8bBUvRKdn1ut0HpUdliV3H/sqRi2LgkpYduIdUy9MTmwB+7FEJQV7z9kU9TId5Yidetpem61CB
evGo0grujLVqcGotP2qq6byiusJwxjpe9VzVLO4Snht+49QPHF7vlha7LG3Q0m8KYnRAmT24z1Ry
69h1N7Kdn7SS7TVdGoecdB7PtK4MljrVqZrZg+GEFBgtd8vkuqfIo9ICu/gPrLGG9SZGHDhC6XXO
uc5s8FjGTf6k3NdaUuhgivqlMrCb/xHCu5jhNit/Iprprswkq7iV8guZJdS/et1iLtNJE2u3s+r7
jd7JfWantHkzn0bjShuphls5hOlBz13O4nH9GoNuB8zY2Dt7cEA6RAUhKHMCgKb6QMOc8xQK+jam
GQb/328xMdARIY3VbsXqAL/n3mJG6eeeTDY+2A3oAp59dhc+1xzatZgU1NSPFDro+Z43XoeXgCBZ
glfjtZvfu56zMFsWb68tIYUGem8HjlOdS0zWKShJsM/2ttOide4s4aA77Y3ItfE6q1ti1nBNrhZl
1/skhrBUNCyxeVviD8HhMDMOb/Lc7rbzqO4TjOP7VrmUeFfK9q3RzoLFfkzVRBhAnoGGEBHMkvt8
IFnk1beMcxE9idCj7BjMZDJfxkG0fhlCOY4b56ezMeyYra5fnKl/Lka1BuRuFzOyoDwwH+NHSDDJ
HzzeVf5UPa+FA0iKcRnAz7hShoMbwhO3OXHAmS5PNl4TV9VEUyh3Xn8pyxsrDk9Trn9EgJo2oHfe
6qjokJiKV3LZBcDI9VJgqah7d/YQKX+OXKTH1f85OV4ZgM3ergeMuNU/wtK5Ve1k+Ukh7Y2m1jhG
Zzo7dnLv3MV/pmgZ/TIjNJAVajhNrftI0WRQiIFyv+gezzafNXmfPU8U7DhQLJdh2aUa6flJQG50
quTanEZeX1w05NJhzaVV6HuUbfKAm9m1ZnG265P4IHjVPAeH+lh3D+lEYULV84NzlTrUy2chyzst
5olulMTqEhbZCQiOkUKpKAaHrFisH2Kvo9fT5B7mGkcnigPTwjMwLHdCL6p7qxXZSQpa2sNv6U3d
tl74kA6K55B9j4LEEz9nVCWHiQr9A8EwmAwGaZLm7QJbK06UBkqC9ljWXqbR3Y+us7e5LzCB8J03
3WVom3vbjklMFscCfdxK0SzqicFf16Bq1+xyAqgEGj1Hxi1oU/t9MT7bLvmMy9dSx+5AncinO3jE
+DXF8KdfTExPvjIkvqTwdTBEEDYkIsfUu8YoSWuXM//M8pbsGrSz+CqiuzCPV4TtkH4Lo0Bhy174
8vfa1N/n3KWaUZSBXHTqCJd+I80CGT9OD1Q/zxwOssMYJ/f4NqNtFVE10YfuEV5I7kPnoaRIa5H5
U1IDMewbdpusmGjN0ucjla4cmWZo3Q0XtAC4r/U8jKqbps/jlaH10g7gwJymv8hxxRY20RVPp0uj
jU/AUx3wtua7JQumYeQJfLjZBjM8IZJincsHhgHKSM5thlPQaSN6nrqLypsbztQYke61qNzOxFI2
dYMkuxT1lzuwVLWH11QSXCsidR31zRUMizlbS6Uit8OWtb689quWk2flsKiSkWG7KlgT0ENfUGQR
TvO7suRtFBm/+ST9Mna/oXjxohnGgwsvp/PscidYIrhmKjatcl7ImNLk0GiAD6PzZHufFYukibw4
ydix2hpoIwA5HtPWI8pZamteouivR1P/5eXaoIwRyYTkkprsDj2QCIFi8gS31VETic/qe0zy8lAY
zgOHAWprypMDxyqNWeIa4LPYwc9+VBk7wwKfZzOAt2a+j6JfTP4cz4TAeTRp25L7RLqAZEszkpkw
XdPGvMUUGW2XVyyQv3VvPGRJv2mNatqU+GmpWT6PeNLx8vuUmwVW1dF7IsW5IbHAxM99T+I3M1MN
KBDzdJ6DDBJVFKS29jkrBdgczc9yyzvKOKMDqNgpmPOwDZpWXi/lVJ7CnXJbEgAejWtz/JXqDZCJ
GDdYyONWFcWt28/fjRsxn8voXmD+UALmJsIFmerdGLITkEZ+OwGizaMHp6pvc7dpt5h2wUcvp07Z
39V6QAxZiQalzqvL4foD5yhHTps8Y3klWnziZe3QE3UzE55qJ+M8d94r2eCCXZXgSh3u44qKMa8w
9njvd/0in8jqIoCVYWBqZBWT8hiLCNoUW7gaB8AWwwKenpiJunX2tXrIpIVj2dlmxLOI+WCE6Uh4
uQ4Grlj7WQHZOwgCNE2GLHSnNjsNXX8LB8wMhhrcTjJR85NZtcGq6TF31idZSTda1HAsQCj+wVp2
1fXTZXHEO6SBIOUTOe+TNxxa7DiCDGh48mLjgksoOdZAZhT6hA+xReyi2hgOON0ROzmBRRZqUcdR
EFtaT6qR7gB8f3v8/8+zi+l/XXZYBheVqVGSh4ZJB6W86j0CUxOZaL8yBoYU543+z61KMJcxH7wp
L36kCoEfFRmhmWDU3lt/FyO+d6L/KCzvuZnCYQvq/yxa+K71+jZpXJTl2ZhgYg/0L4e1e6mgPJ9G
9G4SMqlPly43tIb9lONa3wBe3lrMAhvOLM0hYt2maeaFiY/hSJpdUDY4TCbysjW9GW29NP5i3UUW
3xE6FW3JxYy0aSwPscLlH2Y/MGfReWEX+3ZdbFmUHuFMg/tYZcOoD3+EeiJF/FBM+iP0rpcEHcHm
lklxzTPZZfb51nuaze0NbDaeDQWIwCr8AkxwX+EXoPSV8joNZpnfPfP3z3ucfXcY8toZxzan+Rpf
715LXRLZ1GJ7NMPs2JhQhtDM2xSvCy7hpMDhIE5APptgHf0ODcFyvGP6gx31dEq7X22tvZi25eCK
mtDNTYm+Ty0kSiHj+cLbOx4eonq8twhMIMWmqNlFekMROsHsqKUVVR8DrUCKdOsBGRbgibCf6Weo
dTVu4YtRdp6Enzy8POK7c4T10v1hI7wHgqP2WaPTkUdRCR2G1dEeiLXbTF1l070BwfoWEuyN5Uzh
zjZpY8nrgagXhEAQly/WTWGrH0ZX3OFK7PWQfhY7uqvjqN8lEAc5ClPritwHycVsN6y7KccaHMpk
8mwn1ZNXR+/mCCZ9htsZ5094Ja+B9mkbypYBZzXoLJIkVgeEZ6ymfbwAgofKhus2zbZtbyLbeEEx
cIiKssncdARfAiH64miV8qlnrKGQBmswd8yBwqGtHrePDWH0lLS3HuJkswa8HjO1zZuIKxLrSPHr
xIfS4gZjPRk6pus2OWbN+GU1bbfzcCTbFg7POe9q3vjTfdzpzGKM0kFoMYx21gM47NxBrBdN9F06
+T0HLENgsLF6umEbwDzJYuwKo0gDMDGjL7ASFasqltnWY26lb/TfHOeJRbOgxeJsE0zGc0SPK5Cv
U9n1bMusvSkMLLYxNnPW6xuLTQwSm3B2jVkcbC4c5iGT9/dIkx4O/NGE9pRN8A9dMDvzfC4zmysg
1G5qHaMR59xXHRII5whIjKY1ljt04RDz5dcUlgynTh5ykbPzwLw4+vRRDoGr8/Cq9OgMuPtVb43H
dKb8CjNAnYEHsnWUdnAeHAY5LM0t77Whe+iXHqTo6L3S9kUtSG6CVszCtdJILWyVHue0tE7wQx/r
kTOSJY2NSdywJkUlIJxdzYO+x6/Lu3UaXtqS3szCjPHWYFwYsnuhR/dGanEQw4hYzlZ4JTUREK1/
67UFQbn7AoxlbwrShuiWnFLquNhVLVK1Utyje127oqu63TKf+4YsTkU+ilMYVQynHJrCbDS2Vlom
mPyHlJ+H/OnTEntL0W+nRN4hElEJXefHCr1tWaKXeSqusXvitkzxK6f8DCtBBKSyGIErKo5BUTg7
q4bKOjmQYAcRQ+BXzMa4aHCJYABISZElMmDFZW9oyt6W+XonqQbs5/R+Q72bCSWwsly4x/Ex/cns
EjpxlsAujCtsJC0mMiOkoMjZTmwiA+hwDl6/eZ92xmGylBk4fdZtGzM+xS3vwRTSe1/HzQanHjJ3
9kGdwENseXfkOrotFtyi5p+PJT+/pIQZOfHltmQnwQngzDTM2kfIxxJUVCy4ZqqEPlgH8CrS2cWz
NOpaEJ33pVIAHkR0ZdtsrOFvzzkiSkyB3NX6pfKFBi+bg7PUqWVpipbHgMs8NalloRawgXM/e5wd
zSUMeqVREW2w5s3HrwWh7+KEVQ3GEkZfO0hm2OKnXDMWszPBJg7HIUip1NkMhrnXnCI7Oo2aoPwT
07Sp6ggEFRdYXpk6NKhRO1lGH3NhgQcoMSX0HAUiL2m5KiesHSB00+phxnTqCzNENU95y/bjufFQ
DVutvuPOgsc1op+r1V1fJLjLW1vJbQvXfxMjJTDWw2JLX8tWl+REjEunIwbID6fRdbygEe9p+RjH
9EOQ86I5jAdtwYIxxU+lkpmOYbu2/BT0BmuNLc+2JtDeywzuQGjMd7mTIXp5HpmDHBdqaAZMTe9w
CNiWZLTB2ZL6rwjZ38dwexNt87xFHaRDhuOc6E76gtYGIz9w5b1NmpS9bPFjJPqnOePoNWYNdkXx
4IT1GQXkkyKJ33AtL664kLewnt3SOBEDyTbuJLw9tgTyU8OX0+v9CQvmi9d5k0+DI16EMl+vbDNY
rAmrH3YdN3lmj39L0dNvTAMwTy3M94ggPZuP1zmpD2HfwtjCHtBPE7y3Jbly51cn15zb1vilsa+5
dm0CGlbogvQcNWtFqhMGKkUD9D95gNNV3sQ27l3TWNC6Vgd1rh74yfRBRyjItW4lb+W7cW3JU2nW
n6w0u2/liL83bXy7d3jhh49a5mdzvkEO2pdz/zUJjO0mWbpzw2YHcTv9IHeO8cbVqLQYNH0jBEJl
ZoTPeoEeRc+ku41L532KxYFk0nvKwWtXpCRgAOLpB0POL3TlcnjF2c6F0P0O3sMUwbo03Oi9VVp4
4yGT6vjoiBNxeBv4M1DTl4qiXLLWdhcI14A5+p0UUHVRgtMzZFhSY/rKUCgKvIvKe85L7OaJ1nxp
ioCFLTdjVHFNiunWZDyNwT+xy6bD1I5w/cWYkoJhbGkFj+mvczSK7RznVJtqf68ltKsVovyL8hxg
SzIJi/rLyPC5xN6hh9q09/Jw3OY6Bch6ktIyG2NH6EHRMB6Qg6UzrcqCJhmpdy+WfKeLV0tQejLr
7I7miJrtybgSaXHq5nCkD1MVRNtJMXad8UjkzvZHyU9YFewvF8Pb1cxQBjssx2F0Mksya7ON6oey
i8PX/mqa/r4DzbiZ9G8emu024VSD321YOZweMqJtIFJ3W91yyEcLY6/3lG8wszs+ya4dcL4T+xek
3ERSYLn8jnRCnKbS23JaXs6FALs3AIsMUoeDWWna6JQOxdjsxEjGKpFgYsj7Tzdv0VSIbW5YXLGB
G7zmjnU53gltDHnIL1d8IWNdgt6HOvFbGnS6Xc5cs6mVuWGyXFB+Ba2NKJUG3BrKtQo20lqBIR6j
/grLuyQyuQGjQUtV417pjf4TsoBSNieCyJIbhZ7GVjPblV79MNVSnVPreSYhppXDcOOMbrZjFhZ0
DpzwEXzMHnyETD32dHoCRuf5P+Og7ZqrMvW4GivyDnjM+gqYO/TUoHLzeceSADASqaF0Ln4NvSIz
YPA+Ghpu4kCFMC0xuLVGR+Opdx3GRSAW55mF/rKvNER51qu7uUgx6kz5Uef0oGfJtwmJcSryIyuB
l064iM+2vcVNftWnqBmdg3+JLLW7NbNkDNw2vhI48veUqLxH0KQ2NaSxXOeR0djEh2ITw9S4TpiF
gTgd+nwj3VG4vF/x1WxsKnRHcElHOnB+pq6406WeHKVGecLKL0vwjjUDWlpRzy+VS9I1SuiOc0sC
m0P9W/RNG4wVTms5jlf5EF3BenD8uEge7RShVTzlJEnvE3VnhZLsDfkZzsbyC7sW5i15nY57SX9o
tKDAjsahAX/JtrO/xvtLHJuaCJdo24Y7Q72ZqyfVFUGx4AkzuLXzAB44CBe6yUYxAfHZtrdFTE52
GOOnUuYHT2vYDQG598kWE1mJqFc1udRmvNpg8JDzBrYunbFFoHTPC6kAYO/V2tobj+Edxdol58v+
ArP51ssL7OPj9D2b2q/UYt4my7AKK9Zh7umBdE33gSXNsOudYOABBy7fe68a5w18uu0LwxQPijBz
wnS7IVyfXFjFqV3Xx1NQsyMykrfO0V8IhJ9dlnVktzZOmZ8wVqUbF7EsyIqKup0uWRWUDr1k3RJw
ix8bYLPZfM+5/eCmyVXSVtcm+4Qlo6uglM3joM8oUhDdeBKGhLz46edu+DN4DuTmQWPmjIgpMtct
MFYW2R8oN562Zdu+WH0z+96SH1oGz4AM8Ld2rRoSezOvXDUbpxon2HGcrsIsBmKaGgc2yOwvi0Vt
55K7yuh6fj03JMnDQ78QYdCwrBQKu7ZVz0Mwy7GFxQ+h3JvdQ1vJ21zFb7Y5XI/uc2gk7Du4+/oW
WwaiuOLdrqb7LPnhtIM9VUyrrRPgRlPKu0RRw5Sa8icyIhNK38klyIb9KUFH1MCK0bDZqek1CZkw
jIsAjkiIfXpuTYZkNwqi1gsyc7kpu+SKg9OTXtC5nWB8jJbhukxh0QtBlouXJO0RAvN4a9oxB2iH
bYfqNUyEWMcX3fxtY8VbHm0+BtWUG8gC8yR+xtF+RG2DxJfvxqHVNqCeobKP5VeusgtuVyLuKCIz
sA2jdbkWZYBz1sb5V17EQDt2y909EDYTGpY5XpSSAJVl5TvTM2HycN9P2yf4+00QlwttDg1nNSR+
ez91zGGiaIhBanrjYwGMTwA6g26KPnJh0pbTRyOQogjkkuzP+TDM+5F1Nndjb2vjY/NRP2/6BgNp
QdduaFWndYPmVF/r/8yJe6PrvecOmlODOZ0K4tXwXvRY6fSX3Oo/cR6CRbc7UBec6OcQoIxDsKs0
lm0+6PFGZqT+0xXXFcWwpaSiaZ2VIvQQicI7hzuXzkqMBzrmBUPe52PbHCcGxKk+JRhpb2elG1sW
bXjmxkM+EFKwAZD5DlehK9Pfpefa6nnhtkVr3IuC/bSe4N2JSccvtSm3oaog3ca8CzINn3S5hq5H
yVw0tc3FKnJt11lZdaKy4DkuENH+/lsMWpPYyfphf794P4nbxycSZdzYcoEfxp0TAIBGsf6NUb7j
vfAQr6FujiHlKV3/37+/dZrmXpjLPR7hfvPvd/H3oc1wzoFBHMPKrk5L6t20aTTv1PotWaqrTrCP
y9Pfb9uQeo/YKvi+KJNuUYv8v7+hgmrgzxh1AhQYEuRwX//5JYIBYRqr0bce1yC5ZvMfdEGoWHDn
+fvcv1fj75d/v63/+rN//s3/62P+/pX/fvT/+pC/P1M4/0miri/8f33M3/fwX1/5Pz76ny/9X//9
76/490v/x4f/r6/wv/6MvQLfj2109r7RrN1/fwgZ4+Lw94c4KrDV/fvfRQqDmnsE/5C/b8pii0iV
9///h/39v6IYvf/7ryU7m7YgOP/fZfcfn//Pp/7XP+3vt/rfF/nn7x+npTj8ff4//8zZ3EIa8fPI
BqQxjAd0tRt9NChQ6xjfIS4/UWHd76laYmvQ4X4XCXDtOLx1tbnfk1p4ZnOeM2e6h752NSBM7z0h
qo3CMcSKGheF8ZuhgDLA4zpaVJhTzJHw+HDbTYyAGRt0pGYLm0wcztIc1nCvS2ackC0blrOjSwmo
EL4xUy/4eM05mHrFqQVcc9e7+8zqLPjXrB6wKmMTmCYsdPxN7ZqParKPcUp+TVgwSPvOT9xNGejp
6YUD9bWhEo5YY6z8bowCNWbAsjk1FN34nQnNuDijfayipcO1nhq76LudO3OHWtMGZt66W0GueW/R
Y+WVpvMCeYrxX1cnnjLm1eyEv1M7dqePaEXN5F4Fa8D4Ykzth/ET9x/C3FzdKM9qj/FQpnuPwCER
h+prYB9s9nN8ACjJCmYYmmtpjDsMMDS+8v6FNHZLorqGB8ouKnPHaEdyi7NK137aijdtR2h3Y5r9
CJGlu1I1wDlXHXsbL+RQrraLIerxv8uD0a6uiHgkEywda9s5JBgNSTKMr+4r2653TYqfdqAfYw3u
k2N0OHdlCv/2uHgvqGozoA06FDKquFFtfCb60fcE8rs9peMmyt8pviGZQ53DuqZBGeVcTQHJVARD
CqcXCJoCx7pzc/NnWqgE6pzqYenz6zwef9kHUGyCPSWYwaZx+DO+QhNXfzcOpB30ZzXfRJ7dbeKY
KGhojBvPrG+bKSaQlyHHsh6leDq57aGKbdLKGSie0Tecc6jqU6yOE4dtck/4czCYVMvLkJEZ1nXv
nQzjd2Npv4VdiwDI3LlxcIRKZ2JFYI4yMENjb5HQ4oUYNGz4YtdgD9f7iKVbw3G4gz8U9HZlogFx
ZRlCx+AyJV86O8dTnQK/zbJAc3BbSjqD/DFjk4yh3cCGQa9ChIjHdXU9afVAuNH6BBt3XPTwE+Lt
sK0tHNxx8mnQZXdQqeZtjKTm0+ueuR7VdemRcD33QYtdNxhxWG5DVEnpMAomOUBcKOrllvyKu5mb
bPW/NiJoOkbuKlXaAZYu82XuibOW8bd2KcUCclk3Lz1jopYd9LF4ZgB+6UBhHZ3whXUmuCKcGX44
Rtdt7eTUKAI40TXzLok5uFhLSfZu0kgnkyQ7y2JfxCz6qwnuRd2l3kWri3sPcP4OghvpHRgTkXon
MzYRGuv3Vd8bN9JOvq1WdgcijsBybZgmThgSJ5lZ6MS8uNCCviKbe68zOo+RYVXsLheIoGblW0Xp
bSaZE/C7LDbTT4PKtC0q9exMSF2TLp7JBPHKqy9SsKA4Enwi2gFsAB7C0C02jpoPdRxrp8GzTgtn
lU0+h9uqxlevwSF7EcesYPkwQyjeJvjAOpjoeFOn/sDGgM5O3rJTZP0abnfAldD7hGnKMz9OXg/N
2YUtvoC8Q0ZhX5E6xmtvLW3gMLUHzBtXc9QvGC6JduRk0dIFy5ug9aL1EFE0VTyyh37h8U2N9cTd
DSMsn5uw+U2+PcS5ImuI15rLRbV6FyiCkZsZrUdmbkIcMqqR9kZkX6s6FliZNrSk+Lo+naPqTVT6
E2XTpJrXuCzGZhFyBM8SbQ8U+Sbr4+8BCC70Wp329H6+zIPHK4CortvyCSf5Fnm6wdQVd76i/6gR
6qVtPZbuMyACnc33HmZ4tUkxKVGjvTen4cgAOF3JaeZmvuUeEW7iHNywB7hm3AGalfulLz60Lq8u
DKRPti3v+7FmRECE9qMtJpgc3gJveBlhcXLbjEdOJu8Gm3ZbNR3MOGO9opP/YDvknbFPbhW68V5K
GtLrDz0KT7JGnl+BpRRlw6DVkkdVjztYIHJbT1WEcQhlKM9pqdf7h8HLn0XY0VQL4m7fZFhXIO8T
NXeeBiQOLF244cZ++EgaER0mQz2VeX6xLZyvdFv4yzR+WM5taosFMyj7mAUco10UNIZokpxVj3ZE
f8dmypWxNXp6t9KappRYV1gDxoPSWOO3Oop3iWdBFtOuoRrr1GCw4VLHpS21Le0F5G7K8ccx7Bsc
4tHs4U+n1mHDD+K5NsAtWambbrjMbezbbHTbIzHGgnBp3Z6ZP+5Cz7rleoCMZmkPSu8PtLvTOTFd
JzReELTuaIVkvTMb+i7TitUTzKjcuGTl2ybjsWlpW01zHWrEnrUoeQHWMO5jp/NLiiKt51KMEp2G
0QDgCbq/lt5NtpSHUMldGVszmDiSYAhZQWMwaN8roZdnLerORan9ssNaC1L4NirHfH+LezI9dtGz
33PrZeMO1rKNiBAJIzviz6a7yhpvWTb6UtVvvcrdk9OvHGtOLJ1YPdzTk+fwACPSDuujfEWr+Ob/
O4E78SAtMIcwM4aI9OREWN46x3qObkqk7aYSLD0oEfPzUsOAwzZC2D0UxC6IWKWyvvQ2LiHjITqG
UOr9sMEQAuoLN/kY23csyExpPo2CJqQxXeQx6Rp379YoHXbEFrcmlIL2hw6b6468KXOMq7p2wKI1
IwbT+C6kfayp0iQWIPgW8nsYiV+2yX3ejr8nFvoHayyesEauPSyNjvu5fZwNEW+7g6Kf8+wMI2Bd
DRyEFWKSsYofJ24uarbviSYau3ieFedBKjNq78qaCRrrbZLtIhPfAdwkv13qmkWJ30wSF9witylW
GxnhZ6nBCptDS5lxz9HKpDWlJAEx6sgXXwVb7aicH9i2sFhI7M8lQRJSCyqwZRpx0OjzXUYjXG49
xjbWGVfb0T6vb0ZW5iqhR0JAWCU44n5oVMVwQT7ARlgfMkz5dkKc0ez2yURkXJu6y+Tk+ZHGrpxV
rPFCeFHS/wE4saX0V7Ji1bTs1MvxBquC6XshS+BJQcs3qYcO0FNKPirk7p55v1CDWt8yQgilhhlx
pfH4HHK0unpg/gTn4bJZwJTJcSTTIUoN0TaVZbObef5yQbNeauvkUNkW/hD2rZHsxcET8auwngc7
fRbdAzZspLSRUigrA+AnWepXhnwLVXwREb72aEYBkhNH9aXfRt4ndEJFs2kynlOPg3SE1yeZm7fY
Wy50ccPLnpcY/hoGPgrXZIg5qaGxL55KGgJo+VpG570T4q2phjfKuOrAljk+6EQ7sP3GfdVwwuQC
32UNwpRVE8PVV0yWCIQ5c4aUGE3Adku8LeQxS+1lDcvaE09hPZ9BY3v5DoBgt3fEdIfYJJmqcyDm
efacL8QkuR8im7L4NvsU3ktGUxPNyFd2jqdYtJRjm0Dsk2Qpfe9uoOmwz93NEoqQpgfSVsNnGWGK
UZF9LPLZOtn2gGw1uc1NBsuIvW9vPS4APwndtPLUx168xQ/yExutjX3BVdvBSzDKW1N5FmFBXDBi
UTxyxNtx4Z+yBr2XMmy5XrudPCkjqndlj0EP2xAtYFEU3vXKc89DpWMX87L2I9favefG2nMhx33d
SROXyzg8tKxJbjiDHGvhDg8EV5Nb10yuDB63FXVIaFHDiD9Db3/q/8PYeS1HjmTZ9lfa6nnQA8Ah
HNem+iG0FgyKJF9gVAmtNb7+LjCruytzxmrmJSyDKhkMwP34OXuvDZOR6Wzx7E0MtATqzLrSY2Oh
CdprXw+0QNQNsJKdahn0wEOUzwRR6A9GgCfINmqFpSAUD1me/fG08bV2D7qPZjv2V0xnoXpUiHF8
KiQXiiWf8r73jqnVc/KLmNF7KhFsyIDzq/QdRsqtrWAx5inNtvwKICnHgBIA/Zk+lk8PSBX0OVeG
4LDL06+HGvXfAtUSTfN/fQyU5YBdTRuY9v3z68qkqDAAqBeNG27Vwue9VVGoonFp3zQ6Gpi3zGHb
l8VwNpTavAkrsBd64L+WWqvNUM11yObUjjg2/uX06TNvlbr95eNNbu1IWEAwa9qrEYzeI9QFYzkw
91i5YIwfy0YzFinqyQ2JfuFjFXRynpsq/UbPLha4PTgZ28I/ZYhg9s3kcJue9ZnN7MpVHnR6gOzm
nCTxutvXPC5eciNwnztk6MBkhdxRWXqPaVfjn1dc8BhatfLKPtp8fVkfLbugLJ5HRsQbxyvI3+NA
uuL/cjlnF9HBzQ3ATJRxAx6OraMV9tGjfblUwHrcGkOl7CKX4GWKRSjpEjwCg743bcziyvSmkBNJ
DsH0ENSJsRQjBXyDs6Pt7Opmpr53c6sfTyw1rW85Yi/8L1GCXXJSFWW2se9cN953HsKXJsrVi1D8
cJH61dXUAmNT2Frx4BXGYwVY7lRNz4IIbxpx99rh65OAiAEelDTP2IOMTZ14ARygnoF6r8p9XPbt
OlXJAS1agr3s1rDuyhg1clAxCQQXxMkxYJoYBfrFdixQjtjXON3aFh7+3OLIL1GlFONHidOm6Mfv
vWXv8xqnn+DkCX23eKHTT0pqIQr8PThpB6Bz7IAUHGORO9c6pKmMgbGlURnZiMdStObCqjeshMle
WAUqB80utq7SR4cx4qyoFBwf3a6zr1hN7CtwhIVhsgu2Kbd8UdrtYxbAjAka+xkcur2ypT6sv56m
Gkpu1spdgoEHDZRe3TURYwhSDcLd11N0r866GdqPzC+fvDgCPi0Eo5FM4ewQ99p97Mc5pw4EnpXL
dCHietFSlRUkOev07e9VpKb8wtV3fLPufvSMYT3Y4g5srrsPyqZZeDU2a5ar8mRPD4nll6dRdrDe
bVwuX5+wOvZGNDN8BhLF3vCZ1XZtv27NfFhEYDaWrif6Q9sK8mH6ZQ1G5ZBoI2VLm171WGLDzJPC
ANnDP4POP5c5rlxiFE5hVuRX328/MxMqKZhySWkpFOJr2fcKW2bAfPWHRkzD4aJAA071daTHZW6z
MrzEUPWWnO3zfZblw4lAZG/h4MukpnVSxlGBuywyI116TYBxgX0SsR0kFNIZ2b8TTfXvsqRNeOuc
/I2T8qseaPVFFw4rYTywKxYQJGQSiYt0rkmZRXdfD70Iza0rGcpWIfJPJ8h3Xw9MEHLyc3mQDANo
e6w4eFtT9pB/qgaR0hgO2qOrCA43TMcOIQk+duS5WxIC1UPFCwKMK4kZdNSjLnMXMU2yCuB1Dbjk
Ug53tAcWCgbLB5f5O2MwzhMkcmE5PvcxARWFYFJp1e8WIt9HLSZUiGqKsQNljQrcea05nngw21Tj
6jQJ5vIMjgd9Pa6VLIZxFfb6gWDJb9FXpodTyUfZI6vPcCReEq7t2AIyBxkEiUAwUN4DVTqOiuNv
aE3p+85QVVospbu14MntXUNMcxZcSU01rjWPdZB8ZRpQGFDeNHKeyYVwP3nxtzQAj10yHRfu6J+/
HqDSPXPHc8psLOWKnMWctW5ifXRP+dD3OCkRZxYAY65DhhuBQn9Op9neGo5ZH/H0cToqe+umQhuc
iT7SANLVxT6fHvj2fd3rT7LIvYfckc6K9D8EcX6n3GP7PJEfi3h5WpQdP1jlQo0fSyc3dn6p7csh
fa9aJTzhpA7IOwXPRLFA2eKN/UlR8+7KAqlvoqImV9r0uuckLq5Tht+CARtQsECp9pKG6IjF/ogR
XV3BWO52Y6t7p9oJb2qqefdVFa+ZujdnqEPpjGrBfByCbMsR093rPkwKfcTExXyZQ7xlox1IGNLC
plZ2SWaVB9aCbAX8RLmjCsIlHyC/qNromey/5pYETG+IwiRPjYxgYmgsOLBKqdynJPFt8OdBFlMN
5T5HoRJX3k3r+Tt7HTZjmytVSbyp+wWZ36x2pWPB0BlVcw/DlCN8wk1Vo7w9gUg0yDfQukV1KzOj
P/lhjd5zelA7MZyw2N9SPe23Tv6ScPxO0GzFSQ42FOrvpuosByYZtxdaFjSqXLp3/D1pGLQNXiKi
lQSWkBmKQ3kqDTW5omn76LJAIXfa9/AFJxzBPHsXpREWu+khQzQkVTW8Dl0CCoEmaqVoXGaDF5zp
p2f7TGBxmT709YDBGs5+EmlItTvr8PUQj6x9gWaNy6+nvlc6qwS9OMrJSN15bv7wFSBFMzy9fD0I
H4lGlzn9poQ0vTdVc1zeXG7y81jS36MDEK4zdOdrYnGBdITx1it9CnIsNUS7WPVRgJeBdxL2eEkw
IBmk5CwlYU4oRUgS+PoXXR0qXg8vdCe9Y19wA1uOcFZgjTlSWjiLliKO5FIT1nhnM44cFA6L+pio
d0lB5nbTA7P7+uQQoZKwegLMKyY6e10facl//XOcVqOsCWso9QaobUO1Tp1tRNuqL8TGKi1MX4j8
KvCnDsxhv11EMsyXGpyASzzGKBg9IGOmyDva2KkE9nCgeuTWjVxtD2TffSJKFJKl7j7YbeTScteJ
CfPK8hZCAZiBl+i2gZtH+wFV/Swu7ITELcbkbB79t74m7xUZLyBE8Y2FHDZk89SHugKFN67nEeHU
3pBuws4Vx6yNcKsXZKqAgzCO1Zj98RBVakJhpQ8cDsb0qNQJMAGsS9vU5TigcJAIUMhsSqRHiwGP
1p5iiHNxQ4E/ttWD48jwUxmHZUPzH5k6k1yDAyCq2ezQR4F9JSI7XAUiwDbeWmdoHDlYVQDJArD4
pSvgv+i5YYBDGTptbbeY9dqpaUHNSkuyzFZsR/DdWI8GpGjQC9SBQ7kwmI+n0dbAUsmfK3d2yGSV
dYei7ORF+oYy6a3zkgIWaUEX8z8CQpA94nkRo2LRmnc+xS2KGZMToLfnOv5IhIa+aAw3TI9fuavK
GWx3fVHWLr0TjJvspmubQM9tOGCU7yryxMD/cdDHVtaI5jiq1VbIpFx1zmDN0hZ9KrWkhmLyRHuX
iUZqMcxo1lLjzszG6lD2nE4F8niGY4uqZMk1PJPYOSdcYB8A7Sn6hA4XV6iwhodKH8MD59d34mf1
lREbu37Isq1UB/sw6HhEUujP64nzW1kEWFGm3npN6ecdFst5nVHVVRn/YJgkvNTaaWb+zoX5kmTD
U6SMYOWTKjxkzcKK3qK8dG+GNJx9RhOWY2+5kt3UKxa6uutpTjZhfh/ifYwDh667gWptJP8mcLap
WcuZ78uDlyThkvkNaubUefcbCrx4MN+btAHqQHxAGxbGPtPbky/kQxXkLGH7qjuOwlb23LDxsgXo
KTAU1m6Ir0Wtib3zi5sS+btYRdICMokJOBlMTdRuIhsYP5rPlVa4Yk22y0fUbUiPvitiHyUxIuB5
7VngQyo6WuMYKcvQtv1jbety1ffooUJNPI12ggCxqUEXW4A+fJ3qt5RXPTXWtQdhqE4kU4g6/Ejr
7jVwDvhEASNHzLbSolwWprUudTSl2GAvWLZs3/5WWpqNss1hhTEQhdHKPkjTo2FlcwDKDA78kQdB
KNGiuZHnJwPd9xoH6wfTobvIQuqjgLLLSmdr17xzIIfeAM9sui6/t7xqSzkEBCKi7+7tFat5kKak
J1olsyapXwOTtOLBtCDLBTgasFXSpkJbNKrGtiDxC+viuTtGHhw4JGXlnBZmeyE4Gy7tWRZZtuTQ
V4sBC7NFy7i3JJeP4ZNnmvb9NuX3P3TZeCgqlU2YotVXaJtkBjYX9CK9QO5gM2ScOWGzB5i9ovZO
LzKjMArRAdY2sOic9oypJcO9Ycf5USeG2leKQ911zR4BBG02JboPuribpxa6riqws1nhAVLpnFFZ
i0Y5OKGar5w+6ZZBFI/H0EDaTZsrX4bgMgxCthVH34GUyKDpeGcRw+bwVAgwdrrMfLBOieJ8FsRy
zoBvY5IJTbKRdI3MLaCqttTWiMyMS+/Hby2i9bG1IO6i/0NlsUoHYuL11vvmqHe40ruE4sKryxur
zMlO0QLWOl2D6Bxo1QDuXnnOsvod3yRq68A4JT0c/0JM3wO4yKrsB9QZ2Vxv1KPRhxZEgWaXYbsH
qjOq0brth+9tHx67MnmRiF+3sqyf0Q/5TCmC9/4bJ26GH3o7rj3BVMq1+BtFaOzoZDNm05g7Jeqb
HUBMLMwIw3mpPPVoZ2ZeBWIw8V90Y7jHPEFrV4MDDR8ulG+5YoAQMWhZZTXtXbvXb41yG9zInjlO
yX6do7wPfdTCY1XN4rwnqBjtib7pKJk60rSWZj1cjEAPVmRg4IINvQctKW2mDfyVupYA84Lxk6aO
F1sFbW7UE3QnZUeD7OSrRb2iJfhM+UY2LjPCcRrM2DW2AYdh/oo0vRB7ClaZtoWjVGFwb90IGRcu
YkW9tK52Skz/JZy40xVBAAtmXQtmnpQiw0deDSPL7XhNSW1LW7ZtotKDZe/cxXbmLRM3Q0+dqwDP
1fikBzinLKqyr2MwrQ/7NSGlzYkPRlQ9j4iDSU/rXygyyAB338jdWOpQIYP8M20IrddboHZs6OT/
An1LvO7F1RJtY7UANALUZRb5aSd0Nfo8yd7UdvhAnvweDhrrrIxf/dUQ5gBLJPdRNsh9X7aSzPjm
Iwyw69G2DhZmbRKgERgz30i/OyoZU6wa7wjuHms91jBKUx0z9bShcmppNGNLQ0cTNdW8LstlXGLB
KZgpqQ7M8ETlBFsoT0RLftdVHFlZfQk7zo31lLihpfmLl2VXivgnvcMRLEIQEZV78NT8oE/dRw3v
f1GYnz7eZcjxzdF1T70RokHON2PHOY5o3MXgq9WSSRjiewa6ZsH4fYjeu8R81SWdCKVS54SH4eAL
UacXSvGtDpQLbaOjLUvOaXLn2yHpCNeQeOmZLPU76hFzU/bFCpbbDuGcTylY31dOeCCwXVLHa753
9AvzfnC9Xe1D8A0drCOkIeySMkESWgM2hsPO62HeUgXXwJZcJ+Cq7VXCTsb1H+L1Gqpu5g8JUrD2
xJkIykZMdKb9XfFZPgpSohdyzQq1DWwUywEOWOT7poUJGC1ZOvESjqQK3GloHRuJVN422YoISR+W
ge69emXXbvLuPoKNAqHfgHvU4lykV5IKYx+SfVOEIKwiRMmoOB+MlmFtZmeT+BnLKmDKDdPKk+Q2
YwSKJ1G9c1DoEjHT7ezEeUG/VMwtF2SxZHzNxA7/VJcdBKAzEMHQxvXsI671iBRg95AaHm31vuFO
9EW8McLialTOc9wUtyLEQZ3UzFxSTJJtit4WUPRsVPNNNcavTSBY94IETZ1nnb1yXrnTVlsGjPts
2Ge20yAnJjjPkwz/OHGanODWZqlxOYPYUMGflY3xHdu2tlTYlIiwXbZavPQktnpRg0wnUnCeovIh
+n2Re1aL3lyj0iIPrBx9BCJ2/EGE8dy39aXuwqIr660pkLQy412XfvKMaxcRR1ls4+Clyd3XOO/E
cvDa10wZwnmqK0jsYjMlNIDgjqbY4uIAeVU4H1VG/jO1ZFMP94MVv+Rm1CzKHJ1iGLp7TXtUInQr
pqTmU1WQTTV36QCsmj3G6CPiDDuUC6NafhqD6i4qncjEwGjxYIcHmgB71YOaqzD1TchDZDFVMqxg
hBFlItnqAlglej6VrWvrjeQhd/RC2FZVcL8lEz5Cd7JlrslPhJQ5AAYdCHVGmVLrZMJI/ZGAR5CU
3miiqWyXdpqIAyq/yCKsyPbLpV4weIreWmF0q4hpM7Y4NBd9rm4VET5VaMVd6FkK2oFJr10pWDwq
JbuMuTDIDLjPOvxiutbdMFnA6gYx6AcYBoJCuemDzghhyL6pzs3JlBwRkJyLvsGHA7tyZfL/JtZ4
C8YCEGQtQXl68RJ0RQNnxGQW2NPy1DROiqpBwg5Ncz9+b3P41j7RzDMyH7yTWxQA5aoI78KDTJRj
blUaAzk4p1wOnhd/NR/LqdiC7O/np5jLV/lW6PYsy1IH0vd+TDVwkKTH4911XsuC5dG38NM6uf5c
4hdZZD6Bfkr4HiCg2SlS8WiRDUzfy/RtoEToYArwN31zfI7TZvRGhdCeUfSyPXdLYAGIrOlfKzW9
wWyLqDghxLZu1u0QHZPKylZIKKqZros7VfErQkPgjY6d+IiPVkHKhkmMzzw1kKl2VXBis5hZEW9y
TdEIkKddSj8ONoLO7hzMWvItI0KpyNuz1sir3bafKusZM82pvqsxPyNXMurm0epRJbmhvVZNTmM5
yJtAAj5NfCZydYXfHMrCxc7DkipRKkxzhk1J+2ohcGAsvKZdVIR5XyrhXJhYwe2mt8i2oX4gB1lR
YpMvUI+L2pX9wvN9LNwBnV8ZNlc90/qDNEA/2J58w28xqX6jbYbdD59XshFjkC3KSHvqZH/FcoSQ
p6e5NMbQIWz70E+Fe50b9Rp3HLIpPZlXIbkH5LIABIh6dQ3lFG+9ASCLvOKFKZ1PizMbS1yxG0dj
T4TdnrLlUHnKuxvWe2yRS5NMMDdrP9A05FvDCl4Q8Kg7Ai+4SCJ/joHX35KeS1u7LTajij1cdvHa
ZEKGVJhCE3HZkeCnJwQ8SIrJ8MrHfBZyliGkgC50DSuqdDxu2ZF3mahgFBBQM1Jz1Zs3L0oeLbwP
sXrLETysizB5VgJOS4UhN4D9dzWQ8E1Pik2VPnkJwnHNLQlWEOAXG1/gMC9ByhlDvobGXBGHgWW5
JJ8gqd9T8sQ4CCAoslv9gW5aOSdrkyQN8KVNihEggj4blwMxBSY8+so+dVpBwMhwj8PrpokOhSYV
Gy3i2CNr8BFvoO3XOzvW/Z2iaC9xZG/jamIa6jaSHtmSQclEYB7U4+NAuzPpxrtCp3MYjciPTSBZ
6UTs7OopxVSms8YaUbrrk8Ih1sIlOeYPWsFoWFPrjxFcLIP9rRrU56EcrYVqexuwlcMeJ/ozy+Gq
Al0bKcPIesXIQIby6BgNFrEB73QWZSvLGRhEVKAq9axdiVHcZ5H5bNVcSG3Qc+50HWdRSGfnaajd
exe4aE+jYS4GdQ4BVFvrA5MVn0yfFCJBTKgIYXcKFLWSG1epTqkHodGywfGNY8W5TfPenYJ+gO+6
vK+wuCydCqYEABDmHQflkiEMMBYO3+p3mwxqBGTuNm+t7yJS0BgjEJAxjoGM7h6ZKyc4iE+dWxJd
QmiWGhgRf9YBF4jFELRrUW503P3RlOcS6PUSKf8+Jf1nbgnJxDiosIUALhhdcSmI6+On+hwSR7UG
9d7wK5BPVSeY1FWglT5BBRBF5KFz6/1EK6/cTIU/6LhArDR6zu+2lvlHJMzc6I89aZHkmb7VuePA
nEIs2bvGq5Gz4dORRjwzWZ54k7XwlJSmu2vQMbRRU+71ATCqXmMfC4Bm465rFgDMrIVZmcvIiZHR
q6HKBJ2uPra2PmM96FSm3HbjInqFEDl0N0pLHWoOAwZ3qVtvJhm0KyJRvXnZk62FbiXbILKc4Yfr
FmEhEWCY2YPFaHNbqROWl/t6CxBjGdczP/LzdcnhFLsXZzqHd3zp6YsgS598rW42pYRv4/sxEGmD
EeHw5JoKLEvkKoxFFwLmaJs4V8eNkkMEbjTRrEtf0hqqOOaZXRNdI8y1jPm2TPbvWqJz8oocPOFe
BiWb4EPlm++N3s4i8VnP7eZQtTHZP1imW2K6VoKXSKpUJmaaSWZtqr4wpwHTphOm2bQICbV8qhF0
US38POdkZgeMncftkLuMGdryLiFtIoYzSbsFRa7mI+mkti1I2NO59lUfZkfjkNDL8AILlrWqUjfe
4Li8+cIhMS4Wc1Xhf9dTZ6cEAdkG0EHn9jNzBII7UvSJer31JK0nLmc6S9WIQ7EGPITeoGJHUKAo
BN3MUGzBPaKmqzy1bc4AQzEvTOOYe5DGsXVKnF7Nk+ZAeiujbRv24KHzqQmRMSZqrPBcKi3R80I/
fP3HXUJBW1oG51MEIAx68i3nFu5EXLgS0UMOTA5IAosvLPG7IQ+VVapStAhhvOoFsZQNVRELgku0
4dY3w2fawhdQGGAY9ZoIeDUoZ4GtQwgYoZ4i8eLLQ9pov/3tP//xX+/9//M+s8sUDpalf0ub5JIF
aV39/ptu/va3/MeHtx+//yY1KVRV6hyjVQPvkm5bfP79FeqUx1dr/4Fioots9BTzyC+KvQOQ4xQC
JHVMWv+MePujD1DRBca19Fvz4Co03vRRo6kriFUTJc1MB+Bv0KGB7ErY0Uh3xZY0vDt72PRNWJ7b
SNqX2jJ4kWWKx15MMonWPf8vr8P++XUY/PqasDXDFJpqwuSXv7wOOXRhnqSg3oG3rNS8rTbYutuZ
7iftBXZtCIzWyBY6U/hrEUZPECSQGSfV0dFt5VRI19n0In8rol45+XJllpl3iK3gFko57IgzSMFE
qMUS4xvWEwygUuuUm22l7kkbUhiIfm0v/volmc5/f0m64whd6Jy9bGEZP7+kjv0AK4gTLAGbhfxh
mbQnnDCY4QR7z43VJ9Uz1h3lK3FAvljA/hw5cVVXGJLxZ9AVa621WRqS6MSpQPSacf73A6m/tAWC
8KGw45sV187h62EEQ3GgXV/h0ot7oz2DPKQJjNL+fjo6zYssNyHzA2tqWxKIugSPWV/11SbLq3lZ
JfWlVAdvZlDBT3dT/IBMlWOWbY87RnnxY25z/dCAYBod9Ntab3JazWFwajRqp9gna+rrqZ2y6I9m
jBAkTs5mIuQ28Yz7r2ex2Xjbr7/0f/50F1Rfd8V7xqsPPL/+5ek/Nsu75X9N3/Gvr/j56/+x/sxO
r8ln9ZdfdLyt7n/9gp9+KP/tH7/W4rV+/ekJWDp2zWvzWQ53nxVjkH/extNX/l8/+bfPr59yP+Sf
v//2DjG9nn6ax07x2x+fmm57i7v8X6vE9OP/+Nz0An//bfnevH5k5a/f8Pla1b//xiDq7zBrTYm9
QNOlo1rit79x1Jw+5eh/Vy3kEdyDtpDYsflUSuSez0rydz4iMSNoDswOTedariDA8xnF+DuTGKk5
fAPiCCbA4rd/vvI/FrAf79X/vKDZ2k93jYkby9FU7n9SfND+Oob6813jemqNn6ViUukz5EwIfuRV
mD8eKKxwB//7+b8/nTMyhf9rJHhVggwbOfQsmGTN5CZsKQAcBSdvQw8m4HRtIbvZ6o6fbc2y1Q8h
8vKVEjb2uRIaKCsPpSozw5bKrc2fwEGxe1rK8Krj6O/KKPte0je3fQs7jaO+EaLxnPgm1IaS/hLy
luTSTg+Obq5GC/0D29k3PxusjdrqkwoEiDG4HbibPjTCPz6GMqTtic5i4oSztvb/ePZDMiJUa1/n
2fLHtyLKALFfkx9hl9mJzAmfGcCgWkcUjj+efX3CH/zsREqofUSJOExf2kq5+dNl9T9tPtOi/O/N
h/dKqvztDZPh53Q9Gb8s2qZe+s0osDKpmEcXkRs92IbSzK3Cb1YpkYyzBr7Oppt4mHFaswN5/Yqv
DzeeNwwkTNT3iTrV9lFv7C2WKjJ88FMzOQ7WPlWxniGhUjTNnNGjp4EXx/AigbdsxjxsllkTObMi
t5CVOc3/sh2Jadv8+ZVpgkvRks5UE2lf2+6ftlXf6jXQuMTI+p3pQZtGxYCelisHT5FsmRSyFfur
KhkR8lR5vIozeyoJhfLUcgy2smzvkQl5P2rFZyVrTrNTOFwdFeDICXhY1+DoNp2aOPDAPPovTvit
k1p9z024/po5A73EBF31hNypeI/D5AUJ26LoS1R5SqLSTKAtUXnie2kh1f7rt1X8cgsCWhSWBidd
OjoIAsvUf74FCVdrsa9gAqr62FoZ/rjr6XUxvIoPumV3G6uY+CCV/1IXKgr8F2eakg9Zva6sqNg2
tR3vjA4aom0Zt7xKsm2vdzb9DfMqs6S/4YoFE4IhQlPUm+JQclE0FTgnsalF1bafkldQl5Rb7Ky3
Bjna8q9f37Ra/vnNdUyLkwvjTFVXNTk9/vz6wKWPDaoRa9mH6cWiF7hKYk0cdZGhPmkkOXUjCJqK
qGIVeq3tp08lLuFT18r6AG3zJcoYVqOSuDPzAH2P4xgLtwGupJDhRNWaxPM+bOhQpBZ/CBr3TxHv
GmR9zkoAHoiXGxa2aJKTKuSH2X1IX9V3dl5smqBPLskUOeJY7jzsYrFqfLW/dL0gGisy40U94o0o
DLJUwBSmS8vyzAqCayEXaX6nDGp/BpnEiDkaje5uDNGrE956GcPA5mSGJJAW96SeDmlnx4yv/JKb
r87fiUAvtuz33xCGmHupesOCiV0yag7D6Lx4RvXwWZMd89fvg/1zzWfyPhCVpllsQ0I32G1+uc7q
0Slbux5ITHOtjBKn1oIlDrIIzC/ZEsZnFmZomJO2e7eYr4TBa+/bIC+otWuVU4aZDosWvdcSMU51
lZ2qLJD1RwsXuEvSpGTyUdi1CMv2Yd8bV8RVRxnrCKe1krcvyI2NWSTlmaCXTTYycgd3LlaBX9HT
Mtkgao8BRJsf+76Odhgqh+2YKNyeA2YbiWXEaNxsS+dLIRCz4Kc6Tn/JIqpjeFQYwaabe3ShtmFg
O9bG8CRzyFdxp2AkIKZS8+u9Jsn8JTRPm7uDPCGgDBAzEZ9VjW27oeu6o1rv9vTNNTH1saTKe12i
iqka65tnjOXBYZBAljThO+4wqgfXwjvBnPNJIOmYDwpJPvApvYXQlPhHyfVTxfXnc4c2vTd/WiCn
9862VR1GjNRMUES/LP1d4KG/zkz66rRTozRl0yN6xPMnYbEhgPI3jn/ORlWuwgSs0pfEys5LWn02
XLC/vpCENpXSv/w2rFU6hY0jbMk9/fMdnUVdX6EgsZANDP0lRDK6rYqyOhtDQRRrCbG7Ge3vZqKI
S8wJFASIrr75feLM4raM7oaGaewk6oDfwXnPD8trHbgFX6Y+j4Es90iBjZMGdTOyEwReqpeDUcXm
UCgxfCUO9xyVHJIOaZInTogoIWrRDdFXFDLbN/JUpQAwlcxV36IAr57j2BruMIFdt53rZumcvx4E
bjlSarhM/Mx10eqDvU51Ga47lFtbh5AZJvoGP8js6nVXIpnuTHXj5U258nrhHfw2eue8M2FheOb1
V8tlcI7hQi4aEajrAPr8qhTcMWbU3zIzqte1P69096K6iM0sDXJZlAXLTOnQGbaayuyF02M4mFub
g8ViFAh0YDoa205U43JQHOXmhYLg2QICu16b9rkd3z2lH2hcJ8k5qMTN1Y36UbQCTXLMTTOoSQ+X
1Ky/jSipFOifDJUK9yELgAgh3VTqItm6vlhlcnRuY8G3EJ+UvWTDTtCKn5FQV6Fvrft5QyDjrCDI
4RLbznNgkZi+cDwid8JBlAfNho2mlO4TaMbV1/6UDcMu8GV0BdYlN0YRraqiQrLB4W3bsH60YaNM
OnF12YEnBqTR9JtcESRVi3JdmKVLx6EQT+kttYM7GdPrG4hyX2aDTqCi2Xz7YhmlaX2k8sIYl/Ne
w5pnjMAo9jLxpeY+1E4lsRGWjF51RrpBuSbPCQQgal2gXsZw8VwNO7BfwNnJQZMIApKHpIxo/gTG
tetz+v+wUUdfOSW+9ZQII90LwAXLLKk1eqFkutBNr/cgalhT3Cza0mW2l6wn/j71WBqV0KEcw9rt
Vho5C4DYyvwMQn/Xa7SP01xAma0otwgVYjgUKvNQwcDnhDWdHTw2Szdq7zNvaE8uGsyVNMZgUUKk
SSHRMLlFBzhpbfXAhLQz3YhDllytUiuvLrA3AkimVR5RWLMjcvEZnTO82tBVDklebkiYrIA1Wum2
Jzbhjp130sAR0p4oeHHzAqhQhaXEMggSl2rx6cEQ2bQF88j4Ia87sWodEd78VNsD9fT32apQsmL5
47do66UpjHY7mkDifA8goBFaxV3q1Wvi7PDfwRJ/SPUhZxQo8TWjOdkv2sHOn4uqX6R6EyyVNtOh
L3Nlxw3OZABXxkELTXVeWL31x8YQEAtSdXR8yBviCgDSsiS9DL5cvKsxDxnBzYtJ2YQTyjF5sNOz
u5AAkh8JY9F9LvZpKjyoZCKNY0fUAp2D8mprhCKggHSOhRvGm7w+JCLSLiaG7xkwoym2UMmOLqIB
aFVnAIvhWXWcYpUWGNdwnlC0kD5WQ2ddouZw1nmUYOtiHyUEgl4EQSTvUURet6L7L3BFvSNhS69R
UkPmt8HJhCRsr8YIQX1R6P2PtYlGhIfhL6GTkemMSU02U3IUbtjJvo8Kya2+jns2ZKW8xyV8ztlI
9ipotXWAxEwuCLJg5jydTuBjDosQejsvmAbnX+8JkrPqL1sCIyapG6rJGdLQnV+KC+qNmICgRCxr
+C008a1oJ2V4IPSbU4PH9c0UiZLLQN4ysENcwIq4LMcgriu1dJdgLqF3ETGyTkITcV4ZBre2Vpgd
b7qycNYuHBvVR9k7hpmx+rFatrXcBhWK3bYw0YQ6k89FMO7gXX8w8b1uJdyrBdBK3mJK/lPPhBJB
ZHAIBmdcyCgzDzImm6nSn93/T9iZLMetJNv2i2AWgR7T7HsmO5HiBCaSOuj7JoD4+rvAuoOq98zq
TngOJVHKRAIRHu57rx1X8d4faNm43nwf7TT/hdof19RSoP18mUlKykbvPP68GtcmIQdp+wWwAAVF
gGelq09eU1yScriVZlrzzDnWzfOzQ9TAASs6YbI1lz2j9SlDqZRzRZb6Bo6uCne1nuOTmURQnmO6
mRIuce6EGJFcez7HTJvIncCe3CcSinPPj7qNPuW0kRuUtM+h/AON+glRVfJMqEvzfxQf9n82PZfC
kQ6GGTgWH3DgBu7y+/92OmMq1+flRFwjZnp/4w8et2DeExqyFCLke22dpNoN9aBeJOTNNUNoHL6O
1ZGKhxjTRedAZCECF5FnLxFqxZRBLISl8iGoUd/ozvgMEf+fmggts+87D5iDkIYYUAwwaSDrgyQV
xhB9sPHypxo73rSQ0hjUI1L9yUXoiIxhDDSnZ7P+nXMDnm1C2bYRPK9Q+i+m4WR4+uBsBKZaDcJM
3tPWH/+PBqQU/1mkuZbN2dj0fNs0ycYVeFP/8zqh68M2IwIqZDtod0Y0tADrDiGHi58rhY0eVRAO
gG05OIhMpOqPY6c+bXQ3507+zggTuJWti92kn3+3TfKrM1M0nikrB2R8FCtL2SCZ+RWqfKx0dPwp
vyoRz/dyhv2jga7bWTGd7TGdQXJhovXL5DAmHvZnp/HObY6vMe+dVavC+gTJKr9FU75pu36B/c0v
xJpCNEqh4XmWfcXzpUXXkFii9W7x9bYols+F77xiLLiWM0VcBmwaxkaTbSMvaPY9ofebESoXXU4e
52ruBVZpGCV2kH91E27zSpcvVI7OY0nLNMTY/a/y3dc7Ti71uZ/tTw9q8OSgbsgS9zanNmERYdjt
dN6xESy69HICCwVhzkA0ecUppalzb41q1drKSebqiQ7g5bhIE0Woj9SCESk+BXqKOpJPVtW+95rj
DTJz9KeetzWyvN1aBLNu0r7Jt01ihLsGqOg1YHD1o4YXQaXW/329NP/zMPZzr3ArmBz8LcsMhPn/
FPRFUtp+MpnmtjX1dNIlQx6nDK4qUNEKkeg2swqFgaJNdxKYrWEq9nKitBhKFh9BFgFpqFV4+lmy
IuHfxiZjINMkF/Z1eWsDKyMpqVA8KBpLpYvCzxJGs3O9zjqVpsR7EDNs/O/vyf/Pgz7vyRGu4BG3
aFPZNHSW3/+3dSKpRtOwjDTchBOL19YVZvq5cFOGpCFpNXP7Y8UAUtr575/a3MzASzpKfYK01Acg
Loi8y6zagkj7YCQ/32crNY9pPDxXlb8T7dw/JR2QWZEVZ1k05d2JGLeiddjlDTcI8RtA8pLMvnWm
G++sYpzWiY+XoLX/+m7lP6t8flIiv3bT0OGQyE1G/LHJiLeVN1y+3fyOs4z6Nob9NVihc7LjbFsP
lXH7qdenICbibuk1lqB5fg6cqLfkS+JAX3HxZp4a3hlglvkemhCxYHUOGWaHMSAFpY3FOf7lO713
qXVab7ojcU/OM/aigwtDZaOCJNj3ae6dvOStZhnZiN52zwAgMnAWCFRNOwgOCYnU2SEMvActw4vJ
TO2siMdehdou91UWvMTKO/04o8LCf/3vny5ivv9vfWPTdALfFSKwXdv/6eL92+drmDw4jgbhZZtQ
VQGmJEiXjnWPbBQQCnEMS3RcsFIzm3yZSdTGljjFg/ntp4gxawEBeQ66mgg+dUOm36MkzjlYeQ6q
adCV9mbEYnaI0EET/4CfhpBQynSeBozq1hKoQzi10DLa8VYJllzc+ggstnxWf/WscGzL2iRXoHiY
AkbVfWJehEtu2jA76mrC+NQh+NS0UzfHns2dj1JpO7UtQJ0/dVGdEnTL665IEJA65WFuLWio8fCJ
GWpPZFd1QuP/ahdbFd6d1IZKY0YMJectveDycRwc4hZpEdWJ/5f2xwJbtHEtonpP/VefNWU7CrZA
mcS/Myfs0PNsxMTYeoa3QgfF4/IJ5Omx5v5XRkVYA/d3TwjfivptuA9mCsWHmLUdrBQykoP6jxXi
V5+0g0hlRE/CSh0dO5qLbL824YYhCT4t1NNGpN8299LGTaJDnPkUELkJc4Dkq72skF9IQs1F3pMp
GrtoRMkfJ6dmZ/tOuKvMHEo107CwTzhqJuVaFiB382RftXjTB0sSIZ42OcoVCNwB7ThmyGzMyfKl
1TxTDs0HfIPNzgnUmtQldj5q9cocCKyDSLcBKj5I4yNzF8EESgxZTd/WlJ8UPomD7T4zCcsuHDjX
HO3g9CnzmtLFIVansGDShkdrrk4m0S5HiwXUVfRHbINLEMn0mCQM2OcWdRlLBQ7mWBz6Ku1X5vTK
DmG99g2mNQjPXKtZfWibXC96mN0mOuSGHxxmGClr8KLPFco28jHRXnvYgFBXO8Tv6DJc85wtlgn6
mtIkO0o5QwrMTj42yJQgDbsufx85sxn88oRCBf2XTQoZn69t4unBBnUkUW7rmnV8lRFjw1LcLPsf
ZSh5b/sCfpaVnNp4T9wJhPeoeUM0ap5y7fxC9DscLReVSjZ51zT+ZMmfN+1sJevc+CzRo3H4MN1V
g//t7DfeZURrtA9M4m5rj8+INu1pbsZrtczdw7mkSd7Iu9uRVEZDVa86gva44P4xqyXKuYm0sVo9
EybaX3++ED03QIQMILvw2I8xiTkyHNdoktWxKtR+JrFxQ+h8bUxA+xkarfJwQO7W4DQ3GThYmAA3
bXUZW5r0UDWMTUNfBBs8muZuOPpNP22IST2XvW0eCtIDD52RXkG+/vF7rbY0wVcDguKVjVZjsSt/
msoAT8DfnFjFmnMdsidBqRWNVXkYHcyTDDM0axLD+ztPTUgnID4TC6Vy2fJpA2WL23gDgGlLoJlk
0gOCw7WNvechtLURHQyARtY2/QFkGwWPTNHefHLP1tPIgpPxmk3ho7yOQ6JLfVAnYJzklacn3VoO
uHKiP8QCDkly48Un2SMS2UvpTUsgHf9uR2m1mERuRlh+II74KBNaZKz2MlETtPaCezI165Wbs8DS
Wd0mTeezi3TjJSRUrqbTvXbnwYEhG+2QaZLZg/9MUvRtAgO9fogrntW1IfwQVOrKnKHuMBo5w8fL
0LYQH03v54sZJb2fFs8YxuMDk7ntQoEWQ+etLJ7Mo13/7YeTGADb2UkkN06aNbumCuAlmUgUZ39j
i1pfJVI3gBf+AcA7AVqo+Tm5UQY33ZWanWNMhsRGE+cbZqeIgvAy4gHojC67oDhD3T5lr121zCts
X9z6utsk3a6yvfHbG9FFeX5/tvyJGMoapxQW9jUf8T2Hw7ImsymElwvruCKaLLTqF24Wve7Dstk4
zlQ8xTC7KgQlpJzkcAZW+RCkj0GizUttG9eqQx5OI0wccCumLSWjpb0WwSqLctWaI+SHed03eMtN
m2l8wJGyT13kq17yWJUs7wPTxs1YFwe79G65l2IKRYZ+QUFOZEzRP0ZzdIJT0F1/vkNhMz34qDjN
xzhJTqCG02sJq2ZFRmh8pP04H0dUd6vazXdtwhvSrq0ewSGrxwDAvWFCZ89qm+MF2JWQZWvb2aHe
IARQ2zj4k42N8eDXstqmhfNrKth5BnoVN1tmu5T26VCYdIvLRNzBca+LQKJPtx3uZIOwgHjMN0Nf
60e/tvNtZZXptkceWg8bWU44JIHTN05aPioc8PgNkIjWW6t9D/O0XqN80HvabQIb/KyvBHkcf77T
CLVWYzc0R9tKGoI1XU5mBKGv6pD8tkyTvwp0Sj56E4MsPYecw5dvxyzj1p3rcWMu+JQ+JDleB/Bu
lX3l2Dqh43IlOSOA3UzyCldqTRvxWprcg6P2/pSpK7aIKP27DBx2qTinSkTgubHjlLApge2+FZ8R
JIiaG50GcHez0rFFDxqJg3ADjFNDYz85khcv+7m6wegGUc6fD2xSRIrw0QOCs7Iw/6NWjHcqRQJS
cObdiQSzTDCZO3QqDQ2z6U8sp/a7ADyVxu2Xk47eXXIURBfr7FKOXTACJh9HHu2iOiOTz3SH+c1K
xruCPvVtR/3j4EOlbIPY3mcFew7xsN+mM8S7d5CVnJMMuNoJwdutpxs2BPyqhI99F8og5mqk/6Qn
vFocfr7Ttsw2Ljm5B/5FfzO5ZrDFyS1wKxECOSPh2qSOu3JifRdFWv+KJBymTFKEwCZWOxGOV+qZ
ipii8GQwV9kZMQz6vE/pNncJJXcJMk0yjd2YaPMLrDEf0sr0RsUEPORLeGoRuAtBi6KlxwBnxBB3
mrzG5oVSDfNe1DGjy7GgggtrXiqnz/eDl5BhUOgtSnFebeoCZs7ZUxMb2loylNZT3V51aKcA5wVg
obSzVnjOEQmCDuRVdi63fUhiQvs4dbxQuu7qbFV4CTQhR9VySA2jj8Hrv1JPfdtT310tEwe6CL3l
PKkRSnfFuzWKc997jzMjg1/2UP81yti8hHTTVp2PKyC1/+acViBk219V714Bpx2zUVtYETFcFKhN
jUGclMGRZGrLF7ImlqYvc+eqf55MDzNN8Jqa7WVk+fRGHAx2Hta7HBHQfe7R7TLDyLDwqPY9hupx
Is9V3Guk9PdqKo5On/kXOUaAVNwk3jdxmd1JkQ9XiKP/JGGpSIJMBnqbYNFqM9X3Ho7wHR+4oKF9
BIcNknn5l4ZFlRShkQ9a9vaqD3bIhPlhR+gdZGD/rrh5V9lEZipnUgd39hye6Qvf+nwYbklaEIMY
YZLHNZUmgbVhn0q2YdDBA2ws+THRj+YcC84yDrJLhNsiKY6WZ2Bz6+m+emeND40P7Yu9+hrJT79U
ejfZkjBQLbfaYZvOyb8rs/RjaopfyqRoqXocMHCal9TsexawFNUpoSQ6ezA9dQO8VROs2wzk3gy6
euzrBkYoRcGcH7TRL5lw7+HUPhvjfMmC4Tlh8eCU/JQNDHM06KUdlrz3AhkEnp4HTcQhiq5a8Xo8
/HXAdJiJ+qTNxP4Jx1Bc55vMXkrExGfcNMe/x6oOD2xwa7eyPJIGjXRj5I85/DWHBvvolw9+R2Pb
i26e1ZfbQdBMbFFt9m29HwR5JH3TBYtrYBPN6T+zaPa1rk6h5781ffGBZLMDox3w4C6Mtv7sRtWr
UmBdmqDQK9F3dwRweJSy+8wmvUjYvxzPWBekrrKuyTV57x6amYCHwhP1UiKsB0gJqY4U39jWNp5N
zAvTI4zcjRW7ZKuH7rVX1Un6+U56FFuhjS/NwKg3t8bZctIPGXe/JobvK+2Xt4Weis7nt6INFmOn
qjSHitJuL+nEJmxkwdpJ2nPjcl2iOCwI5FtCyw6GRmoqvSvwkQwCuvcXdAc9viWrR3h/y5qFXZXH
ziFSrJfGm484boXflJxMumysk9jIeuMV180STSidnWPnQH/V3YVexyK/8ToeCTfApY6n6p5Z+dEJ
w3/yeIFoRhew6w7nypTaJIH/5KBzcqc3PbW7DngAsomOWQITfYD5dPeDlZ3tZ/JX4qyeIJp6G0Wb
eKdKcadVHpE0H5CcMK28wv5djAB+yAY/zpyKQiW/lO2ZGwPuodmMe/yTj6hPDj7gp61BVLWdfadV
8k5wG7h2Us8URRhSc2wkFfwfJ1t3tvWbvJiWh9r7mofxYCnAcG6ZjzsWg4eciMCGXEiWeAyd4isi
lQzDXwdaFgs9lC05u+8FIa9r0/BBUzjmNXE1qoqBfnnZXXtBId9LRuNcITsI9wvPXNvDU9XGJKVL
Zv8x7ouJeefNNc23smuSE4saaLQlMk6G/qb30/lm+dkSzOWZa6c8khmrVwxKPgA/5evGM59cAuYR
qESviG6bXddFPEgukRMd7Y88h4nqRK0mIVP+7ayhJ0YlvTjF6yCrfT/I30Ohn6jG/mlV82xpYTB0
ontozJ9zGlM/kE4HT62Ay9m4f4Jsx4mDsPXwJqQLqXHCh+EZJGxX+atuIeYmXT1s05G90AI8BNWB
gRgqTDNWRDxYnJ+lczV78TX3A+2rrHq1nGlx4GUANkvwb9yZ4eLY6bObkfBQFs4MR6b8itmgUAlE
H9kSbcvkjJGaf9Cx4BHvkTNFVvQxYUuhHjlkbf5pbVGjMBOBrKXj6gwgMUI/Xn8ZRcmhsn1vBvKY
LEyBoSfep8o4gltlsw/KuzkEHAJGeUIPy6NKYhpPfGj3v+s8YkvcjKzJJLzljMgtiBxgoiEOwuLI
wFvyea+cGiCI6OWvoBq3M5anVQMhct3kFjhR0AtDQtIlL4MhPq44FXwHudPsAld8+P61Qbu/6nkT
JLu6XxNJPH6Enaft1Z6GLdMfi59hHvyiY/fcCelsonGIKbeWwKPIfSVXiw0NrjEAlL3VtIj8MK6v
O3acfRD/jkfxiTnud9bVLZr67F110y4cKJ6ilJQkPk1Q0dM3mqNuQ/c8BXlYfjQhdW8Ul4c2Z/Wn
kXOkr6aZaY8lLIr5GjgDZ+YBGBhEi2OLKb8wrWQjsKJ14LPTUYy4pKBQUnPUy/qQ5ZRuFccB9ngG
8z6RydD2WfltbFjldMIj4HEODqJdm4JWcorjNOwoxlzCUN+ZPlWvmbSMVdf1f1VgmuvEoRubZWZ8
I2AXTi7t+1nD+AwjCP/m3CzJLrV+aqF8MS8CbOBji/JYOnDAMZcxTEwldK02SnWveBNGhlKs3OQL
4YXjCtKBju4Zmr5xJooceyD8r3YYt5XrPQNZmRdG207YvTgRabJPOq9ej3JeknCBAabSGI5uLo46
Hx4HujwPsmr4mDIOXQO8py4ImXhln6K1T3NLgNGS4UZpliILCrB7J/2BePplGWh3aRC/ZIn1bZY1
4HJsZVOorH3Sp/NqhtBJD4GLTkMglQGSRjbOKrGegyKK91UfhmuiPXGDMSREcFXvVCZPViuPbscV
tOPpGBfirVcee/MwBevZrxhxL83ZNmBwagjiPFPRn7GgOl5/gJBbIP6kkVTUwJvjP7OT23RClLX2
Cv0NfGXYVJ1JghkZOhl1FR0xa1XjESNIAnpGg5iJkD8IYZYXSvhQJaaZONkMgz4aJUaNOqcnVc/9
HS4ttiPS/HZJ2/6d0kich4H+RalzYE/ZojpLCabgvLbuNeVgXevVMu3y4cunOWS0IebEwObsp/YT
5PMLrfxsbWHBJD6r2ECcZ0fhzqXyi1d2ZT8Bbh0O8WdmdumC9YMYaiVyW7V++1TO43HqSCiLYmIm
Bu/THCvrudD1Fgd5cq5N968TrocWW0mT44QurfqcDdnBVCC8Oweua8FJdkfmwyvPna3dc97k15BA
1I1BRFQ7eNeqTE9uNz0QbE8WTXRvSpYV1x8wMFYpnpfYu+EcppVBIKFs3PfO4ulsqumlPCPf1ZxC
6a6iWsIGNsmNNdMr7F0GCYAI17Bb8zK+ToHzHrvzV7K4y8wY1+80MwxN7OCdVtcJbs1fkOhvkoC2
cBn/9LFMAbHaq6mDsRbawT8TnsOtylEmeJ+5Hb3YgWYFMCB9+BJ6sTH+bVP0EuEzKW4AbePOulR2
PTCl6LjvNHvjjF00qR7bHmIHMpN9zjh3XQ3OP7np1luWqzffaU9d6RMiUb1By1mYl/WHUXlPgzE/
5oK/PmK7QwyHsjGEnlajK7PneR/P4j2N8NfRmuydae9pIIaqgpHqJAVSVOcrUjmx1Izq6GMBgviA
1viupvBK8vfAuAAEV27+rXoF0HQab5M7Qtk08QS3RbXvpgj8r4DSEobXJ9/z7oZ1jLt8JSog6WmZ
gs+I7wPN+Fx8NV1Z7lhY431EdrbgPM4+CawpH2sgxrJ6BF6SMihzx0Ou1fNiUbzKmSwvlsNwE3MK
WXs1OUxTFR5MoT980zgm+PhpalRw/hzmALopFoclNmuaqNCFqGI1T0+JfyFrXhzutlUowF4bIh/X
UBAxYYMvoqvqT4CY+Uxn0c+7zqJM7Juq3c+vI8edB7Tk827S2F8DSPsLAAKXbJXumTuT1NxpsrEL
1snZmZ39KCOy8obmMXYLgMs23evBt/JbZ9UbR0CKAPmwDpro0ybfbtWaLoIPFv2NHwPvHkcOOtya
wMedA0yAOWr6U+obv4L8b6U9+Jdx1cFWbag057jc97h+KhGe6h6Gvhao3RtnKEnnYr0N0+ilnTgu
GGG/T0N+L+59dxsRFc0IJOg2xdWa+FXL1B6ON0DuCWpwaU+E43o84bY4OEPlcW9w6EbyPScAtznI
waodD6B14mumWCMYheTGGG4zpMM74sbYqgsyhWyigFHWT9eM/y5SsDC9I62Jd9oR5AHYJYteke1C
r3VXjO7YCwgzFebBEuQndjF4DB15t6ppxZ5vHmL8v5Oev/SYxtvBNTAskjWPaA8f/fDXQWLPLoug
o6jPoi0+W4lNxgVlR60WfJWkoG9l05xmqNq0V8srkZDVpQ+S/MIUoamnczn8QmHSH8u4R0scvgCD
PVs1BAP0h0tXFVadXvihqmB+AJOJ7Du/tI45bXSUcO2DbojmszqEpqVu0u2gCmM3x+FOQBnBlRUe
RtX3G2YuAaJwdWrBgWykR21Yu6a7T5TzFDSqilgxtn4E7tO1vg3pPTUu6cOt3kxFiffcrfVOGiZl
SCGuE/s0kRZlskfSiLETS9xGKmqtFi6+YXve2hlwD3cwf450Vh7DOB9vIhtvHN0I1DKKQ6dLsqZg
cQWePgCIQjJLXjLM2oEjMbk7vR2RigkvFZwd+YJw7Rxtiiuirh0OFABHlvw1LKF7I6f/PUf9PbUo
nZaFzDNp7xpj/1qX1KtpjXZeCo7ajlFF+yTBKu2VHe16O9sUlDkX1uesVemWjO7LjAtw5b94GcxO
Z6JiMjX5VElOyhW9LSAB0QPuLJJjspp7EwkYuYwdIVmCp6phaOZ3DPmnjrEYcwKU3vFWVCXPK+99
p+xnTw7MbWZ2oDqs7KOjx2OuXPOQ9F2zNsziCXdXcXFH1GJeZjyqnJ1YPeq59g7zaD1zFvrC89yt
866Bi14xByu5u902moiFRMsLryO3Q+IIh+7Si+ifCRcptC7dHWZv+OCvKXmIQ6oOlvdXY+FUghIY
930bO68qJ8pwzsmKy4EJRIvaNpxtWhu0hvezyp7jcK440Tf5sahBhI6EChZFSVOI8gzleOLcXLuc
oFNFJdtHPX/0efrcRr8bDhtwk6xfox2RTtB2Z0KQd2UReDczUs52ltxaPF710DWfMLYComHwvbUR
P6GsBmAZzIyfKXVBESOsytx6HvFOIvZIIdGg50uwmtsiYT2VdBNk/pbmWfO78GocFc63GuiWxn0k
3zIpTkNrUvd3ungaZHrVcVI/xIxcUNWAK6ykfkyFrHYMsCsQeol5HWMTVfyiu6zC/Y86M9TuadA6
oNMc+A88AJ//EjVw8utoYU/LwTs2WIl69Zp3BGP7yfhWcptewWNgpbbG1zJJnceW6MZNEtfDybD9
/J29uOANnohfnsG/eiVDCnQQR9ubnmegGntRKBOYA2wlFARE0/S2AF+PpT/mFa2r2pAHlizionzQ
PCXng30lUKXpdgBZX8EUQgwKLzvi3BWx0ASieCm5cex+2gVdHD+kU1W85JXa5aLjQbX1vRbMG8Mw
OFn5knmrRkLUuQwIIvDbPhXcellVNpyzC70bWfUB1SafRo0HOXTPgwlSjZEbWrL4SufHW0c/4unl
S8Fc9XFeQuRc2wbx3otbmLV/pixtts2UPTdTp04cCpiE1EP8NJhje3RSi05EEjp0ekve1qI6mBn1
hGyp/xIdxM9G+WlCyr7/AH8bHXtXj4XSY4rBiKhc6G1eefn5QlleXSJLzdza87PVGcO5aEGJr3zY
9652HkbPrLat1f9GsvynXYQW/fLFgA32UNwtNrc1jtToGAejg0TZCM6Rn7iceZv8YhQjfXCfQjei
JVsPLqm/ikFRMdBIIKKy6xzj2xLZa+4ykU6T90QsQbx9Lh8mkTuHNsjF3g0VLi/BgFF4w5WOJmPS
FgFV0FDwpUr7nHwYrw8FliayK5fwhYX3plS2zlTjPY0ue2Lh4jWJrCse8y2ZxJzpPKO8KVVptMv+
nxq2IPDOjBHnNJhXqwo1VDBJrWMV1i0taFRhg0nWgcuUR6fDW8oUjdjX7qabjDjQxbqgQxoSP96j
0kaRaNvNKm9dENHk9R5K06FVl07FixtnDxRUI4e2GI0wkp79TM3ojAV6oLqSKXD2sF7TkUle3KD6
IKF7mbhjyjbcLDiMs/xQUMseJt7vDUnMH5WHJ9n58U0qv3tyAC5f+ip/8wVt8dJAoiMd9PFoEUDB
LymmkV1x9u1LuXW9LLw5yNHXM2TRbVAPyUMClqofk0OYGP5vAbe3ILSOqb47HVRZXltbIYJBarf9
UdBYAftfIIvqPDrRL93p6zZ2avtfesvMNZ1zMIAw8Lzpa3HcuXbC8M0bi8MUW/3Z69B8gJ18NvtN
z3kFUIajmHiIiClw282IBvxxrwbzOYIH+iLmZ5uEes4oCnpmEj94bkcUcRZbHAeOSWy4R5QBZ9sx
1NWLauo00CrE+qTxi1Qgey2zuHrCil6S+S/QdJd/TcoHN0fS4toOxVOzLTJhPE0NjKAgy+23men4
yp+wOBaNJpIyR1xd1Plz3btUx2Z/ryzGrTqdIVSBbYaSxHjI5yYtbbIIpvg5I020rSFjIeD4sa+M
1mII8+RXkjuKwHdhoWll48yHdNtJfHBcclYzNt/Y0NHeLhW11JSGYFWRuBEahsNRlRVWyDygtJfT
rnMt9H6gZQB0D5y/rRhY8c8vwgEOL0b1B35y8c8QFJDt5LxSPk0QhoyxZAxaPFZm1xzpuXtXBV19
W+bbsATl9PPqGQcY/ys6j1PTOUbSlnjKEnVKx9l9hmK90SZF6TRSUqyRpTtbTzBkEGYUXVDGIwsK
q8cai4fRE1UY9fOT3djTPSmhZZiAq9+ikmM4IhCwfnH54nYzARS429eWEd7iYFb3H6sR6T/yCQjW
7kdfK+poo3V6NnzCX8e4uQ1Neo09VmPwzsk6RN1jy/GNtdR/IoyIwGUaMifgovI6IT6tQrPd5643
bclGvJR0yx95wxNNxcNAXBloo2B+5kKfzLwBbsGA5kormhwdVURX6V1IORmR6bvfIf2SP0zYQDxI
mKy0YW8hIRh3oRLr3OXtg7/tR5sbyKzbVTVhPDQl8rMcWSSJif0JB53+AyTBWdOsnKnRUAEbqdcx
h6sYeaLw+9//M8+Zkw67JK8Z74iCUKBaJC+T54JbHqBrpqMd7+LWjtf4ftVL2KG5DxCq3WdPDTuX
qeeaVZIf86MEpAiwtwk3yUgwLUEXA4mRlvvAlA2yQ5N/mhNNCFkpNkbsyispF/ViPs4frUT7Tzb9
P3rCOamUrt7EZAOLQZGdQw3ay2waL/HMrZ9pomOt5ZNuO0UoWw2220/Kr2kQ+PWWMDflZd+NPx3n
pP3w2f5JA4mKB9W6H/7svbDlji8d5tVN04bfDAPlQY12cJMNvJwK+WFe9eJx0giWa4awn8mYHkfr
F2xQ/UdlJglatmCSRKyOB1flMvrqa+QOPLSdfDHaNHoIceqczLon6RUBWsWk6QUkafjQONHx5ztD
zO8/u7QZElD0o+un1RldOdf5GyuLA5qHqzDxmD6KqNsqHy0vFirwTMyvr6EvgISZDOvRDUVwIRII
cFnqV28N+tl9aDQ3FS5zNXrxz6MX0larqDK9okZ/JA3VbvXkBVdXwXbDAM2+0LhDsI9M1T3M9ZvD
2nTqVG29NirZpD4ZVph9Y+g8Ir8kJvvjWDHbA5ZRHpq6PpZzcPnxYPzL2lgGGE7Mxm+xjUT1WrBR
/3JRhziS3rRL5ujJdhxOtDnB05KWoGeWwS82mx0YxKiw50tL8/HBn0krBu/rbPq+mvZRs6SlaLC4
ObUKGoRi/bMO/3zpovTms1UR0kIdLRsLqTQLBXQlZLGpT7Bf0/YQJUKQfxpw+r1C/n2tHGdjgG/1
zNw4NIuPPdSJQJQYEPEH0gMRnrOvuXn2SFNpArWAVZBBL5fF57BGA+LHOUh2xisMNO/q4+7a2Ty8
PwtxlrslqS/LYivbJbbXQN9dJeHVt9NDZS+aNkdZNxYBapmi/BPVgfftI18xyzglkm0hW7bhaxqo
a9iT1yxjzFVtRQSPA8L4aKUzqWVRW4D1Y1cOZO5t4n6BmMli20JFfw7Cu00ffZe40r/YyvqQanL+
ZP5M5FPS4F5pE+utIEdj1SMMvlp4XF89x9/5SMaps/rpbgx81FiL7mJE09ALJv51O7+6DMQ2hV9Y
m8mcxa95JpV3cH5FdQFZl8yr0MCzADDjODOSM7DLK2RfdbEUH/3z1EP2zJk4xNq4Bw0dbV10r5Ub
foIKLDeDsPd0i6pV23eQPpvymzkbXQrEmVbJ5CyD4OIwsUr638LsSOXpbURajewOES7gtQG2FLYS
2Pa+Bp4kHpUuP5ZGIjPgB99q+XRTKvGqJM7dYcMdOgfyqnEjqOo2zeBk6P/BKVYJcQKkmoNio5wp
9L60Gw+rfPZsFV/D0MNfUfpSR3hlau9vEI2csiQtoLBpH3UsuTDR/5B3HruRK1sW/SI+0JtpMple
SvmSNCFkaYM+gubre7Hua6DxgB70uCeFW7dKKknJjDhm77X9F3tdVoqZ+NIkE6jq300ziGFipQ++
1b8ixrsN4J2xUfDNkMm+YpePCaKVGpgh52YovScXMWYs9IT5rhkGHopMSIK4ZGn/bSB9BsxpfMwd
S1dS9boc2nfKfxSyfdb14uQHaJ5nY4VZJrfl2E2npgBih60WWZcdsE5v7Q6b0PghKmK6yOfCtiU+
M6harXXR2GS3xtqteVcMJ9nBEzwMsMx/XT2mjwaPVKjuMvpoqTFDlYwmeEiLeXj0HGD8ZQ4Ju1r1
GtZCI05DgYcCidli2/vkbkzReZBser/ArCJphlVynrYnayICSh9AdtbxNdATxK08yVGivD9d7aJY
S6+ohr8rCt4LQ8d07XGrqK9adw/l5cXWdgINGE0tANmqWj7T27R292XW/pozeaRxee2xSGwl3ArW
yBGUF4R5ww77RbcxA6rmoaoOjGAvShiIwd2fURtykszleVn3uuBJNw6EnJBC/9nLBDo+e36trOCS
Do6IMBXnx9QnSBL0aSlORqboAjRuuzhp9gSvVAcHv3ceyD+cVSw4OOF9Bnbb2NK2I5pBZgJclmPL
qaSX+X6uwQnECwwa/ZKN8fpOTB7ytjua7V7vg3PvCLoAS3uSpfVGeoHO4CZ/p/Sx0AO9F3gcI17X
rl2VI+JKRHwlXvTaLLaZyc/b95oXy+JAQRrZzsEXp9Kn3cOpzMRrwEQM0KCJwAkS87luqqMGcySc
gOpKyeShi9WBIZHa6zJknaL2bgpCn/56mttx63cHNIE2g+VwsvmXGZ9AcKp+Ab29ZCWBAEGj0Dgb
8QP7RMdjEuik5a82G9hoE/MrCcbP2bhbvCDdWig8WfO0W5TQ3ZmtCwIe34QSNiCeHeGHagPB9VX+
qGo7ZFn2xcz7cyarnowMeGl83pOuNTsgs6lFrcqyJaeKlnd45Q4NiKqe4mNIoXcl2Y1eNi+s7Q9m
h3KgqrdKoL+scZbXjX1hUYg3s6y+lH+ZsOEXHrTpNOdOHdJtO6vHZcWZEfHzy5DyQioqsirYabhs
628/WH/etGeVhXaA6dtI44Dcf8woT+jnveFcYptGMdFetZLFcbuGhgXj1tVo/YJ6ODe9/cIhd1eb
q96UZanfVObG6ZD7BYN6SYnZS0vPxKESPAEUc8PFzSNTxMexbp8MYGtVV91YbhcfYgNpvBDAgmJ5
R6LkofWtjescBSV/wqpVQHIuxvIdEuJzVZC3offEkzsv+li9a+M9lAWYQlsdI9zGepS6eynr5AHA
yWvVsCu025anmDQC8rbSjenm3savm2kz6c7TMLLkqqnG21lHPpIF94uAB+BlNaGmgjGk6j6kg7or
y0HSIY+zkFe7nm2GvRofWbF80pE9gwfghAN/5zuqifx+sk+w3vKN812zkvA/iOH9sb13wpTHi02K
D90KbFx1HEcW6EMtERGI9Y8SHlD54wqMtjoUBzbBZBlp0xQS0xBrf9IkP3kWm8wgZrrZp96Lo02Y
zwJ1x1pIAR0DHYftHzUQLEo2vI6egviDLe3krFt8XjskN3v6v83MtBXt2PKH12Azad0bEVlMz9cj
XdNrrOKEDqKdqX8CSk00iAQyYNXb2yCKmROBM9QW0HhmyqTbZGhvGoSaUsMnyAhOOdAttCAinAzu
WFXuzG75zlz7m3SjVaabhMpzDe5x/5LKgCkj4dClIhvRIJtU1lkWTu19oq/FgJFOaDwbgjvwL4+N
K49juRbSfoEuO/6hp3708uwTy8Cv1o9blATYwnQ23m0n6LDyAOQ3Q4XURFAOUr0v3mH0vne8hvhg
gyB/tjW+8HionqEhoAYreV1MV//2Mp66xpZnbwZchSwLUSX5lvY6bPTNo8wTph+1wyMcOERq0e3o
lmL2tHWIzmI4SSRFvZG/noFGZGHvpxzD32IYQWLSHnvV6lHb2G9y0V473+hIzh6uvBjFLWHAKRjX
gjPaaYz7YUqwW6C/K+aoRjLnQ7HjPO7629FySNySgEFL944tiR+5axidtk703LLl8YQffxqSP5lb
d7sUWg0n7bAHDCFPseDDMtSOW6acZMMgHeuY/sSd3d746y9ml91jL7klfH6OdCnxTXSu/OJHthTO
rkgdYomMfW/k+TYf/WseB1ve0nYIhqQIqzpBL+aRrhKjyw9RU2UmIdSmQdQc12EwJ2LnGx+5kzJR
gtiykHnWjClLX+ytWi7DBoKZjm5pA3EADb9YSexiHrdYiim4R/0rX4IBuooXHHVWwoU+3hV6Tfiu
pz1BmSGb1I9a3NoHl1I3GNoRaikCarM3X7Rat3dI758LupqdEChtDbYzQ/OazwMyYOwBXKMuh3fn
Bqy8i6NwXdSDS04pIsyo17Jq47rsohIGLWEFSy4Y6ycErVfUgIKDMCyLhbc4Oek5tcxf49K/uWB3
/3Ap/oNP9h+//f+FKzNX9N3/zit7z8Tnx+f48z+BZX8/5B9imWX9S3eA8/me7VrQPQJwRf8Ay0zn
XxSIOgRE7N2B63v4W//NK9MM51+uDgkkYHjP4EpfvX//TSwzzX/ZhudZOMd8wyVY5/9ELOMK5N/5
H15zyDVYJg2PLZtuOyCx/hNeWAe1bcUtFQOZrgmMgkYeO8JKWZXR1LBFnKtYnLESztvUowgDuIcj
JJbIueOZvBFuGKYxLdDagWgqk3lvofft1eSe2025Ja4xQQDs0/o/AzK+g6/oyxUAmtFjaZzOj707
JWEeC3DseflHDNgV2Dtm3BZzt2UwfcwdLPDoZFQaw65QBgFMYilvysa6x5eCvlH2+THJRjPMGY+F
eKdcq3dxzks9snz+j3K+57HJn4dCoFmgJN4Eva1dxioFJ+mlzZWZycV2xEkbcN80rsVcmp4xmgHP
ogruH6ei+5KW+dwUGkRxV5rY6g2A3Tm3oID6i9DSvG08JCDmQNtBSChBQ8j+JYF0o2B3GTNb0Nok
XLJpesv77NmLP3zxiy7xowW1/g7JxW2Yz3eYimZOzK6Y903fK6YB1SFhzHKQqZSHxRfPcUGbW1eF
TWCZ9zsiUH03jXb9srFtiDkmn4aB00ZXFKWEjsgjPlg9BPAWz86j0/hIG5WRP9g+LuNBMjokLMbe
TTXrKXPq2rNT6VHW6fpemiyLcAZC0pX6D4zQ+bQY4iep84a/LuTBDEpxkZbWHwaADZyWxTOJevYe
qvewl/6IJImrZzf2zU9tjkRtolWNVkbFMW55sgRE062HIOExMPBIZIZwkBumlx6pLcg6aT2N3kTH
PDTeszcNR0t2n0yg2z8YgCD4cpBF3M4AzSS6eHIdNlmDdLxI0ncdXpGHkX4ztb2H/QT7QkdySl+9
pj128oKxH7nZ/R9HZz/K2i4nuhIbePaW1JrxONOSRk3SK+qupY1MVbhHawRJEpT3CZW2iWSa2VJQ
b+vWi8SYDFEus/e6oz3vK3GSBD5vp7K7ZZ/CPalTSQxp/u4uhhaqmDs1wLS0aScksuU87U3YTKwY
2HyzwGWPNNcXYcLx8TIcWD7BNjth7ocGiHxm8ZJNAZDrXnN+mC84oYTV9pL7AWKS2P7GbVgdpkny
biuhv2I0SGvh39n8bqO5yHo6zoDtYqAuGobWX3PkbmuRYv8p+1veP+lTXA/36Wi/T1lfs9QZSUdY
7GQ/zIhKXNkQh2n0kfCKp5wh8CHI9BPfgrjtyiu5IX9a6ABR6wK2Hkqb5rAehpOIGYt7duxtJrO+
zK7eHuiZDnnW6PfgCLZpluaR0AZEAd0J4LNzAWfzyJsuBgHDwQA2HL5w5TDSjs8JbHWE9yXe/Wb4
RR2DKvkyGUK/5ETP3SgdWbiDbTm3uocgS9Ue31O3H1ugaGYG61cPYA4zv2gogHYekUBTggbNzl40
5udki7B4chCWbVqtP1UOkVPa4lY89RCjmRiEzVBX5wpg1R/bFVcxBYIS3bN2RslJpWuxRQQwc7ue
1zJLCvsN1Oi5Lbt95iG/cYfyNuaMWVBub1XjJ0d3WCJ61tvSVp9JG38mi82CIesR38ZPusgkg8rs
mrvGly2VDi5Aby8thfWk+5clYNreFqxX9XnV/lkxmXMo+6ATGFiDpGWjUDX/NKToLG5BDOCMAxr3
u1d0D1MVPw3LwMoTSxeyRwDiOhrNwLKKvecdcwKK+Ih0Dk7MV57qQcMRPgPqd5riCsVmoSv0c2p9
pweTXKKBwW5bJNM2n6dTqsyv1q34WXY/cVY85t6dcvR9U5GUVcyoLCfCkza1bJHedxm1DsoozDAz
naeRhb2GNNMX+npYknDWNs8EL95nS+ByzfxNemA9MQTkqmQ5rTEC2wOgQ4ze7IRp3oh11FnuO5v1
HN+vcavYhPZ5Y0baUh2DGd9RMXZb02w7LKBWfQjWHVyds/GDt4/muEYKzOgQG1JxNkr5CHBjPAAl
Z9UexDu68fqacERtmzoHtHLr56zdXOc2UUW9neD76u3Q3tXjvGV4HMU6CyL2+HmYZm+tRnEsZKAh
Wxgp3KaO1LjGPvcNVAh/lXWroj90s2fvNZG7kddqOwifsuPdY8fFh8GZQ3T9vuLBnUbffW7a/D4L
ZqSDXRPFcUw4jDlixexgUhXj+JbOBbMrDWdTatxgLC+2dXAddVqxwiAuvpinDUG1FuoWn5gq2734
6HBQI04vf1W5IjNOZC9ge2qYNDfjz1+rcuJ2jyiGm701SrGNY5VGf/8rsOQu8CSG40y9KKBtzIOI
Wxpz/1dVHVhCs7007ABMjqpw7ocrJCt8zY5Np5VOMfoVt8XMHSsAeq67EWXzrTQW+3rODDSW6EkZ
4oeZQIPtjnxyMRlhNiOqJCzQXGh6S62OitHnFtSDWyLH/B0hV3TsOi1j4rAQIX3wMzcmrPWPVsC4
fxb1D3avsEWkBTcKjHbmQ+avx98ib551eP/8zJo3W9Pv/ARDqIH7SXaLXHVNFzVUZ08OR69V1mtK
54TKnnAXDLm+AGoQOPgY2H5upGLQwsScTh7hFI866qbE56JCq3DIe9ldGyR2W0mi1tbV2cPOlq2F
Pj7msHDVeYk5red6vo64HKKhNu+6yeh2w+cSM/4bCXBljuL9eGDV8cmuMxQOn8GrH5spHcnWKHae
1tyYHDgH8B2vtrdXKiC0trXIG+vzkz6q/GST65hmnY+EAAuSqrdD2986yDZxU5zQpeyt2XB3Qdzx
pwOwhPxbzaCpxFC+1uTyUnwxM6dPfTOCghuhH7WbEsvX/KbJkhVQbX7EjYGortavdqoYrydBeasP
3lvlLcMh05N9qm6dscKjO6Q3zLXYUYMb20MJJDcZOlvRF8Odo7XfpHlj8DU3HD7jdrWuZmR2klSb
zYe4guLvjQuSvwCTJR0Vikc57fyckV6LtHNHpJMlcCYU9foDQKkGPilnBmhvk4y7SVnVD69OnaOz
semtMYs8i5GgpIqBDokCsKNaeO3rbQyinTwc04pwbCA5RUJqAIrf5BqjJ09gFs+kC9jCr+Kjzqm/
6BJZPyWEl1fZpXosG+aCxAzM7+THfHEVO9jiH4k7RatAVnkzcPyzdN+ORXMZHRIjM0B4mX2vde73
Qn7GPm5/qjvYcDSK5bKgyVMM2pfbPLHQ1DqP3gC8ydSxd45MwLBPf+SLBxAOwZlcmm+WHt/xMxgY
ym4nrPSVJaDF96nz1SwJXiUztW7Ex1zyYyPpg3QQNhSZRFRr3DHjhjfQF+dqYkGj2f2O9z+ZhMhw
I5P0RKY5ESEpfz0gE7o888lkk0RGh3dFWNFdbyocrT7i8SgoUSLEmtFspgECYysiNaQlBvfqquX2
wE3lfwmHtJfY+WyEqkNBBNau9S+FJhVhKSyj7bpbTjofpPCmBcp3tnrSsSbogCqw3iNPNMc26iPz
dJjugkjej065b11ydOjMXebdMjQIGjToKVAU5xbabyQSpvwsgM6hlbDYoVgRlAYq0MwgI1KhiJ4V
ofATGiMXlV/ie2ABU5B3qXGbLXWw9RcH/QY5klYbpI9tJphXQYZDFRWKwjdhxlQ5L2z2GKiO4XCz
2FFfANR09Ocpd+KDbSNiWUYpI8u4g5YyREM3fi0V9mqWjTftCCKSgxkD0RAfkALeNW57Mxg6EwXt
zYQFuZm1Rt8MffHWZxT+Rnx1nT/0EssuBmiYZMz0Y2PyWGa6ezKD5Gb2R96SvvUg8Rid8WRsy4BQ
l9gs3526/+47lIQWSsiIaQ0bNnc8egSjsVzV1mDhP8maLSt8bdglVh9JJAOAHXZ2lb9MEEAXRmQW
nzJNpLVZWtJ8yoSdffCTKbZKjKk1R3tsU8ZWhLnUoc9lHNpZf2v0UAOq2OUfShrjkLjLt0o06zDI
7s6ZxQ9SQr6hsk+QPMtbbZR0O92yFjoluYGtjIjJSfYmxfyG2Cz6lDb9zmo6gdGoUS+stwmef6Iq
xUeF8y2UjWZtedYcMEsj2pHUP5SDNu+9tH6AsoINm6f+qDy22pKtTYC6diqcY66I/lk0ngZwIiHe
pN8Ug8aucvDkVos8ScXGceR8gDtpPKquumVWyq4yZyaaFFW2tZNXqbke+fZBf2wLDc8bS4TC6QcA
KMlHaTx3SINV7KxBuOzTFxE84OjvNpNXEpLd8azng8I5My6PgYOILHU8/YwHn2uQKL+dCZhC6F4N
0JlDiAonYzXFiiZJNNApfakdtdLBURqre4t195NUw5+21ZmiMZ6TvpZvkrKNgozATUzjBPJZkFBH
z9/Fhd8fXK85TIY7vKaqJ7jKl6+shacD92NIoXWqVrioMb1MLnt0EwJpZM+kVOW59zFg8ve0YNwM
0ro2jKqzEtu9EmymrCl5q5lwb4XWoVwnq6xe5WVkFHygu/okfvXTmnB5WdMEAyUdKZMZnRdwbdLg
QevYmUiNJhDX1nJuyviln/zzGlKxdXz3kUnzYWqt+djEDgPaxEu2cW6ZqNXm7IZMST9KamBeym1p
vHDFTAVBuB2G36038RPD//KlS+sEfGjZuHF8N1QMQggN7kM81hbLHuwxANpKzVWXamxPOOXtSNS4
MIpUkbZaH9oZZoiBx5a+ww+ZTq94ThIKJp36NdEfy64LA6OyoffSfoHr4fwyj7Y9oFF3K/sMmuCL
datxyDWAMbbbDVhccJYCMicl4wT4xt90etxHSJdAWicK2YmFF294jmWcnj2jX1+BZZPl/RvVn3Fg
DPLW+OzPStt2UHQmy7Pf4wNAp97vqR4oBi3JvpWAwNpY+dm4NlVPSjei3Z6SZQeONL+6cXH2E1On
bPGc325yvpyYAhiv0ZBI7z6virCcczrSWZ47YU9c4RMmJ2ekpFbatcp1/WL0DA6cnEWs0Xx5Nc7q
sUb9FVR7/Y2ivT/kvj4QIExWoNPbt0FLctMsrENW6j5cP3DDOXAOYbdQSAm47vzEPQ2ueMyVII9+
8HHvserSgxMjMO45bFzYrQL79M8vOov0xqt/OsXSwcNoVA1xG7GmQy46PlQpIdb+ULE/tyYW7Wsm
WDqxHdUcorbyxkuvvts6RD4BFSSu8Oj6qBTiPn/UdPUVkBK8KWb7Jx67c9WzNOIdSu2xm3ynPiCt
zqM5QJbM/spAmokJlrK0qe+6Ut55ifilqtND1fvYVRcOM5k/peYMqVfad9JVt0tnrBF4k7lRSiJU
Rd2lSq5JRhezWzwYwT1jbTxLNIybXg8uWeshXUIopEz3sKjmBJn4S0xJ/hjQLDI8D20SP7eZqIkj
N7KS64/eTcPeRawN8e5pCzigGap3MuuDCEx+ydquzS/6bH71uJcYaE9Pg2BNyrILZFF1wAg/Y34Q
9tbxagOZhDNH9OzqpjDoVbOxgHTnlET6oJbapjUpCIal3zqeVZ8QWdgbM9N5drBfV0NTbWssfaEo
H6TGGj9RoFM4pRh3fdZN0YTcWhBMe6q8VWjHhXsMOq7wZlDfbbYygOlji2GpDln7TEjWyzobPRJK
MEVjw3W40H/mdTERP0KeKyQIiLIzei2CCTeAlX1yqlEj57ipsetjRe4JidsgS++iZvZ/AwEV3Wjm
o5BHTeucHQXy2bKXXz+dd1qM/MuFC7EY4eTIJaoEMtaS989uMq/BiPMUcOknZrJdY03vuXS/XTQG
hRMwZJmM1wC17Y696Q+t+HxPyvUYleXZh1E711W8M/vxSVHXnUcMoSyA4fno7OVtD1N6DNQmBDRS
ssmnFnDG5DTbbhmOMx3Q6LBAmlrIx2WVUKfb9BAlZhKpACw348uQZN0lc1PBRnHeViDlU1dRHtLK
bRuBAsnAeAMr+btR7QAUvCoxWspuBsGI6Rou4Zr2VjWnv79Uy7jp1SS2qrCR5Cp4GEzadkOGwuHv
L51R18Rrrb83zYYzdP34pCUGqy5+BlJHI/agq7RW8obu2ovmzCUCBwNFHy3Jjm1zx4uC86Nxvxk7
g3od2xtgLtlLgV24ZZ95bjIgZgF7fXiFBAvp3EPOsgIypxjvaX7nZDLdV11jbBssCAaaX8zVBUPu
zj2ozpt2Rlo/tn7JNyzN59hnBo4lrdxxNGDfCILb2kjpTZjKAA/tuGhNEOiS8MIMwXMItJ3H2nH2
dlpHRI0Zx1GRxxUbNoL2+mkh6WrLTgDAWIr6KBknN2pjUz+O4q3kVMC5PdlhLrjk8gDFdOUsl86o
VnWmwuYIzWY7a71AuZ+cszh4l5mqTw0Lu7OZg6ka6gcn4i1WhRCI8baN3kW6FwdBgxu01OSlW+91
TbJFcmq5G2A3Ses48LD2ziz33dJccGDGWB5lWCjHOoN5PCLtt8nNa44xc99Ql/qLbWJZSFrf2Ves
G4iW5Gav7cipWj8i1TG9w7Pg7LSONW7bVJQg4BHCblVBaaAw9/Fd62jJSc76vh+DnrdzH6YLAyb4
lpJX1ro0vf+nRMnC/hKeAMOPCuIk9tWhqr96JtvbSWPglcSm2ELIVdy5QP08tW1ab9o7ibls6jhb
XWdXOGbqBTcKViF1NrxwAg2y6dqFJiUk8fqANMUJrUGGgQ5ex3JRZ2jWSP6yrastptZnHERPeRUz
LGbwSV7uZVU9wCZgqXFbp761VRKJYWEOGhYMvo/R127ExLhASHeXltWjYQoZOTPD2qxj66E1iBAS
w+32uWf9SWsjKoXZvqxOaLepESzly32BavNQBCqqtNg887S8ZJj3Nnrqxu+6DHZWKa8OQK3rYHVQ
OSfDCjM6DixPrgUPmSKUbXZo1b51O6j6jWoKlgfDS4zXkfKolhDxH0xm/CAgAkmcQ39nTWYbluAO
ttVc/BS99gb8jgC4pNjpS0NpnaP4l4P+4uXjq6mxc8HizI1kuAeXhMJ44UfYiYbWt6DzKtCCdYvV
X7KhustUf5WTi/LM7v1DaqCMq6sqojRbheJ4x8v0JcdOVNj9MV+bCpmKDzF792VGOlXO/WO310aA
p0uAiCD6OvNobBjN6ACcyMLI/Oln9MoACQT0nlUk6E+OzqdCp/G8rENYl8035jnspU7b4VPTLzXc
ScK7SM20jeE2HyV+awtIKKacvEMqb1kG8DJiBELxPYnU2s5F+hb4Bve5ywxeOk1U1Qx0IHdAk2oP
TTx/MJ1+yljfd4iNt2VW21zR44wsz0ed6PVfCKy+UEy7m2mEWg30PJKld6VoRuwwNKT7mTd9vbSh
SWGwzQIdKmzNUBZZ+CYrlNgWmAPEbJj4YjJ9c7tYFhNrp/AOGNDo5PyjmxDG3ujxQ9GjU2pl7uxE
cRmWrN1oqW6gkeB0juM2P9pz/NbpN667AASoLPccTAgYUgaQV+wpPBYubyEGd1WEk5uX0xT5vbA7
49RU2jtNG+/3RhTdjaUHh79/mK1/Q2rQIU3v+M9f+Pv/ByRn80Tq29/fdemc32t2fc/Yw62l2GWN
QF7bZc7931+C+oWC8WBgSHwFyMhKvIfTVptgyWfQuRdilmPEO3WLtWzK7guvt8NK4huIsdhASi2/
9anvL2XqPSvO4kM9Om8BBKtI9SDHyuDWj/OAQ6QnixwBLz6Jwgm1f5uUFhhfhW7f/DUopS5rFx3u
ph0z8oYkUhBNcvTHgP4LSwBjPr5T5RwMD6FhYQzyKZ0K5lfmXofmt3fKAHFx3f84vzyA45NYOalI
LTZQd7uj8NgWToq3h2bJfEsk6fDRFtnRb6yftkugQgITTHKnQqlMnZms3BmcG+3er70v1brLtc7x
jGqjeVU6q1ehTN53nhbfVD7GjbFiPquWWZ5AVPvRYse7dMqPQJDlpW3SQ2UTPOqhM94WrFCZM9o8
Um3Q3nijJ/ESxfYa/rBj0umelgJRqdDmdpvUyFmcVLqQKkFMTZpA4Kce05kkyc4W5O8ULGh14PAH
nbwh3TssXtI/u4RmNykxkjTvDwy78XoynO9XRJgU1iv9mHeDIPOTwJAF169hnJwasRKfllhQbgPF
iO9rcHbIiMd34vU2TBSnyH5lCzaEbinrkG/CvyviEgRHzT8uiy492EyiDLbHBqw/v1TebVf3VmhO
WcaCYwHKzGDTaIAfw1bcdZ7ePljV/GyCY76lHCKOQ0++S23g5nI6crltY0X2aVcd+c4Zqf5nqWfj
ztUwyQla9VuU5kY0aRYZS8UIjhwvAREGOQ575fIdZ27oJe1Pb1PGNW38PfcJ5avpy0dXW4Z9N+uk
Jgcda7AOMFDN+51NjYgIAChP0uwuTPzgpy7dHOHLY4gZg27ufeu6xLftYt2jcZuiwImZpy2meRwM
FmSetXzQbFlnbZp38Oq4wrgp0jKdtncKFflNL5HXet2PL3kldEXtngz16rZPWD0Bjawpx1lkEVCP
hWjjWmTU6kVx49SYltzCG05usvzq4CqbI0v5SJsrnoBSCxNz+M0T7IJNiXkVf+x+5vZqiKeExgfm
0h4fyKzvCDVgpbISZ53GPHoN48w4r6wQDGIOIK5TR4YYdziT9Z3HtM9stOZkcYU6JLwB/YtLIgSq
y9jTuaQ2Bllb8xCMjvTM1Qf2DwMRalGG/TgVuzr+4SvEnZuBzst5auKKWWy74ChOGw0Wq4sZc1yJ
3wOR3w70GrJJN7YfNYv2UXv9Q+U02p6Vkrf3HOfUlxVAwSEJjkXX0Mc1WKvU2G9y03yf0y8fkn+o
K/MLR9sdnfZBlX5zTRrtl0bT31AxbJ2aQDeEIXeIx7+BJOOVMdpbAMSNjxJJA/a3U0RLb4HmLJtu
yM4dUsOi8wALJfabN8uXCeWPCMQfbfDB2YKCMEfy4AYzCIkdNWiCBi63HIRfjH0g9BmR4tUA8r1U
vx5P/JaxorOvkyMMy5BID5DJBIElmDn52sR9X9skQGT2VzGb4oqgFIMaMrsFKhnrwzjse9nikDC2
XmwFt6Po9yO8wJ3Q3geJxCGxLjrQCnYtjLAT5k6hylyc6C0IqAB2gCAS22wRIHv44/M82GKKKNG8
0YlSglGbJDOffQOpV0amNd/KBIxsr7RtLcovZyAAxs6yi2T7Aw7K3NdMY7A7EtWA5tDvGuohe7lp
WPFtdUehfe3lzut/Y5EskWcZ+07xcBIA/dCKNQimA6FSEZNqNy5Uqu6GsK9fvZYT5vfmhSFQcrSF
/2OqPxiLaKkZiWwy7sGA5GWpvOrvTh+e7cFrxweLVTfEa3yTMcEqDQst4tQRnaZAXznUFswm6MIt
KvDFIlSCY21EwMm+Szgo7MHGoF/TEkqYkkcxAYlpdsnd7MZVqCqy41mHQ7ioGaL2wSXJVIWTmKTw
LDcPQHebjTKyG8/3f/VB44/0LN/3ATBdKAp3fWzcSL94rUbvgX8so7wYwA+CPRxtCXeaLKlksD6N
ueCtL+8lw+Bdi4x3tH+mgIYFhCAUyFlzjsuMWW4EAteRtjCg1bOcEyAYHlTDvCFHTeyM1ruVtmh3
yO5YWTG2LBgH4aQpUTd66dHMzV1rArRcpGOeOvO+y3TMMuYjUfYjdET/GbER9SyBA6YtTTJi/uiZ
xnq8ZZUM6nLjpz2zkInVW1DA0fXJDDDtpGWViWsCuckP5zxBzCkJcc3ahwcTNS6LtBt9UOSlGxQf
k98c9apiG582x8nFETnbD07gvMN0otTdxybwhjRrq1CodDpP9AzkGADzcE3GGNqh1vvvccmYy1gj
o9BFvpBwvYVAIoOvoSbZWB84OkczzyGKsvxr0Hlqje3vvIQ3mY/hd+MoVMwss2Z2U8OlyWt9CzsL
bsZc3qgy+AwG39s3zcSX54exnL3XxmVP4C3YCmwc+Kb9zD2D6d+dVvhUpg4NF9ZGwJbaNsl4qf0O
dBchmw+SLPkSIzFoUob55IbRmbFO9oI5xYb7NEEbAmPID6xFEp8u4EoHnIzKGRa0T/GXFxd2OGrJ
KrxU35zih6wplpfKKRw4Jcl7VXmgAiaD5FYi+I6wALw9Lclp6hFiTN0acMXSDbcjYqcm58bo3LNQ
E0uzjohrrKNuidRk8NFJxN65R+1t2O0MLnvVfU9JzGiqJL01B92DMDvmldIZYy2c0V0x9a/kR428
9KjAl4DWogVTHs0LJr1BrKv1pJ/+i70zW64cybLrr8j6HW2YHA7IuvVwgTtzHoN8gTEYQUyO0TF/
vRayJZO6zfQHesi0ysqKYgSJ6zi+z95r47VewKJ5vF1iqfZqE+Q6IJqNMI5czS34xAnW/zYKHByf
M/bo89LSKhKrFl6joLGGdWLVgvuWg3APNgzVXVYLAAUO7bNgWR16fwk7FgAXwKqwUMSkU8T13sPy
tXPK5Y+YYZtx8vdLbr7Q0wRpteOE4/7cmynSr4Ybnaw8MUsBz7FPnffZ4YlvqV+PS1DoKc9FHWvW
peVvUC5+1Bb98z9MJC4rFY9CiL+FFmmTWLnrNRkjZTccnA6ljFTLYxnYV2e0LRbX1pulOLoonrgZ
TFXvh7wgjF4M80lQJs5FEDAGdPqwQXshn+a9FZLIGs8+PSAFLVolJufdNIiRPVWFiYEFxNzHuBY0
7Ca//rES9DIZDz7q42HKvN+axcFxIP3GZ2f+qRd2FD11QYlvfLVNOR2CvuYuEeQYEfmOxYY8avnM
3QjP1SrqO82een1tH5Z85vqJQo/bo/vUHqY/1rqszaB6Hl3bidDpxGkua5xi4xOqCicB72csz9Oj
zV1sr2WX7124X51y1XHtCWnYcE43WYBODx9sgEA5HMziuy7zE/W5Q9Q0A3OCVz4ZDgeqHCbiNsFI
6xDomu3G9lLKdb0QFHoCWILSHzzFs331swLPO3tVY4B2RO/KXjXJS2kRxllcECfLMl2JqwIxV3XN
EeH1t1QqJuG8XqZ1Xg9q4qMJxPFsF4TFMLI18WpclwEwBl6J1O9zPsMU25sOBv9sHo6OWRe33KOL
W9RNQZI+fQ/QTvf++BAs2r6v2/Yx63I7qjr/0WvfE119yp6JZYI1jszXb/drm6r3et57CFqQst6n
yi0OFWJq2A79dkI5CCidZvE8Z/cWvL5L14FXwX/yRwAtrafsF8Nq+6ygVuEC0AeJhgZg7wmCzH3i
/majjM8uNX/pCt8XAxYoOkyLjRjv8KYdFvghZtzZbyanqKG6WzHjoMYOCJHYisy4/IQZUKD4Zg+y
rh+BE9LkzgAw2ouiHyw9Or2GGQi+ZU2TPXMHM0ccd3c44c6TNG9M5T26sKnhbwZG5Hjks1LTkQcD
AmfoFRCpmPDnox+akmrEhIXl4EkDcJXxx8p5XaxkBi+AfaPJbd8HzLTRSAlgZPWzd+HkyVB+9vMg
2hsok/jPtfqrejZBZT/QTP+PZOGdjbH5FWRY+jYz+qQQLh37paJwjroWslXKT39PubeE6cAaouWl
T/Vif/Ts8pr5ZhoK9UDbRnYwxpaAQGvHxMywFZpsG+ZhQB40/+ZlhiOCFAq0IbPDZpc9oF1JCppY
Wd/5XvCuHEXvXm2cjPRvbkBL0oRPUuE9IVE9Cu3DibMOlDCwRJ0zLHFMoDuh2RNwh71dyuUNjJCk
hAhXZw1IDJ0k11BX0gKuzBJLynjOLWuO3RLEEJ59DhNV/J4ZRlLz25W9PJvddKrq2NlL0xShv8nq
tQG7ZJQzIbj57+KkBLgag9N5oUjNIakyLAA8ZmM9GUpd5EK5bFWhyLoar0kJ3eJIrRVe5MQjIAtR
bMaoTOWDdfJ6gkIGWl/hLMgm3Xiwkp/KNj76prsdzN6JtGq++mDbyPXog7rJ+r2ll6+07c8Iu0xu
vutEmflUN4FPfn/9qO25OEnDiLLYYbb2eFksCyu82KXEfLKwY+V71G3MRyOmDWvL07n19IpHBjsm
oTZUI5JDMFfHvluvgRCcShMPxJiG8zRPVy5Tl3FAdndcHm5YoPyruIf4MYDKjgGz+jqLhD25B3fq
HhcjFif8uGDYBGG0Pv3IJbI+AIoAbtH4nTqYGebsNhmKeN8UthOO5cUGSHn0Z+s2bwYw1Rk6r5eh
EbXJ0UkgC0LK7qqPjRd2znycAeV6XrCxYZ7whksD/yNkVUgYJ/4mbYE5p6r+SHvFTgrF3zQsWPBi
SED7BHd0rgPsIGXILb38BdROEF4xrjG86shCUNYDtNCKl/H+z5SzbQTp+lFDjDHHZbmvaM46OGyy
QO3iFwKBe/ZndXXUUu+81UwvZV28iaoogM6CnjNTVpRlfdto/c1m/alzndB00d4qVXE3XNjojNXe
cG19X0KNyvX8wsu9AdD6EqgCTaxOs+OYQy2z0vRuI24ecOBiHdbNJaMZjvzR2MW/qzXBl+BM3zrO
HvGK3loVTGOVo5dTDp3RQ8KxM6eEMuTJcuRbqVBY8fW1SVedKey9M3CkRAPaR5gh/Jlcy3KbUN4A
HF4wm9l2dQD0iOXTnvl4leSRUowvrVf8WRaJbXFydkYiA7pAaJNcvfpd9ZgSeUjem6bveb0XZGdk
fBgzVoyDSr8S3e2BzeF3oeVMOyO/ynE+ap9ZRLmeDG07fylq3R08kq40ZH13HI3Cg42R1cqMvIko
GmvRJ7B44K8a0w292PiVdsmbnzJxG6bbnUnK/baMBXpDgnbPzUlno8usfXUCeUXzgv3TqDEqZ5R8
ZsPX0aTE0lrqjyroMKVOmeAzbl4rLs1nba8fgFup8vPJZck8OHZdWZ/qfHoNOufMB5AX3MiMHsuJ
KgcNr3QeioVYXXuxEmYqz8V+1+YOj94ys4d2MNxQbv6Y9pAk8oD70oiXJprH5ZZjfs/3iQd8gFRa
dntEI8Dm2EsCIZ8RiHXY2dXjMMfywHFwWlATTmWbvUCZl95in4xqhTs0k75epuFpnJgDnMk4WRxm
LHBYrmY6eILA/mxwUfjnLxg50GnsPHIIIOXFXcqdIHLRF04uvHI7s4KjmepIW+1bYUBU09tsmdj7
qUyDt3UqHoz8Dfi/d1iYmHg46qeYZtBKVGHTql8NXI8TV7jbIF1gNBVH0XJbVXb1rBPrheAgs0um
zeuc6jN7/Bd7ay0fp/yHof/X2gzPnc8xrPv2depnnFbLayH41FfQFIOWtCdLgVPm9w4jxogvK8Zr
MHiKGi0+nYxQLzIGKpY39KbG3lNu7m1orJcJ7AejEITUfmGAqqwNjoYH0Ertl1q2kNV8/bO6CPFt
6/LmyIjWLenaHIqlODhcaa9SAjHNCvbNrT/8ofL7riPYd3WpuvJslk55wq0QW9eK877XgEa4UyiS
fsQUmXdY0506V0PFhWh/cVnVTI3x10jYuJPdI2Fu0BOJsQH6Zot/SJY3uZe9dWyzQ1lSUpJa9VNf
QpsdVYUJiCpe0sM7d+7H16QuH9y8O4ERNW/WWv92Z5ufWVI+NO6Qnq3+QxYZyLIkfUvb2dzZeAAP
hehPsTLY3cOjzINqxI54NzeUwZXsoqckxjvswPXKgRbcjdtsvCnNZgH3pXARlfpjOVIwTeB3YDmx
TPar2/Ev58TOtp3XSbD7ANlQ/R3QivwCsSeNDb0XBd9Ndn5HtoCHxjMe8K2h6C1/Bkga51HVDxUj
hWILeM6t8RCTuE/H585B/XKS/irF9DbO47zvLZtuDJNUpnaBM/QGuTc99/6mXmDE5WwqedlDsqSw
OmixrxSA1MKUAtoucbFNjfmPSui1XTukgbX8toCRHjzuqE5DnfEUR14/vObe9GSswt6zGimjSXJu
BOKm65IA74ELXVp9twFe4LlilVwU0wF734Q9WCL+FhcFvE+q+MA2cj+4BaA+fo5bBVZEuZWHcyqQ
t1VNoWp6HZwy2MN4aA5+E1dRLDpg7ttcujbvBDYS9PkXjGn6GOf54+TQP1HikYnJwmSKAHvLyqnY
wASrpVgd8qNzhgbQi0rPc1Zc+DP2p5kvMOU3XWMWe0GfKR5BgsFx0K8nNXqn0hQoXKb3VdeFgdkw
SU9LoclNVqTm56S5uH5Q8RBq7tTJeieLgtYHBOKSuNmNJ9EtbDi99P3SsYGwVmBq6XmH7VbO2FK1
f+lbwczhtw+BFcS3wbN2lfPEHfli4JppiY8yA/QxKQWiKTyakecQiw5Wq+d4CtjTD1l3FLa6Yaqh
nj0bHuj0DdC2sYhUG+tmIDqL1PDo6HI4qr4lrSixb8SpARDCAKU8LjRuryC5ScnXE56eGJ1oNvvn
AAzU4mI0Zg/BX/7erfEIShGwz6BL6iz1Jeis+dZqDS533iexKBz8Ur7O6dbfuiouozzvuZj/zL5R
nwCBkDtoUQ5hJfIuXKs9NkQnpLYA99XEknmUkQuKkffTu+/zeVM+M72HRVON10D54ToSzoSS8oeG
0bCbpoBXTXtJ3b7F9wuoJjAfbKpOosRhkeNrADQT8v7un78VJXeOVfKbytT6midUNNcujZwz3AEM
FOibs63w2TPRUEaWI5xwQ2S3comris4k5lHg8F0aOngdySpRzUhy6ybo5jVUgVGw2kRapLD5kmKp
7Azm2rhfrjmaOclUpspCWTxU+DMyv7lL+uzgNdONnVOxXo/rF90KoInhU0T5+DFiiGWCZu3uAqHv
jfri+US16zZ+XGBLcQ5Nh5589NULrg6w6ku96l8BtFK5nd1GMp1qG+mmUGg46UIVYKGfS8WHTRsy
NLODveWULaPABEeg4jBXwxkLPy/kcb7xF42l0jKP9WghdsZTHmW90ZB8sqq9RzIcn9cuH2R8anjk
dkElrHO6TG8x/mKuqny3GdoxKwFeC1f9Ueq+QeNG+AWUEo5kaAxt+iEL9QUgtyppf8PdG0P8BgKn
rwvd5gqwQjNwwXBdoPpmIR5NB9HazwcYi57aYxCl2i2IqcOy49tOFEd3PfvOJPdBKXDrSLQo3wNZ
PkMUrTuaSFn33hDcGvfanzLwd3Q/JcubLRtj55sTMIO+wx2bYJVCnD5ym+fWjx0dF0vbhRvJCpKC
RfD+aTLw6g45zL4A/R1/PKRtdce0yFrJrKfI9NXtmtVOBKUDrpLoHw0ZX2Pcbr5iHTEF5cFIgjvM
JHAGvrC0giuobfIo8K4NzQNSljQozQr+WGDL0CX4wzXcxaHWcWkdaL4Szc0SbwruMp773vrdxcVw
w4eHs6941Cmyh3YTKEL17Zg4v6ZBB2f8OQ9p2TUncN3N5JAGTLJP1i2HaWqZ1duKDZYwwgABMVxI
5++LRpF/wmBHU/UXMuluWnvN3WziAgp0XclsK7pi+R5jo7Ly4YmyAgBYN0nP4SHHkiQ/IP8EL6Bj
j/cszI/2UptH09uodiUlbLX3xbzTMwtwUR1a+Sk6r6YVAfUkaYgRLFrZD//8Lc7sp6XrjbDHmLjz
9kKSTVEAh88YTyvsZKSpSsolfPojcG/jPVeR4SWwfFIKvOtquOVeyWs3wKvp0G+03woXXejFoJYJ
fBSNPAFKDLm1Mf4CC42gbrDT8Hjq/fo/2nT/f2q7Hqq+W57+Jlld/d8RbEnK+f8d2g7Xv99p9vVf
f8F/RLYt/199jyxgIAMbJo7rBf87sm3Z/2oGnhUEAZAAC/suNbP/K7ItLHLePj9rl1A2fa2CRm9d
06D87//i+v8qXFLc4A34ZUK48l/+x799z/89+Vv/p7j9//nn/1YN5UOdVb3+939xQO79p8C2NG0L
Kwm/vS0gjj9R/Jdy8LWmacrN/SpsU7LUkiaFjc5znfSMy7jxz5MmouvhsIwMM3+s9XupYS2Y2ci7
3hnoYfRXzf6Ni5Hju+ekZGDol/jNtkqOBEB4TVo+94agmSSFMrj0TOu8s4VZ/SrYgkzfQLGtizUb
j/yCK61WZ9kncofjqAyJOVwT4sAnylvpO/JRyA0C4o5pv3TdQtkH6ynSI/gaeN/75hfbOz4cboSI
7+0ZDaHibjerusX03pHEgY+X3Y9dKp4qHCqJTe1gSmIkMmLVAc6sMMrEod80471ca7IdeUZw02QH
XBRPVKtizJDlVbEdxZGl0yMCNqbjuA8Y8/WdbLjIqOxaIvzuxNAz8AGI7LcqLAoDY5TFEdtnsBGR
AsYv7oi/oJRGzLHbO/HHbjeXf6PeY6v+A5OGy7VOfzTVVn1j28dpAYjL8mkqqoBbWnkvRzzvdKvf
BmheOQusfdx36K4bLGRzPIuAjYfDm2Th8tpa6+9cGe9MlRhffY5AvNHkNPeBjRSwJNOvDkZr7B6K
6m+aT+4xp/A5XBIHzxFIdEJuwIYStn6MAFltnXmXXiiQMsOyGl51kSANzZ+uoDeHEpdAYntPiwP9
nupKrjX0KqoFggX1pQ+4xiUVQcPY//DdMd3VdMme+sR5REc9TF35SZccIsyjKqznLGNNoAqb/I+q
fg8+ZFyvsp4wUNG7QV8tjiVoXEHOwoQC6gM6YASTGX9JwSrEbXPYSjUiTE7klMDNFq/lDz0Hj2Il
cDOqxUCgoAI8oBlree30dskuyf9YtI8UdX7pLVog+Q6P181/DA2QbV3JVnlCLUgElY1tljR7hfHL
c42/tZfjQb10/fROIMYBlJ6ziFo/vYxokV50GAfjLV6m31WVAsDxq/MwLec0jjFtpRiFGcCpgOE9
nLsr5jp4frtinO/crD2Ldr5N7PouSOoeW8CEP2cbCp3xFlLdD9gPosAuMymohK121Q6rRGYnEDTJ
js/ur4Z+QroqSIOQIwtLwryLydTk4oTaQYtgWbIiRhsqudQenl3H/aQpFaEIuCH0TrfeURt0avkL
4jeVZ8lwbvs8uBkgH7S4O3aeaRznxTJ2bm6/JUt8QzvizYCBtGTVQdgXfLtLUJ6megvstDcfKkK8
u3yh4xv74LshB4s0oHe/Nt01mZrb1gcy3FLKxQsRiaDijW4rDOsi4wAoW1YIjmCrZlvs10RKNRVW
vNNs0xZtZFea72it/6NE2qGCiZDKPJqTMJMkSd7va3/le7J4hyZbrVtadx6XGI2BqgAo7xiXUsA6
TXBTVSh4mWxYdd14c2mwtKGXqUHIzIeLhtZ10qq4eM5coiSWcWQhvVHC9BxPLhmC7KXnzNub+DvP
rVV8TGu8d5MBf+Ms+nAZ/OcxCIajKSvMzOBucL1wAZtsbM1s0i7ZpMeTECmGx5XQOEUCVRLnV6sa
6LWUrJk6AWtrIU6Ld89HnFruwUzBFlPbraE8jO5s7CybTZ09USNIlNF1vqrMjI8bHiyfQV9Q8YSf
wj87MxqMNAgcatfyCbFQkZJtBJk0Y/8c6+FtBecRKkEjKtdrNIpv8rpoLkH/HJtrtg/GU8+0nWw/
FOnjW/Vd9Z07yyvVMU8YPjSCRG3d2Ab53WXo54t713FPi10LuGBw5zjzt0N8hN3KZBJ8y40XE+m2
GV/ILut7a0zGB0o+WXCL4ipG+w7qa310neEP06XYjziprwt1nbth5rJdeh1mQl15YTBzTo3j9OoJ
P8oTCzx+0RkI1dzjOQYx7nDHiuQL4SDkJotSKk6dyPDlcJ/XFIeuHj1/1nDq0vHRZjHWVexl7M69
KfLB30swP+Zi/OpXOmkcgKF7Kuvot7PVn2Ea1/OKrTJJEDaC3AVOXc5XSnB462Fatd2mP1PMSpur
cuEKTnLBEzrJA+VPuDkmz+A+TEn10PREa+hgZv/LBueD5wIukyfLe6qumH4dn9a65h5id8d9tt04
JkGopbPPPZfKi2LF6Hc/C0pwYu3Skw7eMuNMHAo/PuZT3p57TrQZ1/tsCIVnLD7JafrMtH0QBtPp
pEs+FBhrkMga95hu+tQ84AWoN7pthpWhABO4yzNujDKmBCXAnqWnL2PoFNdmi0AGuvjk3ht+6RKt
8nFzw+trWvlVBoJdz8hPcVHN1XKGm6KmNn0IiJpRT2qM11yJu1aywch83MJOei7d8TM3fubAeVAu
y58525ajtfXsQcSuFH6LXIvLkHF1Tlz/rTZo0Km5gdBchUTppU+ywSQxlDzr8OSphRSRS/8v+zWX
9idqdm8g7rNmSCZqXsQL5WlbeTBVjDKP3RMhCZvFgAwL5u+TS0Gv09OVsfpQAjqgmFdOZqq5pz7y
W409c+2n+1jwUcgFMCq/EF+ZlOw6B/m1eAaRjxzpohq+8HBTGM3lyS78l3zR+AybnFYMj1UZNnPU
S6ddDv4o6ggrFQIL65hyLu3T5GwlwVOOqZm/R0H7OePMDoeMxRCoYYx9+aTOcIXPeEP0zVZmZNGt
HSJP5YdpJX/CUuwuNnn7jCZ2ITKjuiWNqwFzn9e0+iqFVW9hPsLLtb4dIZ2QCR4qViTzCUfIeLNY
kvBUnnG6Tgku9G3HBdj6QBKOFMAIg93J1MkqepztBQRTsG+Cjz9pxMVvrysfATMJgnPmwoAJzAUh
nprEjC/XEq+1axrmzQqHMNWxiOZpPYQZr4cIDBvgEd2P9ALhqfVTR0D8MZ8C1f+4c6LumsD59OmY
pc5JFoe5Y6XBS9U82f3N5ig54LgA6pPjNsIabNw2iThqykXeu7HCF1wjDxkQUlF7iLv0m4M59lgO
VVB+RWndsgq5Z8LfF2uhzpNVcK1SM27GlPVLms+HppecdsGQo/y7wX98CVJVEQs5FOXZm04u2swT
nmtMsm16goW/XzqpGDokDnNotlG5vNLjaKCkX1RJ/4Q9TurJ7UpsbsCFLvkCmnj2XX0K2DZZBZXi
wTixUCqn4ECK9dlbsG1YrSpw5/BpNcr42mwuVem3CS0Jf7y6hXXiNclFICPUoiZSkVMLbq3jhQ2/
vhQuNboDdp6ur7CHe+wAEj761SBvVmc9mC3vf2SggQwrpmyiVvPJalKs/Ov8xe1ivQ0m6xb894UK
sArBgguEXMhqOubZHJsnk6jn1Te6s4JAhi0Wr1cE6GC4ioyqWt63wBgUsCcjS26zouwPtYI/6Hkq
OXWrq3mC6Xg03ZbuM9MG2jYmfE+6/TI2QRR36ovfqHEaOnkWWKAvq2n/VVbu74N/VrjNQr2vi/3d
Ivy4b0RmHGNr+NZT1m+2OboKlH+qJmXAXGwttuYuXtjGvNg1AY3arLp9R29z3vX53brUkZOwSZrk
pSjqv+Z6nNfyfQrqGfpsf1PSkbgDrkCpIT4g2q8ELADjrdFlv9frdo2Y/SMOKAp+Vc7KyOmuwlvO
m6BfeZhJpsn8pCgbcWoU48FBoJvLWUQetVs47Oaj2wVwFA2O4dFjWmKjmzTZDRaPDEw5UrjKQGot
nB5YlKBidIAtaG7R+Oc2jiWWqEOGHYgwqTvQeVhfeoUVxOkA88gmsnVGBtnQ9/m6JVsMjMUcDH+H
FlPZ2P5lHlW0ztLQMWYplr3i0nqIDXPcngBzMxpkWQd/a7rt+pg7gnqrG9LRblD9ZuEEwLNjZ6ds
YA01/XQsR52GXjmUXLczcTbRNfel7nOabfC6aq5MlRVRoYKk1BBjsY3Ib8w5WhI+eBh4Jwx/mvE0
9n8rl+TrJJbHuJH3TYKXm3D1W9xZOPX65TXQjUvqnCJ0Yy77yPZ9ludgFHAZPgQQ41mAYUAgnmkF
5EDZ23U9B0HTPcuKrr/h4hiBx9Iesn8zUTeYrev9IpB1Zy/gnJ6KGwmDLN62GJtUTGCfEEbn5SwY
5m/ZVum5t2GjdpV7gbs1+r51NZf4pSSOtl0irwPyExWqIKWbH9fAYSmYkgmvdTuBGagpseVrsonW
wlDdWvVnYyPD+y6QXEFutIjjK+HVZwyxOL+AuHNP/HFfXWbEaGpIhkyTIY5p4x1MuOdxkS/RjJpu
gR3bFtZV/go2JQ+DVIJ96Zg9NVnw7Xcwr5hV2gpLhjLZ8TpLcIREhSzKD2AvaQcd2pVL+ux9GZxg
yQj7RQI94OsRT/3IiULNivrliT/DULRlKHBEVjnFnHW8UDa+mrDG5UcwGtSOlOxrpviNzcVvJZib
1u3qn/7NFP85maZ97YyPa8+bXSZdc02nCqdPHZzZiF5M3qyOwMycZNjuPSKMHkcxdIIaI8+h69sv
YbifnSoOoo2P2VzvnZ5GTBtqbpr6S7iMy7denB88VNcGSAlz+sibBkC97WkMay6hII0evYOrgRho
8Jv6jcyC4xvsFRYam6ordMo2YQRL1scxJ+dRJNP9WOfOOai4hmYmhV5qatDkWDDUMqCKIWhwGcij
49UPpPWh1owjHqPY+W6sBveGX4STR2A/l6ycEpRTTDtE2gqGqbAQEEtUfXRoqtkHcU7DCsXjWJpZ
9VUn7GzB1tz8kqzNfVMIXi3BV9AaHx0VUJxGrByEgdzbZrepv90ibH0TF80Lga2TI8w7ZO6R/gRM
m+OEScXojlZGyEQnX9JtuzPO1F/zSgOk484fNHNzk/PHq7E2X7qpiILQjLCrbSO/drz3MCW80u/3
JwkY551NKCWLuewSg4XEJOqXtMFjCTUfq7GBOpJNdN7a3DjV0lBR3YyYXrqhPhil8HZGYeKpI5wo
FBpKBtx/N2xEibWy3+fOvRcwufd+29CVALPK7r6qdPOclvXAb4P1QeZ1TLAwZS3gtZ6yT2Sw2MmD
mhPkTGKWrXsHcgC7J9Dd/cPsBwNj61a3zAHbY65NuVaHWIFgp01AXrzyjaII8ziKnE2ibH/o3+s0
AlRRAijumueqsh0+mKA3Jyp8cwtOm8Vkzaqt2rTzdqcF5bxWoy/QVmvaatNPqr7zY2uTMdK+PHm4
KsLh4MbrtIcHRnsBBUq4A6AYbf2WRKk/bEvdS6EDNH93b6DbhcbIv/YIujmVC25hwnbMKuNSm8x9
cSyu/TieK9fxzhTX2JGXKPZg4MxINhCr4cCFAT9cfOOxyTC1e/by3LFFGTBYk+cIV0VPe+H97kyW
PSKn+sm3jdBU+iNZk8h11HWskj8w42nKzJA5VkmhLpfjwfqxTeGwtMVChpui2gckCWDedtdR12+Y
xItwlqR8i+Rp8hFvKkpHpeAH5uqc/GjASr9swV83a7rvkkzAJOB/YWuKkvKE5U5CoZwJr9TwvBDn
UxY6cbxPp64/KCuG5TvzAWpi79UfUFhG3vlM2/htGPpv27VeznAXnui8GV7VYMQHWHPsCiHUDbXs
XyhUWO0cdIlup8tYD9cMe0iYmNw2BxN3+GL7916fd2HnJp+dK/BPdW8sT79xT0DpiMNm/FIqK6JB
FT0YClKfQXXHRMEJ4rHmZin32rN8ou+w4K7ifhIUo/GmomnB7cuDiGHWrbX43Rr273jl86/kFGn+
GxKEH7r9LFrcj9Auow4jshf4cSQ4oCNaskkMlcnD5ue+E3N5rKiKJDPvMG20LwnLDyr9kofezQ2G
ghyuOotEJ58OIzRe3vEEfRq7B4ewA31QvCXTgGd4zJ5qCzHGT9nFpu5KqZmbyqjPYH2u+HYoduVH
2W6vUDfdN4S8+yKJT56Fu5b3mJ9DQc/sxjkYbv7OQRsVuUhuoRk+CJ8lOWseny0elItlnX/mDDMq
S8BzWcx4VTsfXydnm6br1UC82VFtz7cGHiHMovRhXtgqofixjyanBnnr2QO0RobLSM/MHcgp5nfR
QrCwLVpWZIvTLHaoGxx9ENVQKfFuTeHSc5bb2odTBuy+VU150cbZz6QBPSMgyJWiXnec8wfV9pHR
OPibxUITKrvgDiDn0YKJ2dsLAGRDvbOxPvEGO+Wmy2Q1vzt+neJnnMwwp8A8gpFw7Qt1SlumOk84
1kEJrISs3ZtpzB/qfOZg5f+Yr8wLoiOSLpG7XFyyN6Pw391V6mgAsnwsEuagYeMI8R710jSPyJVS
oe7q97zoSsBTeMdFzpq/q26C2Suu3HYfG9eYQX5sVd9LekPz19s09n+detdbZIMBR9/Gsq/uDJb5
uEUjoQq278Lat7aEJIOpGisxQYKBQSwnUUo0aq9a/Q4C9Ee7QNUSWrZzVJ8DxkcIQHQtr5oRt2wo
+50bMotIyQRQ4RqBJd5sn5QQYWXftZI/N1WMdAKiK/kICqHnOGHX89MCC/gzGcX8YFNzw7l14SVx
B4BiOsSZjtqAZXVqEHuYLOQtSTrerJs8XPP8kJqii8Zs5uW8Ng/o28/WQPGz09ChUQjDDmUwUzYG
ZvNE9G9zf4503bXA2ukgyYiKhaAJf3qe/aRYngaNqRkowg+PSAOImYp0KyZR4m2uWi4srEBY9Jo5
B7JjEgyiarvn9XaiFATxB4ksAuOeccdsYbPQ8xhmgfVQxRhh//mnOXU/TZbyFA8/FgMeLz8bjFDj
EYYh+VBKXpYJfW/YUEc00xLoA91GIzcVEPInUVUvxGC70LVztV/EFadCfKfASakakGz1bFQDAjuW
7u3l6IzZGy6voED8M8ueaodiATIjMQT7sR0l0PNP7gr6LEFiIPZINLwjNpKMX7KFWV7hA6aMjKpb
tg6mpHKwy6ldLR+Lmp4Lo52/7IGxjYbWI1Z980S2/GBmq7GbZ5bTGZ/LMvHUpQCaFWSNOBHM4avz
eHBjKZt7olw8j1V5a9plcZsP8BOsgSZZKm+JmAcB7jTuid3IlJJjHg/sDWQ9FM0RpCs1DYV1sLL+
tnGc8dhBxsis+EVwRoUVriyYSd9OmqOPmEZB005sQ6lRL9XAPcayGRmo63rqY4qg46nCNzBrXMB8
0ZPhdSOQIp+2m96Fa2fae9gifPQRlPqKRGSbbrz51PuDUm6HraDy1FvPFVZJtKrVhgCrnjxr+Wwg
7h9wZZZHAq2I7RP8UWLtloUGO9Tw4WlDeOI73B1wrUhQ4vKWNwA+C4xiUwv6kVvYJ26sCjgdIYWC
IAoktIsUtPxMtyLw7nnhMSOSgknI+e78JLCOnNyCUJJ6r/xkb+M02vd29q1csgBWgRuFwNh9DEMt
otaKJ5TeP8NCe8UhEaPFaOXOW6Thii6BWV8VddgDqyD44Dwrpz+V9UH2hMtGEhfnYsvResl70LQz
Ydx34n+wDVQCgVPzq+3mcUm892xAYlOgjKJF+nc6Yw71YBhpZnlC2ZLqaLaHpgLU2vT6WWlasGqb
QaCl8iS00yEDuxE8CVuelGJtYhn/k7UzaY4bWa/oX3F4bbxAJhJIIMLe1MgqVpEUZ2mDEEkJ8zzj
1/ug9F5YrW6rvfCmI1qtlooFIPEN957L/zyDCQp9JN3a5RlIRrqV0KXNil3QQYFLl5YbBMGKtroP
30wcXdt5BuqK5KBZlR1gQ7RSLEXkWyWuSV/S2z7hHhmqaucS84nqMyyv2F7uijl/UlOPaXDsMdWT
ax311TUiN1j2ScKbKSNrx5lrvXNPojQ/mpbp0tywpHQ6bi7DIHci97cO0obNPDjdDknxtuPa85qL
9lHOymOU1nPW3lowBmGD4NWbXvoi9ZmtmQQjSX0/tL1De+xBspk5wbLYu0MkR+zqo9eywgJT0l2L
QGU7v5osHE75F1P2eInc9giMDohMg/aQ7QtoLLN+csf2Ed2os67gI6/CsgkoC42JuRT+x6UVrxEL
wm0iFnkzIUWeOnNtMZ7Z5AELp4xmgzkVivL6pYQFB0byANl0OJZU6CN6S9Ptp93AvTg42dfF+Fmh
22Dsvgh8NKFhpSCGwGjcVcuRiWMKC3jJfqp1cvhn2nbpkTDz9obXbWMWSRTu5YMOx2o7BsMd8/mT
DuRZCGpJxJqoFH3moKEd7omx3uZl9AUZ7Dkp3uZun1R9vstq/RJm7Q0qw3ovVfJlDq3v/ORiXY3y
Icjp/Xyrv59Yal71gfc9rcdr6TOyyvWrxf4S58endOxOnsWEL+nAO03xyRDw3oDy2WlXXydOfsj8
UB9AVNEIe+W4DRrrxUQdqmxcvcXyulrmtnmBgjbXlV5JkJdrB77MOgvlDRALAKUdRNsQv9VeNKR6
iBlqLTzhTYTic8XIeruEfYMHJcc9l9dODfkb5oybdf0+d9GaI11PNo4xnvGezquy8QD2mP5Lozo6
KNN6iQKb1zAGkXKOb1PLp9+awuCGP2BF5luLiS6+a6f5o5gwsFqSpRmLwpfJhDZTdwtitAL845bp
ezs3x2FKybcZu++Q7/DfDxQlwHGfTF3JQ+4/5BFSucT+ltlecQTv8kKcOpFiiSiIUkeqBYUHZwwv
Psq0mleQUfm3VpssmCABjzNSr4TQkHkpGma3HBq999H2w4EwRTJnJvu9bmsPG8j8WoaJ2sQ52uwy
xHXV2QjOZ8tcgjhA2GlPrxIfUSyYyXZFFMjXuECW5qSPywuOoTgGB0REcLgJ+UUspdvP4NK8re4Y
ecYS6m84PFh1tHhO4U1ifGQkh8KhRFTkpu9NjgskrL29JLzBiYnoa5yAMy+fyEVWFOhieMbEDuky
c27LMP+kuu4FChs5zrIa9qqIF1uiPKYBntxUGWeXPUqNecuE6EycUHggGZo6HK8SayDyKWb7YRwF
tB6omXWBMcwR0XCQTfacd8wWgK+/JCnxP7F1XWIihcmFqirM1lZKB9VU07mhyCqwtNQh0gJ01+jd
88llZPBh5onJBP8QT917rpl9Vx/2QMmD2mki3kyS55ddY/IprqCRvZe6xYKN33fSgbmbbG2v+4ku
KvKIEKNAxwnYmjuOvQ7Xln+bu+5zuOx3O6JDfG/eEu8J6qtp3/MserVgvO4TbGq+IiszhzNkHmDq
jUtIZYZXGMxOO5YbS0e3uKbhWafxsZZYlV00fSD2j9hsdhBPUNq7GkEkDYQ3pJuxx2ruFw0L8UNn
giXg5c6gZgNBEiTmSHCfYLzURYegndGGKSm3pHZ818AcNtYMwtPI0rtyVJshw3vtEcfLWLMhDZ5D
p41RYEmeQEUxOzYpjg33XXfOcbTZzg0eEdoJnf7WMtnFdwHMXBKrQUswtoWwztLNNq81ZvApEDQk
Fj9HP+g1aWsw12Ry3Tq0BA7MqvWS0TVoUmAEilcWwO3ryL2zk8gN6RkWKg/xC+CC569JabbrPMxT
Vsi0e45D6piTNqwTsUV0o1vtgEvluUtAdlLsetiaZDXQuJeemq8kPFcbVjYna7LNmEhtHTsALd0l
L41l+qh6w3w7RuVdl/e8dzh8tpJeGnQnAvYISilZVOWBumcC1DDsXUPxyUoBwrSmhE3fakMjtgnA
C9hsg5keAwDQdvmMA8pfD12+VpxM/PzWvAF48JCPLnSzgVRnBg281vNx2EvX/yx3qS5fppYxkNdS
hI18+2Jq5Qk+4v1sCiwmAfC83AxSiFYczwEv8G3hkGEQuw9JBcVuRE/AkpCazK1igq8rm7HobduA
KvEbc1s3ITdW2KCzJDhyk6MLggSAuEXouGE1w005CdStosWoELpwngIm5Ur7Dw4ryxKoyYZx4Etm
5IyCRiYM9f2ghmaThCHlTt5+12V1mzstCXj1DLy1mq/iOiOXS8fByUSVLYMli52ZJTkRB8Ge+ugY
4kaMUC/woyALAkto9O9c2b1aYt9lvXxvwabuu69+ymSi30INX3hpECh1Ya2b+EslxE0+9YQkebMJ
DGRM8UTsiYM7FmzQWqQ+W69Tr6x27tEM5LuqEw+D/8ikjXwb70NA1DgTDn4wJ8t44EJfJZAe83L4
mHu9lV2z6yTdpKxYu1fIHVfIv7Ktjl9CTB+QL/geuTMojuphN47WCYwFmy82rzixcEKo0NhXVl3u
zC65y23rbJQx9Wehuf2cD7NhsVl4+TfWgv55yaAgToyuDoRfrZ4qb8JAr1E48RDSp28HAKoMY+E+
SBRTK1Eihy4shRxNfBicjcgx8pdLroRiwzCPqHbg0XJb0gSHCzeWDKosQyAn+Oj1TFBA1bJCt55a
P6hwcYlz4jbfKk7hzdwSSIKpv1gH5Az6Ufg9nknII80Mj0tL0Gv7SCdlNzaDP9QBDgwZjPBs9Ysb
bTLahG5gPQ4Wk0cnZC0miS3OAFJXzVfR16hH3WDt9Cq7LuHwjbg5doBn4o2JsQEvo8FPtkZzA7RA
CblRGhq3shmpQidgmWWB7UMWSB/qgb2dR93t2ceFPZ5Vze5q7bbel0QEHzG2MkiCG+EVLzZSnsD5
mLG44LZGNyeNY1ymzsEuyicr8N8RiozXpAphQbDUu2GpB+SCR7+EO4d//j7tbX1QEbCPIAwJrRSC
44QzxpbPtgKG3JYxXrZQNuuZzZoSVvaQeOMH81RjbyjrnNp4rXiTfkxI3bczo2iUOiAqp348xkEW
7KH3vo0GU3FGzed6uUAcfuQv9k26d7txiadO070kMDtPUDZGyyFUuzDkTBeWqkFkx1D2952BpoN9
e8AnjDdFTu6j2zvecexi2PBM8RE/Uj4hNWS9tW8WWYaJxSpjiIVUjucbCy6xVEFzcAvDWJXD/GjN
Awri4RDx9PAkw4WZyFzmJGSkKFT7MXy2G9QbU+inWwO+9b7jrlppyouFEh7fEOhtQmRn5p1LMIDC
XkjEafkJDDgLuMXWYgpKxnia9nVD3wiH5MkbwpGKBrehmzTQD5gV+vinAYUhq055Tuoa52xRNvcy
VgRUO4FA1NPhaQr0gVlasGahdeur4DolRX3tSf4qsklI56YJ87XDYv+cVv3rSLzUKkcNtkLEQQhn
l8JqqxK4sUT6bUqwZ2HuvdsKIWGSz7dZOisa9gFHVpqZMKs+mz0CEHNu9pYuol0ZLMg/rE8tBQdD
W2+TVSo/OSQhLPaIZLOI9lObMEc7XhOwTQIOhIjSKd8dDdrPaH3Q6Q7KqVZzvHqQXVldknwwMnIo
UI5kvjXfhBkKJj1W5ySen3RdHJD68+00D30fkw+PfXEcohMqlE3mdc4hCihfLJuGSdXhB8Kcl0zL
myHCP1H4C35Hpme+/HqdmUgmCXyHVEJYDJjtg+bAWNGEk+5A58bzeByjFxESZ1nlTAM0JBC/73cu
UN8NEbUNPZK+jvr6yR/mCjrGVaIZxmVjcRXyvtoRmwq+wXexQrL3586Otrrw8FRX3ls6DedoZEpY
4WlgdP9kQ4HhiCfXQ87Fa2gta8nAPhQVLX/OwFgRBwh/eSQY3S4ObHEcwX4Kyr761GLPqazHcnrx
h/AVAQTaAeasguChjd1WewMsPTvN8AROA0hweSgnphFIymLDu8cQHoSLnqHjvosp9g6QszfKRGOm
8JXucGDM274DaxT5EUy6DCG7BG1jj+RKhHelCXZmQhODnoXCYSSuLvbZnlQl/bQeAWz6fXAt6WGP
rqgee1Hhx+8a1FWh3uKEQ2uCqSVoAdjVmgrLR72bWMyEZra6SYAimCXw8qZs8dJ3WPFlsKtS4tj8
CUJwmPvfnAQ/IUS7JGyag+BkSnP7HgusWiNAosjDQ7PK8kM7FKAunhjksc6fTBYwvD4wSctbJoUU
c2NRQYtT32oZvtcDyllkEStnYMKctB1xnRaD9Sb+CAw2ztpmPYTeYTXwy8w78To3NoAnMdAyqBdl
Jt/TdHzOtMpwN3b1OpRIGBJPBEf0sA+zZdCE823bNVLmkXz6OpgYRBEl5RYEroaZyoijZK4NKlWF
g0vSJekFWAyNrXYMVpg1APfI4nZL5c4cBOR3x2b/PczHssW4KyJkH/VMqhIq84WBCS7C62H0psSP
PxID0m4t3c33FL/zvYczKqyxPrAzgR4BQWrVLdckZO4R+KSYS3s4jx2MBydO+QMMODM5lK4109px
YzS0l13XYwgv30hl5ilByoc9Cp1ZSzRvOyLnrtFMBmR0QPsoYMMR9Rq9el1z0qJ06dbDl6FEm9pk
6WfIl9fsGJ9ThbYET9Kb7vV1W6T7YG7PNa83C1Us3t09r8ODj3+nHrsvqWbT6Pv43RKNLQ2xBtNZ
x3tq4+BTD7BylTVMXzpy4ztK/rW0QvbY7pcKb9aaopuVHgPMAcV6WcfVsc7NTaeM+ySKd3PbnlSi
d4rxgu9iMQmyDMxiO5w5KkcaqAMSbvTY7Gg4UJvwCjXjxotJkIoNusEothkQzMWbYYNFh8uqK4UT
1g7u8bSCEBhrb8Nb/nU0dHjKDW9XyRq8QIIZpRyWlUeN5Nb+aAdj2vrYGDdhMixoP/kCwBYYHIyT
nQVMoYyaO9lJZ29hh1olJV1zKpFOdc07Rvyzg94IUR7Cg0RqjMQwrxrT4TmjXKUvyDeWYCQepOch
TRlJdFoB0KYdqobghQQeVkysboZQfR5B2G8NbfKCcpxNIghOxl71HVYn8ak5k5+4NEgvZte5thyR
Xsc2oRCEkG2ww3OsAHdlbHTkif8kK5bGVca5U7FdC0uDKaNr452JNae0xIejLHvPKJXuVqX6m6tw
YGrXgdnS8I9qrJeU7vClHdSRM+O2My2inGT7TaXRFz8a9a7u1dGXkOIApK5DRyGZpcthfM/USuEe
PAxZNF8HyHY3Vo+4a7zzQu7GJGdiN3l4AExNJDoAYnJRUVAyaU1gAzhIdMG9fgoIX8JukGUb2UXu
ftJs1WxyRktClp0MzQAcWiCDvnnGbUtIJuMMVi1pwBK+DskmGsOXdEKjiqucn+iyTAW2CEgElWeq
kitD6Ids4A1dlsn9pCm+wIby1eCjwpDADKo/RnaHmAu1vqs0/shymaVuJ5K1lanu26Y+TNbiq7Mk
1gXfjKHnZNXVZIRflpAO0tdOQeEd4ziG5BMLagsMAexgg4MNHHNNGkrYn8em/RpE0b2RNuYhQxU9
L7uTIgTbxGkNJjKkYmVezSyDmEpqs4eyyNqroH4YvWi/zEpxvC0CaDb0U0KvGoyAoqRDxzJqjHRl
dOMYfriJvfBduoLV1z61MPUybtoCL/gmZz/eVm7IkDH9apqKIVFPKxVNawjBDgwN7AaWbOQNRISd
LzGUoyM7VYoNdGFl+2zW902X7EfpkaFQzM+6XWzfffI98qjlc8Ep5S0SHykfq3kODmmwJ+imNXAU
onzwpQ/NCNLB0Y/YuqS8lKaKS8K2uobcgpE4jNirmfI2ExThKYUFA3JikIjC4/4VB9gAFXdphRax
PyLaC7azlcHXK8kjxiVBuh4DuWh+lnBWNI7tg4tcUDjdtqHsBlGgTzqys5u0UK9UZ5xRFIFHqqXh
U5ggki/98Yq1I6hMtwe5GcBNybyPpkzF3mBhGMwU4WH0hGISuoW2aXxz1kFISGmU5mrPyXgMtb3v
JSTzcnGzc798NwMOBrey7mPUKHTHH+HAqwe8MmnABS1uWpTvDTSOdWiR00BG0SmcBeY6l4n1xJuB
tEcwEqAsVlr0S5rXqm2tDyO3DrWntwNkgZUkxqZoR1Z0TrXXPcyVmFq5mw+ewYquWcYkeJWuGokF
08E0C/sRAghBVhugDM2pHY2tlGiQzDwc15j7HJEoFizRyBGMVKW1X4c0craz930sGvss0biaNVqO
JMzEvnRObfjcZeGx4r0LmCDbkBnx5uj8IXTCj3IZr2ddyrSdJGDfB+DUPOPvYEpa7Dzb+1K6bna8
eM/+f81554fd438uf+R7UWIbDML2YiL7n3/7q9/wh99Pius/P9Lma/v1D/+yzduonT513xYrXQO+
6l8GteV3/l//4799u/wpj1P57b/+/f1/M+Y5BKD+78a8zbc8+1onPxvzlv/hn8Y8+x+C0aP0XMv0
LOkIjHE/slTdf5hakkUv8LtLGzA37rt/GfP0P5b/BS+fdm1mv/b/GPNs9Q8bjYLwPFx99BsY/f71
c/8fjHlqsd39iMs9fPzXv4MkUmxH1JL16pnaxWvOf3//eh/lATY+8R9GU0/1NMslUMa9DuooPHRM
glpyt4LUATRLUvENejhmqc51xrF4cBZcnYcXyzaZSI4oVwhAYbQ4EU1FacJp6bu4UybrC4Tx18rK
OD+QnbDCk9MWUtZ9VxaA0Nz2k5jZuXqw1rZtEtN95d/dvlUnrwS6GXYFEXL2nTPDM5ucxjnHrgup
3Nv5ZDUXhb6JdPriORjqfrpy//yCfnYquvgkf/pCCNhEWmBjhXToZwmy9fjmf/5CGNP4SqkR2/U8
T8eqaJ+HOLWumqV69vJeXFXG/LUH5rPzfXFEA0/GmHjk69RXNebjNgXn3JrFbdO2LiwLvc6HrDu5
qY+gXCfXXe61C29o3o1ddbajkjOiijO4w1idA6uYrrqKzkFW8OfeQpyZBCa6RzZduNoKM9v6wYvl
5POuoX1HvBJtex68PTTndyt/lvnamXIyUd2q3UoPfWXvFddJhv6yaUjKU1YQQRGZ/SNqjQZ2OyM+
JfW88Txnb44VIGoB70qOmmLZao4YP6Zdpbv+W+fTlPBW59XfviZu516r6cbD4n7CTXPjCTmu6LoZ
Bsxdu+1j9T51OXuy+S73nmUSPbLqMfGUUSJaUdnugTEVKyP2v7EXPkSksUIblPXBHptsi17X1q1/
R72/cp3EWDWtvPv9RdbmHy6yZghLG6w9WzlaIzZUhCX/fJFbGgEjNdMK0TmGmDBJmbgBToOObry5
LoIBAwST6zMu98IMU8HExmoivA9gLKBC9tWbcSFLWG2JLmtG1IEVepl04tqzcYj3o1ySfJnOEcLp
5axjFp995/KqtURHYkBnI9Py0pMNU3TrPg5FAXNh+YfK6OGRO3M/kHBLNfcyD7Cv7KHDah6wb5Bq
yk52OW6G5RZ0oqk+kENorhHpsB1TZrRx9T5x5naLNY55B4ENXZzdzZoaOKJx2imMGnJOh52q1Knw
gI01I/C3qag+OuxJD2G9EFQpVoyhHk+V0SKhNMkj9cdPDeMBqDip/9npmUs4VV3tf39h5PJ0/Xwc
LRdGQBtHP+Za0MKIkP75wigMFClUSvxxOsFvr0Gct9Vj2AzzVZkZ0abNGnFUYxpel1ZzsGmXY00V
g1fK2wdM5HXu4Vv1hgVSF5wH0zpWwvDvVDEmyLFtCiqkPysrUHhbsB9sf//xxR8Pjx/3lZSkVWtH
K8c2l/vup9NUOqUv5iGqgNtydSSeHUxOigFDTqEvTI+Jhj9T4y63Epzs8Ya5UVxY3lUbljzOfnZX
4SfdNH1ymCgr4fsoxL5te3DM/vD7z2r/asgWpm3a0jE9wTqbJeQvhmw08Sxkuh7YRDpwxJtYPTuR
krBQmCszZSRri56QqCbF3Y+DVbtXWlafEb6PdyIuHn3STubenHfIaVBnz8SRMS6ZkZymG1dOLPlt
6qMqd+O1baNoscMEnKmIwTMyhkrwaVa05XP5mVl+v4djvYL/og54bVHd0b+xvyEmtuAmMDmNBgIx
kjaBtdy/Eez7Jagckii88l4s54aw8od+jGbGG8garHQ4m3bYnnDaPTtOHTPRdFpmr/mHEYRnoze7
PWMKqMxYJVa//1YFZvpfbmDb0tqxpWWarsLW+sc7gDQ9HNx+hAFz5IP5JTJ+HA6oo5IET0xXHxsi
r0LWV6s0q/qtlaAmTKz5S1pAbVw+q2vxkLp6vp49KkaCRv7mA/7FZbdcE0oJRx9R7UvR8fMtGimH
bgbbIwE7fLbKDwvOLPY0voH6lwmvoWRH1K8CmLRozMKOlEHbkkf4AhxxfsYGqfYetZt/S7MIK7H1
tw/R8oz/8QywNavX5QBwhSvVEv3+00MEeBx/esSIl53EMoBIvhM/iIGMUtnvPkFFsbbwRxxM2sQa
uSDE0K6SokR0WrC3jG++GU5bzYptIwni+P23J38tl3houLg8MpZSluepXy6v40ZwggYmOMRHnfmU
QHnwuW9Nsk5TnjOKA2DTeBTp5MzXSOFiYJo3MSBsLWTzglCNgXEswRI3sPIJz0s1zMYQPYUTPwVh
d91bhORIe37+/ecWlJ+/fqeutC2mwHx27Zi/vvC8CZpojRFHO/DhcdsPmFPlefC8ioKDWXdZSqJm
fKO8srzuO0x6kAq//wzyL+48aOhKCNt0EVI6v1zXKp2Lsu9q3qnF42h7KNQ7zouyE4843/Dcd/LY
Eo3Yi/pUFda+dFkk8rnXIP9Z1cmxZ5FSQmNMw1edtuOdhq11XG5GptPiWOnmWigo7vFwnS7vv9Zq
QKpCTQyTv/tJ/nwXOI4pPbTkmheWdakhf7pDLTx9NtFgYPfBKh3j1L9GVf5dperTME1bEknYGi2F
0OWcD6QYySx7bkurPrDbyWglje+dqw+zbxwC1T2DK6Cvn0f3CI3iWA9OfK/n7vX3X7/351uAkhb6
h0XR6EnXWi7PTx96Fnpo85THCjHDgX0JY8G88faq0zdDV7xTER4cn1+oWk3tnbd7Ijj5ym3Zbi+/
3mMAWqnAvkPN8doGdsminwO56OwPg3N8VS+Vryyxegifmt5N22YT4wbGM4UjrGIdIXoPbywb/bF8
b2l6cDXionZ8/V4X0HUIQDuI1FUnlNT1ymkZUIzwIJaqKg2qd9WRaTwXxIGPsbfuzczbT9X86E9N
8Cn0BUvZsSHloyi/dQoTQtSQ8JUkuLBy8/FyboF5XKXNkBy0y5DcBK1O+jdvmwghyMoYUUaWspx3
hDM++567q81EomxAgj0ttQjE493ss+8DtvgJMdW80zZheiG5XaCrDCpD+0veW+I+ErP/uQn8PVbP
+BxEVCZoYjP0BlgmOoi6e6M9X+7QeuS6swYji9mqP5WTxwZIERb8+wuv/uLCS84tS1oL60VYv5z4
fPUxMiJnBH1q9+hZ0PuKyrs2aIFO2begD+4rJrw3We6+2cxvj3L0wWegnEXNuiuapt3amCj8fpGW
miwaE2/eJXpa94tQOpL+J1t4r/Fys2QobncJPwF13LCBv/YhesaFeeyd4VTxOsQGDX0ZkEsvmcqM
OEm3PgHgOB3nXV8yd3JpjAqPLVjvu2SZTWr4m29D/OWzC9lGeQ6Pr7s06j8/Bh2mi6kKDFjaeFap
OYatdHF3WkmImJdViG877ik3iw++hQC+Cd9bR8OaBFAVf39h/qJaBN2pheRkllpZ+pcL47VtUHgE
ja1rks1vukZnW9uq4AKgolq+znEISc8bgq/SZcyaWggznZF4CzTjb25m4xIc7Vc7bagll/o3ylAr
KNZ2BanTv/+oyGz+9AJxePMJxg7aRhfs/nJ4o/9Uyh+Tbj23Hca+BnXZ5R72XIQljq2+hiq4nRdY
J4x+pKzldiBcfZWXM48pILI0yAnVXqoh0nJXqZGxc0cAT41kWR09zHwmoI/4hSRHh421HjXB9E6C
KcqmmW3+bMKDbhT6WL/SG5E8gQrjTsE9h24weLicBnNWhvvBnD8CmzkFBCtKbqIpsUNi9W0RjDg2
CkiSsxoQhs3UbAxv/Oq4bbmfsPIhGAmPKjf2AQ3XPo4xYZnZRGTvsgHCd4drSedobFN2xMvo27bB
84NHg7U2bQabNz1w5OEgUO1tLw+DSQ4w21Us4EGi3nTHWNuQ8nYYRnGaip0VTHiR0uhEt1PvjQGF
gEoJunHFycm8q3rKhhvAQXRLGjtr/hbD4z9GibPpXWgShYOnxce+jnneA6RP4C6ky+IhMSp7QywR
K71AriOoiNBacEKKmsGzTN7CmBJTACPEfYMgpSPgBMKzujYAPLLqpbRCKzGx9EsRA+TfRWOPGzA3
EynvzX3YUJoOcfzVSJN3SXdg1v1iXomm3ZwCb40WJ58fti80MU/DAtAepWCmENW4pwfx1MuJFV4B
oVW5eYeWjqG73RBGZQy7KgI+brR1cO2QKMAQyXw0F9BlQLR243NiXI5wWNcITVEgBL1/vPTn4xxC
Zmc0Y2PGMvrxOcIi1JNtzPMMPJnNkJVx0GNXi/HcIemsK6SSHu+mS7VdEAi3bVsGuaNmxZ2ja5wQ
GK2oL3cI+Zemo2y3wYR8Gsf37nLLX045I190F15+Ny/vEVSDn1Adubu5iXDIhPhgsoiEry72Ed1R
YVep3DRG3qAopi7wlnfjtPSf4A8Q5NRqf3mCa5zJK+HygKNdGjk2wPK9FSGfgBSHBuMVLzkn+gig
I2DMZ0blmuUVAuJ+3Sjn3oRIHBHTR0gnbzXQGW8dIAuoItkSRs6x6rEtaqjnc5sAZsd0UeYgckdC
jVc2gLrOMhvJEBlEQIXMQ9UnfAdLes3lUXJn64naO2FHNmD4HJt3ePJfRMkWMjJYKUIj36qQx6Dj
tMKx5FxPeVetLLu1nvDFneIiMjZ1xoeOuJz3hGoWt1Vm7avBvU2cILu3QQXexeN7OhHXNEQ07cqs
iBKdmy2QYxSK9mzvHJZY0wwu0CxTDP/Jawa7c+/O1U0CSuVqVMQV1jYGFfRy+y4PA7Ydjt5cTtKR
jO6dRaZHK1uspCEauGacGEMRYACuIuknesfp9jIH0yAF96TPxms/GMTJr30HBr54g+VLe0oAEFvh
MljQJIzWlutq4GQ4GTHiwsttqX28aSqOcCAkeKYMz0XoXhjWuQ3CRx1JYx+XoPtHGq+xDZwlQpy/
DwQyhU0woS2zaaAZRDF/wnV5uV+ycHlUyuhg+8jhU9824GVwsU37PTCBP15+xq6ELz37L1HjuVto
uufEl2BwbXHyOpzufsfjbxeDXFN6fyLq4aObJG7p5TcwtjW21nhf4jDes1IDftWYXMCQBz3uAE7U
Fmp2T5HKE206xgC7ZnkKB9FxV1vmlc0iAtoKSUC89RD2NG/Uo9yZBb9TGdcEpe9KUftHw62P3Vzq
I24Npl7LoKTPRnDmcoCihQEuVlnwSZeLKx19WZyQWhB44c5um/nKnJiPGT0ntNVvza5EsoHh7won
g4WzRpDIXTSnqfPUll2et9eOxXmfkhwgRuvBgkTDb1yLqn64TM6o7nuqN17AGRzRsvfqGwuJYGyy
k19mZRmnoGFG7DOxGoNDm76A43f3LVLifRv5995YXId2r68wBn6GYzMf2xpDmkOcG8CUsN0Jo/nm
5voe8xw6cghpEQYr9rGt2Pld9hI50ReMLlhN+SKxR5yVBAxxeXvgGD7QOewmhaz7MhS5HAE/Jkfq
Nkf3ed3qoCTiBsHC5YnOOQfYRQ27hrSKTS46NBlm9n6ZpOV10WxGzUnmRpt47wleDIZMxVtTxy1Y
CUa9vC4vh93lcCx75zEpEbMPSX97KU9kZkd7iJOvaZifi0rcFx0JSHApvL2w2Vym/g26Y8Tzy4Dr
cmIojhFOn6E+RAIh/9KpBTloavrjXUOiPLnH7nu8VMtmEj4SBYs8j99jttxwl5OkimjjAP/QTWe+
2qoqt1ZVxjyyIkbLj/Wex71blsJr2+HmTi1+xk73xLf3xY/T9scFXh7Xy5nZS8AeJVLuyxfamhZg
lVHtQux/l7fB5XAOcczgerv3a4+QCN2224oG9JDgEjKzfYgJ7MjmNwYRPedLbu01Hqdwk5vJl8uX
fOkrzKUDGuMg4M07fiF35fLiuDRH42TdEpCFHmMA5hoiKqe3Na/glbCUBcZEgmfFyqPkqYpLXqGE
E+Us2znlLDI32VxHTZwfDQ7nVWDFHVhotrkjkyXM42CY0uKcekRLYuM/pW5x4mzWd5LwOKtn4G+r
q3TgO7t8lUyoJg61Kds6YKYHLG3QPiLkG9RjLgUXUu8m+rGB6dtK7dwO1evv60qxzB3+OOuhrGTK
I2x2LoI92B+r8ST1W+16PQ4+P5WPpUNktJbMsXmBdah9AbRB/hngV2+DrK23aRx/NuIQjYqLOGdY
hNU6MP5uWPLn7YDDUozdmmBks3y8P36osLH8zuvhRfeMzteCWd/Bom/bBRH85IaZ/gaa9PNA1Adr
IdJceenu/uZ7+fMY0XEFQ3ChmSEycfqlNWhQj034hEEU9SPFCURsOOA9FBA3R0O3RD02pVmtHTe/
8w0/A4rS1afaLE8s5M+R7pKzG7UuMtIJhQwBZtkiRLbM8f73n/MyJP7l+rkKcS+JOMxBtPylLQAf
o6IuCpmH6THazzWv0LqAwdGkzY8eV/rNNaOUBwMuHgefWWzY/fNCNPxmZ9Zltx90aaBXNQXLCI6g
MWTeoEeqna4CswFoadcQHQd4yPnx1DZVNkE1H+5bTI8grBZn13VZUzNGgdtuL6dH5dpIfxLxYwhR
OtHWkmm4HcmvXOXEhyvCGXZewWOUYBWzcvexzHCezr0Lwrjxu70V2UedAlWiI52D19loF3RDaB0B
W10DwicKeea95fXZtkHe5iT18+XNRIpYR0DkAuiBhmvUAa/HnLxEG5r1MpMqCUcXJVYaMab7fukE
Lr+MwiGnbd7//uLQ4//p6WLgZrJKEZ5i3raQX3/udaumKEfXJEGO/JvVYGLSmJZGhYRwt6rIqyxg
gy4zILo5bMeW+gq1hMFHGt8PS5mMKrA7iLz9AiqZ4D8jRwSSTmc0jBjw+ohMFOQqkc35PA5z8ZJY
FM78BZ/TgBhjdrZ4kWdMzSAUiB0qnJc6KuIbxkHYITni3Rj2/GzX3zsGEesfXVdQ3xMBREw2Verl
tOzhBG5YcmFiz+crFoX3mSGPJRq7tQNyDlrDOTeWt3FVN5uieiog9u3tidP3UpVJI4/2Sr0I23r6
b8LOa7eOJMuiX5RAevN6vaMnJVEvCYmS0rtIH18/K4KFQU9VYwpoFaq6jEjeNCf22XvtjqXfjYQ6
O0wTJIgIfksL9wmdufhjO0YHzximra3ORtCHALlX8hY6JQYKpcjHRX9zraU5NCEmpYoRYosX9a38
rU8DS4x/3LFUAVL22MES37v+HN6CYDmBXeJgxVuSdSdkCqt9z9r+oF8V2LKbjTdwMikMI7wwPH7D
kfQc9kv1EDLp7VLP+dGhxx5YffzqIKccu5R4xiTDw1As705d1f+mSfyXB3LoubgSEOA9y4mUOP8f
KmE8zlmdRtzQetlPYyo/EqXpOTNOa595XCb9wxycl+rn4OGeGXk0zx3nuqLov9t59vgv1/A/L2EU
a8tCXrBd23T/rjuwn60KhHg2r2CCdqCvcJeDI5cczkg3UC9Hnwnr+HE44Wjb+J743a+CMRsoddog
cLsE/Tri7f/y4vovi0q+LgdRDRUJ68TfZaQu8LtFjoQ0GKtBomCETZKGMMloLgeExnorgJrr8zdM
hu6YRMWPsMFOnvRldYwTAlp0E701IoSYRzz7EH5l6c3JUCB5ZqtBLjAqgmsyySvBL+ffRLBAuU7+
9uINHMcm+YWTxEaCUtfBf3zOfpszi4U27uHG/AJX8BwxouySufR3mIXGG2e0ZTuFEUu4aPiZmX2x
89Z8uP9iTtZ4H2Tfoaxl+wJuIGvl4WRbVq4CTDs9iTomwTnWfJHPsL7g29WbwdzMv5tS5d3XBCqt
j65ILVVGPpb+QnQ/nireQPWsfhkIcWdJOqL95qq1GlKmmY83mEoPTh855eSMmZ+jrSENiFYsYdRJ
HPconeqVce7pOD3OQ3HJCfMBVTGR05L6PAvrTxN3IUwClz2SN/3WxxBnAoyXjEDRjSl5rBPECD2y
tfNYHMgVP0+RfNCSdu3aVxniuE/H5ca6mplbHaoy7vyd3SfPg/2m15YiMO8zSoIRAviK9I8FcyVd
ndg9botdnOd8nPcjFXP7eYWM0uIHzJrTwEEzyghR54P1HjX2exXQQjwFSffXGyTnKNWTTx1H+nkn
1IswqImQc+bf6R+AXklINsmwDYiAz0i+woBBRTPR115YJ6A0d34OfyENkruA88INylCEP/opT2Gd
Kqw2HM8Lpdf7tsWKr/WN0scGINWE6qQPTJzWzcTwQHKEGu7Y6rcthdXEg5m/5yi7ZNK+cfqo0MwN
9Kf1kC10XFUQ5k7Ykfqv+uskKHRdHNTVJqUZx1C3S0RLDCyh3t0mZCP2Wh0k0CX24wxEBUYs9Fev
pdC3Hb57HVEYyysXwi1Lt/MXIQ8JabZdCO8Cl0XwfXIRHJpedXQkRPe9aD3wYwR4ENPiSF5ol81x
fS2yhBc/TiLQ2tlT4uXivDQpGWIRX0t036aaLknBLChoW6QXCne5syRPNoelbVJharElp59wIo+p
rUyhQUv9vDr7zlqokmZt75vgeOrUuk8D28ZwPtUvMm33rXOyZ9d8tp2kf5mpsukG9A1aSk76IG+l
U7vZjJEsD8JBc8zciXetMa6bUoRXz12jWxLJE+53rK0xxBTSyPtUsV/JVu3g/NFLTQpRn1884q8b
AtUw3kxBRQcb9a0+ARgjXvgRplw18cRZot46+4LlFdyMBcoUhUCkRggc6DsSwgoWIJsNXEGtkHSY
YkLDeyHFwVNKAK7mhuQsjUOkBabawiA257k46WtAH2fUAbCOiPOxCSNN23X0u/QUF2thgxaiw7AW
7T6rwPQFkWOhO5aUiigNPFkYHpOCl/6nCSecM3okdqXI3vXlaYZQ3gPQRIT6HIAeHvUskrw6r9/C
zTk+qsnSrgXpNTNiFnycSzPaDTZAjUw4FG3QSTS07sGkCGKqDLzT0SIYmFgxDcoChaR9skS0Ht2B
r3x2DVq7xvk+wAfft7RVUTciMIHOSYDXF1rdQebxE5KPhc/NOmJ4y7YK0eNJYlFNS7GOVpDgTsSX
jsrjtMuYecMY3Qdc4zY3PPJFJhE6Ei687aRxRuk96G89fmRObHf6328awjCJR4THTHe8yust6PKr
1j2aNlyvmfjZr2SkvZoAipqovZrHciRYqaL1uMcIdwx5mdKt60ctCWuZKa+IlKTLUJ0kyzs7XxYQ
x5y11KYYrYa1EIEKMvxY001iK2P1Z1wAf4+BicJZr/EpR6AnyTMpALy17TMY1frnPxYm1qbKfo08
o78ZWSv3xPdKVOzwq98WyGq9VR+mdIwJ4JkoNaC+9MtDP4g7tSGcJUpbXfdvYPpsdEvimWZGhKtX
q9V0vfdoI6VpI3jNu+TDk+THxKCkTntoUCo2ucNbhpciyQh6m5OKvWS7LJydwtfCDHDM+Yg3EYMx
ntwem3lbmD/LCrQA7UXBRY6cTGOiFDs9HLfx+FyUkX+YUYJ3aQ6/wqtYaTq4u9mVkc/3GeBaorOE
19hYhMoJRlreHh6sCp82EAD6hlJx4jAizu48lC9NhcytpOHWsv1t7YAjUJOsi0F072fpfRzus4Ih
oQjt9x7B+PONB5QiO4Oc7VuXjUJhAPKdoYB5cIF9GTeP4AXi4BEe30CYjFySvzyONMATknkrRsjK
FR72Xb74NcZ/frdiiS9TZbX3Xfue+OZ00tfdFKONNtOvulzSU2pPztWPeuJ5asvd8iQnTFTvBqU7
5YRRWVhsTHNbZvejPWTINEHFh6rGyEgbSKz5y+zYzaewrB/dAxsaMLMugic7cbVngB8x7+E0nieX
VU1LeJGPGTYKYRN+E3oy4lp9UhnRbXVWoT5n2xOnOAdZ8SjWbzn1MXygCcFYX96c3LlQnMDzcK1/
6ZU24ZTXpGvf8orxRL+dPRoJtrTvcUTsmm7nRX1y8sFJ+GRimOtALZv4D+6IEt+BgADsMpkXd646
2gjK9oxoGOwdyCwce3lpOmBgI/HXje5P9Z/Vt0OWSIzw1sjMRPkdtvvYWXGs7OiYQXopQXyM0Z+p
NrkmSPrAh4y+dTFst5Unax4RD3DsBZY7mYCDCMuKXha1OmMt9eSW0beCNBYY2Te9D9DvcP1ttUvA
OdozSWxKp4bGiqZZGT3GelD8Oz1BTcvSnuuBU2jn98bBwsO+NQaIbtgvSEwm/ilew1Jg4QUVmrpw
zOnZxr8GxtW3y+98xtNVBkfLaeZ9CPHgQF3wXsIwv+YkXH2OVPdTaX01Ioc6NibFQ84EsdEfW5rN
1WmA/tuTvcyU8hZ7Dvx8sumBIDJjgWPpi+EolBQ4N+uuy6b4pJ8nQcQnp592HE8D2t/TdEtzzUx4
+dNNqg98+pk2l162j52kJbZp+Udx0ndZ9CCwBB4bMnEbiB/v9HAZ1Cd/0FtKnQAIY7A+pY8ErZUG
fRTSywBIXlT8zTw0BQUMMjF/eySG4eckBC8yY95+bhDWn2tAsH9oECtXlw9hEdChTL7YTWDiHfEs
TsJOFZ/zmveQhGVDp48DegdN2mxZVXiQ/dk9R1fTAy7BsBe/pjXewrppQCxN07dpBAgUBGhULpyC
Bz0vUYIB/a72z8sav2O4SfeuPg1rhdnjJe+oHilhfEn1hd+AFwrsHyk3ltJeob1CPV6bUxmyVdb3
IabTH01qfGR1B1yhQrZt1W5grDJrD9ziVDiqZWkdDvby0PmYpPV9btA2e0BfpdCuEM+dOdKNpASQ
ZiUaJb+5fvOT2H+0dWseN/rvpG7/0JFM2SUTCAXOLkdaHlhr35T7J89MKKqUEHCOhu/3xM6SktKG
Go1mKh85HkJqAIWl/2t6I5Q10aNj2wRV1Xas6g0iGw645cwlj0GT4IDqPjRU6tYo/3Cd/Nd5tS52
WXjIBc2rD644Q37dSZufWarERrMIaGOWtzSDCBFS+T11Me0VGPgO+tKIRPMryCaQBp+fIrsNc37L
JaWZhdqe4FlXokRLN+mfvpi7Tas8JIu1/hnT1T4vHi/ywJx/0QSTbSLeLMeW9eK2HgDILfk92A4e
vAbYDlPyIwsT1gN+Yx764lRT7I5Vksu+KMcHWCrLaVFLGS2FfZ5iAqPaeHN3n3fpvlcTzWx5P5vB
VnGXg77i9ORUKIuBepK2RajqEFBpIjlehxD8jq+M+kkw/ex864cWVwKFJww8CiRyWsrY0gPeqwqB
YTytTvrZQ9/eL6/q33PbJDgQFNZO2ONvfUs6Rvsz8GeFIKQrQ4wQrNupR3IqVDk4/OBquXDExgjC
U+M4hPN+sopDNbT9Vwfy9MYb7beVyZ/zWvih5XGspcWGOsSDy14Vurk8aMVEPyGcMbx1qHjU77Ek
XWUOJYl3VZESfA5Bwu5g1Td4c4FQ6kFjHQqyCnI4pkH8qkfMTM0Oehht2UheMQDhHfmeo6iFRnFq
1JjR0zuUtEl/WTeeNVDgGjgkXNevZts0SErFl3kMwvMk5l/6SOgH7UMM4xM6QxhfonTCvNT7+AKS
GgYiFzvawL7JIokGrNbyXDKhcryJOX8uK440uY+OJFmvjHH3LTdBx9kdkXrPL9ONz0JaG5yzati2
lNWAPQt3emGUUSZDAJhWOIQst4eILqlXKrB7f5pvhdKZSikS1kEUNc8h7ox6oP6VNKQI7MMYhhnI
PmeARDDhB7GhZrTjSA0fVcRZ2Xz0IbIurbG7Jcv68ziM+4Rk1xZeiwMabH6BOdNz7McXsvh3a4Wp
ooevRMVJ/GJb7XQmX/qWjUixntseueXma1P/MVz+BWOGX4nx/prZx9wmlNKihne8rk4uX/OYYgnx
rAwyXDDj/KOISf+HrYoTUZIt4c7CdEluEjeXngFgWq6AIZlu+zF5o8ePvWc4ykOdUwGUOdScjZPZ
bnMn/6bvEVnQHgD47k0PSsDvP7Lcmc7hdLJXhHZjUGeSOs9PXVG9fJ5UPMjBwhieopnnSKwWUd5a
3dfz9DCPnA9tiIwe25Fnd8i3vgx/lDSGHamzsG7JEdQFlGsYaqR0LfJ5nUEwO2r8Esu4IU5c3bcG
WurRgTsNwHkI7syWW2z1m1jsJZfQvnF4AVnIhbvJJ38mZckCbWR8WI2Wg2TYPvUT1SWFJ1oY8dAV
vYEPWhSvWYx423e44Yy0IVO4sCcf0LjscODZM1bjliRvBtFKIbXUBj4nBnJLPOhao1jO4E9h2afr
o/4xT9QqbGvhf6xAcLjG2FfCsWRC5dsjWzi96rmxaasXbAcJzsked0wMGHyaaD6d3VcKNNqvTRjR
J1lW+06u0wEex3QxVJ81EDXvoI8vrb3ycfLY3omCBqKgJj7NmdziN8IBQQYKuzW7luOUhMbObwDG
jR1mqmZhfx0W2RFu51ASe+3UKnRWPg0Zgzi1KngIEGmsKx1Qzp52AFdpFtEmRPP54onsQpoifSYW
fytbc7zzVxeHLU+mcso6osNd+LD23g9vytEIK8O98wL+fpWnj4G0wE9mvE2L2e5vJeNDEobnppHw
+3KAarEL243rWVUF7Lh2qR4Kcv+atgvsKQP3aTldZGXfGhQ1UKDS4sib/fa7gBJuE1y+Yg4fU1nf
cpNz+UDtudtBG0cTN4rusXMa/h/C2DOJ440TEiG2Dbpdk2l9CGuvP8wOGCLa7mdlRYd76Z4jdpHr
ur4WFlRaD4/zpVqwFM93jiWKwxzOHjljyl2HiuvZBU22S+pmfjD6iVacSm5cMTdXPuBpNxBTIgLn
7R1pUN+FirA4Eckf34RFI5sXTvzzboK7sLdSLmIjbHOOl8PT7ArUPiFmPo1oJd9cj4cq83nl9fM5
WCPxpRUZplQ/patZhnQHr8gXpQfLkEjNVzrRhm+yox9MvxjtmMbYNajBtKcbdzBgdeY0ewxAx0GS
s8tB8jwZRlccgrb+rmNVOCz245pWSN8wDcwFGcole3A08+Y2NOm3mI32E6QcwqWVeAusJ690gWHI
GRcDtZ4vpi3ZwhS3grH+Lo2H6m3oMIoFnkHlm5mcqlG6r7ImCAvUNRQiO5dD6b3w9k0BXC3l1p+C
H4sxpE9TyKMAZ0JINe2QPc4WFGsM6UD0k5ML4uahKHiw54g87OSm+FpHzkdty+KQ0ERynUzWaFTx
scdY7pNotK5FoMIm6mbOUQf9JT2GIjVeS2vAh+Tw28uhfFybOj7bdXNLpl4cyzqGeeFUELNRboFr
Udsd2Gt3yllCb8D0hNuwqCTr/AFbW/rc2Gx6p2KGsGriMTXL4XnGIhXkZ7oms1tl0URl+hgCeOrf
OEjV+7UxTnY9pA9lLE2Fbq121uQah7nPABYX+XIym6E6L0V1dIMZlIYzmywnXNrW8aSwz/JvrdPG
+2K115fVW2AMVHTk0F9wQq3oDwMwhwvQ4PegL8PXqg/MY9t56ymsbPouArleJ9+/wc9zHlZEI9rD
4tswMS5X/mjdcSyhfmBKb0lWho8wJdIMYW5tm+g2zbmh2nxJ1iMEHZuCOU6J5Jj/qYYZ04jaZFEE
F/0HKlMOtsinEwHrgIyvndJDw140oxvwapj090x5TwF4LOOrpKCFqXpWlKGCh0mf3LiCnJP+sKQT
lqcyAfFWUBN0dkCe3eo2fe4lSZKZ6+FAvzTMo5K0mLEE06mSjJvJasuzb7DtZymnXgDlzORiP8XS
ja/62pnc7ruwF3x6iWcdxABhNDKwTpv4AthJ+4eKtD/VCN58Hw75cl+OKVh3lU7zk3E6LFwDo2sb
j2EPgl6akbzP85QgRBy/VHlofmvZ10QFTps8rqx7KdLHufOTM2SCK/te5RfhS0/dETTAOHinMJO+
ujTOPbVej4hHr8PKZwIZxH52Zix89g+JO4LmKqb/UbQUywlwPGEcxF8KghB02b/kxC5eehf6ZTnT
liT9gWejZFSqocXcsMCm15ITCiodTAkztN+WvPH2Sbeckila8d6K3dLE7aFJgL4W+D4fUJ2hhJnF
BV18P2cM5aMdH8KM+sBkMOK7JTDPQ0QAXXjCeJzoFR5b8YFG7JCAsIitB9md30A3a3zqEfPmbp1q
/4ktIRLieBdMsbyrgPui9HTz3htxTciQ+6Fz4fjVhX1BDvAODee9xwR6zNzH5a1me3DTf9bUHDxF
mRaQ1pXLQxs8ZhOba9j11p3XZNadXb2OGGEgYPjVbRIOtrZ64R9wOulu0jSRu2G1eHZzHrhxpD7g
CGDR7rfmMULCuBqd4DCAo+U0CWbxnOaWBPbPI90u/eACGmyp5fblh8fm7H4sDGq1EvutGWk8szze
Q/REbKJk/NGaCg46BTbm8IrKAM8K7mlLhwkjOvCAYxxDkPUoPfOD5caGeg77Z8aA4Vm2xS4w9qYs
RxiVeHiMZD1jJmGF3GEA7psquCN2lNIlERYnt23nvZvNzYHeJuVfW7K9oFLryAGjABcJ2yyAhTjH
Xn2q0IHvMVLE985UA+MomuXcyWE3+F35aC2DJL4JvYB67JEGUQ9mYJBi9WUr3hbZz0pRxWYM/mwr
R053MelpFeKdFxKh2czFaVJoBL6RPQHlKgPQz6ngkC+mBkQhR+YNdSTirKepOWmhjkCGTXcRR4K8
pWgGkIvaSaOEZlCgysWng21lIibXBWwSY8COBbpX3+gcJswxMQ7r6VSv4VkEvnZz7t2563AvI1Qz
DFcGLn3z55K3zteZMLdR7LPOtJ9TwAYUs4Xj3kCS36P5Ue80LvdRVzwGnGT60YIUeRVoEntTYM7p
lN9TK3Ztu/5wwym8lZ0MP1c7oG3oJI8e3NgkkFyjPCjvGLtuA/iXaN/BS7rXvMrY0CGJNGt8Huyq
/sGaUoNRRF+FF1LW22qIMI/Mi4rbwjIFGXwCSgh6au44v6Ee6LPtaqrUCNoJUafuG2sqsoR5dYaV
DZJGYn61KiB5bXoaFyx6NcyPM9IvJEhUC2n4r3Bm2SFEZn8q2vWxISy9rcNHCkUHy3gY7d9e+OI0
b3kTUu43LAxVwJogc8avUxhAcJnPo+dUl7Rkm8ehjt1wi7Q1rG6IJ8/HJjkZX7GQdjsrpgvE9bJn
FirpQwKKQicCW4PvrfSaiMcEly0JYIujwWARJhyhVfgLCT4ewVQYvGI/OYYEOJ3Fru+CcNlz7liO
tjnfLWF9tJi1njqT7iNRlvG+mUwFakqSm+GKPTmFB4cWo7PTFw+dWPujaU6/C2lJZgwXFz57GLZ+
2zI2reuCE20jAMpt03bKt0iE36qwGA7ZWCCMpKqkwKivNTz3m/4DdTDW0Vo4N0wFazYcjoeRnqSN
sNzqXgH5Z1Ga18R3zCvpO+bQ1vvNWmu46PJKQd4UhGC9Dwac13HvtZdhtL6EVpk82jW0Y5Tpbj8u
Y3as6lXuM2MFsWfMxiNVW3b5VgxVsbcjmmv+xaHg/3OVzmPOdE21Sv8vabDcRmoz8XRutaJjzfAq
wXHvYTobTHomwKfmXvBPPfaFcxc0Tbvlsng2MjdDeJbBmdrNcOOWM16iKcXFMlH9wsYeOkBQv1qC
NAgdK+LZgdtylmVRb/U5MhaTe5BL+6KfJH5u/ijD6b1eeFtlrhmeLKvHi5x2xqZhSb2pRGfuwqL8
I2KL/ao7DpfaUi1+inDPw2ai5QOLWDZlp7gc+wdj/Ma4gvdRMuH5oapgmRzjWDQ1BIHUeheJMV0Q
DW4luxaKMRBsW8Fmq7Ks8qxFN23tZ4i3J99+w1c99dZ3GjESYLrqARTw5S219wjs5ExMAKd90DpP
77RBENOIL60TXp2W1sisc/tjaRCPRnQD4FuywycjsgqhRNOU71bVl2LXGoERFKAsISVhy5psRETL
GY+ZPb0Lgg10K5nz3icaRhpZYphPePkD1nX90n0I6p4lqCgveHyhiSk3QswUeDDAZa57d0kj+uHY
8vehTS3T+k3/RSTkN6dxf2shu87j11HlG0aCfaQAcVcZQL/0ABKrbxhPMV4Z8blkSQqkF3+kbSlX
kgCEQq+LHosVGN/cGidrCd54H1tkX9ocsBwVwmkqWM5zLvBR8ut2VExVhlBlec2K+t2zVjR7pS+E
fJaXogHK7QAnRAh8SZWQSYVSs5+r9OuUW8/zStlxENsfSU5eSFsppqD9xjLlgMxy0c88wyCclgD4
NTkfFF4NJXT43BpTg2GcoFH98qDA/cvd5PzDe+n7TmiTDsX7aAZOpG62//SlpP6Qpm5KDU4uLhZd
kPREQAm36gAeZkDqKMzlV8eKa0bg5MUGzKNXSkjNMRUoJogjxz3oj4dPbV9N4lc6kdzymI6hJuJf
N5PzDK0ZxxAWCvR27YtnDkEDrOzd5Lnotq581evs//9J4fwjeuazBHVCtOvI53Hxd1Nnl7KAyZyE
BoWAjuY2XTkwLdlTVuS/YtsYT6bzXWv4er2hZSH9ms6Qi6iGmG5ZFoA1lj7xB+vDwYycB+LPEsc/
lyAIj22D4pt4D7aqCaZWlqVZ+6OsYThJS6Bz4+QqBfOGiCjvY8PY/ovd0P5HzpBvzwn47LDyOn6o
3Yj/8dE1LGCstB9YorXrl6Lzm50t5mxXLDI5uu00cePRDDZQh6mEJS0ha6deUAkePIlIzoUSz4qk
eAHkNZNjPerszhAQOcCES/9j+vH/fyT/9B/zNbsBGSoc72STg7/Z3Xp6BHiXYeNKDe9UxPI8yuaV
3AGVzFEpTq2MyR6welwd5FMjG6P97K7NtTRG3j4pusRk/GtCUXl7/4+n1odJAgRDQRmwRv/dE93Z
5ZILlldb06woRTLvqYo/IxIuj1nSR/sSb/wJXj2J0lW2pxaglMJavRpwU7k5xPVffkTgFP7LF+Tb
NkwLC4IR//u/96QVDH2fs3ZQTjWbfMjg7UueBhfD9i/cPgk7uyG74jupt50HCBiji/lTEzC0dSvF
8kQYdooOiYebYE5xlot6+qIvA87Zd3RnPTh98K2x6EiUhK12HtYK6DLpPp+BT1gdJL+eU95ZLAY9
NfipnPhnYjL+jll7LcSC4lRLnB2hNB9MsKO2Vf/OKfA66kcij8X4oiXCoGIHqLgo2vZKh0GxU0H9
degeWgf8/1LR80iv4rE2mNNjxtkNIFUX/O8cQt9NgKaQnO2b4kcBgu86Q8LZFHZtvFLc8Ma6htCT
jKdTl8/91zqd3wFgDsCJGV9HuzL3FronvBgePbnXHnPvGZrO+LZ0yS+PKlQ0/ry5+ry0OO4GF/2z
I6Rfb8bJAnTot+6l/x0lpbN1nHn6Zo/9F3RN3lXlSxcKkEGpf8dx68/CYCXcYLg2kUMhscHx04yK
7irYrFalI29LNcGbi+SZSJVxCFaQyJMMkkeXExPdrXSoj2yV1FQNzAMq9eLsayEYExq6bNcGcwOT
zofbf4gwKu8EnWCbykzya0jCDFjEUAHlNPCkDy6yvYlGMdtHDyQ2rewRZ5IVkzV23YdK4CmwpvQe
uv9jioN9w19gy0mScEczeLTrOju76MWWrOnV9mBLdgPHDbLF9hCun3tDUziEG8KzR1laKsbjYocw
YBPGY8CgcNd5D6N9Ku9RY6NtzOwJLz4+/kotgPidOV9KUHK+l93REMo5TplZFxXzGnMKhj73WGl+
xubFu6YyXienek97TM96d65tsnNPkiRZm7t5cH9a1PUdXbYmC7Mx6pFxc+2Jx+DAbjCyb05PoXiy
YYfsMuWx4KpZhW0m99OWoOw82tczmtQBFry0Sdc5u2n2+68dL4wRV9/Woxj9an8pqKr7tDZlMXkJ
fanro452RCMERUdRG3eFqD+ERSzM55eIsIX0A2BQL7OfJplO+9boYMOCgtmsCb4MvCPboOzu9UvI
kJG7a7L5wvPokM+pfQvt6VhEXnzQS3Hiunw3zrgRQsrHxLxENnEi9lzvXuP7RBPHbgP7elgm86Ob
CReW9iNZnfwefuhjMo7mxUqJBGWGdzBZ7Gw7w0KQlfJOFkx99eJ7lBc7rx3d1wUy6qMjmpvocWe0
Q2EfiA26h1F0p9nrlq1PCPfM2ec0jbBsksShozImMYmLQBsyM9vNthS97KKSHqpydN9zl4ofD1fD
sTMavBDj+CVtObc7bvxROfdjt8qjmPru4BVIbm1UGmhJnP4DQZm0EopsYnOswwxOisuBYshn8NKo
u/FyZH+SAVpN3hSSS7jz2W0wpIl5/IizqrqOsr5zQSc2s5Gd8/KO0f7odu7yWBXuuK9k8sICcwY+
usnW3r35TuecLVIQXkWrN2owWf+vjkzTByjltPKqgwbxcpYpqXzpLOZgh6BQ2NfuAfA2ib8Axy0w
0q8CJxvH0xsQUvoFm5gFZQx2gprPYTNZxpFGvuKWdPW1tJPkaXKc7lIRv3MhFlSpRajXWqltttIv
piR6aMV7pFAgWq3inVaU4UzjTz1P6QzVpIwqDjnkZ8YwtSIi6aUf3kM7/5xGh2MxS1Gtw3dt91vK
9rtT0TY81nVyzqka1mNcF3sfptH7GKq98HiqJfZANOUfekjtUI1QlrzdSqf0ZSbxktGaZDXyslpm
+5kBizPluKiKbqf5V0uokA9W+AoFDtWgZUWQZhtaPgzSvSZ9HLTKd5B6O5yR4zSe3WQ4p8p1VVHE
vfG7iaDktMDuZGc/JW/jQF5ldEaflFJLS0Qu90Urebirt9T/2mT0KyCcg6d8Zgs1UfTSjNwNEfAf
fUL4y1xgnYSB3axXTyWWwM4MXcxHQ9Wzkj5UjQObCTNmwxtGZClybLlaHdGDIrrhUWKNoEK05/Ps
fhvV0p8mlVakp4uXjk1L+sgT8Fw7zfe4o+PY8rv7McqtCweNnRdyZwGLRRBR29axXW7KIN3lxXBq
819jJ3ZxvFBOmCR38K37ywDgYhjq6ZTiRJiZjo6GHYpt35XXWCFdkgjbLuy0Dc18u3xQ3ZEePy5t
lM1Slq+qs7GLwanl0/iujSOUKdz5ZG6g//McpmH5pbAZ/1K6XLe9ikfrqH9up9XDFDEXm3DvN6UE
SZFnBp+j+nFp3ZnarQM+UcT4UJ71s9GGwXTx3Sa4s234duWYPVgYnGoVGVFcRt6zaoYAefaZGbcH
BbfPTebW+r1ysf+WBhZUiIZsDhXpKm/cbdagK8sw+yVH198PsgXy3obuSdT5z9UsIiDamKOyRT4X
YX4yuMt55MPpYHMTsW+ZB/jKduVcCU1HR7OeHk3Dya5lLiI20HjLzAlKUFxaWyAVVKwuMdCAAG6q
ssW6ZYzN3s2hhFuE0QfVpeZO3UkZphwiD8jlf5RriKyIPIy9t23dJN7NY8SiEmO2vma8tcUkI5Pf
g48YFrzSVNQe0QN+VUUy8sNgCQEAGFOtmfaoTuMbqAeT4uL9KFMs1Lg91KxTVQSkomXtrrXzIbql
enSfohdpGtatU9FF1k6vVh6TvFcmQP3ipB7AgtFsWNc1y49tb0Ken+W1Vfa+Bq/yrgqrr05nV+Sk
2ksVPnjojndeuDwwlMwXy3JtKEV+dbRWkRxqO2dlQgdkiWdtQ7VxeWltCkdIE+3atD+pgWOn88ox
jXR9a6kmGZ/tuhxOXQ0otyXx05hO92TOzYeR12f1S8lkHJqd8FI5/c+CX51JJyT1tfclrzUhExuv
G88GYvTvqkryoF0yOfIFGI1TNYOIWOYzDlsqrVfMAznLr42I6/iijQZebj7MdSj5Ye6zgGck6/ff
dbvedKhoaNAFU1rvdgEtTec5yV/nJRnPmPlep55Ram7BJa3ur7Gy7CPKRbXt6ExFONxjXlzu1xYD
C8Cqq2/T3vG5jAmpw2sx2+tEtQ42YXbwUXKDg7blqBZtKgcZyhIvu0yrfNX/3siVd8Hp4pwBvd1l
cWifgNif9FiZJsD4BwWNlyUabpmSpUdaBMBkGmQPKu4pFuVUbLVEj4OA0GTj5k8x1ejT1Im9Cwb0
kFOIfUe3WXiMI+NHslJv3FE/upm8MjwUXs7bnVagv8AF+NURM7FCxIZ/CvdWlruPVSXphFKude18
1Mdot/IxnWHMAFBd7k3De0rXtLl3KOGrljU/EG/mXd7kjGVDCtuXeXDxEKJGrlkn3PEQQoZXNoBk
wV5L7r4x/qJAFlO7nxbL+PRhRy3MTBl3x4x256vH69yaxvQT/mSD+/q+0Pyh32UEFI5Ql3HzYM4A
YUcnmIsir5kUa8iOxekNqjSIaVbnpmNQHbrE2XkT3lP96dTY67J06T9v3WHkKZLn2Z2+m3mksXlr
WGhIXkOs7ZSNpxGUvKpxc4aPsZ9KjA1B759lmHs0tRgHnYMWaQ0meaS9bfG/E+9Ktly8w5EAzZ3+
+/3AqUW2+Ealq+j8/0PdmfXGjWxb+q80zjsLjGBwAvreh5yVmUrNkq0XwpZtzvPMX38/UvVg67rL
fRr90I0DFE65LGUmk4yIvfda3+rz2dzn79FyZxs46ZyMXPcIfx0NvWnsF/VjqLK7ALzTLaq+xnQb
PPPk48Smeq0DWR0BX3ESoA4ktXZthxw3l7MUUpOyx70Rd8ED7bFVw1u/9i1/O7SMO9RoEP7m24Oc
49v2bT7H/tV2fMayA1ddJaSWeGlOnZDvUDEHz5FLI7xrOGwHibf3lHe9PFdL/7HTqwmtIj+T2cq/
hmjoH8hhfynnY9myXSwOCbDmE2VbfYD4N6M2KrQB2hVJfO5BJzJuqQ6GkduuS93hbFf62iwLdbF6
H5l4yQQkVeUXmA/hUQuYiDEPvIvBcQ6tz7oaim9qSs1baSKXye36RcSs6rbLvF25ybcmZmDtqdOy
+/uqHzdZW96HndWeq0ljDDfrgpd3ULJd7EXOPkQ46mIttBz3tlT2ecEuiZScLUW8LjmH94vsyxnN
lyoxR/J1UOahjgO2C9LOMI4L62qgdXkEx/HQo4+/CovhQvqBy2Q+IEqxIWZ4JANm0C8xfOoF4DCR
JrVCLpocIpfx64y3XHpSioZJXceXgKko33X0AMYtOcVi2GGtS9dWa9wxyHupPRlwPkX757tjufUE
+Ow6zO4X24g1++JCcwSDo5uUCB7fmTF15KPFgEB00ALroshmnbdTHulIZCBVM3bFXYfNaVfRrWlk
OVyY1D8OVuifWpOCfsi7K6EV7U6LzeFqoQ3EygNnFQdPiyB9UKLYe41tk25MzF8zQV1nck78QZ8b
OxrPPfETJo2QeT5ERyM/TK5xN5l1TjEQ9LwDM1lrBQ3m2hu3jTEih4hyEhUhDm+wTE+rlK1HFTAE
XKgo70LsQPoIAHsa6pmGoAGXytcOFuah6sh/p4QHEo9SD9kwDAUwvQb4X2FnNFzambscdERHQZeY
kQzLuqL76jrT1cmPE41qlAe8Vq2xoTdwGj1gFQAISEoIHCj94/XC5ljOmJlD1R2a4ewMYUhmT7fJ
DBoCkW7McOfHUXUJZ3/vtIAq4gqbxZA/lzPbox3bh7AlbNzpwnyTEqJ1iEPjGyXfU1pxjRrBUm5C
gt70hGBeU98JgATlfeHVFKq9fF8GrMHFF8vR85J6eFDiiG02dlJrLwoe9Lv53LcPfElsZZPkpzZk
NGDxcDMhZhmIEEYMdn+TICVc17qwILP56mB5cxd5dikI1DK7KbyNO/ajMKZQl8wtQvD2xK1pzFTq
4dGNpLHPqIPgtVXviuamNZJdMD/lWUsJ3h+XR2fprWcRgRdT+JZ7FI9jHp1wj+UXyqs/IFt/10A2
QJZYTJqkbunyA30ySarWHRqd3TCryYeMOZYEb2Ie08TgHY/5epixLMvmvxDqGOXNGz/6/ZnaaoTu
53SmIKUAhbPoWbM1HA7sx2it9BU50gGOF/k5TNkbdb+ztgF8VFr+CTXWFMtVLT3GIWZ1m4xpfFb6
H12pC4nuY+cTOiFgH0eQHvjx86kmAZJiygFulP0JVxlmg2S60nvnMRJUbcBM5U7otGOdCXazoZOR
lejqehl/Ry5DFmgDRy2zKoZvsTpqDuceu9LwK0fx1aDq3YAw7a5GJYvXEwRtFSQ7jVF8Yx+tDqXc
2JhXYwAysAz9q+UM4VjDXcoGNb8GFJjUOevVKTQlCgR6RJu52PEpDGSZ3tN7FFdNmp3YNPNt4Mxd
UioenWn4po0tDYK6dZlUi+ABj7A5T5n1LuU4d5vYHt2GcQ48IMxsjVhvlaR1uy87xcnKJ7gxzowD
rCLMHjkDnxycFFTLLj3B+zhnA6NzGnjsQVYb3w21RromicDxDLAAz3csa+tRG92DRE5/cH1yL2qj
dVdLje4gZjQ9dKdu+2rMeMA44PKrahRkLtTeeQAGGt7gEU3d/r7HGIkokSBDFwm5H+dnGfTx1phP
OwbHnkLKdDVCdll1pNZhwvQ67JghccfOeB30oYW8LzcvuP/QyaChObSO+RXPLWru+byaRAUuZNBI
AunJOiP2YjOKFiJtNLDrqb00ihxhW+btOjCr+4i10i5Se6t3HLh95TE1SOpt3hvvjcFwJi82IwQG
0lnLfPiEJCP+g11e/makY2PuYOahDG4/58MTCalI9iF903dgDa1nIrZdMqMHUisJV/GCHXEziPt4
K/HMXScWCcz5/GkFgph6bp3maDNXul0D6GrFORq6fUK8I6UVKVJEnn1LKBU2wGbK7T839g0xDzd+
fdwcpgyUC7OBHR7iBw84+39GtQ/8a0GDBXZrbb2x40ztjpcac1BSO+VDqjjdtBp1IBvIsKaa3k05
aj74Ytz7cIu40bRTVTWERA/+N21KoFmZmEYdJm1Y0nCbJYiwyAgg2U+W914U2Qdiipf5gFOD5G4d
ci9qxDJbQw3km9Q8StMxLJjplyE8L73ASPWuQ7eSV22iuqV6mCML9Rvy/OBUqOXYhUc3iQb2Wu0w
lmF+VupVasWt46efZB8TiVv6T5F0Xp0aGdkCWGwbVoKEw9CGe30fF65YFzUIuAZUzg+LgyouMPGA
GfJ6ZpOVLsbIjC9qSt+P40VmKQA6/q3PCR/XHUgeRa4vLfLn3GJ4O9Y9Kn7rOwNWOrjjF8yTGf0y
4NTxS1T2lD1Xi4lpaYr4sBXzGA3w3IXeNYVL1rJ9Z7nDYRnyRjOPyiheEp7krVllNq7mo3Q5Bc1k
OLql+ARn3tKU4ehBsvheIgxlfKTLh3dmHr1FDUpgItbeD5ShQIxN7ueqJ98cX+C8wM4tyGJW9Mx0
wtpl+cmIEkKmRpDa1GjfjN6wT7kR2Bs/+J779ufI9wghR+/BAXG4TJQNAhPse3M9lrBaR7SUyqxe
ghi65XKuNme5j13SqiLYabtwWnu0lytVhPfLBD2SM7Ih19eiJ0kX6gDCiJ7+LCNQSpMFnZc90ZwK
j4njIC8Iwy3TiwCVhzGemomBNs2pnRFYdy34+8NSwNbGTsocd+H841nhZTuUv1XQDbeE0uBK56Sh
M7uYrVIxobpzZBBzIvlK3n21R9vBdpsHx+WnS7uk41R1j0FxzBp+A7ja1djo1pWbofnBNTChGN8z
gqKxEnjEoXPqWjVhKKgPIP6b3Rn6BlREu79C6cnOOxMSigrrDePbO4OhChiI5N6faG8tYQ0ABoy1
ZaTY0wt8EvVZ2LG74wG6XgIaIno9HD8mcJQVWBWW+/cAgGgWB9gCLf77Y4gwwW9Qnk2Fw+kKTUAc
oRHX22FTuiAmFrdX1RgBLDvvsz9B+kZDikJLt3EveRUur0oEl3JqSfVwHyE//A2yJ/NtZGc1tbXy
MQgup39LBaeRLWqnZR2qWpoByCzeC9XlJlhanDrY002RtP5qmXXpNLhzFc5ivfkXenRtTJ9kg7lj
pnQPQo3XXLyGpdSzSNKONfd28EMc+HbfHWojvS8nlK5T5j3pPqVhnWAhqC3vmmyd4sgsB091l5/I
CvyqDSMiOsfGRBaNNPQdrMTrjq7Q7RTQ7zNKXXu0u/pbUA3xqcYXsJwFXGKhVy1kkUvg159Ddwzf
T+1FaF3pg5D3mZk9waoksRFr28aadXuVgXvSbLh7g6RCttXR6/R1TGI1OrEptfJ9EOUNCWughNOu
ufaz4CofKvMBWM2uiObmY6HQkDI9/BMDZEF8/Lr8uwaBiMo0DWUSBvABczUVsocpy/3aAMbAuUj7
Nh4VOb96Wm467P7UFW69S+cpRxFNrwES/keLRhucsv7YlxRVfkjjymTX97EWPQpok1oNnHBKU0F9
E+mnmJBWWxu21O/5sUYly1OK5DNTB8hR8AJiigdXhSQ+YpTYOD2qcI0sjYNmtajRMvNJ017J8jI3
NBNskDxBtMtos+wL20fXnF46MhhuGslxJZ7sY5NTtdijIw5hDNxjlh/HgVLQJexqXfit2kYpU5i5
M7L8RzVrOf0uro5Fm973PQLMYL7vDeOp6LXk3Q2EA/BIbFa9rQOyheExJvs+yl/URJm29AjsFF+K
lvB2DY0QKOt1AWEgK8g2xAvXtXnPtHnaLjqVIjG9bYVx2c79cb+sJ/0MTlia+C15lJl0b2pK4XUU
zuktA1OC2iZCmuN9CVYRY0O9Nsa42ixtln60PQrPZJMi4PKm8CJNepnL+m5kdXoyyTlfybx9cqOi
I+z7rRVPZczmEZqdAZFo1eHuR8MEKfYmmw91alaMLlqRHNBeIWm7NHTqqnp6GfyO0LWqwPii+Tvy
TJYD5MIGhLLenkYV3C3jx2WCqhVdv5VafOUq92uB73CdlT6S3YR8aeUl1+ZIV79lWv4uwBnbmIjD
ejGoNmhAmU/6JsZsJDlZnLZ7X1U8e7NeZ2nR+T3eS6ftryRL/cWzimmVE2y7r/R8NwXmLfNfWo8h
jV8a+4hLwp5EkdkhiQKOVqxhnEvdIJ519pPWQ/dtqEK0HL54txNOcrDWxlTNWteANxPOaV5x+Y3T
DpMIDyFNb7Q5gJvdRJTmwZO2D4gqA9pbWPH5n09pjB4+ntJsXEng6KTtEv/ufjxi9p2A1p0UJq7t
sCO8zqwOAgMnHLSLOxJ03Zne7WAO2x70X9hAay0lYbmz9ovsuJazP7u6toL2WiIni3atbeVrADig
iNyJ5y6v10Fv3NVk2rbM9Hxu/0S/beNekB/pFjurrI+BZ9+zwO9bmFGrRhILqZXm4xQjAU4u9tRT
PVlPRYwd19SJQHYyOBoFg2pfRxxtUnjbGj3i0q2+LBOZzlznamqYoV5ykZQ3U1dcM1SpHIBthp9f
JV9dbL1rf2pfwfZqkFnN65ysmaEsejyOjAIa2r++oYjh1Ej4LFGkrRolyusUGyn81ZAg4/prgwiB
AxxwjEzXTsIbv9nmONJAnDqs7BlMXKdb5ZY/81UrwWzfPyDdgtKM/HtfiNjcSIlXrdLL712XPEOv
KKlckbWTNZfTI3HdcFuKSa500F5rdoG7KSRfkcUNR3FwiERortKQwHRNDD9Uj3RWm8+/kirEyeMD
zf+3LFbnSAlIqsW1rjDLFxWJyk3xzQ+0du206dOgl7OcImYizlnH1S+Dm7BspmRbM9olzjn9jJyR
Mn0A+NqbvbFunXjfes1pNIY9JMNpzzngLY0z9Fdheo/JsduSoMIku3trnfIyhc6PuvbZ5sJXNyZf
OBp52772OeCuw+BR76cxOoOWf+sFYvwsH26zyb6MYxqtBgGiI0BQV5VfRdN+M/Bgk5sOexhqWN58
cmRGIRHwAfgphQ4Uoyz5B/TGCBaJjqKr36D6f+nRvq4mbQKOQwtQ5KaC0sHihFf/JpKn0sUoMnXf
g5jtULMtNIntsC1KBVhEoHcfW//YWhTOVop1OTAZ0U3NePGTT8Inqf0mMHBb2WR1trXa55pZr9Io
n27ytsYmK+n5YUg7SJvzV22PyUpvmGJUef2WTeSLtKYP2ceUX5noM0YORX0nKjgaehvi8zS9a0Xi
6iGP6BLoD1OOX9B2tbex7wgfolHnCeZd0sWvOuRDQ/Zp8F6B/t+N4dt/zy9f0u/1vx3F90ty3/8v
WX3U6P+Q1ReFX5mth7+E9fET72F9yvgLCqluwReaoWiUxf/6O6xPib9s21CGDaBuHgYHpOPJv2yd
2t+FT6gsqXR+Tc3vnv+T/hfcxZnNjgXGck1D/DshfR8E5gaVO6w5wyBRSigOax8wjoKAYnp1Bgur
Zl3MCYamP/B/cugTdtBfZG7+QYX7cc95f0VbmSQC6jrc/5nK95OUE3muFTmmJd/Ta8K6l+uuhTNh
tdGPzEhC0Pn9StgtxPB5+eOpmdKSDrdG2iil2j1wFwnD1rrUE447Q4x7ZH270R29tS78H1pEUfLT
t3j7fmz9ObfvAyeQd4yQ04UEKIVpkO32Qcjp6FpZxoCtkbrZFyNVWBqJZecd/PPLcDr+dTvmFjCE
znTCsZH7kxA4qzd/ujR17IY0BqyRzN3BX7ciRFTOeqs9NYr1WNeQZ6d+b65h0G+a/IyjkCgEu9XX
bpQfW63cU+OSPG8k3zQL3YoZ4P13J3PN8DJA/EjuChZCVB1ECFLqw4sKcmK1UZRlVb1t+uqcmmW9
dgfqhZTxZdmWV1l7ZyLsWo9digofzTsbPgRut3HZJDo23xxbjJbnuFk/ywBnbmYQTpZbzZ6w0n4F
lRM0EVHlqs/K/UQQDTTnmOiSEktdkIfwzHoJsYYTWu1Fb/1YiTkV/JQFsyfXKl/HlEW9ibFlKOLM
d5EHIQal1gtsLeIZiCDtkyk8WGi2QGnM5DT9KppG56hTM08MP9YVxx5QWbRzsVl7bxphuqUX36UN
n8XtxldL5O6NmfspxJazC8E7Cbz+thUNgizIRKsIXwaKr7JbaTrbkg84/Sg1Rk8BufUETugkgAkE
3nPlXk/enWQ7b5vslaSBBAO5jDge0asJIivYB+lXNwIBWKNHBkcJakAxyPf8DaUDwP3yDWNoRPBe
T6ob4CeYTfk6LmO5d/TUu0aqjfI/wU5fY1+DY1Ojn5ymTZ/WGHTM4qK8ghMa9AgmC8Z1FcS3tGi1
bT0az75nfnFF8k3PwM6r9LbRyuzoxgiTWxpc9ZSrazryGfIW+1oLzHtHRnst1eedWjtE9mTso0CG
Gz0axR5zHeZkLTt4OVRFund3dabZN36Aoc1oYv9zos2dW89Nr+pRap980nA74XjPiZlYsJ0Q4Jvz
XwMtAGQ1rs1zBjvtiQH6lqRXnyEB0McGrTvvnB9nOviqM1xjmmeYt3iyIY/xxwkKv21YV8NheU0L
LHqlT+11pdKReyXuUTcPWwsxCxGLsHYFJ8qqLL+NIa4ld8LSQAQ3Y1nzsgyiXai1aFWGx8YsX4yZ
SKWNORwjScVp3ZhdqrZqQipcmvljMU7PlEWp5u+ruCLy0ECKiG+35EjmnOA94JWbl7VZ9y3d6IcP
gCzP04cqAjJu1eAsyoyznx1B5OkoOyYwmXSQ+AEV7qrMP6do0zl+hj+cwbyIoShXYcDfc1Jwihy2
8HkQp87LuaXTQgbzf5gz5qiLZ/E+2XN1NR8tg9l8RiYRDZD4h59SjY6zPM3atBU9tnoUxjHGi7lu
dFgtnD0kuAp9PWbQGcKqMw+jVTpUgiA8Yk5dQMtYUEpJ/4Ff0hTqwYzxdy+LseeEX/Ks2QUt1xBD
dbEzHQb5WqkOrUngJj6s+U1y9gKsltrPy7WOQwufpkHAOQe0cAh/zJ/XFVdmwCNjUmNT9wfnOLLv
YIPx2iy3y0svUZaYiAErRFi+nACoJEY/jZz79ViZXPmQJEyDa9aaxFHOv7VKuTpuw1ta/jxqvhaN
9n15t+9/ULRg7msNzAaALq/cZE77o8zsi9Zbl/fpUMXXPOjjMwmuzwpIaTl/7/lkLhtkXQzywH29
Wq4byZZcdoIWDb6yONCfAVLdKKt7Kgb9ygkcBUKULwOgsF94rwRzfvXNFnTIROlsuRkIRBQM0wD5
haXvbRhyZ36UzzQgmSyV3LyFiRjNAh7i9pWzof/GrCjtJM4v+K6F0r6w/HAvW+yDS1pHooiDcCPu
CWHxrskOODkjIiVnvuXhQLFeBDsJ1TL2qy8w3jAjMOdaa8SbLSl54Rw1p3rCR0D93OoJVZwX8KKy
tRGXYh0M/PyuZ5K2yfd5b8lTTMyk9DpSvhCUrnKeliGzHiE8zvtnwhVBafVixfKuB9SQFvz2ZFMH
EYNUBvAgH+7bNLDodoge8mN1Zw/gP4rwZqqrLTMIzMOMubXknNsCX0Xdk9kzy2mgv33ukRcdMmdE
9gs1y9LE0c3Gc+dTmAehWbOiwzhAJLMi5vMHsXT0fKG8eL04NFMybsPE75Akuw8xPv0dHsEji0Cx
GyqyApdLHBTyW9KjuK1IQuhAE/io1OGPdJ/9zDhHIVRUnceQ8T2tYoCZU9pLgOKwuYZh32rcZj69
n7X3pLyc2PTa+RqMdP6TPDz7LTpg5lUIrQx0r1ZZEHyjXS0LCaY8nk6n+5RrHotXcL/8luXl6Cne
h1YD5IV7vInNixLcCmONoQfVdWaF6mj0fP9mDFhMM/XnAK5JXFjEbgJV2rdx+zWLn4qs28XB6Gym
AXFmmfeMw2uEOVmEML908W+WV6IKvhMskqxTkd7kI8gbaEJHFbdvjiBKFXb9/fKnbRtuVK7r23Gi
uWskjr/T7U/JxGoCHgxzK1nBAd+5T9CshUZvWSZzX9c3jTneUe65e9dk/aFyg6XanYZB5JtB731k
7v1rVOmfO8ieyGu48hpYg9THsAYFrNil5JUcVDQq+nEzj41vNMODc1v77VtMAuLOBgGy1fVXZvGo
oPvparDr/KhHzNPyDILQ4N+W1aXKhh1TqHKvS1HBTcKdw2lk3Pro11e5lOfGhy8YZdJZafTKLZ7+
ddT6+qpHNr3KYJ7uPXt8lgOTe7oaGApye4LN69wUdeKe21coey86DMOm1MO9JMSayce0Jg2Q8AQc
1IwKSn3f2rBFa8zqInZhyATqmAbfYZtxV5TdngOWJDRqLlo5QME3KY+CYRSN5u7eMpqKoeoAtyfp
WURmWZ7HGGVpoC0Llz0/Z7RH3gZX3c4LsaRDyl3B/TkVggSEJ690v3g5bYkgNo2rkf4yUgn+DoQ9
bb0s8ULgvO96FzZ2gxYMDn43jPNCz8eXoD3aTtL3cLRwS7dGHpmLX1UgGOll00rRa/SK0JtobnJj
zzsGjKlPYlLAUFqJO2P4TNtvE/HeSXfibWmCMB2GzLtlWx5lvWZiltDfk5s4DenpxvLeDzUPe0Eo
9mVb9w8QboYzsbdf7En1D+BLmNvQqNn4HEaVWLdB9RlYzGyzwug5hknImbKDXGQM1jk0CAtPZf3C
Ig6SozSvmrqDKADTIzOra4MQptWAKQruXn7tTs1n0eZ7y7/vUYSt/SrAOVciSB6GJ6Dq5t5q+qs8
QUfUYwAczccUBikg0u7JRyK7KXuG14X3rZVMRIbyW+PI+JQE4w1FowYkbV96tX2sUoM9fwRSWaKs
0FmlEYbzD1GdkN8+GGVGqlYDYghaxKPTxGhTFWdYt+JE2Wrw6SyrHWBJbGB/B7vIQkznCaw6jyaH
353d+Ruad9qOEWgNX9OxT1V43TgYh3XfuwRY5jXHN5iHsDMQLU+GXp9sA2lkq7DlbnYVotp8cNcG
C9cV7S3gsPRN83G89/T4ECCs79OoXnmwxcokT44GOKhNnsc7dwigNEkd8dH3yezTU9px6wZhsuXs
RUaZgZs8Bietl4gDgMQmD24bfuKTwv/R6fM2LCMeoUyx3Z90b3pCptFu494GZGAVKXyXqr94bCVb
J7ecewKwrGSOl4Smt9NlMO2dqNtnPduCSa4L+rajVc/rjR+KeToVXHqQ1NfTpNurstBXjnJK2mXW
Dh3Ra9sI2OZg4WbNNiiAdSx9kqEqrOtWx6jalhPVQTCgbhhZVqcKdKomC1gmBk5j1+Xg09lDdhS4
pPjEuAK6gEUpaRTUKSuEQ8w9WutG+NkN1YvThj8GI7dv1HShahIbD50hGWaUVHaLVMHIwWngatVW
ftv86MLgPrPig5XIdl3XxnfmMO2tCPoHQlsO+EO1laignY2T5W/QpBoQtwWKFXCXBz/ry6Nmf3Ln
Yz0Maaa6eAkfWPBmjg9aNX1CBwHoboJ8c2F53oN5u3BIIUDO8ub4of3geO7JKxkBCNkUW3jMBqs6
pO1MMLNN0+GM35BBssp5ANPkOsKIDFn3LfI8usDKhXvcutdM46qgoYc8JPT9yp1rw5xVEGh2YYry
AxIySdBM7IXRHGwRPzPW1PZlmmwsWIF3Nu7uberlJuYMFykOTQZ0kc0VsLPgmNbeM1M054qBVHbb
A7hLMvusSw9hsBNH4KFm1bUGislzB/q+Tr6VfX+jir7eERB7NcA+uunmfxjQw47WMFzQAWQUzTX8
uMCzIHxbG0j36CT1ojsqCGOa1rXHUqr2yDCKkHD6jQxd4vVAD5aGdTIeBZnveM79o+UMw0kkGnUA
XMT8kIEkM3v0ht3gGmu3beiW6oU4ubWuH/sQFGbiCWpv81Na+teVibkQ+8mqG7VL3yeslv0z2uR4
LRwaK1NcHsgO2mSqOwcBE0COTQcChe4LNx8B30/iJgFteCnrHzXDxGNd/9DyHs4wSPY8Ga7rqbRW
7TSgWIb7hJKWfcfNnpZuyP8jzcf5bbxRTVahHzT1fy7NS/97vvnSfPnlX7ZZEzbjXfu9Gu+/123S
/Of/5Cf//pv/u//xf3xffsvjWHz/j3+95W3WzL/NB7f3S6eQ1tz/urcIqaNoPv7198aiYf2FkZfz
g66I0JTCoYfXf6+b//iXVH/hdZ+bhYZlADwzyJT/u8FoiL+IkRdoQGxbKEcZ/NDfDUYp/kJUTYPR
4edMwjHkv9Ng/NDTkhiOpSksy1XKdnSmCB96Wo5jEZIIJN5LouymUTqnDYahTKKBi/xBMjWLin6a
Oi+vZc2+ZlMqh7HBh0YdSFow6R6TVD0ltB2cBJllurn96br/phv4uxehspivK/kclvFB2dRiVAFp
lWurYEyLbQ029Sz6qtv8H7yKhBHMFaNvZX94lQAYuMBGRKpwH4z7PPFTFidUpX9obX7sxi6XzP7p
dT70f3Eu6EGfdEQv+hyXg3yCkkyFwwTMwW9Rym/M6l81HRvpaAv/DrocpYZ6coLpRyKC5Nx32SkI
I7gjWeFvdYGOF7WGvs/T5BwW1XOUWu8Lw/tj9ZvrP7+jj1+yrXTdkLbNzSk+3FBtHRSxQtbI3pl8
1Sv/QJzWizPXoU1eX+q++hqk/uu/923AVmAgNCeyKFeSbv/h2ygDrdDNzCZwA833XcbUCBd0mv1B
gyvm/u7PH43YFGYDSpqWouNMSs6vzwocqDBrlMPcGl3iNeGrRLXEUXnwxMAhKBFvELZx7ICW3Flj
Q7mI5wTjluw3EfxqzExh/Yf74+PFXt4RITQSAaJOtMqHJwp+bUnKEzd77+vn2Ze+12PQW6VZbYcs
PbolDSKDKIR/vtwf14z5VYFymS5fMF3yBeTxUx88LY3At3tsDNg4PnH2pPMe6PnKSo1m98+vNL//
j1ecCZvLQ8brQAf59YqParADMn+A/rR5dtBrJCH08byNUKO2D3uj/cPi8ZvXMw2L5DVdAIX4b9+w
2RMkLMntXrdlc5hMJteFj1HTrqKcswkE3H/+eOLDgF9yJcnl5hUNg1dUH++o+U3YTp2QrFCpXd3r
9VUnq5m8236qQ48oeZAKsg6H7+D6s1UeYv4U/fBHPdD8TH64zA6ZFJY7bwVSuR9u7N6kDUdUAUdT
XMRkMybwX9LQF19TMi1RkYuJmE0DF6bXuaR6VqCnXIT5/3wxfnMvs9u5CggMuWVoan/9rkU79hG5
Dcw/5vlym6YcmYl+xFd5Vwy0RTPTOkiSIP75VX/zjXNzWfMNzf+YJP36qnaNU82IdOby5uhfqiGU
O1Rq4xffdS3Cxnzd+sMjy57+4Vrz3EhLgqlzeb2Pj2yZ5RaNcG7pXngwnAPY953xMHX5M2e6T05G
9SMlxvPGy4I/vPSHYSJ3m2VaVKWQWkC0iGWz+em5VRjuUYjgM5vS6Fb01rSvg9AgGoekpzER+4D8
1z88UL99SdYIwSnGtdyPWVlBYrVolzR/TWMIpbgv4hmS25/tbmgOcNPDI+AY9w+fU/y3BYroO9MA
WTLPHFzn434Q953jlxM0rikYDpwGrksjae8J7HyjZqU31YXfvTLalkEHmbnQhoM2oPjxYx9CZ/dq
hvVt5zbWH+Q8v3lTApk4gyN3PrV9fFMefq8k5l5bdw5hJwWl2gq2F02SvrL+cNCyzN+8mCJYU9o8
Sqwu9vy9/PRVWxVc2lIDWwHHstaHYcta10/IPpGWk8Oud/bNAI62WSnbDtydNNH6bk3T9tFWuQGj
sWZsBpLM6sZANNER5+JuyJ1lb2kZHE33oGe/8s0ey6Qtt2OkO28+0BbE4pFxqFJhX1ueYW+KAua+
Vw0tAuUeng02r5PhtMQGVca3VBtJL9WHV+Axz+0wPBgFkMlYfS40WkTZD296TE25Hcd+S7bLdULX
OMaiqQNE0Qp5Z5rnMTtU7lerLrewjlZiVrJ47iYBv7qKYiYX1d6T5VzWoUiBRC49Mnj5o6ecRqeZ
xvvOLLeBnZ/qrj4UbfdgZdgIu+zA3r2XeDRMQY0CqiC5oq+yjuP0mBniDh7Kg9PQvrb061hjVCPT
jQVzOMtok+UOhOi2yRG59CdVMhRxgoNnP2MaP49mfu5HErP68GKNNv0IVPUruLl0fjVz27opeU5h
9MjlP4REt3CSXfk4KuhgblJL7PwJhW3dXQBWggs8mri7rbdQC4ihiRBL2tZVXg9vYRCQnUFOVe6A
MmDfcmKK6wmaCxzJ82DhmYvD5oWl4mrsqrVCVCi7zwZTnQw1NYli9EnFhq7tTgNkTb7PPhogTDty
jZOGfGP8y6hh2irGfdWuIk3bhi6SZ7K3dspN73qj2Y6EAtGZ4+TRv3mVyVScTnMxH1i1r51xnZN8
XaZvrXHgULsKYZl5qNSGkmwOSNvAsGiOyQimNPldislz4sKDi6N939wKuq6tiB4dnyI9Ca8cO95z
xN1qcffiaN6+rMeNCeLDSfZJeTSjE+KgjY12Cdsx3T6vlfetFa2nyXrpIcHBO/XyB80xBXhqvGPl
s4EoHoX1dW8H66gmOyzwbwOf2NcRO3jJAIKOKyNgmB/0NWEhTkyBCfPOm52BsyCV47Ho1c2EPMPp
4ntdZzQYkSLwWBUMwPWYfuAbvpFH6bXHrBpesZKjrTbJoSeUKfTSdQWlO3HntgymevD4OlLKSuuZ
Mr5EhDcJZpJtou08r3yJOqaN5lXuf1IoIvMQYWmpULB54Hbhhzr3ZWFDsI9pO1u0UrZaYPB86bm1
k0kuSSVo1kbXbU3iPm5xP2koPYtsb6hZxIUxfcUAdOdY4SEx0AW7PfQRemySrOUp/tY5yToK7F1P
bW5jEPT4MPvJUfvRDg7gW58hWSMJBxgfJIw5O+cOL+NNjeAvrQlA0oRzR3gAMdT5ndErhkMRnVPh
em+TP+yRhJ04NB+hdiH0vRDk+VQiFAdPfWDWRMICoHLKP+ayoGM4ZlN677Ku+qIKEAlpeIodjKsa
81T/K6CtbQGnv9O9gzUb29VNKA/6oI64U+dQmMpDYJaSu02m82M5ki09PmHzXE2I84qDIlQmdBlO
GlvXP0zl49Dv9f7U5btOInzcdLrahOH+v5g7j+W4mS3rvkvPcQMukcCgJ+W9o0hRmiBESoL3Hk/f
C8XvjytRCinuP+joSQVFBVksmESec/Ze28o26nANlMmFBF/2NZNMFup9yqy+XfraVyMGGAprMyfC
g3AfOpBzdJ3YuKwZKc9VvmHcDJYn9U5dui/KJ/rtPCHqfA/NaQQ9KEZ+luPo+6A8zXXOAMQaX6xO
+6INAJ31+tRNxwclRsFQsfXwu1TFdRy6Y1FjfgP6wI4in8MsmMFjchaKYa2qKQyGBf2Z1Zwmr3Uz
gZNX8lXDlRNo1qyT+D8+OvVBh4LYUUK4sKSSfi+d57TEkKFdK/No0eeACdStVPynwxqOYT8uYWKj
9biY4WPh3CyXPFwzXg4OhavxbEDInkQSX3MW9snS4djMhjhzw4wxAqLCzwNNyEziTobxrQSfVO9Z
yK1JA9aUKeGPmOLgitseY+mVWa5YSmdFW6/SHNUBf59/65KVaZwMMl7Sao52Bh0fWzit+1bz2ABP
n6b60QS7z7R3VcGdSlzGsJKQiDwG7WQd7EJfOiabbcD1H4w6q+eV3znoPdCzGFGfg59qmOi5jwoU
IT+7IBiZ1akDbDXeBqZPuu6nGE07G0l8D/nRZ+AwkonRmhiEmMz6pOFI3I2a+CDY5UKCXQCTM8FX
lWepGjcEVjNDv/j1iUQsRs3WJoFG5uuPhY1AfYLSRvW57rFzlPJj0UanUHf2rXAewCn2q7zqs5lW
eA8tUoi0NrZJp91QIy1DzPukWDbug5V1F60a14YIdyT6QhphRIPwhPkeeselj34FISzBy+1mYCLv
iWgFOxGUyclTvuHzJf3RWZXsx1XFZPyfnRIeq7lUZ7p4SWNwEgoWICVcZmLv+J+E86K3PYjnfA2k
n11misK4wGRVrbSgPSsKhm6cs5uuVrdxXFytYdg1pEihQeNhpn02vGg/iHqDE/kogQxFbrEbI/GY
QUPwnWDtJNC40TUhK6hIqKwH5mBj+iLikRlBQN/VV/pvVji85v7eBCLs7sxapQueL5lY4jfIwa3m
wxo0j4ZyNNrTQ16OhbqhK0+8UtIedCFuvvmEGU4hYsEjkhGu1AIF6CGQ3i02IpfmOyNqRxDaFehH
xYVO4KtbRpoW/EWGHv7QIQbzF75TfBlZgjo54Zs+xioO46FchS355oa57cRzhm28iWNM0jjIEhVf
dzVGR8bSco5U70vaMYBR2VgIHtjsCozVUFavlPsT2qGmz6Vz6bStqiwan17JIjagH82bcmSjglCv
TJ5CdGZVSMBGPPgqYDsJ/nATRgRGtn/bgf9SUVJEavRkNFolFHPWVHb9sP+0nQqrrUFHu/YTbatU
5TcrUg9Zmh1bwbYiL5g7jqG57KKAlrbblH/ZAf9m/2uj5KTLaFmCKPV3Fa0ZjmHt+Jgqugi7cJpr
zjkarGQFmW/c/YcVJB/V1kxqHNyUtvG+qzmQzTJRmXirQMuWAy4PAKZKeBixcS5E0Ebr/5/3kzZl
jU1/ULyrkwuzCPDK0DMoIy4dR5myHOId86iCVBD1+Oc3+6V+mz6cbsqJ60li8Pv2cMLuO8AJQahI
bSx6oHMxoeBw6T7Hzr4nCu8v180v1fj0dnR6JJULZar6rhpPdKXQrZDiGARhumUwjII6w+jAtvkM
XyH8y9v92tG7vx+nD885ZMr3l6nGyhmUJRWx5bmHymkeyJzeBnhJl1XhEW/CU4LBaBkStgr/Qffb
hzEyDn0Q0ZqJLVLR/3y0f3fVUh5qqEvZmVAz/3zXuJQShdZxtOP2Iy1yci4uWaP8pQ6dro+fmj3T
Z/7hTfSf3wR9XZ3oJt07I9ZFPmNUJw80WMK/3Ba/tHNoDdpMFCaBtKBB+74CRV4lmLvQbJA6LxD2
Z5kYeTz5+d6oxS3Mupd02s79+RD+5oL96W3f3fhKIA08icKdqYhUbmGrZLeRAKiPRgTsH0pliuAu
lP1fWsO/+bAsARJhsLDhkzvv7smWRGnXmBhBdlGSTVVTZkE965kHr80SFNY84ah7tM6asJwPWoxN
5M8f+7c3zg8n9d16W+GNz6j8FHxNjkC2US6ymtw0PW8XpR4+/vnNfvdpmQtZKvJ2x6Rv+fMVhAA2
1zwGWXPJ3CjSaSjkGpx7drMKGiP2ZtHLn9/wt/eFY3CA6RCqtni3LEjZKmnV8zTLFQVgL06hytk2
ZDUAPjet+i9C79+8m8NaoDGRm/p00+jtx2dXGnWRzOyIkGfO3awpvFUvXajUmfj654/1m5OGbF1o
hoZgQ0dx//Mb4dBLWeKmeViX+vvC7nriC7oseq0GRktwJNTu4T9/R8HyIhhFSnpD7w4kSugh05Ct
kD/Tzuu0f24K2VNbsGt3U/mXa/J3xxGOscYwaBrP/NLQpbHEMNBxZ0ZQy41Lb+aIU0m9Vn2in//8
uX5z1xPqgyJf4LqAFfZuTcOUOuSQFiBoSf0TkhI6TIQpzsJusv7YxRWM018+3O/Onc3kBf4/bbZf
JgWjlqQeAAgXR9OE96Be7Jx2oaUBmuLY+suFMt1Q75Zsh6YxY0bcIPbdbfLjFYknJW9x0eOwgtm0
jzXk+32YitufD+K7j2Rwokz8KpSQjJN09f11X0WtkyHYdmdZDTM/tQi6j730YPgUUHUX/2XJZGD0
86fC2mKxX2IHDffIsNT3T7vWyIOG23CcVamBAH2m9iQ/LtyCjTvqKy357rZKbJwLwoq6K+1cYaP9
DcKOCAk0ncRwt+xhAeARV10JjR1t27op+9s+bnVMpxIMrXD3PPmJK4XQafmM62ojSq4lhkF1XVpW
8gRWC0NaRGT43CRe9mOlOAN619aJ0zUVFfV8r5jmY5EL78UuIFbvlRqo+VJEtgeE0JUionFH6bBk
M+Q1D4jNfH0pzaYgh8AIeBuYbUYAdQ7iHj7UDNFp1cJwIYhydFZGnHTtNu/U+EUxu1K/WOQtErdb
uH2qb/0xENpXrYhIOYg7L7bncRXw9wImsCUdDFdrHvrKG4xXvcsbSpEupMKiTmxLT/3YkvZXzaIk
aYuVrZDw9IArf8g3YZBrwzIeMIwe7M5UxzUWlSTHOGok1vjNrTunOeYy7Sq6YqNh9KfUDMtgo6l5
BkRZKSDbKCr6gHkPGp2GrN4VX+CMFcrFtAInXCUV6avLREksZRGTcoGvzrdgpbukKLknSo6Sp74h
Mvy0ROwsibnhI4xLHpmJM3c8/wJ5p5yyj6PBow+bZgrRvwzJmVZkBswsu3Vr0lOVJqWgq2gSukHY
oNUSmHSXtNiRiyp6KUm4i1uUboksCUEvyEKcB4NLSpoOqh5chppBTP9s2k2c7gSdkB0dZmpC5DzD
kbQoqz9buQCihInV/NZbnreCAp4fbNlXr2PTQ9ltdSbvs7GFSrVqS1SIijTyUxiN9Uc1orOvArWe
I0coF01imChb8SRAqWoVqmceCXPBurFIjA7N3uD3zqOV2zkNixrVXppnLQBpbRSw3vrmezu44ReC
grHsskfMYpoKVlGuR5XWyXxQMvOqlH391Q0sfAw4Y4934C2NnACIpYs9JyZBgm4iPZ0udRMwaoEK
xCiCNr7RPH2cUjGQ3OEi6lf80pauWEtlP69shF10nTxtFbidd0nIeYOmSQB0gEWW+Os9YcL9zO+y
8MWW9nOKoHsW9Snhhi0QQxCB9JLN9vNQ+faKDVGz8jICxl2eFyQyNvE1DL2mPyIAtINtgiEIdasQ
PllQXv7UkSiwqtT8hW5+/ypiBHCVQbYKlI8mxRkL6UFPgKDNGXZpV9G38KAGu/8k0pSRDpLhTd9Y
GnZ69A95SmpiVKTeS9Wm1b6DMQTWhHaqwcyCHmzkah6Nr0ghLDataWxrRQ5Vo9F8Esfq7tkZ4bJr
Xqyo896B7DLrugaxXlAn3GNtQds8t4GvzsBdl/SFVLwzg1r7q9jTo7XvD2JTWOg9S8iV80CXU5p1
jmPLSbmPDBCWRG3FNDf6SAYvY+/7p8HLi6vX43WYl3WrPRpGHG9lrlc3i/LdhvNIsLkPWgJnkoKi
wnK9/qM/uVCRKxLAECauf2EDGq6TtHSvDLurhWnG5WXQA5VO3zgCmAuLnTqY9llt2koFaQlJ1ckr
+7NSOsEXDXoMFJc0mBzdjvHZq1v631WRhSi7u0hFVmeoFXgSL86WYwX2sDasdJkTgfJZrz0afVJn
s6/XJWAsHgFntMXp2UGdCCHIMOD6GzgigpJYmwbvCrE4nn0k1JButkobiTY7oePfSDfzyYYjQWvu
BJoC0aRBnQ84M6w/WGM7JXtmUX9DXwhQtB2Gh8CEBxXCZyWWCGwBMBZnmSQDLKaB+eZTU8JdsQbk
m9CqnGWdOPpz1FvphkH84OyL3LpFg8/AIk7psc3iPmJ9W9qxinMCq85YbsY2hcqpJ4p4hpRKX9Yh
nUOb4WDWwH01PZ+sDMOUuz5T8BoJhR3ECawYiFyR+yS/iD7GX+kDWla5xwtT2xqpZ9eQK+rgFNmN
WVx0rQjTL7qXDmBkVXrsDzmjAQYdfsaTOMRHKE5oh111iwNPlGf4G7m7tanE8I4PhkiOvtcP6BgU
GzO2EkmLYVJjBYrzWRctemCY9U5HdPZIxTvzUyINVwXPsW5R1aLToE4QzrsOk0HS/JTkNE9uNlPG
7ZNBJzLOeX4ZqcAtPjo9C2WAb4DM5T5/BcjRR/OsQ4izLKFMlecYIDl6ZJFLQqgslQBDW+3JK4NM
QktBIU7sXDYu04BQ6p6zjYB6sxdII+dTX1oh8Y1FPQ7rujV7IhD0Oj5lnhKHu5rroiSnHKpHIiqf
3mKjDee+B/WzbrHmEzdSklkAvMH74AM+Xji+Om4rQcW/aL1u+K5ojdTop8J0cICHNIzjvF5Blgy5
axjrcu4PQWbNPBgM8jbIviS2lhROjSmI0L0ITbuv7GBeV5Pchpi0MmqYt3RaoXtTEkG7iPENr2zw
w2wihMyxG5FkMpTfQz4EEy4f+w2ifp7XTaEWuxrT+CYUSXLsC5kV3CcNZpsoHs8hj8d+xnQmMwFG
lkhgSSz4DEkxIUQRx5ANiHrWtQ5Xq6rW6I3ziBZCNo7NOFMIV5hZUcCcSGNjA9pdm2cWHJPRdrV1
bgXtx67CKeGag36NfQyrWtZ7s6QOzLmlsGMqA4A/fhCNZKkmAM0WLvrJxSSMWESpL5e2AO3RNXG2
cLM2fVUj/PCGl1QnUanZqWlx/dDFBH6eZis34FHOYkX0lFI/m3bkYAIsh+WYq9aubJMvPedlHqlk
MoxqhE1sML29YuDuQ//TWmuW+myVYsvmiZ8ZCy+u7Rt0FPWmlprJ2NQIUPdbtqIlLLGE8jazMXad
+kxGfK6vcmsY9RWAtatTDfVOK6GUR0HPNZxgVAa9XDt0kPPvpdeDDZHJsDAs1nnWv1ejHchFGzN8
KlWSMnGM0IInofXSOhakwmqqecmSXVSV48xJwWIOQG9S/wh8WMkXoRwBcHD8WdgkFM2XBFXTug6G
8cU3S+dW+EBM16buyGNrRdYh0oPqiaxkuTbGghuFhhmDI83J84PfmS5KdlML4jnUEQWDQaYjQxu5
acvFQPkwKf1a5ctg+7L6HKdaEF2sbGR83RBYqe5BN87RrDEawHAROXtMzGn67IOfs56sPBiUG7dm
KmZWZ3rqU+nJNicAgv3SsQmNytml4dAHBBkYLhbn3MMLsEqNbjRuwiaBcgNhGxvuivi4lhW0SWpV
nwELBxdlMOf2d3UT1Uy2uqFgCtvI1LG+Aicx3VvttR4jKmUggoOeX9O29qXqPZmO072jMUcl/l2g
+cpESXQZI5XeWieEKWGgNFJ2nCtdZjK7WZ4qQezQ0i6I6EKqDd3FelIbzzJtbZVVgV4k9uo/q5uQ
8qDU1SwVT7ht/aJ49DkbgM0oPp0yXQ/szLHz64s+TG6kMNSLP7/Zu1KQdIfpzcicQ7+jTy79n3sG
sL/TEmgTakoZjPncxeCNnSGApL/+8xu9q97f3ojyHEmUVGlRTH/IDx18BPQuJAyqdzHYxqHRemAx
Fn6CuMOB+ue3etdP4q2mjyRRRUEEMqT1rnofPbMNYW+SdOtR2zNFB9ozs5qmfs4HA+BGUHAV9nq7
NLsa8taf3/x91cubU/HSiaABLDiu795cRgr9knzamDfDGp5KtgI9zG7OdTYYt+3Nn9/t19PHuwkK
TwvhtSbfnz4KvSS2agSb6ZgDO2x7ObPIA/5Lbf2+rz0dUSTlKnJVa8olRCL+08kzWHewWFCcMAhW
8DMX5MXJ5uw6HfYcYu60tn2UBsG8RB7MzS5jm20pADyz8ENdq2+n93/HKvB/0AnAafvhpE+ehH8c
BBNo5b//65SV3ZfhRy/A/Qf+MQNo/5q4IRbafbR/tEC4QN7MAOa/uP4YsKgOZ4/2i8Y5+8cMILV/
afwAUi4IaSbrDD/0jxlAyH85DNgQ4qJ2I2BOt/8TMwCck596MvRz6elqcD/AoPCXSGe6W36462Vj
GFhycn2ROO1na4xLY6Gv2cfMjLxqzyWCtWtfluF5ZI8mydWk3+wlK9sPqoNf2Om2t8azWqbGozVM
GpiiaPYa8J+3f45xXy150CaIZIYSGG8UreAAxnhdxcWYAJSOlZ4QInhYmC13EfgoO8Yse9ajyiTt
HsBRAErR11p0a2U9XgBw0kFIi2Z7/2lbDRwIZnH4ZOBdaMmQnUUucShmEFT7qFbDrd3m6GyS8gNu
DTJa9UrdsLHEr50kPjkBWlhd2RftwiADFhUYuOtN1X9g/z3XHeIYG5TPD4GdIB+LokmFjHiA2Jfk
tVSatdvmzcfY+JLDtTjaxC4dMoR3eGhfAnTgpzTUmiU2kWIONI+dkTPe+hK97SyhdZgL9cFMlIOt
jSuQod7x/qJANzLoYQYz6Gyp1Tx2sDJqzQZihVuxXt0DTWqSZI6jEOYeH//g9ITn+hiKajs9lZ7v
LT0/3/RpiAZuOg+mRDuA/pDur8O+m336yXGdZq9m4/d0VFAYycxdFNN5DvF1Gm0ZLV3IVA8kAx1R
XMl53jbpMSVnZx03N+AdckN+DCKlSkFdBImZtgBh30Xmq6RGFfqh6aW+bTwbuKHCCOSHO+vy1gL9
Ef2CgPKXC5anP7QQxkw4Doz3E0OVQPG+HXxBLlkqjg3w0DmcyIrwYCv7GGP98ieqgW3mn95OtG/F
6srVx/5IqEiBvszU9veXkXSCvRbp+rJUh2HjDCWlogwPcRKEB9NKzceeyKT6Wx/ARZ2RNIzbVsdx
CuvLP7q2azHqjk3ae7Yj906r4O7qSQ2q88imCenGNg8Xks/a1zyutAM9IGMr/fKq+aNzqaYSk6OT
Yvpri+39n9lkY/P8aoo2zxpkZqW7HUeaOeQlhs7ufoG46jBypyTFJ5mMyiGPi2zTOHa5yd0S8mub
oRch1eGcZa220KbqznEqsWhkR3bGdJeSS+LbIKttgotaBsrsNu/nPnNqHUdeWfIwznzqhtwA6Mpf
dKGRsyCJSD1U04syFt4ib2N13WvGKYp676kvFbmOolyukaT5T9BwTx75f8BXKbBkRuqebe/Aahw0
ZfQ0qvkUpRhosgVZyCh0qGt9/irPQB7o+F70YaIiehFSvNwEKFzd79a8Tr29Vg4u4ek+ML7wxv2G
QD8Plr6rEWtUZs7GCGjBDr3Yuqb68OfLTted95edxjJOxCgzMBxAsKF+XifTzMZ8maVoLSLz9b4s
WkRwLKzRTwET4HPvNMGWYmjCS6hFZ3062IOGrd6oE0rgjEyMt8XMkIWNX9g61NPxvK9vUZCZ68Sh
SyJS1XgcHQLJNfXDfR1FIlLjYnRWAG3EFaRofasB7q+RTGEkpc2O+zCQ5RUdkViGjvio4SQ8Gk5T
rIsw2adxEWwCegXzvCA03aLMWyQ9FqmspOiC/o7MxqPbT6jZpUqDjhZKMawQtHDilfHGCGcKocb+
WenGY5yUqF706d6iLwV5NsLyrTqe8VhHfnBM4yNV8zhHH1EfRs/Vbu4Ir0OAFiDK99VXuoexh+r3
9qezr+/m3WAuY2GO2uK+kPXERM69/rsX+s7T2FNdv51+xeso9Nqm3A2d8HfE1aJ8CuZtaCeXykrK
hXS8HC5+8vTP6hlXpDJlrbunq+ruZVjLVSVyfWMyT1nSHjxrWqBevSa96ElkEI+RnyQLpbkdBTT4
+y00xHG7N8LxBgulv7Er3UjSao/3lyLpNm+35vS77r9CCZR0mVgE1JHBd2rt/KvFTH7pGvDzMByo
FqraXlsTN5uvvVaqRzUlTaW2tA9RJGPYH+W4sIUCR1iltdgzy1KGSC7Qc/E4nhbyxqeLnGoJfZCR
h56IKWQzx9sXetcjDGpjwg50H44U3FsteComsCzrj7HsTKLsMceNNnANRz24w6geYlssuDv13X01
ixuQ/3qTiGVN+N/RQnFCHNbQQVjvSXX1wmTtI037qo3diwr6oqjb5tmf4pOFOugXuNwW5Ew3Jy1w
YFmJhPch6YKunnENtSy+NlwTX6/OMji4kT2eqNEwt5CuuhmjlNwYqyXq1CmeaBmdY9PxjmkZTpLO
7vp2H3VmhawWHpbXhT6Z9VKuQHa6cwbTci1yY9y9rfX3i4i0ejgaicueQi26r3Fq2KtBEXD+ZGt8
NLwwWo/DEvt/O4c73tQzafH8VDCBbEytKFcTJ2tjhGm69LnbUJob3VFTyU+BtC/mBoFc9UBpC7Gn
/NjmxApp0x1gDNpTIwGU6qI2HgX/irQcdWkvXBIKtDqd01TT9vcXldJ079Ew+0sFZ06L0L/Hhmzm
iFG2DZUEDLyiBi6xnxcpU28GvzSJorYSrV40RpbRzlXD1X0lUdLgn3/eD6rUWTbjaJNNme1K38lV
3BdfXFvmFSnifK/n6FSzvjaCA+ii4EB+Llq9Cpk9jQmI2V5T7EkLcqE5oiG8RxdYY0dwfU0F4lkv
RRoHR2IBeCrB7Wfk87npxz1VinEeCn+X92VNPRQ/tnlUH0g0lKA9CF7RS5RyK3dwUGTKRKc4c9FU
Iyte35M23LHR/jLZZdP963FzhGRdxyhjWjRNfj5utm/1qXBauQiDqoc0ZcgjZgp1KfuavF1LFEev
XDV2xz7AEvonK40I/Ioq92QB/KmCoD3kTMC46xswVJ0RLorS5sJys5qxQQWIR4Goum3zgoFMAJlA
d9xvsoWoMQ+VVH2gywBu0jK1By8jHDIfeBRC/jurSKEuiZkcIivVL53fL5hXpbOilJ97Ns/bLKjz
8+B7BS5+EghbNwLN1hPobtZS7DwjB1swLR2a5+9VZXQv9xM//cukb3XR4a34bXQBGVbtLdrgYesY
l/uLlsuvYYrsOZRm5820Qf10v7cMv7uw37CPZOpAwpv2ND1r5OL+8e9H5P7i2+05CdiL2lgjybiI
xs+N9Ux8Ub4nhLCZ3Y8wrX300jBZd0w3951RPBds+6/wjwj2TmJBfEVVI7/6HGX+hYOt3u4viRj7
OSnrYg0Jh0cMzwG1KYNz7AxX5D707O2GJ/FQkXTKA0Ks8zhzebaZL02eExQ05Z8AeSI3NlGHHa0v
thQie3DocT8YQKLJzI49Ig35nlbFwY5Ff4Sbwv82Ho3MICWvjB7MNEguTwB5cI2peaigOoipUoJC
c4CjKJ88r5yWOKoeNYKsUdAi9RearzWrJsnZJdrlUmfSdr4vgNaY77i4Tveipi2CCWLgnFSHGCOZ
wm530mrbNa4BJpehazbti962FWpI+VXIJFh0hgguTUsQqjNm5y7XS+BK4xUrTnUmuKM9p45DqHRi
dct8yIiOl0pE0LzhX2Ac/vPCSGwHGSI4iCEpZyKM+k3UJ9W1yKg0aD3M7teP70bNghl/trlfXKPt
fykV5diFiXOjoKLlCQqxxET9WDVCJ3yuFWz6gEYrvYf421K9VZXx4Fa0p3v9VUs7ZX7AA7zOQnh0
HHoE9//vq/v3avRAKz/QPr79Z2XssE/ildBd2vV6V52HsG62ygBVMRg18xaL167w0w+qW8a7rA1f
Y9+Z2NlQfeFMnHLrxXYVmtLQCM6Mzipj0VUhQAevBPNcQfsTjpGs2KOC8dWadlUnIEg80nIXgHuy
dWla/sNgfITSNOuKp2xs5fF+6kLbewixSeAZ4WmpztXY1MgpE19lXsutalgv6H4YfkIdW9HkbnaJ
YKf/tnd3Yv9LnjObCfUovcAv8ZZS7b41o57NmaqB9WnSD1WsLm0/N65BnF3CJhieJVCPVWLLcVHS
Q4WVFIFX8YadQ0N3R1uKb03fZxAoVmlTh/va6gR0rZQtV1/NOlHpl7rvk630EJsz/2a6SXzDh67I
h61ainCeKV26fdtXVXBK2HpU5RUdhrdqsTMtYyYsH8jLXcQue8imLrEbCK+6+rrTLKRsr63rsD2V
bcIGxQlWjHbDXaTZzPwMpbrdv0rRMu/0lFsZETEby9qaZAZ2OFSzcVT0dVlSlY6kki9ZEeVA0GDs
Pdqecs2zV2Mq6Dz62W8veq6Puwa21jjV9ve/lXJO04duWgPKq+sXwUEl2COyonNv5snX6Qta5eXG
Tzp26iE8WOpht4GpXSeLvsbYoQpsK2PnXtOJ0aWlkJe7zHavJUSWK1KdilJwUQaqfnADci3tuChW
ngIlj1uIyVkSDKyapX6IFAsaplQPHuj8WWCZ4cYOxU2ZdmSjxEYRMT2amWpCXhf+ue30p7lJDHSy
Kv3zv198JuZMa3J45dN/tBFWziQ7GL1BeB0OjCUl3PAcexb8J6IezqVWWA+61W/bQuanwcI201hM
4dNPnaGO8zYOot3giWLnlIW21iPNvQj7JQw+se8O5hkxEE9vX6FTD4Yo+WCK0V0OBZlrTllXWwLZ
RxK/KTzvL40c1zlEJj2GYHmvW7HjVpiwpmKWAGMK4amyFGNsUDYZ1kXggR2MzH+ARYnGwWCOmbZp
vq0JuaPFwVmJLRldpIWRQvcBvpoQi8wR7kxHWsOZjq5CNY1XRLVyJk+teYO3QrAOkem6QsFTQpNx
R8IxCTPa37/KBledv1UeHUCWBcnH6SkJKEFZn/YVSUYAosVwyhp/hH5FcGHWRg9ZqEigZRKbWqDx
HHerHoy5LLEP5WlD49yRj4XReIeGrSNoOatdVk3urLKyzLclUyOyzkW3SvuCncB09aMFeahlRzya
Cr1qV6fauh5L89ob/DqbWcY2CEtgNVn3oWDPd9Yhc+7fjqODT2AZ+vA/07w1l0lja5dcy+K10+FA
hHFzBUVEBkkhjtL1PpjT5Xt/SbhmB6/C6jB9q0VQNYcp1K5KEgz9sOtubw0n0fT8Gj2UR316UHfF
ZGwJ+mY+CWUwnjU+CEd2GIlG9GqTvZhF1zFGUnOL8ewQ+5hMLHCi925CKSXsHepWd5WYyAjuASma
Z+erOGeek78VM544MBxes5LaezHW+mPeFN/9L2zKlQ1QRUQBjae5PHwR0yJpeuimHGjsjRkk+pYl
xit2gR2kkOBwHWSwJ8nYccqNTP12keROyQ7WDfcaEUeOl4AV6l6U0fCO9xesOB/iMjS3uR9Sbk8N
O8JKOcOmKg5N9DlwAkCoNSYpESaUDHQLiD+M0qsRlM+KVlNaw0jck+ad8CxDb/Hn/gMatV+2qBPv
QmUQJKGhIaT7eYuKDIDH5BS+lVTlsEuavr7BBMq2vqVfmib/Vpgp4ycXwlZiCJxjRTvSZU3KfaWp
0daWbblXPTaXdm4dsQAlsNOrloSFLLBP4/SyV7VAvn1pJqO6fNuxiFA89X7grnXBslJMFZSP1kbP
s08q6ONT3XvFxXWncWehD58THRfayEg31LJNEbJ/0TuMjgZqM7xcxH1hLqZjNhV9+MT1BWhgzHYN
enFIxMXq3qPI3MgAeoRSvbCy16zEK2MSF3DuIxR6LuyJe4XoKjmmWeLQtiLMxTUQzffI8mHxRoVt
7QbDNdddgCvSEvWF8ra/dt3erpAHhnV8uz8bKn1MTlGWkYheoH/g+j2FHT3f+2WAjsldOWPFAB4u
3+PbpTH4R78AmmCaBqqXqWsbqOPC1NirvPW2yMgaZqDm8k+GfepaDRe8qN3V/da9v4DKqZauGt48
cJugkmWzC9UynlL50F6GBEFnTU6hNPDpMxxqM7XxgwePaIvp6PrsufHzaZvEsQBwhSLdQdLMVv5Y
nMvc6Z8xxvaYcz9liOielLT2bm70WLIIKRXxcTI+37sCVR5lsz9fn+JnaedUeerMMZgkYPyfiD9T
1/aHMYKpxDIuKrSRYRDsYKWW41JGRbYLgIFO/aKKR+WeQuBlVO1+P9AGP6LheCYTwTnpFF4yLM73
I3p/6YxubrYE8Nm5463tvkGYiE3ifH/xc0nyYkF/kob/SHJTkWCs8pN9PuZYqO5fZi4irGHaOjRe
zzbHMoglc/W6XQ70PO7FaD65/HyJLxdejbcsEfSvUBhmGKj2NMLUKVpWHqup2d4ACTj4esHjZTRR
4WCb1iMoIWNgl/s/H8g73/3nEl7niUfnxcFBJtX3bHO0MIVQvQwDZe3elCn3qSB5+ehMXwVV8y3W
PDp707fu/ymc0qDtTnjXv9sL968qp2D/gDXJ62p6sKnr8gCCnNn47kmbHj33F5FQCahoCxp4LDvs
8MrRQACyrjSCVjWRHRWRryrXjamlUlJZROpQM3WKgLDHUjzUmvLUuJ5YFhVxfIZpbdnKqdd4opFa
DAeuyF3MBd2P5JY2zAs6Wbe3zsdJq42K9peL8JcyHsOAyvR6MoDhVcAJ9vNFaLcagRlpYc27rn5l
iSQlkEJ36zKJxqtXKA9ebdQPiVz0nWqV867ViaALiGmg62vszMG116YN14YxeHWVpVZeLT8BrKPL
bZklyQ16hbaCS2ihC8Kh6+L92LhT85VoV/iT/0PYeS1JjXTt+ooUoZTXaXnfFmg4UcAA8t6kpKvf
j7L4/gFmB5woqhpmmlKlMtd612uW5z7LdEyaaf24e+0HQTyXqmu8Ospxv+D0TMeRek4rvJNdFcWh
pMCACGjNJ4+Mw+OCh1YDjuBtRSc81iXOQwVTATuBWErEcEmcRcCj1ZlfU76nxz8vvl8n446/3D/Q
W51zBgI/aUq/3j8DHz44vJjgzcLMN3Ow2A+Qc0XTNJFI4//z59/2n9Gj+nVEJ+A/Y+MetZih/bxn
ABYZRWkQ9XQHyaAU/RNPFTVbit9iYFrzg5weiklzXl0/fsLkERVygmqfCYO2I96nDigncc05J0NS
XdIy/+b5VNRN4cmr23qvs2yn+zuDJHUoNfNqiszxcV7qceDvdpvVsOf+/KnMX2kU3ETkcxi+wI1j
1Qhsmn79VJlWTwIb/2njU0Iu3XcYpQWTR8DOQc+6Zz2bvxoklh7zzj6RYmsd/Fib9zTr/bYk/mzl
WkTOx3by5V6HxW0Je7LqGdKVdBmyxb541flsAHdsfMzntcyFtctaZrcYPNus8OhzOnjvAcUnMk5n
RqaI7x7VJZ685jFo1s70lxJFmUD9vHMtH5z8Cx5yTIUQg/4GPqYiRuA36OMmcZpv6qPaifGSl958
WUxD1o2td3u3CuTZbl4tl7lmmu0cc8x3pcMGP6T6fB6WnzUVbbgRjdlTHtZym8hwl5iBZFYSHYqo
6x98grdQ2vbEutep+36IxycryJ/8CvY4tLNoYw5h8xds9a4C+vnz2QbmZo4reEg8VJjeb8u1FRO7
Whd52yhv985SIdqkdWxsaOWbsGzGq2ZBTbUIix7goRIIOjzVy1KkFAvXepGTW9nhtkr6ZPdUYiax
Td23ubfpr3qr2I9WOe/oXCaOnJvCWQZqjccqLm4IJJ19SEwxnvl1eeNs/1bXhNymNQ4Udj/8GHSq
7V2fwmxDjC/OqI2gqSd5F+eZiUl+Yz/H8BM2d6TcTEZjh7V7+2AEM2WcCPb95OMIbdX5PiCJ/NS4
h6FxqwPFQrdRRM/WsU73NQdxbGvVHe059lHDIbXnC8KGA+Px5ii6ARwsccDLwXQe8E/Ln6wn6oB7
QSlzWb5VFd4C04K7WK3GGEuEubM2QpMTL3S+txKzEB2kgQSdzcLlh5ZpvqsS2OCwYCLEboRL4DTd
PqVxbmDFaWzbPHTIryWxl8zai1YV16RJ4he3GFOCeTdEGZS3ifZsG8kEP9P/m7wVev7k1vG8EROD
1FI7w26tPlZF3q9zy9v9i98Nfs5oRkz2FXJ7uB0yOTEAQQik8SCGrUO311XRNfR15uW54En29S16
FGiZzDp2QrQ28vJOXjMmfhNFin8ovaE4ja4DJjaP+kbPDeNRXWDOrXJcxFBO/O9HePAThDyY6aHr
IvP+17xkHHZWnejrhBORANfhG1XlePXgF++iscDVQx/mmwVb3/WiaGdV1fSGFf25Kc0Al2GCkDQb
4zyrnjZaPMcvIp6Mddxn/ZGnU8G9kT3NxwjD61UHweK1I3PvKb6q5l2BkKTqiB+tGTAcZro6jhY1
kVndgvkgBUKM2EzmdswYUfujYUFPwicEDNDaopv0T0HCt68JuSc9Ltw5pFdtPFMCp08YYjcyZToW
u49jlTmHWi8IYZIM2IIy/ubm43jVJ7DpeQy2SJTNU7AMt+IhGXatm9PDj+73IrS9mwmJe6ua/gAi
7GGwkkucOfF5tj4RNFg8BpOR44cyffYCDNdlFPV7NTpUF+i76QGCw6Ow5ZMumUr1XcA/mYnivogz
sOR81JpVQjLInscp/IJR4DsAjPgLbfgKys300XPlVSuQhIbl7KzUb1O/V10MnQ87l+H+vtljbaMd
AT+P5tRbtyom9ZBzz7oFGfZA2iDrj04WtRs9JP4kHLTwBIPaeigd7NvSd3XntFdnIBOEBnYuzuRq
MapyxzfX6L/Z/NdrTmLzSF10KrWM5C+70Px12hdYKrT1KTTGCkl0EB4jbel7HG1vx0b2bvlEQ+AO
L1jAfdbDNP7SJAOhJJU8cWe/yMhzdhWBuBeUVBmiHN/f56ItHvUZW4k641GCX07Y55hc89ycCReJ
CPobjeg0OUSNbonHcU6Fa4VXM8dZ4Y40FnbX7hQu5sIsgEYq+OKs6AOTEI+469yC25+/jk5uy81o
w9+2s2gr4Baf2q4JDmVcxqugGfpj7jPCOAhZbd3CZWTadpW+IQRvRpVbNGskcsHawhimXulDNZ0r
+0vMAwOdoSIX3ai3yVjmr03uyYs5Y99WFfJ9Ar14q8/PeTHV638REvXKHfxjYlnknen6m4DwtLWI
bL0khvM84lX5MhS9s9Lypj3ALCr+0jzcK9xfz6jFVRYKIIQyxyDW6tfigwKhLEdg2e0P1oEbfhrU
JJSp24qRP5x9sxpWpiVhtSdE6Zz1QV7qJfesT8N0gzi1P/VOET8YRBTrpEWAZGXbIHSyAy5+1YcR
LflKzmN/mrV+Ny5otroo1oEm7Gafwar2Yp+Jbzjl/3R5fELl5HxIZIxHiEz2zEDmrSoPuLXm0/04
CjUt/mDPs7lz/DJGmVGXH0E4cj0IP5qzn/LPXOZmtBus0yXHYUEQdBIthtrzL0TyvHMyUp3tBd8b
pzo4c9SVW1iRR1MnPNoLz6ZMOW4QvfdDYZ+dhb+WJ1F5DoiN1yIX6Aoebr3t09mBJGm6N3WZTQA+
WSHiM8BumePNibkfO287Fz3MCTw6lnXbRkN4zdwQi5jgAYeT9lxKTN/TpH0MtPnT/buY4Qe+C0dy
7DhUM5RBOPkH3xC3vhNZot+8ymVz0LEA1OZueIe4Nt67KQTyQnb42vnjxNfQd//cD0wqZvyqxWi/
TEk1X4bRBLP08k8jXQSSdN/fiYDcbmvCP83KBbYULFzGjgyqx+R1agJ5s6X11bQn7TA3tbHzCaPf
jXqA/LkdtS8lfi95rOU3e7LHDVjxZxMM5slCN/mA4eAMO9ARBzjktCWCfEeWtGRAG2i7sXTfSWk6
P5gYAtXCC1OOa+KGIekFPd4glI8oQHvj2EmSK1XYCgNYzLsZCk3LF8sWsq09gaOsYRRYmQEFouHp
maLiFRRmMeKXrtwias32TIgfY4BOGtU2QIkkp9Md1cUFL9hozSwuICNfjWTMX7OwLLchC2wF136+
8Y98y2qRnR1bZmf1C4IYMzg397A2HUkDrjJ4fTUNIVT08TWzwkvnVJTWqQUny2vNsxcn7+s8NG+Z
6X9Qd1e940t4q+D0nP3ZmAlpmdMj0VXuGtS/OmlJzqgqwb2rsPwFYY8/uSUj0cjT3jtSC3aTMUa7
2u619xAdSX0M6/dtPs3byiW9HDGpdS4CBCdWr18UjhqTr7KGeOLtAfOCY63bxIb0tv6R7eOt9WL3
KQUmaW2ju4hetlfrMW8YbBGWI3a+YpwwS/56J+X0/fyxyIfhy2K7hsPIl9aj2umsGtTZIW/9juFW
jTNdxqWlKEVDDVQBbKu3nkX62DDFxb6J8xNTVudrOkYfXMEAwXQrZ4tCblyPipDijTixA53f9BRZ
n9YSPXMv01JnDdixjhiXn8s2rDGI+98r9TOSnJEXCTJpNmbObNGJq2hrOEG7qxmvPt//BHNgktSW
iiCfI+NwR6StTkAcS4fCWZXGRpDvGiPB+Bfnabs5/rFzJrGGrRhO/UstaiCn64ixaALbO2klCi9V
+xZVk17otVJMy3jV1GD2WorMs9UNe2v0c7s33bD6EHB/V4mJCH/iui7U2esW6fV+Izoch6rRpqvn
4F9h+7uWvQNmhf4uyIIzuRgn067c4Dz1EheS5RlOY4QgDKXIw4504x2EMwyrJGbAnqF1j0af0RgD
DxBIBdCMkdd4r2isqnaY63rFPx5L0ibYYauQbsUdpbjEDE6RT+cpYtOUZniWffEMbDte67y/toFh
nTA+FzcXoS474rTO63Rew1HSj8ZU4CGpuI/oB6Y18reYIPQQ6t/S9Zqy+6Rqa8erCKqx7JDwG6aE
pRzfVCn55y7cWqCK3w7CxT0CM1CIHZD8Fzj9JzwyHae+jIepoPBzSoTifv1kh6Ykocs3P6R+T17A
JLZjHTE5XybFCGHo0WVyLuamvVhXWYUf5GDzAMzBm2sn9Y4CgxRb3nlCFkQsDTCk9IzupO4yarvM
sdHtIKVv+iWWpacprPoqoH7o85NloELWg/El6t3oyzxlzyr7RbP6N6zyupMsZwvc2QkuIQIWAOny
6c/347/0RdxnHZw0WHk4kvoLC/3n++GHTjDjxsm0amrIVEEIZVV2v4Xl+jKQJnPusyC93uF00fsP
UBu/51pAhFJjD6+FTyEfVNGwqqE1rJj73fCxLTmU+9hdtUbVXTsCsF2vcbZuDEvYrD7nItLeIjFd
hYESXJGiJrxFtmVv/MUL3PgdtiJx04JiD2q6LGe803/9bC5DuSitXftOGJXubMN/pjCZYAVDx2ZC
/m2On+FOW99tK38/Mj6PkmpvK4wtMeXF9uBTmEfBafiMRpFDtTXJvkrlQ+K446nDe2/KPP3SZCm8
Z0akmEQj2f7zV+T9Tt6C4LNktNPYYbKCz8Rv6JtlREUj8DbbGRbhNS2hkMG6sSKSHep5AiAH8fL0
9BxPOS5ubm4PV+59PaA8q7AG80WSnRQEwMbjwDxAxecTVyPrtHoWY+2/JoH75lR6cFV/VkTTLUin
faaLox/P3aeWB2I91WV+Hl0E9VWHl5ZiGPSudgjhMW7LuWG2t5T2cgQyDgYXlnqQtQ+J1mK9hy3a
9j59KWvLeQE0v3jTEJ1SIqmO9105Qmp5w5IAfnHba3s1kJ90A1VkmDx5hd7jzLqQ8+8bozVgupjM
gBxWlBhX1wU08wWeO3ZlnwPs5I5Fksi9DHTm0c5JztVXIS0fw9nyEi6dnR3fzOCxC6P4YJRI4exZ
39kM3T9Cf7eXXoD++l3+ogaKcEqHR5znuk3CvqnmJAL75H1llRBw9PD7n7/t37wwHN9dPJKg65G6
CpaEEceviza1R+IOsYLZ3SmTbpbqDxQpxSoZHYwKh7AEa/nfJehwBS+Dz5WQwcUeLPdVUO02Da6p
m1wk7htpJnjA9maCZLLDF7HQ340opU86NhBnacF2Ul/PkFC1aYZfHCqvmACWvORQuHiMO9U03ST3
9DShN6U89q/pLMbD7GnoOsGilX6jFu0Gvpo4GpFVeyTGj+4myHm8wzh1j0aFRp2UPIvxBZQETP0m
Msv2ssgWkXAzYy/rwEOLe+PUYE64vEl6D/lkXFkbmqNrmKX+RY3FZUDIO1MHZ+NKGPld7hL6tCyM
ElOmna4LnIgM4x+UxwUsHS9eN0ZgQbVu8/Rv1kD/GWwZjGEsviv0Yj5OUr+hfrBIW4M0+2FLTwyn
oHf8e2MT4oDUu3H9UcOIZIsjjnaynAw+RJIOW6Z5lOFjJHfCrbOHuAizB3jf2QOlI2U8EaPILnir
fiaqsN8qVkStzRbBpXQUHj5kkFCac25+T6liV14bpdfIxpc2GWOxYSQ7bENRIzxfIMagwzf5/ujI
eOjX3Wxkm8FHUd+UY7a7Vz95i92wNKEj5C34S6yFxZaRvY1xR3joG4GF8VSGCGmhH9VVmd8hoD8v
e3Xu/nouO8LA4F+HQk+D+vu5nGX4qCSBJyl2LOiPjRcNxy7lzva97zM8cr4gbLDPXj+JY9dDbm+k
AyOvhKzBrPjIFlmudNuSyDXiGNLg9M2ukDa4sYe2xbbXDpPurZ8mJKvDNusPsnJe5EQTlzlJ9+oQ
pJEyDPL51Jkrh7Mb5xvFYhRZaIE/4eiyCrqAaZ8LMFPXgQ4nOLZPVT/Dx0hGb+/oM86eHfrih3zK
9wUV0wVbNfdvp8HvYwRmMNwgxwRI5+Tmdv26P3CWQkbTQBLvDR82MAEoExIXjFiryUrek8hpH2GH
Jdso1pqnDscXqDJAdZYXyf1oNuKuMJhzMqQ1bt5a/cxJ6RzxD8wpaGR69UCnAUHKht4ZoUfV1Om5
TExcPPXGg7Urhh01o7aBD9cfsPmEpyPz/KKl2HHardjwJUYvEk+MB2fU9wWMlwv94A11/XSWXvrz
RZsZX3V95R41FvoR6uIkCNh6gwLXPvxAfWLrHyfPvzWLcKZbLhoEW9Ct9GGC9KEvZNakWXLuls3A
MwixytNevqBQwuy6O/PxY1KaOma/SbP14lhbRE3Bk0uuxBGGAVYwbttfUQucFYIAzbla9XMuDk3T
HTs4mpCszOaxnafdzEBjg4cKjxg647WWzd2TXhTevuva9C9DI6E8HH97LsAXdOYKggpDRQb9XJ85
tigdbCUVXwg1RKKxyPL+c5h58VZojvWgLrqb2Q+mb7wJCTwf6x+jQTDuELg9HPQgfvGysj3O7VLZ
enn3lPhYyRr6uDaLqPiYeNa0Y2wVHVvH3ZZt1T9FonthTB9/SYvYWvWZdbjTGAPL2cXkx2AK1RXP
hSXXJEDOB6VnaqDWnx2tfGLiixzZdNsnoh+9fZT6JKnqs7jWiYhuhjY/SadFwVB7COeWRs9KR2hn
k/5c5lG7guF4WmTAj5ZR2Zshh66oLm1kWyctMj4Fdj0d87Ya11qt424LE31vMp9XhHx/NsVqnGSx
aTT/H6kTKmfIpnpsqoSELufrfT3FuMtk5tA/N2CAJdrEXQgUfcJRA3FMiyA9O45e419aOxSbudJm
XAxQya+V3kl12GGqL+SCet3hbHGcuphHfiHSSsbowawjn/u/WXpKuPX915Zu517GPiSKUO1EcSs/
dF1abcig73cJHubvyCJZeQFYGkEc/tUojPzsYIFx9rAX3jJdzMHBbQhwSvtH3Zneb2HYlau405wL
h6Z50Gc8sEbNgPWdm/VLPZDsh4NBTZyclx4KszA2kScnjHM0fDEMwrNlT1ucVwE6LJ/2dsNwMYZU
ThirWf3UCBcEH6aVMG58Vnud9ca8UyxOPV8hTUueOVkwikC/cfIhVey1sBO7gt1EoyV7iyD9sns5
K4/OmoEK/ap6W1vV1z+fJoqX//tTY5OuwD5EjAgD1183yamepmHCjGnr6j1qHrfvLo5bfByR1O6U
xi9rOOSGiHA69TZyK9x8zCzclJW34KCV41zaSTI7WoR185KGIMJeuxUNAXyhayYPXhr2eHV3e8uu
ykdOzmpNqgokr6nQD7jtsPvBO2JUE9H0VRFORfHRzIu13QDZdEOA8UY8v/PTxrkqXm3bAIhDts8C
RD7DSuHzZlePBy3YFjr/Y7W8cbGUG80zCDl1rfbRr+argsGk65xre+rPg2800HPz90GcWjfpY/Y/
IB1D5oiBBW7rl3TUvA/iFA+gjkbiMZGpp3PZkILYznr1sdYGHQ/hijDuYX7sDDP4ywEm9GXQ/euX
Q2iZ65qLEAWnhCUF7ectrSPkO6OMQWqDbvhcLnQpxdxKpyK66m08b1HM6TA7J6QSvonVGyPOgiTI
CaaN4rCEOWTrmIV7cQIgr8hpi3TXxHD609hyL06PVCuaCf0u7ITWvFg7bg+sFluvWZ7rZ1Wzar49
7+FQOiu+kXiTMijcEFaFdjGO6q3ibHjl7J0Nfa7gnrcfUq88IUq8qBlsNnUvNXmb4KjmzoR8uY7q
3npUYFePbdplDuyza8/kYCCFaAXDxR7r+p21TFbNycn2YTo2SHIXERwzBcQIsF+ZyQzoCGGbqoPY
cOv5WPGpKWqZKrcIhRVnSncv/CB5qISXsZfWT/QU7bO6NCOUtSz4UDsmeQgLDkynWJ609uLlKJn7
OXLecTLIc4vJ4CoK85hNgGGa62NkNOkEOGudq/Gw6P5GOMLEwS4wqn3vYMoUgPP1XZa+xnZHo4am
6bOTpcdc7zCr6g468a2vcYkNjZYk47MEL6a84FXh/S0gyP29CMJQ1oSRgs8y5bfDc/XrEgrL1vOH
2ZPrPINPiBxpP7Tz8E5oofZsh/qaoQAJCwacbKUkSJpZHgcXbhygv+nr+SvbX/CkOcHKnQVOdgId
eyf8a9BYG6gG3Slvuu6kXqmL1eCRM/QJtq5FK45hMOdXdakc/8er2CFrGEGLeCVaNMmiY5K51cXu
SusYDj5JHGNeP4q874+OG1kHOEaMKP3YO0y1p+OuZvp3hW6nR1etywmgATvcdYbfEh0avbeXFaCW
gUbmBishHMCM/cHjES7G8JS3KA/dOdgL/LrSakRD5oFI7O/t0TAKPPXnOdnaWOCuDVfqO93u+3XW
Jv52Mkpt3XstIBWJ3A9lPz0xcfNPcZBWf3v6/z9oBk8/tStLCOdqiv5fvzrPHDrmYw5h3QrtxfSt
3kX6P2all3u/huYkeufJz/BIVGLakBjqnSt4LmAF025OlWcdzcbVd5UpIAg0yLQVqOPV6PvTmfBq
nS9/p/SztQcF8P57ak0iCXZ7j26fLAdfC6ACw0NTVAelQZzgFZR6QTidX9301piuhM8f+KZXVDYr
PaYFr4nS2Sm587+FgHpVBe2hxXCXC1ScbOY0ZwoxUjZ77GFVlkkcGSPnjoroXtncCuOzR+bxTpPV
CPewHV7Tfg7RtwAJD40/71jZxuauOKNquJZzbJ3zKuZkfr7PjUINZK7w3P6RYXu5mmwmeUQ4ZAtG
0T2PLi2wnmE70OOstbpPVCG+lgd1jpCGUzPXu7LljtceKzO1sZTQBB7vqhMbn2tuZ4hIiBPdipt1
qrUjY2Dd2+PWDeeB2oQNRepE3JcQWtXIQd2MGM8xgUYgb3r3CcdBSqfU+lCLfO+INLhSEgSWoq1V
W6uEthvIVtuPxUTdJiXoS9WKb/d6yfkYMVK4EnvKGpGW8QMAb5K0gTC8QN9dE6+VdKZZSBOTFtw/
Hs0vya9t+j2bmhoLhe+0k4gSJ0M/QCwNyWiIzLXtatXHaGpbNt9ZHGyiR9ZLOrxigWgawRSzsAmt
CKeYiAEW1kYtKnVRf0f1TdKthq2YPaYOmBYjx4eprnvxruttJt9tcytRiKnplfBLsuOkz9QhTwgu
TtybkqEQ56uvGa16u/hYH1AdcA9mzMl2CEU+T37R4SdPhGuTyPwYKlFTrX2OavhRd+B8mMcNpcvy
7ZfadoQ0vw5B7rdTnO5DDCwutBbGXswtVo5/I3cpfPjnwxyvHgwqYbZZJsZOhvlbpeXlDWpmtG3b
oTJt61D3cNDrMXoZrHe4PLgbrS6cU0tnjxlDX72TWRmtkRe4HwodB8CJqr2qxTlZLn3SCeQ5z7kx
Ew4cJ+Y7k15wneR3qS2Z2u6Z1hL+tetM/jq8jKiozro3oEkbImB3WPzmvl+mCkWHegDTvvgHvtiH
RgtTCi2QVrlUEVlIMT/qIqNA9BFvZZNxUFB0OzoPJo5zm6pi4229yblN8QxpNQlqsub14AxvgAdN
/UmQMwMLfeBYK57fdwMaC1LbLP/QYIm3E1r7LV8wG6WkVq/MkqxtI3Mdppj9lz/XvEIVtb9/FSan
F/Gy5MQKfUGsfhptmLH0St2w8MmTnrHyyyG6BYMd3bzl4prhQ1E4xlH9PDKT+JalLfKVEBkbagg8
rssMo9RZEMxlB+lBWZXAv/oOZzE6hCEGjZFe1Bu12TaTD9LmpICiRZaG7Hihvp1S8RSMdU784+R9
UgVNa326T7VQxKGbIg5sxwJoTnRjJPbk8vvQ6fnZYye/mSGTDj/NOENxFMG41ntvROt2LKoP2Pnl
5I9In1JJO6tOdEYq6dmTe3Mie9sCnG1SzfSOAOIaCVTwyl3QTI6zt6HpQ+wmggCFTVWeLNBlst4O
ftcP4lA4zmY2vfUSWmPL6eJjlWL22XBT58i9x8q7jzg0+eRuLeVoZTvf1B9WkrAbRR5Sl2Qs8qMq
Gvt8Si+Drbdb3yE5Dts1COaLb0qRYs+WaiP6EQNBSAQv5e4Z4OTEVMU4WU4B2qPCEg7RInO6aYEd
MMlZejJXUvACL/hbgdHtKRTWvI7avEZRRsaVRSYWwwEoPIRWojuuHPzuUqY1OdUabNBpi1OJ/xBN
XUhGDgBBieU+9n5y17a6XKsGQiRBs7vvur43HPxKJPuonoKXYkD30vbjfmhk9kgxFp6gwkFoZne6
KFK+5uNtWciJOfwyvaYGE2/3sqPFmXUzj9O4zb2wfphcV56SuiUldFF9G3jA3rl/7eQ+Q/bKjpY2
WnCrU4Erbav9k2Ez3DRYjTKbKvnnCPscpY3cMbH7epfV6mhh/6L6xkybB+WXB4mcKMtlQzN0nGrt
362P+oGIbrfspl0UDBtFpsC0t1gH5Rwdi8h8Q/fkHINsxg4lQzGhxbhQV9oPFXUARCRsLz/aC1+b
wfF4HUweNBBN57PxPcjTDcRn6/tcimujl/GnmSW6mof0bJd+csTkwX4JsTTeRoNrMUXOg1uSm+Uq
hYqyV281zDBWpUMJ5y1zbKsL5em+VkGWx8OkhsRVabPuG9sH2ckTHFiybKMY5z1H1fGuaMSJl6wu
nBl2ZU/mUt7CzQzwhXy2q67n8Cv0M4GC1tmMkm1Xd9F5UJoJL3WQIJubCIkUmPCxb4lJFGbLctaH
vdMyE60WmaEl5ReRpd2j7jeMVvFTUwpWfbRBI2wdz9Z8eKXlSNYC1Aa01+lf6x4eZ6IX/S0qY6Sd
KcJ6hM7gi/1e+dRoA0YPaQ3ar562IUXN/W/poRf2XSutpQ67zAIUwt4KT9ZiKVU1GKbklVUc8hHx
sjFP3iM59dsqt8htX3ZqkL3oql5hVVDtusidOIjg690fjI6C2VigxiZr2hWOIfBoRzBPHGdf0EMT
mDhb333Qd8Q4OtKJuscNl6OOAYgGdbcxHiF0bBMDn6vIL5xrEH9u56h6JT76uXdHyWrCISwbpk9B
lXRktpPjoyZ3Q8j4qW9Kn8d3trmNEin/MmCLKwgb9+/eIUdzFcvM25E8767UH+s+SqH7v912oML3
Qf8oNCY6uI+h1UyKR1TklyQWOahbVf6oPdrU9A7Ixrh1bUTZ0WH6h0f5bjDxWlB3R8jE2mDyVa8Y
GCB6y0pOe+U7YyUls4SgK45ydiRMz85aQfJIviZsngzjtlmPDz9MvHTLIZGsBjfE63SY3NO9qM1G
xD1MdJNvoVV9MbDDXDnXMPfR+OVhZVyU3mqErBB4ubgo2xJympvNUE+Yty6PA5DMcMxkfNRcUh7D
/qrAYY507do3IJytfVYk1CyerEtVpdekGyDNLFYodtwc7U7fW1PEU5uYwyMspW6f4J9+Ziv9cQH2
ppubvXAZPyBcZBW3637hKNVtQlgcFL5AsWdaM3rSEVCe3QlHa9xHznYkcTB3xuf7tmeNxsNcWtkJ
Q3/zlkel9beAl2UI9ctORs6qh4bCpdnCZvD36b5gSFYGIqFZsqV7VCL5O2FunC1CpapGbO/K+WSy
Nwluyuv7tjZpF1/gUszcKTgbqD/O1Fg6Bsn3n7TlrJ/D9KhTD77oVhRu4AbtesvnliCLUkZkqdbz
d+hDE3YXHBGibppW92LN0+vkCPJ+aEePgAZTyvRWVuSzwfrF9rxP7K1vRfVKMiv6IBuzuUSO3ZN/
BZQyRs1K5CJEM271XwL47IVAhjmaM3VAUcu/sPut/yANYgkmwKBxIfhD8/9t3GJjGp1CnZ3Xc9MT
IFl07kldSLT58Uq9tWDjFauuzINdMFqPwUD6lypUIK/PuIlP0w57Mlyq9Oz1DvKVnr+aWwehZqJl
3Ki4Os6UxK2o5FnxbtSlma+xZA5+f4ijoNCfh5xkMAuewPb+w9Iwq8NQ46w1tpa7aziH2fLX8Ri4
3qoV1rsCdGChoS2MoCjDnWuuSR4Lsnzz5wr0PxI1nLt129VtSlxkVv+5V4lX47LuYc53d79o/XD9
L7CnXqlLMfFXEq0nnLCTF6WQUEWluphBa63coG3IzwrSi3TScoPU6cGXXnidR6Z8thb5+w5WuEI4
KcjMH9Z45tw9q16wJq4u515c0YM8iIDGuZvMcFX4cXCI6C0UnzvFYfc9vEZmipW0z8JLnwTt/Uc2
fW9lZ9jnyhkJUkkf/9Q7JCs6DXrt5d3kiPwvqSX/1ciYphCLfZ3h0Ub5irb0U+0eDua8YJTWmpD4
chPZPVQVBwmsE+b7jAn/41AOq6GL671DH47D4P8oFr4ld0Hnd0+Kp8hepn9JEd6dSPwtr3qdFRcR
lO01IOjplrb5DS+0U5wl5sWZBkyLsC2+acUuXk4Uj4xHJJVU0SMhN39eG//RgbI2oOCQEeQQseXy
RP3anKQ13ueB1YKyQza7IzbMpnUOkGPoRtUD7K9i1xZm9SDtimF20ryTiR5AZMhlhHLaxy0vhQ05
+tXGU/hDYdg63huAG3E4nOQiLKjsZtykBJfuAMYgdmOVedDxb3qLXf0AqX3eJtgM7dvMxnTOjS28
FbiICrdDTMTQHpoQCvNuup/y85hl7C7WC0RRyGgB6mGesjtscK9vo04A2jqgv6Fuwiq19G2RyReR
Rvw1Hem5Kh7+fCe9Zcf5eU9HUovaSCc32veMxbP2tztZOFZniYrM1m4xkINbkEG309JLECWY0S/+
crUFlyuySUS1EQs9Wu1EOk0oSVAn4SKnxI4dKHYp2Y9l5Fv3voUBoDwQ6I7vmke+yBTgLBzXHoTv
2eyvNqcp3tL5hpiB8D1FbU5IthW+xwItXycGQ52oaNOdav2twiZUkXmjjINH6RFvHFa6vzdwIuqy
Kt7bAxYQQyb8A34zADt9EO/apNqGEy4HaWfoD07+NPCVPbdRfwjYlG8yR8eiGZi6BM/Mt6tr60Vf
2tAH3xwNexcxGyOsJH+dqsJeFx2Wn8tyYPOe1pUzcOYubm8oAi9zhumSV9bXQeubSxBoRFXirpj+
P8LObLltZMuiX4QIzMMrwXkSJVGSrReELNuYhwQS49f3AlTRvreqozqiAkWAlCySQCLznL3XFrRp
lv6d0uftqQ9zSAu01NKkoKI02/9rNLfQI22ya5W1owXvsQjdK6tA9/8ZRe1/3HHmKopB0wopkEHN
5G9yL8eTwmKy7/ozEwTVwtHTfhZ1lCm+6DrHF2oTbvD1NEBDUZQMuTl7u5X91xlJcXMddHF4M+zh
19JF7XSrOppuQ8qtmiDkCtrnXCuKs2oV5YPsx4OHbdcnv9bahZViPufEikJxDw7RbF3Tu4oQ59mN
0beTsavbKjx/zfSqkZzQxS81b3SZekD7CD+Ay/N9aTzACS3Pmmm+dTCZfAMVLIXNgdnBvGnq0t2N
xfATGGq9iXR50lohMbIVMtkEgC98OGzTNZuG6Robxm6hOQBPf6pdYl+/ym20H9vLMnWCPB9s7RZI
5b9fa858Lf3XtUYaEf+ZcNcMNFkLfOE/huUJfePU5AZhwqB4j4sRROFejsARSwi8HXUN9sv6qlS7
2RoIqnfLug6MJvOUNbXpYHYZdTtm+dQO5t1SE/0e8jPSKq30HhR7GHeTCedy2cVCLleiEgq3P1Ct
oP4AwCjzVHcw9d9xK5qTktFvdtBn+gJ5xdzT874m5fpEdm5oYBP6kkCXu8UV2CvGqR5q6gXCfrGQ
s1CJ7p3HSKE1aJJnvfrTPErDj6/v1mO2YBEtU4Jg331Ve3sRv2nIBfcA3LRJTdXdgnFTyk8yk4hQ
shSxXfB1X2068rttX0vpgzczDq6dN9g1xGnZXR6Nze3fv61/zj/oJ+Lw5ioE/4qI7m8jYzxFE7CG
XK6NdFIuYZQNj+hSX6zZ3+ZahrKdGCkiEDSVlr5BAt+3ldE92kX2VNusBNb02s0u3taynZ4rRY8R
WZHPJPT6+zKjRSjKlKKr3JNnEOkxjzAZLUV0Vu0+RCO9DClNIuMjcadcbRjEvj7OnqbtajHg6nRf
LozVz4u0GVZPV8rkTbYha+dqevPq4CKy6HmpFw3UG1ZfVdW+yrWtYtIg/vdPTNP+vkDwZnHs3Ib1
AAs4XzXF/zjBab17atomAdPFsT9NvVmDRHJoD843laR67RR4VdI0jg72BHhjM8Ux6VUHQPtQXhez
K9PZ2DcE2ZxAax6/PsnEu3zpuIinMBZCiwsk8czicGW3wVMFEHf/BYKkXLAj7bI6L+d/kZmDX4QR
UcNF1+wHIHAo3GK1XY0a2uTJRneljwD21cwirPd/sXQ9qGXMSORwSeSwS3/XQP9BexD3Q2ZMd3tw
8gfyy/SXph/usZOCqjYIgoGk1e+EkZKqMRcLloaHCqF0g9w73yIsTbjWWmpxxDydU3z2xDnEwTE2
g/sXbYe8+Tuk3pKrmySQXjqszLus8L+kdUU/UIWZ/8xB0qhru9HYxfOuSXrSXwNpbcufxcx4nWoq
Kkt9IZt3U814AD5kH6LMbmafy3rRBDRaKFmloqlfJCCYRdd2oSo6t3p3PFYpNbrQVA9LBXy5tDsC
ttZLsURzWlybwL6AFmlYiLUMREhnXaKpeF0crW1QGtulLfK1IMbGYxw6YDpeYOLdbVh+7LQg+hE7
2Vs7EZ2xqGkT4+3fT0v77wU4zkgNKTpXsI5oidTe/57iEONg5cYwdX9Zg6OqjZERTyQVY55+WjYK
sV+rOmz1/bLbJs10K/TXfiJ7G1C3ZobxM3dnrsNAXsC8EKTVIHZo1Oi6bHqvNnfgbHOUaoo4l4OK
Mzp3PPLhTPvytYH8CEVkKmYRavD49Y1WXUBPftYsOFZGUwav9VZrpLdpdLM/2SndMvr3EupNEpNw
PdbvqSouZTycitJsrvVcz9bo5KpT/mpPt3wsACcW8/tTIdNMojcfIMuVp6KCSzSAQj3pdkUbpdYZ
cphs3RpI0Ct7qitKNICfYgsAHhOU85g2zRmiB/isttlrsjz8+5eyfOj/dS8EG2rhoybYmKrCP0BD
ofRCmpXEiDYwxk966nT7oNP0PV6Oz6Yd7/hMvIs2l8fyV5NbjE/T1nqcHH0PWki9Ralu+tmgHvm4
o1fC5kKqvYCeOq9sdmoNfrB1E8WXDpBW1CP9Uxj1/ZNwyKUNOve27CUjtctOna2h0WvSB8aFlAbz
sjyyQsHiIm1HnLquOPfTBUsRmWwsqL787I1GtSONsPIOvTlZNsFecJqTubnaxXV+8tz2kFZR+VSE
1amsBv3GRf9huXG/6VncXAwXcWII76+rhbcb6FutmrI/LK29QWKLqzrt9OX1HF1QGZ78wOaFLkO+
d+oYrIepUa5haX4W8HlOnjqElZ+O+XRw0/iIHCB9aCv19cvnZhAINIqYlhUkp7HTxU1FNPP679/o
P++Xc+AoTfg59QI0yt9VFJEMRqR9MRXEMil8pBuA3yYyxVbLStxTGmuHAfQzspKWlCeTZCJ3Brzo
JCIWXbRJ6rJad5mrHVEwtkcMILWTApd1nBeYGgJbkAdRK+uVl4Fb5ylNXec7C4B1megxqEO+Kag5
2z4sx3cn6uRmwAV1aFDlo1qba8uVhjYntR2+Fea45Ti060XUrIPx8nXqXhRtaUm0Wf1zMEw8gT3K
ExHcUZLLsz4q+DfnXVa7+v9TFZpXrH83EnEOqjadTyI/Peefwkw9H+0+ZV7jf90UOywY0HLD8dQG
/Upr2myl61P8FtnJPiew4KqLiCb5fNfsMu8lMXzXkjGzbUEjzI0RiQt8UVFvK/ulSJJ4GblVi22K
28t3zQ33yy03l96PyiqSR9NEI9JMTXUfWiqYQZmmh8ZKfpGdKfcpJqdt35afBUvxh6BIP40S7SVc
+b2rRMmjVXfXKVajH05uRnTV0yO23rvDgmK9jJxy3WAXIvyqix71slX8IdKrN5SvIbIsirtWPVPu
QS3IVU+Kk583oXMitf7U2Ll3MwXTW0TW9L67j5SC0Quo1f7WOeq9dcJHrSurl8oU+iqJCnnMAoeW
Jdd5H+fWV7AE+Z6lz3qu2EAKeFmWtCA2Ut+t4aljeF8oZyALzQcmEUDJWRLYZVqd+5EcKDML37iu
qmeGsFsoWmTucQk3ZF4Ylz2yWeg8foagZ1MbsrjnlqaQ9TalqwDE6RyOlNPn4JxUTKTRnkN71A7q
ZquJyD0Wuk6ry2vd1TjC5iHXzXtQB1zAJtCWdTozVgZHiRAkQ9wtZt5DyAd3Q+aobSolEjs3pXhn
dI6+br3QuiOvs1Zx7JXvge0+T7rd/DbKBwAM2lg7PzTemZ8h8J2XdGKPjqqBC4T+x1sc66Pu3iiM
o3DJitviXytM9Ou0OXBi64hcyiqq8MrCut2LFFkw/fWNUHKDJA1HfSB8jdo8sRPCAd5WxflwtiYq
64P5KSZO/FVkwtibiSEq38K5pM6xn2SLT7XB60hRhvvSVcNOiZJWbY7LyL/s8iGfMiXD9jt/5Muh
XgZrRyrx0XOEeC7i5r6wfx3sCuuqKSCxN47wE80ZV+YwanvmoMGXjqVO3H4VZe4vby5FL/XoZYM+
6QMY6KnXmScudPw04wIqHQgEhZZenFjyrp1Z6lM2ECfnP8WuTCZ2FPgQ+tFW+7NJlehOobpZBy5A
2y8ZLCB09+yR7fkXsrnmvv81KyoSl3mT2Y8bM2tsStWAQAtabZtK9smTM3qnJO2rt1ix9Q2RHe4D
y5IHJcINnMwAVVfLVmPQ9cE2bGJrrdvCfFMqw48Lx3gwS/SdS63TknW3M80qgR1iKT/QVDHlW+Tt
iV6/ThhkHhfNjucOLNSCIjiTEBf7XENwm0v7YQHzD7lx82Rwwq5D+0V40XOkIH022lJHxx4/B0zt
37Shh6No/4UNstU6fFgE3bi6iENxynFPBKGCbjkS21iz8ptJtu4+Lmy00z0AvWZs0gcK2EBaJ/NZ
AWvxaov2YYlDEbmBjGicDJpEcrhhhLSvlsN0WRJo9mgkYUegW1W+5moFFzIV3xPRRutSKA00Yxiz
EV37vyINMsIYd1h6k3MyTLg0aJkA2/qppInxHADYodNCHJg6HibXaj9Z7v3ET+t8A78f+lXlKCcw
FjlLkETZZQN6UjJt0qeUIMjT6Mn7UiH60+7IgHFBg25BCZIi+6h9B+pO3NpScWPpTKOD1cWyZJET
sQzLo5QmpuUUxorpxLh1dE6LvEuGYGulAgtC2HdXvSTRlL7ZRqEG/V4bibYxTBRfbSjQI8leeQ14
sm8c8tUmDw2sJjR6XoZ6FoF4/rLKJ2gFDwi/T+MMsh0zrBdxZ0sar0p8km7+vUzS9ija1Fj1hmxf
aB98GrUH1CoOwr+s1JC7YdFe0BT259FtVx4BG0hjaDqGVbMtwqK/KybnJPkKJISzSFqbdRr+xMMk
9jJ3JyxAGZDruZjWJgQJNqYFdZnglO1CR+MUaDepCi9jKcumXDqAJaqNUefvvakEvkpL8MLCp30Y
JLXJysmPztQ4d7WKfw+jC2FxaKvNAuAs7IRMXeqVPkpl443OSrGaCw3nwGKqTT+CJkeylaHyorWL
vRnt8GeHNeuUFoLBtbKIMBp0F0NIeE1YPe2VHgY+ttB6E9fElLiJ8ctMU/ziBQNXWKqQemaQNpS1
cL+YnqgvV9y6lRdSrFGMUiu8ZAbBkwopFrphJY85TrMKEd/pi32E+vwTvQy4xfn39HxFJ1z+6Ag9
GV7VcIrXXuAe7EYn827o3oZE58opw9uE1uIxRqLIkAD9raXvdlSIez6Gff72Zb+CF0sTjT70Is/J
ELQAKtXNkB54mn9OLJRVcg5XiEGetVlgbyjlOQc+UTRTf0ExK6+17j11RnZe/vmYNrAidOQWy5kN
++q6DD6pMYa40E1/GWL6SPtdsP7Cb0lzjrU3XzuSKc0HtvMaqK15T7zfljIB5pxNZ0qMrkrCWPPd
aozOlDxKKsMY+eehtWDeGJgPfQ8IuQV1ScauH7lG6mflvbCle3Ld0M+n6qyW+rDtiRikDAHVTZ+u
GkSafYD/zcFxfNB0khCT2tmYCK/WlTtLr2rKEhQQaG7Dfml+tyk6u0mpv/eZWBGdbaKaUNEsunJk
Yjn9mlT+4smESWAxdZwTCoH6QBxtEF+o5JVkaUQu0FCchUdFvCH5b0PGarVK+zrejgZ4H50uGgJB
LQX3rZHPCjBkHXYlqTX4rWLrAtp3V7V9sgd2R7wbsdVrtw/DndDsHrhVeUoQCMoYbZVlKofAdnzD
DF6nTvQrsMLeSvlZkwFJrLAXbYe4W2H2+8jy8qHo819Ki/O+/gjt8FbE6PvaYe+BpVcq8wEGjVDE
hw21Ua36XxWhj0mY3jQnPHnODv/YoSXIy4O41trR3XRHa9NP8seUMvfOJyZa5JLe82Lyg0IjoLzH
EVEIOGZaTl8Nfw3j2zHzeEY82XAbPAIYs/CshNGPIsBkqlq47Cp9VcwBc+XgcDvor4NGwIlTk0lQ
Z+ZqsH8GtEt86QUwGmaQtUuuqKOXGarHBjNdNm5HJ6ZtgUnfbKxjHtTh2hlgMrqmEa86E4dLXqjP
Ue7nrRludBAOO9guP4dGPwDlwpI+Wd1Tlk2P2oQE1I7OlLi+K4UASh3uElbqmPU6Wm010Bg5Mfq2
t4jwLmVQX4eufBjgZsOSP3idBzyvInmrFOCn2nOcjndDpodQ1Y526nwfDUHTifcfBFSCx75f1Uzc
yKDxfpFf4jNWoeVuuTclBrFOdcGvktm7SSQf36aCNqxJwajxiQWTDp/DryN64kKY+64v3gbe5qh4
Z0cVPyc4+h5WuxWEFhUaZPQqtFJsTTPdT/A7fGNsQkQjDl8LDHs1a3tW0xVJCuOjTQRpYsirSEL3
bkX5R41sbz1KQCkeCsgVWjIUpd0jRbMNuEs/yfR9QwlBLYt1PxsjbHwStTGFVItZS7gE01cZIsnc
TM/VzTCrZyeAjN1yO5ki726WXb06DBYwZde8JtTtL7mcY1yzrAarAJEdDNlO6mYE2LKa5YPah0t+
lDR7sY70oF1hbQh9qLIMt733u2ttmNItZ1+vPXaF/pOQsrcMQKv1REIk2YYW0+gKlj61NvSHyLOg
kiqIG+FuNHNwR3Xpu1xfdZT8gEERNKGrVbrRYqooTSjPkaKMu1JR37vFAu3BtwSpwmgGEay6Uh7k
UqpeycB7bIvkU9csHc5IU62S8ZQqZEowKNCjjMphJZizDG33UjVh5lu6/SNJVDj+6omqtQB+Zxxx
rPY5IKmJ1kDS8oHmVQ74rHpwzJbvf6Txg8X+BgzwKfT07wRfpaspsS6kkgecCqTONZj+g/baZNDa
cVLGWzV1/MKmEdcHwylwdPxz3qBuvSgeN1o/US3t+hcielT8a/GvOFJ2Wm2vNGKikXUeJM0EMBUk
ls9v0k5G8JQWcRdhatOzIJ2dbOShGs/9oEar2hL6Rm2Sc0SndD4XaiwRTnTNx02B46SqoSbpIv3h
iOStq/KtBhjR13A7bbIyuaXkle9bu7obKbme1fCs8XY3YztzV2IFZDxpQ4pq8IYjkvssZV+L5LcV
ed/AI6F5qMk7SOu1h7N9nZlARmzIdiXABYA5vyWKdT+E64Pak/qMl1TP/H/apVMZzcKq+0Q6RGbh
CEGY5E8RMDnM2efcyoTfjVtB03OdMWNhFoGqNaAuM+nSD0BysAgvj26p4QAm7HYjXW/YhtmzSjE4
0muibHmtamUjA7rjIlcezx0aAn9MsEEao7halruh0QDj3UBQQMbvSzmVmzIveuTm4EU861M3U30z
Z0oTP5goR+1T1JSXpOUkh0CzHAJydThUAfgUU6jOyqitu6J6TMdZQO3LIFsXylElz26H5BkjItbd
MuhzTuDYuExG/GaP8BCYgRb7zo7bXSs04pvVLDrW99TK7kCkixdbGe9JxMgCXTumksY/KK1ux43/
YGnpZ+P14yUb+1+ezUUqSYzwY40XdrRmTWT6nCqFvektez0iDj5C0kYYJrvJx8Xc4n/EaMhSxU8S
bEhuxGLBsRGH8qmX+HVjOARaDAOgCLjnGGS1e+nIv1+hk+fN5CaDP74kxGAevhAYihslgfpsit/I
O3KCFDI6jC0gDL4q31WlsyqDzjyOfCsrNSn3NEgduO6a72FImlftNPZVgsybLgPj21Ygm+GtIqsF
7wigidw9dYcMNTsBq1l7WtrscxuOZQAoxm3S6oJQCTy8+oMg8RMxDKVPqei3ZYWfk6f4o9nee6Ge
LSUnYWy4WDJ6GTMH69DwRD7x3czgIEmSoaFEgTPS8ycMaxnqLGrKvWkcWJ2NftJn+oeO8MrVE+Wl
txmEYYOSMh4Ux4Y2km/bHXzvwnqPR5lvoghihJ6Gj81ghm+AT6iFVA13ZnR7dinec/6YLYDYH/Ro
NjV/PrJcs1rldCRtfWz8JDpTkPsRSXKt0uG5DWiodtVQrYux44IbvrFsLM+iiPjk4Ycgab8yq3DW
Y05URKXBpTQ1xUew2NJ8q1gJF9/6qXCfuq5LjrVmJpREogHZkp5c9XmTgglcTypXBaOjd/EqNzp2
IkJRzN402psuiftDGyXOXuW0DVl+Ax5jNmIX1JyDvgOHymfqOQxArHc2iGCLgxLH2YnAqjEHoec6
zaUIbHLOGOoJZlLXWG3Iraq0H13sinXrZDutJ/5Ltght2sh+l1b2Q3o9tdkKz0HkbMEy66L8nJI0
hJjUpyvTm2OLlBlZhLx8SNX9GPb7Pi/iNa7gvekVRGxYrIW03Iq3tOqbSx0196UDCU0n3hWFom+N
uSE5TdWG+B4/CirrhaWfdjFlxLrMSOyXVo7iUrsoSpdna6sJL1aIC8kGsfuSEqTJas8wjqFrD5AN
auvD1oNjGHTiVaGfvkdVSe2YIMZvdU1JfbCtj3qcCSbQZc/epEaPA/OeVT0/UVjh7yLLxyczxQEd
mwX59fPxqb1RDxzAv4AEsGmNr0Q0/HJJNDj1gSKpkdmmb2VIZzLUUSeDvExuiIE3Y35LF34rkzya
gS/w8JqbLZpXcGjdm4yr4pB66PWjqereTLeG/8/d5VDOz+aNeK57xbmhNjbvTQNcej48OdADdId7
1vJDpHG0GOOY249IMUl36aPHbsrra6Iqa6BF0SMciehxOT4lH4o+UQL93yPQrx5c2aZnTw9SKgOu
xjBQ5QT6RJq2ioxwelw2tsx+o3gdgJ83fx3SdfHg0GQ+f71gPh4jUXKnzLn+OaRA/I5leVKwtzIL
br8Tk2L4ZIeWe33K5MFWnZo/fyRSETg9q3sNSZFa/NBtLETQCuNL57oFyUUzAZjB60fhhOeM5u+r
KoGLZp004SkE06um0KeYX6AMberLvNroRqpccqGqqGYwkXad2tyiTpl8RQ+d99KzdiTktbuxzFVW
AVB6236yLhOdtTc0MwBE8zdQLtgfGjNbBV6mvjnN0O4o8njw8SA4W5UW70muAw4/yWrLKkayfkRU
ZBW5C1k4lXevsY1bqGa7NlD7C2c48ZbGeIo8T31nNDSo99X2kWhU7a57+mU5rpdUGKZkyE5Fr+V3
TyoP/OqGRXpKhlHQ5P5QxdP3KanvTRnGFKG9bRIZXriKp5GLPEw/wrEzV2blSsr/ZbqBKwN8z+07
4tg6HAvM8vvZa2so1G0SxkjKGLm8ANJQtsR3elfXyqBJt0mPRhvhOfyu+pBScD2bBZl2ST6Jn01i
rybdUH7r0rkKVR/PUoV/HvRUWmQW1NRuwIhkmvSerdpu15rAwFKZprZzPOID41qhLKm2Ffo6tz/0
peWcs2gYtqXmxo+WMuir1q71hyHy2mtotGKFJKv4NmSOuym70dqVsiq/tZp4tvTmvW7bfeW02n1S
aYRmYkyPZjN/prIgnq528u3ybEzGvYm0hvIE7pzI69q120XeM7f4wQ/duHoFvm2uJiKD9s04eX4A
hmpH4nq2bUW1HfsyeGN1Jxz5o26EMw+hxilmLnnDc4JlYH4C3h+5spr1wnrNWhfhdNM9sj06rXNf
urS+8bz2I1X6bqWIuH6sKVIfKegMm6K25Huh0YWfX0ExzPFTWlaXHq4FiTPTtE1fg1Dmj+NoNwSq
IJQ2KXRB02XpRyBHqofhYwm//6agGbzkE9SqRlNuTSoDIlfLV3OwjQe5HZO8jlhTJtV+Muu73ufe
eG2tMNtWAEuRcrvKLrcYqsB+nEEHKkwVXI13wm6gRuQ59XPYoTLGya5Ip2/LEwWUlXE0SKMjGfSs
zBtTWspp2UhOumZVuO48t8y7tTJKEOWM3f1ssS6c4q8NDjkc1zHg2BU+4/RoYCFbXrJYsf+8bjnW
yvxEtkP+WuOSJdZnItsh+GgwlyIUwm6kjybV7hgzcVHSG/JUcQBeoP+URvHUFar44U7lT8W16utI
qsY6DcZ1bVYKMwnKHJy13bnfseCDBjk/jku74z42P6ySLGxXSTiSX1iAIVwOGoZBXRkdR5c4aPcI
TgBDVEEkWh7WaWScI/PdEkB6oxZlYemIm5P14ubKmbmi17/FfGjyLBwcVWo8ja4enZZXLK+F75zu
sLdGPqxApdqUkmUpSL5rl0h3xYmkr0u8DNsWc+Ox4o56HcqmWFdaHb2D/d/rTFZ+GaX9RtW0f6Ws
Qu8jR72WqQCTzE5HxUfq2DfFmx6Wl0IuuRZVJr9NLee5HVv1BcmKszYMyAmdRbUwx9j8reBXp9yQ
PgfCLZFXex5JZVAaUknYcTMk4b0K6ZItLyHu55w5sfFWIAzb0BdEOJJ36sNY1Y0//yI8J8ErEtyT
2jjmS4eC8pBCGt3KxCk+qjOaJfmRWVG8DQjZODQ91dwuKi7kAcmPoSgM35hcsnUVyDRWo6LMgbNN
24RPhQS70XdMOWxSkACbsSn5gOdNSyE4RV/ygOHaeIqFM+zDj0CNO+JfOWmKRinv1KbLuzSIyPKs
52VnaHA/EyH67laaOIzI1+DkJDFUthJP6/Jw2dhJE5/wcq6swaY3E2oZUgo20g3+erTsEr6xMwsv
PWaVTdeWGAnuawZ9jMRpvVVvFt0LiwjPL0PhbpUiLXzSbAzmGAqsVKbQ37lsylU4usaDMq91oOI8
0lUYVpTtiCKleHJUtZIlbC+zmyM2LFS5QCTtVDDbWXMIm0a7LZs+CSwWuANCAC/VAblncXQuBHWz
DiC6aXkfU26px2VD55SKz7wxrAFb+HJQOu6wtWT4/Ocly6PldctPaH9evOz/7elld9kQYpVuKp2c
rA5Zw43ls7iEMt6WTVDegn5IPNax+OJFCNoinw8uzwgPbatmtedlbzm+/DyuyXFl62QjLLtJW1U3
u6VolcX1y3Lozw9kCaQtIckOWI4pxvBMMBaQdrfmA1fr21RSeM4jY6MC1j7gTwfTGXYveUzxvxu6
n23qiG9ma2KsR9JheN5LJUGtV8x88IiNV8QZxhoe7EgArPGz7ho4G+6I/SmdOb6WQGps/uinOmNk
D/RTlmbB89A3xrbs57DjObIlMztu6Q0gDZYynozrZyF08czqo6VcNtDymHfjKXjyMD1vq3q2pwdF
92w33SkKaIICJ9TWqYlDtG6VM/mxP/tQP+lBmXx6NEFXhYUXjZzIct8AAYPBEdd7AleSJyLRaaaw
fn4Bivc9RmfpDHXwzYSmvpNB0O7icsq/kwePBTvNPiQmog209RCVs8q6Ldejl6Dsrypd6Q9HxwwI
45vFHtELN6WYBH/m9IFKX3tOG/1J1iPzVUm8skzftUTY73GgldvUhm5blehIlVHp7tYQ5VvVEONm
SdOahBUca6AFsyNfXdcZN89udkLPqSJ43qrTspeqBKJalN0XAfFyCI7ERO6meBAdFQOqZeVjP9rF
I/GX2tbFfeNHM2ih8PKDGlOGjg3IR7KM5mbg/JA6G6ApUwBW8Nyf7ViEn61Tfavpcd8z1kz7UXOc
HTyA7MXLp5flBe6Ms477snweuU4O0B7C3Vgp2qube5dh0MPPpLabFWUj9zHUodl39UiaOgzzb/gD
98vvsFPB6W1twS0TIZJZ9m1sdMAp6L3o8ATlI0zgzG+yJH1xBFQ7HISnZRPpBg5NmX0vhoE0rWFe
zNTU+HBsZwroXzJMNo6YWYk6QO4mHl+4r6XPXtZA3cIWohUjOX76HQdLP1+fBZf/2B6MaB72U25L
zSCUlzHqORuSMP7ZFh4w+InsWhdpQaTpO5RC+UtfwojwKJGlpGdRj2LdaHifRI9xm2pAszSmfcJ5
HjBlyAEKTvJ7ZKNdzRAxbmPPaL6nmnKcUGDepVtll9KeOHfn46xInz3UCFi5q4ccMdPXZghjexVn
o7fFTEk2oFRaCMlyfFg2iNnxgwE3JlVFHBrsRU8JhusnUd4a5gEAcLL3TljeY+8Y5GTlzu9Ul97j
sqFB3m9RyCbrP8eI+zsC0rnj4aEDVNq0+e2hPQRkfBMLygJPR6ngpIWz9ej0KzrCtkh6nFGVcqcw
satVEwK4YQqfVem4t+r2Wz1r96KMpFOAZMwDjDy9dJJVfxd9cstoKKeOzXV5pM2PiBkPVxBctXU4
KE+hI4erJ5PhGtCyuC67cdfWlCvKtwyO6IqIo/7Boifw0OTEFNsw6ddj12V8H+wux4Za+Y1wEQcN
JS2rQKC5oOScobEuWBmOjSXQCRq1faCzavqchkSFKG57KUmuhDxRezN3pzqEE6GyIzZnrNTc8xWn
T85q29LDgr1NqToim6VinaroicFMb0oeq6K01r0pP700zK/1OPzKkiR+oTjGGqiQuOEm8UMjGMOH
olnVrXatAuuZmbbLby+ngFq/ZaLSDUkXjgjRWOMRLXwkh+Y6G1pUp5myhyJYXNqq/89NLab3Do6l
0DQClhRTOPCrXX3VjCHq2cywkHktD8cpcM9E01atyhMEVDyTf2Gd+ONPTa7wbXXW8KSmPZFsqvtb
mcoih7iIz6jt6mlXRGZJGY9MWUmBT4qSphBFIKI82SjQuI5g4fuVSbN9vTyxHJMsRPmU56eXF8pQ
xS+67AdGht+A0sMjIpxhX4WFftHJbaQPaQyc94N+WY7ZoGr+ejQf67PGg/5qGhtAAibjy3zwz2tK
1nJqranHP7/g67fMLwNUPhy1nGbMnx9dnl026Ug8udeB0/rbz/75BTRu+1UwxC1ZB/xV/9frdHLQ
6wBj5ddPzS9TcT6i2INFfCjK8eu9oMnqESeyxLNE423NRpgXKefRI44eLGScx5x2yZRfld44OQFi
q5Cl714zAntTDG2P7taUh1qnmE8bC4DZZKfHIWwIcGtKyFswyqZpJpmWjDWB4kBOTOtXFlVOVFLf
nCQRneIRz8SP1lPeOjNGypBkUM2GKgm2ddt1V4dkSRPD3XEKtEDD6onbQbfyeMfFMLKItsZNHvzq
gAA/qMT9PC4bEz6DFK0428KiuROtRz1ED2yI4hzp3mvtqu2T58j+YngSBE3/aQ3JuwJsYI9NULul
NVmCJngULTfsk9Oa/W7AKwH24MxYF39r28o96rmZrN0xFRvTm+JZLr0mcwcpxWAdm6asN4x2hq/p
TfYwsxjrCgBFKTuHf697rGshfEjfOrPw1r7mRXsPSCVvW818zaaO76mW2puTvCTkz6i8b69M5bHC
r3BgYY9FaiRZT6NEaqrjWk7h/7B1XsuNK0sW/SJEwJtXEvRGpLz6BSGpu4GCR8Hj62cBOnfOjYl5
QQukmpJoClmZe69dbFFvrZ0B+RS2uXrl4IvUTeJTsqBaZ8bYPWLjI34zpU+S6K7y7GCK2qWtWfte
VYYvyFXNI7oam70y95aygNBd5e9iPpMJqubUCzfLfa1wkefhzaePMJAsVhvTH90wYPQsp/pyTFh5
j8vhv87BGLPYz/d0OFSO/57aTuwQ/zvfE5hD5huwXNed10SPZAxEj6XJH1SI+gbYNXpMp3Q4s739
uW/5Liw0k0tQdYDe7ecQBnrrB20Edfx/b1u+Qubbn3PZ/9ftXgsexFkOSoCcttAlI4j/PJIYwozK
zMJjRRIwU9iwuocdyhPR5xqZGSoS7DeD7JDN8s7rqkqQFAqoNxse0CgFn1H9Nhlm920ntM8nw7F8
a2C4TbZBsaEHwggTzBt+nPJR0BU9jEP8x3Aga5J+ew96y7rHQ4gv2063AUXWKqzH8c5ob6Rv2UY7
ZMDJKuvHXe2WOVRVPpMg2uY0d7TQ2SjcS1mS3NSiW66K/GECH3J2hMRwFQ81gjxMpE5RNKm/3KiO
6j9322mMw0iJIgulbQCUnf/y72F5GFCyMdjPZ5UweDJEyCniircb9Vbs3DKaPhAcsB916GXYsPRk
GLnoPLg9jhn6KgHEV8MUKBDBqp9jE41WqL1kxDbt8G9zDSuQG+tpsgorpr96P3YrtUxBenQMJry8
mo4OQz6iz26tnuubUaOTXYTa+DbQjMOB2BsMofIRU9mOsBvnVXcKh+BqJyIWle8CCmnv8H1CHJlP
BXQebEhdf+JV/NISvd56gVK/KgPNxwZUQpMPl/prMNThHQt5eLJ6ALaZo9nvjW1gX0Z7cgbObr7M
xjr4Oc2ejkm5Q5zr7QMvHlZF4xoRsyy33veFg8Ik6WZcBT6PvNEYQMyHrAo3QBXCUyCVf25ye40A
kvzsWVmprvoJ/Hk19U8Nqo9DC+wE6Zfn5cz+jXhYp+ytEWjwPf8e0iqRm2RGEZVWpR2dQIXB6S1H
dcgAOiw3LxvO5WBplJhJgCvLM0IJQaUnUDlp9bdQhyYiRJZeTT2Wb0y4lpvJ7qRmIOdEzIxqYSv2
Fr4reqr5FIlm8rCAqi2mpYwh6tv/uT3PTMhJ//3tCYoT2qXymMfpdEKXO52Wr7wxIpS9TdE6jdkp
AKj8c3sfG8MJNngplC/akXh/jPAPua5fQAtR22TJq91BTo1K19jEcRxw4Yj3utvGb3Xav8c1XDK3
nJoL62BDEBtP/PKVahcDfeWBlsKCdRgaDKlhyGDOUI6NLuAJtMT9gB+A69ez8JvUR/T4wEtUwmUS
G3rcFhURumVeuThS05OWqThaly+n2L6CDs5YLvYjpQetzQKyOoY37Aas5F3ZnVSbRYyl/lArM8XI
ttMHXfZ8iNjtEFv+GQit3aRejaMC/6rqmkz3aYsfMxs2s+VqBxGFw7lTy+G8fLUchvn057aiJzo5
gBiOG5qmEA4z78ze/p8D1gLvnMJKYpSabquuOqcZLvGRzAA7cG5RXEFFASp9KKrhbzyfLbfnGSxK
TQlOQcyldSQ8JvOMi+pM3qZtE8iBVRHsqXxJj8qYDKiJ7I9EvMDzH1aGnmPOKdu/C8FnMHmSDTl5
RJiPz9WYuSfc3h+UgqZmGOz1P/E5JYfY0t/hnqVny2pgNukjbyevO2So6ytVUQ8yFbuk0F80WujH
Atv5sTSDNzDDOMhdQ9uI2mX23NsFhN6WAbzXwJfDOaYhZV/N0b+5ybBSyhydh4B1pxCqcoic37EW
PkVSHQ6ZQqcv1se9o6+KWNR+HGlibbX6V9/FT33swvAUcCNr5WDUUE/MUj3zvtjLQr9mLte27IrD
d5b08FbEtIIkh3zk7WS7G0Gi9m0ypodKU2am83BVMuxCMvD09WjrGpK9r4I6EAPLvclJdofJX8SA
8/sGQjzXB19PKBByF/eJrP2heO5LslgmuwaGaYV/Elk0hzjGKESqdr1qQghlUGdWLbzTVezmn56s
/BEV/sjnKQ6dbBVF9rMaDs6mDftdC6DIT3Vy+7LeO0Q9V22FcLZ1SEE8JvSee4Yo7uC+plZRr9Us
u5GzQY6JqO21IWLh11RHMNbIjwOFfJ5iIDWeG3NJDLwTbF5afBoOX3oUD1VBULYn8ksdG9ZKL17J
s+u3Oly1LKf5GmfEttslPKmkZPQuSWgQdrgmnOmxQKfsc+BvtIzjMHTKLhxDe4Mp0HrNkxdXnXvg
qLgvgGPa+xC2eDfNTWIASHVxzeHEfXfrJn8rmTpSqWUJo31OQUU8NmjjL9Fv6Jz6AW0SWWfmAWPD
0wATDj7fRlRe+xbXDSVYoq+zDFFk5qgD82L1Ynl5eChxyhsEUdsTDYMh1ymVZdjsw8jBdlRTuhKJ
0MYM072pBnuiujqDBRSuKa2ZMQe27zlAPzJsYRKT3jrtTaJjcqSujuY+pqI9qzHd/05mflOxrXeV
/t429YsRFtW6SgZwtgmzACZeaFkZRZyApaxHkusyUafHKjJ/OyExbpTkeLIroIFolXewfvSk/UML
/DCAkwwH9ZIXwV+VIc2qYPy/a+xhU2t0dQDBrslvTjYCRjByvkRbI5bG8o/wHVp4hTOgp2fRo/ou
C2T4qjk+N4MhT7SvVqZdr22KWeCnZe7H5I5QBPevMvIUXIrxniRe5RobdN6s1Zz4VDnjWdY1XguX
C7JQoBianRIjLw7v0vWUrYF8EOI3V6TW6PZG0zAOc0lTR9ZQPPJ7CO+pGD17XVbd6HeC/ZDjogmL
670eTvJhtAHWkiA5MGY4aJ2HMdWMnmiTMfs1t0WEFAYH5GlUmEKCRU5Xsdn8mqn/xhBf7cm2Tgrc
9R7R3jnPLVCSPbqUEkVgYBGTgZcP56IS+BSCz2x/r4E1wr7p2/bcqtV4DIS3roucHTj0lDPWFdjL
sXcAw/FJWDpezmFGsyNyjAU7faI8R5Qtbb5NVafbWab2lTNcuXg9f9BEot02wXz6TGUrVGRc3rZm
0LOKqlo5wbm94kYbHgRjwCBdeS3d1EZJi3say/yBKeBaH6xNziDiIS3w5mgSDzUcqlVeNh4tlNby
3YYKTzb6RHZ4/Mm4sLlY1VBvTWW2q0bjS2PT1TGyePKHJ4O3xSzYHM8iK6bzEEdgzv49X77qpkTx
E9quP3f0Cvrlxogr+OuN5kuhkjE61QfNELtaygmjK5awptZWGsLba8BScXYJFLRpdR2V1sYi5Zk7
jRbOIUMsgO52lQ0JvCmFcageas8jOuWydcWKNR5rsEnzAVJOljqHIFEZz3Ot34xcjFaaV2GNYrAK
E3xbCG8e0NiIlTAu1M7W7XrvaIKwXRwFuXS/q7rhXS3caBWUCdCWaPDTMlBYA4IAd92ICKOf+2NJ
xdRKwosLyKmTeZwDcJXy5ump4QcB8GEFaCXJsOmtQOSEnKKur5M2PUghrVUI8IGQMMU86y4hFEpI
m1cC7ResgartiQ+W950xSWw8Gh91o3rvVD4fzKkQprdMytBx78yo2YN2Ki9p5zwIUskwaiHLqjM+
ydVsgQ4cTT4EcX0Z+a59Mms7slSAFsRoXLLuT/TBkabX8MvxZml16rFEhiy+KCNTk6BdcCqwGKz3
Gu0g2pq2AMaCzKdlgvDTq8HY221kxR4BfH91tjAVnHU1+MY0hU7CCNmrReZzZKXDjlESClCupsz1
bBYT1pAE+bZCHTQhAmqyIz7gK85CfdehR8+U/FuD57CFpgNOMUQHSp8coS+ciNAYj4X3q2TUuKVD
wVOWgp+p2C4dW6X8HQSZw57Ea5hued51svI/rdZfRhr7d7r1iDhnGltLEoyfBUP6q2msR7ca473V
urw0hjQeWdTkOg+0dB8RNXU32LeFnn0TVnk3IwnfNNAVLIvIeHBe029XyQ8Za9Jc5zNb9tVDMxCb
BVeuxdkMGr1TanThkYN6qZrCteNA02xCtkNptKv08aEtUuOyHKTsjIsiy3Ldal62wTr0zx02ozZm
AvM3jma5DRyq3OWb//2/y1dGRSM1NiC+/3//NQKBgnA9L/y2tQz84kjGfx50eSyn06+VDXZt+c//
9SP59OtH4dp+XYV/RJ73GwqGTUiY4CeW5WSlI9B4bzy4djUcYroVnbse9N58xOAoNlpkZje905tt
O6n0V0LQTUC0ZllW/YIkfjip6or4Dfw8o/PWC8dlvcvo6YzqKsiZ9eGTuKIHovjQIvkQ8TFo8IYf
KzPzePXT7CPL4WhaaBBPehXTwAKvUqdbzYqmp1FN6c40vXWsSvWEC857KHtVf2ZIqyKUlcpxOS3J
ffdxQEa75bSyFWIUJK42tAPDXp0FnyHm0bMtsz/M5/tnuvD6o5XtiuhxTNz0GYBM+lzayV+3VjpM
3JzVhtpsEk1Nt44V3iv8yZldZ7T4ur+QGA8tUSHrtApTorh+k2HGSA3Xsu+KnETSpld9pW1uddU7
R1uj5QvS567EyiklYG0DHitd2VWd3eILAVq573pi2JGx7N6jEHhYlStzyCIWqQiMHbSgr7DHhpDE
ZbcrOoqzTu4I796Elf6r12TBPp2PTd+Y17RstqlDqpdaMrkJs3IHEQ7c+cGt7U8Xu+DKdsJXJ6Cm
JNITOWPAeBqtZFUSK5451kfhkRwj3b2hR+1DGjb9ywxybx2GmOj7o13qTPupTcj0KXrdr0rMA7Kn
9A8oet8I1b6ZigV3WkeGXlxyM3tkUvSQtXI3TBX75m4ft5Uf41AqkunYaNGbXQe/NI0KSCuUQ1GA
r6n7a6JsiM1Cw4ydfiXxhoDe3OLqvcUShp+l3kkwe6m84ibDx4nmaU1IzXpKSQxxBGiyon5ww/Su
68eWjzNY078wNw+8fF8tBXImDbkqPNaS2mZnWO9zOkBpb2BuuGHb3aqlckwliIbpUcsngEflwQl8
PMOgcgfcZyPD8SRAKRV1d5Qj1AO06htexEk/K48oXlHs4T1JMuKk6z49GyNbA/UiMniFhVvuY93+
rMDUkQjxVMAUWTFWQozb2YSe5FvD1a6wam4VHUkvnX6FDbik76wv2S1YH5bxaA/53hY6IvfC5iOn
sbHS1uaAjshp4JjbcpV13rc6XZCrH6pUf0Fq/NaKOELIpGyLDPFcm36ElnnTuuHIePvVZMGcNyeI
fM5CzHO7akuwzKbCVusq9Q3am11D2vQe+2YVtvm5VJy77Xg3R1cO9FLm6Ab6k9aDSrpyV44FfeSB
KZzdPODzcIfynhNS4PXDkyAsg5oIb15AKV9t01G59Sz9prqjL4030plwLqTHXpQvPTVXIIPNCRrJ
H7LJjnzIj4BQNuQ6PKgxU6qIrCmcTwyqRfZeUDgjrnrq0oqSq2On72pcanp1NvYjEVGsX5XJaMEk
1AOtGEDZissL48pZ+hzRLnMq9dXJGRk3czNwfr7oAtWrlI/VqlDN3xieK7X9zDMSrqsc0ZvN6sNg
eaPM3IihQZFPmds3IK9TUX+OqnfINLGxqAAhcPkwzwnlHGzUWlQ2MWtiYtfHEqttxr49TAk28CiH
Pf3WEytiOeOBvDdYhgnukzA4ur/6wT4wBFDs6XHysq/aHF6hlxxQwa0TCPbDaF4wLG5KRuBhy+jL
muYX0/esdod8dytGm8mEydxH+lBG9tmIg7lXoe8Pd9Whu95HtEwMbNztMxcRElEDiO+/mNBO61pl
1yp08PbJtHe7+AsL4CYx4WfU3OuUFoIVGq9YnljOJ7+I7I1s0wc+5t9Zy8KVMk4TEaO6+JKq4u7w
dnFsIlFbUsFC770bSHkSbF/z4rZv1ZVlyMNgdOe2Mg+apuwLPT477oXd08Hqm2LtJHOKSvOZ25lx
0vTfpfLLQim4LzXWRtlpvq4r6kb7bnTtq3IT9k54K6d0i0L00bJq0ktGTJddd/Ls9INpBSJLI0S4
H10GW32mzt7aGujzOo7ZIaP4F8rwMbV4u3S0RjSN3xEeAcTp8i/k6IfS5kNbSbSXDrNxA0E0GcGz
0BAT6MqxXh0dpUYY5bwLpufWLb5Qhml4VCD+8tI3H6M1HiWWsMIrTtY3NqJtWPZXjQsTzq8sjXBS
8LkclAbl0bnIB0YKim82UIn0pH8fqwlNaEHyknfFR3OzSkCf7PSQnMQ7fRAwn9APZNMxDLdZP13t
wBRYyRJeiOiYN9ZZrXAjOCEXCbAHAsJPNzxbHv+GTCt79zuaojcjjK+TR+d1+JtTKQHTXTfyDVlF
e8rD8I8eBNtkmBnBWkh4xHC1oJDKnG+30UbwfmtobXQV9AqkNCbbV1fRMPJnm+ladqjCbVQSyINJ
nuejAuUCV2CDhTp0T1rXf7JlQWiiNWDzgsJvovhmFsqxN8iIdYv9fLVRk+BdUxrfzbDGOOrraOI4
cujc2SnEZq4tO/iN11BPsMEp8r2rYTA7z8i17uqgedvKeEg668toeOd1wBJgqK3KKMH3IT+KNLjH
NiUEIo6NUQNH9RD9Tzo6JjOrfwmIwiWKOHz96UbHI61wtQNTuKJxcMgJC5yMTzOwftu9xE5ZO4+Q
ZNbagPJObcS7ng7jWnJ5h5VH48q0boPZfyAGoFtI6yzS68fR1N6t/Mwm2F1h6Q5xn2R7Y+Ld1NEU
EQy7nSK5mrZ1QxixKfL+hHAN+3oD+IROr17QGKyT7ivewVbYSSpb6qryl+Im73doJOQgKRrbLuSH
Tqeafm1y4XLd9DPB30mv7Io99VXm+d8pEDcXePWKTQaVgGG/mBKbc95qq6o25cqB55CLq1CZGnbs
E2XhbeQwaPvCC/3Ri52dlbo7timB7zX6Vc9NcIdWQq8x+ZNH9YvqAPA1Ijo1FFQ4aa6qMAROimln
2+qnWoYQHfUNasO1wC5jUYyHTCuCZGUrOqlm2EY/LDKvLBSKRk8jJUEaDWFh7KqNpqXbru/WGBIM
8PiEqWyVUd3UQ7SrRb1tY4atGKMSJ9zEItkiHTbTbcLDxjzQBKzSkJEf1emm1ZNtIuMDufB+ZtIS
H9d1hJpfYxhOxlXN2D2xHCYeoC3rDBV4g5Ql39GtToAXtSYX2Lr0Uf9tol7zsfDuDJNQ7LTZt46x
qUl7rhPyVPUdWtetVgS7yPnK2TsJNNA2smgwRAc9J1XcAKAmXvjZ5wQIIQOfraqMkOrCOyvjcQQe
NUKNC3t7F2jGrqHp4tDQqvtxO7iIbYWzLeNiS1bZpiQ3S+dyVru+UYybpBgO5CLsU5y7HW2MLNbu
LT9dM0zoRsQBiNFPZ/e6VPa1hXynfs7p5Y5cPgK06TSFD2HSMeanudMQ6MoVvDCcTZ+w4R3EnlnC
Ri1MBKNiE5bXjilI0MeHRoWZO2mHYG404B0IcW+wzdumroeMokdvoaIB5wVk3BjyCORLaaR45Xa/
Fbo4lK516u0SiVi305zGN+Nxqwh7ncMSiXLyJXiDjzSiJF0Dp3ogq2s3VAS7OOoGe9N2RHthsVeG
4OfXtUNTGHgvUeiDHPbgM7ZSR1ABJbEgqVsJXNCl69Ka5qDbjUk6WUyLxYmvIqs3E6CUQrdRGTt7
pSUvPNb5F2MyPPcciRTtaQzN08ZU2YClhIKEglpdbLq6R++hPrmgzub7C0fxHxVBjFG+xppzSBUM
z+nol0p6SQLnwAZuV9gO3urpOWz92cqtGSe1MfazCXdWTXX+/Ps4UbxnqLg3kftFrblLyuJgAjVJ
GoT5k7UPCQRkg37snJSUVrER7jo3AEkBji+6gh1DfQrN7Jx0JhwmsZ/h5+SyfBfsrTTevJE67lrL
2tnp4FMzznFqI5kgtbtJFNUXYXSt6dVCdzgosbp3IdVXyiHrHF+1vpNk9JOS0G7FOibE3Q7CPfD5
9Xt1XyvyOCcHJTw77kBZ564S4/cwa1rSdptTdRa97ScYdWEjvtVFfcbdHFa/BtIWcl43Q9U22aRs
kKDjmFLI5bV4TT25mw0b9MgnC0Dq2OLzhvrP9H8+4KLcK0XKoKtDNztHgMWwjw4luy4Cu6Jwx4zr
F3MPE95EqW4gxTgXWEpANJmhXhokeS5Sp1VWBIiJY+cirfGxr7sPhkY4bGag05L2sxykZm0XCEej
TNE5xSlSZ0n53vd72dLlT1H7L8kBDZOa02Sh82jL1CFcg0SQCEcV/oCc1qpWKex1R3mH8UVtFkjt
KA1QnUN+0rNPdHuYygqSEboxSI5WOn1hLhx/0axXHtzIK3xNBYJAMCB+E3oAhyxS2Og0/VcBFCMO
B2C+3jWaoVwLmWvhaeE1wfrqDeUHWSsV672nnlUAA2ezC9+qvjReLNraCJVdX9PDmGSpVj0vbNIl
GWA5NZEyzoXid1MrQEpJWntPtfHZMifJ2CpV863dXBiFkoq8PAt5KXkJBrIRKBh/Zww4zuFgJ7yH
PLhutP3Z8XTZ2RSReiSNw+Ny0dKRyaIdxeawhZ01+guWBmR2tGeB2iw48DyHxg3SgQK8EPma1Ycs
GQ16wcLrd+CU0Nqf808RLHHJgSQ+/7ELAZQG/7p2Uv+H6lNHaoJWNUh2bMEfSoX9DW6EdocZ0WSp
YIgf0LL/eaxUB9efedWaLT7Gg2YIqB044DhGh90xjGepTgHZmM2aJCuFwKT/HPKevNbASYfkLe3Z
xBdNtpizk6cwgyEztvsmBO1pGl06X+xqhtUepEIlaN11qkQUK3NMwYJFzFWu+j+/0NhRikfNMdDG
P1FWWtcY42XnYm2aezbRoSFAcmHsLWFNy1fLoakaLDh2PcCDcDQaDx3ZfGoqD7on24efJ2aQ7h/L
eXFbQsFHU4mpZDiYd3b13UVPwz00kuC0HIaxCk65Iz4HQapCo830IzHfq19VmnlXy0Z8shwak2WC
2ctxOatmAVOZ21cTz+l+weMv5JgSXScwy/CzSfXK8O8/5Ito1D4qzym4XpMuoU2qwjAsMdk78ZPk
8kP//ZV+zt1WTYCXDeF2uWf5ncC534cegdQwMea5dSNVR1jWLkjTZrxiqP3TuY7cj70xT0pV1PJG
baGQ9FRlY8/hcQs+rKrSRzlE3WE5s0PzO6qqHkdfM2AYNCpfzkyszjRfJE/OXojRO3d29TvTx3y3
nC0HSyOE11++xFJe+Woh1607Yg2IS+NtNDvyDwd951phdzf1ey8H/epZjFqBEZGhrA5sKPSywmkZ
kjhCG3+5nd/9oAZYBQfa1toYjw9RJ5Ggom9fnt/lmea9yS5WR4iIuwEbr63L7RhAk8TvbqIgmg+9
GTKjaGILpRcyGFzDQeNHlW4Qoo5rYTlUPVYFHXWpn8XEs2mawRoQVPTCswkuoA3gBeaVtChnavFY
JOFzkkfPShNtCQzQ9x298B3yW/yX5cz0mRcfmSC+cjr6cKR+80FVBrIteGwUOt0h8DoGP96wp8Ug
XmTGGmyiffoJA0isSWLdoT3U8uTcmIrGWxPy10rOf7wI0NK78ZeYX+lJE+MVnHtxxbC9Kwste8wn
RANlFyq4GwilNwKSjdyWAJK5l6sPsXlhemNcTHX4PTvw6Zv1z1GDEdWmVN+3PRwBqTs0lsvlXflC
Bqm+ZUBECx+e3Vgb/a5U2qA5GFwpZh8VSbnRaxCZLsL3+FHTu2OrTeNRGBlv+yrP0M/H3jHokgfB
hv1gzYZfYz70Vcg2O670aWWRK+WTcYfldK5sPDWHVVDg+h4mfoiRRNjUhdDODT3bc5+ZTPsRE5Gp
cdKX5Nh8jSwnGnbanGVMCNsaSZ1z+iFk2XpK2J9s2XPInL6a2gfPdWuTJqqNA2JiAfttDqpox87e
NyJ78xAoqzMPz9AZw3ZmnL4akXulwyTtSVywSVeXnDf5pcZ2dUoapCl1oRYXei6Gb9JQXWVeea4i
cHlEf6i7WUd3LtttIhqd1gqSUyfio2oasqFHpA/RBr+Bh70izXjJkf8d7QoYJnv86rv2WwP9g7Mw
gNwEwb8rzb/VCD6FrLr4IW5C0FNych7SduBPz3jadmpu5qeyLr2X1p1Zuob37LBFCg0SeXTHUPcN
Aki/94BFeRaURtmlBlpT292pmtas8wGv6hIegHfjxtMV03tDGawkNwHhcI4B9Mz6HqpWe0SyBfwx
MdHLzac5l+iLTovMoQJSy9vYD85h/o0hukejjBCjwT/QK5O+pBE/cblBbVc3SsHMqXZ2rl/ohXMg
9NS9iPmybygGDW9qMxTRLl73tAmPCVSeJTRc5szV2R7NnS3eJan76TrFn7H26t3yerRpWuw7eFm0
NuPoAGKx3cc1L4GOvKUOUCYvr2KkSYYwc3NqjL+0vqGOnx8ujIEhGmXUXXg3Eu9tFuVRV3F7IHhI
zz8vFrEB+bEKQtI6gn479MkxTNzgYC25dHZJUPcIFGJlD/PseqqQO2PyPS1f1V7DWJCBo653/Uqt
FUJuZZJVx6Ixjku5shzKeUxHMOub2c7vbE+Azu+apwKJGc79nAZo5dp3kQXGysraZp8j/AqYy8D4
y8eDozJFXMoVM/VwYzLSSCkG1wtXWOs0k5HquHNSJ0ZbRkixVtkJhkkglaVj/4lxKWJpA6dlMUGc
a4TeDtyj2YdgwsbHoNTexkHGD2qpbonAI5UnNAiCbsLRYYvU7RfglVs42i+VPugVbGpFAJwTbcuG
TpKskmPb6qirHPLHsPSiYHR12D9RIB4bk7qSGQX6bdx1U7In4gnxa3ZbDgsWdZYsNARceLr4TjUN
LQER3jusn+O1SiHDLovwz4Kqwmpeayl6kWU9HYD1KXqPrK6X48/7ube8bFfnHp5vvf8nTgk44R+l
wTGl1Kpx8eYDAsT87HRKd+uJSNstS8MPh620EZahNjFuYwYjFs0sVDG9MG/LbVk26oeEXITSrW4L
9qBGvgTLaF4GldLqLhrR7LVMrpq0SEwRWJYIdrEfPdMBUiCs/CjjwX4MAsQBrHE38O00mtwq3Wtp
pl9DrFP4aT3jLRzbiOn2e8WH46kDJJERKr1NU6T+FvOeTRsD50josvoTMr6dNibkYBftYYlKSZhL
70Fuj94XmrDwSc17cbfjAvkhCTaQxsJVmzUGYHmS1y+AAu3T2KMxmSkNTk+LEvGA2Fqx4l2W2zwg
g5chTo19EVnPS/kWSWgcBnC0HlDBPmYZITlqvC4vmxQpWnSbtiDb+kIes6QOrrZhOFfsejMrNXL1
98xVjf1SwoQgetQgJluNFtWDSlm5NWOJONvs+mhjTXmNBZwBRZfTKv/nRkmHRwe6nQAAWVYua75F
KmQzWxg77tqc0w6c2/atCGkWI0GkK2kR+j+V9wzgHwJXOzn287IELYdW2N56qBiAiZFUlzXEhENj
685RKlr0kNSSZpxDI8XJJNIRPJvP0vrG0dNsumlWZ8xxfBD91EuXJGtLUGNDjE1WxtSbG2s2Rh2W
H7PcQ3hChpzx2OrYslYVdDwutFVw1ASjt6Ek+s9T1Ce17IqTLmLz5jTan0gwQtj35pxqxRbjhoYY
hz7o+ZnPRmkDjtEN6p3V6I9kNQQ7c0RQvwQZwmlqD2w1bNfvs1hlfliYB/pC96X4EBZWqs7qpk1U
WccQX9yvpFBapl99fs9oeGynEXi1OqdfI89lKjEvX03fy22INgjPX9UiW4LPM40IeVwvBAKcpJWf
UQDReoJx3A44h6uycG66hdZMH7yc62RrAzuBx+IGPkzaCGaL9SXGqLg2jBYO2EQfEAKL67I8mGX0
vbx4kaT120RmuKUQ9W5K8i6TgsGnTTHcpM2JqfwrMBt2EGF1s3TFvOmELEyAVGaK9UhL3ko7LtDL
L5zrqXaqAIaACKQPZ/c5Xa7udaHsOfFMfu5TPFxCnnI1eDbmZxu477qk8rZFqN3sqfwK2W2ebdVL
t0aEcpc3B8QcEE58NDgUDdlWTR2Lnyg8MOJ3ciPa3RJeB9NnqxfazYlx0v68PoNEIJ3Z8p6U0J4s
LYL1OqeaRAIgnt6gHc0dQu06riJU5elr0eIY6qtpIoWye5V2ED9ras+3qyRC99gIcrKWcJMo9zD6
juZflezW7BjF5QkHhHo1p1TxtUgLLqgswUISmbKEGgxOgbNKCy9FV8eMOyz3NUz6OwqW6TGKLT8L
iaRm0WgL9WnZBJM+6tLlydS1VaJRRG00/rJVLaUxJ/JT3cLxNszEd8w+fQ1Nsj+LV6pb7cPAQIVJ
hUmZIveenVj08l0o6bZ8UQ2vuE6AF/c4wt6MKnszhEdGQ2W8KQgwV3E8WacgZKZez/XkcqF1K42r
p1Hfxby2LQscbgzg4nQT1sSCaZcwJ6x36IHHd4qe+hmlMEjPbEvG1r7W+BQ4CXHPaMiPXPKsHqNI
92tCh7DXNRLFwbui9CNnejnLWxkdDay3KQyCqxs3tMos5zZ4jcMlLsDCXwTqVxaZuD/67FxT9z41
z106EHWWVfnNKeN10kCq0Z+GNixA/1XFpSPd5ec/1pkD13VeFjM7Auig81JU0aReg8pBQOh2aPQg
P/ihrnwoage1JHyPVGjmhoYvJwPHQzSWCA52GWiHyLVz/toogOvFQcuZyuVjGpagBRxU+0HylOWW
9Yh6xn6siwys0wA2Ip+vXyhaj4FL0CyMne+iEuLF9RL3VsaEA89nsdbPVR0lGhdBZnuR9Qqecx6W
Wx/LWe6WBjRQt14vp9b/cHVezW0j6xb9RahCaoRX5igqWbL1grJlGRlo5PDr70LT5/jWeWGRnBmP
LBKNL+y9tkG8RCWZtfl2gfsF0VFImPf/O2l1jPAYlUnxmQlp9uv5VwfaK7O+sqh7LjtUR6P8tBf+
NXUHDB2WKZd+hl5D64o1DDP3QU6AjZnTMcenao6IEYKZxhkwsw7yW4gdhLAhLeySjejbbheKSHv2
uVpVvdOG9Yc/+dZzAxhj67Nj26qXmVk0cE/Z8gF08vexn79nuvdY5dV05boQr+Ps/0qmtL52qYy2
E+TpvVN7fHg4Kc4TauGD3QJmD/rQOol+ekVSkrO1pjPC+7pghGIW4GF2aeKx2TphgV1m7st93X+r
x0xewBec4cnU+3QZB03ikyOBe0+G4ykPtewhRl/Rj1r/UBPFJERuHLh7s/QTDN9FHL0Gicif0sz6
LgYZoOR1w6OuudO7F7F38tg6B+ZUr8Uyjgzs1rwwIwO3qvUHO7HM1RxMqOHExH+UHGoTvLtxQKcf
7Yehz0jKbL74gb0nDJT5vorSchsLJK/qAA9dU//FhtaFS+1Ah2YqjBRYB92dmXl15INhyDjl6WXG
JrS3kha1ciMBLBpmuTOZvx1yUyuZTzcNahFUswCB4xOHYQUoIge2D6mTkcEtEWRLJz621A7FjlPH
1jt6Y9yoS6HYe7Fzqxt0wKxdvkrZH7Km7R/nNAdo3LFPoa1y17WWVUdzSNjsZNZDF0Vna6bGVt8L
wwFLrHIqgdxu65nUBINxNkLniHCDr8RJzH2pB8Xe5JeHfw88DYTqeJ2b4k9TTuVZzkV9mJeIOrOY
3uzWyp4KMDE7AzoP+B37PIZ9T+1G1ROa3B4CcJJdkKNusewnS7opeijodrFl/6SwqC9kmjQX9Uxz
EqKjat1cuxFfm4Qg7b2/2MoR3eKH1m/8t7NB10cCrlxHcp4f7PZia+9Q9rbeLM2rKoQdt8eCx9zZ
XJo2a2lHvTFNIAEzD9LdYv7WmJRn96PDFvxSQ+hz7E7Cd48pAplkJru0XP9SA0unqQ4d/l7myRX7
xrb1bgMVTjsgdAkcPpJGaPthhAtRD3OykTEgoDHRCMbLrMY7YeHpMr96B9pqneBzPVqkRNzB38MC
Cc8NIjQyc/SIJ8Tl6SEhehgAqW97PQ/WhWhA05Qducht1K0H+ppmN5hLyO4y2rFKt9zNnUhQUg7J
WeuKhHabzSKTUZTCHLtjShoX18hXN/mfigRvNUDGcp1CcnZJXA3eSs+Gi6+7yb7GhhaD+t7qvkHm
5jRGZ4Qmfx/iZUbFlPxXUZB4Z0J7eyzwq+BF6FPYkdQHcc4Mu2BhtBEVKltVG9PEMG+QoPBh0R/S
ARejbzQw0ZKeO1ybPceRAzoYxL663455/Rupfn+zRgONdGMH+y6E8C7qDm11DbsgIV5rnRNn3G0I
MIo4WEtvbRZWfctAg7DIIEDc8y8IULnPmTJJmq1XolyIPauhguHArpuyP4TdeGk1cWGFQNlt9c9h
5b7WiMbh43mXXmVV0R4L5JzOwa4+U9sFkumXeEI5NQ3k8ETojDm9rO4IOAS9OYL0eIqGkT1d3T9R
+72rmYGD7/ZgD/2Lhxho4NN9tKQ3PKemtp9dX3+jiF8C6AZ6Vp8gePWAUdaDPOhgufWsvZ0lxqtg
OnWyl/KtLsqDY/vltpoxbxhm/GJSsx+rFhcqNqX2fg3w7eFs1y1nrf5EKyWT3pvMr/u4wBzL71nc
U0ePxQjYdyY6g2MTXK0zvBVV9ChZ7J7MMoUFWWF5DxKdTYaM8RbO5Tlzs5+9uwAuq3zZZHbBMRYN
0Cyzfk7aNn4Ma8xPSwsqiaw+tEwYVtpQw6b1sANXmsYW1aERD7QwPjFvMJ6MVuc9WV+JeNHJzXTW
qtDrS689OlD+67EWL3h7UWzG1mrsimln1s0vvyA/oMZ+0fQEhieAK1igyuHaWB7jIdcWB2idrBvy
estuJPgAYvkrovIxDFYkfli+02x+ZdxqV9M8W6cpHq2HMLEe7TZuTqmReNvKpjOA8YY4l9/D41x1
F0bF1rcq0JyHJHtCcdytCOHVHrOZeU2tIcQ1JFaeQk5gEbtRe3AIovcc8a1VwUh+VrwYuZluIreP
v6cuTTbAQO/ktTh9JxCgkSvL9X2YFOVowYXHsMqsteAQEMR90LMkPBK/AqGx7xYXB66MeTA+Wa7m
r4amldcuFN6elLvhSBjstk3nDP5MVDwCxUEqEuOabg1c0zb31QDVnmeUH2aRx8/3/ydCvK1e+nBQ
4fueI1gTN+rv9NuCSjTL4qoqZSPNwEWORbrps008Il7QdKycqrspi7rdapZOqtEyy3RjDTUebdlG
vWw6+5Z26W8nB9TpuZpzbeemfUJK+cc/VhutJypowzrwzVTkbwhF2Bvsd8DSoBCWJ6CgCZyYL21q
aVejtPwZeQRroTZyIM/RMYa/3GWtoC6HMK8y+AvLYM4qC2wWqe9+K3L9Azus8xv9C5Qo4b26UyN2
yCanh3s3mTDPrsFgw5R0h9U9YKkDg/s+F3q0nkFWPOfZeOxCqjMRDN/Vt9OIUrZMBdHl6sxO26am
tJ3k/SXcUeaUEjw22fEw7DHs8Nt5tZJga3eY1FNveOfPTMihr5n3c16eojj5STZFuybswthFS29O
Jpp/o/BvV8IX5R7e5tw82HZMT006gl9E15qe9FZZMRM0Z/ydSFOckYZGL6kvhxO3coYz2nPcRfUn
7LBnrR/qz4knQxLX64bEpKSQIZSPEJ+55rQ73yHrrRjnlSVa6xuLW/Ryjs57WjsCbho2RkdfhiRL
jStES+c347tfe8NsnA2b+YR6xq+Q1Ja4+FVxCjABQRHyb2c8pIXEggUBSK/EuJlEjuW/JhcjChXa
L3qchFayagEpX6cosYoUh+wyglPTt2RElbNq7HnE9kJyu4QNAdO0cQ4amNfz1OoFmHvB8Hlicl4S
JUmuXL6tsaMictUqBl6EOi0XiBRVy6Ijqw/JJLFYGoSnrlLXOtvBmB8m7AKQ1NnNOrTv6tKUsi4W
rYqPj070F5hR8Mi4BQ8XCRmcrKpzY5lY13SDCLv/fLvUooSE5VstvRhU5BJiicKGrzms8TU+sHgT
S0kseZyMX4PDyaO6Z2pFb0VvVe271Ch2OhafTeS/ANSyPuNXBEvit4dZKibFQJiJs/dSYb848D3O
pmzhRi8ZMFCIS0KnwOllM2Zu7BpIVdUODhzT0UjkF9bP+lXXjTW7JO9JveJ2MwNtAI6nXs4NYz0A
VvoWEVwPfJvhDzCi5gnriDgIh7F0KJKe7B3bcCDCdBZAKrLS/3tvU8/YsWMHUAfiqEP+WiZTakZF
RdleukHe31Lvp4io1m3Xk8fgaO7534OTShTyTfVOWR3xF+aV+oed/lPMP1ThohcheHRfS3AK2cFJ
daj4o+NzjRJUtaog8fDIUqdvTCjMlyLIq13ap8WLLHuG8XwR7KNlxP1arbz+PcRps8kiwP9Cp16D
wrvqdDP+LiuQB42OKZ3EWPs2NqbAvxB/4vUzDtTaoKKIDQ1aj4R2DYMhncnyWQNtjmB7ROY2cnTi
/kzrXR+85ghAcYNce0I37UG7asf6MYnG9tbHj//eUW/PA1apcuTGyGS/31gxe7TaoOVgI4Ko2RL2
wRk6fWdL3z74aLM2qWhBRLgIAix8PBs4P1AeywSiXDeQJG08sUtt7tGD9fKsdqv85rykhe1eya3H
xleamwLjMYoXlMcMyexrpAG3SRxn/igd6uNQNMHJ0gIDejJ6AaWQIG8m5ZaQ5RXzG7etDgad98GP
3foJh3SxG/Mw2fBVQ8SShO1+zjzmIl1I3RAFYJWWr3VdRvbGiRxrx5RQvDQ235nKDn/539SlYhNF
Yuw4xEN06n1EkHRePnlCrksBEV3dMVuPDW/pgpcjZgRf5pBctYG0akMrq7dsAXgwBxsbJgG2sMSL
FEzzgPQA+XJ0wSK+HCXrw967mGnuAWMkk+ffy1hCjyUuwFjDXiJUR13iLVk1R6U6qPhbn2BIPYAy
qy9NMsoLIv95SPYkkPFTEQ/D8GTgQ4+izGCe2jU31bi5/tj/dEudUr71H0arwxm+HDbdcvh0DmrY
vpGszwIH5Grl4FUVpcsKUyTPeLggiJIcrF45VQDOMzyro6pRf8TykDECxMsGZ1L9A6KWgSCwffwa
LY4nZgvtpi2LhD8WmO2mwBTJqc2V3nsBhndRYB/z2jfP7HJ2J9i26tJ6hgnMICiZ0YPXQbodGyCx
ztxdUsHQJ3PZzs1MrSgtWFgaPW1+03TJQ8nuEncn3mDYQJRdgCaimxnktHxRAwUb3ee/MXgWzz/K
9kdl8xtUQWz6JD9QKY3nLBHtNegCxnApUjKGA2Rr1fqSX9u+hRGjpLB/SMYyf9VNHSFEDKmcbg/u
vzBucawnzxVKET+fnrpkyg6EP7H+jk1UbbRd19JtkpMROtXWDxvzZpv9ezQkOF7yXl67PH0hDnZG
A/icLIsc5ojVrbghjvb5KzMDQOF9vmumljKphHtN7PeP1kTMJVoyn4i343crrOqni+O9jkyH6SxB
oWOCPN4yG5zmsvy2jBNLNxxfWQ/266kxfqEQQS+iDqoRidCIaN0D6laRDlN1L9RXsBpn+5j0wVc6
BfG9wwwI0wFihyo/5OaiFF9hgvoYwo59ndse8FvKOkGbPExkbEMLB/mC15KJaM9VyI9iv/wtuNib
5c2C6Fj+NW637a6o2Z6D4Byv9wO/MNz0aUxmeTRLBjJBVmZHe2EYqJm1xGS9zos0Xqv3zOWvPM2s
PQdDeDs1wddyDGWRNlFDVwYDfY7YunX0fVJ39zA61XhS6+fYpqS29XXEcQN6/2cjZCgBjgVihwva
vTLzX1mpQcjvGHYF6ERVPvc8kzFe5XG7tZeuaW4i86yeZVk3s60q9E3FduXSM7YgU/PQkkdKmoCI
jUOPNLrI5C1Y9jNqxsK/6bGFTwilggYasCs304e8lC/qe2cCZl+F4dCtsiX6i8bywJUw0GHxKog6
oj0kEFQlAgkDr9yn8fymu3X5oFsN7p5SSsTkaQaOLGWhYbC2SMDArgKlZ3GxY6pn0sIvHFj+nuQQ
B3eptA9eoVM19uKhrNz5GU0CiMfpCtmY0Fw7lu81/v5dYBPwCx4OcIJbTATyIddQD7FjGNDtZmvz
770IJ7JrTxu1pUiPussRq8/w5I1AT85wjHMiOjUmHEGdEMQWJ9i/+QfqpR8wJKEmUgo+H3Ix5wAe
jl6ccHTCHloePFZJ92fqpWPlP0Ao+Pt/7weRk66TWcv2U4uJHcdysKe6O1GLBycboNQZ7jNdAOkE
JIJmcj2J9ENvvPZBXVnLK0Fg3tm1uvvWaVqUWI70OfE1ALbaGKVw4QlZxQ4VHqBBvraTKKJNECFY
nnGnxD26fIdF2YU1TXVWx3ZDxMzaAEWIF2Y5A3tzYIDby0PIEhXpJf/H/YDNfqeEh03Flb4H9VJt
q8Kun0bj1AQxueNLZlOQsn0Om9S9Tm54c0ciRvg84ynr3jAFyLNXeAfVfbjei530kvg98QJ12DoL
NwsfnbaLLkie7ZWUdg9NKEjwrxFYJi2EB03dwahJ0999AkIZwI2AAQvjeVmDxCEWFeAdw7FjrH6W
Bv7XCLb5ahLkhkPLLJhA8lCUvnHqGafn3visjhFANM8JmucYXufVqwI2f6FFKDt63nDn6noRrGov
JkLIRM0q6V5apmrta5z68UUVreEERiHxjbXKCtZ8fDCS78WEIvUqrX4fRtID43wNzdp/VblQdqr/
UTHYLUkpx6DuEWvbRXtIHDvdCzP2nlt3sNPrbFPKjqOUV9PWJJgLw/0YZfgO9fmmvsRa69+QDKWr
cbgGUUpad1GYx2TGBDqErv6Dn+oN/c7vOvZwuPshAkW+G/8essQZ8F/YRKtFDJK7ePo+xdmX+iid
qmSumtnNQY8D56YJPYP5V3kn0N9izeBgOrODwY24AUFRPhVlvXCIDLyUQ0cUGnUNkR3VLzOYi5/9
8Mp00PiFSZ7mOXVSZkTJ/CDyCAgt7dgD2SrBQV1buoV1wGtIwlIvxVK5QxZ7mgITiAyJKCvbGKLb
mJPAuepJkTln3LIJfnf3ESzxFYQs7piZ/L08aUBMPHKaxCu3S6tDM5IbQLbQjAOP6L0yjo+NHmpf
3qdnJ+hdBu1reU+gvFk5tohf0DIfUu4RTzYgTQ59ucQakNIQ1FyA6qPsLGIaEtv+Q4VXgGv5CsEE
rYrHIGI2vs7ikZIEtMGmdKJPorTFj6AouMeBCICc0e/v8WGNyG+VY+BebvlNe7Jjf+Slu7hK4cFY
OKqM6Omemg3OGEOUNlzNYJEghQMsQTY1J3R8MVCPkYFNHqGk10pxSga3O0mfdN8GsIxv8kNWIjlF
RVW9BWaLSAEvKbuQ9Npw3d2EDALW4tYX50J3iEsXi9eyBsxMw8USHnE5EepNJ+U9YKbTN0JLi+ce
F2O36A3UzVXNNSQEo60BfoiPX6uPsz08aWT+dPduBqJTlSX6R2Ba2q3RLEKbU39rejU7OTqzrJz6
nzKfCpN5SFv8HHKxZP7oonzmfDDvVbgLNOJiOIIMueB3KJO3EGfKKbKYEVKCtU/IEIvl4p9/kpFU
rHKb1VscB3+iJeA6GJcdhcMtWcl46CuUQHrGB3fVtRELXkP22YTaj5G39V56/rQdHFh186Kjpl7G
A8LdxxblmmQJ5zVg6v14b5fsPpkePfbMIRKoyV7BJ3X2c8hq1ossa0smGIdQGSA4KmEstgZ22VCy
QtIM07918zrxaa0qzrDV4PXTe9+Gcg9pFW98O5prdRsiUfXvDenfTcpFRqZHzVWrGNFqXTTsDA12
2Mr0Qv98P8JhDMV3YTA8YXxzExj9tAqv0xiTFReSLKPGFQDE3KtnYSVZhhdqa4YY9MNPpdjfVcZO
Xh59DQiwEYFlYQOY7p04jtAs2L/7qWtPOQmnKx8wnmQdQ96IHYtdUFLUMLTuHuEOYTVlUfZw/zqD
MIj3c4qyqUg88VYPaO1cPZoOqunJOfVXZYdNuyBFoySN9g0HRrqO4tR6SjVycpDgkhBELpaxVBxV
C8zNQe29ZN7SkUJx2hRVYqwTr+mOtA3Oyvd0iNmFj6Uz/BtMzo9Evh4T/0f0LeFj9FOdrEmdyhMD
FQSIKEwehzkKNtlCNuvz2T0hX+Pg01AKOD1+tFopuqocuPNc4JzTfUb2riOaZ3yk3i0gccNCM9Xb
jPlYg86k20p2BGQ9NzCUEusbKQiPEd0u/AiXZJN8WPBTLug4JF5MnNTHgdHZ3peElNyl4H3VbzW9
bHf13OjPyfLXZa+d1+iT2YOm7sWsNpWH8xR7xlm0VXrRIWABbA0OwrA+2zmqsOSNeLuZAPQXPaJH
e/ai9FHGRk3YRIQplqQcS5beJZm67BrErU4PnsqPmMSMzCvIIo2GD/XXXIz8NxJ0dmlbTev7Z8s6
xJYzMuuoZxS8jK/aid7bk6RVBLH33W/t/HuiFwfXJi+qCjp9c/8N3dXftp+BH/M0jIp2h8xPYxY1
Kl2OWdRrtUwyl42SevY/L/2Wn5zA0g8AkaB+PJFgqzCtYqt2eFlEfpJrM636p5DWlpBcsiaPYT9U
15G2kTw/swLe4Wl8DfhMtTgSN9Mh1nkp+J2UOLLen7C6FIHc5kA3NsLAfe0uDzLp3puqwh5uEW6N
X6E4saRZM0bEJ4CP416i/c8NeZSAKrZdq9c718i6fV/E4nj/jdzvEmNDLbH8HqkVnjpRZ2e86FdN
G9PXcIqfgV1P78MgP3O2wX7Uv5TLSqIagsWdS9iMjQVPyYPAqruPwYx/GVINacGLZCi0gxAjafZD
CTz+uT/YYqf7iji2Iunqe7U4Lw6twXIQDlmPSlKsIz+B34MJZ/Czbi1nYaM1flYNcOJXB1fAzoA9
cUvB3N/sVvjrgggD1hDVkxkkyYX8PWKRY1kSRwOwobGxqKiyz7BIrAV4DzBKeWM0E0Oy9OpfZlqV
YFA7NnO232zKOZ0pxjqXr5fmoayoj8Oc5fte4OAiyL2/ZSYy42UBZToITB2L6jUpLQ3XGxAd0MSE
g5X2M5Tk9mHqmA001G4FEXFJmmMU1lMgu8v5fx/Vy9DbCr2vn7iK/MskGjIj5E9NBvlzYOviMixs
8oF97t/ZWVyzBOrkDAKlionA5exaK422nQfunnPJOo4jH9vsFuIFW4e/yTNr2K01byTDeRT5Z0I2
dg26tC0b/cHCUQ5SLmRiptVVu1FzSdgF24C7EstqRN8rNZjs56uHOiC9MmVENVX56PSHjPZ9UX6y
iFszKd8WPfdfo5LPZWWZ18rJfhBrI3+wR0PR46D+axr0o2lG8ep67TPtr/7hz1e07otsC/Ctuo86
Sdc8c8il2fBZBvh2w6KT7/nYcFUbhX9ICyM4308uBIvf43R+dDRKL8YdYKVM7dx2MKWBH6BMG/P9
SKHpnKyB7BD6VGXj6XvMOONk5us+5QTfNRYbdrvUTSJT8QywuP3jat3VF+30ROIooX5T9C0aJuOE
vj29Ftri+zBqUJvLiL3qHZv+YvxhFyP+c79kDJejW17NEM3RpwmQ2U7abAcsUWtnuag1Z5z2M9MV
TNO8TJv8AhgZFzp4msuIYX5ts6tkscw20gG1+agHEASI7ObPXDqPbrmnfnfrmVhU14NxUxGU2c3x
JztKACL/fQtU03mAr4nKrc7JBwkG5lcVkankbh3v/UcESSjp2QJnLpRltVNIZjQIbNoKm9G67H0E
cSyAGwgkBZg9jH9Sq71LE8V/fA741zkgU60GR1yidn8t0+xEyRCe1NWfDAs1pCdSwKjd1wZt8el+
gSDqQWlP2wUG8DSXmfuqBiIwKQhmi1+GiLPSINmFSLuG6bnQYeCP8bCfWzt+1Fw9uN231qOdiIOy
SMzUfEAMbZsgHp29ZKGHO0erk/t4wFtmBP8zKKANebrPKyPL9Y7IEG72PARP6oF/391XhECBGR6w
p6m9Ws/3fqUsfVw78SoHfHPy8z9qkdz03J5r7OFVz/dlKNoTEHi2S+NQb6vl+Exj4yXSy/TgJUkB
d5RY2qKdjqrcsPEkwNlFiRkkxOQUPudAQZudUUWBlxvq+y1ZjfTVA9+0ivxoikJVbghSzrgo2bTd
J9ujNjz2IdQuLMliWIwIOip1HPrjVtnu1j2tH+uX7hfh0G86ic+znfaXbMwb8keHPWTF1V364xTc
iXs8+pMkBBOKwRtbOrxOy9oQr5oFkKxks7NsfMLZbVeNjucLF9j3InL661Ahu9VKUoftRqMEAawN
cGCcRmTjcbTVl89MPTQptSazdMg4y/c90Kz4EThtxCSMrRWAKNZOgZWssqXzNHpNXrTgyBHlnjCC
uif1TD34xvj3peFrMMmXf6rekyWBvq5s/E1RRxmWdxjWp/usyu1B+9p6QUrWcmEhI8PcXeBpJp7T
OSUyOs/Sxu8xsO9MWgQ71uQa+8bwEsjZKKzuOyCRZ0jrXQPKTqJ/4j28NwlallUPRdZe1NmWuRvE
cCSnmCSjFi3lXx9AH4xTdMv3p21CU9HCmtn0kXYQHSChfw/QaWjQdawpVt5X3F5c/Il0IqPlfcDj
5zgIjfgDgUl3bNqMaN9AGBu4OmO5L9yjMF99s59+cTomYcKdgIkcLZdBSpyvp7vSbZOrSzLJhuJ1
+mUNG6cZf4bcWg9KUfFvrTW7SENiH7l/0AJu1n2ua7Ra/XtDpMaMbu25oex8qaOcgNnEP9zrT4ec
IUzzfXhVmlirbF7KkHt6unjycgAM9waDoCNcB4uI1g9dbVt1cDcGs3uqzQF/nE5H45coYgOGhau5
t5K9BGavVrK9zSfSpaR2zWXCaJaZ9XY2zfAc25i31LNxeTkxTj1EvnVQ7+P9D4jr5OZPRrll7FFK
DQxBoL/I0mwuqoQvc2bYTtFs7rVtUs4VoToY4/kvXDx4/n8swct428iPWt5vpZenSDmZpylRd2Gz
cEhm7H18OtTu0FnBkKBvTErn4351ZD52UnIS1MWlLrPEtshwzmJWJfzKDxTpDLeZ5KyLdLAuVMjX
PHZqtqQjkzhy/MTVSb4bSDgwb6MdDuHBegCi//VgJijILBD9MZ7qL8wN006ZbLE6AHZYiofeKpO1
2r/LWPi3mDwPltlmutaleIEwH+OoRWuqYktaaDsXcuYfmHF1IcAbsNuIU7WDTtu8TXvkQSY54Jj2
6EGYFpEjB65JzewcL/uF3UoebfYge+Kd2KGqTUvjElxoBeNqzIbpO2fyu++x0cy0mSy4jBQbvc+d
zexG/K2NRR11vw+gn35Rpaa67eANpeimIHEsknfVhlHtG4NJ9IRr1ANrdVjoTm3UTzI23zCSp8dm
rszjMGJYC8OmuKmRDEKxiup9ulrg5D4sG5WVVnjRS88WcZfUogeBsGg78hGjq9v0r7kPGN636QL7
pnoMBVGVfDbNNfAiEnLSCoZS6pZbFEHNWmh9SYQ5YE4CYRHoYTmBqtd54/Q9IZ9z+WRWHM+sCjuP
4MwmItzT6I9N1k8foRl9+omfX6wivY+N/02GRdszVHOCiihWPFs03DPs71eEYYdq7KMrDCtk/2xw
1/VYyHcgnoArcf3sRxdSL44oVF26jQ8EPpPXzKSppwn3+9I7hlolH1N7hI9d4Mn363ZG7YPf6v7Z
kRNU7TTd6PezQANH9cFm0KtXRZ60r0VubozEkCd8HvljmdGe32u4KZ/5EFltFpZf7Z3JlpugSX+W
BN7CAdTyR9ux+NTilkLR08gXbqjGXdACzwKeBAUJowp1IdlJWW1GqyAmDQPEa5s3BKSzmAHjwQgj
rIbflQUOQs0Cpe58rxK6IBQCc7FDN7jWoBdcGgMZb2h2/U44KD3Uy7I1bMRQyaqNKe3VUnbOSvdp
yaNXfTg6H8ySpvGg7vNzCseZpSm6BTp3g6CIbNHJtlE+bjh1IY4hHSE8ot+1VQfJoRIkUjdhcrEX
PV9uN93BmFnpbYxwo0R1QyU6/AKldWmmEWHAMhyPTUkUUPGh+Vp5qJZTB8age1VC4Gg5jrQOBiL+
zp/qff8Cb6iGcYtu0MEysLj+6QWydeGJk5WjTFK/UJLEGjzK9cFGjvO3wp7CFzMEjR1l+DmraNKu
U9wiRGpJC7267ujCZWroHODtbyXJahe1P1fr9Kqc2rVLrwFmE89L4wGdRsrYH01pY0AUmQDTZYDk
Wn50tR5UJ2nqNu964b46Udxc9LyLWG6UGM39sd2VjjM+l5MuyRUL5Y9RWH+f3d8b7WgXmaYAtDtP
54Kiyk18HGYIRtgofXDRhxugl+55GBHPhHr4/V7YjWXRLNlv4ybiVnEhC6HfxhH7h2ZZS3hktOwT
Drv1CPmTaZs3M1Pxc2utJhZeH84UNVGICi94Jycq+9ajyXft3PuOzQYAiwCDPNSNdRWk/q2MKg9f
Fjk0NDn5E55PdGNNor+F+IbRQppIHMfq1UsTPOoSKAwDxnPrs6YDlL0KSsK9/EVg0Ed1cOLz22sM
6a8aQwjAGC2IFolo8b8PMvb+vgzR5+yQPJgbnbkyIWpEIvUuDDx1QzG6YNwyMCzWPvazbZVCysJv
PrsHN0QrqQwzHiBODgEX3G7tPOOXrXP9Re0tkhDTPeqRTWdAhl0yE69N2bn6hhn3EkZuY/Syuuhl
NkN/dTfFNyYaynFiuJZYAGpz7wXh78DUNaagyn1sjUPtdleo5aObWHstI3UtK/plFQDDb1/hEVpP
i9BsqHz/zu0o6/oFwz1ha7KiyV6YA/Qe6XM+IjZC4uDPA1hORlvqoVnMw5PpYBdY3LjMayvcuG24
vY+GqGFPYM0phMdE4FixkNmql55opsObFaPUVHJ1JGmrygbVce8l3Gio9x5tK5/SUJ6rrvjwK+eq
bsF97xMUy7y4pS3C2pnu+L2iKxyjAbUBMUeqMFL1kHrm5tzXh9HrV1bTrlrzh8dk/8NnlLWdtE4c
Oz0nzyUGLUjiSr3jomHW4wNhm/E5ItiFeDIN7+qGq77IbuTmWzJk4lVKiCQ7TdP+KT2a0mR+Gizz
TLeRv8ppdi/CzT+duo2u7MSjbeUJmJFW2wOAztasjkJCInsOpXJB2QSE0dYopASL5OU6L2TzS9M8
RlbLq9qrUMRnSbfrQHli5w9oXBb3OGfZtpTiqJQP7EviN4th1TrU4HY3HrpKOojzTELMfTKU8Qq7
rQnL73CHhTABdMjuIM3Hq0liWcauqeN5D233pWaE6qEU4TUhcQ1NocyPpR7Lc9LPNYiM/qcqGn3H
as5yEJ8BF+H6XoJy/rKkxpmyJpDZeWD8vyUZcfGRhiXYCi4w9ezfg4ldnGQkrE1aMVmPLfSwNZmA
3i5ehMGNwcIeB+7IsOs/ZaWYW/ObNdMFj3+GoJieNLgxh9jTSV1qine972GH0h9fLAEAZs6N8tzG
7reh7s1TlhPdHph0N0h/f2A6osvUjd9RxEQ8blhTWASRHV2i459xVB01Bzon9m1SOKqYERwQhlWY
znwgy7Yl1BnBKteO44JYY1ugP/dTWT56vr1Wr3ImTZfAMOVBnTtOwRjcrgAq4Ut+4Be+nytpHtUQ
arTqv7QA9bI73b8bBho3ZRetCFjYtBMTqHHiUt72fpdtQk9gHI2jigxmTf4g3MHe+NwZj31OJHHo
Y96532dQw7/96/WJ+CmrVWxXv3ukZvvawpCWm+FXtThb1UOUjPpJLSCx2iNNgqCZ1Nq3MeujXWcC
g23FuB2MxnvSEQUzFZHZX+FyqWsrzXf8H9KOGfXEMvgxuPrRKBtweE18qaHFf+vGn/ftnY4IoZyd
9k8DfFz3GVtrUmpXInmQKxuTc2viN1XIQRqPDi6ZTKtqcHwc++mhthGsVoyuYFjAcsvztZrccXoy
oFpCtenR/YGzudNJEizyEJRCwl0s77KtPqChXAgmYukyFEllHuEGzjbYgzZFaxjaKZIEdbVV3tY2
/B9xOkg4vYOxHcd63A9oz65hkPtXoqbZVIJ7ciuzwnBTh+cMIQhNOXqU0MyHo3JrcGiScWIxeLAo
Qfwh/14P0vrmVvKohabzHrvuJQws8Rs786VoOnKZTHfTh0m9GfN3qNMbGx/ZVV9+psgFsSJSj6XT
8jLV+0XztFFLSb/9P67ObLmJpeu2T1QR1Te36mXJsi0bjLmpAAxZfd8//T8yi/1x4lxshSRgg6Wq
zJVrzTlmh5QPe+XV15YO7kQ2n+m/O7VbfmksJnzt2D+bJJLhG3P9tSnTpaiOYoOuGrJVKDr/zadV
d1wNqegJ76NIPxPLVYESN8AIaEF1XM8QrsmVFpOufqpN00L9Jm3ZHHk2yuRKvIVJ8gqfbB4hjP87
mKBtgX8uLZ4HO2j2kUPW5nrJl+VyRDkKx0dK0mLHKm5uw1x6DohZlO1f9mB+3BLT0tg8QRAEpUMc
3C3Tq+7kSUVxfhGWB19ZCovdVGMHjTHKhFId4pAtT2rJTEc7G31zD4yUkrMx0d8ONfObxYLAGgVA
7khYqgeOw9ANJgDFttm4V6PpHgzaTyclV/6nXk5rnb6Mb8dsklYi+KxDf7d+NNo4IrL2EjLlo7G/
BFVnHNYyyJ3BpDCVyk6lIwOSprnARRd02iulTLv9f2a5JGeTxkeTBV2xuJiTYT+ph9qZUXwbMNvV
ywFvV+661XVWJBKqPPI0Eu89XCrszh3i0VNhP1e6aR//NSTUswqL3MaY0ZSpTq+aGeicgOqJv0/J
MSfONvu14tNcPdn++31ZCusi9PKzulailH96axAB04DRaUNk37aVpm+15u66mBqzZZOHdkdzXKcT
966epd3Q4CkkwGiUhvBZN1A6epb1rB6sAVRrVoSh8y02MrHTMjdjeli9owYGdWMbSXQd4i66jqn9
JwOJZez6TG8uOr6GbUC99UKGpfWmxh5+jT6HpeRS+1l5KJ3CvCSdjGigH0erxHx3oqj7kqYxR5Yp
Nt/SdnrrpQaRNtSwT8XIMYYQ+mjra8D4ylbUF7+OAn+bpz4Ech/hrVGJu/SD3xj/5W9JcS9a0OuF
GQ7fRgul6Ax5a32m3qNTO2xG+d76TE93owG+GLZrwqnwuk5REbUStUmHjEN0EnIMMQeC7+PwsRkc
e0NuGRnmmuiv7eS/tZB+zp0ZGZDG/3PaqmcOQa2UlagFTdKXRNQPry3hqM9OXK+vXKuot5yU5hmZ
C3sd4o8UPKnqHDYttvHZRIKjjkB1x33DCCXcqevUnkvKTvl7rqUxFVqGTF27BUkNDrNDIYRw/Lfe
ecXXFlU1Z6R+Zho6/zaKGu6WdI/3IUyObqGyrweMj/A8ElpBS7Wr0uV9CdCzI5Cr7nqEPCJKiCn1
6HYwdUUpzVRYHJoJdZtnCeZnconwWut7py4Pdn1wcQuk4k3ciRYnAlVbQwqB1TIQVBLARCBYUvt4
a9nFQwG6HzLvUuYnjHdYadmCbQA5Z8vOXW/FomD5go1imd+60amYnUs6NyRKfuNMOcOSdDL9yXpY
PxbRMymgAp4PeQ2b0Ohq87AIu/Y3iWM7t6b6hR8oZhLTxs+VfNYGBEu4+cYRhnlQI5wZSMxG6uCu
lhFauy5BcPGnbgbkj05NfKo82KJ3JIxGSaWMBdZ14g3HLCc/to1B8v+jyjXa5OG3wGlI3iZTD3Ee
ZM5wMyfppUC2SuO451/VLj+Zu9JRaqLpW0o0QjQl53UFWMkMJg5yilqoZwY270PcA8BkyveFLWze
lVWn3YbJcI6p5+/ZJiVvC6WsesgT/CItHPez3XxrS058tmx2+cIlP1gdEalzOJlEFSHc5fxdcvga
Igm32eznO/N/k4YojcrtkkbesapNjLG1Y0PuricmN/2XyDI+tMSbnt3R/WQN2/DL0yvHQoZzEaEw
LdEtQhPTqy4W+4FwintF3+IyeMOLGsbWMk9KPUvrI7MBnFHYzQdfR+QXaRc1q45nJ9ompBWt3Qxy
WE9lMjrwUIAxjUVLwTEu8NTTGmoYM2OpzjKtvntUrwKyBdFGSxUTpk9rOwZFARvMo3yVJ76i8wmv
EPOBuezzOHvVR2wLl+wkgpMcm3VSaZ6FMcBEImYuzVPSS9SwxfeC4Gpa/hUYTPnd1W2yeQTo6do2
wa3T3zwLCcd09ebddLFRr5TFRPuuOnctPX2wVtpWFdrm7CTPZU+/YexvRR+1n5XZ3nQGbN8MH4Gu
n2zVpLLS0+pUM9Vjn6UfPCXGtAulWj/xYntjFNZjbQlaM7adVIBozfbJyv3T5Dsc+UTyuSpPwHDB
HEjah1VuH9S/etI3b1NzjjUtuv5jrYHFGa/cQsExWKZX6tyWaD5C1UunZLjUGvjsTCEoTiHVzIZH
3jhv/Xs/Na9zHNQHmkXT3jGJuNVom+98JJSfVaenZya848lIsvdSLO49Jmlob/YZokTqh5DbjdK2
NUP/g54r3N0h9j/w8SL/aihP5+S1TcflaHTAdU2G20Bm/HO5oDgwEv3CMB/UfD91d9UJTuCAMX/a
xsx3HhcflEDsUfxqLl9ClVEbeoaEx3vT1yKCfCORKL1RDcxz4YBicBC4z7rldeBLfo4Md09ow/Ia
hbxVSRGQWDCfAwZq2G6b+CpYz0//37NxIkVgrCRprIt0xo14qnrM6JckIqw4c2m0tfrgXWWJ3tZu
/4dp75FWIilwWA0P9uThqQTl966bSG9qPBC/xsA/WEmsffeKZIaIw9UczPST+5JD1dwDZnEN134Y
sTJtUDrVT72jO9t6LElfV2PlRbcxIkqlTmfQAYrC1DmplkE0eW8V6r3tYDb9eXHc8dEDJDd2/k+r
oK/HfWeLINylMLMvUQOHttJw4NUhCns9/0rSwrd29G7+MP1S54e+JN86L2YpJ6ToRWQhGdwNw1Vu
v1s2wyP/37LVu1xcpFXUW98gGaNLwuq1bYZ2m2jo1zXk6mrwhz8iP4/eTwdbLZElpv0garrAnlk4
wD9dC9wMKAo1vMzZ5Rm4XDCQ330KrlWSAiXLQbPdDUctgjlVBZW+E+NYf9jULAwlvuh+1lzUkolG
KSFWzR/20Y/AQ8etmvgpCJV9FSGGxWfErMTWHgmDD9PtTHPgMCRdvbMQ8N8N2+rQrZfGl2LukYoj
PYYfVwmT9PBksp/shqZ1MTjpJh0zTAf0nzFo0MRqslcuCeeMN7h9nnckzATAG8BZZ7j9mZcGR2Dh
K7dRCLgK3Knfmjm1MGnHWJPYVpHZDV9Ha7Ge/d6CplGm2Hf4M2vVS8ocKYX8aOpl79fDA5Kzi2bH
IUZ490Mtn6ptYcmUpLo+LkC+MeBB6wxrzgmWbVaHjsjBjW2753SuCKIwAnqA//MXOR6nw55mkpqX
5YbxOQWlc+hD/6YUxHE5f8Po4b1EMd5cCVcY5o7zRzSv83l3ahHZ5N2XPhWyvx0b62c/NMbfIjQe
4BuLfHovr+q6AKT+VPlesfOwZb+ZWnOPxPA7TRwJkaQWoxjqwDzkv2gF99P3JR9BAv/Jx/DQub3H
Wl7emoiEIDo8m6BNwTH0Rg0JXi6qfeC+jmb54qg6DMICMUqRXPVhv8RFeGM6G+MpsDDKxF56zGzt
5L8uXqoBZp/az6kesbR0BjPbMrVSkFHaF2fo3+LMDM9+1wMDcxKY2arOsFPO1Jw1wgsnMvx7ifGo
Hoy+DekCZ4SHpmL5rPj/PdqZN56jXnzO/eyQYMfx2xJz/gv0udPkxB3ETFAMHBnASAUCZD8vTo1l
/kbM1N/+va9eYu79UmgpMBEpnVIPdrp8nUtbW98K3c7aVh35VGIsMhKti+xgi44u+ag58REYAKp/
Op6RVwJxp+BQI7boB7H3D3ns08tSlR9VvXO1U4dGKWRGUX6zSAA7yn7b6DodKHNbcuV4NoKDOFN8
YrbGfEYgBhqZphtwtcaQKYr+p5mnXDalIU7mPH9bz71q0y5tq9wJMb+Xplf/JONRFT1GZRMfscww
0OWhvo2Aa7gtQC+yQ8wDl1+3mvT/Hd6SxAsPbVs81stUXdzCu2BQPw89EEhDo0kEL4Ap2qARvTiy
zGO5o8fR1Fm5C6rojrq/edRl491Gs2WkNE4GX1gsMyb5AIX72aXTB3sHdpkAtq666XQnXh4Ncl2g
MKOBU35YaFkpmjy+eql9DwA3pcGflvGbnOp09wDyCYr06GT5iSZDZpI3rY6f9aiZsLW1SAd0bb4O
pHZuVMUxDGhvQcXRoeqpevGH5WfGbeWWbrdxKExD37kB7SdwOclWnzXnmHj5fEWKtXPhJtxQkHzl
pIlYVsigTA6/CKewdZwgtdVb3aUs7lvnw67HUS7zREp4Ou1zhYnUR7O7lTom9s4gPZyF7RWBOGOx
KqdLKbEKPtbnDcf7b6hFMeIPTzPZT8SRgZEFh+fvCdCZXsshWAdrGBXOCQGdZ7zn8Q6qnSsVLSV0
EZSyi61huJ6ZiDiBuA20Ds9W3bC3jp5xwlcuTqvcl6bVqZ/J1VNbVLxwCjSAsp4yWLowU9Ps3hfL
i9WbGP0yTH1JYT6ZdMcvjIrxpTgkiqWG+7ONzRgHHTuXGsSNoW5eOju7jI29XxVNY0UHZ4id6VYY
jbsLXdSxFfEcqsCLG39bu1P3NcyyBzOqvGMwVvNOFeicP7ejhQWd6+vTN6bHorCWT9q+5c9WWH86
Bm8XNcVA0mE9VJNbbjSiwTZtPP4Kesm4MauXmnb9oxIchmCbkVN003NikOSuBgBTAZjIQDC5sy3Y
qlFXnkKuQGV+8TF+PMAmgN5huSN47sQ6CPms0LmHlWQ8Q2O77QMvOE1OFr8ULp0seWhC2f2mWEkN
44vCKbILeDlno6exTbCTk53jxq5OWeUR+9MQpbo2aCgztqVhE4BT6vlB7blzgmIbD48NIUDoLEiJ
u9NbvKd+jHBA5MAyCa9+5iAS4c/Whwflx0LliM4shiJv+94RjnH0c0j0BdX72B7ncGDx98z+N2vC
k1eViMWiotjnGiTOf4sA0lNkL8sS7krMPHufZIxTbEGKx5Iwf5/pvdkOniO0GeY+5Wp9LIKm2jgD
LW+u0+SsD1a3CRG3nUzsRcyUJAZ3RFxeUzxTm0ecKgAMKflc6Yr2sgphZzTzfUf4GM0j+95yBOGE
2H1fZtaErR4iPW8g/B+5WjnTaBGND5Q710wGAEbkxl3dOmOCMZHVJV9ZIawq1yPdHjPRc2m10c+5
G/wNVrLuISiXx9WZLvLvgC7w05Jp9Fea3aTmU96QRTh584OZEgJnKcGUNk71q5ZYJmq8pn9e0bqq
d2EgKm/wMh+tIe9p6hvZK3bul7IwyF5qzNfe7iiGpHViBLKcSJ4N5xWdO7fkZ1Ev5YN61oOp2sca
GruoMNIXrbD8DT9B8pl3P822ji5sHggqJI59zsL06jV9g31DKrqIx/nqoBfex5Yu1o/XKsR2/XTr
IJxuIrzVA+OJpKxGwOEIVYxhQq1YJl+KSAeXAfHGEAOaEjmOUMRJNIcUn4IsImnYbyLGz3E1easW
kllw+TAU3Tf1XRpGLcOgET5uPO7/k2B3xvMg6Yb+4o67BME3lxtOaPbF7fqejR6xQYry5ALRUID4
7EybNTwMVRW9jZmVb+Yw+U1GXvw29DrdZx3h/r4W0ff1+EeEb7jn/3Wyy9TAf8SMeBAjjh51utLc
K9YWEJsjsTzewJ2+TfT6WHWk7bWOGV5owxRvQFeJVg+xIBZxco16MsxMrLsMU+r5QgzDE3qqhSkU
OOy/ruqeiNalCqwH2hV4jG3a+36X/tURp0Z6bOVsU+BU2znEf21Vu2ztmUHnAgDCGNnEQ9hrIt90
TdIRNMiDluThFRHfyZVaM/XWkiyfQBEMpFnpk9rOmLYmz+pVBkl2Hbuh8hnXuWYlBINnGYGhjB51
yTS0yOaS2wDroNPTTU3aUL+rcZLuit9WpMWnJizdW5YLE8MXP2juDq+Bh9jcHL76qRXclDaWJSF4
yobxvapw22LyDTarno3ukXNttWsYVssqqP7bkg+W/lKilqBHuWS/uso4MvrKHrUp7K/D4Nwn0lV+
21Bywm544w5HJlEPH5CLiuMyQuiK0uKoNRObAt/uxhzN9GWu3JksLfektlf1MMYJipoK12da/pg7
o9moMgLBEapLpadOuMqUKFXPsMOTt+uP26ZDe6fkDnyHzE8p/TZRbEARk01O9aC+RMOgB1jpRk1e
HH7qITYAziiOQtajiVNAXfVgTgF29KT8GO0U5qqU1niIKAi1mCkIMF9oeo7VKYnh/mtxfJgKukPK
sAuljpwTdRT39KTe0aOL0/lhnbTRIiYuBpl1CRFoFYJEXYZ3GNA8pyqJ3pZYcvXgEW8FxZx24FB1
f4Qk/SRRopHQNs+HQJJ+yqX7FVk7p3RanB2I9x2AxnuPvRDkmh/t/ZqOUN6B84CZyD+0Cbxr7JA9
11UFR3mRxj+XdvlSH0XaZj/Kvv3FEKL6sYTVrQ9+K23J2MXZxc5jCRoMjGviCc4zWoCJeBX4VHOx
s/CoXISWO4/aFyVRUA9K0kLgKeJWj+i7ErzuLpmF/0KzHqsxOd9YwtjbUUW/ElW5sFPM3O5lcCmn
LCblWr+SrWJ/rTPxa3TFkxX73VWnjX2Ol+lTyc3VeS0iLm1jomU4K9FIa5Uuppp+2DWw6pV+CcFC
eEyAKm1iTyQ/BUGzSHolxAbOWJ0hjXD6XeqSZGlpy3VMUutZDPqCESf/hVLRuZQif1SujiW/qwZy
ylhPD99ZXOdj29n61fDYFSsrL9Y+phGSVJM69MRVfyBAM4N8QLpUpwIUFWtvC+lnp6p9K630Y3mk
nT+/mqYHDi327n0+nPoqEHejNsKHsY9yaEhlvLeCueHiIgIkHznFiXn8gdgfzIxW/5hScUnGGrSC
nNiXs2MQB0mFr4qmgm7tBhV9h3iKuKhVV2ZW/l3NZWwb4w2EIIazTrUxUHtfRb9keMGlIqfFWVGk
tn2t6JQc/aTGqaIGKULvLmY30OMFk0FGVBafirF2t7SMDOLKJudhWsgjw+wAbCBn2apnhPco6GQQ
0Jy8LAzZcHq33rmVQRt1gLl9o54KGTSTDzadnJx4oo2eJz/ZWOj1EFvUhKQKsTRoX2275+g+0ltU
L2OfT9gjStGVtTgVA9rxq/oBETp9ZuGc7AfUXqv1zpZ0ubUjSnb1sBsdYq48fX4KQ1v+RFESEoYM
dEzVFpkBnHqu0fZBIfNz4yq0FgSkGVkHNLzpXtWjHVGpIeiiTUB7/aQux3Ki2bL+LYvXGHufvFzZ
oU60NHwxFiTQruv+ysmQeIm0pZXWjWBH0l6wH9p04XO30PvV1dOclVhl7OUUI/46tYFegvUj8EqY
KM6CARehevDRxa7P/r3nyV9NR0wZFSSp3b9fAF91Iqfx0k1ziVfAvY9KOxBn1AHypVqPgWJaBNG6
LI5Y529A+0ofPzlLfeNbPwar0O4G3KhNYegMG538GbIUCNCcWkVzHWrVCf9xKTN/ikRHiBHXXxZ5
fkWspEv8KEJ9+dLgsND4SUM3t57pKBO6Az10K3rSFMyl+kU5Ph5E3qZfUcqlQBFToAOlqTHYAik+
H8aTOzf1Zyo1LgY6mg36zQOkOOdbYcJPVFNKr8+bw5IhUqlmG0UtlcUp6rrlS4ab9tfQdbRSwgBr
K0anJDLa+zLEDJVBoz+YKOO3kclYPSADAUOWiyKS4uqxnh5UpxA4tXktc/erameGbftZhp4n06iY
nlVD+Fz6bGVDw8nCnhrvnM85IUb07yJfAHlYnOkZMmT90MZpttEsKPS0Yl7SnI8X/M3Z6MwNQ7Xh
w9FBZodzM6CcBXCnVhAKRusaohV66eEpbpq+8zlIMwZVS1NXMqrK0uj+b8ZTjWw5o5ZOB+Gm06MT
ofgZzHQVNMkElScdCqndTT2y5WA6Lr33pfa1/rja/vC4Pw4IeJ9Gu7pkVRO+qgfwOnekx9FNvdJg
CYCbBITUBYn2WoNb+avqdJOk3xid571UWN+1LKg+cjw2f+/FEmxoS1xXzTYlRrSPXDoaeUly32kY
QCY+KC4DYN4uw9v3fapBNnaEWue9d1B68H+4haZDiLmKx8AqfE/Ae72ZBAG3tj7/XZVyUl7/6RnU
MzoBdRlcHYeYFT2BXC/6uHltDRh7zYwop6nN+jUJsCJXgfam+7Z/z2FJSj1cXZPhaGOiWdvCCD7b
w0B1uiOATBJlO+O4xMlpac3gu9DAInLcLjaV2YwAP6Wjs4nj5dDUaBKIK8RerdceRm7dOOVF0XNi
CgsG2kV0DPpguvk0KFF/x9RZ0iu2FDJqixyszB67ZRNzL26sps2ORYTgNqc2RiAk7Ua07ka0FtG8
AQ1dPSFloaYEbqyAx5PHFLhvcXyhNC2L7fzLrpr5noXTneCa11XI1pMGXNXjHYADEWkjI2oSme8u
ja4XraN3tfbmU7sjZTp0uosuiq+m5tNZcbxim4/o3bxc2PuI8+ILbGQBiUwjhNXvcjK0+Puukdf8
cOamOKpXeqDTwckzOrDq9UBw4q6HlrmlRzdf1S/b2ModKYufr97iOceY2WaS56cqtk/DciYiEry0
EZj+YQmbdKfK5r7VdlHhHEB7w9UyZ7GLwMue04Cop9l68gbGHpx4s/rS43lTp2M17f73oN4boSOA
5m7u6v1STgraatEezJZzV9YzYqn9Id23NpOATdS72PoDaKfr6zwZf01t+icsSGtbKyL+lW+u15sP
Uek2D0VdR1eSPTjP9JWNQ9yKd63Vf2W5M18dN/3e4D/b5NjmrkqQb1ko65P/iINORBfLXQDYSkus
6fifpbmQ0M0QYxeFFoRdisS3tTgdKq7SJXSPupsD/MaV/WCFVnvLMIfsgBJFxDPpPRmLwtktyFov
cZ8RvJuShbo2PoTWcGA3U3fDVv6rD4aPuc7SvWOFAcDa7iaI8nr1ltg/jjoZA4QAPwjDcN8J8jgn
dm49juBY/hlZdA2u9JTfR5nlsTDS47/qxsgRH4qqKcIEK6uPYcqRRs9AA0VqGsgxlK5IEEY3xdbW
zipCunzvnS1TW5mC//Q5iI/ZJvolR8Yg7xqvJ23FFvBdXa/+hAZH+WNri7lVwKL193QgDTGTVfux
BonNQMF6t7wIn4XwDp1vWU9ZfYX6sIHhnlAck6zWbQar6q/rUx0m5cY4C58T16oAMN085HuVk14d
N7iat4aD5j3QjgERSwPRs7TgEPh0clRISgBN79Smsbu+dGVmCixbHN9YdfdennxkHdrIowWJ56Sg
kQha6amrHBentl59bdauE7SGO/yHn40yPshUc+wMZ28atqsIlZyEhXhfRHiMGVA/EehWHRKd8xCj
VaqUboq2ymRmWgLPkHqaVNquJ9zrNg+gx8GbAzFV4uLw+9qwahqiRGD+PIXTAEDHFuUdaVt5o2d4
Vq8W+VYiuNpEWF5KZ/gdsQd3Ni0/ebKrvCrb1MZk8s9xmVZWZKHkQ+RA2cKvQaiJegh9rOPEWDn7
f+/Rk05Jp8AbMvhOuesRiJ1aegT79RxWC6aKo4NUszZAT5Xpd+XoG+vM3bYe+O4CodBjkS84GpAU
fykQfyRu9DwZT+suik7kmJrpdFumnql7nWe3NAE4z8f0YMydfyiWJX9wUPudLRKflY8WWQT5jADm
oZ3ItXlOtPhIQDaTUjvwnwILAWYUCC5M6WctMvgjgRPaD/bisEzrLU0AqXeNhLbsnJQAOK6MTzsk
i0RdRUh/LlnfuvsynMihlZ5ho5QZ3G7W43ZOkf0WZvBgGhzQ7CZoyWxN9b3Eo9IaM9AlyWflYl+T
vDL2WQU1g960+Yz4FywhsMbNzGz2Iy7y59ybjuq+KuPZRIks1XV6yEkBmQfbJVyYRBvfLDfXX2JB
74lLeTHS7wRSertodsHQW59KUI2I69DXmPAqS1jw0SRhYbLH58TDcqKA3EGAUTfRrlmL83m9R/ky
+o2q9ENiqC/uTBZ2PeUkZ9OLHZw4/plMHSrQ9EAuxZMAAnJc5flNhqmsGG+T3wSPDPLLG6DaG+DP
8lmj4b3/90wbOwT0NgSrVdYSmMxpg74mBLyy9OPkki2qRF21iY53XaCyTGbQu5Fz9XsPzmVguQ8z
p6ZnB10aExnnngRl90xLuHsOoVmdM9a6jUexpxQdHvCuE3obb1+U3bQWezQ0wQgvQUzMi05Er+N8
go9jxxn78Lm3yjctqR0O9Pl8KvXlG2CD+lAj1CJBtxB7P2RJ0QwgFMoUFrY5wrgAckqVFweR4Ygn
s+8WLMm7GGPtBWNzfowqfb5ZBrRhLAQ/PWyvGwTOXKw4NfBLspwNWJjn6Fmv0082KoQKzuy8gVwf
tzR/MxjamvM2bqwfbll8UUN5R/e7I2tleOzqlpUSvvgpZ4p0WDs8yNCZ3WTBCd7m9GHE9mvrVlVK
rir6lDqmMYj+PS0W8pSMSdtDOZwuQKvh+iztUy6+04xpjmqiEJiv+MWgo5mcO1R71yMxprMHpmrN
YD021CvkuHJ7XkzkAPXfo43wxJ/Cz/OnEqOfOxoEHGLwwjNtj/FqEvG5RYNGHPI+cB470AgvlQ1t
Egbw13U5iQUJJ9JGoS7qsUY0wNCqPtU+AYUoVi3+eDReiC3Jt6nMMBg5XpGlPN8rS2NWIieQBpPx
h47PkDAZTuMMIbJj4LYpfpigu8Rjjbxh8GilLzCauACS4wjtER0oscqRDLTnYBVp5EH3zbOItQ9f
Km4KBmMHbxHVKU1yTtbjMlzUEaz+WYEh2wZyJWbdcV61FNmK0dgBuSc1Wc6LybzS7ZutmWGYacul
x+yb4Tn2u7F9ZNTcQikqaB1YZ/VCvc1p0DjUA5A/T/Y91MjeMDTkt9iE1VuxVb9MCwanifSIcxdC
iXCdS1HAnnQrlLOjVAD+ezABlW0YveVH25ZyHqgVZ9Wyy8GCHdp6tLaCUIkN0jDyy8IqfKIs669R
lx8Yixtkk5rOzglJDNVlAyyV+RMdOFWEq6AEhoWQUxKxDqva2DYQQc3+d92Nx9O6W5Pbgzk3fHIi
HdIh5+Sd+tuJyUFroO4q1SLSHFRvCmNQmAT71N1swAIt38q+HgWfL4nNyhf61xjRJGJruItNuS+A
uAZEjHLGwKE1WLr7H5bGBgOBA8bEzO68FSXLrLq4aG1JsjDCRmKT5i2rdPZiT/6dboX2JmtLStJN
JRk2xIlW9FP52bVhqp7Us3pBeGSPxy41mtXboww+HeQO2Nr1txX7SlGeUPRX8zczRVNGy+MAYtB4
FhAuNvzJ+VeEEXPt0/Ol1FP0Wi29diAJc4M1fNEs7l9mOq9CDJTT0xXzw/TSCSPEWr1wzZcyNJs4
JPWRBT6ZdwrGwUyaTEe4KHA+B3GcpBfUw9NyZlWgXJrDfCN5Ew86xfuQtdptrTYm2osTPouhI+hT
ifHUgwGf/gAPCzdMq7sPvWaAApjd6KNuKsQAdfBXZJ63UfOUZ/q8Ay3n7WkVn9EMw+jrgR8AB8g4
umgEnsi3vCDumTfIYZw2WcNzmXNzoMCNzyCHoI/QZq8ikpPpYz2qznvkAD9YL69Yc2cJKi52y6S7
pLBCMaBVBWYhoLX9SKqzDPCiyG8eXHf4s/bCDM0ODtkVWo2+AXkK5zXsk99O0ZibrvPtGy5I+2aF
FbFtE7GIyuTo2dnP1OgSdJ9jyNF//GlABr4XRKSIDVacGYks/eOiJovBiBcYNyWCe6PHj6RcbJY2
/DUEM0KDf2UFf/lT4cD2AgRqq7q3BKNSjSGtPSom3Oy6Ae25oqQXy4oNPjhGaDYURzUrp94Caqnu
GI26af0/pDLuaagZ2vh4lDm7mP6zoYFfVOodxb+F8fglkt17nRyUlZ2SN0gDJ5+QtWaY32rLk4TE
1CcVTp0TpEZ3XixUUWqqP9O2vyUL5dsIAbgs/Sc1P3EbJKexmyCEkDOV2BvuBYevi9H55rEObHPD
2/EuoVxPDwkZv9s8MN6s2gkfO6vP3whXBDwejPcBXhpuE2b4Ssa1cMwiNWh5bpOO4rLNp1Ooz8lN
pPZdLYemj6uCLgm4G1nj9JpOZil5u7uQA/ojqYE999wLtZ93iCrXuGQ4dC50CTCrqE8Pj9LJlDFK
AYcGFggDCmplXnytrjZIBhsZbcekvxx/TC2B8Nwuz6pF3AIGxpUJgKbW9unklFgNmvohNgbqauIZ
CEgaQAX6rXWfRDYi/RoevQinb2ibmKrHHAPLqjINyumJqABNGN6zGSKc6Al1f4iTElr4kN10D35P
Y1oLM+ip3GnaHw3hFzFwzs91xeigJMlvPT10fSWunDdPs7DFeXQYhKkUDQLFh1XBlUqVCp+wvcYv
h9qvntn+l6bxHpE99y/CX/QvdfA1pI90Xr9/or7D49rWHcbspNZdA1DnhWjkaNd4nrtTa68K+B6q
8aIaQS6+1c0wfpRmFh2C2G0fFl3AIQHXt9Vo+t8hH4FCyQtvp14GE+nsjMxrPssEgLX8LtWxES7J
fMwpih6zbYV/9gO9cHyu0ODsndDKX/VlAaMTmAR4OP5ODRowAp9RUGM3rgq4TZDht650ZjeLPZ0V
48xYdEA+afPWTy5UjYkhXuw370ttWI8zVRBS0JuDDuQISXnaqJfqQbOB7yWIIcxsns8euKtjVPvz
AQwvCI16zjdlZSSfLsdBMXfjh076EVOMp2ImRnqSheogHzw3mR7ManiPZQG7FFF4HfBvOP8zTCn/
lO3FzCoRNcZVkb0wvPih2n3G0klwe3ClSeieCn30TjFjwkNRkvvdzDhLYm+5e1bFPgOWRDmM3Mp7
ig3OuEvAMVj11nV7IrpT7XtdSo/TneF+djW7BJSPjfigzxq4GzfSY5m/AusPZeV7PoErqyFnH8wY
QT6hoMJ27VtJP+PQ0rGWSuZqGzfataQ//tn35esUBUDGqhj6v03ETW7CoYrxHMRhUd26SNDSsnz3
GphmeIeAeSc5Kv9lLOV7vFtn+YTG4MgsPwKk8y8o96ybGbvzppK5b4vuDFswOd8TMdc7NaX3Nezz
nSXuXcuFlxnLD0yF1W6KfIJap8zcrVuyacThXk0m04GEij5G1yXnlMFsTU/QYzcNSTzbWjrqyAfP
z516KaZ3K6JLPMv1KQOAjAW2147CTkbMY81ZWX9TfL6bOg+Wm7ZUezKQP/ISlyhpQd8XlM9xF9/1
fngCWGMi86PwcBnbyhAq8Zi3TBtJ3G4PKlhhsFJSyUUObCogmIZZiXGJ+qQ6eXZ5GVxhnu0aH6yk
ftUZkCdSWcwHZ142rmtbf9KkeVEaWTghcC0LLzgXngvKKzP1J4zZ5MxhI01Za08q6qVoAJ53UaEf
kBcbG4tA1I2htAMkt1fH0hNkIlY12/287Jt2cA9jbO1UnVzbNKhBljuol+iUgcP9EkDb2LhaXjPd
6alMBBIsgFVwxYQzk5WX0vp3eN+hi+k2RvMytpB0Wif5P8rOa8luJMuyv1KWz4NqKIcDbV39cLUK
rUi+wKgSWmt8/SxHZHUzgmnkjJUljawIBu/FBdyPn7P32hB0wGdvyLpqjxaVepwkaEMymsGFoNXu
admdZ2mkdlkuo189JKVRknVnKm312PfEvqs/Tr6fEABGsUProa6PdVwUGxE5COTdxzpK6SIaaPJU
cqvWuegmSj9kYCLDLw6BHqUPDLhr6ZgvbmFBlNC6wPuvnKCW7Rf35ICinQ8AXBqEsL2kFNMH3ad/
hBAseHFCKknF6AwauKP5RGbW6IAphRsbHxJb4OeBGKmt+6Iz2Kc4M5dRe1R3fxEnTH0my7hOtZqw
ugBjfBwM3g6ScrubtPLbYNjXfk/yETwNrEA+5MuVIcmGySWmhKwfKb06KG31Q9207uZ11vgKXMRh
lSLnHvMTCJtpZ8vyXhvsiFc0x/Sew3adTOR9OLzgjY0xZNtX48xTiGrEI1R287rdSCMvn9zav+SC
eZGTzlApFLAVs3m4sudE+xhmxS6ebfkIXGg8+iMiuM7mHjBck5jdWLUh44e6k9YR/9a+Ufpe1/ZB
WRZWuKl0zgc0cMiHQtRzFeLdPQVB9mHBDY0531HLnCxUJQupJkE3YGQhYxm66DUEkZ6i45WGnMo2
2eWeN96iSEO+Nzz5wlaztq66wXKSfUrAXywj2tCOp91CMtQZiAEzQ5bveCWteDPCXWKU3dpz+PmK
i4PVbTWTheLl0MmW+XRT1f0pS211gBnrU9GX8S6vZnr7RYaEF520g9zrlnZ2euGU9XkhLqEbtVdO
VFOL5tZAnOTwJYyz/TzH7lUNKObcF9xCkz5093YF8wgaoH9oIvIq+zTwV8tTJsLAWrciKld64bzg
C3S+UcodNW3+zKQetQUB5ce6stxtrgDSWpJsRD1flUInLMgdzWOISHldyex7b/fmE+IT7Co1E9E+
IEbOqVOKRyVQz3KWeAz5n16VjH3HQYrsiJumHa9eh55oRLutP3qbJvPDUx5N3RoxxW5ZPbPU/CLn
8LoYGvEIUy3ftwCbN8sf424Aawt+aNW6zF+82OV6KCzJMvLEvxkAN7c5zIko3psjA8SiDmxgMGF7
pqFIOhCJrneBlZ3zQUNKov4UlW3BGyalEnSdZeoqXlBhXFx/uHYKifDLEw+TFeh3iy0t0TjtRvGc
fdWQfvcAPUh+v1oiacHtzlfMzrGV82i4adc8Lb9rRnu+DWfWLltO3UrLW20dOV9jaw72jjOVpGSp
mf2Uk/C+FLLM1JfoqhaEzwF4G+FvqO23ZtKQpmybNFIaOWyDpJUHz4jnBwSy91Y4jNeDmeJRyeyT
ZDh+VequQWGkZnkjjvvDa0wz842oWHG3ongjNW9jjhDlfW6VfUgfZ4hDwqTUjYt8sqTFRgCsJjAi
qDlL3hAMF/RdckZLgNPbFBepezcBxpbbIJ4rJmwWzG4BXWS5S2OyLrac5Z8q8gROaYpGmBzi5krq
1iPPJGOTdvhCwp9xX4Zo/ZHLOsQlgwGA7xjxGYy1rj+BOOi2i3YBfkmws9p82ERF6V751M8QkPr4
LMnXihsG4cu+UGr+ScxAX4MBE7UkcGydp9atBQ/9QyfPejjAnQCmcvKj6kumKIkDakvRn5jL9VD4
rl05cM61TJO7e9Y2kjbt7lWyWNcNG2MfH5MGMrb6TaAXjE2m4ZY6zqaCtklQ7OR1MsLbbivvusBV
uNHCkWK7ZMR3xmnHgIEDwapZqEWaW9GynMdNkZLZs7iQoI+1gG/cC0BSFXuMV2nRCFY1M4al/6cZ
WXayHT1cSU2fn4wmJRRSu9K7G9fpi1NFl+O6mJDeA8lYx2Y+PC2/Q3GGRGYESJQYRnQZ6vHuVSej
xXp2ybMQg43uxjealu+D1upZX/PkRs159FmRfCbpVLsUE9C61zJUleWmFvnw1S1Cgj98xUJvRh44
d7yLZ8xLvhU4a9p0yT6qJv8BOMD2dVTpozjv+6ukMrqPLKXanjFOCvvXvWaVRdU95OUB8gZjyyA4
LiVso9Mo8tnr99HkncH+mkwMGVNZOY1BCkeNsrbGITAQ9r74UEfgptQv5iszDCr2Q2+2Sv9s3JoJ
BbzKg9MhZqJT8fqWYzuAv7IjybST0QONw2RrF5iqurZ8IMbb+lOj98V/ORFqKQNmLbFvNVLGV6Zr
lx/LUKZbF3bxcWnys/lAMhEQcGRLKWqL6s4hYniTLZMZloCRI29w6zvB86joYFCS63UNHnYAK3Ns
HDKItMo0ViUSqgVhNqkIMct2GrQD5qaZan9T9jny9k7ev1YsBWA5jZyQBCnylet+7GJ+ZF9PEZxK
upJzB5iBDTVaRRmnK4lz8GGijqSkmz/TGRJ4ikj0UE3Xi+/JaNVo2XSqlOVf1QQnvZk+i9LBPUe6
xdIaGFrZ3KQNB56+saHOq0rYjYv8GkbxBiIYvWgRmWdNziWCTNTYMQmMPIvzQ+vY9U3OSGxDEO68
rXo6aEX5UQi0S5lp2JuobdNb0Txi1ATrUTUTbjCGEp5ZP2mM3fY1STiJ2yMB7/OLnHT/FJKCtjJt
t+bOADK+GDZyN21e/xjP9zGZJrev6Io88LadHyMsaoxtp+D3alkI+4IidnI/RpPbIKo1ho3WZwF6
7/pMZ0K7SvOuvS8kSjqnDy74T/R9P0/faKnoKZYBNRV6NU2ogi9p8+w0JpZ/M9T1ybXWzJqyZIXA
s+la83MVVc+dImBV/XBuhCEfKr9ErewchqlkGK/G9KmR7n0chevG6qtL4tblmYmpuyPeQN+20HiQ
J4zNxe+Gdt0rO6oBFxpc18aY8vjFcIxnj/HT1270kHCAD8xTcYlUFydQv7gTiY1abm6KEA1t6Tb2
TR3yr85J8AkqkbN/Xe0w27f7aoBcQBsiVRTG+J4CIOsa/ZChT8BTTnNXZpH1ZPt0P1CMX3pF35Ml
jcblzpPWyyzzO99NK8jnqo+B2ZKOelZCMFAOsaDWxSmS2nViPNHGkLcLaGLQsag0GfXQqNXNnm4i
crplTK5nUK/7fE1GS7JPlCYl/i5xiu/GHkvw6z/hRERqjXNOC1UlCve53R0Sv/6wAMZ6GsLQWPNx
Ww5WhUizB0rmlEjfFKOuikIdrpJ1QB9Y32mwabda2UxogIDuvvKqihSZepWesdZ3h6AGSOLZ9Qty
dCR1GO9BbnZ0GqqBTcu2k0MjvOegy74vtjPDtEhmcAtBA8qjxR8gIg3N+8onWllqKNSZVHVARdHB
uYI0Db9M8qvUcF9MzfmyqCvrzN1VqP8qxHDHikkIrWbh3SzrBGrZdoNCLWOyktM+RjPCWpo/WjZJ
1HHFcFodHmfEGa9cxdQJSvpt8KJaDfcF+pHFCjsMKnIuQ1BUt+1nWH0k/5F2/4o7QnXCyAELa2aN
TCHVEVT9Ymjh2uFZfPZtuUqvgsaQn6XGDtolNTJAPO0rE0eqtUoDFi7dhAdbhdb0oW6Nl5lXl2sY
0YwdLpr56rUVLYUb3HOLZH8xzpmXuwqTY3/RkZtymFGGVLOR64CIwyuzrpjkWt1Fj4x9hdOnRZpo
Roy5Gm8dUi2O0wdDjNbqj3/8x3//19fxP4PvBfS+KSjyf+QdIL8ob5t//WG5f/yjfP2/j9/+9Qcy
bRvhgGXbQjIicixp8/Wvn++jPOC7jf/TZfZYwrvDDBZb9kUXUIan8E+dbvmuLDHbR0kcnIvMQjM9
kwHlEQJCTC5tH6xCtAH6mvRC9dqAxKE59Qr3sPxR6aZCg5QJ0Q7+2YJpHNrRzlArYia1/LpO6xVK
NnF2y0Gcmd4XjzPZTzthpZc5B4EhLdnDwVKRq1V7i3Yt2pZO094jLkEI24fVby6Ea7y/EMJwXUO3
aMcbwtDtdxfCKTOvDcuyWbswJh7KzGdu1YQ5IQ6xdo6l8YWINI1c6RmBcsc6Nhfz2Y6m6DD28kNt
teVZTrI4myXGOmmN5qFqlO0AQnVLxvKtp3IC3Ak2hTr8iaCFxO3eOJWb3ZSVVe+LlJ5r4YfRaeSs
f2hHLbuiy93vwiFCuFslt+HEUklRmX1tURcMqFM+cXrE/BjgGfQSgn9cSF6sc2i//eKUSnmYLSOi
khvMRxP/Auzx9GC1RXnnEFoPY7jbolwNX33P5iiOedHbnzG8fcqHqb2RWUndnWWDA3jJEWRrd/G5
Lwtn7RZ4fg0/txB22OO50L0v2HGZnsQJwVceIu2h8oPrkiXlevmdSQzn1hR6t15EoWbl307Er5zm
3us3cT9BemRRxyr08Ou7W/x0dwuDmApbN6VrObruqK//cHdbjSenGOrOOjJniflPPVaTndKVH2zm
wFihTaeyXyZidCFE2XhLwqY/C60FE11M+wQE3O1ghRymUhCbKEr6td7i8Y5TSGa16LTnsIe1wFCY
chZW9nPnDh9dgEA3yxeb4NSFWvwc2zPy1nD2D6FGoy2Bc01XhyaIRXprqH9Is+9LS6trlZKk6XTV
Q4tXnkeaSw0DEtUZzITCDifk1Boci8LCRSg1e2N7o/wgMiJPC1qhtkXTE5xuP7vXhYXyk8Ai61Pe
03sc4+57IefHEof2/tdX2fZ+enRMXTjKZG+yjuie+fYqa5OQ0goJNWHH8pwTnrHqCmUU4cFzwzP8
eZkwLb9EoMPwpyPv94K6Z0wtT3NUR6cQAPQqTbXxxjUGZdMX1tYiLeswzFT8WsPVDmoi0DqBbDZF
p3mtQURFBAPK3h+vFhpP2xYZzRPvmGjNuB19R3/yasQrsTEA5Aebuo1cbVz7nL7P2Tw/y9nqrskx
uS4NN/ySY69awwH/2AIi3VhseivdD+JtGITqcX1p5iK47WjN3/364pnWzxfPMB1p6GgNXdtwxNuL
p5uBpRiC9TpBW0X3GdZm3dT5pkuwbRSeQpSQ+7SbMKQdoybpcZfV3Mp6Z+zFFKb7jOAAUK/iMJCE
xFu0ziMRe6do0llhsyRD5DtvaGD3N566tBnxd9e/fgvGT58/L5/UcNO2pdA9xBhv34IHVlaIiJCW
ZXsWchgQFevFdV9SiU/4N54B26QrdtbsZoa1sa30MEOs0YBKymAgtVmEEB99x5onuTowiAKp2FTG
FSZ7LIjW4dev11SX9M2ex+t1pWOwMHiOK9+/XmJggwFAGwkUeWleonZ0bgzvahhN7Xr5wzhkJOVO
bXms8+y7S/7JVm9cQcSJElt7tFS6zNpzFk1YO0OfiGN+cXUrxeEWvlp1RZQ5K7+fnK0W5Q4tHpLn
Yp1M0t+8lZ92Ld6KZ9IGMaRw2MLfPXqeb5VSC5xmnSbWnQw7+oiqKrF687NIArxr5Ej5ff9Fln7J
3F3nIG0oXoLCjnfuMUXj/mUOKoCSHazdOPGMY9x6znXjTs615hhXUQXpYXnR//Gm6GiWIuRrUU64
7sP23R//e/+9uP6cfW/+S/2t//mut3/nv68edo+//IbD9n77/hve/ED+2b9e1uZz+/nNH7ZQZ4mN
6L4jR/7edGn776pJfef/6xf/8X35KY9T+f1ff3zFZtCqnxZERf7HX19SVZbkgfifokz9+L++pq7A
v/7YRXH0/ru/f27af/2hGdL9p0Wj1eJ4bbqqPvvjH8N39SVDyn/qOgRGwzMAQAqLG4M4tjZUf8v8
py3h8DBitky+UfK34BS+fs37p8lirbtCCqpw/uIf/37ff1WLr5/U31ePprq9/vdJEtK1dQuYiulx
D/IarXeLlxubRlkxzXwulf15dkBniWHfD7PxqWg+FWZE8IKn+Rcr7r8UNP4udg3YUHmxtcAlSoVe
mWYLc29aRoxtnCymxnO6vQ8FxPBeyjgznnM0uz9c3r/exY81ryF/ftXClLZrCmmZniHeveoygB+A
kkQ+NxKzoRiQhKqZlS+xF4Hf2XoxsbJZKQjoYsq27cl6W9Dflb0RQ+xdZo4K9Ebvp+ipjIr2069f
nvro3l1UnmZVkjuCFpjnvXt5cTd2mR6Z/vMwMI+q+qTeOwG9tXSI09Nc9/VRa+U3r22Pjqd/13yv
QA9f3cT5fB+ERFAOU2MjuMZx0pUUilbgXfCe/9l0+bAeTRyBlgNaUWX7pKUSiHqIVBo1OYka1zpa
wD7p8Hb3kGkQY5nP06CmVr9+j4bz83ukn0FFhliB/wl1DX4ozOjNwe3F4fZMDspdz/u5jtu52GSx
dd3Xeb1Blq2vp4AwJttsLmM7o+hCXB9OnJJ0M/dIHcazsi/mKb78+qVZPB3vL78p2BtM09GlvjxZ
P740evB1LPFcPreVHu2dzhsuZrbJky0DjHOOveEhNgh4RVGAbj5KVr5MG1yAZHAN0yNccQ7nea5v
tWD+Ynp1DfQ9ho4FBxzxZe5u6mk6kAVPXMKEr9Eiv7wIHAdnYWju5xg6xDRE+7ZsCPdRk4kp8O+W
2UBs8F2/fqs87O/eqjSQ8LuWKdTDq0v1Kf3wKXR6KdIymMOXxvLMO88nPLWlp//ZHul1+fSQaa94
l9KoMPwaTDeY9hxqNG9rS2SwYIyYg7/nXliXIIaZwYapcHhYLls8iWtoqtWDOxvOKvKvmQW7DGOI
HaFgeWBwZh/REdTHIqE1rt5hcIwyTGq0zpuD1yUPWhrZ15wsv8lJWEfMHGhN6ainWN3qcNAvcxDi
2mrd8IoECXtjAWNwo8D55sfhR3c813pWfKuHp1KREhuH5k+cGqBg8a/f/foqGj8tgtIQXEadhdah
ADLe3ctBS5dl6obgZfnAOmiUx7bNcJAXzArFbg67aG9YdGkUn3Zh+Cd54eyCoo1+84Eabysb1mNV
iHHYoZZEQsDZ/u0HGncarXepec805awjIboB0ppy3MSiOi/D0RgSyyq3AYpSiucrdxaHOA8fE86p
h4GcEDJEAvvEsvCbB975m4vkmgQ6Y09k0/jpJEYLcjCZE3rPVrsvyXO5AWa/ksk4HWbMcSgsPhK+
oPD4fNh5WyKFCEGE9NKYTrU5i1UV0IlMAmc39xr8d/VSoyBHCFdjqpgBxQWyZNKnVjUcoTA3cmc6
lerGbPQBIV5ej4zhHiLyBD8ObmfT16FDzQdrHQl5W+VIAw9YhncBSsfbkUQx+vPuI4RqdEOyjDAX
9P2hXPSwNDAh/TG0iLpTTBvOyabxzhBk5/arSNOtT/oUbloB/YK6PIXCxSOSjrFc6bQ2N4XRb7Q4
Gk75VLQbRvIPAdiHcyxoUP7mxvybu8G11B4npMMtYat98IfH222NgYQ/Dqman5qP1hAiwozw2/Zd
jFN0utCxxQ9fFfj2CYBfLx/AZETRY1TPd1LIZ88VJOpBSP3NfWr+tMVJ0zB1dnX4OoIzz7tHJmxq
EpPZA17srgsRhUF4i0kHPDbWaVlMCH/20f7DAgvwDqobA7YnUh+IKow9y3VcBTsD3/Hq9eIKhHJD
716/3vW2uzNqMoB+czVVA+hNrSNNG1kBqlJbWnQx1B3+w9Vsx9jUR6v1n2McOjvdLDnIa2ZK1pXh
rcpY2+RukV001e0GJrSJXYTQgzAoh5LmlkUYWEag3/7mRf28grNX8WpoW8GBsFz97YtyS0pI4VTR
i6680SlkJGXFABiultsOA/Lz0KPZWfbNHvwCEKDkUQVK3hVuNqmwk99sn+bfXCbaiBZVmzQ9YXvv
PtqqqCcrboropWmF8Vir6Ilo7D5naifxKiMgxiVbudFIWFXBa3QxLK07Ol7IL074MAikn8HdF00W
7T1hxZtF7B+mBT2R2GDq5tOCUQWAp9cOWVS0vOtgPP7msqp18u1nTQVtIOQyPdd1bOfdk4OPYCJH
qUlfOCfSuSmNF7phtI48Xd/VYVJss0i4F3wD0atzpVGi3llj22+N9H4ppsiDDU+mN92T3In8jU3d
iIiG+PULfXeUVQu+LVGlcfJz4Bh78t3VpkMB1UMf+5cMANhtYmrGY+a3XxPGx6flA8DXDM8dgv16
mUC3uiaOZqmpGZGMdnpsTVjQvW3hhV+BwZZ7GC3OnkzmS9ll93oyG48xdrag8YM10/f2YsxW/vA6
Bf31WzF+vubCEDYPgqVb3LXmu72LcySU29QqXnR3+soELrtKcZfNHVxX/De3C5ZUY1C9M3VJHmtM
f9N2s2uzcpzr2qGQddRFhnbrXSJ2PqadobsOoHH//y8EVOYCo67psv4RhvD2mRNd6RMpzpQqCDHT
eBEJicAAVtUYne2klg9meCpRN6SJ9mlJplzKj2VzdchrmUAO/qYBY75twKi7wCFMRVgm5QdSr6Xa
/mFpMtO2dEcjy186YcT7LiIumvzheLPsfwF3CLtOR3xgJsxDGsPdwF25q9o62kcmM3jNNL4Os/kS
FihLJwO5gWOk6d5qqnEz6iE2xSYuVk1mnVCj6lj3MfR6tjGCFB2alRV9nSXbrtSL+yZhzvfr++Lv
3pvFnWFxo9tsY+9WuDwNi74FwPmyHDGXda3ookvhlvPrqYUwmXknixjOIEXlr//xvymomFarosri
oyZoQL26H64sQCWSq7Qke1kOh1kuwLM4u6XMwGoS08w65mplq4QiHej2VtJCbCKPc5SqGnRduVnq
+TfXxHpbTXHbOQ7NQt21bNMxVeX+9mUFfFJJaWvtk1912vaVHmzSvfb17gR4+ONymcYqTtD0x4pg
Tj+RgIK96tczTFkmWspgr0599oghS++HYONNgSCjW0PZpEV/VvloHSMW7Fd1syRfTq27iVWTC8bg
ky6zqSBnOWQYa5+WXn2JcSH9plSw3xYxyxPmCTYTncMwPJOlf/rDJ1B2jKGaUHY4/wsmSTPzNaJG
QBTyluo2uR4kzD2CY24YQLX73Kq1g5zHq6oB8FMm7H8MXNaDWWzph4UfgfbdmLbvkYwarRyrjbaO
QSes1m4tuECHXuecPbUKXTDPkCeL6JRUvTwNvgx2c2XeM4R0D+0A1FfG4bzKLfFddrNA9pOTuOTH
6wRv8aFW5X/TcpCJ64EwWf1kqEtHpIC/RVz+m0tkvN1y1SWyLYe7k9uU//jl7d1g5ALpRmXrz3bU
b4OGg+RS6y97qDt5qkoFOIj6RN/BCKIaqJynXJ3ARpDqq26YVhESqt9sTe+ORepVMVN0DF036GGw
Q717cDM9j0qE/pyj1eNgJ3gNgOs/CBSQj51jJKh9XBAG9BvWCaMfJBjmjUWZv7GDUv9dKfy25fP6
YgTnDuQsYPkAeL29RHGGgsHHWP68tKgHfyLCuAo4QqxELL2dxMK/wu1VHjhm22vAeDAUcO1uvKT9
OKceFjGf81QffNXDVt9jjNv9eqGx1NX434qDIkONHh2bRhoXzjCWsuqH25zPcOrtNBmel7XFxHm0
H2MQEm0a0gLqqe3s+qmaW4PZMxQ6LJzlTgAQ2UVw21ehxMU/eRUqUW0ktwFTGxFzYj80m1cUfY7Q
J7T20BmfNbCzNKlduXMJ+17XzTDtXitWcQtOUjwUMMF+/e6WRfrtu7M8lm9LMJ9xmBG82zLzjEMY
A0keYoEdbUi1au345YuXVUS3lwj+E6PY64HsdgURBZsaCw+BmMi5+jyBDJckx0zrLolvG+sitQDM
qE7K4ssoWvTCjl5Uv7lj7LeVtfpAuF1cnWRWnTuGJ+ztHYOt0TbCrOyfZ5SAGwcuYEnXCG1SSdEK
LeMwFIgIej9IoeYP+Tnv7fsapzBqIMCdWJnjDQx1uI90UFedOsLQbB/3DIIGEk+Ge2GgRHFt7BrL
iafTiQDTkxit5xwzAhI7TTto9jhuoA0Nq64mP8Es+ocAGem6QeOT48M9lxa8LMMxi6OREJw9OOJj
MQJA7mo0nLage5jCS00svfnNJ/quh7pcHqnTH2OsQfuXM+bby+PGpZNX/Qgx18Zg2oZAXMmqQbuO
pcaIJa5nq+p2y/l6aSumtT7v+9IknDnVtmGNwFKdkpaajcT4eNW3o/6bJYh6/aenSpjoGlSH3OO+
E++2b6xxeuKBsnoenNZBGjfcLUfE4NpPpo+2TQricrjXAMfutKM2JCgmx5GPpKx5aai7pdfbe6kG
VZ5TPTnQJZE40vtqHK+/bfL4G2PMcLv8HTjGptl1F7bmrZvMJ6Mu85OIyIDvW80lSRVdkTVP3ysC
6bg6cHLIiEUkwXqS8FgLG/RiIfthJwNCkHQPhfZSNC69juUBzSIyjGIorKQoXzCJ4GZXxzxNdPqm
tr9qghGnPjF810Ju0YDBKSTdjVNVxo6g8h6p7r9PIdx7zpaTPwNilt+JE8Ch8M1nK4lHQmJ5DWPZ
fO5lAjlARMbOF2jpoM5woz2An/PIjwHxtuo7k6ZHaYk1g0kwQ4XbfLOybCaqlxYuvptDKEf/QvnO
dKwajiklIy1TtmvS1E95v16KKoyEmEwdt3swHWbUZvznYhLzTXtas0rtBzpBH/KkNa+mAEUjLrAe
zZsxbOnEZedozO1jIrLuHORtR6dxeNbMcTp6RUTsp6p8VQ8osux4Z4vRWS/dyRYfAYre9Fz5cftt
2RJUhzysxkMyUEFPha/vzSLvNkU7kXoV+elxaZg7wRiRiFo5uwZf38ql3Q5uiwpMrUeNx9UmGmTc
IEJNUd33EcOF3lmHYTQfSlzbJMRbyYaklXKtj+VtXKFwFY57TqIPkvJlXQVjfZ5nedelFI9uR5Ib
AQ06jBtvuCLknpCUfoZmqPHZyoi5rmPbKcVJhzhJSx+iuAabkNeoe+aLx1yAdaCD+5XZNFAldBOP
vGtFEJqgmPA9ydbDtjMOZJBPEtYYunO31jswZdaDPwbUB1H9yLkShJl6f6WX34e0lLYkRoYbzLc9
d4DqJKk3uqxwjU6sIKrIfD0SsL1KNQm52PISUO6MfIpElOtgghGRlOZuVHOJ5YCihh3mqh89jEBh
Dh4+1ORegZnL2I9vwOshCp6yI4F15CSoirVUbwiTwkewBUoW4YG7j+xjh1p/4xI0HqPJrIaZvc/M
vqCFb/ZjGagkB7CIYRZiVE2jPem7hKDUNVp42GNBeIgRJx3DubqhOwcASdRIdJWgPTL8x6A0aXOb
/lMAyG7rRl2wiwPTXS+vnxgsorYb62CHIwZPZ9XYen8EKx6v8gzRXVQyw1dnf9Mw2m0TT7CymlHt
HxU+7+5PD6GCOX2tDZ0I0dQHX6+T7JF0JtKhKbtfejeQyZ4W/SfuNAj4Ik4uQyGIopm3gKev0AiZ
11EPMmJIH8Bl9uthelru/HZMTwmA0ONUE24L6zdAMagjz86nZ2Py8+3QmZwBAkNuxiqP9749bxLq
+FdfhAj8cM9k0n7FVcsCXOA8EmhtZsZLogGSbyaSKjPPWy9LfULE9U7z4mw1e6l9TKsMhqfmfV2u
EyJcrnNE5rEJCKZzSLYKzOLg2HDj6S2IbZGJYmWZeXiwqynduH760Vap3CQCy02t2knMEb/P5ONd
0mfMZzWsCe3T7JuPLSEqp8LponWER3mjZUZ/6oK02Nrel0HXSG+bkCA2FTy2DK/yOmAKc0mKoj0I
FruMvXr58WbqpWsRW4Be9JXTKNOX+lfDgJhtdyb0p4ahTU+BfwLsXLcGa4MGN4i4Lfh4yZrMAMYA
WQH3463FmE6rgrPCym2cmUDc+qEstPFY4mIkjIcLu9zMTlR+KlQuXtK12qqNwAK0jubuq77D1Y3l
pnbkY99mBBZHJLi5kxtcJ82xEfCwE7LnIs3aG3TRDhGWTtwfTPU0TBdNR1zHLZujdewNx19R/55r
iWGKw+y29dJLXJjB1nUzMmRKynD1JaCYn4dmvsm6hLN1Yv3ZFJl5XMosF3rGGpb6Q0UXYBCTS6b1
zKbjlKsoRMu3GM+T/AjWurkaDPEl9wgSc+fEOE6MsDaLj4y0HHsV5w1Ld5ti30x7hchQg2OCtdZW
om+I7xn3Zj8QfzJwsLUCTPtMiSiCVHvTcHrruPSyAS3V54xGbzbYa4y0JPWoLrsvHwcv62+WvXZi
Es261bFu8SqX/yuBUbWWroY5UpuRn+fWfToMNlHE+sG0S7FqqVEhn8hkVWGMe2hK98nBF8KSj9t7
H4qvVpX0B0czTgZqVLuJz3U2TuiD7A+Ltta0fjMMplP/cwlDWxeZiuri6/r7k0vPdGLqh0w8m3Pe
72h4Vvu0zc+eqaxowrhZzgtO4warVCcCuyn8b7r5CI+beQMNnNts8D7ArR3uYjXd1Tv4zNKaz5WW
njPHqo6zRaa4zMVDRUxsPlXHmJb9RTZeA2Btng9EBRJ/vQQx9mxAywdRedazrxvjNpqCg4cE7rZQ
rjNwkI9DVmjXU9XgBiL0+UAhfzeyBN9K5EgU+jes2CodRba7jj7qSuaDvPQVARKvlQzbTB9n19MQ
I07sJvUAC2y/frwZXQHhrsg+omlzjwCNxEafYeHX4baQ3pel2YlXowXZGfY7XJwPnsKXFER+bbtu
hpnJNHXuoDMNNWyaJKyTbSdZAGvD2uhjysvYvGKwcvaBmIry0gPM/RIL/WYJ9fUbIP6opa3rWXuo
9RSCVBx8ZLCDltcPkvvKy4gcF1q9Xe5p5N0dIwGd+/luuTmJCLs3IoDVzUQgSdE25Xa5mKGBgYQO
fwJBEUqV0og6o1Gu2KiiBCrlaCVEF6vSLSZlajeQIrX2geUfin4mzIfy7uSZ5Sc1BTjG+Q2ypW4/
g3TdO4n7cWjb9joa08exPdFLjr44ZXpVZwAi0jH5lHdecZwHrGLOF7wb0+2rO2dSE8vlgUmNslmZ
zpjuQoiLMkYnrLd6vI9jrH2Lcy5ow5OHj+6yrJ3axJZAD+mcBNNX4G8aY7xUboYt2TDlxwm2yDIe
ndrphTaqs09CogwJSX4m+uoGU69xMh0CdJcijTYxCzzapVeHSOiY3f1Ypg9LzbFc4uXWL2wOPmbf
WnvXnp115czMElLxuXB6AH4sHhcf30dSmY/+HQeIbxOw9n031MamIPf+6vWnqRoxrT13n9hluWuk
9akqy/Ri6Ey5XcxgDLLcqzhF/B/qjAcRBuycuKQUjFlaG3YKNqqbxieEJTLFE0zSwxgNn5zO0a9A
rMDizHS8jYmjHcsRqSmTB2yhU7jT62a6MtSuY0QSRSo+gK1mMjnssaHsONlMJxJkE8xI23q0swOA
S2cLofTae3V4UUIZ1f9l7jyW68bSrPtEqIA9AKYArid56UlxgiBlcOC9ffpegLr/v1JVURk960Ep
iplKibww5zN7r908yd655IU0D05nMuivAeRmjf1V8B2Ow3RIOiiFAzPOwwq62M5id9yIje0Vrmh2
6cuMTBwl+bZoC7+9MMcgoye5KfTxbX3HTGTOITopbvu4FLdzt37izN48nIfx8yyyy2C1e9Rx2jNq
86OLjQLtidpfjLL8fS3ZIxz7Nf/CIoq2wUhPBl91Tz233dfkrVoZByB31olbMd73DDq8AQpK1zVc
PCujHkvV6MidAM5itI5pn77oq/05zA+dU5o7ODzjqxTdE4avYHEd7V5FuPlIBtpD7+a+hY7q2kcN
76jWfmkgwo5tJJ4cKFYMQaB3dgshh8SQKM7VrMkb5pQCqtkzbEyc7AeBDRrJJ/18tdoCScoAVr1f
ZxF9TqQWSuoj0Oy3KNLbINJK+wUl665kYInJLdVINeyEOp3a1EyCUZbarcuNfp3MND+FIvu2jPyw
VbuMF2duPFaQ1LZxyuE55Rg11oV2BcKcigQ7tRzk4pcWlNG0bnF/zSyltsrbVAGNW93PRoTxblrQ
DdFUH5Uac0eogxRGk7vs4zUCEbqIecj7+hTBRUzG+CNK5yHYRAqG8m4VBiTiwvzSmRedoykhqQVV
N278znhVyBqp2v65BDH/OEDetnPVRTHiZgzFWTpuc+9tW1uNJX0pJbgPse4TTEK/n6uHTAH7V/PO
2W+lekn0YE+uZ8EHMTlP7kLqCXjSn5UCe5pGYKKmNMWpselQJxt8S8p6p0jDQHWKirKr+Wbl0a+s
ZxhbDsS9NAvCc8KL7gRooW3bpWlj4tVm3Jy2m55+0TyOxKCh+iaRw1blfWmHCbny+qeEl6dmYAhC
tTq4k1CPdKwBHyeqb3oXUYfDnnVfu0MnnASD7t6byHovVTqCYCLqvEuzW5cLtZ5o+tXWRnIpVq3S
ukFbsykMrUjOpjp/sARmrN7Vt7CFqJVn8wcGladZV3KqXqbzAi7DhmnScbb/ntBvZyNc0XVcAiPc
ZqPoF6IjiwK85u8a0RoSfK3DvWPw6s5kpJ6Suw6xamfLL5ZjV1UAQ5MM6/2tlSNDAxZCCPJV9jC6
jWnJCJNw9q0BJzBnmr7T+vk4NMiUtinyNohop+kcWW160hKXEB58koxMaTnbTNYwNJiLkepMjrVt
3jk69gmnd3VGuy1A1XX8hfq09BJocx74sbWHSSEUOr6ItfxZxKgftlexREYPw5ffWkbV5Fu5Dcto
tn8sEJdYMURXk6ohbPuDDY/Ah+GR77OhhBa2HpCQVsw+1/Em8I5nCBr04ktSi9wRIEYXX9U3UXPc
erkc59Sc69nZ0ntyWEBpbMuNOaIaKhCm+WhZTpWN4u93GmYNTArYAY9i5d6Mk+0TEJjfRa72CwP4
e2rWLex4Hg+4CVbQExsJ3f0tgk4FJcUJEVds9+MIXx09ivbpzuk9vXlHjpgDMnT7eBXXCDaX1lyT
VJ2CWYtN9z7EX3BSxa2Gi8tb/ZdHsbIiSDSiQMKtuZuXG+SEOtF6hnWpKtM4L3p0P9o9ZNRuDgYx
NddFo8NlgxHzIdFQZwjD+w1SG/7N1PSvy7p1KogKWTUMhCG6ioLuj72Uif0qt5hyv7ZGU0EH48TR
8i4Qfagfwpi40kIO6sntCmPnynz5m6HktlL465iZVQgyNpMXA/tC649FSB41CLEwh74Z+JDPgOcH
jyHefZxLovuI14Q1RVh2E85WkNWdCX9Cwdu9GHn6GrULF26IQ3ool/uudZYn2yhIjVqYTjmpPKpO
9F1R2/igNwnQlJkIKiutCX7mta7YGG6rbljOgrQBz4xpZIt5zRhtCLhjbH03M9Vh/tJcfvu+NDfF
5jBADt/+yChtjpMtHdB4WBT+8/D9330qyMFWc4ZtWewZ/ljEzEbccpQU6NN0jjmgB4HZlPbD6DDQ
q+1iv2i/ACQI4sBU3wK8treaVveFYtYBrvdhlzlwbCr+7Xl7EUGxIgm5Nqbv26uhmKhmh7KeD6QR
MqBRe41WlFnO0n9up1c43E/R0lzBeJy2CaROsm1vzukdk9LvyTyD+8BjoYKZ2namJL6KS13F+Ct1
+28+iz+0tesNKthGYQZiycIn8qfIYAo1J0uKIXzd+oVxlCaUeLVFDYZqDwoAU02rsMRDYmgGZ0i1
kXwJc45HMs/RuoPqF4TEKOehsTRSOdQXtWJmT7RPtC+KZID4ySKptZsbQ7BM3Z76Jcb6tZqISkwQ
ChxtnY3SzcL9FOh69Z3E2PhvBt9/6LK3H1Nj4MLaQhiuSk7uX6fzKiNNJTHRsNqYfw+gS4h4SqcG
THr0zsvbuE/J3PCKKmWugZCCE3DCmwjz0O/g0JMSwICMcNpfqMxXCghvWw10M07WB/AyxSVxYUQV
YfU+1nO3+8+3q7YuVv76EPMW4TlGPYQlj5nYX793EwGe1huraq1n50ZtfIT7LoHG5CGZVhQk21m+
TSV+Y65b932b3Ctmqd+uluy/+Yb+dYnA4llFLc+mncv+53rVaht7tApVou8EEMzc70kr9S86RuKl
lyU+13CW8hLKohs7AVJEVL3b7r8XDx0wEtZ38d9tNv5wDW0XGIWSighPEzZulj8u8KKF61BAJG9j
B90gbZVklxma77iQDlVmOpHUX7enFRLSAjp0PTWMwzSm2Z4GkZOEQKuDWHr6HKqq/384kRLyGLWT
QszVUh9myEGRMf3dNtb612Xn6mmACYpEFb/Qn7u1nvG6NplV9tYyDlwjRU7M2tZ02fXxs6CMVk48
7yz9a8DDARgEASIz7nlfdWRM4TJesV1osyM4sA8ygmcQpdzOm6hYTT5iey3MrPp9sye70+RLS6VV
ky0icibH2087DCxEFqv5vfq04vSrFWZ7yHRJGtQi2z3QHFb4LqYmaqegIf6ANU/8tbXsMHaXm2p0
NSaY598AmT6wjcl+68vTStBUe6LqYebrf7Pq/0Pps113DB/siFHWsRn4cxoEPD2WQF+d1zajCSLB
MKzNI9QFeJwhtTgBdgGdtvZbRdk5sUvAfWecQoSg4NII/wWeUZEwAYKEaejy2ErlaWwnIwApVN3I
7qNaVNBRzRIFZkJlQr9hnmw29qhVPW6c5lJweTaR1X9+yv6QhK4/GTJqgcrDXd9YNMB/feydalgS
G4vUqwD6BaG12Eu1DMgYk+C/2RQiLGSdsooHakvau3mNf95Kc9KGdACGzp5ox4+t1d0u8DZc3dZm
v6eBJZ5lGTPB+s/f979Z3PPNstVehdc6C+5Vv/JPi3ubGPhuyhPCndchgqba+qlkdnyTQud7os04
Mky5T0hJ3zNufiNCN8TbFv8wG/YLNFU45dgKb49qWKe/Iv6405iN1zIJ/a0XBHwTpK2mM7ZC80x6
Gu6MNoakZcvvmj53T5m+sv5z2/2bsxIH2b+8iW1MR2BiLJOMb2f79//0o1WJ7InfS9K37RNsIgux
wIQCd3Knk6xIqAALGDvVcVrLWkkuPB7agh/zc9atak/3Z644FmZ/9e9JF+IpS1bGoct1csiYRqaz
Q7GkJyUTc7YiiV3fEqTk+NkK7LFgBVGiRPXyFSFvYES9qD4YfKCIa1MMe1T1LBq5I6k+CVqgxEOJ
cxrWJZBmgEmPoex7oOvuNt0leN0Gaqp7u83itjsEOWx3Yj4co+X19aZFVh6zjufjXNN89AvKSch9
isaxWYYwMJSUWHC/z9uz0YfiaVQ6fQ/dA5jsOpxWVnmNUonLdreC86UH7cTTdtvGVWMFnQE/cd3y
qQ463BXQHa7V5HaaNUXmespMx8abQ2V/gR9UxYOhdHP4jN3cT4Zqv6k7U1Hrdw3+4e3m6MlUNSqq
FOHOsFsh9u0FqmNkwM9bcZY6ahWYZBGykHvZcogSaX7rrCg7wI38KeNs3Cdu+nOYQUNvtqx+fo7Y
ZNdJrXux3jqBa4eoCYUzHesp/NZ383KLy7/9IaL+lzHO6s16EyQXTXsZjLq6bI9dOxsddZRw77Yv
ASGL3Tah2L6sotG5UZOb1Krl0UI/AG8rDXcwR0B7k/2Z21Z43lpGl7y8JhzVcz3DZpLu+6SJmRWt
8gkfNfSyJr2b174TmqCLPrGCVD8rZ+KFLrGbmntoJD+m1iz9rdjLp/jOEKLZjybRbTIkVSpZO0dF
iX4OOr1J48Tjlf255ZBZvHkh2NnuEnv5LUpxVmuCqbjnrhv7mwQTKQBf9W9eJ+Za3fy1+oFCwMG4
OTlM8adSRi74AAbTbX8LutOeLdrWF6eNorPitqpAk+CjGpLizfoEZjYL8DCvPXDnb0Irex6fLSIj
zJZFwHpjYpF5dWShsNWmNNmWtduHO6nOG1xx8/caao4ew4gBNmtxFCWT4kLPjL6IiUSBHTUx5Gpq
1gKhlVesyURRCR5xXqxHPjPPtNPviolLqFqFSv/5/fqHU2w9F6Dc85EwOaSnhOL41/crqMrJFIUY
3joBKSIdmfS0CpK/WajVb6/RBMD84pY9/qMoYrCQJvVp2y476z/r5jK/JAMWVyPveHTX0mz7Fv/b
OHr/++r8YWD948t/a1X9P+hEpYL9p4//X6yoH5/5V/z5z2bU7T/47UY1jH8gwkQCi3wOZyKin/8x
o+raP/inXCUhqEl1y2As8D9mVAe/Kbov14IMg9dSXa/v/zOjOv9QbZebnELG5kJjxftfmFEt98/q
CE0zf5aFLxbbjsEE4I/WIVts+nKtT6GyOaZHVoMfukV9LqBFD9JB/RjJh6ZdBgzzeEcw3Ru+sQi2
lymZ5EK5aZK6ZAfG/d2Y42PIHDGAMa8w639zIUV15M3R6oPANodxZRLjq2pgiYGinKz65CCwoZVO
7e4Me8uBqpjeipmgYTzv0htEyJi3zBfPUIib1tI1SaH+SJXGZJpTDV6u9njN6SBqpO+vUQYdWin7
jFq4eWZjhwhbGJehxthdwiYzF10/OVao7Ka8w4OkWg9FdaVuvJrdSFIUZBiv0qZ5N6nMNPq2u2lm
jZkI0PxdE6I1WxwWTtbqvlkY19ewIw+qjcBsJijdc6X8mWo9iHKz/ek6gvNHGGSjJARxIk0hRAcX
U2aLNWBv1gi1Gc27uTSWw1RW454t3ZdqOpKnlZQHQ8RBZ87xYRoYseh18kOqucY5Wi13zai+FGrU
PNp6sq8SHYIWCYQtKLJLnnXxVXFRMq4+3rvWENKvkseIKGAdg9XRiezxSJoHzGptdO5jloXs4XCb
lJ9CzdFikYwhtWb6qKJDIxf9e5UC4ZIl63MIkoxpQ42gRLHsly76ToKPc9ur1nuLdsTr1K7xahAU
ilM8dkvkBOSsEP/cARLPHfvo0FHzlxcW8X5DWOe+q0DZ7e2nTuPULFQ1O2TOxH6+jstDz3AQw1ev
eLmb22fDYeJgJiD1QqX3SbhobiMj1HdEzPRegf6dmQvFDyDLIxmu/Y0GZMBQlH0Vr1Gdld2fS2KT
/QZwyzWXtXKbY5j2iXTmOBS2fh1bQsPSTL06ofs96qr6YJaN5rPYk97osu40ZXgiX6Hw1Fj8FBMb
F63oPxdjSYJMYvCAkZV45WQ2J9kDVNLZ0wy1GJ+Jd4nl8DObVzKkldM8uThaEGa0qeifJXGVl94R
xzBsIWDRsLUmVBI1LpoT4TuxbxYXJVJGiFvNKw1A/tx24nbJZXztV3SdfSUAGx1Z1oy47AY0E2yg
z1ZxbXS8fVYf0rREzrcEWc+xqt2XNMEWPDflD93SyW6ZuuKkTpPpp4sTP3TxWB/SMFbOuMiZ+QJI
JSVNWI/9uKDPdOP43UinIy2y63bWw/YLQEZWBQYB3IxHF6t+gB2TPLRyTh7maNTvKPGD7avcULqI
ddQZalhzT2rpf/8uW0LtSfvm9vdvcE35Cb9TO2//kdpBqNdgUO2GTiAbbyJU80luXivbrLBZR/al
7mX2PoS3Ziw/9IitX6LpI2HXrJkqm6QVvYN6WVt7daFfyMzoSXTVdEeyB7Ay+dMFJHUkeyD3P2oG
WgwfNZ3RJOTCXM2DrIGjCVj/MKcWo+2lJpVrZgLeERRvD/l+WSReqsy+GpUmd/No7RlxCa8viu+x
3X5PXEl9a7PCzGMUHG0BpSvBBoAM/rkO50/RqPUxs14JFwHfJeqd3hnFUU5uCac7+QYEksn2r2rM
I980NGhlDeP9HEYXAvDeT8c+sLTuzpBxGERjAQq90AnAmZsjxHj8KF3nqaJbdl/F0AL6c6R2Gt05
0DDkeWbVu6dZVX86hUStQ/oFHnKMWsmFDD3bzzqnDUbtOkRQ4kCq7lA6Pgwy/0x10mAysz2loUSI
Il9Tlegd+u6fCczPHVCe4wh2g2cwnADD9te5qe6VlOfDqbsHfQKQqywdUdESGVDspHtuV3FM+op4
bosIbYhYoaG/RiuhvM2IdJsigsMoxyEnKt/yOf2ZRiUYIkfgzrJ6uL4uIYdTybepKcfeLot1nNTt
cuI8e92EXlp/a8zcvNPRDg4FFljdZHYZOz0gIAavfmVxVIAmEtdlrWJxazt9qXzEvZDeVFivC6jh
S6qgK5vQvo8EBKw6Ct+kA61KnkneXLuhEG+jJdvDUqQSiDtbnswk/GLSSN3m8Htq8l7sdUA/nZ5H
dw1zYOY4iteUMdpjZqkBp2x0p7hEfuFsvSHHAjkz9SpayPF5UOQro5x114gWxC4Zzk8TB6OdD75I
Boj1jnZ0/LrGVqKVE1KIKNBikoLd0M8y1rsJoNahqvcuYVYeRBWca8TOQRpGAtgMhIbCymEYswSO
Kxv0IvX3RHbaubd46wmXnhNXXwTrLnzTiKymVOn9CMpqsLSt34zoXbpZPVSWEp1Zu4RgKOqKJ6lM
YDfNVmsFSH0Eq6JU7BNpSNITRmeHGtIs0dQlQ0SvqCfiUFqtfpta+iucs85XpvqkpJpJDlpxcozY
vGjZAPNJD09F1SDznvtDS/jvYveog72MU2C/KIh03EyQmezWHcq7YdcRZY5Qhs6Fu2QgD6TZT135
iCPyXNoEXHYx1FQZuh9mF19mOedBFIOAHyzGagrvq709aDf0RI6v5DrlkaGZvqRn2I3qN9oC9RQZ
htjVMTt9Nh8mQyMKoRovIeGHu2GoOednRzsZstyB+sFGlPPXjRiHkXgoO7XVIRJB7PRkWuX4w+Rl
IWKzqayEY7jP9nmqV3Rrtv4i5vKHKsunvrGnvduIY++mCe4j0m5IPD0sJnjwTmpEByrJvU1W+K61
6PQW8glFhJup1F3IvBZ7Gc3KLo5p+anZJK9p1d4SjST9JJySPR34WZQqA+tY/6nYQ3nfZuq96aIy
QgDeaf27kVhsQy6sx2v8siNjvDkNkIg3iMmm5NwwfDsCkJqCNgt3aTfaAHtrzTPz8qW07eqBKUZg
h+qXOwpI2AVp71qmHFvzrDRWfBHRidBC7VigGPCGAZ2LyRYSlJp5D2EZ39HIonpswlOXueesMAHo
TgUIwWp57cO0uqV8kn0rCfDi5YGxk0854saK7S2XM/5msP6cgUdOg/bCoXJoxDDy/r1OeUP7A8Nh
MNjFR0QyWjO/jDZIkCxghjGciCX+qmoWEnQ9w15phueUnBlgTaeW/01xuZz75blP2zuoFsaV1zEP
V0fvZWOY0XeyNsOAWdOlbTTeQ8mnNVABLHrChsPSFz+lSwiKYmLdvwDuDuMhkEATz10xQLzu9fbQ
N/HODsP5pmzL6nZkdzLkgMTVulgOeXICq72cyKz6ydB4Z9Qd4d1NdZjaOpBDhfEUNJOnltCSiRA8
SuItnsthPYaBGNutQ8KK6jN/HTEiiuIZwITf95SzVgT1xGqT26Q02/uCc9LPWhK2mhbCnbrk6mMO
9z8CPhqKYV/ytkbsBRxAS4781XsxavO97QyI+Du8M4up3I5ISatZjx63X8pCyakHsAqlKoX1mDxt
vyh6H5OqMIEzifDY1bwKr+36i8b21kvmdjioZvuANooZUoTqghE2322uxfI4UrL//n81df81te3l
1qbZEIV9In/X2rWNg/ZShZGtkRrJzqFLwsCKQdMD8Uf61y57mQ4kDaw56AUpduMs2gdU48WBSSVR
kMV0ppTPeW9yRmmt89hHrn0VYnZgmpLpO1dUOcI5hwxfBzMubocWaQ4TPgPP1GDc1Ytl3Bld68CW
vW5fgKQGh+KY8yExiMwRoC0hNXqrJP2klOZjmgcayZf3KnfCo6iMvTAQ00TriJRlbDN1uWcqUUEH
k3xNHXndlIb3ruQjhwXAID4BzcmYIHqNxnyH2lEGGirNkxUp6hMYbc6UbDk7lbjNI8PF7QHyLye5
y9e1iISFVwzvxd2I0OoOCmfrEwg3IgDnDkizagp0Xl0HULDTbURaoEejJF+VdEwgDwyoadYvjYa+
oFiQJElFuVkQCFCo3SuW/pP2WDuKNVY3UQ31xHO4szkxXJbcl1knJ9Gy2+fKobErf02l+9K3rLR8
qwqVfWItDxzQz1kTZEmbnQYgr54ZJtWRAmDwiAh07l33lj5x8B0nSnho9e5u+2WeRugCIenjDLti
ZaGqY/hJxh03Vxtbe1zMjOGwkd5IUyf8qeTwnFR1uEtcR71kXHsY4V691u9hJvvnolGu6dA5d7aN
rKNYQfBzhWSnzXPrUMVK6MMsNJ4cp3MfQv4SrJd3EjzmzSLM8aHRNODJHHXSMHuvlcsXfpxiN1X5
T20hwry2uukANqDz25GLjABrhznReARcTkBL3LyGiiXh2FvyYazL7mRix/PGdFViw+A8EYgjH6u8
MO4HQguj6MdEwMpoKHulIMtFUgkYA1BNdWzLRzQIN0NYIa1bw0EJ4DFu6Zdutq+QyfG3cb/FOFm3
j9eXSk2gDXcJ2rkeukSV8pIq4visCDk+SOE2voil3AkFOnhScnOkZnSeRX3kuccKTfDawXKqC1uk
GwCidhXJd1ROuQd2hdt2ScqLoR5rB4sw9oPUm3Vd7rQImnjEsM2uiRarSrfyW6v+1lt6ekMu22MB
f0nqGrFHiX6XcZSQYhpae9esGW2HC4or7In4fQ8sdEIEUgqJo5UgKAwhdy2H3g/5cQpaQiDq0FJX
TdDOGsgUY1fBKqiZ/ZpqCA/b5OMeWMNaXdQHHwAHL11ivmQ5fPlpwcWR1wLkPwOOQEK7KOKxwLtn
vbTl8JG3GpPWKT6O8fBJUFThubEZHXKuoTeZ0UiL9cXulPef1n9naHOxJ46/noO8R/V6znFT8EMv
71Hdt4ckcvwmRY8bdQxzGzE9IpHIBktZ9UIveS4CvJPvTdPLXYNXJ5TqzaC6bLERrqKE7tKTHrWv
z1wbg7dk8mnibNjVfjbUlbdMV5KBah/PCXMfJzIQhY9aQHZoRZnpQMSpbbIn9PRStSeLF7Ec5qdF
71RG/0QyUJEdRzQAu7pBh59EGKmlsZ/GsnlPrhM4ZiNcik81rWfPDqkDtVBFDoS/Rk0wqPCs38aT
WQSuDEekxnfgcXoEklT86aQo3lDTkXdC9zjhmz35cVPXkG7vIiJUtezqLuIqpg5otBFRf7b1h2mM
5FnXJoT1WVhHdszIfIYI+bL+08zls6FNQTrJmM5ioY/Rqu+WnI4zOU3sHqLnEC+QsMaFe9lWPbzk
1WXuGp9gGL+vW+IhtRpZpF56albNQdmCqZK2y2WYUj8nX62P+3FHLA7K1zgi7d2RlNb0xBGic4+o
KKKr7YGomPHHMLZ8gkb7beiWX7k7PbbnsQgXH+2k5g/G+IgynzYzxEljjfmxzjfMQC/viYsW1yJ8
sbL0Pc06m9zYOd5h+tovcD/OEJC+uWaPYoOj8sC8/BW++Mti80YzDfERmvOII2Hy1WZ5431Qnyy1
2FHiuZRkdEGro69h3WQ4N6nCc6f12u2scKOlNXl2tSnv9S7aqSmetnbRLV8CECo7UycKfHixIihZ
g4VX3FF/uKGWHkLDBt5dPhm9jNf09PjAJ6yDNz5qbaUcFznhJHej9zRyKQekEft5qYG9Xq8SFe4x
0vGPjy8ijdSTRWa8z6l8jCndEEHOSCs5xM3E2Cs2gk28HMqJ/v22G6IfuG3IbF+GMEgHAh6q6Ftp
WMq+Nw5zRVaba0SXJOs+8L6k8EAz1Lu+0upfBiWjSkEHKhL0bB9dp5LVneP0a405nSa6S0+A3nuK
poFJoKUEavJKvHC3tyisedqOinAYQYU6Havpnn//ktmTZzPKovosbhnOln5JEholBHMGqWSVx1SZ
QSAV4gmiA4uaNCFFix+ANmlniOlzLh2+8SKcfNHV3P9Yr+bF/Bqa8a0Rqde4yXgNlaTy7XYEnNSh
8s95cc0isXzFzb5VVFsUk7ScHa+dIUk+qc/TpTpR7rR+t4jvHQoYZmPNnW7FP5pS7uuQKB9TXZ5L
p46Jt8iWo1Bv1LF+6C22dRJWlrKw34qGnPQuPah0TIva2P2CncEDKvM7M3+jGz+a9io9TwmeIWP8
OYt2S6QKyE/inKU67as5QBoOWSK2qD/vo7r7KmLrrtf7n+zCP6eWze6sZp2HxDD3GpV5mREDwGMj
896ELfVoSu0vzfR5SoNJXdaPVbkxYlhaCUcqIxOrSQeW5cqLjhdiYOeP38gmytLKH7AuP7qVia6x
Lg0vKfMBnPlpGmuinmKh3faaeGz7ZpUuNxlSxPmlI2B6h9HvWXPtryqOTwT18J6U40tkqjVoBKfY
zTqDUsagL6rxrUjMX1zsR1DLOw4yhXvSkAwz0zmw1OlW5sWdwRDaBT6wi6BNQO0nkUkUI3FViFcK
xQ0gueRBW8VEJisdM05qviqTZ3RA8Rnq5inrYx7rpPYX+G6HtLhxgZBzcPXY/TTUanNrMB5mPehF
SS/9FUq61yYGAgt2AlE5sFAinGoFLEoHgxkC5DH1FFz3XptBIpgBDGb1XHjKaOOvIQlWK5tdUjDq
L7PROHEiGr6lPoqM6iFu4YuVnfsJS+6F9q7wSdBOgjmNgQLWI23bGa4a9hm7qXcjFLusBJLRE2aP
Qpsu27BiP6stmIL19NWmGrusBndRZO9SvW3IPBoxz4Bw+2pYruOxCuUugq1RQsCKYOrvUscCWAnD
badWl7JRu4e4SH8KW5tvxa9aYKqpaAOifCl2BGAcK0MUl9Hg8Wfa7udKy/x2HPH0io95WGsBdg82
JvzrOI0ssF0D9r9J82ZGip8lApF2LS5qJJwgF8ovA02MV+xNzHksSfDjKjbDH80gs1OExpuiB3MD
elLHLz8oFpsEhVSV9Dp1JrS5SZZETTidR7vBIrOhD144TDuCGEkMESC0plHDX/chijI9M05UzsKf
Se666EqV77vJ/ZWiHSLzEAp5OaH5yesXl8GeZ2VKehx4b3JkEQHHYIu6fnSah7QsPvPc/l4zc8Eq
ifIVW2Voqc8L9vY99+ltCGblOPKsInaBlYEx7NRY5kTtxP07GcZHa4R78k2/SfJ4vbFKSlQe2FzL
FhOxoiSBMxk/YkjUS5WtiZVcIfsS9WxJBim+l53RekvbXBMi+jxS/uQJEyUdoH5QDJyIcZ+9pUjG
SfA0HgqxfCTaRZ9DzxLy+5zanxgR1Ftwc99Yy428pBsmhOX4A4UhimavIguSsTwdkTbKY1m4DUUE
rxBN7Q0kyk4gVWaLDiUjpaOR0Gi7Q8xt5DJHynVesgRW+In7UfXzfWfr3b4ATl9lpGFaDL3U5asL
h50xuuKhzs7GUKwPgaqRDaPZ+2WEkppkteJXDCoICNRB4hkPZpdhMMQ0QZCIe2OKy0qg83E07fK+
fzRiVd7CA7lrM0UeKBtPdlm2XhxbbIWcd9z0OccfoWaASv1Bt2ikqy88CaQfWqWxSyv1Ia8HWiN9
j/wJH30YugjWnwTa/ftiNr/pyQiwq3BetD4p/bGOVXIpbD/NmKWYHcnYmiUZxFYBmmhjx0KP7PQ4
xZAJLV30TXN3il1CHXk9HsN5ftTLNj2blhlAkW8uYVesWWlfJET7FGvIhJXB5D5+S3oBqjODIoCc
DsZ6qvil4n5MS/02ZCWwQXWCZsuslyGVF+bK6xTGb0NrlzdqBz+gpCrORxn5VoZs3zR5C4pU+kAL
9s0gyHSbOXeq5kQCtTxqi/5kgfmOF3N40FuEzeGzSvjiscK4483FYuwJRnFhAV2KlhYOsdVDqyfR
rhHzUztq2f0wevAeFbxBpH04EpvqpPMS6pKKi4qjpp3EKYFcQwqZ9gWggJVCoXtJo59ITOYT0Ofp
qFrDUbdyXCo0NUvHhNqlg1Xd9mXS2yuhqF9mzw3fd/RvJTmorMVgvJDGqJK7bNpEEIo3Jv/PWpTH
d25HGJYYGOAvklrPDveZXaoA4SVGezQgYOVfkG4/holYrtXYny2jJTlRsxNPVguShHAgBixOA1ut
9ZMbo4Kr9YeK/BWqOZP9ZN8OrP5IjrRE+944k3W71Bq6tn7fqg72TkqZgu0M8R1MMqf2aQiX1yxK
BYsAXL+aVWODn64cL0mQ2gO9n/Jqy2xX5FwlVoop7AMDH/TUusfWLo5dN+CUHMZun464XWP7pm4z
88FkueEj+9+5SmseWEPFHjd8ASuy5uOP1Y9Kpnc01qPv8k+wQ4ermkG5mGJ55+BwlFQ5GyHvUaFX
ryIdzyCNFLLa0hK3weTpdvUmiyXbzST5BFFeM2NRHD907GcnkWxNY/dpssw9I3JSl5vqVwhwBn9+
kQWjTWI2Fd6V90D1X4Sd13LdSptknwgRsAXgdsNsSy+RFG8QEinBu0LBPn0v6O+OM3OiY+ZGIVIU
zSaAqsovc2Wa9nFmW0QruWfyha74tZmpUMmWIkgUc5OpRvj2Z4rAsbgZ3ixep2X4SKbhVhtN+9Y4
9fM6/0DKouCVlzXuktSMV7O69Qk533q+9IpO3n0cxm2nDUEaUSnFEbWhYU6nwHqoAYwZ1LU/JSZh
mBy9u+lZK3TNeWjXJn9aNhK4PQsYERCdEowX2rJfjVGJ47yjz7qZpzfB3oMzag8io3E8IXoHY6Kk
aYIRDN7tV5bB5pAl1iX3QUP46TiwoHR/TOW7gBf0xwJJFnVIGWHR1xQatto17QSiD+Pkbcgp0qyb
B722TvVGH2vTp1exZSdZ2grd3BKIVfOeGv7yDXJMzgligrjv25U+sXZNQuonv9OKF6Wa2b/VipO6
zKg/A0d/l9rqYShsMnWr/FZ2hjwKmycqv2ozIM8bFCPQbMfbq1n67UUm1fdNclTXsgbsS1E4kaFK
hjXSfqqTk2j9Z8nFhDDY/6nsd1oIFGr847zpD069F6lYa1TmCMX6Fi/UMuhaTwFa+Slz7TiNGpa5
mdLh7fecQqcoKVDNgGEcUKbYHXkFxVFOdwHP+icvzbsKEhR7AtMPjXU7QTUVj9jjLnzPFkUNMQvZ
L9x7QBEoEeFxBwuhIisMgRkiqTZchWRfO+t9EqerJPm2zkzWWnWo1LespZ0n2eqztUfvi3V8TNf6
XRuy361hcebqQ6vP2jdHPDO+j7OBB76yYdBoPlsDQ+R3feH+YK5H1XLR+gfb0piQLv3vfvQOxVio
sNsr9jTEhCXXfuMCdKJVY4ZNZxbZBo+6F5SQ+dqO2sSv+eiLxYu3lLnl+Lpu+B02nJ9tOrz65PsP
zHrrK27TeHXH99Kav+WkK8Op5cJbyL0fLDzEWNIGd47TXZPYRCHj1Jue8bwzeoZExybmMrjk56GP
FycDCdXGnPxojhsGt8Q5kv4dQqGXekQBPMgD98xok6oWMvp49GGBlMttzbXm4to/x2w9+cJGFoac
wZHX+fK94myN88LceLuy6MOrSEsjrCa9vA6b5Qe2j18Q7/njamF/1Pt7Ts+M5MayiA2+j0Nndl9r
s1dMdx9KmqwBdrGEHoW5REOacJpkycJ77gfzm27AdzbblQIuwY0zN0t1zuBtPnAdAEbO/mQujUHV
tJGXkqJiY1eMT2X3HZyvV3vnZBL4FFpqoOXE+7npkrCt6xOVp+vRMrSjwuRBDuKP0hom/lagW5sd
KRcVviiqRw9iyWnoiWCnnvU0bZ0frprGo97HJdit2tUEn0ehA2KEkTbMhjs7XOG0YQUlHTxXodKz
NZzBmZ7TZfms02YJLWEXRz7TeupNgoD6fJ6s6S3t4a5vldnHuc0DVG03x3EDSxLGG/V8RYyQPwhL
spMBzQGTCdpIL46pdB8YJZtnczXuDd9xz43p/IQqCnebEtUBw2FgQLfQjOJhW26kOSVliMIjaYLb
VbPPgEjgkxyWVtAFmSxD4GMj3YoUFp67HfFMTgBToHvNqAOVqu+aLf9WTrSDsCsGxFpvgra8ms/Z
P05YNp8X2bVnerNkQNupH0IAzGPLz80j/Z90BfuFy04GcAL7Mer4tp/DYLPE6+sLZkiOM1Wnoc/b
ejQ22K/qEq5P6sHvmHfPg3QsRrd2Hy0lqlJJmbkgJNQ3FDlb5q1FSTqoPRx1P/hdRp/tFuZEmg+e
D6u5RcY9ZH71qDVWFTrgSXYmCJpc7pY8XPQ8UHgkyMPRjYcmUMSm3sHZcdpnsnBWNFbM51kkl7WV
R4f2XOihYP7X2XjepqkM0TojZUoZu32+sl9KYuW4yUVrzU+PztW4tGKLHognNcet3Tg4RPiE+mYu
p4borIb9MHALt6HBZfharOoJnaE8mZv5WPjpdkCjRaWp5M+FSR4WKv2+683fzqQCCaDhOLWmCOod
4aNRuBSMc3Fy0fRP1jZ3HEeJDAEuf1mhyR7q6Rsf3UR7CQF4r72ryi39UHerc+IOr5teP0ofV5qo
s5OvjKNmTvIwFA79vXZz0iv7auXrg50zHqurl1XZse8qSld6D2CgDHp35tokuQamBG64vwbZCG0I
FgH8u/5pxjPkY8/6bnbNs40FOJJDQ70nsCkGFa8JNhrK7sJ53GEpGgEhYzA/Zrq1K7Ebe5sij8zC
P600cNcl6BsJrDa03TNmZpepM/3b/MKc0FYUSpYk4Zz+HhxQ+6StAPgVu9ENSEBUKJQFMmdXLbMM
criGz8BvqI+eNyEdZyVVhCs4Ob/HTEQFZLZZy0vDeWoaNpRKoFBr06NH429IaTb5HFyf40w67nfD
SNirFsaBu3a7mM0gyBzsndHGnpJVVKyVV1+ZPp9cjo/bVr0aszSwpujeVd8snn69NyLp5wzDIHvn
HY+EouaGhKIkf81reWc7Xvtqb4mAsktHYZKv/dPW1D+R7vGaFM9//2hS+i2F68We1dFC4aXZZV46
+DdZ6d4SW7m3v3/7+0faV0bkFoxa//UP/3rz7wfb1qflIX/+89///u1fH9rV3hbkvEhUEf5fX+tf
H4wnSl3kNkT/fFjq/M9/+Od9f//X1HNYRVVb43/9w78+ZzKV6mio8ef/9mHWbP2fP3qZy0sjUIb+
t4/9532alpAXnzgG/fO+v1/1X1/675u3ZZ15Iv4/f+7W52CKpSD5/7w+0mjHM6Ghyz9f6J/X55/3
wXJ48k2sAko5t9ksnJvMp3o6/H17TfboztD951/L0nJuf99vLgxOY6JafcC5Xw9xpImotOlloAYt
+65EDvtUGenp75srJynTxqiijSTaDXL7YedV9Q0TVlQmVvInyZ9XrLJ4p5p3k6nyyR2NMp7m7y5p
j8fRmOtjRvHB1SKic5l3a/kG4VCoJnvXdBlLZyt/yZa2lKJ1jLvMq6x7lQApKVeMVGmvfXdJJJG/
6ut7hy7flyLB+OmY3IVL3Z/dlZIwlBMP+BcbdcsUrxlnqJB6DO5jOXccywuGp+1wtZcX4efpV8Ew
RG/a2+ya5UNro+Sh/J0WGGGdKT9gXPDDlMSu1znI6e1DFL+6VAyy9Xb6IOm2Y69b+Xkzc/F6chR6
EJrQyZ5Y63ms7cpONb6i2uLv7A9+Qc5eiXZGozCfFzc3D2nNCKxs9lWxhzhbqy/2Pta56NkTYL0h
o4P1Ysm090y0n5uhF7A78pQ9blYEFtriwSyaM/MZPKjQT6aaMM/KEOWwLltsztMvrZfXqohqWwPk
umFG3jfB1MCFPo0NGH0dxCEddhup6gtjgjWQuYniJrUAwGHBDuVsW9tvBaMgSnT9PecIuHBTw/+C
5QJik9NX0M5jyso5ZqSsnrKNRryxsMwIlxI+nG8wqPQ+w5SwIW8gl+LL+4T4wk7B1q1YjkBIF9Zg
N3HGU89GPeoxF7CmsymZZnHFsM+nY/SDFW07mAlo4aFA4h7m4d0SVL+WkvnBug5gC50UP+9YbRFz
78iHVdQlPIfTgVLangrQ6ldumcU1FUDBZHZxtPy8J/NzZgYwvqFGorpe2JYRGmbzbl81lKdTpuyT
ZhofuD50ivEgQDloMNnmtuGoPfXFwshHiLNivY1LJjX6LN7WWrV3NJg6ce5Mczgq+bi6OEHGFRiU
HFvwqjocDAGC8LCyqhc+eytWOhaZQFXpHBvJ9p5X5nHulDxqdvVtwhbEQfGEH7w6YAL6vXa7fyPH
1ga2bAgzn/CTP8s2Eqmar/78UGp9c7EMwnY1Z9ZpUMgTvh1XNW4huwhElRon9uIHv5lU1PdudRjB
EMIFc/64dqVz4WLUalqdlMeiH9jk6gEDELxW9O42XfMJNAfCnZ4+bx0/T5sQLNvoamYHUTWsrAuZ
9YQfK9EMOxry2gjJvR3xQgPzXFr2rcxkoeFZTzCwtBjRDMPg9EcN60IsC+qh2Rvw1fSuupgat0yT
hUtROQGtzXqcVzXGFu2bNSdUjXZmRTKMUxoNHt+MzsDO1Rr3Q2FxjJBbT+8ssqqhoYMV5ezH68Ad
kLbeQQ61euxG7Z5ru4nBToBiHpig79D4jSm453f3laNRPyfY9Bjp2IN+6hMuMHpVa5o8mEW5nZNG
jVX8UksS0koiUcsWhuwcXQWyYJ9u71qBXOJm7L88IZ9pYy8PesbZ0dL7cE5NMzj2BtsfkMBYGNfi
1zjKT7eGDmRY3N3tOhSRKvKN5w3al8+Yfl3VQJv3u4stA0RlYp0IaDMIb/HnT/n2OY5KP47nJHXd
u7Hyo15guIV9mQeCzMo1KZ9BMK2XEa0mROoTQZk++kxSA04s22my7a9JqR8KYcCb2YIV9WLypFnC
0ZfOcVX5uZoq6yCqBQp2fqdjjz7jPn3VlvGtXFjp5WjFk6G9ztb0yWHxs4IagfMJgqPnG4E5IYjO
WNA9cAW5liIkN14sltGLWvHA9psB4VZ3HKCbsHTK6WwLg4NRpYelNWlHvA4tJSXs/QlfjiaK2d+r
jH5iSJNCa8O1HX7v38oomjdbbh9Gkza7oQHZ1GCsLNHnyv45J2R4kdSNoyVjq9s667PPtb1KInmh
qqhFQfGirchDq3vOvK2NzHR8abRdNO3QOxXQwiZxPkaH5PbvVJ9/aTo+ekiQuMbwmRpekFs1+nDD
qMssueZJdi5hD9Jda/I0SqY+VqTiTjSwv60VnHPmGMOJGl0nJHOIhFbgo84AuZLK/jb52fMkBObV
nsdkKzAV6MPjZCyva1kjMOk2E9j8jtFL9l72GG4oEXWBWN057WAzRYoSVziBni3jsRPkAPuterFa
EoyVYb4NOScGDZOVsj7dWX4MWr2PlAkNpEtyZJbQMYNNv3UN0xa3BFxQjd4n8zX0JUfAYkGbKmDY
1/gPsDk8lKt0r5lnQcuyxi4KipLXwneoUKr9NEqb4ix56J1kNUb9YH3XiVMSpOyAF2AirdDoecth
i6EPf0xJKpTZd3Wz28uy4rvwXQYAmL4oxlG3Mu2NEwxYRODlMEwGCtnkHXuvWw6jwZnQ5LX0NIlA
47dRr5wXj2AFE5euPMuNk1a/C5NF+5vTBSdviWXMmwgBZ/5dlQ1ZpCxu0iXRwkGbKiTFojgqt/lu
zJN3Aqx881t6UIcZ0uCIJQ8jKqojdlqvG+PFdnl9x3Njc2rvcqwROmjssu0iqYOg3VbICGUn32ru
8FC3OIfr23xKEYxUBqSlEG3MxD3hFLKQHeRkxlltI4HESI6MBL/f0aFex37A3siRvkyaq5dn37X8
lXwnBVh2xnN5lrs022yhZuFFrrpSu2tdRiG4xD68KrOOAkriwe+Qn9PJvlkD9uuBdOJ7mmhfraP/
6iszubJ9B1NpOiWmuvFAFIU++vQ72eknq3I+9mf8hnpCX0KqnbBmQfBR97VwXpiqTIG0PMySw57o
lCgcCQO2pUzayId0fJg1+9KaOphT6b5q1PAcuslcieNToWliM+rH+xQXfGAVIpwYrAUOFboHxRpj
0/Zds5ujE+noiFRnzzH6DETVa5PY0HIrvtzVlnUFiXhIwwWc8h54JbTVJmMgR3Xum/m+TByeFYu3
cGB9qywO+Ms64EGtyRFs4/5o4ZuY2vVEXuPM+r4e6qr/UdcGFUaT87np3btH77iOqHZe3HOdMihp
ZQ/Aajy1Dqb2OTN+ckngpnOfDDEsb+xemP/6OAurdP0qmNAh2/mUvOF072wrD6mm7iOV6eeFg2FE
tpkNlla/IHxHWgFj2GXcd5Q6o8hG9PdLmY/Xgk8QIEMv+K5GK0N+0hLolMjsyCT8PuAVPhKUeNfb
GZ91adqHfkFVqLrIGyoZgRBnjRLkkPHY2K/n6iUTcIC1rWIWN5q/zcl+xGjjHheziiwJAp7Y3Q+F
xK9tguYcZ/DRdd0UfFKN32UoSPkctcm/xwiopXX12Lf+Uy6m93azzMtUs8USCvXZr+oLBH2L8Tw+
mRUWR0D29PGq+soKPSNzaF7/Y7r0OsrNvemW3Z5cpTomrePD1jjp0aymK78Y7ezpYCVS+YjUiAXe
jISb2VEun4um5FdgVPoxW3IGapUWbhIFiSyRfUBfB0SW6wdkmj5o2GqDY/vZDVaBcidezVI8WoQg
CgUOdKNGLiK1/oOhxXKZNBkPTBVPCatBraZzVjvGoW95cNhStZeSBDzdwuWDhf/3klNJSbqbv5ld
5p09htf7G5Ym7lP6aUFza0DrbKMAu1YgelpDNl0gN4Leh/VdeZwlxjZDr2XiG4k8n0+sJJEigR3J
BnCvO5vuKWvQ1wyzv/z9gzKeHkIvIAk2Fmxj60syHazR/APOuosbYGXwU3fZpJ5CxyX9D8uqv9js
bS7GukpogNtvrZLgvDf/oxxmHfFrfSpy7MMV3QAHb8Xgs/8XyjC6//xRVM14MAXTaoVv9wIC/ztU
+jUGYssFmLpFVMAMCje+d/bULhKUovclKrGdZ2nywJWhdpmGc8j+4vhJu5xo8wo6DiRr0Ax5c0En
wpTc8iB1skLf63DY4nnm57oQU0/ykS0z0sqaQy5gxniR5SzpoZD5WRk1+qzHHFt5Th4mROQREvfG
r5a2vMT1SyxQTGYWCpcYQ2wTD3xXw8mGLIRT59cyI4T76yhwGs8UtMyc5zIgKlDwHDwPCc8xh91O
aNkzDpNBIB45NeNPEnYl5pNCcASu8LCTjP8sYJUflCE+dV89COpODpUF7zedphffoETXFeuAIMgD
FiPV2VwWphJsvb3xRExUMWQ6D8Z201n4abcWYVoVt8KCDpynIxwE+Wla2TOK1CcGRI2NrnxrMouc
fq6zT114sE7Va02uEBbqe31WlnbMYQ+wI2nsmBxpWPnjl+g5ENnaFwzAPJqJ/g85wJmNXm1E/aIN
C8UiPxIAL32yDGS68DNOYNuYukdkAGlnLjYnVrXDthX9XvfvgNb1V79RWIwcMjh2Yj0kANwDnSsl
GEhwMif2DxY+47m0n+e1GQ6UFAyhrdWUECOityvLTq5IAo7c0ONWvzazCIfNHQ5eu/bBPmUEVIs1
aKwgK9ufA62wmVv+/Tknl5TFJu37vGXvDO2O1XasXjTPfTW6ja0F+0EQIK9Y/NugseZLO5eIZ8o6
MQd+TYxJO2ie2WNEy+/wIqV2eya3ghqAhZCeHh4pE0YtR2dO3vPTddKKZIubkYcpMXachkc9w55v
uFXsuOPvEYNxCEPwWGjQWje/S6K0TjkmTvKqVSMIObXeTaeKxrPINfXPtEowlSYtvdDs8NrK/Jbi
Q/lmINR2i6DsU78TjnB5lDPXgIN8KVa7CfKOHxMgwDswuOZgdV+cW4d4hu9YABnCcAdRTG+MPAQ4
D4PhyBDlWdHCyaoBO8E2WChH6qeqzN/Vihw4bKpFnedI+gi2u7QfzgQBeJVWwvtdTXJT3BxXvS3m
zJRJOviVbKYoIzqkjw102seddtfeawWXpbH65gWnUWeIKaqlUnx2cSs4qJ7T6mr0qcvMxW2PbHlw
C7Hnir2y50IykFvgf4whSIp3TM+CDU32OumyvrXac9UuzqEqi9vgyd+4jV5ckbfou38YkA0YDThd
du2jNKsPfPDMmXLno7N7XBGwOZFfxDsTOjKKOlMQNdVOOHgUNyyieDD9iWymtwtAXo0VRZahnSuu
JOnvxJEMGzQEIbtWa7A5LQ7f9KTvnLN8TOiTHcwT3Jnk2C3bcTC6h8wn61R4aj2lbXLPWcs7aahw
oUNuozEtIGiceopq5xUx7eXCpxiJh47Rtj8In1MEOyn3rC23qUEn3q2urB+8potiDS/itRz9yOoN
JqBs7Hng1vEiPlwaPSJKPuTRFhyCLa/7GgwrWAUbKlFaY0wnEYqQaLrDUDIzqaohIUbITnRo6Dhd
mB70+Pka+3k0qUcYfba6toEdb1u0GerxcHLgaT9mWRngKmKwvk5Xb2+AUlZxyTS2fm1NcspSC+G+
ViAhckp4GEXmxx0CyLnDRjVK/6RtGehorTvOY4V1usaIwjlpDdPFruLFYRNqzvnvdE6aoz3ZKyva
JlGdevduaHDQdx4DfyGlG8MIL46aAUMcwI57cAHzArtnWQOzxYTDlx62n20V4Cu+lsUzLooXcyng
1dXkvUrM/ey5Wj0uh/UhK2s/GHarsHysZv8PO7qH0eJRkTSTHaSsxxfbLKd4NIZfCaPrGLDQd21s
9Uff1J4zde3YowVaIfC9WrINzcXwToa5vO+J63ycCE+ySGspr4vvyyyQsnl3bOuuSCe8zTlw8nn4
6Fm3v6PrZOGs9O1BzDNjWgXOHk4gHkTv7Gjdq9cshOd6LTnQMPhS6YRxdA2aO1uoiKzPo1e270my
ndrlTUhbP7vMnNhycNBmf8qaAxpmwZmit6ygsjnRNrPcOwuxXB6VweRbWzhv7Z9SEfLfpuoZ6WLm
NuLsRyrUCXN1tmy4l/b0CELuoeywZWj11CFzgOHfPPj6tO5ZxKfaKhcnDFknAppES8sH1Wc4++ri
NK09t0EqMa225AvmYgPFCzAHQ98c+gvP8VYZPxxIJXHr2ZHHJ1Zoe+dhdF+I9t+PC0uh7umMvPUV
Z7U9B1POOsR/wI+oysDNs5s5by9rYR+xRFlhob/NuJGDkZ0MDaAyonSN4XVvFrd5LNiqdB2q7qL9
SgQOSk0wi0exeUay5Lvq62vGax7ZU/85ds5pHHGBWqbxaFpkkJOUBVdidTqwHSuOzoDK7WMnHkvz
q+vTD6wJJiFEm53GSnhVsnNejgSW2UkKG5MW+zZcPAm0kUq/wcA0ArlsX76Gop35FDI1U9rdi3a9
6823tfDg4YMysLz7IocbSRvwEuSF9bX/ysbc5RlbcbCCD0BmXOXPwqey0bS1KOlY3HMLp1FZYTTH
Vou391XioZb9Bqkmnbe4UN3dWNPA4bhSD49rLnGQG6t54sACIOVDLLjaJJdoUGFcXTOZ31ceV1LX
KJ/4hf3dsAfwLsNmXBarfgOnDNhCFigZpV0Sgyqu5VI9pK31ZY41P0e/flWC1630qAIESMgh0ph/
bso9Gt3qxSO2TxsbdVlh7iac+VPp9t/aboKmvefFmPjKg3CRiod+d4tkuFA3CqNbN/InznNZJ5aY
UJHNUIIstJf6wEtnLjp0eys2DRpSFOZKo9U2EtG+PBZS/zVPs4ujU8MAoq0Pdd8vx5JXNDBxeHOA
5nk9geo7NvnDNiT13UwBmAeRFQN0BbWWDwb9ZlRLd+hxWcZ1S3veZmFC66eLuW/4//6RUNj1329S
mXjAck1ZnruBdNh+bvVCaiAzfvFrLx7odBiO+cLWfd3G7mCZ+J7YP3LiRyKEiRxN9N4AAe7YSbk/
HS25d9IyOYGzwxxiT/gtWFSAmw9YbnYGLiXFzZ6JO6YTHQCcLWpOZSikQjqnrUr/Rmraw8QJAVHZ
vPrjjJdAZBhSCu1RiflmuM0XEvODW1rYx2f7Q+ryrqX/7jDXDYToNYFL8HMwEfj0ZGgDexwZ8+OH
gU4atdOaHYzZfO477W0yhY8bQmsiXcjbmjLF1uuMh/EyXgRWnM0ptGhisQw2Lz23GJ2gvWMGTLS7
wTFCt7MsqMR1ziPc+L3YDEJJfPS7uPJT641HCCN32WJ/GnL9kfvb94XajNguKK/wyG7lE3zzyeSu
m+x9lUpwE2uGgA8F62JiETCTIon6zBO3fsSnQVnRsqmVwsYuIxpNIDzHLdjq4FM0mvtYfV43lx2Y
wfDeK8/gZ3LcQeCY8Ro82brzR+GnPFWz+X1oBuRps/w2+j+bsspBgWDUKRHdmdyLqOaQGCCEv8K+
T4NSwVTmprq4Jgh+sjLTAuSFnO+tFkNsZosW25+ujRWzHzUA29Y3LUFuqr2Z7bwNJDTrQobszMca
rTjrAzt9kVEVMszWShktHmv0qMPsLCgUWheb9AWlzXj2bU5INbyQQjMd5sOocUvnPy3Y3COVTsxV
kNezEeehV1v+EdQJZzXC3NtG+GhunpOM8bPeM3Iixrrg9XSH/Q9QSqsbNjBc2cDngkR2XoUZz4tA
s7vHTHblJZV+jFhW3WdDf3J2a2smxUWYBAPaaTyZYq9oBEerFAnWkflYLKb5rbPHr0L/SaOiFpAx
81hrn7LWxJlbPqX6noGveKDX3cdq4luSmvUjr5V+GabZofh9LYOlagIDzyTbpOaumMwyatCK53Vh
qfzrCnsetHk8E7q4pVq6slsd8AjYKr2yqKdXzWpAvE4GHUurcC8LwSRjKEYqT6un0miGY62LK+Ur
lE9VenFArQpB7ZIaMM1jL1amiySL8vqhZ9h2kEufXzJYYjTRUlrT08Q3ddzNdKEc04boTaW5biDb
uTsWbQbjBzXNJNVFk5XzbDm0ZwwdB/JxwYucT/N+PFzeWY+/F4nxVJsYHun3nXHmsP8FW2dZ3Y1Y
iBPdUtP92UIcjO1Ve2ysD0erqa5yfa53TmF9m6Eq01AgGwQan244mn8Q2yDO8KhlA7Lf4QQDYbAA
Zg1qg1DGQiQpzCqBp3s3XIziCyL+99K3W3xhyaF2ZutpSIMkZ5qVmzPcmfSXjqdpLmi+Sfv5rV64
L1qvipgBaoE1d7B1uvkMpvINb9SfekoakMwvBozKQC3Ax5JBC5OOM7RvWemenvPvkuwAWPEJrzKx
Ipvgr74gquljZ7FRW+soj4Z6PSqikJg7m4T2NAQFLDvH2dQO7tB38ZSLDj4QT4a+EzTLrKik9J7F
jWWcC2BsKHLWyUkVKzcsvLET9ya/P0aJtGi1LTshZ8Jr1vg9X3Zh0uesVIM2ZJXqpXgYqpQTmUpx
koD/XYSDaX6jY4RDAgwHRJiqMcmo84ypC0yDjW0GTrJbtTy2m3pTpbGzfK57RnRO9hk4M8m8LRmM
djhntDT7cm0oF2SjQnKyMihzrQ955DRBja5sQFXqZRonUn4stdOfckg2jbbXKJTr92k139ckv9Ru
KlgT/XdlQQ6f17660h12p5KlvsL0IVuBSdFYGXEq4lMH4oE/CMydqrZUp3by7wi0pHHL7RLAogp1
CqjI81B8ZnRHthjUiGGdYatJwgC88s0ZXODH4lgwYGTfyd6KMpirWiipyciZToIGqGbeVvhc/k80
Sa53Mt/94r1hAIVEDbolzaxb3t0UPmb4fiJUOZfQysqlJUOPzRTpxuHR2ZvTB6Cu52KljLZt7hOD
YwI61D3tcyKhRgHyHQQXGCvhVtwZpbgbTMqSbGM5JQ1jiNEhG6RMGsf73LwOGeDCqTm6PFQTJKwa
G+/JatIqtB1VcJ+zP9WYoGsA7HOVyYhMU8rj2CDFybWoKbzp9qajDBd4ucz1vk8YFC6eNKKmJGY/
GzeQm7iETPFrkBRYWW7QZ8l4GY0XEvIES7bkMhicYsocR5bm57e6ryKftpqQQoYzLWLP66i4d/Ps
cSVEyFO1IUbBzWAvsD4qsJOXaiMWhtqxn8VYCGlX4eRmBd5QNJHr36/MLQ9zyj/ZI82AtMJz+YHG
AqqJLILcNRu/TUJ3PNQO5I+hWzlTDeLLD7F2kLgoJvCQuYYxAHJp2KLuM6xz13CfLq4T4OsMOA6I
yEe9htMykNPFW0+K0sDdnRv5UzMMH6VfAd6iELHtk6vujnqcrONui+5wvftDNJccDFs6xyfczCfE
8u+dsfkx2J31PIOUqB/8JvlykCqRETDiF1nzojpEq7Hbeso71gePiy3S9PpdbHTZGQND899bkX1U
+8UKfrhDIUG7qEumw6n9JD23hWOzYxTscDYzl7o5YumCrJIYkIvcLOHsgB8k0wtS4rCUwn7Nfjom
0AlpbdSfGcdsg8S1jt4NZtBX0fWvSrNP9AKv54kN3N4ggGWUqIAijZzZFbNr7xW+OsFZINhYL/ac
tCplmKTG99Kdz0C4mmvSflvzqr/aW/M0UC7P6FoHsqAeTA8HboIHKDRXlMt+emZ6/EqjIiVwxcoJ
G9xFKW0gObVF9oOzw35LfatraRCPS9/YQi130Nq5jWAVLcWnKRfckzuEM1lr68G2k5hmCFYVdoW6
HzuGpB9SlEdf79nUdytLRjFOvzhCUNvhP60Y/QFOGXjTecjWFpPuUi8Gxr/taYBwPiQ0SNdKJlFt
lPMB882RbAjjHb9iEIYrF37PGk9LJU/aQBbLJ55k6lp6QpyEXdwlT6pRwWYKB8HzbChYowmtAr3o
i5Dil1+u5j0VSX4bcHydjHwA9seoEdnkOguxnQuKcfxthUI/P4uiumwwR9nd6frRzvWTk1f3Hu1Z
eUnrqsmOkHOeoF+LZOIqyRj2Et5yqnUHGqGmU682n7o2HtClTb6bR0CGNd+XV8ykl4K9MRES5zix
QTzAW6GPobhLlZugQlgHExBYl8CaHUmH2Ak+yIUzLQuLBdcMI6SQhDo3fQs4T0Ph3gYn5nAbZP1/
MXcmy3Ej25b9lWd3jltwuKN7VrcG0XfsRUrUBCZKJPq+x9fXAnifKcXMStWzmtRExqDIiCACgB8/
Z++1DWiXzWsB92iT1CG2OJW/uUbYIfrhCusM/xiYdD7TkmXXrBnIODhN1sYLs8lPnq7NtggGjLYi
mbLmjRmTd6xLL+fGHWBYG8ODC+kqnynJbrNxOG3fn4X02XGFDYHOaEp1D4F0WgfWgH9E57j7NxlU
kSM7T9Tu2F6x63OYgY2BI6ahpwQXK+Mn5NZmmX4RXinwpVhYr4lr7LrpISxow5eW9+IqPEtt2SIu
Q9FaBzr04wYWkOoY8WfCaUBoOAjv5Mj2hq4lQGFqAhemDWYSj9XQR4eut9YZWNYsqX1mcKAfbItV
wA6nYs02jy4reje9vyHn6aaN4POIsbnp7T6/NcaJM50+FtizVcrdewIlC32euoV1eithOHraWGyD
6QYgxbqsmUZh/PzsMHHlUc19u0HB7mp7+MwmhsfgmiYk/a4Sal5RUL+BLmDUR3GX9R40B7DQWW4y
twHRytbD0DAUxq4XrIdvfnnV06ajaFXJnaIXkmVZt+9zYn/xOJrrRhT4qOaIR3C7eJwmi80r04hK
h8wzDcMlit1bDdVIFrcv4+g9R3UN6TbVtI2VjEDJQWwxvsfXWnPxJd6uh6BzisLm0UqqT4z4ihX9
lXHH0ueRShV/Jv4zKWioBGa9oacvqGJLwgKM+AdbKM6BkkBXF+XkqvLRUgxOCO25YJFPMjTmo4Jm
QSVc9Ix99IM+2zINNDQwo5llV1q+bxoCyTMJA4mh9b6rWdR6HYkL/sxpTeKr3MKpYIcLTpvmeM+I
hAA0diadcQidEMd4XV5jqKY/SEBZUZnndNLNs5MmN2SJ6/O50JzjtD0EhCufDLA/vDEzpRhV1X6i
8weaVB0zSVmfg54SNQqhhjurrnMnVuR42hOwOtHa6mS61K9R0H0twohxAv1DzidaJ4GO/tZs8M0p
utez9T8OzPkPoCCvJGFeRu2dK86oOvBuDRcShuu+ZrXrwvDQv7NpO2f6dKlt8ZoqKkq/8k6Oa/Fr
vjawk65vEjcoN76yhlWfkGkJBBGaX/mkp7SigOb13Fubr31l/MjFLTdLRHXtJna+Y4clTLb8DEg7
OxQI9A0bGWPuEaJkIILQBvzKLlF4pRoRk0DoXCcT+pjy2Jfs9dtOfkF29ia8jC3iSKNXpnQda4Yc
wJort8FdViTY1mqkyYhrJlwVxCrWzJHLAe8AI5ES+c26AQEEZF9K6nA0UQhDV0WbfrWdODp65oSm
EHvDKrT74pzTDh054wNUQBw+f2DGLFhUmAeIZGaa+teFhOHrxtVbxOe3CirSecn3qdZh5a9ri+XA
7T8FdY8ML0uGXZl0z+gWmX2Km3DQyr2EkYS9sF7TBEK5aTBNMGgHxTiTd5ZBK2wSj1pDggDcBX1C
OZCRAg0bZdwSKvzSpfbWyuOI3pqPb/1NI1yD0L6YSa+5CnJFOzoomO5o5xi91Tr1HXllmPOuKlMX
I2f1IpiOnXqR4Y+u7oVGC7arOYB6zvCHNuW6ydKHfhRwnXeuZDtUmtVp8POK+rD/91f1/NXPhz9/
5OfPffiR5T/+L37uw68tr7F8T8s9JIz/z0+zPMH7c/0fX+rnH/Hz5WbLOiPo3x+Lv3zHH17q59OY
2UYlo3PE7kgPUss7xtakE1DYOzI7+QnTSoRUSpQ7cEK7af5/XaTZiQDzuas+PzZ65Ern5btdQ89o
tXxJL57k2OUH3n/243ex0KGtnZ8r8LHFskL91+P3pzK7pPry85sF9mRgMclxGa33BGSclq8qX+Ml
ly8/Po7gH0zvo/hFVEqbl8fLlxqCpn//1vJ4tOYhwccnWB4X8yj/5/MvP748NCLnv57+/el+/tf7
0/18vPz88vDnG//5vZ9Pnk16u3X8/kU4YXECDlfpzJKt/BSBg88I7eJLYZWIipfvNrAy//34D/+1
fJdZcpSskr4+DaLy9pbW5GcE88/Ilr/4oYYxt7e7k0fXqIG5GIwTH8P8T0Oy2PtXrumcgIkwMXdI
2EXpiyU+x8aU5uAlrB7jc6Eumud8y3vqqrgdh6uBbWIFDS4q3tAssQwyMOAWi1N4zGZausdgukNX
oFn1j3GSdLhnPnGZEgHGlCjb+JjZt1mS/Zja6QF14hmNERC9ilk7oxEy3YO8hzGF1xQj1wtGJ31V
NuvedwzcQsmdD+WVl0PzIQ1GePDOwqLFqMSufZPF/lbZoAvCGudf4l3jKBaI/1dA4ZtVWSrFLvIm
zeyvkBw2SZXlN1WSfOUFb92B0BWtkTHaFIRcQbQD2KI/0hqC/BPB6tI37dyW18eairCMs3moWUBG
RaQ8esZNgJ57MIW5qwafwEBPMnALnyMxVZs86xvsnXW3KbotiMfHTMUWo7EeRcgY4vOt8c0q84qM
V1hJU5Ssa485eF6TRiPF+JqaNZGMMeYjS9IIiXztU5/Y+y6tm2fPaag0UupWv7cfg7mszdZ9RSHc
yJASfPhRN2QEIHcMDqWYtmXrHUcsRniB0zckxuSmtz0Gb6pIry2ughEHECJqse49j7aHB1KknnrQ
UldoqDENsME6Qa8i1x7T66psEc0XI55ek/T4NQL37Dl1tXu9EhI5nUCLbQ8Yoqq2XyVebKxcR8t3
FgIKVCnallnLMzTf9DkoH83KE8TYko0YJpieY9gPDDxXtLJe4tZALG2GZNwF6E7FjZIv4xB4W9nP
G7eKhANlX7udfBHaTCLLxBxxl6DSLZW98dLc/+rVHSc3FnBLM1l0UzSzUldfmhTbr2eHV7ShHx1I
XoU7gSJU0dXYGRAa6pRF+sSuQZyFWXwJVbXG+r2i2TLeGo2NJKaY1NqqsvgYaOmzi87MLnAZGoGX
XvwgyUBr76OAITAKHRoIPTvr3qKfDPXsIRakCruSaEgnY1w/kOa8wU5uKu1t6kgD0YB9rCkmPDiX
xt2YeLehva8rBAzsv14yQZMaFPWwqgA9pzDtbgmG55DSx+z0HnE6DsaG7jyVXzrcIhoA6/Rkhwls
xZpyIxpqDSPNDGlsdogMKwtnaNm+DVl1SbTszpVBQjp696iqzzIOo41LVa4ndb5TCeNiIsT0vELp
hABvRmvMyiBVM5NND7FffSO9jy2BGJJ9w1yEdBdKbSq3g5NCwlGKwU0jznius1Usw0/oJejYSxrh
Xh2/FAK+eIq2ayZ3xKX5RTNmH1JoCHoBOYaDXNxzTst12zECNA96AyJsUtZJrwpE6gaftDZgBM7E
Zui40GowAia/Cf0yw3yMust5DB3yb82rTLiUdKJDftKFrz2zH/jm7MOn1EVMgmuxHNjaNcy85jxN
WrY2E+Iu1a/ZWkzX2NDTMyayQz3z8f0I1NpgK8vYqAA0bYzrdVoe1ny016O0p4vXkrSaT5iDlGWh
8Ju/XP6paDsDRPjDt5dfargn5rHoLomYdcfv35t/SZuqA5J871SmVT7thWpBa5b9cfkJi81cTXl/
GQvsQgZ8Bm/QvgD3Qf9itOdalxj3Y2iwor10U3rnQH4+1Ia88mt1pGPDndIP9A083snLXHRwwCoT
cpNsjH+QSUJcgddx55xlhh1pymlR0jFkwuySat4ZBq9mHdOiInIvrL+i2blDfh3utVkjKYNKnpMU
BKssEUUIrLatk+BTcU8dze5tEca3Rq+Sdc5mmKIaGk/gou0KHopR54M1bNqvnD8rSZ2OwtKyOa+G
gcq4908ERn0FWzYHwDP4tmDe+2D62MyiZ+ICB+EkUVz5iLbEThcoTQxayZoNIWJkvsD2gv8AS7eK
K2tPA2HYekLcEp8wADhRdyV63A18B7SP4Jy5ao6lZb2a2nTQCV5k6j71jDSqL6WRoruzmgNP2iKj
M5EfuuxVnvB/G6R3pVccg69tZ3/i/ex8ab4aInpw7ezK7FS/bUMwRuP0JR2TQxnxBoVyN26R3JiT
8a0JTZackUAUIBbb0Z2uIAbJU9d+ckoobBZUI2vs0Fv1xXbMm0e9ThFAIDsOerEVClGv8s6ymjQs
8FduS2/DrAzaARr00pCmIPV+U6f4pwL32qbTP48oMQPJ+77s6q2uwAs6LQeRpOs7j6nfGoq3v7Fb
y8ARTsaCNw77rKEH0MocjKVDgyTsgDWjEWbn4UpQe/GbdZrIB1/nUitxR6HvbNikNJK0CC3w7ksf
fc5gpZfO/FTZzovrUaYmZnC06Y6MCsG/LnkrRE+gFvYvom2PXDlvfQ7dpu3j77ohdjMUsNHr77nV
+pDz26core5Upl+cxPuGNBRuVYFKTvecCxujNVtmJIhR7q3TLqK/V3XHzs/vGj/utqVrPCGdyjeW
l34ZLU4Rg1JxW42fRGJhR66vYON/yqkLWtKiveArCoZThQtwFdgKJ08HjBQB5tcmTc9DmISctsI7
W9Vw3TSWS2KF/bkPE3aNZu1QI81dKbIdwuZb1WePcgyPtjTfsjT6xtBS7pOmOo81H24krLNlA32t
vlgJDXpNhxgDkTad2idgg92pm1j9M73+0WiHxDKoxlxK4b6BBN8FKBzCEoaLkeWIyvd2DE+xc76O
8UNCJ2Ulu/I4ZVCae6c42gI0JZ1AtS4H+8oZOKcF7YrtRHtk42WZWpNE/zqUoLaE8qHxBpjSsN2g
QYt8TlM2yQCAqL1aReIxNi2v/MztyjgGndNtUNCtvcB5HAOn37WteiBb56IF9+hpwZXAAWE6hnS9
iI6MRJDLBc7Alp8O1mg4bFjScvZ2XLcQQXZdq65UojDhmSdAnMj9yZjez44tSdq4lllHwpSmjeuz
euX5G9b5VQsbd1e0d/oY9yR+UFXA5exUi32+xhFU9uhuZRdu0t6+Z+cAn05c1f4YYD3PtvyR0BGg
Mawtx3lrBRYXj489CyPjEOTk4QYd7HL3UuT03Yk4o1edMvwZLI/ZbeXfavAHswRqrdB8rNXaXCKZ
iIoqHapTbfancfo+TXI9of8E+wEusg2I63IFfJAgLDZ1QVFJrc2ocRuRALHSsvZeN8jqGFlZOvwM
DhLGoBIcDWVwr7XUJnU/K817NT3P5+osnqa8ZWTcFm8yrq7SaUYlU3xOBTbCdKAnXdv35DcwepFi
7+Ii2Fr1mw9JSGfuwjSi6zbRIK4QMsIPsYt9wPSf6r5btTbMr4Z9hAzDi2rycJvb2fe687cccgKX
5Xg9mkW7rXrCVsdTPKRIqOn9E5BQE9Bi4Ns1fdyStXDKbVTlF7IV9627TMcugUU57asQ5qXDXUD5
V0OtI6tovimWexiSzZ7xMrU/oCTwp+Wpk8xioUPuuWkAH6xp0GdBdqNJ5M4FAWAqT+9YvUkPE+Ur
I1j2ttjRMkQcFuUbNXe46evyrWtx2rjmDAalKmiBQK0BSYAg9xB615jl4ZIhCcqHTxMJxnS/i8/9
hEhmbJ9qXz1zO3XXXcUtx4/PArkcXVfP4RLKLVRjcmLe/8Sff11EoHuGMfjh4LaZCTpkcUM6nkHq
Wq69tYlT3FQyOKS6up0647vNoGI9BN9Dw/g6dSiTGCdzgyCT2Gt891glyCeZCZ5EWdn71Cy0fWbX
9/mkfQPhyJBx5hVwe2UJB7HNkU1D684vIJ1NPkNczBzbsEUfGVrxJlSo3DPvteqHeCdLRkh6IwRD
w29Fj99Xs4leVV5Koydz2SNlFz6GZPeP//gf/+t//rcSqA7b++3yG99zcmhDP2iWLKWfj/av+fW3
9LX+2x+6eth9+vgD/x/mWNkkO3GAvg//6b/mf4qx2lZhU73+kmM1/8J7jJWS/yRMzDIc8mUd1I2S
6NT+tW7+9Q9p/ZNHtq0brhKOq0yysgAhN8G//iFIqhKGRcKV7lrCFYqn+3eKlTD+KYm3snR+wBG2
dP5bIVbGr5mLNhlZliLS1RAAtmxytOeE7T9kLhK5SOUR4LjsAsa1HXf7y0iVC4C33Je2tO9iRffa
RK0msu5HghBsOzY+V50Vlrue1UMDoTj7NqF2hVV4QokLqYUbhWWhAC3c+piN9WMi4d0YKTpkmea3
Zlb/JjP3Qz7t8mdgLMLSKaXu2obxIc0Tz1NKFxkNjcm28CYkEKQkOWQy8iO5dBSxBWkDQZ31Z8PU
93GN+zdCNl4lMVwwt5KbPDThi7uPyuzzY1v6zioZbfvolj/6mLeOlRSJbh6xEhDX+J7n9n6y/DvO
7T+yFmBHmDU1H+4cKfee8nb88a9/vL95DiXBlzbGVBKEfv0MoNENZAFrJuZeXVzbhUF8h0uurGDk
qeJzpJCZZHRbINXBQVR9/Y2DS2BySgKM7mbnP5y7f/F25PxyH94OQwhdOaBEOM3kh1TzAPcRqCSk
pGwPkLlnxaHvvPGUaeK7HTVHR5TDUeIULetpZTFDvEsi8yAw9R1EWaPnoJCN7fphHJE7mLZ23TPP
3zQ0n0HDKffA0SVcdETd3IX8gQWsgsOgExCLH0xHMbef2vw6HFP9xM6BClRzzw0C7b//Iz/E/C3H
3OHKI14O4oprqw/nfYORNpK4NFd2OpXn3mPKErgAwGw2/npPNHuCG6pyp3MY5Og37ebeHOD3F0Nn
3BMHtqnqIUd+7dfrPi5ffvPmfs0rfn9zrqs4GwhmhJH2IW3ZRueNwhsJDpnFaLA1zJzzoVpOiDhE
MhI7xd6qg6PhRjdtFza/OyP/4hRwdeViA2Zno1xB9N4f7woldlQPhoe50iHbU0g5uJzhRNPB21oF
Zm/i18mKqmkQOR1+8+XDxbxnb0lfWf/mYPwah70cjJnviUzMdMV8u/r1veRpUTQ9QjI2HpZ5NnBn
0QjEglJY2cXMD0gm8mOUjghb3GRbIuQCHx3lu+WSHxxYqv0Y/O74/PmKteeESOnydqi79A9nT1Fx
NssyVKvGnpJ9BxwvC8R1YGnfCHeH2FGAAMEofiaMbTayNuCRG2Bq4eQfqoz+5G8O0fJ6v16ytnBo
VwjTIYJWWR9OGCcvfCPvZ22A3SD/15ttpUCNtWror6ubum7wjfEGiyBkQOYxu2JdKNASymLH5UxB
PN/kKplyU3E40aBqwA1A6YJ4r98DELB3CLjUDuExbM4rcyD2Lohz7SgxWPXIQU/1VMe0RydwXhl3
UANlAMGJuDSHU9RFzt1AdhqjTaoVukVk0RHsJ4LRPNPMoZdAvAbYYZTAMoaxNuqf9XFO14DaPUh1
Frgy83JgYDyfeuUUiQMQZdpNBuG/yrHOEJnvVZJ/k+GwpQ91YKumn4v5lk9imMkWZaBlmPf2yrW1
ZmfgYdsQ17pebqLISTDEvE1EnZ2LEHWxObvjx++ZYLTbzgS/uij2dh5pm5w+VpOgOhCxSI/jGH6W
NuGeJeTmkDbjfTWk8LtNbFokINBUi5zvbFjD/XLZSjhMh84hOJdCEmgBDBbpQOFtpoxs48K5g1Rh
7Hq1szqb9aopWYbqOZAtU+c4SMuDaxRf7ZztO7p/rE9ZtslS6+k3J9JfndeuYZJ6yjrouMvS8Idq
IJzq3Eix7b+vRH1VM3Ywuo03h0O1Sb0NhJNug94+mURX+V6KrTYuKOcH666Txc1v3s280Hw8q4mB
VjDJyYOGYPfrlW+XTtcSIWGu6Kl4KDmdez6CNyIO5vgIRO0u2l3Q+kh5ag7zSDrhugZS0X5qV8A8
s2PRNhMjbAB2v3ljf74/464z52vfkLpJStuvbwwHquzGBENqTVrKMfKg88reYIZPz9ciFUt44z3R
aOkWY+IO3WR+/Ps3MN9ePhwYg/szCbXEmUrCan99/UbTkSvNBUM011Web5xNOU272I8eRJFieieo
a+10FSOh+Qz9+xf/i3KFdYGVyVAGimNjSUX9w0kSpH6IGIubzSCIJpjg/AAI8t7U6MbrIoOyoPne
VaucEnZtau+QGT2R6AEC7yWPYOv85t3Yf14fqFuFw/mq23we9sfqiRGNNpbav8uVUFrhniI73MeV
99IETOWNAHsvqBGxwoAW3pB2NUE7XK7KTjVs0Rj11fNyrifxNWk22mz0oRaeC2K/ry9kgJFalLvN
de2bR2ZARELOLyAHHWGjh+huea62yzxmPBLOioJEDTjcPCdET80SrASOCXi2QgPngHAh3baEpq1B
UWEOhVv97ARxuLf7+CnkppdFXnrrNnp6alM0DgFdooqyF0tThfAqCJwd+hWcVTiOtyPV1CU0/U3q
jJ9StzKeuyzegxqfzsuNGJbVm+sBDMxRUW+UFYKWrR1/xeAIvktEZZMzTIptcw/CI6Sx4l5VPa2C
htkcSgl0LUUAM453HNf416rSP2gea/HglcWzz8RAz/TPBqXU3TyTCVi+d10p90M70L6AlLtbymcQ
dKQ/OLSldX96glrM8uEfpMFyESfMpirOs0toIZ+fF3PNOBG+APkk3aVVJ65DkCZDNK4l41gEmp+o
PQMwcOS2+2Z4GruUJredxQCaZLJfbvvQJPTrIVECyxkZo4/kjK1NwXBMMrNYLU/q0LpeOQURz42n
PQjwXusQNz227+YRtEmHsH9rSGQaQ0BgZlnhJjoa9z5AnXVvR5e8rcU1KoUnEiyKjTWoa1zq/SpO
J4wtVoA3EfeBz6KzEW6LanvqQFkmUbvTBhLgI0CwhDtEX6siPhu6D2Ca5Ru2tAtzt82qrYrLiYXa
L5kl1Y9TFrVXQNiXejy3iO+YtFeyIcZ972GBTjpPhysQXYpQuKeiZeQsCyo1o2mfdLvKr9uMsqM0
xPVvLr0/V4m20gVAQlMqkszt+f79hxtBMni9VtYgI4J40tdmmxKaqnEdmcipENKuclFZm8gKWihG
+OWXKjGO0L8AxhG/uyezI/54TyT32QFXZbORVfaHxcLFZ+EFc65opqYNMKjspmXMdPAb4G3YNHAE
LdfdvKbmhWXPauJvlWGYv7sf/dVBwe9us3diX/GnzZze9g6EXzbUy6dVGSTFBu5EmRVtIhqi9PSs
zUTDbd6+3S2HZMrRrDP1/u9vcealk/qUBX3e2n8oCssJLmg5oKdt571X4ebEe7rTsF424zQFjrKG
au4NqIkhbENQ9kwIgsF4msAneo1ZXTs2u7xsZJ6e/S5m/c+HyaHpYXKIXJ2l1Pxw7qBj9ft2UtxJ
5tIzS6aQFFBuMxDnUZ86SFB6raCSguk9GMVpqYX0ID6OOQfz78/j+cz4dTWlK6ObiqxxRzmO/HDm
yCCie5jxVvJ5ugTpwd37fe7uqxli1easosvH9PcvKv68bNENIoVct0w193E+rOF2IxvpBg0xhSW+
B8jRyRUlfvEcMd7fQe681037R5TWIRwe/bthxDgCLdiAsvSuI6SjKDTV7W/e03zQfz0SLgeCzpLO
zsaU7ocPpTSHqBiUi2Sh/4ob0zyFqt2OCasUQ+hNRY7CMQ+NcO/DxUcW6++L/odHEDbC4qkAcNo3
rLPEfcy31b9/a3/RlHAVtbyhmNZKOiUfGjxDqbtVnyq5kowFLtGQ3df6UTARpjlgmwDlsS2EI3hi
SIFXNKGQ8s+XOjLfFW1egN0hmlU/jV7sNsy2OfL/jRjUJbGw/LSK1rWdsQ8CIFjsotKgP5s8OI0b
fkEVCNu5mVkd+B4x36WHUaO9agOuXTvoPP7+7/yL4oq/E0GmK7iZWZb74bTAaNeyXXQgYRfFZ5HY
P+wUXhFNCvOsFygjYdv3q7rF8ct4As1fbD5VZRfsaw+hCkEHv7k2/vK4U1XRiZzbhDQqf73Hxy0j
HYZZHPfOuYCsTA7L3STvOii/jD72VSqeJjZhkz9buYvpqLtmS1oFa68gBp3s2cajX+GQAkIt5Q9T
dqjIW8V7LDeJSVqSRzZgjGgWLNiN9OjM2eV6sHXtkPvxlyRpXxqtR1AyXwmth3DENbP8N7fKP9fT
dA4t+hxLs0V+3GjgJ65RzNgSyrNpMtOzP6ms2ttkdBPG6u+WvSD65I7kZ/PT33/g8034wyVnCvxe
jkW/l07wh887d+3Ki8KYPtTc0mNGj7V13kYsr2nHodoAbrOYxma/reM/vrSkYcoJ5sI7dnRJK+zX
j9ZrM3Zd0NFBsTR0DgYPvVGqb5w0fAXunR+X7TZ6fAP+LDdB2ML5MSnFXRGZipx2eoNjwNjTtyd3
W+vlN6ezwQsUk/2bDYfxca2gCWUwGVMcHoubpvXhHBRF1qITRzfWlDrbaWnX+8oeqen7wYSVNtRX
TS1w/YyUbMvbGnuuESa6Z6++KYxyX/fA+atkuPHoPtxUZvxQ2GMDCU4Pt53w9wQTSPG78siwxcd9
ohQm+HyCxrjPs9R9bBPVI8EwThVLCmMDuV1NqmbinCsPiE2G02AngTY0cefvxqe41bKLjMz90Afh
jjCvsmKpNiZoMoXKIOHrowb4HpT5oEefcqOsgN1VOnc580EJcGYtgUm2TgTPXKPH8Riv6hTaDGle
J2/a41hmmuRNNyapHmfX/OENfN5NELwykVr3rizIMR8fkZIB0zbtT8Tnog7M16MzHKuA7QECj0cB
ImgTVMGbT4I8M7x702DeGPXPNHcItEMNZGfgvAmVYSLv17u67o51V5ogt/NLYtRI+6W6DK1tXSxn
HJGk0UOZSH7jucjjxqHy7HPHUACaqCgZEBck4Jrx8DD2xTedAO6LNan+ASeEoPkQacz51H1Nj/RA
1tHGr5obhwniZZzJNA4zN3CR9R7AUIiIBfawX/g3kQqG70UmNxXX1tqwbHULmcFfExaNnwk7/tJf
jK11OMn8mrwREuJ9tlkBSKHZcRPF2vfcIKo290viX+ZeTRHD18JQ4B712KlXMb4waGytvM3Kx84t
zPNS1+RmztPY/sN7NygOnDtEVC0QxKZ91ezxabnqjSjLtmg25+nycLX8om24CApLVJA5ssDOduWe
jEjOe8O6CWz9R15K55RylsGxSd8axGIhkAQEnOxe6R/Eh6b0LgrG7GrQy3CfBGQk18A9cGhctJEU
q2AeM6Sku2QyIwzcw81gtdB/6WnpGNNh95DCbcoi+TK/TTJYsy1qvhAQeUuRNj9UYcVmkfH9UsbV
aMyAogGtaXwqW7ePzJPfd4wK5IMiYPzRNyu1zUk63PhmUXPjYfTuhF17wtJ6xXVMdE33OSkA5wCn
23XV5F37ygCtNn0vvKC6aH5VrnwBrR6v34Ob19WxcyHrzjtJwHV4XV3jIOshu1vuYMsBtwzAH4q4
5e0YdXtXy4bz0hopGnkNWMEF4MaaGw8Vs9e5gRnrzKhgyI/rwnZqzHnD2chmcUxzqVDFbgIhyX+8
4y6tH8APQyY1OImAHM9mthSXqJhQ4ojhLIAsl1FAF2H+pyQlauXEurZP5hKlqon6yAWUDdRqwY4h
qyBIo/Q3TpH6uxqcN95+g/hcpm4NPfkL6K65AmTWHCH8j90J3oAAR1yDawLoXMv2OBgvugu2iJgJ
88lnUucXw3rq2/A16Nyz7xP2O8j6zsnC9EJI1XfgRHjvRvc6rbJny46Jqh69O+D63Gn120HOgjrr
LEIpDiECvX2GXX0rJnmzVKMg5YHL0SEjeYkp9vITkXSew0Qq7lksZKPOWeT68hGbG9lhNZtsEgjG
o2926ASIGb6e2cAl+/7aALPXmskPf5prNRKQ4A7l9M+MjHz3dG8Wm2LedksCXdY1kUbbwkVBF0KU
cWNoRgmpeJcwyrfoMaXNIVMTMF/S6L5kOWtrM5XfEi8DrKnAC8xjhMkej7Ry/R1P89109IYsclh4
mm1tbIB3FzDF37PKa7aTjuRy+WsswAjnwKU9Pc1ZIHoTT3udVvB+OWvaETt31ou9QWT8RmhxfcgN
8yr3u+BQE5eR4P3Zs/w8Q6ds9qODbBl9rbuz2mTvKevWmy23oR7ddyqf9QrcXPLyDRMnEr95c4RF
aw1Hyt5C87tokcz24GPf/8v1GWwSVEGKFxcDAZ3Rk+1V5VFWob6xNdTDjkAmU2uAsgjiiEkdT3L4
+ES42Napb+CyOOPeH4rsyg+Cq14IH56FUZ0U7xsFNQmOYTMdghvLrtRNrqETkfkEDyJQRLdHOxbU
9GwNRzYL2jquA/vijOoM0qK7JUUJwUR8yTGyr3O9nrY5dMFrQrDeH0VIpG4D8BGbgRTPHoLDA2nU
ejwOGHTbHrSkx7VkOXsLPeNqZM7LSOChN1A8qy6FWNsnRNuQTwVBfdJQSeKGEL7GKTSguLVew9KN
L5U73zTMMD86EPuaykx3BoFGO6+vpqMqVbKv8igBeZcTR9CyOyjjOL9VzFu1UPrYukxMSBGpRKk+
1Bf4H1/p26zzrAgf+hBIjIrQplaGt3X0klG42eQXOdF3Q0LonkPnaUJHHMPoPAUxFdcUYesjoC0/
hv6paYetMSjSMaJSXE9lAKZNOLcFEk2oLmlKOA0uYA5BP17J7Es3VQg5R26tPhnBM2nolszcDOwt
9/F58nDMCY4h0qU9jpEwEbOPGMAbbRPKLiZgG++4AOcfFfmhK3PzsGxuQWlffBX1BNaQt1LJPkXi
WEwX6em3QnDZJ6Z3q1y0c11SkwMfdd1KFMAHEsUNdylWyzC/0juQV07Kx6QNzVVVddgB8iQm2XK6
Q1kPHc2QtOOa+MH3WnH0YbWvCMzdjSqoH6TWY8xil4E+4GWSj900bGVUtJ8mF4ABafHZsbWLApkk
rIPQJzzHAnAuNDxZtjnDfZtC7NhAGbvWNl+Xe79fhWTNA7V/8DGJZtEzE7qiadVpmteJHBrSqhPx
23Jx4RwHRUOXjE+BdxWdl2cghxZ/4PSSmAm+Aa9xHtjMn91a/67XWvFJizLjEggzvW373VIOVKUA
NKPpwUnTOpY/zTybXsR7dciRnsc6IZVrPPn1jWABHlDYLh2QZfS/vI8ehPE0pDRB/SsHYwpKhjoG
GyM+e3XDkGpuPXedgwRWaWvS/jSu2hRGDx95YcLFCU2a1YMAyCO519cReeotITKIiZfuKsxCPuUS
lXxhjSR/6C4AB9Do9twQTXIr2NKZWU/5D6vS7Ts0LcUK7OfLJACcBB4sgWignZ5aZA96U3hhpBgf
RIR2fjkJfDZnjD8F5L+lB88xOphF4+2rqL1tUqKv0HDTCx5G7dqQ1bU53SNcT9+nyoZij5clYoQz
P2Dnszt30/QkH8+1zFJMjPHgrpMa9+Rci7BWMNhzpuPyA1NkHNH1gauIclBKMOHenxUk0tPQKvv9
8wzaLjhThl5XQTccgLj6c4m6p8U/rDpU5oRls2jRkmF8pKadTDKiILVNYTUb7C7meVkFilj1yPum
I6arXZqqgSAzkSHbxtlkqfFc2TI6OHRDlo+2Js9JtyByKk78DRjv/83eeSw3rqVd9lU6eo6KA3uA
Kb2TRFFeE4QyUwngwHvz9L2AvB236kZF/y/QE4VIOYoEgc/svTbuZPD1pYu7vnaafu/R82zS0Poa
khZF/Fjfx3X87GWk9fiwwFk0gOumAUhh62iEGLPNRaGKkWycoBmN6Kmtv+bo81PpxwPucxYtHhvV
GnnR2gpd8gOrYSPz8ldiW/hOhyHeFqaOMaGdXkfIT+dg5GqMtgXqLUf/PJTrKP7XGCDeLX2ojgHw
fUwPdH0t9odj7FqfCmliPXXQ9olTXn4kNuzDGE+IIpdltMcpOjExK3Y2IEBT69LTUnXRMaLBL6Tc
UQH/cA0MlaRJ63tMvtm1iydaSRrO5TdixU7PmQyOPP7mzp+BISLM473h4AwuQoUBNjWrPSKBaL+8
LK4SyVEdp56yR2TjcNRD1hxjUGePDW7MQXvFxR7eA3g7IxVs7yJTXQePAX6lP9C4xHeqqGlkOoJ7
56HLsk8YUMMj+kwkmPkwWS+HIoh0iBsa7hGbPDWMeeHazeK7uo8Pgxdn96EpcbFUBC4VgC8F0lEq
BizTTfRp4UU4SRWwomMxpgYcybI0+u1E6gFlJure0S69NSTdt75UT4xfYBBEeDz+lHlaG8D5JSRj
cuVlEeCELWnN3lQ/iBefBs7Pk+o02fDyqG5amOwJpSKK2NKH9jKTkrjWlbO9r7t1RZffd1b97pDf
ObdIt7QcQtgWqrhPPaLfRLvJuCTcL6335A89JhDW2JWOE6236nSddfKIF4lwSN+/LNcgmgqxyZJ0
35elsyp0VqRaGNkku7OlhasByzSsDkSMvhcNSDa/NGAx4p/fR33MCigvqLznTX/XDNHe8nG6D4TV
Iw0vd/U47707BwLNAFHZi2HhKdQNqfGcD0yJckX0rCbr7iobil0oN7xJOkD6zA3ItgqP7KGWQyUe
rBM9dLMq2Ckelj/HCpXJ5ljVlC8EHodjdi46PUdDbVw7+IBL7VnkSIRN38p3g8O0A9nDj8G2u+eg
wKwCzyJMVHadQhu4G7dADsq7soy5vmvGlgxeZ7fUibprItsfIudsOzHBkoZ+7iJvh6pGIBTBBjxw
MiaAsG+3y0N34QQcw352ezdAeRocPivb7LXXtOdfMFQFyiCNgduJK+V5cuqlZuMEhGOkxfk9CNH7
zpPFiRqg08viVNnVAy5lvi8Kjm3adc8GILZ1J36O4tOryWVcTqjLpb2gJiXMvP6jCHDhukaTx2iv
flyWrF3ePhYcX8EItn45MQR2rq1sQyNNcO61wQI7d1HiAfWjIVdO/d57CimF3oH15DyyXJMCkp33
KQFDW9PHPVhpHLpsZG/L2JPJyl8npBoOS6+NP2muMopBDhGXboq3zr6gY3ZqthxQcuN1aSSX5Xmj
bIU+rtm75U/x7qpp2et4p3dKQ+8b4VuxZpO+cxHK8c597iPpdcOfMWc+5MagC3yngJlWm8526XTz
jgcamu1HLewbwzn9fnkWzMj4bgUFjcuSDAyJj84jpbkQvBNYYxofeVO+M1qMjshzL2lRy7to0kEQ
eGxh5AQDz0udU5QDG2iRv99lIUvnLLgFtK04BHA8BtSZk+OY1yrmVG1HRFNalglOjBZxPh/e1QCW
pmE6ZE5tI3ywsBLPB/04yxUjg+Fh/GJV9cuIleFs5yEmcSMNPgkI8w4+BXFlZMmaZiPY06Iz9cx1
bYcYtGP1adRnGXc2dgfARqEaSZkroIQNbXQo4pa8S6sfCV1GDyA6xWYUhxN6EfWsxuphssLonHX6
F5C3+CFpAHgJd/wyO5xnoRc49xl49UbB7Umxr636Do9bCvzk2S++EocJDRwL/YIshaWCnpqnaYAi
FEnjrFNK7ZDq33LZlge3SLpd2RN9a2Xa3vFpMWgn5Ec8krJSmaDRB4RF0HCKQ6p3a9cR6tT4aCRi
e3o3IrpmVwvcg0Yg6kaYlLZGoPoT/dtHWcj2McBCZ9nGWzQrmYj1iTi5VvhDK3WI0iEiKZmSjFKy
Sa0drWv5p4bINbO/AAFmFElKLQXxXOo5kDBEaX1RgIGKBm11avv2HrYqST0MGp4pyaB/p5ugboLH
yJNkfJBhfCcEqVyelQZnyZziJDzm8JV5KuBxbZpR3wP7IW7dwrzWpfqdI5EmoV98Tq2weFbo4M2k
HG4g+cyrwJeZB4G64OoQ2TmXnWACFo0vMVKNqoKcVcfhDeTJj06yEAmLiOl9+RzGdXPfY7HRMHpd
at7FhTK3VPrGNgz9Y1+5EaEYoD954R2R8+bHrwloyEDVQDgwJmuMi/r4W+kRyetJv5oMJFCt8UbI
HEY/cJCmeUohSq5IvfSPdkO+U5FBzausZmPq3bgnaBDsdPqT9xUxIwi72P5ve5CnvG8iRp+R57A7
JyjMqsCod8SkytGILnr/wzF5lFqDXyAVY7Jvx/7b5r/kZfHuCZL5aUQZCDDLxGI2YOzkCa9hH+bh
OSu04KxK2Drknr9OEYkVfem/QIxPjSo8Jol8KWgiiUDv6Pu9ENoYb3uysziRWsWhdYODIi8d8iQu
AadyKQdM8UyO2aOj16DAjiG1P2dqLkwrJdKtZTEAwYdp7UICGreG4V9VxSYZS6+1L9oE1YTjDVsV
HY2qM7dEZtPtgmZGU2eyM8TrQvXJ7JNBCESszp5lHtWREJXwLI5znMPaKAWksyolBzxqcCNSzMi4
JPtPo8tUefnu+qVgFBE9Q/YmHWzo8IMbyV2P88gKqqMMMzIgTXAXk/9UaXW8hQxcw53YDoUFTlF7
HgNNnpSXuadw/rDc7A23x74ntfUwcjxOlXE2p1Tc0MVsBRGBD8st1TKshP4WRbV/V5kd8MM72+VJ
FRUmEtJECFUMuvc+bOnsZYYbLIWnD4KSk2aDwqJi8tw4ONJTYPWs4JdwtxH0D9c7cDJtXD+nyvd5
gs+u2ZO/O3DJbUp+3I5/GMGHWdWPFVfJYG4VwyZv903CEtgCstX3Hihv0wTILJqWUed0SktsfV1V
HHXHeKU2+6UJaHhJtbMaZgb2bGyqNM5fDcVk5PQpeA+1s2YSEnlxL30Ea9dNEsy2zXB27YmIKIZM
RLUwMbfVjZgdXPI2687WE3M3eOvINN8X0tI2mUXolDm7zbMsfoCzLKIZet3iFHHSbj34jXHTdZyE
taitg8pH2oXeEuS3DuGl5SiM7a7ZiMC8enVTbNMYbcnYlEccas25He4xGmtnUWXPkcSFqpwk2anx
V9+Rp2kiPS6xOe2aSvzqVPAG5PfN5EQTJ9gZ+5pMEHPK1+YcwGO1xHfHPagb7PLCUug8HcLq4k6c
EsPYlLKNd6iIq6OVxgFnR1ItJ1e9eCIt7iLqvsHD7Ap+nvoLC99ELhK9GjoqGoZEoXyavnrdRHFj
IZOWGFNXUtikePrhcLGs6M4lm1v0DoREoOMyKSl8p6fBD66TX0MfnEriM0+t74xYrspX3C0++n5X
bqBProif17e1xcpGc98j/sd1k7uUHoVkMRbPAZvjc1MSIBqnxlPv6T89mTi73kz4HW7+bWhlvkHU
v4tG1zgCOz1XpXpVNSHKWLdfDSv45SvsBoHOkgOd4fiA/F8jo1O7bwSe6IrEHEBejP15ROdhwEGm
rJxvtc2H3nFZm/o+tMkQQFhLZk+o/3TDH0hK48s4nZ0wDjGaN/JQ6OEcWcGMIBDt6eSMqiJMuj9P
5lQ9uEH50VqtPNo5tId48FdF7z5YOVOzyS66gz0BENcBC6Dyxf7Z+ndl1b1pz9acpNfHOpHxLftS
QDb1hsxRk+g2K3/wRH0XTLXYu2O5M2TGGsn7GkZk4Xn+bdu9dmghCu4gI9ESVvcVQ9pN3zYmcisI
SFzfVh3wpdVItIM2HUeMeZ/CR2NYheVzktJClgoEkSly5nQFx0KRTcc+Q+yNUW6tRTgKnFA7jp59
nxe+PFPfl4+ONTBzDWeKnpe1287Txg10AvPaRjbO5qZ/COdbUVCaV4sK5dzYlIT0un310RvtSeLJ
WFuZX9Orc3k3bLnhOoUpXkmSPlOIhi72bE8vXjqhBZu+idnrKdJ265Gv+W3Zc83tWOmV/u9a4wJX
AePwwvaFEfWx0VASYzvN8H4a1mslYjIUHTCTY1Jqj0VZ7Xlbmycuto8SV94B0jBE7qQMn7u6rjfo
kO5a57uwaPoK1TlXfUrk1TX66g5Ux365KxaIvKXhEKDsEVkzcM6fQ6+2xmhHZ2s6o9+/kp6rXwee
SDgGhbHTQZKBEm9IWEHbDLUCqzdiuotXBM4TGYZakmgHVeMAt1ApAtJLas6aafuUdk6ydnzXg4mM
w1NDYEQYMqc6n0/3EmxdZGw0OsY7KwcixxToU41JvC/8t9rXyy2BLuhhtJGDVbw6eK1NhGJ3quJZ
yaqoxrROrgsSkfxoYgC+b0UjDnlhvXCd7k4S+FtC8vNlamtMo9XEy8Xs80dQOmBIEn+TpgQuDLn5
FrvGdC53rtVASJ4/QPoNj2gON8j7KpLL5WxCL+s7KXtn7+Xdu3B6NlUxPn8Y+MvnCvnvNh0rPMZI
Oy9eWxKNMU3N1qFMPjslLtF69LRNA7PKS4zh3CPeDJKevABanA1YILmJe4fDxDl6Vcv531ESzkBQ
35nzn+466JU1w6fAb4DvFeXRCFLtaF2sDpmzyz6ONVfiHPEYX7zOdZ/Sh2iiwoxMYa09K8YQmpdb
c4jAliW3TCMcDz4qxiw8/S8avpZMRY9m2hobzymPTV/d9IfQcM5hlDEtYDNOD5cBWXTfumqIYUSG
72U7UygV9OwkduBS8A+DrI896sycdBAVxs8ScgME0M9RQckObXdt9IbatufYCwR0hRwwfhs/uLGN
dgAnqzIaOMaQp3cdA2XCBsz70kI9YjlQIXtMt+cmzbQViHYyDdOQiI/UjrYFNXTmzFV6atwAeXx4
jNuZQbG68YhCHAzzwVEa0G+zvLieknvieVDuEFAVzYTkhOmhE1of+Of1XaMh9sw0F1lJw6OzfZdC
HE8UQZkDGpxB++WX04eHeM9BQbTN2llEilA1q8Nx57kwWJknRqsM/N6qs0AKmCHBSl705InuqkD9
E0tjXmSa+ph/TX8vuvZLDeG4gkT2gy6pfqB/xWlqyG3goJEsbfcHg7YXSxRMjuKcAgnRFctJA597
Zj8JEnIxtUMqq3e9reRrVHIcdDeGkT7SAf+5HyII6HlJW2U1n5KGA69+88uKm4ujmp8iccSqZW0o
tbZaszF4G1zvUzT+DVtZtw40sasatUWUD1HABlBdYfVQPkixmBDafE5c57LFnrBaFzWXCQ1jK4sz
dvlNrHa2Au+ZzfldfOJF1IauoNClor+6PbZWzSAwAReFpWERr3S32rZ0xavS7I6N021AyqEqI5Ox
/6oZpKxzb7zlqqLHgyeQePZaSfo2+J5GEAB5nLUqsfuSR9EzEr5bkoePxAe8p4XdgMmwv2Mz+UUO
JMqfR1MjiAlsqvaSywJIXch6TTqMUwAKkcsTxV60jgR4otSF+tiqk8nDCQMmEJP3DlTro8Z525ZW
/BCheZ76Rp11j0S4Mc038Iu7dZ5qP6BUGJvIkRfVx58jaqw5vywPed68LPrQ0vgttJObRxGHkGNs
V07kofPBhgUgD5y+65E4oxnypPlMBWvW7qvKBdnfFOMvd9xEU7wKk/ia+95TKrtfpXJ+lSTOrS04
J1aQopNUPhZBRI6UNJz+gumxNMb+hjzYOgh7dvlMOEnWmQRN0vVjc0TI0N/oe/RrWJDmir0rpQ8S
wX5oKBsGmfa35VtCZfxEy9nh1uEuP2/j+9KLzstvX+5CNN9t9cHNobnPfyIS/iU1Netu+aqXp1xo
df3zz1+wsz7Z5C1Bs39utyGM57Qurn9+uxebxzKZZ/Dzo1vuy4a5ktbi/rDcp9Np3Wp3o6LQOQ7j
gATJ5I2d6AwP2vZqMEYiIepXCbyRKdlwcDtORAMFOyfiny3vu9Sv9jlBN8HGyypmK2787U0FFCtM
gG4CS0T3zlaWHUeUK03/bkjxAxHknjROYI5D/zFFwWPWe9MmBo2ZO7zqvs9srdLUW9lol9JkgkvW
Gnp4gjwrwmTQz/ZrtyIgRSvf0tDWNlozZwZNyQMMkXVvmO6hkDWBQ8Hw6drwwjlByt6LQSg68dm9
d5lDju4U3UtPXiUg6vvM8GqQXP5KN/Q7fQBRHjQ3XxnDaoShhRdv4rl4re9LwdV7mOQvK706Wu7R
OvnDujP9V+XnaB1hkaCr0R1mFT75DGBG0Q7YIUcS8wR2wyarxFZn6m51ObOo4EDMyeekqnYfPZkz
qErDGDinq1EvSW2HArvcpDrL5PpcugMpa8Upmrq3UsYGvlvnarPI3YwdPtFMFKvEkLswR7XphHPc
gyKVp5jE74T8G19VKC8BQKKOCEOYDF5uQuWDXJlEjST45Acge28VwBxeNSExwnDLSBVQvHVcImFD
N923NkRQexYiCpTXJkXiysiMb5GiBqiQvxH1mD6VcQI4Rjk4WbBXId8AdUbc9coyoztq/EMPAaCP
8vSQV/k+5oVg4dB8hDXvUQLo7qY8uNZkWgCWQHXj6saJrIJNlrnryS+4HNdkeEmT+AQ7HW2mFMnJ
dL3x0Tbjo12yig0oa+I5gp6GoKhRsDAXZMOgt1d7irjSqpyqvjegREV4wAQIc6nhscjTZL6s0WZ1
+Q/EcGpjD+ToFRKh1ehq+4KkrNUEGYGoGe2z64IfSithdDVq9gTRjosBpnLeVGSf0vHEQXrjIrTV
tNZFRxQ1q8q0/ROxINS53qPAKM1JjFcbxfkpgGW17SsYEl72wIXdJV+HwKdOUvzhjiEJmOqZhKYb
1HKuwgpczMBiz27FHvAoWsZkeHYcqAzlHGjclTCqRabgSkAgH7BFdPbjoBFHVOCzaC6UvWBxE0eu
YxeYjucJMuXXpIb9FFo3bYNI31cZMr/G6wHWEsZaEdsJMXXdEdTH+Kjs14HvPvYqDncMWDeYVlAr
Ts8aI0NVOJQprdfA7aCwTJnohy3c3UwPg10UGWh4EgSCtrFNIm3vZeMJPrVY0ZJ9TDzJAOgUXOYQ
IwkY6RXXDHzbmB7VYAiKFkZeyWBtSdyQSC4gp7QqeJj6oXzswuHD7wBvtWVz13upvmMPiG6lnyRV
OrlzUeMyeGJ9N83qjVAyZYNEfMSacy6ExpmjgMyblbL5UZBEGr9PvklUXOv99rxLXY4Aew2+3dL4
YqURuzF5DPaG4Bcotqqwj0ypEf/ZEhIo+oQV6MdXDWs/r4V29ELZbIyqv1dam9CGWjNxDE1EguBX
mAAqUiGaFbp11ieAT2KUJUrF12hMvlyQzmvcRdCnOF5GqdGO5ytlwe0mgtoyzWoDNxBfSJS8lyU7
YsyDyAiyR/TetM4p11zDHl66ioDUaPhtmBMjn5SuoeqZTiCr0N1NWqUfcRm96qb2jVPLsCGjpKL8
bhARxI/gfv0bkPU1x6h4BE/wpSvSLwIJCMuXBLO1ve2vO6M6FPjx6T3l2tVmcqJo0ktmMcxeUMiV
tFd6Cv4vDLQfQ30ebVa1dtr0H06/EgRdT1Shrqad2PNu+3hSnzKpv7GmYYdWQGuLpDoHlqMTrOPd
D8IC7znf6vibRwy61LHUjH5k1OQVGoQnDHtOsQg6mZlsIy3+Vm1377ZNc+xbBD3+5Izb1Eqf83wG
QoocAj+l4minRyPvvaMx52pUraBkg9YrQcvvmXYGZMtxfkxIGVBR9BS6xj1hUcd8sgmRggbJcsu+
OWb3hSOV0FdjeGymdlPX0VUGiNfg/Hu7Kn5Nkd7SkulkoPmMo2r8tDRaXI10PzkoGscV7zCmSFHI
WDntz0nABqTKERQPRn3LiGGAcletxqR5ieZ4jdTvr/jFpm0VAMSlNWSgQY5FzO8l3kOQ3TLBU0Qp
WxZfPYVKNhQs6XSd97Tmf2jIfvR5+awBjM5/KzaHPWe5tXCCNzPUGOMRRxH1TxUrhAGQJu2+T9Km
OT5TJG/bSGCtKqp643SGftB0rjBo2MkAaDRW1mkynC383GTHbVzYyU9u4PhPjTlfNqZhxKPV+E/B
KKf9bGTeyPkmsrv4qoS7F0wvV3XJYmqYD6FMkD9rglVj3Wg4l1H33nQzqJ+WD0A9fpW+FlyMSVRP
qiUJJIx4TpcvGrKun6ok2LACdq7Ld4QETG9Fl7FCnH9HoFXd1SLUa7k1zXc5PgtKvGDaYbkviWrz
zPcHq+W3Lfc1dk9X0cV3f35q8Jy9Y6O6XW4uHwz9JSDA+fbXN+DdClt3XrA66aa2svwcCAf6WVA+
E16Vocqo3L1fTfJZC8p3Y6zSn/M35GB6nvVaTw8BAoL/+Rt0K/233+Cl3lc3/wlDc9P/+idQ8Fhi
Kv7bNzST8+cxLA/yv/yG//yGvx9km439thlUCWY+JYfRGd7ywS1prsL2kqBLQjpqVK9u3blHvA46
iwK+ymuDZMGx4m03FdVrV8yyVlf5u+WrrgcBmzdyeMx6m2LV7RNWfckR2HQGX7e9t7pojEh8YDpC
sOvvXM92xMKuNNkY3zkZxfmEEpxclqNTOWzoGDWt1BQzdGEoegjGtP1FUuiLrZzyKzZt9nm507w7
GXolsjb0l9a2bfajLtQ+5DmwIjVxLS1f7ZCONfeDzaHpdJjOTCELrIld99KEenDuWsYQpAV1Lzqq
00uGMW21fNVDMX3HJRF76/zNTGWL+9K0Prwq6l4qf+oe7Eo8LreEVOZ1iKJzns482Uo0xyS3BuK6
m+E+lix+0E7gDLQcUu6WO5cPBa7ZNG0/dJqDV06pYRZ+2LLwjqmDDrsEU/fhkMi1wpxVXZkxW+Tf
0gfN9/PPaht8d9Mxn28abwIl5IegLjw2ZQVwIPGKPz+sj1N1HXKK0DaVijAEwJ+pd+O/Bvsn9P6+
aIb04PoAtAxyfbewy1/ibjwbKE3qYiDWGr6YVmdg09roPU2m5Gkq/WqjJGqtuQ3xDSqrIEq2ScfJ
cbT79Ky+a0NEJL2F3TMk/Z1hA4QA8ZucEMhsCTdEBI2m1xMxlH7i8gaJUlbZG8MpC545JE8o4DLe
jflbYJhUDX6fbB28ogSrOQigAqLZquKDJMQ/Ds//z3nK26ypxtt3EOUZoCZEN+SwweKZPTD/D85T
2X4BN42+kv+1x4jzn8Sn+Uf/EJ90/V8mHiJDCAf/KEQOvvKH+GT/y0HkoXtAOizoLsLDkvMX8cn8
l+ReG6CIIdzZKoIJ5i/ik6b/y5JgeDx4BlRY7DGc//1/WVTXP16i+h+3/wM35P7T5scvESBVhG0a
pI07/zTwl5JKUeYjeHj3ktZ6vPMk7hByHm/YMCziY4u1RQhvXpMo22kbFV9UoxcfdjOcOtE8tamQ
hy4I1d73ipPEprFe9CLVtaYtOS4CunFgut16IfD9WStXtlgPanpeIqh4izrq4usMdcl4+qMmK7Pk
d9gl1ik2O4bQxqhvsZAfEuGmO91V9o1FMk4m96pxxU/mrpF5kr6TaYYq2BIb5Zf92cIWQv5nvE98
JpadIx+gv5i3gZJjxl8P+LjY61TghjGOTJwnpY4AN9SyapegK8gdAd9ipp8UCKsjGPyYlnHt6Hq2
5fqNRrAOt3qS/yXBNFLvZTJtIh+D4BTYjFxIa5hyH+gcZJgjaSF1kn5rfcb4p5W3bnAespJM8UUi
1YXtmyZaseZh4UdOTeAoFcY+8j91Zu0pk6mxnfaJnj9Ok3wtLBx+ixJtTCL0R/qISwRw9IqqMrsM
VvMi+/bNcPp4K/kZTlY+HloVIr1MgoMltbu+tHZN1/rnBCXiapqel99GMADScyJ7mEauq9n71kQG
MuzUD0iAKwmXobFZqSB4JcCzeBsUoOPZMr2Y8Yobr2P9UOmUz2b8u+vN+8Xe4SCXZW1Ik7DoIjTS
VoRm9TtDD1YO/EIMJxUZfdatio3w3aoeJ8Lddh62wq2VXBLfNe+L0ruilKCGQXqz9vGMszcM7op0
es7s+sWY2gGJ0lM6ZO5j5W1ZvbuHqrU/YyhrrOgT6mrFkL00CuuwGP0zPLj7aCTixyvwpiKSySE8
WRdX4TdReSy2NB+EmWY96hBZfi5cjTTsvxsc01eU0IfCYYPAW7iGwgTnURbpjm4nP3ruq1FVxv/k
xP2nmx3bNgZQW4IY0U3dELN7+N+s9ZPDUdeaLumhPNxIVuGe1eDrIkBZUBVa7J46EEebbAbjLFbz
YHZn/Nvp7a9Tx7+fKqCP/cOeKHD3Swtrm4kITeJH/c/H4Q5tkuuS2rJoLrGd/wD2CEl6aG69r17D
gECLpsWfioUFNhZRzf2gA2fpvGwd0n0Xw/DexdB8tQRJxBT9UACbUtuHOWu5RMjI6BYq/5SQrwJ4
5uQk0DlYGTnpPf1IftLYP528+UMD342OOn1gWeADWrS+Awc+FynRayO1fPRK8tVdQMtmcmoblGGI
11J49URZVHOARTN/SFDw4myPv2OJ0qqvKh9wndMljLQ9vlqmrLHmz+o46fduDSw2H79Y3j1hgEMh
YsPrNxM3O0XzZ3/fpGtXp+FhuTdrWFKvlk+Xb+2Qx/JWLT4xGvGF5T4T3Zo/krjUR0w+kxZotox2
eeoqmP4aW+n5US+f/X0T2fwu9HGmu6RKIeQQ9qNg+L32AIeswnr4OZSGydCx0fZjQrAECx3euLUJ
tte37G0n4n0u2lcTGsJOj9sJuXFcrHyXbE5ws+u0d5/jcuDVpJA4xEV/8FQIFbizipMuu+L0981k
uLdiQT6uJDsG2WBxGucPy2dYc9f9vEtLAlucoqznA6UWW3HXJfnbrAmzCJrT8tnfH2LL3BpFKg59
rL6zruy3rtvWp+VD7nmPitUNLGh5NnqGkU7bj2uSEd59clx3Ht7QE6RyT5A25slt33VfmTbWW6or
TDNL1kQ8py2MZRlurJpWl5ZFP7FtI1zSGtGV9u95IKxjGjfTicRoYrMi5kCEH5on1BrL3TZDXJgk
UYa0YbxYBhFFWsSADS2Y2Hh5PJ4Dbc7NDfsjADLYT5kRzfk99XuUcrJwVPy7qpLL8h8V89NgV17P
vHP+NwnX1Tr+ps6SjYyfc41DlGwrZ28EAF/9ObWDDWR2cjEHxCskci3jUXzTGGD3g02scF0xpzE7
bWXaTnjfGB9F4F/a+XiXbsDBvXy6pJtggQk2xqiZK4flNJsUWZ6Wz3SijjiirDBoj13DqzZqhoDD
8qnEnBaq5uN9+dDXzV+fJTZ859RCT2vNb4m/vxAkc5oZrN8N+QgMpTTr1ee6H06TfbL0nvD4Kcci
MLUF+QatOqCen/atVmanbn6dCHlklbbctuwBQ3Qvd97AdSqw7BPVSXLwHWLi5KxKBPcIq8bf1n70
svyERtfO5JZYdghhBopF/pCha6+j+U1+n7XVPa5gnlfcD9NGY6TsTtVb77HGRiPshqhpn5zEezGy
RjsnzS1uja8pBmfukqqbKucZzBrBS4ySe+IOEZHiA8QmyDRudsWXwtyMGTlNIU5DfFSgu8YvOzCC
jRWBG1LNj5D4ta0Rx4DS4Ssi3ymbA2GlDUOVemt3BYkfPdWAHkXt2sYVu9eD1F73DfchryWtkKud
20D6iemaXNqpSHvyDdjfQNCOgSAiOGUGkSL9ZIXAXyrpK8xsevFbd+/J6WfGkiuuMcQEcX9lO2ds
ZMqalMnQWrbZQ6pA3vRE1/Wdlm+LJ8RNMTjzpL2RIM74PODMrmHVXtmx9kFSLMl8BCCbBTizAcHK
GAxURk67jQZYEFQGf3CFCQSQR+fsghHdEvNnn0Lijie9xjXWEBwsx/rUevacWgaurW5VsdeCZCRu
q7W3mZM2u4wAwQ0xDdZ2XmDN1qfAQcfmVhfTVfsGDsM5FB0Tx8i6F1F1ofIbQ/3OmEaLhHIN5ViY
Wtfq06g9Ch9pjIeqEnBCZ+xSX404KRls4kl51Gf3CdeZn73B9pScXW0TjtZw9qajYSfRfpi0l7nx
26E0+7U8XP41/VyXchfTqbqR8ngkzkYHEQoOPXjJKBC2RHCzp2F0TMIgsoKqzJqzGzTqGDQH3cLg
XGZIBJsWKrbEYLBFU0/7WMObT9HoLv5hjRpMiypyezz14ROcchek8Wc5ez3KMJo2iGcgN6O9eM9K
nNQHM8rC+xqBzAqqt7MnRx1XSpLy7+TdsK/FcGJvGENd956MCNGDPuDx9AMChuvM9E68WViK6xhO
a/ZPeHbYamjRm/NejM4+rfz8jBMt3pJGOq27LJN/OHql7gwbhbJvea4WtJ4gHXRbd81vK/wCUsNx
RCohJtJLgrvnXMTUrwPbtzQ3zyqYIUFa2Z6qJHy0w/6QeBC37R58R2br8uANZOJ1XPt1js8qHd50
hiiD+QZBszkE7Vs54HNnU/DTR90Tz1jaHKHz4iCpz4EXwadi1miCrz0Ns7fFtTBYFTNHaiIqjsgA
jju3el7qvkgjHa4UhnEsNV4yhJsE73k9kQGfenDIwsE+IL2YDnGAa9R64pGF1yY8tRPuobqtriJV
5SyweilsdoARAxqWGtjTBgc6m86odniTiPnZL480Re1LaKuOMrX0VlZuIkvw1WFEArWqO4S/1nAc
JgvkYlEeRvrHlWR3vknzvLlMQ7WVNcZvH0c1uBzWb4cyQAKIZtB8luqcN8rZBuiotwXKDbdiLz71
JqF/VvijVSLYtVxUjqi5Non6P+ydyXLrSpZlvwhh6B2YsifFVs29kiYwXTXoAUfffH0u58uMVxll
mWE1rwlNlCCJogDH8XP2XrstrrGeb6NqTLaaATo6k+5P6eDww7uxiRzc7g2XEMgTwoS0L59lOR3S
4ay3hLb3XX1wU/GdgWZpqvZAEt6/IXSY/70QBe1mAucxdCigrO2e+FfKW2qNhLVWX42jNSfH+HFG
suqQ+UUI8ZEwXRkld+vMjs+0c911KcofHR8JtPaPQUn5K/QXraIgObH+msSWs0qtclcxT18QZSw5
WxR/lu3HvX7+//2T/6l/ovYP/0v/pI1ApsQf/2fHRX3Hf4KyxT8U2wOAgWN4ugtv5r/aJpb5D4A4
ngmU2Dfxkhs0NP4LlG3/A5OE7vo0YE1uPjYoxv9sm1j/sHXTptmiOzBRASzZ/y9dE8fU/7VtYjNc
V5pb3wXahALmXxFENRAFG4PtIupIE7a8l6qOrk7MzaIG/0gyoYw3WUifoK/aveMmZ9urx2vV169p
V/VsiQe8yiOy69IRZ5w7xL8W4YvjfFmjmX4arbdzI+DyFf2M1IiY7Ub2T8ekAuvvAS8fXpfRf4EO
jwDLpUzV0jS6kVfJlNxsUYsb6maZjcbz3Pvp3pAuW9k5NZ7jsdJO4F5/35+10urPPhLykP2T3xX+
n85L6gW3FUTn+MxE8AJyoyOFQ+U8tdN8FqPzBlbCe8lmNNe1YzwUg/fNXs176YcyO2km9aetnlp1
0x+tzGjg9Tlv92/2uxTtR9mQs6qOqFOkT7TGgo1RFQ8VIJEKfxmsvX1uZuIwmgzK6XozoRoK/wqq
4qZn7OiZhW1NMpUGQiRPemYQCmO2l7LvxMnxc+xFpvE4En76KOLidx8HPwWRqVuvDIcn3ZbjRmtQ
ebV1tsK6Bja0y3OSbtofMlLb9eBUZIk1NbEbrYpsD4mIJx8YGajontyqa9HwFwh8NGu8lHG7q9Xn
8+K7IgLy8a+DfN1YYbGhH0WdLAI5nP3U3Dj49tB7+Zegdn02Byj2ATZ8W7PB/C/0bagI/HrpkPGZ
zcSKDIl3julJ9HXw7mNEXMSMkC+Zx+y/NRh3uTHcBUMj8Fwk+tryUF5Zw46d7HjIJeLw3lKtfuc0
9FBlGkGjHjQqE/m+XZta/lh6WbxDbQwIQGqfUOiiw6BP+4SsCsKpFn18zsn6fUid4bWe5wZ3QaGv
tGSEUIl7uQAIsWRnYKGd7cF56J8iTFvEFdFTUHFb6BFEjXN88GfvgrwgwxKIfn3oqKzC964UpyzF
YVZ8e6EA1Jn8IiAueyDBA1+MCUN7NP2jicpjM8/2JQ8qbcug4VS0I5vR3ryNcccU340fHYg5YF9p
H2XaR5Iyp5RG8UUaCEpaiuxiZAg8XW0NNUdfrLkoxzRPT8SjMm5tr2ncjkuWe0SpfkWAThL9zu3+
lSvdQOU6rS2Ub7GGu82N2m7TODXbFhz+FMForwaCOQNBoWuqfBPb1T1McPmSbIR1K/BfzgNRK9qg
/ZjoWCsvWgSzeUnc4lrMvk7A4I+LJYlFoHku3ewFh+ETe7KDHeF91Ktqnef6vIoZ6kBAwk8trmbf
P1VzvvI99lO4vJHz34fqT5grjkAtfpgh0xx160OSTFuLvF0Gxe0hzPnvC0t7qhsyy+vD6KnplazI
9wD6UlUShJjl7Z04JTCHaX7tY76yScqD6InMlKj0vHzDPoJt3DO9Z/WdOBMe3IKNl1HsyCJNXQbR
A81b0/wOUbqnxJdM3FFbTfyip+AEn8LxdobzSbwPkTwBfVqUApwEeJwq1pm11/tPPp4gF2oInMtV
o1kIOomAXkrA3ghl9BdwUq8tY3S0IgiBQ/zmVeItMwRCiznXAFubTLka4z3sYQoQgXbJKW6wouIM
MqR+we9xpRuwx49BlLeTG+uJe38tepCe+hH9mL6sNXzdCYZgEYNR4zL112wxAU0n0Hv08IQQvVu0
cf86CJqhxpxe6j587AaAwv5wnTJxYl74hQkK7ww0+75H2o6Qufa+q9l+MjGZTGn7YBQVWnj/T6if
3LbbhpCnwwzRCP4MLFKD95lX8WNdxC+tmJ5MDc/LGHz2OYU/lOgcVpo696Cq8Ztb9qmxM16HqN5m
4Z9mnP+4oX/tMQAjsPT/ULUS2hSghSbjTmY/Zg6sp+mbbWBN2xlbwAYIyKZwwwdsOycpIrDScq97
UIns/lCXwt0WoT3jkXLfI+dHzs5zYnvd0zQOJBHsyxwLhSBPeVuQG2XnEZN74NWbpgqDiynVYU+c
amtKOJQwkBXol9Go0Tyif9HUtYhlp3fZ9Vwjphy/veFlHDQEC1x//pitQbG8F00H/qPUknVCUMCq
d9p1lJdYcVD2BAKfXUYj8t5aS2if7ex+Bo3VIgobUNoD4g3aVetaxUNm1/IgMVxi7nro4GNAsWXr
F3XFrpDk9KALrlDJARBKMgtvgpuORzGyKgem8MgPX7qVTuRMErzKGQJ2OVRrBna8NBKquYCTNWLl
eQeAAy1/kQNoS7xDYzTVKsA/sAB1+5p4PlJ37lF4czqECbxjfRv/DqVEhRrF5mM7VLQnxga5R/UJ
XNB7lNEjUjfwhQE9GiamS2zY3AtpteEnjZ/Q8Z678rPySnyZ4xlBeYWFhj4U15rEwarLg5bbybpN
ySAbgjVBkvqSdnazRwmzx0BGI8HFtAhdhr4rMt511+KaSpoBy4LBXDMgcZSpcoshTCbBuSiLswzq
eG0mebX0pZeumyGueWV9sjS6OVv7NUVH6ETG3qaSEHH+5edD+yCDfCW9eNoR050vWtN/YZdAdzcD
SquRawU4Qi6rR7fR5nPRufVDlGbbNChY52pyOa3X1IuIlVDHBzSvgDjO/KqEjOu0JPcrq7cmeIig
nH9iOj9JPlsHL6APDjapxAmLd0NrPXfnBKJmtkFvgtHa62g3+V639X3aVFC/ECL9lmonhlRD7GsH
rWIxa6oHPX95QRadM4SSL0HBSAVxPxnQbGvAUpCQTWCc5dnu2WYz8lJW3BY82OcYjnjqBcMtl2Rg
uuj+Bjf+NJzKu7lTKsBZzHJnmyU7VtxumAnlbe68HK0VS9s0ke7TyPzMRaNds8bQrpETfrtM6A+s
KemV3w78RFxybQq37ZBpCzDwAz9VfdKFPrQYnd7ejvjtLtJeW7YZnE277i6gIY7kbHBFxCWKJjGY
3WUwnY1DI/x4f2aXrANjOh39sTpLWbrrqkVqneTMlb1MhA+uerh/dH+QxRRyfApZTxDTRtYm+6rY
jB66SOMhaSM1QYoenMbjyp1s41bns7b56xD11ftxfz+lVdu7DGv++/fdv16rn/P3kX/9xL+f3z8y
WkGaXgvD++8fcf/or5eTpZwMFJxhp3sXLGqkA3hBcsMu56/msGgfW8Z1q8YwrKe2Nu2lzM3khTq0
XNa9GH5l3uhicXDD115lbrgRSam9Dyq0SOrkoyyjd5ma5p+i1255FrZfOO8eSlqaP+M4brI4EMy7
mgy9NblkjEGPvcBiskBxMFgOaaQj+vPOtoGo6Xq5HiBf/oSutYdkGnzFPgHiplZ8IhL8Hfap/hGb
1U8c+BRTKbfmeM6G10HDiaqb2PDUabKM+FNfqGbnpa4N2TOzF26NQ+4+ykmYq9zJxpvXE+VFNnB5
HSXUwTyJk0sBb3XjeiDbSWwcsH9n4lgBVN+5KAUfetnme+we9G57ri3Ele4+myzE32ka7GzMVwTJ
E7mQFnMG+yIot3nsl2fOjmGD17e7eE3o4jF09WuA+VHR1/xb4LDg6GZA9niHXjSCA/jcWfgsqU61
lyF0lSxWdr+HbMav0Qb+a5xYKI3hgr2H6fwZ0/f+wx37OfNHi2rDPglO92+d3GZf2iQmzsjFXOzD
KpDsD9xWRp6IG+9vv6v9ruiZxIseTlVG4yfE5eEy7bGn7ywtTuw0vc9yzp49vyn+tIHxpzAC/Z2i
j066VsZv4EHGRVP202+TXLBFNzbJrzolp1QSl/ecetCUQ92qniJGEVisk+gxpf+0bjtMwEWDUzZM
nfEy6VSYU5U2Z0ajkDISE4Kiw7C2b3u4bIS+7cQ0Zg/Cbe098N2cCcxgHuY+IOzEN8yHEYXDLomF
deTGOm2J8BZs8ixnI4ZWOxtuR9Nm9rLrPPrENgxFe9PKyaZNKMzH0g2ylQMJ7JnL31jiO+heGCNm
zLJH8StijVqQFU+qoc3O0BpiD+kMWgCRpv2HN0TcsFndkqLG1Bw6tGTyg5G4/U9TGbCD8C8vumkG
kBuhWsqYPd3f9zjd95gbmH8Lj2n8QANckEumd03542v+Ac3C+NVFklpfeoiVszfghcWHY6AsVsD2
N64ipuJQPV+9sHRwaTvGr4iQs6XGWP/F6gpWAjmIJ0e5L+1Yjo9VDLDF6IoSWSjW3caJwisNuGxT
VT1LeJf5G8dOTAILQ/I3CVA45q0YwCE448OcR+0eg9B0MIqhOoi61PfUmPLBiZGy6qRjHYeBvjq6
3/aUjB0phIHGvi+s643VCvMyNKHBsh74V+xhISKfOX+M7bBdhT6lv2ZB3TTQxz3TZEeOEFbVL72f
iVOUjv1bD23i+4ZCvkUjBfGMI/29rRvIVWX/p86zpyDrkq+8bsnSnN3vpEF06LgYJ/seZ5KXojJo
48cUmGqyIBVldqYEtS6O5Egz0bqziYtiO/hRHQcxTvm3GekoVYPhMxXaS4go9mM0YE8PNWPLMiaG
Kad0fopIpXeZwW6gjiWPmPjMzawxVOvK3t8NA2KnrPfja0kKcYe4sKuQelP+kijs3cx58G7c5CiW
aNas7097vcJ+Vzd/GoxTOEmBupoBLvRUpzMSmA0eigT0ImJq94Znuj0xvjqI1H4jAOVzbFFD5tM0
cOpBmpeZdgxyaz562t7pdfMC1gY4Xg/BtMX5ciP5cGsEIuKKH18dG7Ekin8UoCpd0klPQ206F1KP
dYiSN/qEZHoIA2B9VcW3aEJ+Nc1iCx2tobSyq7XwYPGZmNGvafDNbhQ5oF6dcWs5twgoPCku5N/2
7LRYJNsj2TEPIVL77RAF34GjoV7VixumCBSneXzRyrC8TREuXJ/Wyaah+HJ1Wpu8dM/nhqyNyKyH
Iidyyk6/Hb/ajXHNgG+sz4GbFUdUNdr1/iBqfFjxYA671usmnMDJr8qAiQsFqV1l7E+pGOyVRpbo
Li5aajDDkI8IXhaGXX3E7tzsMYUB0MPwdxx7Ui5L1wZdVxq3UD149YAKWbfOE+C6fRrUn1peMism
pjmZBxYfdzyNvXsRiH2ODpbom8OQG4ZrcI4GUz/rTbAM+3rYyBb4ncdmGy0Ms1JJ54MZxIz1yHfP
VT5Ut1QQH4G3kf/COuaqYzaTVjcnGMDiOvwD7k8B/shLRTkq5j5bDwkO9PuxUYmPuJi6YUedtcPe
0Gy9bmCZF3pzqzywQSMA183YS8IjStwuopHNTQs1cLsVNC5hGe6SWvnWeYOL7Ui9JTW16IFe/Ndk
wuO0RbWqh7SGCKYuglYftpUkALKxZLockmrc4nlNb7oV12T7gIk0siy7aWy0yS3wToYZAjqY2P32
uzHTo1uBZbh2A4kgq+Jfbz7hTwNN0BJrro+efbs/MKhtV0lLIkUt10YfWdeWkeHNsMjnGTQ6GPen
QAoYjI7WC7MiEpfVO+Z07mWEIHj0qDY2ukqA14fsWAwC197goldilrLkiOQWWVZyK+qxYh0a3/Hr
p2vnn5ev6TJ/1lz0UWYqthBZ+ysZZsFp8PwVCNdpU6jVAGiKd5uE8RwQlnuod1zCwba0xt+A9E8N
eDkEoR5cfa8o5TYP6WalWX9jE9Df8F95e1NgOsuYDHZsUcFM9dNhDCiq7VONB6qFz3hNGOVjlJTu
uSz6Xda7H2Ad69cInE85KuNnmZ7LyA3xhd3AHDHFhOAb53GCT6x1jxkr00K4w8lxsmLjcsfaNyO9
rJ6y5rWhg4YIIph/RVIo5RZzGCgt0VHzNAPAq4ieuxTXAGKgNhpftTyW57bDJtMUMZ7CoalgOPjR
i5X7h8EmKDuuhPfEG5OvAqeYr+PUsEqHD07SbKhXaJek9cdgxsByAZvwtlv9AQ1GsKp6FGQdDSb3
6pWd9RSkJMNEQpJr27MYTWZ/DDztiVsq8OGpH/ajY4aHqLPfBM42kkfnC7CIfMVNLjZt7beRm1fT
wqk4Ar45aP216sb0CX4LijgLIhw7BGpJMznMacXNoJ1WVQZYNuqCfePrBPnRNjtHATRO3mN1erCZ
MaKI7NmCLI3UMKFXIkqNk49iYHA5ddpPSvTD1mK6KjODXjcwnnU06+15aqS5an2oRlNGfQwwvAHX
U9gnVz3cPyr0mN1cyg67C2N/MXl+vS4dA7V6EX3IHEqLZL06RUa+ZWKEiKBLjV+tQLfhZfn0kIxl
AkSiQhfh9OZiGmwm39Jn5FbRFvUN4FW599VUtqB3YIM9M17yvNnZatROTfudjhSIrtWyHY/GfmsO
w4po7SdLh/RgAH4KpPMYh+nPmBlHkL7VQh95bfdPR9Oc7LQZjkIfBvajpo6XVvQbSXa+9XPeOwab
TNAiUbBME3kL2mj0TJp4c34YKTg9+5gnUE/dog3PIdoWYl5pscaPYdwqwn+l/Y5Hi81GTPDcWFS7
eize09n6Sg1Rb8yqkwt0cdVD1wJTm3tLnlmkkDjEfkD4soUJEqPx4/2hBcNbl2YCOiFByqC4EBrN
TdJa7G6TByW4MGR/Oy02TdIWKhSIDBdrO36PyGhbarVsL24maRkpQ/E0A8Lsg0tY1fuJQfK2bzAL
2kTylCDJVpN7NoOG9XsCFIUP62xxIt46BVyaGdJzW61xP2JEc6cdiODYzfRt7Y8rj9NwX8eZsSLY
G7sG+rNrQgdvAXMzf9P02F+FQebsMvGZ12n4POhUqkMdkFDaVfRl2LRYgoSqiXnnth5mMHSyZ8Da
4K9GJ8qgpqaPBE8xxKxEGLo7WtPRpNfY4pzu2O30VQDdmfViMcRO+8Aapa2N1u4ufcYUNTMfOFeL
tzQJVDZD8WMlgXYAMdKe2HoSkRw7DCVoFrK34O0PrFMXzCgaNWd3V6wwOtYBqixxuH5FgfPRTtav
RJVBDb6SvnOsk6y4nBz2qZqDbiVv4MKgGKDHAg1u4l+7DnPJPq+vF76eByeQzuDQ8gaHDmY4mpsJ
6d3IyzyATrM3L8E+hKvEtHeOh46TePB9kITXOP/DnDraGl4zrIgKolSY6LX2bfFu9dmvdlYlVIVS
1cQJjxVRXyAwzpVbeo0YH0mQSa2PJwELPmQ9Vjh6prlTYiIGZHcdab5azdGfjexS2b53ibT+HRAe
HtIgvvG/IiI6Dz4JLYKw3ZKI3ItoXKaZs+9N6VEj7iGlWItKUgyPJMXsqrncJDWDaLsuf6eBrtGV
jpoNm0mN/nBAKqUs8Q+kycordf5lTIxY9T4LKFbLWHXZjDDa2iVCo6FyYyZYPZKlltFdNLVMr9V8
wQaYnidzu63HaWPhm6RifEMYUwLPQK7oxiqnS/qkf7seDbF2O/egn1za6UuQeEh4qz23omoh603X
wjMZXXkEutis8SOBCUfMYTDhG+38UrXEWfdCa7YQTBgb+LMDgyXCfUmuSRQlX2SVJMvcklvJEjGU
lQ59QMh1Vx6BK6yKcGBZ1DBMS1rAy9zwX6ZNZ3g4hnLsn4NfvHR9rtKPCPuCJLRk5wmVMRtPZloF
mxD5Q9v8sL3wDnXzkxN/c9bFbFwqv4SOHYaP/pB7uzjC1mL3R4nqS08ruPCiW9nKtVAPv8YBxW3d
RZdBIx/bJvKSvtmpzrxXlD0wiWGERCj0DkJMxgOsTTBa0H2W7jCVD+XIOKlnGO+MrFp44sX4ECc5
Mo3AXDR9Nx18I0j3EqzfpAnqsUFnv2TaHcSRoUNjh6ZBl/1BmxtxRBa4AoyJ3KhqTIxYU8EkEr1i
6XE3xs94mdRD3o57Rw5w/drpkrqxXFPtQhoLZQHfP38TdEA5cYjZBn54tDUJ2NMorqhXPGg+Iciy
AqZU3O4JV+MGH2ZAFDtAbFYJJMbV+/pGzBqJwra2Bbbxy2w0pobc4dNCBquJBBOumHDj+FJe0wHt
+YRgrKN1vETU19r+SbraTbMI/SicT0tP5mcR5Ce8Og6hyxM55W4/HutI33GyYtwzXGsrp5nzwdBH
DO1l8JCbW5Zcc1NM0l0BmD3DKthaMw5AVezYHQS51PT9ZVIH9PZiZEBzwrQ5q5jdIYoSdnVAoSV2
uSWyDVgSkDMjaJsIatWDH5oanURvN+bTE8rH7ppm7rc7071JyMaZ0+TRLoYfx8w5LDLFsqCXQbo7
Y2qT6d3C9cEjlwGko1lc4Fv8yN79TT2avNE9fnMIH2EKBLExqe153zb9SP2as2nt3OIgI86kWZCo
xVYHnXxdpNyrGn+beN7wqFXYBd2iUuowig6AvGzKWay4sYAmLfb4MpBnJuFHUWMfYE9Lrwd/YU8R
wKkkTr3I4nOmqzQKZn0rBi/lwTXlSoCM15thm2ol2cStEW0qZFlLLvdkNaFuRVGJpYiJN86kHJtR
pwxHhrIeYfOI3qzf7PCrN1+Zk3plU6rV0wjnkq0sTBHr51/ffP98oaxOrsD0RNZu9Ja+m8oMhVES
EqF/xJo7nu8PeWmP5M8l41lXVqpMYKr6+wu6slxJZb6acGEZyo5FL79/Ael8a5RV6/6Muu8NrJ88
93dDl7J2BcrkdX9aKuMXJ0l0zJUZjLYmDee7QUwdbCvTmFD2sUkZycIZS1mtzGXF3WamDGe+sp7x
B4MwV3Y0oYxplrKoZcqs5irbmol/LVJGthpHW3r3thm43ESt/G5JuZd3Bxw8vHXoYYqzWN0Z9240
ZZcT+Oacu4Ou787x3VPn4a5L1ewZBKXHWBLrna9MeFKZ9ZBPkAQssegNyqyXKNuepQx896/qytTn
K3ufo4x+sCuQbyrz3/2rMX7AQhkDQZpVaN4wC0b0bjCE4HLslFsR3d9Hd3cfRtWrpjyRjOm8raVM
jP/2AEfZGSN8jdbdQ/l//wQwrdVzgDPynweYNqbJv18Di9lfr+GfB9xfw7894P4iYSoXf7/IVhk9
G2X5jJX5Ux+xgZrKYhrpWEMt4+X+5P4gHOyjujKS3p86ylza4TK9PyOkB0a/sqDmyox6/xwec20n
lFVVVz/xr+9C2BopQ+v9maFMrrGyu/K/qZFfYIFt8MLef9r9CNy95ZKRs7W7H1ErG62Hn/b+xfvD
jNe2UKZbFrpsUfde99C6IMvRgNAEUjbdFL8uDOgUUhYWXk+ZeSNl6wWAFzxZyurbKdMvNXLw5Csj
sN2tHGUMrkJvIEJDtEsLme16xptHD6MzdiWOGBUZXq8ReTIpG56FZmkbI6HvqKXVc+W3TwbeZDMC
E9MHv4YcRnZPd7Wzv9PcmTYQ+LAA3dreezPGoWS7gToyTBj+2fmHhh+6wBfdhkJH7B9CzOFKxC4u
u2XvUPP7+MO17joJWGmVX730QQUyAcXGZDaPjTJj5yG2bKkM2gVObafCsp0q8/asbNyeMnS3OLAn
ZfHulNlbJS6hS/5lKRu4FyK0aHGGdzjEa5ziqNottsX9R4WHnEENZnJlK+/wl8fcZVL85iOf7JUB
PeywonvKlO7hTm86bOq4IGLulljXZzzssEsWkTK1S2VvL/C5azOG97HD+o5Cpt1zJQMjSL91ZY8H
11+zzd/2yjjPzgQ6AS5ZT5nqRT2TTycH49zS8D6A5wQDxzORe9WDN1GbCAYmViu/Qy1N3nsrXmeB
qR00b6Xi5x32fsriPyqz/4BqNNT+RKoyrFE3MK3hFJoLukUoWY5NHcEnJxcvK00kMTX/WV1HkoWm
mU06sAFTYQdG+AORAhEYEAkchSaY01tXbgp4BRTSKFmyjTPEP/qc/gqc8k3G2JDAHDTDflDYA3rS
cPkgIVAcohTvXxyoUqvEZuxAB7FW8ASpMAoFTXET4QLJLlO9KibT2rGnIaWYmyWGYmQjrYIy+ArP
AG/tI4XX0CpwA8nd2qIj6kkhHZraZMiVEQnpKVl0MAPG8lUSJIBaSUTaanb9Pc1M+AaW+KWnTGdB
hjQkMZj85Q5vvbkiUeyTy2ZaNFAnHIWfACBk48EFSRFw/4JQQYFCksZblnoLxibdn1nNpjORkE0C
3SJWmAtPAS9ahb6AArAqFAzDgYpRDOAxWgXKgJ9ubFDZnTQF0Rigaeh3rAZ8DZq8zGnLRsDrZtYC
6mcZWTrXkQJz2BA6UBtgIewiTIkJPXEtj3ZGOLyJkuohgPCRQ/oYFPIjDNcxloSFqIS2btkwrhme
BIuwBM4YKc5obYSMEbsNpcxzBFVEQhcZ75gRz2XakoNKjyyGTHUM30QvEXSDg/Ptgbe9InJn3ja+
RNxhJJ+yxuEL2AQ/wguyFhCtDng8h1inEQTKlL+2Serc4OnqqLdQuCJoBZri9ujeJ9Br2LfH51Kh
VVwYK1kWbU1vknS96GJATHyEUtEv9DJYCgNBmBx0JZ0uvCfpn4GspeuyCLmwcu8QKMSLoWAvTSRu
NvWDhZTmYGnggGD+YOTpjTVItUdiKVgfA1kvIMdyw+aPilvQMvCNtHXt+R9d770XlgyXrGiI7WMD
WgpsGldBagDjQwD3sj/TyHBHFFq6xfgCvorpRZMIuat6tmgjRI7W5DSCI3HVFRSnamjPaHByPJee
WVc9ZPUIALdK9kkzTbd+Ag5mNg62HihldKIC8qjSfE1KAfupbMXU7NAoSE8aUjfrcHsq+D2xAvnk
VvWWmnCFywSSas/ubIT6U0P/caAACWhAjN7Z8ypAkFbAq6gVNKiBHtQEYIQMBRSyIAvZCjEUjWbO
vcNckGMCfkiBiFqIRPUQdgtNt7adghVFaW1jmGN97LI/4F7EqoNsRK44rQ8FOwpbsEfNQlMQpBwa
UgUViQYbYjEFSooVMinHBVvCUII4zZ/LNhS6qHulgDO3CcQlTFu1AjD5iBvgMcUKzDTWCtFEss5C
0MO0Fb6JeAE5dVsB1SkId04P5IklFnKLhdeqr0FAuQoGNSgslKYAUaZCRSXTMYUcpbWx3AywpCIF
laqylCD06Jp59pfrBD/6se+400GictFg5vPEJjt6dOYyWpmmcaqBVxGt3QDPgWcFyvJKfyI++7R5
/TM9G7hXioB1N4PooItAY1WKkcWdxduxRLD+Zpewg6NVKKJWBlqryeofKxyXhcstNQa+lRso8GvL
x3gBmKsB0KUpUpd0YXZlCt41QPHSwXnl4/CGTYclHtCXBfCLIhNi+94BA2aAA6sUF8wEEIZfAMdM
+k3QiLeMaMPIrwKcWJDLP0H2Od0pYz28MRfwWK0IZMQTfllZve67K1ysBH0RkIBJUct6w3b2gP3G
0tRomYNWo+3fY2QV8RLeKFlDrjEMC1NRZP1Q9I8aiq0ra9tyulPWlPwZViey1r+e6+n8LjXaOveD
zdmgo+p5x79+1Gia5bo26359/+r9100VOo4wTRlb8tNHa+gfGDp8Duql3D/lD0TM0C4Mt3/9BgNn
LxNA43o/REh0zqhEdTyG6tU2ApU9aV327v7TrdiYbiZcLkWkAwjZ0EOGUhciKJlwRyxrAHYFIDsZ
+E8xYDvgFgvizjs5fQFNh3unCHihxuUZWuLgM6VetIqTVypinlDsPPC7jO/C0Fm2ongMi/Q3cSlv
oVsXy1F3LSadAIjT9wQkn6HYfBJIX6dofTPYPhTRKXEekPwSkH4B7dRLC+TPAfbHDP81VvA/r1sF
7p4JCGBjRQdMFCewBxiINLZV/EBdkQSlkIBUYQvaijLouO7NszbgN78sdNKFxHVR6vmrLFGeJO2j
BFfogy3sJuCDFiDDEbR7XxMMZeMxnX1jI0EeStCHhNcjtwSG2DbgSAx6aVRfoBJ7xUxsFD3RURxF
HaBiaMV7XxEWI1CLTTaM0IVsn11Wt5wUj1F9IBSh0dcVq1Fj8FCBbxQMD/BjveH9IVbF532zGnCl
AcRhr4P+6AvmhU2MzGvelHGJoFx6jzTj303AkR4SARB22O9GcFd0Wz/trj56Yf1FEiQDg6J+nwPF
Jyw8usOgKTvFqPRpPsMJGybT/eVmG0IKQEbNybWZhf0kmECsms5kfw9AoxzjatsBw5RAMTWHMpHv
EiQcyXWUEGHRhukfTQOT3Pj1R1wM2AJxA9K6M47pnbwJgtN0widsldq+Loz3JHO46hSvM/AkaEbF
8LSBeZKoA1ZN8T0D2psawE+pwJ+KACp0HbekooI6SshVKlIoMpBm6UQMawUYUTSEPWfHxNQJwih9
CuqsBAIT8FGhhlEYJS91XiS431j2Q5SQAmQp9htkGDBMq5FAAEU1nTKfPLGhy1adYp7CahweHMVB
rZgwLBubZDBX9qtwMoaNpcsILe2IlFYnJ2WKL5zMYFuAsa3ADinmaswaFBOyvUqGd09RWVPwrB1R
WMh6i2cbFxBKeO7L2crNEtrjNRHfuR78TmpcX7Hm/HbBv9IR0pn1RBluL+fBOTmtfHQauTdzuLGo
h240K+FJpy+FuW0kmkk81+k9VWjMTnrjZ8fObD6wJ1RXbRg2neUUpyAk7EGkzTXoJ/lIBZM4bnz1
+KzmJvUV+I9KTiOysi43vaWJi3CK/AmRR8bJ326zyR+XnW3/JOynboKGkJ5mF0joXIv8lkh0O20o
vz2X3IBpmG11l06fPVZ5YPF6TZjkonoyi2R+CGcsDWw0fDfWliJEXWglnH4G4ax9SPBk4eFN8Cfv
qSeNU0f6HKaSuXyOt5ityd6ub2kLqXmcCofGp/8LPPhnIpPPpDTLB8fD+tEMRgYuGDdGiG/kahu9
v/RdIqP6BON6yliX4BqvOnFH3WO2ey3nAkNAqG1yh1ZkPPU30hbQKzvZM2MPwh08DfaS1nETIap5
C4bcBoRX2YAVT0aavST1VO9iwq7z5hTEnn9rrSK4wXAoHmor+NDYwm1DKYyVZjLEYCVkGITKcdEk
SJoyQAS7MhifusID8B44S9YgS/Wsp1WaGsQx9Dq396xClRtWDGJC71JiCNiWiJ/YEgTl+T/YO4/e
uLG1W/+VizPnAcnNeIEzqVysKpVUypoQtgJzJjfDr78P3cBtH6Fl4/P4mwhut1yB5E7vu9azsuRb
3QGRrnrir0rT16+10fxmtmlE6yPvdmWfvZCnvGyIUtq0aTxQjI+jjV2TJ+z3WX2VMEEUknmmNsh/
7vO0uYvSnLmMdccaSSjx2XguEZ1N3IjSIn+E5JEG4LGiEJTcmw/0TykMxMnznICCv2/+gddoo3XN
jU3ZaEkIcLEycYCusoHwON4Lco9R73uXE21b4e/LRhktLZeTaCzot1kjp1AzH5cJlWn0yGO0rAI8
sDX5e8NAyk0RJRzDzIqFrbhgES9XCLQHipa4UVPSnFDXc3KMJE0DZ2DpEFZxP80wPcmasdDtjuOs
5fA4xSrs3CSlQ5Ps21ZL1pVLnKgd8qtonT7YBnMCMdHR9ZLab+jeTLi/lzlw3lkJzL40TuBODyey
KTKYUcUZuXF+qTQkzljJARLqrtfVVXHqJ4fDliRUeLQk7uGelNyuItNWrY0a5ax7mqKYFB14K0sh
p4M+CGtJmClziJlsOz2ZMFPEpC/ZIfkZ7yKzenIF6scos801no/HNhKnKei91NVoIc7EYfCucLX9
4ew29n3FDLTKM8V9GrArAbQLEIE0kgRiiTSoCt1HdVAPfaWqy873QXab6MOGjO0cBzae26gAJQpA
EjsUlexAfQwoLy8q3yA1xy1e5sbFzcCmhbwZbFdaUl45PuoryxyctcwF6qd0PDfSbe4qSxz88lmi
XXksUnoA9JFrGps9bG4SYJBuOmwwaqVehQQPr0c/IAbbdSWLf/Hmy5nzZpjnBJbM2rgTSg3C0cho
p9bB2iAedZOMcnjyezKnonp64DBrHSdCFOhlZY2w75skJ1jGZU8e9dF1JHJlSRYNc3/BcZyzYHPQ
EI8U5B8rQ8e+N1HWTjKe/JRpBUp/tKnrgM11EihL1I6cxFOrX9FOeiBdWD/ncUoTVMsetL5FU2Rb
34OhhfQdc2IuqTiQtYPHYyqeIs2l5DdUpyFk8A6OqiIxt5HUSoQ/aAsNhTafmwQbzZXZOqhslfOl
Df0Tx862b/pXShTXfqINF3bKGqpzDKxV27xn4PmWZlX529CkzaWb1jxr+F4f3McyxRosfL5VMD/E
uTZyWLPDbSb8sxTqR9MnUPrE1GwtJ3mzwm5YhuX42ASMIM/B1MMps4KYZ3ePdjKKTZORYqoPgE1Z
6IdVkgNnLKb4jnDciH2ZdpxNuQfH8LdO1CmeSOqQs6bRbFstpcPdM/H7CH2W6hhWR4O0yozopocc
NP+ma8i0bjJOMG370evhCm6Lts4HvDlkipBJZ7j3xsag5Pg4sbHExG7jW8nis16Vu1rpaVAD3x8E
NXGlHMMHZIiUIH3zO7/Ivh+5VjaoyiL0DYOUGnOT2HSeG3R3dU8OSkSZyxFKtVU6SJ0mh60z85h/
dtn/eXYGTdXOziq1kKU2sGjhG8MY4PvAw3o1u6i0ncJhUr0+TffsMu5DWauUsUK5iHJt6bv1d2uY
btyWcpF5NebVzRSSp+gkKlS6ur5UzuxuVJRDpkzlqTVpUtlkBZkdqTR6WPjsVRmWGOxtpPLKNTf0
vdW5xUWO1iukeFN14D9xjYiFWfTbaVLkynYah41kcZwq2yYp8zFUzODGJ6eq4BSSsCUzBQ961kJg
441WxAaWm1EgLps0slrsWrnWOoZzOiEQTOcvIit8WhzwA7c4xv5NO3TZTsv8aQWcYcUS+pFl+WtX
2/V9bQwfY69bJ6GSxRclB0E055Nb0LtRUlDetTSuAZ/cj2NxmQbHXtZs7NyhNHaJAd3GmeIWvlB7
V+mutrBb07qTuXbrZMNfp5XMBH0QJGOzsdIgfgzr9MohzBs567XCXVg0wxiekkHj68En4aGNPFEV
z4jPzetUC69qPeFCkSLwzCZ2mWTypunM6ToVlJtoMGHm1pSClKNQP/ps4mGX9FdOGT0Y6KDPojGm
Bz1zFo0aEg+XuPqtWkYfaeeYL4WTf6DeiLwMtO2GYsGhDtSrQHWtp6U1jsfIagloc+VWEJ5x4Fy3
wjCU3agwEGri0Reh5tAFn/elnWivRVB+GFZ5qrOR7WnpVHtJm8k1EMKQVc+GNOyfGq06FRMS6JaE
mz30cOJWm6IkZIgGDumCiKzwPThVvkxh/HFbR3ObW2SepROVT7x00Qaz0HlAloBgcLioRkoD6UdA
ZNuq1IDautipRYt0wnJCdooDyvZecxdmGXgiAqmS1Ao8nUqhWO7GW+SxHBP1+C2ayGePFefanQ8n
UiXwNEkGWLBxJg8RVvaVVHFgBoPqubp/0WQ9Hlpc7qBfTrKjXK2btpc6aUyAsd1t1ApFRlZPGvDP
kbZFo3SHGDhJoNlsp547Lh8YL4QNeLEir+nzR8Pu0V0LZyWnrloJd9ygPpNXUdYrW63SyuWPjfHk
ZMEW1K5KUAKSWlugIWf6IOiq4l2zoL4yAq09Bj4re9KGxMdAL5lMIY8mD/glK9HQAi0SaZGdqBA1
6yjsp5WB6wW6o0Ua9qURWXo0Wr88Ymooj7Y7EUsBOofZ2CFy88ePAKY7+/LGLuY6W7WuqhRbR5Hm
f/1/JJjNZhrTR79EKtnTAFzqc7aGrbXTQcRYkIZI2suQzQD6Ots4cN61txZiB09W1AUNpOYr1SFS
Rs8NZ1Vg4uFVrHolwZocZTNBJgoEU8kga9I+OWkRheK7kHMqDjDUQNlFI6w+GEparoFgA5qWRbeu
a8poDALTG2NLX00uoru+66SHwlZ6P15GJG2zGuvBXoD5rejt2ttpxD4YMEaGWlpgojlaZKbhMrLj
5kI+9g59/jOga4WophGNb7Mougowg8yfxwlHW3ViQ50dqjB8jnNxx0JLUpCrzZlhJnnlrGhLmBf7
xnh1In3cjmV+B+TlBc/ltongM2uR+ir8ylgWMTeiPughy7JWRC+Dr1zlY3KTSTNdGqLKKClzh9XB
Wg8kJgSdse7E+MHT2rLrBsFEsKiVPXB8gUrDJ7SL18Dii2itS+5cd5Nw/3Fs9gQdKbnnFy51OOwu
RuQj+/GTYy+Mj7FQ/GUUztnzIt8VGCOSqL7JzW6vaBgR2ZEvuyx9hZpJHz701+iSGopyIWYbPC5t
AcMaGSO3I7xQJyAcyS0oX2U3Oh/arC8IA+5KcVdGDu5asrYWbmSC6Ha+Yyi+yQud+kVG/dHN4XX1
VcWagex8lFt2Pa+u4SL/I1KBylIKUXp2idoTBepKu/W7ngAWX1uMino2xvx7CfCBuj1lIwgcAdl5
VLaD66KurwYRtdu4LqK1rbYQiMW5KVDuSuR2RPAuohozoqUiEZKxoe2E3tykMvCwzNqcf5yr2Lrp
0h48ekPNSpj0UKqYQe5ouGDaF7wWzER68V5HqJTgi4Eq0qK5e6TP+o8u3vTBsCuxUa4VhEvEN5QL
qifFStQPercspJ1senTbILysy6wsWqL4T7ZIbQ+On1NBIBKzVclhrYz+AcHpVnP1h5HN3tpwzwTo
Vruki+5z+gqo084wwu6aqotWbOtP9VjeqB0NPQApl0jwwXI75VHXu9vA0DgdG1OxkJlxhHPNITgN
xRpB9JPC3hjezhQbyFAMIqcmfVsFyg2+6Y1tN3vQsveO7Zpr6PsEw/jWNbKlyAsryMpKkKyynMJ8
WdwnxnhsYqU9URfXtoP2jYS8O0WVu6KwX2E8FYukS7amWZGYndmvhRr3c6jdXvh6tYKBS9tUqDsA
bd/SmI0e8zAbMOcqSFJ0L92CvQN6dp5RsOOIhA2DyVmJblOT7Ybs1pUOFT2IqM9zM9jUT3S86FZB
/9hHDbeC2ahwya9oByJr+BplL28hh3HKXjAR+jn59MRZPfi45RJFGMsRJVzdUe+fzOES2e2thRHa
0dP7WslPaW9eiHaz5lUOTjzpaCINOYKa7L6G2jinJQMDUGhGhsysCNWBsLv7SEX6zbSxKRrnqTeJ
0iUgDXSNThIvYp9bJNqeo1mPVW+gsg/xH3SHTmUddBt/E7bKgzJSqLEgm5iVurdGKsh1dh1bJJAY
KrHvdnNP03KJzv4hzYnzi9uEIrULBGaozREPTf0dHiGBbAjYXQ6ndFPQR4pXJe6ImqlkSVWxB5WF
aM2ltbtowjo5SN+6KtNm42MYVrqrLiGNnHM3KE/FzmgZT7exLDW8XOU66ukHQVRcKhp6zq7rEe20
2FLqOQRLI94XEzzbqVLF2NTQ81PedWT8zeB78zVmywWBPUdQ1yv+Ghc1B3A7vpJqtPZdLHz+AMii
iTfhENxPUxcdkGwvE4uzqz1wUKZYXixL7TmLcSKZKLxxF7d3pnPsRH8AC4VtQ7mSkt11BF8/iWly
K9ZVTQhzQ8x254AyROp+TWithsCInX1BVODcsg2r8Ts1kP6cZJXY0BXQ1jqssmhUshN55VtXtx9Z
7/cQvgDdt3yHijus3WNqfS6CZC/gAgNZLHZxajMl+s2umDh8o3M1CH5YKIr92hKqtjSHG+j5Ia38
fOfE1Yfrh2+6mm9Nn1QAN6AHFPircnLvKlU7u7UJB6S5I6D4uleUh65GsY5CY0Wg8vQ01iolNfb1
DJX0jRUehTyFLP1IcNtO5O0ejoO5U2sFvx26S9s5BQjDeERPuJ5pw4w4dIB1noDA7rtIOUFxvA/C
9LtvNAcUxA+d63gE0/LIWAQIY9p36QQs6ThvwMRUtGZj7GJp52nRsO9afaEb2JUsDR9/gGsvKrBL
OAMmfQUvf4+Hdcaf6zzrEVENoZVcREJ6EFcZUVmksC+rGxxGRHQixb1pK0oakX/iqPTilhzHiXY/
q2N0iUYkG8RlnSZ9XIZ68gIs4ztE2KcWYkNpiSdwFDirxLGW9Qn/IjXSLj2rQF5XZqmT8uFQsUQi
tBhwUbmtei/RMOWEP2Ndu2py4ljIKAzieOfX8ljDBzXmpkood7lQdlaiXbt685K1L7jcdm1Y35tV
cIl0611W5sPohnPeHlMzk/3FthHg9oKaPpTGR5NOFxK1wQBZafA5Bi14U8b8I4FuZ1bkkoOp1kYl
3kqfQEs4bjnG7+K2MjlrO8YJ7fuLk7aHJKWbYnZwDoMLFfuz1gHbJ0g85IYGoULhJ/d0I6KjpBsc
Lwj6ESPI8hkzreZ0862iOlfWcJ1Nr0UQg/2otAcyeQgFnWCF6eqxzfnVuYIm6+iOLLzrBEbMShh8
qDHRM5LxMNa7xVIa2X1AAX451r4LnhuBbD/LIHlCxz6kIeWv0tY9zcM4iLWj7fcHEtc2BKixRYvf
yBPcj92s2q0YDEFsrihxr0x26WpoPAao7CHFbNqGIhHrykmEGkUPHS+H6k+PLUgQ/GrkuXHCWpTq
cyybQ6whX4eekgNTW0RqdLFUG1pWc/ALntMpDi52sCIsnMZg+J26eLzG4vQho1Om0B4GZTtviJRn
tdaJ3MDmRGQAKTSututYgSGn4EUoXaizfXEdjoIWXXsZJ/MBEfAbMGAPjDwXURluBh65oSGRTQck
FOTQi5Gm2GaIIC6wnwO73+LIEUuKlvlq1JQbKxxu09Z419zuJe9zNCQkseAqoFSQdIQ2ipWhThea
zWrDsA5DXDCErl11XfbhSpz4NeQwtmxLZJlH8o+X0RAZKLn1l9QW3xq+GgXbcotActGMpn/NcgIf
GVyZ320nxOK0FeQCLxPdcEl8x5Cw90pAKLDIYUiYZpguobQFHv/Rv3FlsUcKk68CBZ3MBMtmS1iX
yfbIWCK0od6DjyXteLzT2fnj7uy+RUM1omAMNOJuQN3JJt24U47WH8Gr/e6wCml6YnllwWTN6dnY
3OOozk/KvB11k7ciKWkCpiY8j+uREmxsZkusEFcFfGUSQRO4qy5BhQFSQaYLHZlWzZK7sSI68w46
m6ZHE0jB7Ti18kUAMpj3SlpDgtKooQyqZ7gf46EznQ/Bq5EaQvPerWjLxwVCEfRFa1P4w1Emibos
rWBrTTE5XoP7RAyenToL7KlvrVK+FIiJeWh3xDMCcDCUp3FC6GINjH9Texyi5ArtxltAEt1a13GR
5gyUEaMnUX4lddmRiqX4lvk2OVOpuptqYAOGXqEUoz+1zEp17QwO4TdvfWtQoDRJUBxSloFrJ2k+
JgIdkbkE9HbcVY/3o29nzKPANA+Sp4ojuBEZdjdQ4stsBNbS4nxeDUpxN0i67brDDqInGNwfec6g
8B+k7ry0aQkMw135IampoXaru8EH1UQ6pfk5crOPog6JDQiuMNlhLaSQXiFK247GFCyDEkg0T3yf
qaan4vxWm2DyCqaTZddggDPHvL8xdB1kolFoa1onyUoZlXFdQoE8uyhMjF5dl1G5cqRr7YsKXL4h
Mw7sVXQw0wLXdlWfpeQCdDx91EWIpMGN1sizArNrId3pqUU6ymkopXjo0BMan/yi32DfOceq+0Ra
izcRIoQQPza3ovyIffNMWa/e+xxCKIxt+lC9Tzua2MmDo9uXkCooK9l03Q3joY+MdZu73wxoUV0w
HIKIHXdn2GezwgykR2ifiuB+BCpNJeCYhcdRoRhK7eg4MjGkzXAdTiWBR/0Ko9xjF8hVWaAt7sna
jj5qLX7oyINYpwm1U2O2zLgfLNMbETEzVKKcFnGsKdDD4m/01L8DHeHBVNRDRqO9lKNNN7Xc07U+
da5C+wKZYdL6O59Gfm2A+mtr7ZASr7TwS6q3KOso+StWvSl87Pu5Q/7BANbANpTVYOOGLMCkr2u8
Witz0pd64lPYjgZwpbmPU5vqkoAH2VnWO3BUr3A0ogsvVO6qj8LE8zyNJ9mTRO/YKt/d5NnO7BNb
VRRYtrtoDZgWWf6mqTrsDPwjlL1GqbJKhdRbAv1OiaPGI9ArXZc6kGNU4pyNw65ZyRCgTtbc9rKn
62cCajA67VZz85Wt7SdI4Ij4uicSMokc7IFLTFGIZ7nyUFI+pNVRatkmaRNYUkQrbtF2whwFgl1C
DVkUxnxstPx16GJxr2N5a3bqi6ABuKQG4pYHEh5ysjjZfraj57TfIHPaJB0O16gXy21KAZACYrrp
eTuOhS3naDhGDsIzjtAEj+fhg4rvmQSNAc2Wfqoq817UzMqw7mlO6NkyS4qnwKI30VNJoztqHlvN
2nOSKTlKG5e+bybem10mmaivrg5SxE3sm3LJhYHNP5ekoaj207TVDKq1GHC+iU6/sxJx1iIBpLi0
b+yByq4F+gZ4J1VNv9voZbUpJIktyE72QZO3W9PIv4sI93rpvGro+YSL8atTO7LvRjSLDcb+XZ5H
ENcUQaoOAOeZaaIGJKQCaVJx2Fj9trcFFCZ6uzWzXDjFchsQ46XFBsSD2j2xS91Ql3gRWEqsajq0
qXXUbHOe5tk8DWr7PiBRnuz8rW7LvaWFqzYrwitZmtecrk6KKzdl17rrLqhWuZyOAahZrWcOo/G+
14krVnzHhthhIw2FN52cQ4Pto3jII+tpirRpK4Og2VbARBfGd5jtLA1hjIK25KTd3rqBuM+p7y79
bHqx9XSvq5rDDiRqnhOTba5w0xaJlBWtnSZPtlxQZFhq/Rwo5A9kVuJj1uV37SDYj0Os3zlNYh2R
Fc/NO2E9VSQW5grrt0rP258Uc5UF1XMaeVFvB2u+xlMqK+OqDIurZuy6F32A+Jv1nfAswb8FdBge
zEB9iZHGg7zSa68fKsjiheEeAXDWex7SS9jAHa/5Ym2nRzdOYb25Dqyl3NhU2X2eK5cwmANJauKT
Ut+e2+ULECTeINrHySlBnVTqzggMaHpJiTfYDbcwA5g3B52+b1mbh8qOYGIZs1BCZrctQNpN2JRi
BXJ7V8fXuaMTQ6QgGfUda0UO3WLUiysrqvsZMMSEhVTWHPqtMvraOs0CcqPRpQWEfGl5UKxA5OpN
TcABlFSzLMTtpFpoeXO7WlatY2861bpYbnqp4/DQp+0OXUW+MWLjO/KnZhXGCqWQnmkcmRl1UMW+
EQ3FcmN+hIqzU/oN1n/8QQpR50ZGTgTOoYu0dHrEqAggQTV07aKGnV/ygpE0Yz2MWJOMO71h4tED
NVk6rXxKpkse1gjWTHj+5i2glBs14hfoWkIjV9w1O+VTVKrWrgdQZfkEzFjDd4rl2Soc1LMVnLKG
8oRka5CySbdVK9oIyo1aExdrt5OcUYU0lm1NOp4f0AOfbmug+pOM2Rgy+WUaa7q091ObI8+L71st
fzUra+/GnEUy1e3XBJW7KUfzJD9XWXix2ckdQv/iSzvb6WWw07P6LFLrYZAoLaJBA61dMiU1xU5p
eQ0a1XJVBZQW1d4zJaO47o3V0ChM4FMDGnkCJQ84e9k6dUOYh3IfBcRKmAKpg6WRDRc8+0Ppb+o8
fXHTnmj3MFjaJUcwVa28SIVsSDWmW+6ygGMracQrbJrZckBe27TUbCai3Ns8Efsm6ZAf0KVZ14bY
Oyq11CwTNzFmWQzxZCuFVc/zkYj7FgTjItGKBO5DfIWqTfe0TH1Cgm6tIzqm47JrcUDWUYaHyMqe
MpP8PORpVI7zakVCCXRG4YOOYGb0pGJVXgZ7gJET9yumKOGNLYh0Pyxpb8SuDvxlnNZqF4vb3m3w
7SBunfnrQ30CrTMFaBPuO9i9H5YdfONUlDzRwDbIF7zBU3/w4/B1LMsXcCY5ghRchGqbpjtLowJB
1sViINBRkeizLehCWGWVdzPEeY0D9YIUP2W6JO+uh0g/ol15isMiWIZwIu5h6FIlC99V9gE3lMyh
S0TQBtLxus7cp6nuPii4YkhVbJITio4DHJ2qcdWiYqKPDEM41Fvvxw+LY5ybHtLhCdpYdSiYP4wM
9eMsrqAZmJRrrEYkqwMfWDUMXJBfc1AIqPxRAZI/VsQG/PjPv38AjH2rsWys//4rdf61H79LE3jX
NLqK8yAn70PrzcOPP6GITXahzqElyxNwIH0QrukfvlL2nbxMbZuMzbQ9ekFFGgAEpcnL+/qRexNv
fvxXNAGyAZrCVnMAUhDrN+6IQ0bQY9o4RFGtutj0T50c90os/R2lWColkXEd+SmNgCim5xrJt1A/
9O3AWLdcT6SAIOzuJjWby9DKAGOoxmBMxp00uid0uZBg3tkh+rtW95NNZFhccDB6ZAxyxCmsb0px
j9tUcJBlY4v/zn+kDYPgrSrIpad2vKpjhHGcSGBlu/uBfRETiPRUN+S8FtXxJhAxk0IgDOTdJzWT
9j2w03WM9uElUshmQIOc7/PO6R5VvCOsNQgOEA2k9S43NGvdZDBFa5lTRLPLKyV2lduGgs1xnNXC
fpaELzFLMlXmfrx2ct3ajDE+D8XEYuXWY/hCdGWytJHhWRYEA6zd65IX2xsUZSma2nvXHnaKikS4
CtJ3mH7QH5PqQbcVQEsN1fXKwN6V+FT4Ck08GVU47vVcvhUmPuA6oJmYVnW67vRhbXdqQRA4IFk/
UK2r3qDs2kW9/uKnqPCCOOiuTUbBVdI3SPYVsB7wMartMB+aE8tJb6hGylM2skr++GeKCN/sXCCx
GktnYVpjsUZ7pv31P1urfJJhgT/GtWB/RfA5rVIvr9KpgxvwjfoRQswUdCpQqK0d4nVoppAdMppP
maTqJiS31xUQJJge2o0RdtVG15vbtDwmLm0DHPEGuFh5jvUhfLR6gy1pkhiL3LfwJvrEUha2fzYz
J8DL0xM/B14zqmHFtcA5iO+k3hawxAxD1FMEMN/tRpw7hgRyE2ov9lGiNDlYERwZo+fMqRJRG1Ii
D5siBJaorlN2DUin5jIq5kKfrqcdl/Lw409//9CL7h6/R7kxS9Mmvk4eVZMIAGIY414cCAjmOeaa
HkWtnOs4bVcqegwMg2Rz2iKs1/mI9NBw3gkkqlek9zG/0JaZjLmZo5OsoWbMEpEN6pXDxopzLIbg
PmLbLXBs4Luo1TVDZhhW1My2cBrLcx8Xt2Mo3xKdiV7rKAdPIYWHgUzuwiHHmZ5EwAmGyZmtdYti
pdeO1pRJjz4+8KpcIipXtR3TKxPVjCqsZHfHwgkTFWxKFAQ+ctbKc3Q5clct9dFUdsEG0jgoT4Sc
HluxepU6jUujpOw94QbwGmAq5EuSbU5FRiOry6IL+XXgcQgUjoo3VqlVEg3dTlSudts3g+GNpt0u
8qDeqKjf9mqXVvtAeaSxsTVd/TpMrJqtK+C+gAM5Yus1nk3SlTr3tcqo7Ey0RnigwGWq4F6m2cqB
d21RcJI04xdVuG9KOTmbjtCRLjw5im572ojhSR3N99qvz03Uba0AP5xkh+x02iIOlWwzDZG5J9IQ
dVgu170b3sW5PZysfhrvp4JqSyxWutXfBtGQbmvinhYp5bQ8HfMd6i91m0XDS+RP/oFyC1HHCZKs
sTe9jFCSVTtLPOTITN7Qu9St8kBKxrI3YVxn3TqpxnXt25soNJ+LUH3uU4RzMRq/ovH9jZ/HKs4W
fkC8MaB0dM6y0Vh0pno5+vGeQiYZHbQ5PAHrYKEqU7KRdnU9VUzMSoePC9VNvgRkLRf5lNAMzbBt
iWjchGbBh5jKV7vkoaM0Bzzi9L8E+fL9P/96LeDT/VMCn26Cff8aIf8Qvbf5t+xngvyPf/EXQl5T
3X8bs4Pc0vmjsIHB/xW8Rwng3zMc3jGsOVSL8+b/J8jr4t+C7stslnAtIWyHiKsGxXf4n385/xaO
RkSe4ei8JPl7+v+EIG//V5SWomuGbViWZZD593OUVx/iN5oy5JBIOCA1AlbMnwdD8yzV36rq5aer
8U+JXV+8yfzmP+WFdbmRopbXek8rRjAs8lpQQ/ENufqzl5/R+D+9fAsZ19JZED27fM7GZJflLw7w
31+/+H/z9f++QNy1n188YDdWqdXUU1ITy5ZNuNVq11Deo0XMueTX7zG/1l8RiXO849/v8SlPDV5N
JVWj7z21ea9L9dRKzevZM/z61edX+adXn8Mrfro8RjwWXcrWwTNCeTBFfC40p//D19Y/vTYnBkuR
mvT8zF+ZqnLxJ8oNv/7cX12VOYXup88dahHpBILXrrqEQpPYRrb2PCH++83rf3VdPiUmyKKENd2h
2inC+NY2JakB8vWPPrr4HEwXZRJxrSk9qSPZHYDF3qgF0vYUu9TNn73Fp4EbAPcBrMqnr1pa302L
vUPEnMjBsDqHX7/FF3OD+DRsw8R3Qz0veg9c2WJStG0L0tmfNnlfAILN/+w2iE+jN27dSkvRensj
bMc7G6UzhQ6z/82d+GL4ik/D10Y6D7wz7T2HpLc4v7MRVWANhXLSLn99lb54TAny+K/H1ObMIwB2
SQ/aM5ZSW4Y4nyNCEV+CKJ68X7/JF8+q+DSGB5L71EpveFZH2NNNppPZQH7Ub27BV19B/++vUBOS
6Psjx662l8PSbamd+7Zeb5TM0ba//gJf3YdPgzkeRFNPUD486oQYLR/12lx23ZOU7ebXb/DVFfo0
mnVyHnI2451XM86oaO+kM+x+/dJffHb902gewik32G91Xs7xR9TPwj/iOF0Fw9uvX/+Ly69/GspZ
lGkOHnjkg7pNX4nEV8AoD5hFbv/s9T+NY4NohsYq7M7TnSvdXfvy0dV/M0V8cdX1+ZL9NEeXejaE
WLu5NHlItZROluL+5omZP90/LFv6p5ErELw3IxnawPKdUJvl8/q4VpOod+5zM7CqRSJqOvNo+dP3
X1+nr77M/Pc/fRnYDX4TNQXVB9gifip2ufT/bJLQP41f36kLyvJ9h70gWRouqlvSNZ0y/c3D/9UT
+nkAWxOg9WnovDCGxPeWw29McK9rg3H+9aXR5mH0T3fj0/gdqtxiRhCdByK/PwNwliuJLIg9IqZd
8FmISHUlItRKLZxxFZmDS3/QtOq/Mqteh/8bvBfXf73R/8m77LqI8rb5z7++ujWfRrerhTJ0QZhD
4xqqcSm6Tj3lFL9/c+e/GIHapxGOFSkNi6HkABy4pHDdVTWmChrsv754X736p/GN3TtEnM74K+OM
8yjQa5tIsFrx3BQl2q/f44sLpH0a49ZIIHYWEjeqpi4QBeUSJcNfeetfXvuvPv6nMe7XlFXtcew8
ar0mYBaDvpAwsp3fl+pvxvpXn35+659GXg76sJeof71Skc1NMtTIekDg/+bafDE6tE/jOnTweDch
d7emATIpxdmM4h1ZighAqvzlz67/pwFOYGiA20R2HhJUXGvBKy1s+ZvJY35O/mHsaZ9G9xD2ZsbR
rPPsgK78yinxpSkAKh+IHIxgkIYzNgPNoiu05NuffZ1Pwx3mfY1JVLSemoi2WqQIhe9oM01/tmz8
mGV+ut+ECOo9zcnOG0GYUjaz7otS/7NnSf00li3FrNvRMFvuRDGEC2S/Aiej1IPXP7o06qfRXPXo
BFAUtl42zH1z0MoW/ea26P8qrnw53L4YC+qnkZzaZseuFdVVPlWkmEKCJrcNAeSfffpPgxm1iQ96
h0OVEhcBzMO0/EZztn/+s1f/NI5NB7tt0TFNl7O+fhJRgYE6Xv36xb+Yh9RPw9hQy6ppQP14OezJ
bQKehiZPPWz9qor/8PN/GsUm8QAUaQy6OR10LHh9bUbLBZ7Xx6+/whczkfppJAcIWN024PWbtj26
2hjT480DbCJ1vk71WvmzCUP9NHoN1Uf2rLMYZLaLmDCqdxZRUFBPwFj0H45M+lVXFr+5LV99p09L
czYBxIH1yD4tSvcoil/pzW302vWMPr3/k8tmup+GtFH/P86uZLlSnlk+EREMYtqe0cZ2e+y2uzdE
D7aYBYhB8PQ3+f67OK22UATbsxA6paqSVMrKBAZQVGYXCR8qQkPKstPgpc1hqK68GcT/619ZAuzf
NOuGUmD3rKkh8Ycbde4a58r2f8x58Y1U/uMc4EUBl+tNqwMg5t+bHbq0wYM+wAnMpj2Mw6Jp9JwB
V1c4eJYDJc78tv5/Pk8kbrgs2EWS5ZMJEmCCN86cNNlTM4Dwd8rabRc6N5RCPUvrxIJXYcu223f0
7JE9ugu+TrwD+jiPf237C1LIT8D1TTXhOPbxStwMswHy2L6fNLnw84TihlK0d3BYPKAsf8G0z2gr
uAMEq0IrKFrN1qev+oAU7l1lOm06YhdtB8BUANi1mhvK2vi+qXHd3vgRKdh7I0G7fWqCbTYJj4OB
U9MUWq8WqTTBp3IjKb5HiHuP3ETwZRCwOnblQpOaAT22yURLffvSSW0jm+LSw9lG+O1rb9UnlOZL
0GLoqjOfZyc3kIK6MbzAAcliF4F98eDYv1L0RjTQZcnopsqMG0jR3PQlwPle10VhiZ48Z2o+rDG/
2mYcKYIbCCpM4HPEdlSCkQqti52Y79Cnf1wfXmWbxW0vEkRKSo63bwxvxuyOgDoQALHmqXbmq2zs
Nd9YxvokqQZSBA888Rx/LrtoTswGUAdGj57bjK+zD16q9b+hcNBACuPCcoAnnjmPSvTQMHv4wmmt
ufaqhpYCWPC2mQeSdpHDk5ucorULLADrs1YZRgrbDGL0aBLGrCHSB6ZtQJzpG+e5Zo9RTVwKWlZA
TJ3kWFqrBmVpiTbTZNCsqGJoX4rYlPC+qdsGTOQUJfMErWuEXa/bRFFlcH0pWoME9vVpgrN1/AxJ
7aOLZjiS/E6D1654c6DRzv0zeGU0S7CM+olv+lLo1qSb0MjTcGhhoE1ABIeJfLchkhjYyb4DPqUs
NG6k+pAUx65hQWBeMFx3AGeMxi69p272OND+jwPWmx2zCACutrFxgRaPuwhrOoHMAY/UPLJc4z6J
+2vX5JqEpFr75feLoUszGcEajaHbHqQSdXOsM10lUREPvhTFPYudPIP1IwFWC5BvFPsSpO0HSCmu
+5Zq6lIoD0nJQ3t2EW8F3Vthi7bt8LRtaCmUaQ6+SVCtAQgG+lgX1PMeaIi2DS3FMbCDFkhuMXQZ
uve4/l8Ri2iCTWFwT47jsAtmCiUrzBo8MlaYfYMm6k0FvZz1qSt2F0+KZR/KbMwmGXInJFAAJv3S
jskLqEH3TFNEUP0BKXwJOGJxGMmx84bjLwAMIzBMQX6Lva7PXzW8FLStGKGMSGEfN3EeA2i8jUCP
5n66LZS85bMXoQQS13zg/sgjlmXXY5NGRZxo/FE1cylKC8JL3MFKHkEir96PFlDwqIWcGdoE102j
WlopVkFg0Pdg4uERgIn7lp9p8BHkP0SmWVhFqHpSqKYOGlwbO+cgsphPZZAfOEjO1meuGloK1RnX
xaFyMTQDwhY9odc9qzRDq6wuhWoxdnBwBqOw6YcIf2QAMCbgbFift2JwVwrWLsjCzAEvXTRR6GD9
bPid1z5vG1qKU6srRhSAFpPY3+sC3Gn0sR1fto0thSgkkylkoJf9PKx/1rhhubMFtlOTvG0bX4rR
xC8qCHIOPKpBTxm4X4qJHre6oStFaE3pnAZgeQPytngAYfwdrdvj+rwVbuguv18Ev2FMBYkhCgMO
ZbTbUJBuB4Ymryym/eRQ40qxCaHkHu8iWM5gmn+JPo9K6n6xkv5xdJqbKR3f1/+ByiGlGJ3BwzA4
2PmghALe4gdK/hC+0SGlGEUbe+PlDENbBbjZppewBT1L83N93irLS1EKGRGIGZsZOq9yMGTmFoCO
7WHT0ESK0Roik1XIgQd3YvrspONJtPG2jC6jtOzED0OeoiY8oB+gqbs/jM3Qq6exxuQKqxApTiun
B1t2BqsU/HvpoJtt2x5KpPhsU+H5Zo16cMrKN9vqXtmQgiAmszW1coUXkuX3iziqQGiU1rPACR6C
NML74fRgXNIlL5VRlt8vBrcLsA6O6LSJKIoUwbVT8ByPXuCf/rPuL4pIdSRXNC0/XsjtkAQstuuG
c4qOwbJ+Iex+AoJ+/RuK/yBDFzp/yOJsmniUDeW3AgDvZqrO24aW9o0AjKa+CdbOKDCDXQ1hidjR
RZLifGFL7shs8CaZAs9Djp+9jWb3GrMA/SAoDEFV/LA+fdU3JNf0AI9GA2rNIyAgwdFAixMU+aKi
qm7BmPGw/g2V9SX3dHC765oSJkJHbMNe0vBlfVyV20s53qxbf2Q1agcMjG2pqL9WgwW+qoyc1sdX
zJtIyZ1OePqLU7SnggIKUgYzTpFiHnX1GoXliZTfC1CiQLkLycbA4w0HZ3rhF2gSzg9Tprlvq+wj
RRawKCYUQgwemS2IDJwehHpT1JnVt3XzKIaX0X2ti4coFweCCOwQUQcyIi8gpxosgtuGlwIrpBMB
uR9itqHVcxzziBvizZxTTdwqzC+j+sywrikq9zi8519xSdsVaHZroIcOypH1+Su8Rwb0NQLVbbF8
wBI33fjNNzaaXYomv/BcfxwoLmTBucvv8+nZF5oirsomy1+5SPWJF2bpTJat20MRFCSsdg6hEwLa
SnAPrFtF5TRSzE6T7Yo5RelkwlY1jS+WAAXY+7axpXhtqaih2IJ4BTDwBqxneL0C+eVMNWlMNXUp
YCFTgjNZiZtNR4vk1swD/wiOA3AyMugXbvoHtrQAdmiGdi4qrG3vohfjAZtgw7ZdEmTslc3zIBcd
FrdO6qu8gn6JTyGWpasiKtzdlowfTGTMvHY5JuByA3FRz7ouyLCxtmRLtu9z4Y+mgNtUQwBSpPna
m2fNTUGxrLaUJR2C1j802yFL+u6+scEDTD4qvg3W68qQKqvqUBNr/A4Yg+YBXbGPARQoNjmLJSXI
dKFyNEF1jjO82Pnp49gvcjmhJlCXUT65QMlIqgAIeYSPBXcB694iqVAP4WG2klfwDH7NAwFFYluD
alN9aklHF2mH+2gTDFGGjjIQD+CR9rYN2N4HCcxEnJtxMg5j/7FuMoWTWosPXHwJhMNs6AuYDGyD
4D676ejLtoGlwDWmHk2M3lJrquJDWQynzWUsS8qYuCATiCLifAxNvquC3FvoAY3BQrg+cUXKl0FV
cVx2tvAxOnRNbylzbmfIfMbodBzB7KlxJcUJ35KCt4K6djOAvysqcnEDAskPMFxBaZIsJE4j1Aw4
/7r+Z1TLK4VyB2LKwHdRqnCNqIpvfFcD/VMYScZS5b3lgzYER5F6NG8yNEkySObNNj2OujaG/2zx
Sbj9A6eaofVFTdRBg7bMbim6dEHLlOTHtGHmaXbQLwpy9wAMLq0NMsPau+5S6t/U9bANLwbSq79D
Y2JWHZsetocM9OC8cfa9r7vHfL7+JJSWxeuTxo4rVDIgX1ftJis40KJFQaaB0IJ34MW8CXxI5Ef0
oEhy0L/inuGaYOme5/0M4pt1z1L8Bfn9HATAUBsocJgj3AfXLuS3DX6YwWtU+8Bi2L/Wv/L5VkTk
R/QEL6GiNvAViASl2QNtXwZdMfnzoV0ZTseEy2gZYGgHfGDtkO4wuLZEqBpcSuBtyyYrJbSPmmxR
lqDFj7gK7iooDmkyiCoAlw9f5G2eZqx1Fo4Byw2O3HuxTIYjzHRb8FgT4orUIaPqQppAltNG/PHK
fUyK+jTkpSbFqqwjJfCC1kUBUASqM85LEqOtkOycWAccUc3b/tsyFohGyjhGykPlBBtanL+su6Jq
XCkdoIAHco4GJeUsLm8gxRWFYDJYH1qZ66R8MFJ0yUHUq40qHp/brL0hGX0kdXEdTP3V2LJzAvqz
msWHrKNgGmW6KtDn5wwi4+fshmFziPGfOr+7ESMA+7Fzdm3QGECR0fJBBBNYzbf1P/n5ohMZRecz
g0AQFvDYcEggqTgfGtvYT6AL3zb8kqcuAmIMScxsFz4FXedcPBr1wiCgKRt8vvRouP177ExkHgjH
MXZH0L9u3fvs6/qkVQNLUWxmDTDa4NaMQE/THwwCVRuGJt/DttGXr16YZCgz8DqEeExoa4gSoeJf
Z6PmgKpaTCmCndjwwfXhddFYkvYumQPj1JiVcxODQn3j7KU4DrwhFqDnQxUU7fRkBrtybj6sG+bz
5EkCaT1ZLXKrn2EYHqND34qh5cumJ7uwjwVx9uvfUCxtIC2tV4c2jnLYekGtepuZoK5qlzPe+uAK
88vgqaoay9KccEOrxxESHGCWBVunqbu4KrKCjJvK0JMUUDDNR739nYG4GKg+XDyeIVK5m9t4N+WJ
ZolVf0NaYuLYtek2OGpDzeQtNv0TBFAewAnytG4l1RJIGdtPJlGYE05ZTe6B99iDCMhx28hSvmbx
CM2GrEX9FnQcsXkzgTl1fWSFa8ogqs6xOq9ZKqweu8lmaAvtanZudRVEhUVkGBXYWc1SEBicNJDY
G8R9TtyX9YmrhpbybwJh6nAaUfvsoTMe9sEh9XSIYtXQUrhydP1SCBT9z9uXy572JUfhgAvzwmWG
XKpLYE/CKWqmP6FIs+MVOM51z0SqwZe/c5F+KcGrv58u1WBIgzXJ7wrbtvaAqbKJlIAzx01sf6nR
NNw4OxCNtZNtRX6ykE5cztvsMkpDA5UlnM6g8GE0H+seorKHFI7UTMBplyHrJhMkI8t551iQUtAU
alX2kCKyy2bKyxriQhVkCiCP60DPhQh72wFAhkQlwLXUuYAHJlRERV2Aty3Ytk/IaCiC3s8OQo1L
ASbbc/bi0I1zlgOSNbmTLuCzRqRXTgcx2H56XF9JhbE9KSArDpIqMv035zHblz5eOOwRorHbRpeC
svCh4m5W8D+ngKpMegRicePIUkQ6LlBn1QKAJKHzJYWibiL84/qkF6v+W61AZ//fQTMmqZNyG7eO
mqRg4v2d5nhwBrF6nb+DJ3H9G4oAkuFPlg9pKj9H1UiM4g59feAZc5eb62F9eNWqSvE59kAmiRjb
JcENvoXoIwRzNJDC/0pzn5lHCk+a5A2dHQSQPaJJlI63AykgyxPf1h501IlFn3ieRo3n/QRP+DEh
/UuZ4GiT5/bb+p9T2E7GSWVT4oAoF8nH6s7LKX6q7zvxsj62wnDuco66SPSZl4BXycWLcWZAYc0n
i8bJtuzgSkEMSVvkM3RPR2361SZR5xJNKCzYk08WxJVCGEMabrCEsJnl7yVrrxn6jSxs20FaXlVZ
eIAk4AF0utteuYiMmbLsiUJYFfavy/ZhqTN38a01aZK/Ivj+RU01acs8pDpUOdH/P4E9rD+z5Jzq
7iIq75GiGwKDQVBwRLdgwbUX2KeqSa9c0PZucyD7bwfigbBj3DBbNNWWP4pFqMBPNKZR+aYU1I5o
u2YOMfO5Als3ckYJ7Y9ts5Zi2kVzYoZuSBTKRftAPP9sj4kmXyhm/Q9iyjViA7muRel1OLKcgt59
W28XkRFT4BBmFdoJ4PjgQ7QK+r6Ij06mcLdZRUZMZaRK+6TEWgai37fiR1lrMpjKJlLEjt6MDlob
5kYp1GlvLKLxEEXwyFCpzDbLcQT1XuSb5Il3xbURsqu+dJ8gOnoXg2Zyk7eQ5W9dJMlmBJMPnj1a
8HXM0Nsrd57za9vIUnC2IHBNh4xi36rf2wFK2oatyb6KsJfhLryqbPTiODhUuskuCb8L625Kv2+b
tRSYorBnbmdwcQI/jEP3a5KPD9uGlgIzbWIvMwYwY8/B75HX+xRssesjKwwiA1w4TZ2is2DqCfTH
JX0CwbMYthnEkXZR8MrzfHBJG00DBMyHeZGzOqxPWxE6MrJFhFlWZgzlVRTiXwfb/lZmlcYiqqGl
qKzTGdzPI2btzcY57sI9sb3n9VmrjL38fhExZegYyWzguEfr9yZudxMkcIdsG/cFkdmpBJg5+5Jh
dG5PNyZI1ZMsO6SmAbb0bTgCInNThW0ieo+gllH5f9zhm8vwzNlo0uxi30/OL479t3HAq9Uuz4Mt
KmA92LrZs5eD8r2LD9MQb1xaKUJdSF9CbhTvchZ7qaGYUm97PCX/4DuxcZY+SK8iEAJPxTdApKv2
1tLBuBQeKSM76YwmPGogsUAvF8So46lNdU9CCo+U+agsrwLbS2bBIt1bQX66831j/t7k7DKyc8Rr
smOACiwKjRmEpTGBjIRzJF71sm18KU5Hq0psM5iwLccPY092GeTJoNuucRWVYZbfL0I1TURrlQkM
U1bvIEeBUAvkYOyf26a+LPTF4Alz+DzNcHUXJLIt6PXa8tXUERypvEXaPJ2y680mFIijmL2FrrgW
o3PeNm8pRNFr1KWQD0ZqdF44fXeaB2J/XR9acWaRwU9tAVSe7S3VnuTJ6B5rd7ju+ENYtHufZprp
qywj76JFDLqYJlk85rkbPnqqa9lRXL1kANRQ1iw027qNDNCAZ/XbmPweoEiMlm5wjHsHw4ZChpu9
rltK8S9kSFQS49rruhRXix4Ks7G7t5muZUqRgmU8FFSvisEy8zZK42MurnqR3saxD00aXUOxIqos
KWbdnhOrTBGzYCvfkz4/QXQUaPuNpzsZ+uTb0B9AgQGcNL0T1XP54FQBbgWe5lytsvzy+0XY2kU4
Ad2xnGdaAk0OVGhHHa+tamg5aCFDbsY2DOMC3Q1C4dvBHDRer7K5FLTUMifG6OL17a9munOL91x3
Tlf5i7SfQrK8EAYelyLXfQJlxK5Ks0UgHTziumuj6gtSyFYGigBg9ILDuCmkvfy9N7ZgA/yVWTqq
IYXlZdxTQtI8g3hTG6HNsYLgnPnitNNpPVQVs5cBT2YfzIVhizZi1lWWEggTWTtQ56Pqd9z2gSWb
XngkcAPCsPq0BWsE3TvNvQ31J7tvkIO21THM5Z9dfKCkQZcDQ4t/0BV70UBS0t1WzDYXd70YmWV4
Zs6hNhOx2f+a2OQKatPv61ZRLakUp9MI6OZcwCrVHB4EwRZSppoVVQ0txWluitIc0RwYtdBhPQZj
FexHVmqOBarBpUhNu7JOFwqnyK7+BHiOwLvhbt0iiz98craWWaJGJzVB1ozEDvWGB8g0nYmX25BS
QrtdZjVfCsPV+Isi2ZhSvCYxVON8gTtIXobnuqA3zKvPdtI8rP+Pz4d3ZHRL6o/2lFmobMTtU4FO
Yb/8qFsdSbRqcOm66k/otak4fH32oZWCvixorUPzZNtThSNzQRUNgXxHitJDl8wPvkceZyh9bjOL
FKWQvuqyfOyQJSEEnyb0LZ6dRdpNgxtTGWb5/SJUfaP2odZb4rJt3vnmc9hCDDTXeObnKdIJpVjt
3TSvp+U0YwzV3vROfgtdzzxqAk2RSjV3KWC9CaKAkM3DLWSCQmbzlqXvXve+zexSvFp9wixqwxvz
/tciwe64UJrQ5ALVvKWtFa2UbUAgNoIaHmDEbbXrMmjV6Eb/PB84MloVNIYhMUPw6wVJOefQdPLv
aTe85JyMZG/lPalOBsQLNB0fijWWMatGOYO5ijBgoz2ICFfzlVVlD62X/c5ifti0FDJ2NSDUR08f
Sqk8cKA2aR67uLiJ+bhfH35JAf/mT0cGrbpe1s+Og8JB0eT3FZQBrdk78z6/Exn7Fjre0Y97TZ/r
55uAIyOZcFdIedG6SHG99TGY0+tYaMpxqmWQwjjv0wky1LDRVMzTLh8K6Ip62ROkZO4rkm5cayme
Z9ZWqWH5KELNR4fNp3bKcX/o9swLNEutMpAU0ZQzsxMdbuYGeKhNt3ieBq5JFqqhpYAe55Bk4QLi
D6vpA15bgH69rzU+pIjoQIroqW3//0lo7H8WUM5t/Tcj8zVpVOWg0r7LMjGXAi8sUWo8lOlVNwyH
2P8qim9Z9qNudDuk4isylMn1y97vKDaCwbd3YEzZz9MfyOruBuBgMjM4o/N4m7FkWFNKw67DUz5W
gidHXrs74j6V7Go9mhUrIZNBhYDZFXxENJuAlC6x0EDcDsql66MrnMiXNuOh7atwSnCh8B13abQS
HYRJh1/bBpdiGFQygYM+HJyajS/+8KcHff+2gZd/c7HHTzXtRwZJzKgoesgxo/JqNBqDqMzt/D10
3TPezfUEdiDL/O4WjdgldnOPlp+XbVOXorYNytHryhbvLuWzM4ijXfPTtpGlkOXhbORhC2t7Y31w
oZxeuI/bRpbi1REuqSFXjVvnCJleg10VRrNt0jKyyXGNvg7BQh+ZgjynPHsyUu+wPmvFsUFGNkFZ
EdSBKQogSRUAWUcPnXFb8u8zVBuN+Hr9G4rw8aQrrRvXeTGbuPE3WfIYxs055t5xfej/WMA/2cZl
lBPUIAejnuImsvphH7vZsZ3iB7rIpbMExAZGuYd4F1QU/eINFaST0U1HZzJ3kE/blnlkJihzcEwK
KXVA2n0CR23BC/ej7v2QfYt71/+6/jcV+7wnhXIIwj7fy+C1c1vvesfCLm9Bz9jYNUGscQTVIkkh
XTS1QesRT+K9Q3771ngLTbrz+uxVQ0vRXLmdG7ZeiDcyYJYghbefoZ+2PrQiEXlSOJfcDEQNrfHI
N/x9N/ych5eh19WAVYNLEZ3ZoishW79c3iEchQO7ST60L6mKwWWsU8MMUfXxMnPngyPaPH/cj+E2
TRhHRjtRPLETNgcY3X5vyE1d8F01vWyyuQx3ch3ozJIqQ8Gkvqua76bBd26lgyApPF2GPOWCQyIx
x7Mbb+jJS78A6bR32HOqY1dT5DsZ4pRDbKzKbeSLACK+Jisg6F7sWX+dko/W77edmGWoEyRVuMlm
rC243G4bkl85gXEm+XQICh0Bisp9pHANjd4LSopPzGG86+P3gHw0uq5ORby6UrySPhvciuGk1jXE
h+AFWu9qsEWue49qcCliDRq4kEzGAnh1e6Y8OdVWr0kGqqGleG2gK11Cvwl7mUOS67GD7nte0UmT
xRQW/wfuRAJ3gBQFjlMM3Rbxe2b9EEOxbeoy4MmHrgUBI3cTjU2286tvsae5eyriSUY6cdPog7DC
+R7BarNnixv7sH/KR12XoMLmMkcUq9okNilOPU6R3NRueg8hYM359b+Hwk/2dhn0JLhjuGYGVylu
k4fmS25fN96hxsUTNHdfnLPxON12j3N+GJ6gXJOVu+EHeR1/6QgqVf9s+f3i+Awa+Y7MFSLM6I3j
RLojrXLNgUjlSnLwQqqOWAVWGzXPobqjHh5AuK7tSHGjk/FQAffNGGysACAb5BvQtKCNy9A3O1qH
gYG9K7DuE0NH/KGykRTMeGbpTN/HCnWVe04s9sXNdXBRleNKwZzlKatApoCHS5KdfXc8NMze9yY6
LatRk6YVyyADpfJRJAN60psIkO2dO3/DIwOkzDc9hjgyUqouZ5aQ5RHKS6HGTd1DaXCN+yhMIyOl
qF20TeVgj8TJ6lilv8zgrvShVZ6+b0rRMgUQp3wQQ9ajXuXVL4uAt5/2f7YNvSzFRVBZIygCkgZJ
lI82JKhacN3oXooVvihjpco+hhxdhjujT4y938enrNdlZ5WjSPGasWwoxhaOMifFwQ4g2izQYKep
4anmLe22U2xNlj0AgeG25t2MC4sTl5q7iWpoOTwHPzUqHz44DeOZpeOjlVo6hhiVE8rx6Zoe9LoR
+rWdoAp/U/Nk74FqbAAP3rqvKKwuY6TGqkwbsOrBV1wT9ID+TsTHatTNXzX6kj4vPLGOh5JkBUYX
DTlWHjkyNzykg6s5LShM/w9UqgegQyxHwKHGvbSYb1nYaJ6GVEMvK3Ix8xis3fMQOE0Uirx4gkiM
uWs9S7c3qUaXIjRww2rwJuRdEgiIoE/djUlijVFUNl++eTFzKooA/KaoSHXl+JKPBcokELg3db0x
quGlMG3sNi3LBQzUEvs8ec3BMLOzUW686ctUUdCyjRuQ5QCFNRsHZlqQ+/6dJ9u2CxksJUACw6e2
QR3WjV8nj1TQ8HQ3gVwcmSpqYaDybbK8y5PuXAXeoWlaTYZRXKdkmFQd0Cy3qqWcJn5407AzwFbd
OM9mZRxzLTWr6iNSqHJ3ihOjgwqFJQY/2FuTXf2cDLvCMTBO2DtoGsFuYrVZZWoyz38qlZ+cPP9B
Tc0eYw70XiLyOO3b6/DUPLqv4WsZZffJc3l3Tvftsbytdt7JuuP3wS/7lQa74ryNIdKRMVVQGzCN
pC1w8EV7VT9Z+765skadXrUiwmVIVRb2ph8jUKImEYe4mP5YtfbtVzW2FOHcJHM78cVw/S0hD1n2
Z9NeILNJpb2fms7k11HoZdDEMo6mBYVzh57Wh1dsZjKdlFMNYu7trEHmyG5Q7j+5ZX6cBnacEx3M
JESO+8yl5L04bqaGTSMOVdT5BmWydgeC2q9FM7w4Y/yjqPwfITWcfZLqLtpLdHz2QWmDTsD8FDiQ
pIpaOpytKb0Dl/d+4OafiRt0V6bzXRbbGvspviUjrmyDFK2V5U1U1sZ56tj3qexOZutGU+Nd1V03
7mJuam60CheTEVhdMHoAkKVNZLbOdeCaUdHq+u0UG4jMNhSA28M1qglvwq2749zMdlbd/hBFrHmM
VI0v7dx0pOBqBmFtlJjFEZKlIEsck6+TU2tQHSrTLN+93F+Z7/8PJeXV8W1ujum+CA1dT9Z/wfCJ
Q8lcQ9wLfb+qTBi+pxHEy48kDdFfQo9zFeBh3j4Yvf3E7PTQegBWV9nBaXS8Mao/Ju3sjkChyPGr
Jup5hipsuBOuDmag2FxkUT/Xr+OMAUMcgeJlN1Xzzp+vpuJucL87CJP19KKavhT7NolbcHyl/ytq
jkN9nGuxXx9aNX0pyhkx6hDtG8hcpXEl5vnsDOWxYOzYsO7Ut7qr8ucJ0pZRWkZO4gEXcZRNy2dS
ukc7r3aBW+zo8LH+P1QfkPb4OeWNAYA13gjCACJ64V6gpjNNf8z0Zf0DnxvKlrFaZZuGVp9jZxLm
c2K8GcZLk954BfbwOjiuf+Lz8LZlBqIgx1t6RoHz6MYiFLsQJCn3xSjinZUhQ2oW/PNUa8vKfSNr
x1h0HPcukkQ0H0/NEN+xOjmJPDtVZvHSgxZK47eqRVn8+SKfWB2A+mGOx8HZD46Dd/TGfO+kuPta
Gy0mxbU707AcJvyZgibvtBiOXcf+WCQ4b1sQ++/5F1WfxgHpAaGYjV2Rf2fzQxcPGuN8HtS2zDyY
tsR0jRB7nmFPLpoDK+swuWTbcxw4Tv6eukVGo3R7TL3pi72JDbRwNlW9bBm61YIxLHbKGiNXXrgb
AmvvJsm84+1wWre6wjAycIuH4CWBghWSNY2v7CY5ofysGVrhkDJoi/SzEH6yHF3DAUTS5TXzQREA
2bEdPnnYNv3l2xdOn5YGgldgr5ngNCYfD0OwjUbElummgmQKKrxroQNp8FFwLK7KYRsAxpbJpswm
g4xeAAgVaEnrXWxdB05+LWrrcZtRpECtbTu3hxlPKw3Q0vZhjGmTnqu5Hu1t0RRIoZqje59WVKBq
LforqPxcZSLUJBmV00i7b2yMZsugzxtVLXma5hfLGHeW7Xwx+4d14yjyfiDFqp+1lU9DgUJV8uIk
BM+JV9Tb9pJrywCtvpxskpVIkUDJ7TtAl5uC7FKdWosiVmVQlhFz35vRZgeexPDQps0XqIhtqlLb
MiRr6hp7SGaGNGBWuyoH1utpYPPezXXNsQqzy6gsg6DdAAJQOJOwCX0qv1oaHx2iw9crvEZmnQJU
lvc4R6Hma9/a3mvt2VHmPXexoTGPyvLL7xdpxk+ngtf1iDcgR+xjtPXWjGscXmUYKVgLtywystyQ
aP1hz28j6M+qfuO0pTjlYPLFxaVDCc8Xh8JND/6ku32pLC7FqZ2C2MtPUfWI3TfWxDtTDMC3/PJr
X3N0UplcilPR0TGfLRxi+Tj+CKvqOS91HeaK06WM0OKUFtxgiNJ+/MmG38I8TnTeVdXBsTTbtmLy
MlArd7PATDwU8eoYXffcPISFddqUv2R8Fu0nExhr+Eshxh0voPo+3modRuGMMkDLqX2BRi8Y3XLB
75f5ANLUO2bqbqWq4ZffL8LIoUXhTAMOG2IQpzj8MMqPyXpdt4vCIT0pROO+zugUYuqxcM6CXJfz
l7rleIrQnZRUk5cClZt2OGYdjpDcMA8uD44duhD7VOeUquGlWEUfWWtTEwXr0eXFnud1kezYnOdH
gPWDP9tsJAUtBEVj0yqnOqo9Qu9BoemeCcvD6ypwvDsUfrxtsetJsRs0ACmPJpJD5hs4D1uR13ma
yFKYSUZiealZ1ZaD0ruwrS+Clh9gTb+Jq22cKrYMxarNoe8ERGciOkO8YkZZxJqO68ZXzXzJRhfO
P0wWZIhjBO5kuscgTndhIna9jvxE4f4yFIunFh/j//p4HPcw8fGqId07BdHPzu+7balHhmOV9mC0
Xb88wQNA4M3Wtyqfo8SfNSczRdKUgVhVVYH0K0N2KL3gt+Hyx3H2dNuVyvhS8Pbc42OeInjZ7N25
HbtiAT+BvVlzd1VNXQrenNmQljBxoHe5iPxJXANmcVh3G9XQUsx6hJhps8RSQMLf1lDeVb2vezpR
jS3FqR9bo5UslTqbj19qRm96QjTvngp/lAFYfurRScwweAXaox49IiXwIB9WbmqONqrxpRKUJ9yh
TgXMkhd/SsfZG+FDm70Hta5TXmEaGYrlmkNO0ByHo1MTvuddvOeh2PamY8swrNKGiEfC+hrSztYu
B5y0nXR0tP+9C/1b94W+xd9ZxmBlXvjmjLEPyYu5N4/+VXVKTngD+9b+dI7lAe+42xKazD819lXg
ugE+BVDgOe/YnTm753K0t6UDIoVsFwwcjyy8jnx+lZa/2JzuNkWUjLlqu7iBWurSTIYir+9Chqqq
dXwuSvtL4WpR0oCk0qoj696eduQDGsxRYOyC6/TWeAw/rLvgJnxorrb9Eyl+bYIlCEy8GuUUPec8
PaS1rpqo8H8ZblVYLVTUpxBvg6Q6QKXuvhD5toWVwVainzsBItWlUJmfHeHXEO8NdAUhRV6Q4VaF
1YVBKnAT9HhzVaDnlFp0Z1d8b1tPm4wuA67iyvOR3XBQq4aJVUcxpmBUBetxbT6uf0CxVzlSCE9F
2E2gU68jY/5ChjvGr+JCM7TKOstqX5xBQot3BrDUON/jSSBl9NDXdzN5TAwd0vk/fMUn+UdmqIJu
J6t7z4T/l+XJylvobbunuE9PTVOevGo8xzH7mY7lyUjTK0gM7eaUfke7RDR7/msT1lfCmW5ch19Z
TXUzlcO5rsSNyMqXstDJEansK23Wo530JciucDoty/0A0gkAMPdd/3199VQmlhKAWw1OGBtwj57e
peN9OHe7Lrmbe1NztlbNXor5gPd+GXsUx0iW7Cjl4Hzud7R7Xp+9YnQZxkUCEF1BQBqFlMm+SkT1
io32nArnbX14RVaR6a56modB5SH0Ifi1M+vmEHexJhcuG/8njidjuCrBCqhrY7so2uIWj/NX2f9x
dh1Lkupa8IuIAISRthRlutrbMRtiXOMRVpivf8m8TY9uqxTBthYqIR0jHeXJZOR2MCBy0Ll7vFjd
QR5l22nPXrf+gxfhjjCVg8A1yuPxgUbd05TqWDlU67/+/mFoanvA8hu4xYIpvCqSkJE0zHKdhu96
1fhsjST3N1PHr1m+smfQ/tbIlnbHRb4EkA6/dqoetGnGthgp6wAamcXNmmKfHeelo28AaWzL3TKs
y0xS8NK22GUIKgRFdmUVmWZkhd/KmC47nvsMDYf1Oc/9kxuLYBE/h6XZuY0dbjN+yXOzKgVBEkNk
KGi/dwvj0FaGxiIVGysju4zZTqqlwORT3oaU8RtcwL9ZHjv2lP+ek20ETLZMfVXhmBG1PmJP0XGw
jrb7ZtI9x6q+YP39g+GzLh/GwYTh224VJlEPModT4wlg+aegzTWQC8Uey1AtxxIp+EVwKYnjWz96
EYBERP0XiEpqbEgR3mSw1pi46/sozmOTDbIhNj5Rp3y5bDyKwPC3pfLD+oyJSIU3YOotVAVHq8Md
/6VLx40Tl87aRg2Zn7YY6/NQ11celt3wdaotqonb/25sZpo1a1vg0xcQU1k5XnPQy5VXlSYdKnpK
bVn4zwEDeeyJuj7Px+JmunJP6PfO/5hX4py+2KH90692huZOq/oUyYENOniDqBqEiO5nk6NVLw2S
7H3T/sqgrK6Ns1rE+Iwk+TE7d05aBY6jAWEp5i2DsBKf2q0DZgikxm/esDeL75xuM0sZhGUYNrPd
ZkLWnaxg5k/+fE9SXblY4U4y+VVqkGK2OGICijd3SxldOY2ujKgael2qD+4UNePIC299Vwdrul1U
R7dKdRapCGUy9CpNUFIRJq/Py3077AwrrKNAXLX302l+qN57uqshIJ4GIN7bVztdA5QitJmSB4sI
UuqGidCceNW1O9sht4ewjSneCnVXK9V3SZ6clrkzxs3as2FaeXO32I7ZnFw8kePlPXE76xj7EbXD
bBJs2lTttZj0ValJyWR7fX2uaB6YbN9Wc+B7mnvo525hMel7eA/00jyj3sgWP1zG99SxQpbrGEE+
3xBLRpzU80IT30uQa+zHMX12crTQmBRyT7qeiM9N2JJBJ0vteD0D//wZ5YzbYskPEHrXmLBiZWTU
SW7m3jQQnLJE9trNj6VooAb7fDnQKaYtA06quF7IyOEdUye+mTw/VHmrQWyqhpbOEJ3lFx3xVhCt
L8ywJ95wFF3KNRVH9vnhWeZwS6pkNoAJRQYG73/SRmc2TOFUxkEEVfrFO0y+HfbbqLttmccNFAWz
zYq/D9rV+8h4F9K15/zyFqhMc/3CD8GPdgAaLx28yrKzA0r4SKrh2NzP3UavXa9oH8YnNkqDbESe
HKsusJwfwn7x0bx9efKKTZahgUVvDBaAuag6ouCYvtFeR76qMHoZEFiOCVsyhpelBoIqlWEdR9e/
x4VJYz6q4dffPyyKkWVtL7oV2GJ7u7JM813BnStCsm28TJbM5GZ7q8D1DKc1Ox8dknSA9GSkA1go
Vl1mxeogYFPOE57MAZ/bW6a179pcY42KhZFxVmNas3hoBG7TdLjy4+TXnLe/8JSr6af53G0tGWs1
unXK5gielJW72DqxZo8w6ZEgMU+A/oyl5oz1eXK0ZIU/arhuUa4kOAIN+F5xFaOzzsQ1pjX3rpaV
SeG4Mu5qcedegJAJ3+Kha7Io9l1zG9vswKKnTc4lc2SROfUTYcMHytLZdZm/J5lO3VhlQdLhuSc5
q6YeDyo4QRynhkJ1etYkcsXay6ir2jU5WtUQb0gcoSdfRDtwpg6hWS67pCR7M9PxESnWXwZgiSYr
uMGQcovlbgIWc0zT3Vit6nmuxhlU/yClMMqMkdkQmDmXzfxmVOyaWzSgHhrlRb/pEmzJSKyqNwAK
nAT6GuaK/TJ7uoTgBZjfWlFzYOqbUeN4Cr+WMVmpu9JZQRzmHJm3SX5fxI+tvS3B+KuNfYilXuH3
XsFwcmsyEVIgj+jsh5a5qUhp+eTf0bltm1Zfo/HR9bw0C1y8HV9lHtVxqCocQRYDzJqMDCh8I04z
u9n5zMnD2uw3Hjt9qfxcp80U8RzpkdCfbAGavV5OKeM7n9SaQqtq/pIjA+Foj77A1Ynn3qGx6j3g
t/tN4UcGZtXevMxgY8HQpr9bMh42/raarSUjsnrqljYA+PXZmb9n/ZfMWjTnEYWZy3gs6OTUPstQ
erOLZGc5JIgbyJNr2ez+lvD+W7O1ZEiWB3DdVGXlWt9IrvIfPOie+ofxNg6Wn9M120Wn6gf9WkD8
57p6NV4u74Pqm9bfP/jXUMYDHxrg2YuG7NJ6qHHp4kdfkOfL4ysCtozVaj3fqXGVxCuDmNGDDrV7
vMAIgwf2vByG5Nvlf1EYqiwgCDG2abJAlQVapRYyxM6JldHh8tCKMC3rBg7cMnG1w5nFiAEAE5k5
BFWRzfvBnw3c+JmOll61EZI3A0JY1E6NfMzL8ihIcSL5eGqTQZNtVCskuXI5eRZwuFihYbk32uec
a54ZFePKIK2oq6Mmr5DF5i55MJr2h9+WG8//MkKLN9SAhA8cucG8K9M4xpOrMUvVtKXkyybH61Cg
R+Em/pnYr76nK68qzEUGZ83MBTungwsXFTOar5urquuC1sXrd6zTT/7b7fxJnJDBWXbDOnQu4Wwy
7pKX9CTui3t+m97Gx+hU7+1Dc3BOMVStnUDXH/G36v/ZP67L+CFKGG0ZZUaMnej25rs3B325qx/Y
oT4sJ3c/HKq3TgTkzXzJv5ahH152PAW+wnKl5Dx2kQvMEjxvPppne49byPza33N/96cL7XB586oA
ih/Jn8t/p7IIqUQkwH838RqXB0q90zDmL4vQKRQqv0Tybd/tJ4outPVL/Pvyznlzr/tTf3YfAaJ5
Ifv2OJ78TYVry5X8fJgdhqs4DgXonA5ZdaId2S0bEeyWDPWqeF36oxfhTc6Y9uuDJWC9kVdq8qti
C2SyLW9CHOnXOhr1m32PK7PdEc1tR5GGZIyX1U1N66O7Cv5eBkXBAsvKAjI9VeUUOJ6uXV31AWtQ
+OAmvbGkdb6gbuTGDTjtAepgo453STW2lKjzzqZmlGNxarAhedQIm2wb7tCS0V1pG6V2VeFBgor6
zWTguCgAB9IkHkVe+w+2qxtssDUigHfluBtm9BF9j8Zt2nSWjO9yzVUKaI2E1MUdDccnEoCPwN5v
CgmO5LaNU6Kk2GLJmftEoxiND++XB1YkCUdy0moBe04HGDt4tefdQrtjitZdgDxAwukfL/+FYtll
UBfx+7Ip1wesyL32Cxy9+nbXZzrsoeIDZFwXUkYDETlYDIcqVdGk1c5tSRE0NTuABev18icoLF7G
d80T513dO+DK5PN+8a1Ht9PJCaiGlhx1dgxiov8UVyfjPFSvUaG5T6pWff39QwCoRFoQo10a6JHj
hNt+z6r3QnscUg2+fsyHwScf1OMCAnXneHqty9suurdNTXhUrYeUan2HlMBj421vjsawS8Cqmuq6
/FRDS3m1q+Miy30XvRRV+XVEJnKy6G2bgUj+WYuBEb7mCzTbn3seXQENqDkfqtZa8tC8hoAhAgmu
etS78ZfuufdTYNN0IA6F/8jYK1PQhowEeVRwsVucn2Y6hLb4urW4J4OvYiqamADFfM6g5TS7VhBH
uiStyKQy+GrO3AFYvxyH8p4BLobi/Nje+5wcnMJ4SAahKV0pzEYGXqWxiHozgyel1n0e4/U9YppT
hmrtJR+lVZLkiT2i8kCmK0J7ghpucQZb4ktn6iDlqiO6LfmqnxdRZHOs0nhm9/Sc/x+Zfevup/MN
2RUncUwP8WGb2h56ZP+NDIVTTn7W+3ivMtOHLJ/vqyrfVuyWUVjuwiloyJFhp7Lb+TQNqW+GRpPv
FhtCW8zYX3blvxiOT24YMiYrdRnzKR4HzjUoE9C5fzVAjaDnRdikySuETJ5JzsHZZj2PLiyhNWpN
xFbZmeToaMNyqmUFPzeeL17JVJmvjlHwWXP6odiBTz5LRms50+z6UK5CGT8dAg8tEZb/Mldfbb8L
CsfYj9m2a7gM1yo9NgyzjdvLkNV35tyewEG3rQgoc241oESqhQ1T7poUZA1fGk9zRFHdKmWMVj7V
/ZIIjMzfqpfpip+bP7iHm9/6MzuaN/MLD/Nwvs5em+teUydSbYfk+wWrR2qvbdXzUu7ciITWFJ/M
OLrNWwNYosyLAxHpLrCqP5NigGNFniMIqqcgnKdB2tBDWhvhIgBw6furzjG/DCzTPDkqzFjm4WqM
uB9Ii3Kq0STXfu3eV8zQrJki4MscXH6TQ7baxt2fCy90yvK6GMugrZe9Q+ygTrnGU1RfICVz4ZXG
SNZAE5GXxHx0yq+XI4tqXMnB54EZSZYWOOqx/tau0ntBlt+Xh1ZssAzk8nMx+LG7PsPaVhOMjTft
8sbvj55VRwfQVfCjN/l5OLJER5yi+BgZ3tV5sVXXFOcG7s5v4Jp97Dtdr4PixCPDu3BypX0hEIA9
ZMSVSxViWIxrzpeqwaXzNtpAQEbowzxn0wzNgoaNPT/0XawZXrUsklsvTmkv0WLjjBmZO0DU9r0Z
a8xSNfP1Lz8cujtjLNJEWADr5UNgR29g8A863bFbcRSRkVzGOJOxj3A2hhndZlb3XGbOK4jBQ7zv
h5dtVLU00vHbxamgbNFAd+7R5AYMo7nsRNP9vjy4anEknwUGwS2bHsXOOU5D0b+a9Gz4upmrFkdy
3KkrckEGnNOmZE4CdKtfmShp4c10laDWVMs+/w9Tps/yqFuVcYorVQ8NYX9IdsJ6rXJjVwzjpvU3
2Ro7PthPEQ0VCDdxNBNxcRxSehWXtSZ/fr61pgyPAc9UGyUdImZDjkl61WyLmKaMjuFpR/0Jgphn
b8n3Zs7vhNs8XzYY1XpLjprEaHBdJtzWKvLmxt9TEKwn1qkD+f3l8VVLsv7+YbVZNk1Fhqbus+vk
gQWpLIv/2DYy+XfkPBaFO5u4EDY9Os2mCPbSgBdNM+/Pcyxeg/8d3S1HCLcx3GTLaNyDF3Ln2/cJ
dXdZ+tVaNInwc2eF5OC//zEBBpZlFk5bS0eTwEmS+7GaoK0cP15eIUWV25RRisCTu9UwwR6N6+gW
LZwkDcSDf2puS/CydqiH2EGZBfVjus21ZOhiXNrlWE4IbRzk0z35No5xcPlTFGYkAxepVaz5BB4w
dcOZ1tOhQwXt8tCKXZCZsgxordWU4lDYNu1DC8PHIeKOJKUGiaGa+ep4HxyA1jOxF4Isnpfz65gs
N4un66hQDS37btnPdb4iMUBmsKs7EU6Tswnkgfexf2fdu30BLQQTPS3ltE/Hq9JqDvVGu5fhWsRj
ZGA5Ys5ofus8N2DZM+11og6q7ZQcl02VD651Av7b+pYs1wvopZpFRymoWnHJYz1TtLEPPTd0LpfG
3pgbI2DdUmgskWFx/3s1NWV2LLuxSuZaKODE+RQ6EMg1cvfKtZqnuctvKHNOnjuFGdOJTSlCv4zc
ahO/4+A0APav876Lgp+SxL3zSfFiM/q2ybdkzFY/2SNYr3FiEF10RHtdE1RmCvJN/3nb+Gv0/uBc
PDUMPjkIOCk5EkICvzu4xjZspCljtYZoGhNiYDv67us88N1kOkFt6kQeFaYkI7TshvssXnCJswzv
OvarP2Vm/b68KorcJSO0XJc3ZZajx9ZmbXfouyh5S3LQ8UAStg9oVZqPNDe3NfSbMmBL9GCcXpgH
GENxmslzUfy6/BGq9ZH82Ipcx3da1GmSrroaEZI9p94W3GSYlrFUNprgcUtcCvHmTvOhaNf3Ux2d
m2rm0jE5jnPHnsjaTWd9QwNWMFLNvioGlhFaVWtNke3BIEHK0AxXsU75SBEyZXhWSZqlFzHO3Lwh
NzRudklPXnlCNhH2mzJIS7gTurIXlHgYzeOwtCDDBYioe7hsJwpjlyFaTg29TgFNzTMT4wuUsvai
T/YibY7Umd0gqXScJ6pFkpJt01t150ME55w3pbk3Ggsis02c7ubCt07bPmXd9w/RDOQ+7jiuHZ5e
kQaR/Qijj8+A2wTASl/+B9VHkH//AVyUgucZTuNjmT2T2LgjgNoXpanpAVENL/ksn01C+vXUYKde
kM3vNjDYOKdrzoCq0aXk68xdNmcdWGd4Xf0uy+7GgiIOFE+2PaGaMnEWy7t8bAXCZp2iiX2YnkYx
vgFEtXc2SkeaMjbLNwrBKwpXoFO8LyszLGxT4weK1ZGhWUXllXj3wc1/aq/S7n1qf/Xxl8tWoziX
yDKGdYkTz9ii/8BC533giukmc+23KEueyqk6Wtw6xTWqDZ2hOTV4n5+DZMTWGPVjn7szTg3Ee867
8bFwGTRiyb5pgGq6/E2KWCojtrJ8zA1vARlHzMddZPCd2MjUZcpUWk5CIw86Cah9zTTMVoFxIzu7
fnW8PHNF060po7BaNpM4qbHT/SF9AqrF+jJdl8d27x+X/XRsH2ck+f3l/1KtkuTQRdTYNsuR3Jck
enCdOHR5qin0rOWWTw67ruTNQES5XbQ+LwFQforBRJGJ9DuU5MN4XL4yYwEFItBM2z5DysiVyGnn
9Ah7iOAgG1+CxtlU5QefvhRQ03SZ3BEXgrYlZ8NrmqDlTPPQp/Do/4CvUrtezAHxyKi640jzp9Sv
Xhov0diRInHKACyR55VgKUqdnRWHZh5/7fEG0sztbUyMx3jUycqrvmJ18g9JDZITsx1FuAJE/H0E
vfVixvsBqOPLO6sIFTLjlptkPQ4vMNA2eUqgNtmOVpDUGXjXdVAs1fylpLzYxIbcKZ69eYynsCVP
oDPjJD+ZmekYyVT/ICVly3J5GZMMBW3nN1lucMQLJl2RTDW25MAkA8MTyYF/i8WTS+O9Z960/TY2
HFNGY8394HeRjQtk56LR2oSiXJBa3LhxZ1ZuOzvKuCzfz+seEuq4ozpGgEfP710/63ATirWRAVn2
UiexmFApmGA0Iv02ZK+LrdtUReSU8ViFA2GRJUVtD1Ime2+AiImjufOqRl79+YNDuXXb1KTCKXHO
xyhgdf8ap2SbMKwp82uNZpQVUPJZ5bO5gLC56eV9yOx4yjWhWOGwMr8WAzlHlABWj5qVAW0SqJD3
BEwd2QmEOJrrnWqB1t8/LBBx8ARq8wlAlSTaRybFxV3H2agyGclVRV9UtVg7xFLh70uHhMAHZTqe
a9XSSL662Avjc413Ue7WP2K8VY7T8HUS7u+y0+nLK5IukZLuWCa9h5Mzjrhjelzy6arz6TXobuMw
M/Ei7tj5TZNYmgyvWiwp69IxJkNRIXI2vABQ5SQc4FUKDRpJMbiM1/Iqh0BzGWnFj+8G/jKRg8k0
9vP3if6To4mM1Uri2krd0cep57m/yatw/O4+AVL/o/2RndBwcsseLicvhaHKwK0W1THTmPGSOZfd
HJh8qHYEx4fdttGlxMuT3MmhooRTe2fdOsOEPK8rg6oWf/39g4eBbnJ0XH99gsWLAjPu2+4OeqKa
lK4aXHLfaAHtRAPJOnQOJbs5eSfWS8p+b1sTyX9BIF3RniLV9uWBJtexTgdccZaSMVmQry0qKNfi
LQq8cHYuro30C6h/g2R2D1OimbxqYSTnjSteoLaEJ3uLvCdWB0RotKu15F6K6CNLH0ZdkQEYiguR
40IVAw91npeEnRMHk6F7xFF8gAy9ogNqQ1WP1W+dm6LrDvWchmOpIyNSjb7GvA9GCTTaImoT4cYv
szDly01tFGFhmZrjssJZZdDVODSjQSLUa4foGTW4YHF17f2qiUuOapNmYh565dYTcgoFlan5s7XB
3/z7NPhhVdD8MBVmhvLYkE4PY2OElhPtO5FrYrxqVdbfPwzvA3LqTR3uP87wZCY25l6Fl11V4VIy
fsoCSNkQEx5gySAOnJdXxZyD5qPaZ6X5DD6iP5f/RvUBUtLlk1mCNwxPpGknrrOInsfB0gRg1b5K
/srNbhpcyPucE5e9GG5/VVfZlRjr18szVy2QlF6T3CRG4mBnjfrb3BaB418veIqKIdTFdCw9qlqD
DKjqErC8exVclu+rq+qBXJev7hN5ehjDKIACGQ3Kn5e/RrFYMo6KQKm7JFG6Hn5oMOAY7lg8tHQv
pcrvWBfxg50anuO2dOXocx75k3uyTuWRoU2OnPlLv5uv2VWpOTwo7EmmzaJNbhlVDXsC0YV75+ia
s1XLs/7+Yf5lS2KnjnHPLUfrYY67L1Gah0Wabpy15MZmV4D2vcfLQlFCsJvzMQ2mIv6xbWulpGvY
oKdCwRDPFmDczlwSTBM6pqNtVEymLEs4irKELg8sZ7CuGvaWNbr7oWorJf8FKaLhLi38t5wKyFnY
u8hcNMlEtZ2S7460acyYoVAu3F+uWwauQ4OR6Ioin04cMG2pKJUyX1i2A2OvovvaG3bM0OVY1chS
jp08dLwlM7Yymn6Y0W29aEASnx4+VmD5v+a92EPeJTnF40oaxwFJQItU5HvW1rfCECy8bIeqyUt5
lqasMYUNQ6kiEbpGeoDqnSbUfw6cxgdI/knjXhjdgisDu2eHZAi65ol4R/en9SU6WGfrvXnIv5r5
jub3xnwcflqa8uOndoS/XT/1Y1gwZ+YMNUoYXfQFCBbw8Auhqbyohpa8lvGp7dIUQ5fZl7Y++RCz
SNwvl3diNcT/XLAwbSnpkqyisVXBs1i7XNXxg2+jI9ueArNPQj67pz6q8bCzxdfwZ5IbR5PTeZBg
wi2rK/d+b+1mvznMMTtc/haV6UquTArW1YmDxwreW49JVR8yvLmbufvqk+rx8l8oDFeGVWUWePKa
Cf6c2dWuM+yAagXDFbss46pY7xRRmSRw6Bw0Filtfk2EHt08e7s8ddX4kmNXEEJ1eqdqz6BjOvhD
+bsqfRpY2fK8bXzJp5t04R7wi3hF4O/FPAc1++o2W14zXSZzY9HYMEs7xbKP4NXM753su6e7L6qW
RfJbhwkGLE+FfGu957jCzWAcHcSWsgLmLXnu4gvwzHME06Fyr/OE3xl9dbq83CpLlBy3altIfa9B
wSd44O1/5DoskmpgyUktulh1mqGiANqi68Ud9zUfNy6H5KApaOXizMfRyW9vk+bYe1sqUC6T4VNJ
1hhu1TDAPFLra+kb780w3xijr9N5/LwMhT+Qkm0qaGpkNdakQsfg3j/4fYCjwvQUX7lnesifwX2V
ak7fiuWXFQjBT0SWYojxV+zKKW86neSBws7/A6ESVkqSFGmxsV88o8Xj2LsTfbtsi4rAKwOouqSr
cy/BSTs1pvuu5LdVa5/HmAPbsIlzGDsguWk6ga66n7ADWYF2of57k3dAh+o2WLU4kp/OjEZJ5AEM
QIavxuAFNv8ubF25QjW45Kk5d1uvcxDYgR18dIR3l81DFhSdjo9WZTGSw5p+TT2QtQO+5kfBUvGd
q5PvU81c8tdl5HlkrosegzwLZd3oHbEhuGwzilnLCKosSb2JjCgqMNMPqzgPjVknvK4wRxlEVde+
5ULpip+hMOR8t6H6GpYTBQ/hMBhBblc6gRLVJ0gZlfV9Nloc543JGLId8QyITItZxyujGl3Kp3Uh
0hgaPfxMbLzRApJe7aMUXWWXl/9zPi0XOe7f82oLrTtOYTtn6P7YBcRxHxIRDD+8XbqfH4x6R4pQ
1LuGBeavGoJJ7c4Ifc1RWfVl6+8fjsqOQ/yoXcBPy7roGk0mTxAo1UQihcXKXFfdvJjCXRvqrbna
N0D1lEZ5my7dxplLrkzmwSCNB6REawDi6pGJ7jqkmd3lPVFNXnJkbzSdKE0QhRajOCRVuzec9Hme
yeu24WVvTgq34THuJlExBQJX3Mq+TbTES4pNlfFUAlxpi2k5cLq2doKmqpPHKRpNTVVE4dIypAo9
BzSPFryg+N7J5pBR+9b6X/UVd9XkJU8mIrKyucKjQV+igy0zA8fVIEdUI0teXLXRxB0PAPuMj6/+
XJ3qimv2UzX0akYf3Ki1bbvyKwhzVyCszG2CfLgJbOQyGTeVUOitLw5UFkjiVnej7TUBHiRGzTVQ
tZlStq3n3oy6lT5UoG3eBmeoV770DAKr26TNMH/JT01ipuBCxdO24NnOwZ4OsabKrpq75KOkavKe
lD4/uxF1As/I97ym2ILIL/c4OnuHy76q2lvJV23LzdETh4oy5empLawwoTqh5dWmP7nxyzipqfIy
4c/o36kWK2hbYzfS1xRcjSarQOLzc9P8ZcDUko75YLr4E7x2XjV8DiFL9HXb0JKvCtOqjXLBG00b
2Q9NN+79aFODkMtkQUJm1AxyrSOua7ZxzM3+T2/4Xy7P+vOyN8aWvNVzrHTMCqTz9C75bf9g181t
dMNvsqfygey7JIju3PDyX60jfrbBq019iAuxPzcjIXAvK38anLu5f4wHzUVLYZYyX1VsjRGhbI0L
QKQ41Nnnri4oqGYtuay1Pv40LgLlUk6ngUVfu4l/H9JGE4dVw0t+K/o+6ueV9MVa+l0HkQu7MPal
jpBF5VOSu9alByg9qEJRn4ivMnQQGt63dHbDJSp3qY6wWLH4MkiqTISDkjuCWsnw2szKvWnqUASq
oaX77VJbfVcWMJk8PSfZyRl/XzZFRbSUWaoKIAKrogdAKomtt6LOHmhqXqMueO8Yw9vlv1BNff3r
D9beOKAb7531aaBMHiKOU5mR/Lg8tMJmZICUBVWGqbexqxCl/j2m89Fl6BkUunYJ1czX3z/M3DEm
KKKzlVSRDHsvjZ8qg2qKQ3/5Jz6JAbL8oN1kjQ0GdlRETCv7CaRqtvecjgTWAmRgY9rdTqC3EpC1
9i7KhBUWc/YLegVQIzeN4Xh5+VTfJ3m07YjU61KArytxdJtrMT5eHle1LZIrRwbu6m6Ja5fNzCA2
in3s/WEs0WRelclKrkybFv0lBuJ0Y7T2gTqkPYGKAKx/dUdCI5p1HYaKr5BRUw5o3wsb3H/npa9A
c/foQCJ80XbWq9KNDJxKHdB3ZzkgGM7R/9W+9A/puf6ZfEGez+6W29EMui/k4fJ+fE5P5DIZPIXX
szKfLcCEnN46tqPxwxusJ4OP11mTHRsYdcXN7/3Y3NY4DIw206RUxU7JLFg9QTAsBQ4CUJZJohce
+ztaPgpTaK5jqvHXnfvgn5bngnE6gfu7KMNXX2mJih/5NlBfM77KAiT/55W5WHMNS/PwEs7Q7C/Q
otPpLvgK75Npr9I2axIjwpXG9TIbMAQ7Dgl0tbb5toyy6uIpSbMF6EXwzx+jGmxU6aYOAViT5N5j
GS1tnyBTx9lXs32pas3JXZGjZVRVW/qiageGHO07P5eK9AeHpk8I74elWl4GAXL4y/6g2FcZW2UI
r0EDLPK0za89547Zj3a67SXwP0xWNR2g+wiT5FD1hWxf2E3ebsynbbFPBlYVBbGW2MVzRcnu2HDN
4iTMuh9obQ+2rczqaR88CuQ5seeNALb59rtZF4FYwFLc6zQxVesu+as7gsw+WyV3jei+id+z5Ufr
77dNXHLVakLhPGphkzX/NvvzzsiuSK4TSlPNW7oOA77peeCVR5yJDjbl+3mKn0er0URJ1ehSFrZQ
GDYrG1MfymNThuV8N2uKYaqRJUdtZzpmziqxPhhW4FvFL7zb2SeScFtjjgqPtaRUDDqeQiz2Wl91
n7L84GZWSI3bCYSHufizaWNlUNXUCzL1HVan5fdp/Iflp6R5vTy0IgDLMKoWxWGjETDHFsjNrL1O
Zs1VRpGXZDKqpOpaW0w48ZpGvPO4+TCK7Lj4CDa2jhFaNXfJUS2r7OsyFQAz8DxMbBtEk+m2K6S5
WtOHGADFHsPiPurOo9fFwZA7odmBwujymqse6mTNQWOJSZ/NWPR5T5ydlYATYhdlAb1pbvIHEl8t
fBc/6zjsVKskOS6o/bO5X7HXeQ2VoKEJjCLXfIhqjyWvpRTEGRbqEefUM8F+OhBydEnGgo4KKCYW
nY6UW+HDspjbsnAmbAcXNJuK82h5QZ6Xu2LSXENUCyQ5cIybmckd1FP4qsLVi7vFZZps/vnEqQys
oh6ICW2K5+9syMLFsHft2O6iRSc48fnMqcxM1ZSoF7C1cRQt1CEYdPck2cRH6lIZYGXz3uytBknW
8n7z5pY2GuCWasqSz06ZL3wo4QL3NBmhQMkww5PdZbf63BqpDKmy0e2deiUeJnr+zavQ02oBHf17
m0AJVmT9og8hoXRbbk0Z9pIwC9oMKwfCY48Hdx3YXbUykp/GZZ75FkWCRZF2tx5qvET3SKe4aFMZ
P9Xmlc/MAUmwbAP/13JT3U8/oxfyPXkST+bPTJNLVBsgpdqii0ajoPiXZOFhbEzXDkkPRuwck173
1qtaJMlX5zHjU5EzjgJZ3YMow7+qF2NTzKcyaqo0coAnZmTZ1NgTfuY6ktTPDwhUhkyB1bMa8DSE
+NI/OTbdOVO9c5KHxczQaKZj31VEGpmUKgZclrMKD9Ug0Lnph2lPa+NEy16TzVXfILltUyblaK+M
y1b0Q6ToI6+HoBhIUC3ZbkRp4LIHqz5i/f2Di82OazjOiJUi83sX/+GtBTU1e1vkkRmqUpZgwg2O
9Wna7ya/PMyeo8kgf896/y1kURlB1S8g8ktcWP58zO/Y9fTTfYJ0y6G7L/5sWxkp0/IxLtNlxvbS
AqoUYMgw3HLnQ0vt8vAKt5KVBFuAP9p8pPw8iPFgIsEWzqYGUZfKHFWlA2xxQXGSitPiMPv8ZuHk
5+VZK8xFBlS5WbT0uAkCHJBG+1b88tir9olesSIyloqNCMVOjbFr40cF6LlrblxrGTqVTSPk4Vew
NR9upuYLnX9fXg1F9JWhU5FrcTerkFnTmLg76NXczI6XBjxKz3EyaeLA/zi7kt7GeSX4iwRop3SV
JVty4uzJLBchs2mlFkrU9utfed4lwy80AWMwlxwoutndJJvVVTKTCxEKgvhtrEFNfySTFuY6DRcP
mJJxiy7/BpnVz3//kABcSE7+vxjbEXZrLNWeVaqihGxoYXtFpsWrGRpmj14zHqqpTzrvOritR4Tg
7AnvcfKA5ccsPVjcODS9SmHSxw//JLGIzFMNLyxDP1dpqjvwCOTP8569D8/Vs+oJXVIVBfP7vxav
8nxI4ZI4oSbk63Lr3LS/nai/HV7Yd64IU9k3RBDVwgGhas/fgG6ZH4wPNbhg75xD957feF9WRQ6W
rK8Ip0r1qSTZgPIuWC13s50GJL+uCO6JfFQMhQ+uE4BGrKbwbq2BGsnYD+Ub1evrXkM9V9xfXd6Y
24LDX022mDQ0bGxnVzkKYLIkNYgoKghhdLVTA9E6eff5cBr8Miq0+7xUQYJkthfC9uykmdZha12o
EbjObdFt4eWEIPF/ESnVzvncaGc+mTXf8bftFixdv3I3sN5VaeFvX+MnESaKA3bcKcpeh3Pyo7kj
bQAR5vq5elx+1DeZGbC7pQqWV5z30YZ0+SfJFkM4JTfFpm1dfXZU9iP10cbTWTvaf8u1KwNBiGhq
OlnTabiU+wUUbIzK4zvIP6jItCWzFwFUmr1lprfipMDQr7aULBr4EnhVHsyF6hMSbxJRVMsAivdO
w22/KJaI4irRuIoqo2zk8+n2w/aS6XPNlwF+ugE+32o/+fh8eU1lAwvh6+OwMHYNHnnWmeyYa95A
jUtxbJXsuCLvFJ6hK28ewCDBLT/ynSZI2al3VX1UstHPP+iDRVbg9shwfvouNhqk6Z/W+b0xVaOd
bHBhyzW53+ZZiTIXycwHZ01GJ481XIAu21w2urDrum7bZlqOlLma33u7D3TzoVtLxeCyBRWCtNJK
e2FnnVhNO2XO3Vp9uzxpWfgIwbkyvXUaHxRNTX9i48swH0sDrjhdWUQQYVPQCmr6BooVR7efklV3
d0S3FY4omboIllqcom40Bs30rfcBWMZD1fbdtA19erNr4ryuOh6hFdaXvAt7ItUUbUtab+e2EWM/
vcztbh6aoJh37v18W8eFe4BeYc7D1jlp+8vrInEmEVOVWkvqpQWSJm3rBzdzE39j+8pKr8vJIqyq
s/VqsztcbB02fB3dNSq6VjG07O5pCyG8rMTK1hm2Wg/0PbupHv27dJ/fWUtgKZ5QJMEg4qnKttGK
6swU2FE7WP13pYiebPMVxf8saDzrXepD/M8u9oVXJg4ht9ROb7XaiICOfDR1K6zS+dQDojTm2zMK
ETfmlt2Vm7PTtPr58urLTqgiMZWbLrqZ5jhm92/0aT6l4RRvh/RnE5k/bEV1SRY+QuQPwzSxIscy
VW0XLvoYdmMZGAsYJ0CRePlnSIo0IvQqt4tJ002sE6y0AxV9yDR9V7c8KItH+zp8lyfyVG2e3Veg
7cRlZ1xvJ79+1dmi2J5lriwCsTjtqyKd8VRBnrO43xWHLirf9HANnJfLFpJ4sshWldqQwdkMiK+4
5hyN03zbNunjdUOfM8uHnXQaIFtg9QhxEO/tCZ5eB9zvLw/9Fw3xyRnVEkK8MolluxR26UL+Tn6W
LPTBWveQ1oH5u9oVu+JhG4I+WR/sJN07j9Of+smL7XhWpBhJchRhWoxvzTyj4Hrc/DHIHDAtErfY
W9pVIoCO7Vv/ms7cbDAO8XxLvO7GhNqaiknw83iwxaq3OZt0WydtSXRnCrI1zkgVOFG3PbajIuI+
9ydbbBWucguUVT1ZEpe7J6NtIn+wFCcF2dBCvkB/gseW1QTjVmGzEAdWusvY+nDZoz5PRrZY6l7z
zsHj7LYkdjrsRtve9Xmxg8hZ4PXXYW9sseqN194OHBrGkhgVOEY5vZ9S5/Xy7CWmEWvdvab5dEyX
JWF2tQU1Iy/uQhW+LrPM+e8fwlhzRz5uG6Y9g/VzGAoQRGrgoIdc1qhAx8hmLyQKMAZbRTthYVfu
Hc0OMgllsb9smM8DFchmYfKOOfCZAL5mmwN016Zu2/fD1u8cb22jy5+QzV6I1awjvAar8pKU02Gj
STcrCouycYXT/OhBYkvbMC7rvaDhNGryVGEVye5ui9VtF8XcYTW8OWFDGc2ut3MbEjitE3SDuS/9
7IBvxV723nRNbOLp5DpLCQGs875O18XHV9Mk006rp/g5EkuJVe9t60yabRi3N1Gcvkm7q055tljx
7s6PVCTHuDppT4SvBxuMW5dNIVsBseY9jO7s+tU6J8vP8ldFg/a7/rzUwfbWQZL5yt3dFivga2kx
Vhb4iulHKKNlKkIIH+Hz3+3XFhuH+ejY7tBhXMMIqvfltn1cf01/im+mIudIwlbsGvYNMxu387y3
9mSa30FWXq/X7SJECFfeZtQnm4m74GyNu7ZqH8y2dK/b/cS6N4f+YTVWGk8g03Ry0yy2e3Zd8Ih1
787VS+h55VNStH+q7iVXSRm7ny+lWCVuHFAgndHyiZ5mj5AVCXO0xXv5qS5U+lWyL4g1prTYdGfE
zBGjP3yW33spfWDW+LqlKsSZJAOIxWJ/JJa5FDpPUsrGsCgaO/TzKxO8WCsuwUJSWvnEk4HiAbO2
0WnBFGlA4ufu+fd82FuN0Ztcvc+mxAb3o9P6gWZCDqepFe74F3v7SZyKxWJX10HXbbRTUgU3JICM
IP4PwY/9Ejx8uf22e7d2r8fXyxlNtgTCdmUMeboWUH5OWr797FInQl/a18tD/xUY/uxniLUnPx3t
Dmy6yRsNfPz7cf8CPd1Ii7xwChr8e7/LgyLM8M8PcbnbXf6u5PZli3IG0Mu2GsOqeKLdDPrObKKt
i6pkdiL/N7CBaMa4/B2J6cQKsrt2xO/yFJ+BC8RZGqdQ1FLsYRIPE0vH3LX6wmAuTwpKDyg+PqIf
fb9uqguFbOpCbKde20w40yLhWSOPunRq8AbfrOF1hjlnlA/hMZfEqXRzQeTV3oupm7FfFL+uG/ps
rw9DTwgMyJWXPCE6jX2/uN2Y9Xzd0GdbfRi6AN/8ANkOnli9ceqJ+eBtzXX5QtQtsM1x8DITqaj3
SMTHKl55vm+UCu6y1RRiuOqscYUYEU/8NisD5Owj+jR/XraKBHEFp/jXLHZmoKeIYG/kTpAehjtQ
fFWP4xfjoLdB/+DF5aIIJ8kl1xGOmVO99Dk18CHnHo8DEPR+W5/NH4pfITGRWE627HRcLAeDm6d5
t0b+zfCaJgy1sSmyduyxOXmK6pgkcMXicl2a/sJMJIVljFn5Ym83TMWSLfsNQtB2mZWVldXxpHKR
pssf0CWJLptHNrIQsKAO0/Gc4fPk3NquDe6eFK4ikcmGFgK2Y44xm6kD13e/ms0rUbWXSKDHtlgt
ntHMk9kl4Qnbk/vp1nuvw98PPHTmsA2LsFTc5mTLaf3r/X5VzxrZZixna47TTp90p9iNG6XtrjP9
dXi5bgGECN7GrqrwNo8g09pTV3ZJNtPw8tCyXyDEr5l3JunTlSdAAaHZN4/mKb/ls+q9Qba+QtTq
acV7IzfH5Ny0txRp4DmKZxrJxMUi8DhnRrq26ZhM7CXtXrHawZznCqtIpi0Wf9tSt5Y2s8ek1L3m
G5S0sluKllNFKpONLkSqSwqLGZM2Jp7WTSGYzV0gGG2VDI7MMEK0Fuj9cNIZcx+rMlzS156ZB1Kq
oPCyuZ+/+mEbXFtbmwDfHRI7YwEtfnqmolQnm/b5gx8G3gAqd/JRG5JsKEJfb9D7aoSU1dftsWJt
V0ddd2y2HEIuZRppLT2NW3uw5u66YpclRGhR5zqvaTGiIrVGi+ceslr/clWEitIEnmMZZtfAMF6q
h1mz3Nu0jLhGFEV3md3FCMWuMaCxEjNPxz6cCHGSrt/6mKzq/udzMvnkpC921xrMcnsQeQ1JnmiQ
Jo/qfXEY6h16zvJjebju0QMI4389qFzyrmqMDmEFqQCqjUGTXmcjsaXWcGZt1CgZEqOe71ub30Ds
og0sY1HV189T/MxAQswak9EsdbGOiaFXNznKg0FebaHN3BLt4f23mbTr3i9n1Q1SsuamEMR080Aq
utIxofmJA6rmuT8d1wmu8te/170PgWwOs+WvUIhPXMNKar2Acir24LZSBLLMVMKWW9tdp+HZfEzI
/Ax5XuCYtJs557u8e6jsLAarqeJo4kvWRAhpw84zRiCjlOS1Hkzp/KJBaG0rtv0ABXOnrSJTXxOv
USUo2e8SNmJ9rcuUjnxI+Pv85DzlsX67JsZ1yVXstt0MYptmPWJwagZbbwb2tl9tFYxB4k7/abF1
i7yaugGjmy+ki6f0i6Y6x0m2G7HFth3ZDMBgNiTlaqEY0CBCehV92N/W9E+iTmywHYdx6H0IRiR4
d9r3QRFkAUUxZdj1J0MPltjPgikegyLBe9Eej5K/60Oxz1/5Fz+8EtVgG0LkA2ipj4P+dw7p0Ynb
w3is76bDHCu/IEm+fzEJH+LRg5pNXvn4ghMsoRG82N/GowH+OO+pj6+K+L/olg9fGDZj7soBX+jh
Xa3tBIzmgTeoIkPmXkLEj5trTrldwr1IVSWE51XUsH4LF7cxwsu/QBJ8f2+3H35BnWe6n+rw4Glu
/UhvLD0uC7d/wGt3kQWD6epGZDtr7gTm5PW2IlOe1/gz/xNC3pzHFreqDv6nLc/+VD2jlfRLXvUl
NE7958u/TBZAwvY+6BkF0TDSygIa6cGvg0pVv/vrop9MX+zWRR/IABA7hkb9bttDXDO2wn739EXf
m3sjMsM8UDWSSn6E2Lxb1sVirnM9JFAyWfGO2NJwbdz2ukuc2MFr9EYzYxdhSUu6YKxBrmYu4ZCq
2vVkkxcivMwhJZ6ezeQZh7R4sCpFTpeNK2zioH/vrLxHTh/7tNytzjpF1CtUTHmSoBNbd2lBJ8/I
YRRjsnb5WgVlZwbD9uMqr9SFkK5BT5LZfsqShu7xGNlduV2IkgeWk7kNy3yGm5VlhWi0LyLsTZoi
XmUWF+K1Zhx0/IbHkgxSe1z7rqlUOGTGFoJ01PA8PgAHkdBp2XH0STvOtJssxQXi82lbYnPuXBst
yLptGMVlN1pX3q6TimZfNvQ5n37Im34DzpxlaVkyaTQcNgYCoE1hbEll0RI7c0FCO9S5RVliH9sn
f7/cjAEP3X17f9eGqp7xzzOw5QuxOdUTmsXP3zCrL031ra3roO+mQK99xa/4fGUtsVdXs3iR4Um+
T1Idkszd91zrgsq5Ts/CElt1Rzuf24ZufVL2Tve1Ial1T9jiKYJUNnchSPU5HzJiDX3C+Lgb9Zet
R0+IquFHNrj5r+fg+aL0K6/rE24cKYF+6PBEiar1QOaWQqAaGekRohgc3LNoGB8tLSh4qdIKlI0u
RuvKZkobjJ7NfWyVRWyWpeIk9fmdA+R9/1qltpvKbujSJb6zhKO+HJmVON0fulQ74n/18aJdq3KO
5FeIuCUEFy5SAC8lnJkvzkRf6OqMu2vSuyUCl/R+A7VMWdPET109dLNt21d1Q6PLo0tcxxOC1rQX
dLb6Ey5h+lkZwwvARh50hcp5zlW4/x5rLFHdILUcW3OmBmTyUOWZZx6RWtuBuCVGa92ONSoRHUnq
ETFMkAW0mAWkeWzTIWhXMH4OENDVHqv6qmONJfbqdrie2kbllgnAEF19b0CroVbw/8p8RwheXk5d
660YmpXfSH5yiquONJYIYJqhl6ZN098p27sifVv160qultidW0FuzN1QWElw2Avs6XlTyW1KTCGi
lFh3prJslzKZeeuTYLVb/c3YtrULr3J2Ea00crxh+M5aJt5s7vjYBAPZQmYqFlICWLJEwBLYZ5sJ
wGasZFNCkn14wcIGxsgis82+eum2n1mRrMOcdCbODoWp+FUyqwkhTJsCkNUJnyXpCUQk63W1UktE
MKU9iO/m3nbjYnyieaKvD0v3dHkhZFM+//3DUcfyBrScoMIbD/N70zwMm6K2KBtX2GUpnaqMZsUU
Ly24HjdrAVZH7+3wulkLkdpvnLquk00xGfu91ZKQD9bj5aElCUyELtXQ5eCpgaE9ekOq+96DPlof
l5rq0idJ82LHbmrqHidGymPPrIYgN9PEntr7pr3uZmyJ3bqzNY8VPS9ooz9Mzj2lr5ftIpm3CL3S
Jztf0Nk3xVlbP62eDilk/gRU+e/rhhcej+hoppppexzwBvbiQii0SN0fWalqSpTNXojMNM27tAR2
KTYc8m5k8xdjLHG7tOnh8vQl7i7CroD2xp6XEh5D+ARvGVz1Ri2btxCe5bT5Vb76PHZnuwvHMYs3
VrQBBaXq5YlLjgUi6Iozgy7WhIl3/havFSr05NG1zDinX7JRkY5lP0KIVq92OVlaa4pZ5UcOaQJt
c0N7VtEoSSLWFY7FBbStl8G2eFyzk789ZSYqnvYrVWFBZEsrnIu7fEmhauVOcWd4t3RxYqtX2F5i
FxFK1Vlz4fnGOsWoMx8GxqNmLkCZm193UhLRVCTdSpp1mHjq3zHz1TQedPs6d3eEaLU2j7Aax8lY
Nxu0Zrxk6XWgVMsRAnWy3WyieebEBGXRsMhIEePZerhy3ueV+LDbkY7otevNaA9z88C2f9nadS4u
ahmUml6v7oCBtXIN0/Y907UQb7OKi4ek0c76D5Sq8nnR5MsUu68+DzIvHJ62ZLlJQ/PZe97+jO/W
m3HSrjuuiroG55SAZYBbNi39ZjtV0urzlWYSQhVbBvBghOL5wb7lGSqp2+t2XWOGJSKp7CUfJ8fE
2J39S89/zio9MUl6EUFU9aJDqOzv0joaah1L5Gi3Hbj4+lLFASzJAyJ6atLniiKLTbG/PhR1GbRQ
n6qIAlAiwYVaYjMuCnvDSIDIiC3aPGz59OoXaPunM4Bt/dDvtN55x5PmtBtTHHVcgylCTQLnRYfb
v7HWV6VXurSd4j5a9uWLe7T2JGb39b2bdNEQbjs30A5evBxe7Xi94YpSgyRbi6267eA3g+/U8DDr
bQYvLrsuKETgFWtsgzdADMd8nPep0d0vtqE4gsuWXzgqT2CO04aeY8qjcSKEVDu9H75yh329vMVL
qi9il27ZswnKpxOSh7vuF+gt8fX75DBIomrgxxyjDFBuXucKf5P9GiHEIf5rVb5WTvE0dsGSVlGH
ZkdjUD0uyYYXduOpd8+SK9UU0+x+9d4sIxmuo2m1ROiVzjo9z6p+iuuMR3mZcmhSF2guKsrg8kJI
5i7Cr1CWSrteh2/axaxFa0mPa7W50WJYv677gLAtLz4ZqQa6cnRDAQzYPdv0xS+z8PLgkjwoNt9C
kbQYcheDT/PNkt8w69xyCIS2Yu6y4c9G+7A1W33qF+AFRfp2n3zH34HrLez9n2d4yuX5y6x/zhgf
PpBZhe9oIyLY55CmcurlbtoKI9B1lWqP7ANCHON12KkIkkTc9j9aBj7YZQgtp1c4jySKRSiWOTZp
2p3vpVpm3qUornXDS1PPwaTdmp4ZZzYA/9OVUSaCs+qlaNGJjihrNvOwlusMTNzy0jqqZjXZYgtR
TPGaZY1VjpRErLtmznflCr2A6euCM8Hl1T6v6iflThGb5aIMT7tpQ/2hpDsNhPfOcGWJUwRkdZVe
dSZaCWIzQ+U0z3ZoEwzL+d5TPSNKGsYtEZjVW6xo3A2TZ3v3ZD+ud+P9GpUvrA0AkKVQs59u3AQN
ePzWbIP1q8WCCfKsN/VRJZ4ncWVR9SCDGnefL3C2FiCnoqBHWtS3taFiu5QtjhDr6Dcoaq3A7yub
7yy9gWyTYtVl8xZinDrloLs9YtylVVAVd677kxiW4hQum7UQ371bT1OWYt3tHgKtVRsQ7fdlZ5VN
2/w3NVldChXMBnumDQnMzonWnKJHvwwvjy5RYbREsYMVFOHpUGF4KyhvTRZUd+W35WUFcOIV6TZ2
HvHmg736Lr1hx+WkOuufN53PIlCMcdc2eUqx2xXEX3a9Rp7zDvx3o3GPreOmMbyfl3+exHgiTCvV
QAtIM/hqkbm7snBAkA3lwZlet+r/gWoBv9unBHUvWp467aEqFdBaiXlElBZeX6alzjWO3aL7AQTQ
M7WXk+33t5STncVV0AGZdYRTOPM3aowuyo0MvLKoXWjgzFDUFyRJXERg5ZNhlE6NXzCMt0P7xPs5
WADy8hRBIQk3EX5ljGlZEgbDm9rdYN6OnqIyLbOIEMYsm1ziTIiGYqqBgZqDsXnm+o/LziibtBDJ
JfOXbIWARpy7lRFqC9ru+rGyomtG98QzAFQ7tyGrINiHB6WEees9aAafLg8t42wSt/ymyiw3PysJ
rIfuFm8Bv+ZTfV8dyC57GP1dv8+jWnEzlLzOeJaQGeyN0Z4yfGr+4/2pv5X7+qamYXkDOeqDfuXv
EQ8AS79UdDVBdNP8zPPI/9kf+5MbTkfr0QTD/a29d2P/4bLtPvcoTzwQNNy2tbLGpzzna6l9M+2n
zPt+eegz4uS/SdQTTwKmX80tGBHApMWGF2KYJ7/QwqYtb8jQHwzCQ7CRfbv8qc/D2RP3fCMdeIrr
M5iBoClnu+YtyIiOi2G8kYopdqLPo8MTAdoE7Xq1w0DT5RGAUDdPf54p2EQvz182+PnvH873KW8o
BeUKHLgxnya/CJljvl4eWlJD8USdIzdrl6XK4LH9GhRPNNbu7BccAvoHdmoVpbHPz/eeKHbER61I
HQgBHB0jqB9YHoxxUQS4Zx1VG7LMTYWbuTN2rDD+Mo15c+hZ+3m2Qla/KUx0Tp+feaoQ1Bxv/SOv
QMTpx2fxeuvLogdeYidAfN1BedIvA1MR2pKFFjf8hdbQYzuzQBEC2bR1iEYyhJd/hWzocxh+8CEf
BLtjmoIqiU80mOvI81KFd0pwX9C2/Xfobl0nWpSwT/a2sZAUARl2+fPwdfmTmgHpAz3OFflVss4i
9nqcS7zedwjkpfye+8dhfrYdxd4ps8/5kx/sQzNAy7YaVLrAwvDnZnTqb2lxJb7GE3d8yuc6r72e
HSc7SqkezuV1jW/e33bKD/OezbJI0SqAHWe7d4uHyb3qBccTAdYay6fePvuLucYkv+2dMpirl8u+
KFtGIVyL2hyy4kyut1nRXJ48/U82/7luaCFWqyrjnFeIIN952gDb67IXpc6GZNoifBqS79yxOuxY
c3q3Li+8us3Z61XTFvHSK8qYFKo0/RHMJeFZ2mvQ0QNIVZfHz0/kkKX/17mX0aBoYyYgDbUaKzDX
IfS97DYf6YE7ZlJXU3T5Z0j2dP28AX9wRtN1i3U13P5YAtYbcN0YH83FgBBJY/v1EHiWy8rdYOf0
K2N2qrjGyJbl/PcPH2Wk0CHrgfSTFkmaH5d2Cbh1nRid9x9UNUVBlmnYejcTmb5LXDAr1MpSjmzq
woE9Z3z2DaafxROODXtm09PiXpfPRGC1ORtrutqYOG8f8iZRKmvLpizEbl1xr29MBMG6vqZrulvH
MswtVSuaJAvrQvhuE/X6nkF2M+1rEJuh68VXkVh8fggkIqjam22QU805O3IPZTPGomqagpkYO6ig
7C+7/+e2IaLq0Wi0FYfhkSDoT6a/V9ZDBm7868YWQnigOZ/0FIcol2+Bm59InuJpQ3Fj/9zsRERV
z33NR1bD7HWjB+ilCWrQ2l6et2xoITrtwvR73ca8R38FAuNb4111NSEilLqxceKeGXKNvVh7Y63A
nMkit3QVw8vcRQjNoRn6YkRz6hE19YjlLMpTK+Cs3bdrFV5nGvPfxDUxOmYQ4uqOtvdcGq96qXBD
yYGMiOSPoPIFr/5wPnA/F094l3w2wVBsBfbX+b5ZAkMLVK3IMiMJ4doZU0X983XXbsbQXO5a7bUc
71bv8SoDieDqni65A67J7qjPr2m6N1RcW59fSIiIpB50FHhahrONH6ePU5Lv7Rfs5TeO4ropKTgQ
EU3taiSdtxrzxoXHvy/uttvhQA+H4qDRqL6z93GvuFlJSDOIiKy2isZCyQG/RLuvX9Y73DiXLTQf
jDUAhPi7/qMfdrriQCi5KRIRZg2YBunz82pUd1NCI8Dw3s39eCh3bnR5uSXpUwRYp03W5tyCss1M
vk4Q69OWb8Oi2A4lnipiq9dcK8Ylh1xD7lUHE2gnd9vzPvbTp8tzl665EMypN+gFqxnkKvfGfu6D
po1TZ5f+8m7rN/RMfFmbBMnD/3X5czJTCbtw5g/QunZBqDxavyv+s9Mf9XRQZGzZ2EJQZ9yq5sHs
ceRpXvBkTMiNpl3HAk9E8PXs+S1IIs+3ivndX76vqp5ZyZxF0HXm2C2UlGEPt/9p49g8sy4wyrfL
xpZsYSLkegARwsJssK2Qan5Kp/Kk1r+TDX121w9n19rr1sbJYQ+7+zVMz5ajCFaZPc5//zBuj1O4
WRQIpR6sDXp94zsoWWgvl+0hiSWRFZKxfF3phKOlY277xvIP0C86pik50ZUpDiSycBLpIV0Ioo+b
hkO9FbinJqnu9KgAdSZYkpedt6f3Z5a5636NELir02WQzMYSlFlU1D8JVMwmLdC9LLo8vmyJhVDt
mdNYSwnX1NsyWHQwY1/3Kk/+g7euSr3xFwRqTveVO93WYxMWs624VsmWQIRbp9TMyvpcdUxfna+g
v7034vwee8uj+TX9up3K35MKPSLbxkQENh06m2QTVhtYdBz8mwd+6E/TzfbIi4C+5LF5YymOdZLA
EBWTarp2pVXgR01OHrTkwcv0XZWq+k1lowvhPLPBLNF1gMp8+bp1CameTXLVkxQRYdhVTj3IIrXI
+IQ+chNrkq6xN4CGEejay54qOzeKNJgAQVTrWsE4Fg+0n/6+ywPwmegP7j0e44339YuhatmSpBAR
m+1BMhpacB0k4Zol0UCj0lH/CJaQ58rgb5d/jSTuRPkk3xjJ4qXwqSFnQTn/pNfx6RMRlN3yoaH5
ioTBdbY33TxOXRXET2YWYeu1uVnMeEk454oi0Lf3oayigvrRlKueEiQeKgKzJ93ndCrhRr6phQO3
812rzbuWLNf1bRERmm1m9rx1HD6kaVWQD1XQqG5ksqkLN2A2OnTqGozM+heDHFuSONp1viJCs0fe
dJnPzyfPaUX+two4fo/39qs8URRKagtWpMNAIK0zu9afXNf5sWYzUtvl4SVOIwK0+8peLQC04Y9a
m77PBrRnpvxB8/ivnOfZ++WPSKJJhGlvLYBN9Uzbo1kuQ8DX7Y9f+PHlsWV5xxG2YHi9Uc1nGb6O
78ydETwZB/t+jObwFQ2WCivJfoCwDRvLwLzSGnBoKaw1AIT3gW+zwjgyzxTCNvPNHKJAyAg9JwEr
fpiFHmSjq9qIz1P87/sTEWHaZW9N/aohZvkxfymNwEl3blIlKKu2TeB/U52hJRYSsdqbZbfVYGHz
WjwWLvUvk6juw7IfIETuVpusbz28UZRm0N/xk6sF1SlLAFKY7/mIg7pijSXNBEQEZltjXaWswRVV
ex5xYGnbHQJ5Dhwa2L+2xzyGvjwpQ7OL1qfLriuJPRGTbeVzOgPSjCOYOwR0noKyOdj5t3JSXFtl
hzARnI3XjKoeKNa++5o9FTcltE3pqdrRBN3THLd97A/3s/J9TeYCQtFrs3nW1x5SbGvE9ZQH62Sq
luYcC585sfnvjUQbitz3VixNfWvsQZhBDxN+BRhKH1V0qpIoFKWS1qxkWXY+Ibl5M+8qsj15Bg91
b1FEucw4QpRrNVvxiDrhiX/4kUHWzSh/X3YimduK8Oymt6qiI/RcO1hxydxpT80P585MWIQ23l35
WNqBoaojS36FiNRmWkm1okGUW9X3Ht/yLBW3hcT+okZST1i1+RmyeI8GO+eO88OEeLtsItnY5/j7
cJ9diQ0o/4arzrgZYwTFMg2wXdON6sGjCnS/zDDnT3/4RAtRXzrQGqHcgz3gVGzKFqdz9Hzi+qJI
0ux7VjVkcEzclh/sqPOCcdhlCTkYp1RHQgqcRPVALslH/yHNbAlobdn5U30fpKsezaDocPQ/86yq
DkmdVQhkvSOtyzIEcvFG77pf4331ffvhvbCIHIF3fR0f60dVoUG2JOf95MOSVF5rntuHUHHUmpD7
9kFrVaVlCRcWEZFaZYrmR2Ziz9YP5Ll9ayNz3dksmE9jzJFav9p2VD/VURFep9VLRNTWxKdhSjcs
zWA8snTPc9AaDIo6sGTZRZgWo5WNh0odY5vfRiDnU/upnG+VxU3Z8ML+nc/dVqQctrL7t9UDxmy9
K7Y3rupOkQ1//vuHZfbRhJZ6FSLP8rz9uGyB15yy3Ax4peowkDiSiM6aK89pVhtfGEvt2TBLyMPZ
ikqVbOjz3z9Mfqxsp7c15FN0kAf++GfWFVu/bGBhL9YbE7o38/lOohX3aMAA59x1Mh1EBGShcdam
c4P1bK0XvXyz6NtVWVpEY5e5M3S0wA65zc3dWLah77qnwjaiy8PLLCJswJ2uWaPBKuCMRitamn5n
ET28amgReMWLUdfOten/cXYlS3LyzPaJFCFACNhKUNTU8+B2bwh3u808iZmnv6e+lS+/aSJq4U07
QqikTCmVefKcYwn6GKR499VkPX0/9FoIt4RZZ+04KoAPcbE8z6jRTC/5Cz/oT9ofEzCPu+LL+Blc
F6EsgVgd75zcwSP5qBS5VwGEBIstyr2VtV8ir7RGVXPRYIEcOwGj/Dmi1127/10zf/mPQWYWRDPm
bAb5KMso1WVdcOPKfb38nL9G5zH68c0kVcc4r4oXtLiGTwgjtlK7KwfXEnulRTVH7wF2FhJMjwHh
mpxI9TtI65twbDbMZ23hF9ctgyJ70nSIDUsdDMZmDlk8EMNW8nvjXBt9ccNCLy3g5nSJBrtaqPFu
CPzrBl746jQjDxqayGTlTNvrRXHbh1tiPStzXsKw4iLoAmLhMI/JfV8fSffx/ZRXYswlBivpHBD6
XkoO+jyLMXmqpkPo7L4fe23OixvUsIw5dCYcXTmQWAKUYZGsWPXnusEv5vmXketkzuIkxILMyQur
38qtzv+1vAxdhMRgZSOtlWBg7WlSApIAfrLjh+mOvk3nerdFe7XiRUuIlWHOTDGFr/T67EaDH4G0
tUgG2Y/P163P4iaFCkxL8wtEcoqKp6rGT6mV2hh7BUqwhFk5ZJjqOkY0XFbO3gx15FR7OdrG3VBN
0K7kN4mK3kdde/n+p6yFrXThsLNpJEOKdOVxpPWpJQoQprS/N9r4foDilmqYn5HkqFv0VnUQYy1H
f+zLQ2skt03Kj1Qhqg2yjaN7zWEWPq7RvOZjg8pWPe1Z+diOH7W9la67OMb/vpn4Eq3F+UCmesS6
mqbxhST7Tm/ArtLGxQ5VrtnVVLLxI/7tmXyJ2eqcztEHApxPHlBZlEo26jpSPb7kw+RlkgYTgudj
OMW7kNI9selGynRt1guXr7jKG9DF1ceqVZ2YnfEx7rdEBdfGXnh9ArGyOauxrWH+w5wOJd+IlFeO
E75EbEFqFVLsl/CkO7axMFxjz7zxxA70bXiuHraOk39bJV9q9oKHMR8CjpYVIwH3mmmK3Pxq8Cb6
3gH/fVjxpXIv7dt2BiMdsABN6QaR5YFN1U1yftPUV5ZQ+BK+NZNqzOYeqFBIQkenQq+JG+fx1gN+
bXsXXptYxC7IBS4LRTVh26DG3SpErKQG+BKvpVNNlR3HBrfndF8/zJHQnkvoMs23xtH8FXwYTFiD
2NItX/khSxQX+nicOC9xbyTUcmkJfnQ+bEQvK7u8BHCFto1L1UxwY6S5i27uRxpBHMvuvJYGG+fO
ipkukVu8MXq9srBWQ/IUDMMOwinHwvveSNfGvvz9r4AgNUzTHCK7PCbZe61lbjej1mdsPDLWBr9s
x1+DZ3MHieAZ9jMhkgnsVxb6kDbdcK+1wRdXdVrg6OHQSzpq1QNNb/Xokfe77xdlpTeP24tIGqz0
Fo3A3n6cP9PHwc/uwhd6x974Xr2UV4WQfEmHmRrdBA48nD0aB7uy5bFMqmwrhb5mlAvHdawygCgE
LIYn0242W5FMupxTtNsMW2u0svxLeJZW5aqvSAyjdKCrQDKPgSGToxDw/Ras/IIlSisA3xuZQ/yC
yXigcyXy+oGSnzV/uG74RZAdx3NY5DZihkTXECFkuz7fgZNExvp8VZ6NL3V8ceSQKKc4cqBMviOz
dQ6hknIhK06b/M/3P2Il8FkSYqYOtJ5bE+4152Tf98E+q10Cpe/GHIWi2eH7r6xt9MKJuRPZ0ZjB
z5zxVPa5NPqzFW8l69d+wsKJ0dzMougSF5qjCmQ2ocmyr6PCqx1VeQkdAqjGdd115+hS6hcklnHS
XmrHDn+kzBHmeKjZFh/G2jItom3mmDhGdBwZPN3r/U1p701tw5TWhl54c9kbFkkhhH5sa1R0gemP
wxfWb/XkrYy+xG4NpC/0hOPJw4D2LiaAeKxGTPlWPnVt+EUzYR+oOOygxn2cpxQ6r/p9nOiHIR1e
rrLOJUiri4M0YxGWXTd7EfeJrM1zb95fN/jlcPrr/uoHCmDhBRdkdq1HolqU6aPWGtcF5kuY1hj0
DB15GD3W/Wj4XQ9byNkVp1piswxtahCWwF7S+C0vRjnoswC3hrBnTajeuSrpzJe4LDoRPo41pt/o
N8g/i2y6TlyXL+FYuhFqaQ7yh2Oo31SI/LcoxlZg6XwJx1JBzQN2WZgKeibBIJkL6nW/f7Fxc3nf
m8zqNxbOyo0S8FYT3xhAVpPLYpf79C4CUPHCTRNuvY8u5+M/3rxLbBbRJqMmFzBw/1Y/QsCjHoXx
w77X750bFot2FMXg1e3GXbwSPS9xWqFmgzAqQEYqi39p5ESj60KgJX8mXky5EwwIISJWSDPoZOg8
OlN8nX0ugVqzQ1WacFiRFaR+meqIsK7TuudLlBYqXHaQKQTNTX2yiqOe77rk+Xv7WTkulwgtR0HE
HYijy6FAXY1lYMChst2kBlrbysV9a6YZ7abBBDarb0UQPZrX9QDzJS6LtLY2F5cXVqs1fpWQj9xU
Hpqw6YYNrq3L4nqtnXgaogrjm+TdVBFUa15osHG/ri3KwmULEP52iQY7tCtyihviZdVWJ+HK0Es8
FssyLdQ1pzzG1lM+vxkjld/bydrAi2t15CAOta0IsUxWKrc2VSHTqGvd70dfWe0lW2aVWFNXxhi9
qb64pcQMooduI2pdieyXwCtTo5bdMlh4wpBxAQThI2h0abTKrzb1vFduwCXWioeMBhaAMkcVP04z
lY7RuiZ9Vmblqpbuvl+ktS24/P2v6KDN0PlIM/gSr3Q3N7JdGwwb5/va0As3nRw7CIoRQRPY+72w
0UQQlhuOtHZB/Q8RJh+1aMyx/jO5M01tVxP7oOeWCPuHzAJWFsD9sdzP6Hj9fpnW9nvhuVjvcjQm
2BJUW7wuPvbR7A3tIey3wp01Y124rwUN1cAqsFgg1XV71h/0pDya9LqGV75EXPVRnUG6IrzkOKsX
ko5vQUA/v1+alZkvAVac57UqGYgkYj08OhVwgX2Q+OhNus6MljArmhAIjJYEyZ3gYHc3w/T7unlf
tvovy3dolgxcM+vjOPP6xbm0uYZQWgoFOtSvDDqMy5r99Y06742ky+FdWa25VZa6PWHe99PXtP+k
Qf4RPy1xVhfdvLmMcS4njD2OlN0ppzh1FTvXLD5DUPEBe75TCf85292jrde56FPnsWr0hzlOQHkI
6dZgkjRmviq5VCB5te1OxlkAXMfg6nov5m5yk6aRff+uh72rJZEYkgc6vTLHL51CWt2ZVCBpL43g
R2QzD939rtLUj9TQ3gebHDKHe8NEBFByEnqx0qZ3qAv4U/VgoeZYjCh85Q9ROD0YFVRLiwTA/Emk
U76rawYK9fzZzt4HnYsKLj5oN2H+yCj5A2tzYy3+qmjux3khTONmbp+mWIksOutZdirGRBTKcKFr
J2xrkpdW5qH+HNPHNGS/pwnZx2Y8dE0rBhoBAhGJgppC07IbZ7xzokOpChwhtatoKEyozxqk8KL2
hbeGmxrBS5f2MuXBnWZG+zH40knmMkiVIurxwLwlK23wLPOT0EpklennI35zKKzY8fUofqDVZ5Hl
u2L8E1OIkoVCFf2NaYI4Ju5lpDSQyYQyGUA00LxM6sMaA2lP75y+BHSUY3rXWk894AIzZIq70NmX
oFOLS2k64z6yIIxStaJH7haowaNu9w9z0Is8m0ELksrKgbQ89FmirBctMXYgO5GKk303cjfU3gZI
xuUcTLkN6oVl61ooQpnVTwV6IRYp98IcGpchTES5BmDf8/hmltOxgPSs2fQibWOXAkIYpqNrXD4Q
pDKrIjdvlIyKWqQwfqoxAB4mdyCnoAEzXm4fEjApJOjsHxtLjJazZ9iHqZn3aNpwnRCMZYUlW2UL
E1iAKmP4LV8gNvOAQhZt3XpV4cg5KaTdvhvGH6evhEM1qcUcF+WfgMT+bClJeHzHklZU9U/S7sqO
7Qr+Zof3xXyjRxMelNydouNUl3e1UQNiTv1chbK3Bi8MtZ01jZ6V22dj8GlHdjFKH+jMgA7SCIbC
QKbx82SWMp7xrwQRffbK2l9jb/tFnkhWpztNOwfaR5w9FYUjspBJrS2kPmau2aV+0w4eMfe5U7ol
TKAznkIDYMwBszKZKJ14p4Gc0h7LH2DbAmIEuuPzrykNXWZUwrIh/Fl6dqdusuKZGZls0YKC2qs3
1g467yb8rEIaWvpzMHzw1/lhDsL5ZP7qMjQEEONgpJYcKTiqQRmZVX4LLik22F4SBi7DtrbjTV1/
hHjRh+2joVqvYMlO19vjNHwOPJe2eVO0CvSWRfBOU31H4uQYqUIMYf+KzDN4oj4dRfzQJmKsnMOU
wApi5Q7OLWWFUN0+qLjXoaLbt7EMx10P/4wzuotU+JZ1D011aqYMPviLwQcyGrmhoUBekboTd2mt
y7bhO6UNgoa1bEBRgkY0Eec50j76TVPO/jjdOmHoNWBnmuxw1+RK6ADkg9FEAEnBo3qnrESayOdn
tSFmXOWUTALcxfvGwlvaOWRB7aupc9uGSXv4Y1RoO4xGl5mZDKxRWuWDjiCeBda5zR+DtLyBonoQ
9W7Ij3lT32sj2LKD3zGoJaz8PeWpKEEDBuUSN1M4M/P+Vau5Z6DjrGs7l3TQPMZ7RitLN44es9TE
FN74nLiOXsh2LF3ePxY8F3WPJpGxc8twlqUJ8CAxZa7TPbTG/B6dhKbmWuMsM2JJiwc3JnLytI5E
xWL4rZJsOBIbel4WhcFCTLCle9oCoA50Zv7Z9veZacnBpH7YpWLQCpdCMSBrA1mPXOjj52i95ESJ
OHjLsVBaYr/ZdrtvQXKWg3+xwFobl3O4Dt2Bu/H4mF52H4S65U1h/MyQmOPOXRIeyqyVJQVljp4K
iESIrjsFUeQ29avWUkniP5V6VzgMzbk8zY0Fs4fSGYlcuwsFJGW8DDeRPYNauuuE0p0j9GNdE85k
2G9VBA06S4dmwyT0/NaqKmikgaA+uh2wcmPwaoEPJWWGiIw/BMdDm1mnzsA9mH9UcScGpCZn1Uh0
Vx/HdpBdfl/mP3lpiCJ97+xyV5eGr5ndMwrpMnZONZ64RgL6teq+Aj/hHB464940f4HzSQRaLmfz
Nw0cUQ+l1MEphVSxLOLaS/id0/IdgWwvUehviG+NhrkVDCRrK4krRVB0PNQ5lco5EfigoVluaeBm
DCCRpDsewaHbTk9TilQGbrs2PDexc5grbU+M2Ysnxx2Hs1k/x1oveAOdaDa7JLNviyCXSfAjd8BN
y26HEOrRbYN5tIIBKMI4TtFZmilEbI3kJ7XJLixM0fBYOv2PCFp5iMVOHbUP3bgv01BM/MluA9E6
hqhofUjDp7B5Lvvktac/K/aiEebmZQk+JOpFWSoV+ONIa8q6y/FqOvG28MJ6xqn9wsjs92R2p3jy
QTfrFVbld6Dna2+7mErd0D0L91c6KpABcmGAaFqvXkHDIUP1ace6jBqkX+rYU/1XGT5PxETQkOK4
mL26nHBc53LSO9dJW8RgqRegX16PiYDm6BCVXgiP4MnzVJoi7SJXh6KC1gVuyj/a0HJNw3Kn8jdY
Og+5UcmxSWWY4fWup7umzFxr4H7EEf8kv8C2LMK6lHM9HoLZEDlYPJIQJHqV2s1ptjezWg5l7Ns4
aCJGZQcKXxrXH5A/P1LHxwMDexsfC/5LH3o/qfsdCzVP6/nvBql+OwI62zijNU3CFkuaS7wapMbq
l0iLvJI1t7pdemUZ7No6Ok3xbdFx37RwZGS9l0bWLnC+qo54VQdp6ikQldbcti334jBD8PWFexfX
g+3W7Gt0bFkW5k6Hq3RpLLMLALVBO7fOBCcFxMdbYXQUrO4vUzy+UFwMKtdxKn4ZXS61uRRGCD4L
vPcoFNkGOGxvzx63iYzT97yYjgHjaGhIPI6eapDNSA09q6waJbOcnRYmCCM6BKYvPJqFFtcyQNdy
xbF2vPOd8bPRhlOl/Wnm4Ti3k6vzjz5Ndqyd5DBxr+rPPYPNFoFszLs4/21bn3mlyWAcpFG1WBwN
8cULUvm3TvMC/nLftmM3Tc8qC096GXk80M9G2d9pVnzfFOnOGN/beDpk1Yw+ug5JUONANe6lGn0i
+Cbg3G/h9G6ifzJ3on1pth5V5T2Nw7eZvYF+XaR27BuIxFqneUyUfafbn1pTfRoATU7IdE5aIxCm
YzFmt2moB5Hg2zoxgUSZPZM5UL6DlcNC4/bOTCLPwjGG1+EeRZQDz0OP2QiMqV+zpwT9LVP2gf7i
M1p3sDs1RP9aSVLodo8HeNVJsWJXhfoxiivPqLnLO4Dn9URkTD/16iPMcClGzqHUiczRUcEK0+cd
uQ21zOcadlEHB5Yj4oS7QVbu5uGsV2dLK922iw7FiP8pLdxmTER4JptztyvZT3QLeyF/tpzXefzB
4tGdGfMDc5ST0vyJmwB0UdjC72yOvIZVeCtkvkmZKMIaEe5XyR9VPiH3mQlufiUj37fky+gfafUw
IeNK0VvXKURWzsVSRrxYBhlVn3ONS0jNnmWUoux7H/TVbuhwPE1Nf0jmHRtH6TSVmJKHEv9FOvR7
R7ls6JMGskutjPyxeY/5m3LOg5P6xIke9RGcSA4O+5IIQ6HvEfIuPMZlnSaCUej42JbXlUfW5A/5
MPpGqh2MWoeBGiI2i900Ga6dmjsNdQz02vy38rXl+BRgDpvvZyjFpxETOkJPZd3Hte2Cj14k2p9p
/G2Pxpnb1LPjSA5AZVgMzCrRESXHJ26mn31iiQF9vBPQbjx7N+DDqtdEDcS4NluyCkIvn57i0JBF
W4uorEFCGABuqIsCRExhtRvnzu0sdmBx6EG/XMRV45kFWMNasqusfQESuzHGJaw/4hQRXf1gKyJR
JhSFOexo+loljxm5t8ljqN0ONHEvN+xAHnJHB4Vc4ZZB+4Ti8fOUFzhmgyJyI8XcQY8l1aH510a3
+HaNI6aKNBTv9BwwCxyxqt5ZWfaqoryTHU5W19YnSLXSm5H/Sp3atdv4LsBBXbZ4XuNIIUimZrDm
0TN6+84g0ZNGe0GcUATkZ5o8TM5nXJAbm/WuVb+P9iTmmnoVM8G+28OIqFAVvBsRRVawoyp1oRfg
Uh8RUWbMw1F4SILapXmMSOQUsvEtZoFnhwUeMImXZ+9jkQrag2m0bO/6wBJmsnfKp9aGaVShdMLK
1SjeBVELsg17R612l2W5Z2ihWyPbXBeiClqhp+EdGfy57WVC1DGNBunYoG0uZFWfOzzFHTYBcxnc
mbjRAvox6/VNZL+2Te5XaDsVs9Ue8r54y9hwsqfskOcnDS9afTg3TXiy+g+j1nyL4f4x7cYb8cSa
y/I1JOmvkUyFZFrwSCp0yeESSfrfhAaeqipZAtDXquRRz8nZipAbQLVGc3oRoeGwtdHYiMgcsbYY
29GPETzXiu2NLIGNgWKtDW8yUIBGlS0HvAGiuNhH3SwbBIMk/5picN+9QafKHQ3zUQ+wWsrcV3F+
As0ndmE49EXmEpA+dL1yCy07Doqc5zY5kwyBmJX/6qGOrRXWZ4GCG3KM5IRWo5tGK2G0Brg8nfiL
hUkuMl7vtDG+I3kA9veqgdPSS1RT4mClrN+NQzhJDb0nvIpu+qEORZqMPufdAedKJqo82qmM7cbc
PDdteJ+q+hhPpi0DbXpv9BQo6vSQGtEWuGwlrbbkKVZdYOATSAjG8cPU/hyLJ3uzg35tbP3/p6W0
KVNofkZaqjMebORIOwSO6OX9PjG1kvZdNsUMjaU4bZAPrMfC7Qt7Zw/ddclqfZEknSJtDAE7LY+T
WQibM0nMLRDoypIsG2IKQNIyDU3nR6uu8CKpJdfuZzS9fr8ma6MvCh2qJaQLFSaeJJln6HdN+db0
vfv94Cu56WUXDPDQSmUWL8GNhYQaC5DHpL1vT+EpscHs8/1HVnZ12Q/TNBqzETADAeFw5PsYcdGb
dP/92Gurc/n7X1lSoiDf23H8gMaGHiZ7qtlrksXX1Zj+61L6a/B5iLthHJEkbTrNCzTDTfqNxPTa
tBf1jaCEqjoxMTJtASYC+l2/b65FnPyHKf5r2rmFKZeoRh6HQXfBISbHeTyEZEu1Z23ui3pG3seR
Hl7qGVm6G3xi7POtjtw1Q1n4qO7gkdoOqDQM9F2xm8b8dZWRLLtgmqQp9FJdxuWVqPW7qq/ccKvp
aMWFlq0wZmZ1FUmwHLr6beV3EV5Y1Pw9orT3/eRX2hj4kpDY4BXvJhaUYGCs3HlHRCTnU3rDDrh/
pSZ1kXjETTaok1Y2ly4qG1lG9DBwUNkHwynMHa8cJKyqYsOh/jsS/1F2WHbJKIcaoK9Ch1ZzHHf2
0T6OB+7I3Evu+lMqP3Gzn5te2kzSfXi3BUlZ26GLuf3lDwQJDRbP+E12OwllOy6a+g9xA+XDnO2+
36QVy132kgdjB5nPCyAiIJ5O/H5LpWSljmvo/3/qOXEoNTmOTlZV7sgNCNKhNSKo8NBmj1wVG8fR
ygotVT9SBxGtMV2qQeROdQbeK0hm5IYb825j59cWaOHayA2woihws7MqFnH8bjbv36/8isEuW8Vn
O+VNMWDluxx6P8CLXHKIbZJ73w+/sgHLbnHLtGYj4Zj35Og3IU5VAfXYZ9OB7APUjA+TVm9gM9fc
XL/M4G8rnYyZNRnu+dKbPyMmgyP1kKF1+Rn0Bw/GMTrZe+WHGwa7tmwXS/jra6CNJhPrEMY5lHnm
xOSMLEq92cO3Nvzl738N30zomdZa2G2Jsk8D0Gwy/QqNLYr2FWPSFw4dDpqWOxNOxADFpKKfwQD/
+P12/xcO/uuAWlzMlFUURAcwp1dT9C6ap9xIamIWyW4UuWzFKAOhROmy07R33O8/uvJzln1xRUCS
AeDZ8ggdKFnjFVgX9ob5rgH5lz1wOqkmXhJshDmo15YO92kW/K7UfCJ9fWeCzTulw3lKySV/+E6B
FNvw9//64/+1kAuH742whYgGTvrhIXxtNbcAXdVDdQ73htvcXBRBys/mrUfmrvWRvHQLLwF/xHX0
TOayIy50AjOfBnyclreFCSqGjeX8t1mbywa4wdIZav3YqX6+b4YPtPCg4LaBhl0xPXPZAlcECaI2
DZPud71LvfJhPqCeUD5yWct+/6m8EFmVP8Nd/dS/DCe2YfH/PuBMZ3EQ4C4ZqDnhJ4WGcbbm/ATJ
03M98F2RjKfISTc+89+L4n/twXQWJ8KQNGXUKlwxr607eOrwAXl24ch71MJ8JV4m8WeLpHRtkxan
g4GeDGVFaDsj+tm6ILiex+H5e09dW6zF6WBPXRINl9fGrP3Jkc+rUZzXLgoUIKYBsdV1H1nc+ZZh
d3NnI1qdwX3X9W6vf2bo5wScC9mifuMja4u0COKdmNOkMWFslnNjBIWg6buVfXz/A/5ja/jXXi98
vyk7i9IIIbGzd560HS6XQ/6Q3I0n4lmy2SW3ztHet371Vf+47ovLbrqEdkkeRVizdhfeWm/dL+3c
H9KjOqEQ7PI3CobI83AXeeGObFyg/z60zWVHnd5OnW1nWMAsKIAFmeqbSQMA5fvfs7I7y5468AfG
MSi+AQxuK4/arw3/CtKtWHVte5btdI42WEE24E4gp+Kc3ON88WMverIeHS+WrYccKITekgdyf10b
gblkQ1dZA1rHFr6vzZo7hPVbmg+PuaFv2PLa2bIkQwdHi1VOOX7QCbKP4uMjFLEYhe+fbZGISsa7
h+u2ZeH+TkrbqRmNDJfpWL5qtEHrFO+dV0s510lPmfbC+Se0i7TxOGXHSrMBkSjORdX/+X72axa7
cHlgyZQKHAxdK3prk8a32i3WwjV7XTh8psbRcCoMPQypl2UciscRVNGSrvSvmrt1oRT4K55MZrAS
OO2YHfUxOIcpOUQpd68bepFfM1SQznU5pMd60FJU6AeyVzRNrgLhm0s+dKsz6KTZcYpAOMjcwbD4
UeFkvHLui8vbTvOyK4mdQCoL7MZGN+rSHNh1nAXmsr2OFKoxg7BIj6HpKHAJoGyAglup/6iGqN14
ea4YpXX5+18bG3YEmLUUUgBoFE9fbdqhUnzhQ9kIqtaGX3gsnZt4tsY2PGpN4Otp8meo5w2mzhWb
XzbTqaCwCJkn56CjSsezz9QJhNa+f2+Ulw38xw1qLXwVlNZ9haqdcyBo9o9OMbJJ3VijMr7VXro2
+4XH1h1NWdOOziGhCmW9G9BlC1pel7M2ly11BCLJmeVg+hEqYxMK6iHKgLaxxYi9AuHG2+j/W02p
hQ1gLj1KD7Y/ajFgPb1vNLM7ZLm0Il1m7GdoKxS+t9IXK8u17LKrW9XkdMAHKbIMYfmr6lORJ1sp
vrXRl26sql63A1RSegOjJ79VW0pnS1V6xQWWXXaD1c7GOAzOwQQTxkNvF+aDQ5rkOkNdttrxKTWY
EWB01nwo+z21U2CqDlGy0ZmytjIL/yU5ySBXUToHPtvuqEYXD2UPlbPd9262Es8vG+2KwtICWmD4
InuJLVPE46+K9i7nLeC040b/8MUo/+HLy6a7DpmQ2bFgO6WjvbDYeHVwpFoAU4yW4Udh/8MCInAj
cFw5N/jSreeQTLFeOwdD5zKlzQtPwXvcdMVNrjmJvGrVlr136PxqDMvCRwZgMU00ENfWvgqesyT2
tHrDrlasdtlyZ1iRhg0pnENbPvTdfUc2YsUVg1q23DW1jq0YMa4DxKcB8KoWPpTj6/cLszb4wo81
yI7HYYjB8/YT5QahNJQatvpW1ga//P2vm1K324IVEwanKoHuPNC61ZeNl9t1U1/cw1XXgDoRMGMQ
Tb9n+cM4/Aqdjah5xcmWdOh5WsZT38LJ9OBWqwY3R527bxtBpk443UYcsbY6i7jZrqlFwf0MwBN5
cCz0Wecn0tkbi7NmjIvbWMtrQ0GFHFmrOtX/OLY9HPLMnD6+X/q10Rc+G/fpZMc8sQ5o+XAHdMMA
Mge8zVWDL/vvUkZBid6U/GBVDFijvEArlRFf13lkLmnQEdw2NBlqfgiM6gd4bve4DXaERRvR2yW6
/8fJuezCM+0xYnOOleHoqon1SmZFskuDyBuiRBqDubOJ5s/61lqt2BBbuK9TE501IzeB1UEbSwzc
DsndIt2KWtaGXzhwCqhPZmWWCWz4saRvzlQI6IVfZ6Lsf/xXQbAxHsCOjAYKgDRktpXNWZv24gp2
ijqpQDoJTtWCe3r5XuX7SKs2dnjF9pe9eLOjqKNrLcfdiKNYv9OHDVGntYEXLgsg0USMAQM7xlmP
T+lw/70/ra3GwlkdNLPOU5jzQ02NC7y+fgUciLm6vSVTtzLxZbddVBgmMj+meegTBh1I9otk2Za7
ro29CJtbywLpaYKxQ2OUOJR37aarrmWvl612qkaXhYV3CqgtGjEbH3PaSIt6dQxBRUCrIMCAeoDQ
+tZvOtwB6X6KnmhlCrxh5YB+K6SbPW7E0qpfUO/euO1Xrh5j4dFs5iVY7nE+Naw/GuqBF4+j7XhQ
pBEsvu4duOzTg4rmWBdoKT9EXXrS++SlbNNTx+yNmGJtzy5//+vaL8JZzXmG4dOc3BK9k1m8WRy6
uPA/ztf/qVo3RoLGHQJ7eA1vu8fSnylAl579bKLM0H2g7WqL7GmlDmUuC9lmXKg6nRzz8Gr/sojL
v4g3/2lQYdbEtI9evnfOFW0sINj//2J1ISe2An7/kDxXz9YH8iyQq0r+j7Mza5ZT17L1Xzmx36mS
hBBQUbsekmzIXK3t5W1vvxDLHaIXEiDBr78jfc69ZXOcK2+siB3e9moECWqmpsYc3+fudvok8wQl
FNptqg9XLnZu9HdPbzUVhK6YDWlwMVtvxgMKFBRqn7aQIY3vQljuk821VPMFV+RgfcZN8sroxUZY
OY792+AzzIcmIOrsRt3wB3ur35Nin2VJ8PTyB/uhtvvNB1ufeTcaHuk4qgmOIXUoWg6qjYBWc3EQ
9M7Zw6yrfR50+wDy+ymAQD0rH6kZn0h29PiNIcGHtp33fZNBjj33u3CAQnv5SstrxzsXBsT6nFyi
ikzELe5uMLtYPgXjq5QvAVvNFawIF+a1M9oNu2BbRbTczi6a9hHSd9uXn+ylW19FAFZ3Xe+VWEod
CiJxNLsz0bUc+IV1aX0kPhmLot1uDI7G/7tDdS5TD0Hx5XW3vYoAVJ65ofIcpok8K3aq8qddT5tr
Zx2XHsoqcg9JETR+j+feUR3t+hpVa8qWr219NSNM3PWkGzB9krZ/AHboY43ymtc9ltX4V34Pia3k
eOTEK54Xb/DHpPKLZti/qv1/k5VOtoBLAUUkoN14gJ9Ze/AqkPhebv3C0rh2Wi9NhQrlMONHPYmb
eSDfB1EswAgoFA7wodi5ULwS6hGsVaa6j3kEW5fgqAYfZhFfF0JRkPSVoLwuxDaZ99mnWvzddigW
KRfkC1FYp6/xiy99zvWwjjI/ns6zdJhnqFWZ2rtZTI+FcO+gwXyMdX94+Xle6MY/fD5/Wqdp1qFS
imKO9uzYfomaEmXrlZv8769r/nzZn5onQWMWFC5ANkHn/UijJMT8/7qmV8ObajHrJW7pseL2Fj5o
Bx/F3S83fWFWWitRFQyJ+cDQtA1vJjUknP819vJK45ee+Gpot0I5O/YolSkgw6iXZVfBKOHl+z53
jt+sgD/yzj89bdGyoMOxBO7bAQBePWfnwj7zxlxzPrvQ/lqQ6k+8KjNdk6O2cteEOSpkyaZbUJ2p
roHNLzz6tSzVIRZyc9eTY4WKOj1/LhfUcqorsc+FR7+WpIZggg8iUgTp8A8GeQV5tQLgUqC4FqAu
sUUuyqDpMcneVG8/90i038HdIIUDL7+SVb4UJ65lqCasOtmdL6K3wV5+bE76oThMO+9k37Un73gt
wL70mM5f/6kbAS0vyNLiMnWrEoo62HAKd6/qoWQ1aDvlV9hrSHKkNfK7KFWf+6fI+1t2rwyz1qK0
sC5ylvc5OcYC8Z1vUAw9X9mVXeqaq4FLGx1O3jAtxyBCLRuqscSUJznqrF/3aFbrMjCbDlgqFDjS
DlYMfvaG5+ZxcWpvouya2eUFeRtfK8zaEfYPCyBtx3jcsOfgNv9EUz8tbrJTuW1v/Lf9NjjZI/sM
7MKb8KTett+qzy9/vN8/Pb7WoC1ZH3hCiPmIJeEgI3pcGDn2eXMlI3NBhwrT2l877WKaAIc64Xxk
n4av83vvXj2YT/Hb8rnf39gKcnOEC5/1q+ZwvlafKY3KUDgSzkd/XuDQ0Swok7cfX35Qvx998B/9
9YMUKKJtY4/Px4yd+hJ17pgIX2750itYjeuR+MyvewlV0+gjqBD5Ao+AggZP3lINV6LL3y8RfA2s
riqBWm2WAfqXP1spULv3oJs6zVAl/vKHuPB41me0TTPF0Ejy8WjNGL9BhU54gADimtL/94/I/zG9
/zT1tYHOGepQxjSHXA7F8N0Tc96DCpG4fc3t++slup5UxhoTjamsQBWO89R2/ZWmL9z7enV2LddL
EAJUPLfd35rLc4UyqoNhCfPyrV9qf5WGyywKz13BxzRCuT/Q83CwQGV2rK+82EvNrwYwrE2kkRWa
nz3epGNp9M1cy+HoTP06mrq/XqRRJaL7vPTHtLcsGeePpa6Ts73Gy8/nR8z87+GXv16eBzarvmyI
SduADUMaDVKG905WkdzCMYrE79olFM0xwgLl7/1atHMiAC2Te38JIn9XdVpMEBxbyEqE8wv3VEdi
lklB1XJtAfj9Q8ah4a+TSymaLmQADaRmeq/MgUWotyXNlfjkUuPnOeGnwVNACFxXQ21Sf6m/wHHh
LaqivgIm9f3l53up+fPXf2o+aKQpysrTqTPy70iy27zsUG1/DT12qfnV7KgmYqydK5PyoDzVvPrs
6+lujIrdy3f/+3mLrZkV0TJ1/eRLkwL0+01McI9BVVe7fV3j7NdH06JWsRsXvFY3LXC7ymGVtEzI
UL+u9VXgM+aNL12LB28Fc3Cz6WFgVaEU+nWtr+IerpBfwkmiSbNAfiSDPfpwUHpV02t5bY5tkK5Y
ptOR5Vu49KfdWF1Z537/Ov010aiQJbwepENv8U3iuWozduGr7tpfx8h+HBBKuEFPydiSyFBtw7nn
r+op/jo+HuYYoh1hTdqQcecAC9qMYoqudJTfDyF/XbUBXp+x/QibqxgeG54tgCX9xK+pFGL05d/N
rqt+YiGYMsrTJi3z/NDLECZhVXPbFyXm8C66DWEMuMsUv68JUa/smudb+WnG8VgP2DShU8qrqm02
S+PcZyKLa1zJ3z8utg6Jywr8jpi0GLWoYjrGqi9O3Mex8QJl55VueuESa7l3mGOVIi0mNcn1TiCj
uOlY0SQMztkvD7HfvxX83q+PqKnaiPqT0GkTQDzSzInpx92M/aglWxNUBxpBlR1cu9rvRx1bS8AF
L8w4WKZTKSTmIIjYr+hdLz2n89d/etOhZzqvt/WYBhWJb5xz5HsdeACXN0KRDy8/qkvXOH+on67R
lkFrCAtMyorgTZcX931o/4ra6Ovrmvd/bT6geee5jpnUg3tkpF1iYIhSwRjx5eZ/H9iztcJbzIhL
xgHNF4P+1PXqieTzIa6Cx8ji6P7la1x6QquFhuHMprQE18j9Nh1VsC8j/yBwfv+65lcziKxgSDlG
s0mr3KYV/r4rx+XL2Bp5ZXI9R8L/PkWxtdy78DwtDfFx//80RokfQ4lIf5kPmsmT8Bu+6Q3s+l7+
OBfeyBq1UlbK8shwk86gGQfNk4On4JmioN6/3P55CP/u06yGNjMdU0FETaphvraZC1gNhSVDkfDE
Ek3GD74ij6+70ipwhKi3UGzBc1vGfmusTsj0hvCvsL3chur55Wtc6FtrVbiYhsgrS3wa2ABuUFq4
YxU5BMU19POFmenfBOFhGKOmArF/F3r85BFYH6qOiP3LN3+p9dXYHqY+z0K6mFTYZ8ePkl2RK17q
QuzXOcPgJLguy8mk2DfCl9UyOF3NtKQ3LJZztylaN13Jalx6/KuhXTd1xg0bTdqT8/mnAVitehzH
4unlB3Sp+dXQ9tTS17ZHODZSH9aYrH/n4ukEjM+17NyFC6zTDn5raqgOBsRNQ323CLr3C3toefUq
3Q9bK8NVMRSWOTSvYnnbZ+6m8q6q3S50nrUIvNae4YAHYFtqMVkIUi9JAR/MKzHfhS4kVmNX5lGM
xADma5jxP2ALCLU/zOd1abbwWX2dqTRbi8Fn+Fx6nSFwUWqkTV3oxsRnoUlf7jyXHtD56z8tzKiK
F7Ewqk2NP8N2pMnL3EPoqutrh5aXntFq+KqS+FE34QJ8LJLRzBAiGBiksg1KgrYvf4ZLl1iNZBJp
+M82PaJjkm1KQveOTRs255uWkSta1Qv5DbZWhDeOQSccNH0q6mJjbAT2qEkkiWDsEaqbJg7fWQ5f
6cHbDDCMq0Mcfwj5GDb5U+i5vRyDV3a51WBHZbgPyljZp7KcEeL4cp95p2A+CQoLsZcf54UusdaK
E2eNaSo6pzobD9aVaS7DK2/qwkyyloiHvMH5ag3z6mwShypmeyaaN4Ofv24mWSvFaywVKCReXDpG
/bgtOkhPw7Z9HUSdBavR3nVR25xlD2lBnT4MTQ/H5SUMrjyaC504OD+ynwZiFpRGCj27lGcwChfw
Qe0zOErbv3AIfyVHdenFnr/+0yVKwlSf88yl/tDAIa0Dh1MlTelggv+6nrMa6+iblWb2/HqR/RYw
7tZTfeXxXAjI1qyWoVtiWlu8WnhHKGxHy9HLtnXUnausPT+OYXKLcPCJVyDo7F/+NJc662rZXji4
0xI27Ehpfuee25TtD7fI1zW+GseKC2psiM9DDDx1SH2oy2ErqmsmNBde9VpD3tW+FbKkLoWLMqYj
Cv0ZSlg+v3zvlxpfJcPhyEYBU9Aurf22eypZA89hBeLEK7dCaw15jkp357LepWX1Hr6seQubsOjN
6+59NYht6JUFj9yUUtIexo6eWCFe+VhWI1gPElbZbTOlVZjtPT/aN111ZYse/RCF/2ZD8m9icQIn
BusyldKFLPo0FXEDsNWEIfzRLmC5PoY16nfhp9lnAo6a0zSS8/98U0/nfLtmId6W6Yubeio9PymI
6Js91y2OMgYlw/DAw8H7uqBGSPxdEFpySKRwmvUuB+vhUQIZX8NQmTt42XdVu8+EV/NHGek83EFQ
3ZRb5rEJZs/w7PTaTZdRPe90OXcuWYAg6XZlMAMUurS9rW6WeeiOCmTxWzrSApSxZbr3RN7dVnP/
IffyhR/KMFPLoURR9XDyl2YJtp6q6bAr6imqYW2q4YE99cziHL2jlm2IhQ3ZQ8jmzP0lz3ySL2Ge
M/VuCugon1TeKXhITkEe3MShiuInHGLW7VvVujk6RFUctbeQ6k6wkm10NqQ53G/c/VSEtH43h6NH
wVGw8N+kYcs5DM8HL9zTCesBKg16Pt34hcDdKlHLT35bktu2wI3JaBjcl5KqWR1hsj6+j1SZBx+t
mbMvzrI2THv4E+kdphks4mHslVDxDtJvtq7sLN/bPoqyTZ3RtnwY2g4ncaWhrjpZz8AN3i0KKAX4
cXrYj8JY6nxqbmf4JuDYQd/l40JgFJwVM3hW3B82MPaZ7yebeXZfWQ2xlsOXPZhohwI2pVM50sTE
WNU2QxgVWdqSvJwOcI6l/qGQisTbCtWnAja/emhT6xZRbjWrTZPU4Vx7EIY1MHaf6dlDmhi4/39T
TqeQWUfquLQVWfZZ26CstGoLQI0078olcbljamNcb7INLx37JspyVjCn7v3lEMjBtrc2KHyZDrzL
xw0h2PPDmbWH7xEIFqGfb+FYBFKAV7bxsiVBC3v1OIIz4ibohgbyXh+nTElMmF4S1UZKwuU8NGwX
BIVgCUCqEKd0AkMKtBO9zDDck6jUbSeARDZ+BovFDUWph9iWLkcX6rW0BBbjrHZJj66F5Jj1Svjv
NhAPwricznI7V1MrHwszUHi7onjKHAS3pt4Vge3JU2Y70hXQsFd8SQnzveVBBy7TsDeLl1l+m7LR
HLOegUgYaMvDXQQSHMMFjHq/gFoAJyOhu2M3dNDmwzd1KDZZDWOuecBOI6YBhekbiZx527tmgtuy
yWETUtjeB4ciyGTk4EEWFxhu1WDBWbVimYsDTgSb6eSVo/WShS4jxf3N0RsambJLFGJ3DQ/Xdhq2
ThZLnTIvkG/73NOQ5mXRIt9Pziw5xIB8eQ9bSi4/eF6uYBgRZEFVmR0L86l70kPeDd9qMTuSGhFY
b4BHcxECEWEmAy9nl2vStUnRwKMUYAYLJEfCm3Fp7oYW1Tc7AQJqfZ8PWQBCTTwTDfNu1gMBYmfk
JwHBmKcEleil/62guRtquH7j+8BYUB9xuh9mMRT40mlyGiYM1aPXMT0fVQBY8gGDbA6An8FhwQe+
QFJ3M5dgzzCNHhV6IQReTSTejS7UGrlFIsqE2Ux+co0f2tQTc05u+kap/LYcRFcfOWPE2+gmRnIW
k1feQPRnWJDdV1HpKWwNRB1slgA+0nc8w6DcEUc7/k6EHH3J9cMIXXqtjAXmY85IDk6AjdtDSyVy
NcEZAJyMksMrHRv96BMH7LnbOBrD6Lz1lHgipmrzhNftoraxX1D4X1ftEn0cam+4xf1Vz5Ob+r+G
jgT1LiBT64M54jJUJuJle5ClxDUGRROPLRYIr43Ba9B5w0EIt95zVufiTLZoyEeaB4O/Z4EjZE5a
IaK3lcV8lHh+y95hjYLVqT/VIE5UVGYQvsNx/LFsirzYepOCJmJmGF2gRpkvBYyv4bVbN339WMd1
YBK2YImiQ/SFty5PCo4CFAlPKgnOYhaiCLFwbb1nQ998y2xkv0qZwVHdqRpzF28Whs7ojQ4khdGb
p+1AZolFUHVhCJRA/dz5MzzqXaxouIn5pL/4gJmoTWCG+iuqEV35OExzjkW0ERYAmsY2YVJMmfQ3
Yxbq97PwJrpr4IYan6p4KSmoGxbonFEWgr5pitoV9/iEy5Tk2VL1mw4vVyXcX6L8LkBnT0Llx0hj
wdpmNmWzJBb1FdMtV4DsHKgdMX1sYhEYu8/KOu/v2k7TZTeOYU2SucxKIDM7CnZJjJOHcSMrk8GH
saGSwEV7Qj1yKzoDdApsi8fNkvvgs1R4GvSGaNwV2CRsOhM0yiDeWx+r+CFuam8GpqII4kR6EZPb
kEWoHyCdT+9mv3LLVnuKiMTm4xRsp5yyYbdEvAD5AwHEeGNc7n+XjAN2oYjR8hbmKAN4Zj5Owo9x
xWoAerKyl3C8Bt01QR8ooru41D28uJcZFthclNAQYe0X+m82hqb4WDUGAIoW56yAz9C+Be50GPxu
C3A6hZKpCEv9VoQd62+XXDTZJpvMxDZ26Pr5tiRLVu1IlUXlznidgn6oWYoCfPhq9CE5he0gIAWz
eiiiMKNAwTA2HzxWRBk85FuvPPQIpwBxqSDP+sAjMf2N0x1ogpWPOCvpUBTOt3MwsuhxkqBc7ArQ
I+mpCRq4zOtc9h9HOHnYBLJ+QmHa7SJIpiGMqBMnldekdTafoThtS21zp7GLN0lLW4ExTXhw2+pq
GT6qaZjBTskr393OrOJux6kfMsA2Fp1/a5aWSVixl8gmvslFPYSb0E1QARGkMlMzNkP094AwL9vk
jIERkI2NKAAPitpD7UYRPoTG18UJb7MA7Qq9Fqiv0jf2Eb4Y1m7KGtMKFouyVG/GGjH+QzS7Bmaf
bVOPwGpRmCYnk9JuOAx9JOUpI+GCw2UHjsmuCuPWbTtPZuyjdQFus5JtDQNzX7V6D3ZSMG+Leiy9
NBNFNG4CmlXwlRszGRxjOvd2I0Uj4GiBMgVgbCYh7IZbhJjHyIyqTsISVj7PlXLR8ti4iYotU0Tq
NAyaYU7CbFTqJle5x3aaaYCRKgo4kwzLCbSsyprqyOMhG29r7s/NIxgzpfedDMYH/KQJyhaUANkC
xTQRv4UlCIf0YfEw2k/cUBPvZ2f8LsHdLN8xOWo4m3uSFduCyGzZC2WAAqOLGMIH2+sR4B1PeQUw
ZMiR7nNKYQdfeBhJxyLAHANcz1zBqRDL2SfVmpJsK28ArcPWczS/FSX3+XaZW0DH6OQit22bbikA
CahAp1qKGCu4XOwZ+BlWY3BjdQQHmdGHg9O26mKQoKbagn7hL8aH9UIfd3bT86ARmzEY8SKAduFv
UFxBQXvqcpMfcgPvrwMmZwj80QniYZdFRYQdNlQ7gKrkU98dqsbVuCkDONTHs4go3MzdgF4J7zny
IZjqdtgjRJm6Xa2xSqUkrPr2QDuMypvS0WmXh4NMJ1Ub/xDruc8Bh2ob/h4pOrdlhD7AeSzYkAXo
kDHjw70t4hysELE0X33GWLZDhSVGHYhhyNffDHzJ+T4LZ3nvixo514XW4CF5HLSSPYVOeDwVEwWX
rKzJEGxDzAnvRm+KoxseqxwfjAYG7MuhCNQuR8rFJcgKq3rnFo81+Irf1qDm0CY8REMQowZymDRA
YDpj2adQgZOwUcvggTQy0nnayTF2+Ul7OJk99jZsNSAJOZ6Ha2jNH3IlXLStw3NCW9FzfVVTLCLl
Q2niJBK9KFMgtUqlwR7wi1uQQMiOQ2nC99Psd3JLMJdk28I0NfgjBuDwZFDlkO0G5S8FSFxNxPbW
yEhtRN9F30pRLfIrpX1MdoJZcMtMDtlTQkI5kF01jhEOy0Yd/F032vuc9UhfAYkRdl7i4n5iN1kV
ZPGW9lzfujIjB1azCEyJsRp28I7Ay4LZZPcEFGrR7DLSo8fEVGLh4VpO8UGNzrFTC4PPJ2ngrX6n
YuT7EMr1XXzv92FTAwASzdR7mykzu20NdcFjX2rwvLy25B+C8AeGLLDtQ1B7fPhSoooGBLox4GJb
5yUnqYqweiFErOQWoCsQSkDdgyElm5cShA7SD6eRD56TiGs41UlL0JPgzjIoFIdnbVce+RRXKrGF
xosq66r6EOFOq31HBu+vSFY2RrKngTKurnHAeMhmZu/AINGPlMMx+lA2augTDht6fhpLSG73Q+6h
jE9oT5SHrOtglcBU3gf3dAwG8HlmL8NW0Y7z/CbWuuLPbS7NV4fx8X2GnrrbWqSqJbxwXG6TfvYj
tTWZC+lBFLMEw2EMBWQEE97KQ1XHwb0UFNgtVsDvF1l79zwsiIcOkwk5tEkjIiowR0DV2Pat0vAJ
VWOb72vhpiIJlqXgwPN4IQUeLV4gNZpLYCbQGxoKKk6x0Dt/RDi/XaTHwA+DZ6JKyshr8pNgdVBj
fyd8YMnicMDZwFAsst3zquFmi9rDuN6HOCYq7ru8gyF9wCahdgxZnCilGCFY3TIHBh7ca51/ozF7
z6CDIESDxXnvgidaZ1P9TpJ4Bn0RwiXJD0wMrn/0AYHwvmUAOsTQPPhDQLEHxfbzIWIjeFlzBsrb
O79ou88CDiH684gsFD8hRuLNp8XJRh0siSzAlXVJ4h1eXMFPuYZEd1d3ONVPELHZHsmlCSvNhjOk
Hh5l5pHn0UfwvjFBW0U7QOw8ddO1eiTgykgDB3UaBMsWIfvUpwQpDL1DMVYBttvcotN5MYVymY6L
4He0z4xMW54JccfFjESrKM1M9xowNLPreYvMmezCDuMam83mFAIVowFPJPmHZel7t5UE3XxHcfDQ
J0wYqu4jdGm2XbooDt4WVQ4FbbPE8ZQEOLRkD9CT0UPTQoeE3I9oqj0mcxp/JyEAIbtuZrjjYRw8
rAl2ovVbV5sQaiVdgRmCbI3Pwflg8zDuQzEHGeZ6hOMVbDLPUVpJEGBvpKPDM8c0Px+jqQ+rE5qY
wKVUs3RuU89dzm85paaaNl3Vz/ZbaSmMpGzgd2871CE+Z7k9MzwnKGcS359alpqqsh9VqCZsxeco
cJsIB11+wqpxBo8lzvmUIqHBAWoqsh51yNEYy78UeqBNG7wm8sE1FT6pmRGYIvpVS/4+ajsQA6FP
jxBjDb4FEG8G3KR7XvRYj1/6VmcEyEvthfO+sBW8m4ayRulB2YymPUgTWRxhBzzrrxzyXxBH8FVi
XKqxb/qsU6kaYw5yEsZ5jC+BJVUyhKqBfRqnbDkU0VXW9oXjhLVLQ9ALnVkyqLR1H8LpYy1Bi1Vw
z7nGK7mUA14lxzOYbuSs1Sr1CwkXAGbGpCuR33g5S3uhpIjxVXq8njSwlKxH85t+VzTbzG71sd6P
X9D3S7f9/uMy//nF/ReIUY//zJ+a//lv/PsLeqIucjms/vk/h2/d/XPzzfz3+bf+30/9+jv/k+7e
7tY/8MvPo9V/XXX7PDz/8o9dOxTD/Gb8pue338xYDz/axv2df/L/95v/+PajladZffvzjy/dCOIm
WstxlPXHv751/PrnH2dt2H/+3Py/vnf+gH/+8SS//ePw3Hwunte/8+3ZDH/+4VH/P8I4DDGDhL4Q
MQLOP/5hv/3zW+I/oGnjJI4IatrD6HwOg23oIP/8A78V4XRaxEEQ0ijGAvvHPxA6/utbRAQxw9dY
xCka/+P/3t0vL+d/X9Y/2jNosWgH8+cfMf/1ROZ8VwH+Ez4FB5Bx6HB+PciSUR1BoFy/KcpmgC6n
+thAJJ5ZhADZMJ3i4QZSpzwZABaB0uIkwaFzE/IuFUkWUn9xit2yst/mMyBimHWTwIHI1p1J2fN5
BvHcMyKj2yiLkslDzonCZruRZ+UMVyIJIgCTF/3RZeJmsHGQyB6VNqztDjWQQS0SRmnWG32KPaJP
4fmP//2nnKxDbgwIopzG//qRf/5cDSys6lUSLaU8+DOCLB8jtiu8PWCd4BwFGdhaNkZ6qO0bc/rx
6z/+EOf4ATENHMgjC8qzq/YN9jUNNLmL3aI8e9pwMs6nH3/EOOQ/IRP2d+/izyWmPgWAKc4AHQkf
W2zZ9jbvNEIozMS9KL70DApZ+JoT72PLap1EPbbyDXxha4A6YeVewajjhFjQpqz2YOCHrMUGegLw
Vnmxa5F5gOc2OZ+fnf/644+q5qjqLsFwi+flxgiN+jqSt4Daxu5+UHdBV3+dQAaAUmOkb3J6kOUA
QmzlI0WGa3l6+VjmS3jvySmNiAlucrI5kzdnRjZhB+PlWeUiWc7gUY+W98LE6m7q9F8+YqM3daBT
EnQLpA5tGmbnGSvXB3G+CX/pzHY03rP0DT1O4xuYXwAR1xRdyr0cIRHJDjgPQVxpsKzgqGUDG5Yg
QcLqbYQaWT9ufczgzWHRiJMGUFz3kag/9j5VR5QxRA8dkBBAzIUPfty/KfiMw+8pdkAiLwAg5ORQ
T1hwCKi676ol+zjFCirPJQ7S4qwCG8WHSgb8EJWom83yMSm1126h42s2eT4NgGVKMM+ceh/XiL/D
GUq7opSoPkISeS7r72bs+Z1i20kAYcq65lOvrE3mfDyE8Xgb1CDTeriPLDRv/MqKuxCplnN6rEiQ
jMi2CiDxqkMZMyRG2ZZGNt5IHeyE1E8xJepmGnGW3/f8CaUx5tbzsYfPWVx+9pn8Au6g2YKGZEAt
JAGMq70MDNj3ceg+W8CdHqA52VgzTDsjyec5Gx+gx2ogkfoiFgp5xYRsqSN+swP5wwOAmDTbN6Vz
8i8at3eKYlsd+xVS0VOxiVrveRBlsx97CztSgcfsR9GGNPI9juQ0fN0C7K2Jd9uOuUkGW28l2FIg
HOLN6mny0jZs3zes7zYeC8P3xVTUB8LhDj2q4V6xvNlpGiMI6hAVz3C72SNJBHRZU8DikMGKWcvd
ggAkYRr0hFgu6kjRZokTwCg0wPOCZwjr7jFtLNqkGAeIONiRIsWelH10kCAKpJVQOgFF77uGMqIb
kcaJIsbuyTzueVHMuwkSgQMChXLvtcNDO4yIoxrb3eEoY4LyCKe9S/Y1D8dwm4n6Q2n4zncMNoJO
1PvKA2ej8Oe3EXaEh4qGu0k6so8ItoTS5QfoM4dbUZPPPQHurw1uCt4QYIKWVLJSn3Jzf86QIJvB
bpDOTMt6jDc0KuUWXXdTYqVIjMu2WVaUex+J7VsEqMcogK8QFUgXlNi+bycCoLUbVXHbyQfPa3D6
01C41yC5jR5Tf5pJ2yayQ568NXGwNzjP35DYcuyc478CMjZ70sbygEO7YGsnxNIFDigRxOn7CNzg
hHEP519leL9U+/iRROReT5haMI9U03si5/oOG/antlH9XwIqTkvyrcfb7Gb2pNrNMDJwXfgFGX7v
JLIIWOtJekds9NMyKsiO+vq9HgHKc8iQVdj4ZUWw7CiS51HT5zu4+Kpdr0CJZlPkkILU2bHFmaPA
7vhR9EhQLZ3e9RNYwTgpAjqBH10fNImPrPxdPHCyXxpE4EXPgXrV4i3zgwMSxieVcWwQWhzVQR9M
tnAvpzsoXMLEG0vkQ/yiR6Y71ycWyve+Kcstth1QJFGKlERZpuCY25CTh6CHnrhy3uMg8jcSybB0
YXEamglbd2zz7pfZ4ngUvrUdgKuIE/8PdeexHDcUpecnwhSAi7hF6NzMURsUKUpIF+EiA0/vr+Xx
Ylx2lWfpDaskUQzdwMU5f8R23mnW3mmrP/NydhoMWg5Y4q5d/DyA4Vxv9dVqt9WpwAjM25HkWfZQ
ery/Bj78sJzNPzzmCHh92iCdHjTD3zfr1O0F5svIpT3QzQ0S1SyHjntU4AfosCk2kxw8sxKUMlPh
cpRjeihb2gbLlCt5BDeAUE8II5dbujM7LHJyI1ChToQI07Q4NfRXXIS1nSbXKiOWLRFjJ3X2Qtl2
WEOx7X0djqxM0p3DKx6Q69aFvfbY6IsNy6XdpwweR5O1OJIlfc+bnYZtpVFKbSQ+j54hKG0q61eI
PX7Ua7F1Ihx8YDpL8w6LM3sX4B0M9uQVY55ya9MNwNSXaExAF4XK7yBgdrnn0boaF8bQnovCexpN
2ztSX1tG4GT5Pst7KxDWUdjKjquCi0qYkleg7ofYMJQ6tpMNMdltn4oAK7C70rq6TvEMOk7F5ALW
N1nDTmtKP0Bxv4YEzMHRbWuku9abO5sq1GtdBbaWvhrVdhhTw7l6hk5F6dw/GSB5cQ43e+2popR6
ExapzAGmKQCo3S+DE+HgGi82d17nWuNbmqfavcz0ZzDZdyhT6zGrFtB8d/1rO8rcOTlN33nrNBcL
bc4xdakdruYXCZwRNAXP1y6vmWfs6+RV+mvvmuxzc03RMwBwzD1Jr2VNUy3MjsFpLQs/1lsaG7Ri
fSvXZo4LRodd08ejPoDJ6TJ/NOucVCfKxz2zp3dH19KrWRVhvozNcWQe0BrQ9l7MabRosj1MTVaf
Rp9H77LYZ3qjjTNwQAbkTgexXxOcA2DvBIPZVQer8g6tPR5HQBDQ72/bydoddqUv227ckymS86DV
1d6benvvbePe6jR1Wm7j1HT7sBhuL4PK3qD6G+3VpyMVitqYu1PbsLx7Ba2bBTqOExUF9gmrj4zS
Dn5O+Hl7ShX1FcR++UdPRBZTyX6tlz8TYYSLlOqIutsI6W7PqbP0S5CER6sD1/73zUlZHiUPx+Wa
ivlV89wqaitQvEBrJmITbh9yT1A7l/eXyXWSXXn7k2yLNupqiBir8VNO1v6JFXsJcncgLHjq8/o0
3D7cQgthr/hNStpdCU6/dobnkj3Vjx4qOdhk6dUnr/TuaXei4H4uzm7d3GXjcF8ZMNr/PpS2/5mO
6husoYmyvHrZ1on2lLQtuYIC0/LFsQFxDRH2QUGYkJKjOoFWdjE3kQi6rbvL56wOHXN5SyvKfmuV
f2uNsM830LpQ6E7kJp59YFzqqJt2V1UMcY5HI3Xh/WTpcpl4iEaFlYjQsOrDvz9hOw3HeQYjkASQ
c7XAIOtvqiA5F/FlHpTte18A6lq3pKmE8NIE+CUy8tGLTPuXYZc+Z6L6dk2Hf2qWXypBkjDr8NFW
hsCgmieahM0uZyO3AlfcklXpI1YjD6Z+NaPaT5xo5IYPPM25UxWv1Sj4IRYYxYgJpya9fBiI5yuu
eufzm8yc/UxV8Qgid1xIX6ZyWdvbSq5xMWzHbSn9PUbAU1+nxZk4mn5xq9hqOMkVlMcx3e4VBej2
pFlhOTKkG0L7K4e6v0cu9KpPA6Po1g4x8/R+9rGlmMuDWaRXm/UjXn0mml4tD+7foR4IVtzsF9XC
fGo26LxnqHa3Nfzw0Nd3UGgdfZt4pRrkgVqykThYnhD+mKE3dczWLSm5bW0+eSMiBo497hkAVkPf
F4Mvw2zm6xStiGtn/f73H0oK6iOESVfdRL4Rb/NNB6Hlf6dG+2X61RfddVDnjnvoKuNWm2uGRgeK
2erJEucGFwIRNLYdE7VyCxf6WwwcvgYkiA0mPxqNiEgDRi6y+fvKG4edcnOdLjTCA5ZO8+MixybV
WN7Rt2Yw6jG1wmKomKhaT9uRGD03LD/07Jr10O4sR750wrDizu04miu+QQebC0prMgj0DX+l7ROj
byNtWO5Uvm7hJgwOrsVGCUcyrmX2Fwn3Hfi3l8o2GcFSefJFscYboOu0Xda+5OzNLs3i96GzDma4
0fOAnAbKnHsl0ZsjSp07ptsmWubftxdqbPhat1+dufGwbrkXpVWtgoHKZ7vyEdukEx29ohHBUunA
aPWyl7erd3YgJ+ug7PqvZmHf2sTtL5t/n0d4gzV/D8LZk7zZB0TQyZBwSYwP1BdvhlnGTunu6DMD
OfL2w8i1OMzNjwPbFym7tw9Qh9RbY7W1MMRsktsGSu+r84cyEKJVKCy0P1RivFmKM7KtGK7nThKN
6dytI6eIS78PcWd2lE5zHyaV9zUwsIQi1cfA2pZLVxd/a37lf5+cbM7j6twr/oIG7MKNZNxUrn1I
Wo80vEyejWuhI8/ItW0LqvYAachspn3rkje6uL15HItHchIbCHhecXvkMposeIfhRW3ZXxaCNZb1
uymxN/pgZEgm8lM/vVl6f6zo9o7/+2DW/wmn+i+w1v8T2nV93r38/4B24cf8v6Nd++yr/q9AF5/+
P4Eu4z9M3bOoGnOFELbp3ET9/4lzif8wIXEM37/BWZ5r3JTq/wvnMv7DcIXJ//J8C9PnDbP8T5zL
+g8X3S7/5PlwdIi4rP8OzoWl87+it7broDtCM2HbhmFawvX+Nxi094bJmrSvelHdi85Qr+j5vEyU
kO/RetrnulqvBTb9Y+qMyz4DUINSQZNBxRlSyL0SbUQnqBf9eyrw6PQv0mv3Wkdt7WIXC33rvha0
Qi8vjTfcz/TxUh7KQ7+KZzNdH3LkK2j7bqNBZiJR1M396PlXp13XO8on4OSTmcNqxnHf9QMLXqK3
e6OcYALtaCvr+sH1GXpKjyrz4iCRCBoafmsj06pYWkZ/MhGC5P3vfz+ZmVrp42wh+kGIspF7NeXn
vKKZufUObrP0EQs6c8rGYDkBgYVVx7MS9ZKDkGHVrmsur2JNqYSp6/4oNOebXabeMbZPPIC9/qdZ
xLJj7q4CQ+Xy0PhbvtvMcqHfvi53oEsIXOEgjkBgdF+Yhr0vzd6ORvrc9JzPQCzx2W/NRkQmEzcj
TqGdXW/U+LR133fFgN51sh/nbeToESkKdX16HhqBgNWfhqArwcuKpLrLuqhdiu65ShXCbFub78RN
arPLzc04genI8wJHeUby9ikcV4M5Se6cxAbqKrKnEthsCvTVQYfDS3VBjlmEY9HejcgsP+p0ehSU
yzPXVvdaAj5SuRAgt7qW/VigKU2b2DW6A3mWBKMVDvUzmuXvhEnrh513xCJXRUAybnKyOt+95xX7
zPLubig9mPlJAAWUzY2o9u8cf+VpMpduoLfjGPDC5/e9ZmT3UlQitEq7DlNTp9wjN5vrbHrnypbO
Djx3/+9CaYupfet6zAE01vu8X34aQ/SAubqjCrPVZuUZ5u3FwK7tbLB1N2VptNTZcm1bmSJu1Ked
ww550pbqVROFv9f8rgn6dXYu/z4wrcUqKZCo5N2+TPDssIZNz/pgsED0SJTBGe51Y9NOUGP2Pd/8
DC2ljumclcE21i/8DG7Y2EpdBuUDKUwrMbFkvuAMEhH0mruj7guqzvDe9dvzaQZ9+CmAA0hbIHvb
fLQ3V4Wdpl1LvXytSOP6cNw2TK06Yngar9Us2+NSZn0AkDddRanfmM0vS7Xj1XEzEfZStw7+fbU0
P1rtoU263fo8o4i2mcYKnI16eL9H+WIo+6HsBzKTZhTfrZPXV70FLxiKnVWw4f97PUTrOJfRLogz
s8i8POuu2Z9dpo5zvuQi2vLNDCavXM8JxfdH1KK7f3+aS22DSLQ8SrPIpclatMyt311Sa+sujWYh
yAXyJyw2n7COLaQ1CZD2HVDpq0VTgwJ7Pk2innnM98htk4F2N233741EOmefW15RC/b3EdL9zZPI
GbucVDSYfDLw2mqvJR67dWPUAPj+ihzQV6hzRB2l25QjpkCPzJ60mPejnD88w+wj9B/lWZgkkvo0
/121qvvtziUyL0HNFQhF+paQwRZUsjNCMibLc7X0JMqt9hI5rgtSZaXmK0Ki7MNWjbz6FgCeZ233
ep3bkXL1Yo9isDwD4bbPVc3kvKrHxJ3WuLH9P13DdlQmW5TX6Q9E7xEJ6QrUXF59jQ7j2q9m4E4W
8MZlmwL4zGKuzxxjNMoyhVQX9GdQ+94YEero/ZtUOety+dt3BDVXDu/2akXTML2Ija8tVB33C7yo
VdsWgdzDFg91Flnm4Dyq3lnPWuMVgdfryylnIQ8S9ohYCVmfZYtgRvbzH39xr2tR1d+BTzFSgAC1
fhhX95RUCAPpLqZTGr0INieAmrWDKbEQgXi5texVOfzR1T9gBRhadS06xcUPFxcxnddodehP5XcL
QQ2HIr8yDQa2yMZqb9fOqVeuhYZrPKqtOWuyPHrFWelKhDoCGqZFB8yl1LXYRs3Upku1z8rKCGTH
/NVXTkLNsYn8UQeOncYYFZ9LnMxQ7vtWRYqVMlznmVTaDJW8Pgyo9heMA683jNhWJbxEVNfZX7Qm
jIcF99XmOCGKAOJ0Erpi56VGZZk+FvbBQ655QwtuaAUfvNqJaviGokues7oDqnTRzHHph5rniDBZ
mlcz99+lrNbYTMUaijJ0fC5JwlLKuO/6E+SzDfmQPmwlP1VZBDaDrzNA0ZALR9bRMp67bn3R0BuS
q9b0+DPKJyPrPwjem6O2lGQE+wi/kgpx1UftG9E4jE+an3Mgbs+y2p4s03nyGfj1RiIETapX5aj9
rNxxj6T2arfy26Ou7lDxUNUva1775zXrzcAER1UJD3y9/aWZ9CNu84clUd2DbTahnolmZyll8WOy
hyvTpFG5sH6NkkjwZb1wy4GS5tMebLuJmpWdpgG9F4PF+jylh9pwLEgRH518wgJBzyfLAg6AWvo6
aGMezEX3y5LgIzKtv4To/B1cVM7GQPvUkI163DslhJLbF3FmLV7oVd5ug9HmDfguOlwP5rw89UOJ
5jofnhe0P4Fhm9me+gkuGwt+mki5KnD9nUVMxKVreIYqLTlVNfhtM7RVhNLURwppbUfkM4HmL33M
m+rvWNCGo8HSF3S2N11LOtUauBj0Xq19mqwCdHnl0eIt9snDmhAVjgRSddGOLGVvHuZ2+2InaHZj
Mv+F2y9CtvUirhubV1CfhxBq8FIt6xB5XZvG7dmdve06TvK3kIXDqQzEOFGbsXbs5iPa434ao9Ft
Ln1rcvIDcPFzVX0wb+WTyrhq8rz9SgvzjVNEhEuXntOsedRcSdultzf/6PrY8rzZkHcnlIfONn+a
vFNO2a4z8OTtHG4xPeE51bjKu1PpFpLODmE6v4qxZh83HO/OBjkx9DE7TfOaBSNd51HSb92+svE9
1E4XLzL71hXb1prGcCx+5Cmk6MO6Pah23QuUmgAd6Rqlbr5bK9M54fsgG92tQc5K2jnXqSLcZOFi
d3ACOBoZx+xVQdInV8uFytHr7Ws1hpe1aF5d75ZBSL9v5Pa87T2zAlMMj6G6DQqX8jtNLmdJX0vs
CfHbT0qUTfn0khrMeI3JgSbUt2M2NvLVNLJQovlqGYN6dorYrXztMGrjBxITHuuJeZ3m7kuJArH9
bMRzglNDz3OSVEWpBUtveHdl7/vXtXsYvEReORkiNfcu6jT4lbJygHhN/WI3yclt+iec1yQDd83r
5kw/yujtsLPSA7pW9Dut6/LutmvA05hte/tr1/p0IMzGR6sjHkaHZmZYA7bvcm8tmfmog1UP2vS+
1Kh5nPllbuT7jIQxnFsr2ZcFo0bCppz0RRkBU2Ycyo+6SI/NAJ3o2xnSfQ8681YfTBXCzkV9EbDu
VoG35GefVxY0EFrRKBw9mklkIMx+DpKuVkjf0L5m3NLu81S6QBqlXe0dDkWsJuq4WtbjeKPf9MEO
p5lLVd9gNMSwPcwO2Ge5fHhapji/6bLrWm5lpVYXh0T+IozsiHPiLdPgCNrpTHKndelF+7HCyIaG
zaGurJWgnaBKUcMrP2svYz9dARmZdtfiTRu6gJzeIdZo/wkyjXtoM5Jj2mpZMNX9HE1rGaS+i3M/
Lb5WjiZbKwuowSmSljXt3KxXp142d32pZOw/CW/egjTbnqlswclOJjm6y0/cJY/Jfd9udtDN4oJV
CWyufKNDPQ212blH0Rq6W/njN4OPDC37WlqQ32FY14BmD9SiizsDSeW/ZtYV3q4tqIfNePMsrbt0
bXlcG/dzqyqUfrBPHS9I7GrDgbS5geWnMw95WcWirs0j+sAtws4SWt04Yxym6tj2QCjLSn1kPC4U
lOw0pDKMRD6e0SCckiLis+5NxGmh6c5UgABMQaqJl7RI4qqqQYnTqMgQgK8Nsxzy1otkndI3lF5g
kyX4nPGt6cywY6KH3YaDlfXkDOH94GuPDIJcoKv7pkT5nnPlrzxQOWnnkS/LqD9X7ZnbY4sL4V2E
Xx6dpM/3zbQ+uZZygMXqZ3exYhZjCoOyGXo1i4ua7Lhkq34ZnfkMjvQ8nmwjf/2X+ebLN0bZkDAM
Cod0bwtauqqMbtpb9nY1qmuz9RccAEM8r+JHztmpddpPdAjpA62ZX8j+AJn8Og/kzHOrGfn1kIMs
l4KQ283Qsqi2/SRsVrEXzbTsui3/mlS+XTgXEjwf4JNHI+fxKI1tN4g3fXGe6mxmBTIZ6zSZW3eM
kCGtIG/6UKp41oyzI6PRyp8Lp6+OozhNdesypGl3I2pTFNmg4Hm5dBfbpKkailBZqXvwxowHg+b0
sQPTy9jWt4GcTmrhzm7U3dr2IIqDfKizcX4epf5ld4joMmeOENnLw7JyOCauzhvV/m1Q1+xcjz2e
13BkiAmMBTIEWoaGb92OdL3bLsM0kwFqM3+WSFyzVuyZ3BJIa+P2EPlo0dGVKtP3jmwvINBrOFQ5
lb4EVJgL1sC1dX9Kr8JleusOM53yVXesj2k0npuuvNZI9YN19fZjh7SFX5+um3MqtDm0G6izTtw3
JXgoVVgN7wz2PoopwOoFfecOvfcjkd9R79jvljrIvMM5hx3B1DntZ+wcIe6eAw03cLkDM3cy6cw9
SEDDOnEOemskO1MbcNLqGFPxmWaq3lUKyqpuZLfzNv81N+aXG8hasUaH+BuKgFoFng5dUyAq8HYu
0hFgyvlnGrYE3xTtv5Leu0Z8F4bssRU1B9Xrz5lnP/O6ngatwSYxQhf3atMhN+DRTPe3X4kPW3e+
V1NjJRnSh2VIbuHogi+JttfCLdR0ZJYts/NsJNQcyrx4IKN9osrDel2n12LSTwKeK+iN6ldSTr90
Wzy08D3RrI2/shvUaxoPetIBI/OijIwCVTI9ZknyPZmLHUjfxySieHrr6/CQduk7O9hB19NXGPs1
sL3h11pmJ3PcTtJL9P0wW69dPYX91mcPYK87Q5U3Ig49Sov4N8XUGM+V/u1L371aGt2/mYwRnyyR
YauzxvWYa/7vfFoeoBTZxE37uc7V77SqmKfMhDKe+tOuxP1Wfrq411JjTQNQ6D/FYKCf9cPN6+7d
hkdwS3Q2YBU5e/lPm4hd463P2agNcTsgEckk0mS/MOJ0fUm1zAvAig/CwCOdTsiIzOwdgwNtMx4C
575RR6nJwzivP0brPBSD+WxZ6YumLzukBscVbF3HkNJ1Biybx0yW6UUsjIRbxn8VRtXzXTyq0jOu
YSQwqBVRaxv14+ymD82wOkTdbvVxxChYw1Vf9Pl7EcxaWRLQD4GipNi+VXcblQxuzwxgwUPTXzjF
Tqr62jDAcOkBy7UZydsOJeOtVSY7XfXYWRk+HMNIohqZR2QlpI8klR0bB8dY1sBDwVQ65fvo6IQX
VKz1lhGwDZo7W4e3UwD3GJe+TWpg1nJ9knD5VtPt66x+mln7d6Ya4YTz8ZbY2SEi6380/CI7NFg7
HU4gchYIg5F2rXhssikAFr0veaBCdmXb5oajRfFI/UA4LHVh2vguubUwKHpunOr5RbvhMMbSBB6O
53B0xmh12FvAFDAWIyuZzEiVaLpqcBWtrI0YXMiVq3lK826NNlk/wizsM0Qu6Mny3ym8XOIS/EEi
y2sN7+A0MxBYbz7RnB4tflPvJpTzh16bdomfxfDZRATn3b2YmWh0QZjlWOJYHxYzykVhB+Kxfi8y
LmAQmnC80ZyLASfexaAfj3plPdxuDUtBVUMx7DRt+GCCPPjk2pSevTdvRldrbg+Wsf7St/YAU6nQ
UrNRZX727mWqD9jZ7i0usqBOPfd2FVxcN3sfxFRd6BtAvke6GVzCpXbXPPIkqpUZ2806RrVSxAAN
6sDXHoE2wMvWcK7117FzWVoz8UMP65c2SC+Yq4x7VfubUMLXUyFO5cV9a2V3dtHtm2wDozG0ku8t
7+vE+6zmFumc97wV6rvR0+xgGAM32QB0tby0o5FF3pxrOKqr312rHxrT+tCbGYi2qlH22XEj6CWW
3OqZ/1bU7sc222i4yGTZd9ic4mQs4XwkoGp5tcwpP052+201/SsmPH23LBeyxB1OFs7rzQBcluvg
Bc5Ennmd3CaeQj0VDEuEmATrtIDJbYUdZyaMm2iYdm+nck09ieb7bWB2hbavsuWo7OQF1bwKUnym
ccNXxPU2RqZGoqXErlUX5h8N5Tp50fWHUWhuJFhQg0Y6x7p0rSNmdiy39taFamhefR6Ylr3DZfU8
OaUBWedHfr0866PNAtJkWN5sIgmsOaew7Zb9TdcuxPVyqhbjo/fN11Vn2bSE/QFy/F7ry5/G5Wqu
vRJuGMR64zolk+VglK9bn8CLytQMxMTLWKXtUyM1sSsddZ/xnE/8CVBOPbm1Vt+13m83T/f1lJxl
UrdxzUiMEgciDTiPmFZjZpea5M5r0ZPqJRY5nDLgQ775RpFxttvc5DldeUQ3D4Pvv5FwagVN7YZO
Pl+meloPTDuhR3rAKbl96NBvEYhQRFgQitCHOWcrnCIoZRnlDk5WPfHwH3n5aWAuAqpcYuzN7g6O
ee+uzYr1BWlGL7K3DoLvJAnwS3MOVstVc0hWwlN+88maDu2UthzCruz/1rqBOa14dMlwD42lPa8p
uJSvOR9o/RZ0M91P3ta7obCrk9H1z55wUM1iYAuckWxtTTcAu1ekkawXGMYR2rL+BUhzJBMV5265
MCWpiv1tfQLDz8B/DQ5XKVEkZUMbtPhSMCCe13kPNHYhpCAkBOILrPwZmwaGAdanrv+xhwEMIeVX
tA0W+DTrHmpnOo2k5B260ogRZ9y5BVhnuQonrGQTTC40Z9WJD+F15EiFaYnRdp05nBdX31lyPiJb
e7U8LrbefvBd56KTOoC9/KtvNm2fGi2copYHmmUxPJI9u84F2x7jJ1uu8ZZ146e2UKSgOnPvZ8kl
U/LO6KV7UaSOX4cEPHVsvRBLkozJ5HgseaEm2XtxodYdi+5MieSHY3gapeCnAR+ixXNtlxW4CvMp
++2qbtsPxMIEYCAsmQtSxbKpdhKYbrP8KrJddglDobnOuDBASz5HhQeFrFrXzaOu8ZtQtMYvI+Pw
sGwQ03J5GOQg4sr0uGq7eq86BVQ20vLluM2vDKkOWqn0Tbl/LSmJXhBY2G3CnwJ7yOZbjexzsqnf
Ylyrs8nCGLg0YoVUCu3TZL0bEWxZ0qxD3Ysb2Z70BbZWWtsZkSruk36DcwfepvyTtb5x440k9tzs
y7DJwNAEGC7QLTtcbI7dr1J6L1TMxkgtOHf65ZdZz0cd4x4eMiNu5jOmu4dNINvKzOneI6BPa98d
fwvdoUhjXw0irElXYDNI0yDLJNNL2u8WuQ3BtPICGm13j0qnQLZwIsUZDxN+bNt+T2dgnAYu2sgc
a1+PPdkSoyGpy8PZLcb2tPXFySznJwYz86Tr4rHpsj8MWnXAgb55N++45RsYsY0idIS8XzpHJ9tD
/DYKPQ2EOURJOS+xKhys0iPyp3pqo6kBypFzgSnDIwqbbS49GM4nQqhxT/72yYXkOOOh+TPOoP4r
ywOP5KbDOzqvR/oEDZCA5i9c38lzdPfYsoEEKrNz3Kwvq0jt46hrR7x/F9Oupjh3mZWqOnltLSyV
bV6MiNO78dT4HD5zW/z1+ZmDVXUXsmrWPcFyCnMaA1omI2d7zEPXd7Q4n9I/pj53pLXUfjy1k7po
jj1xHNW/egHespajFbqweqFnjAlHjPu7nyc79lN69JRrvxtcdLhr7WtntYppcVWnxu3v63V9W9P1
y0DJrQ9jQOAwLuli/O4JzQmV9LGZTvVLP/Q/q5llSHQbfc/nRIvlZtGE0THqiPd7KCzrwTJSNxin
rNxJHAAu9z61sO17xVUSIFDh01HGqbQdTl0J7IK3eAzxXM3x2PGVba36kGh7dsUo1cmzvfaUp1Cd
um14Efau+YTEKIfFOtcJspIy46SDvLCGrT/hAvROpj17J6FmYiLSxzEr+A7SuZbFMJ/6hIxby6zG
SLvp/dPLv79dWnE3CfJkp0EVl6F+sIub6036cwzjsDfLjBnPT1H++u9T0oywcd3XlKUYaRnrRClf
8A0xFWfk17Qo4CZSSU7WnDxYWCh2YkqZtuhXiPQODtZpzdjTQRuVVUClwsJGhqsn8ZK5b2OrPssJ
tgD62jj9+2DLfY8oHDdy9dLkzVkl2vsAyb7DH76/+TLrIhv2WdICYzj6QjgRo0OWdrtWmq/kiAk4
4tTL9sruHtKkEnv2p/sGs+TQyB0wdBrVG6kTGVLdg5/3O1heeHIPmHDWeJc2S72TkS72bZ1np1Q/
r9vI8V/tCGj6qpQv2BWyP1mjX/pEfx+w2hFxUTyPNvL6dREOllyQ/r4mXqWSNT5D9Vl11adlsUC3
pD2czMmMc4hfH2NOJIyS8Aiji1gCXqAPgXqN4skHzlyBEIhfovPW85qwIes8rBqej40pooYoNfIp
inxXzE/yZvBtOrCjEWqGVCzkSaIw/xrFuBOLaO/dDq+0XskTBuMKt375RagQmyR7SmuMPATQ1bOC
vKOeQZOYLq+euAFZmfe7qag7byr5WcwrxEzafngl2ltnstj1sySe9eVKpkNGobuDfVAeUD4epFe+
bekiA7cDFrWZza2x/Ohwm4ZtmRgcGKQWM1E7BD2yoKXJC/RJf1o7J24787MaO5+lgTTLxcGxuEL6
QtFgRMA1FPoYIQhV+Vsz0u6yZAI97moZaj2K/ELbIOe16YEEJi3KJ/oSSf1ZD5Zov4dVz/fEDr2w
ZGPeM6uL05k/SYVJAyMormoQ2GZlH7zp8kZLOyaOcSWK69t01i3ovDnOEpByUR5mMW1EhhTv+ECy
uznbiqCiT/wk6+dk1J5J2znY3qrvppRnW+ug6R8a4HvhHWTVGqhe6z/pmDN+jPO0x1+x053ajVYM
rBKiM8w8JYNtuZLFnCOuJm3WdL2niatq0+wfVZPsMd2WyNrbbyXbZum4xxS92L5o153mjeW+M9S+
6udPZE1gto1z7QEJhnmZz2RL3PUzMJadIIf2Cw3ZcqudG8hNBA4JCVmSWZA4lDzQp9x4bQyL8IW3
sXTkEcKdJXLr7DvSH3ZGnTw5m95e0ymZ4Ju268BMa+W8GEQJ43MW33ki32yv+RKTa6Lxzd7d9dRu
s3/QpevtMga/xV721QAsI28QQTd+l7bVhxtkPhJpOq/z6X+wd17rbSPbun0irA+hkG4JZooUFSzZ
vsEnOSDnQnz6M4ru4Pbu1X329TkXrZZEmUQoVM2a8//HJAU8WkYAjoLB9QgdHwpWfUow3AKZdcBd
IQIp6b8QNElPkjqPHVzGNEgtjOR5bIjIQxetjOMygipzOaHWfmqjcp+3zXBCr7OfUsMOcD5DjxHR
DpUf9uUh/uCSaL4WELlWlQ+EKhINkaLsXsNwNNZ1Rync8Av3IFsyRVijaJW+qf0pO3kD8hgtjGAi
uYQnCY1xoXcU+srKkndDdF/bpMcwZLCpWCZx8jDEYlEYzjBa9m6PNR1GCYykHvFvjFrI6rNvmtuw
b9ZeWnSUDzrzJFT35ZSOKAzSRu7cJuMZHtBMImiivlNxEh5lj8Ied+GXIqOYO7WkFyULruCRgznQ
sCAl6DVb1/hg+MM2TUk1e0OfrWvqULioBNCjDE/9on10PfgybncA/NUGbU6ZOjEaUjP11mcWDzrq
3ios4ua8NJpP7SLVx3XXGNNuwH4klkFfR+zSg9anjuKECc+11V8KwZihA+UJrJ1F8YGM4FwD/bS7
9Ow164LKnkm1vzBwuSBEv6qsuTFD7cjZMJFV4f3GjgxIQm5CoigACzzs/Vj72poeHLwWW02ZWhQA
yLTC8OC5sh8F+vRglBoBlmIi5EN8pJ8Ru1qmC9dvArKLX3XHkxvfcxEhsF/WGrYBbNMBm2jocoyt
3eifJ6gphKGfBlN8SVWapEHiuK1Ehnzf6D6muNtYROqT6bif3UGmJz3BVYBXGKWwnmJ2s3oARk4K
xCq0jhOcvBXpWBa12McEF+7tJbsmBeglEmaP3shzWebTB52IKCjK0WMDqwP+1M6hOxasT/U3rW2Z
lunY53kZWeGBpLf+NFo88Q4Z5JVTVl+SKG93aRx9GfT4Xk5DkDckmUSZDmttdtmJd0ZZb1HuO3zY
KYnxeFlR4a+Rs+2qzo451mIzY1vZzg7JHpg6Kfa5NtqUKhmUJSQJ1Zey7txz1cUvJRvaiMgGePMp
TcqCNDASVKdJ93rjynO7HA02qOdZ99Ad0/533fbTYSFgO08T1hCUpMaqp36s6dYE0E7LNlrTbJYq
Gu66XOu3fZSuLaf+HjfhcoyQpibAAY6s326AMSIKsqV/cHTgNCYGjRx42SlZ+qvmAxWWXXcKIZgR
UyEXM8rH1gWMw07KXLd2Wb1k1X115/hoyUjQQaew5b2opbmxcBUixafQ46x0UwYLyr2g7mV+jOrx
i46XB+zaN0eMcmX2M9C59CtJeBiHEMaupcQGwZx1BWmzM9HRY4kgU5iRIO6ae9hYyUZmDuWkmsRc
9nnSpg+mxKTKqp5ttVTDiiMBcOVEh0vdbBEnaevl+wwLT2TdeInG8pT2CU+uqgeDtFn2tmj6x1ml
mDsfFa5GA7tT0uvjvu2Re+emszFb/TMVHMgKscl+xECe53TNdkwwM4KKY5+q+8xfNlzB3K/uqm6q
NiUP9spvw5VpeeF+QJeyTtv6m53Ez2XCBO6HVAQgIBzZlteorai6F+KOZwP0REVsHsn4vqWKttRK
xJgw8Ia5f/W7zH5oery2fV3gyuspZtbTw4ydcW0ifCQX5yIBHBOLvcOSc6kSMgr+YD1PWdjvrUbu
XWG/wZXUTl01aKfbd9BsKM5BPHj3XBEekHLVPXGaOT9lIvd3bvt9QGtxNDXqBZMrKc72lP91nQ20
qWdY35L6o91hzW0jmeywJcCrMuz6LgM+tk/H5aL3IDeB1cF8ragGxdwSKkUXiIR4oDK3P0QdlZpI
TN+m0MzeNLynuW8Zj2QG2pU9RjbhvCOehi6/MsUkxyWb5JFYDyU7Fy3OGqrqBOR0gfa3utlN976z
JkOJeFtCtcPQfZwliiorrPtXe9DbjVYZEUJLOrPppVds0fZt7eo7hKcvC8b+k0itK4KNGLscrgy7
TqyPBJ3zhuWJhnGTbn6M3XnnTdXwjOuP5orC/UIHM1WNzw5sfOpDOFMOaRykU9VT0dv6E9C49Uh/
wbV2jfUBW2tSvWgTGYRGVPS5cl/cKmIRXIw70yJFpW19x7F2WT8MWzMP3ZP3NEHgWLlTAhUd2Jcr
G20r9NlkggOuFqJTa7L4XTOr66gX565yHnyqRpvIM/ng1LtnKx2deneKTlAQTWDargfGqWh2XtvP
6ATC4j4WVXGfyKW4Nz1SWctcPGXqp9uvjKUMkeA47CzxPWmDQ+7fFpjKautYsgPsBrvazEP2lXI0
2bZZibP0ngilmZ1jrBMPWZ4O8KcVJRavBrvAiELEhOw4Ws7M9gllk1Wa5HbNh3E2+g+pZBtHj2kf
+yEQFgJx52Wsons4kPWR7UFP4h7p6Uhu4OxQRl75U19sbGDkEEcjNmZIkuwqMc5RmMl9IzXqKV3H
FoDJJdRZDg0h9WCcnW1n95gKBrfa4Ty/QAn9Posp3yGRTM+pJ9/AU1XPFpNAImsXc2lTHuPue9Ga
zSlOz2NF6hHddbzm4k8nkx48pZHE5HUn8sg6ftLC1h81k8PBW/hiNfuwZx5tBAY1aSe71iNZW5nQ
S1Nq6AoWEh1E1ubnKTLyc4fhpUPSzey3YOSyyO6447BFxvsks5MtFYArZmqyKooYaWcFLlPd4KcD
rgPrU25HkBzjA5rqVQbYDnsheYuyPne192r4yWuasoVV8LipxKhPcK+vw2BxN1OWTUfXwuOLgsXa
1oMMg1GnGjd9Ihcc1I3gBGeeU9zRkO1wAlU5u28jAyPpjM0Rph2yIw/oVK69ZdXBn9iOaMBqN61O
84bZn97KsX9H8VizPYjvWjP6qPtNeUCmPh61XO3N7f4cuUN/1iav3RIY5gEr0ibqEA1G8YQ2y3Uj
EKrC3pDYjErz42TF2c6aE39DheG7Qi3N6GBXuqd8baN1Kd0R5QwS3nDIziZJG/a6OiLRz1rYOZum
QYjr1pxnzn4N1hnGDZfNcTwThEbLYUKZg9hnWgoG+5x88PWR5gFddQqNbK1PJZF9z/3CsLSqbFho
ZdttElkgW3bxjcL0EJl1ckLSf+NkXsOI8eB2AoNQMj5FdI8hSe8gOaT/SreDB3LWkmpaA2W6Vlp2
H0X+2sENgi0zRKnmzet+cF9knx/aQWqbrN1EEQjW/Czi/sGvs1cPvea6ZXD5j4lNfkHXFEutb09R
O5xqYd7d9pUo554mSn6WHj+mo3UWJY2kI0H6zEKw4pR7by7PyCvLVTTOd27cAvIqWsqaEuxSYa6N
Cr+Q0cSPTUVhWUfnS9ITFr13rkzvDabfGGgDG+eyf5mi9KM93XfuB79w2iBCzX3snPzdHRLFuglo
BQ3HIaenQAnkdqPlODdVPytofz2PBwno+pv0Q5JVZAYce8oCK89fKErQIwzlRNoPGkmu5c73m6c8
Za/Xh/LkNmGz8VwACRPT5WCi1MVXH9TVK+ymbp1KG7laq9GSEeEH5ijUORr5fgIUx1mFWp0FwNn2
SzR+HPAzbyub7BDMrJWZiv7kj1pHOIhgepG7hu4BmPvuUaoyKTUGa3hKP6D1ZHuIaMe7tJxYsItJ
Xm5fXCi1h8qyXmwW1B+/KsAFrha5eKg8K/ec+vN0UvSj20+dP7vn23dx4v/2nfDR2CFGJqczk7C3
60ru7FQT7hpkZtCbnnsHnNu65CJCST4wPh1zuRSxM21nK6YUrn7880vSyItIsM35WaOD1OznbTzH
1QWsELXCui43Y29b59uXAfU7oE4grw6pL7u13YfQWNKrzZzuJMujxqT4wOpm7hcz1AJp0BQCw56T
pRaSXhJuRWrLNftCcU7lQAYwfa3GuX3o5oitflwcBk9vjqARQshbV2TDmySLNzSl8M6LP9Wf4j7D
bjQDK7h5RDTHOgxueUnMsbt3TPGjXchv7Jq/QFn+YOH8Ssz5f8pk5OPy+QeTUfutfPv6F5uR+ge/
8XQc4z+W6/oIRnXXtz2Ean/4jHjJ003X8A3DMQ3dt37yGZn/sS24IL5nCGHjjYCC8ztPx/gP20jb
gqhjWB5t5Jz/jc/oF8iSDZiHKho+J9PhK0ejXEg/9YVgm5jlkMvStU6hvW/J1pPZsMkLxDb4NrEP
gVQUY4v24hlQ8fqnC/XbQPqZ5mMo9tWfRPsfn27rtmcJYcD1+dXjZIBCGxY23GtHdBv1sWOtY+EE
L2EN6yhrt8LutlU+4a1usQ2Fq5EVKjH+Bdr/VzLXj6NwHECr9IH2IXn84rSC3Ia4eYDOOXusUWxS
YPmvrHzc1XRELTn5qjT+pb+KBSvpf5y5a3ieI1xgLIb/S5Oxuqa//DQ08AZGdOETrYk8PehCpF2a
Hui6HoCgQALasXZ/CQk1MKM0cLl9nn2z79et4LaUyVHLSN+3+0G7WsObLUn+QCbOuFD0XV03ebfN
niwHCh3JgKLstuoSArH+N1LXrcHbr/fR5y5aQo112/qFceaRUSWNKNN1SH1TXbGBZgVGfOzkF6cT
e3V3Iwt0gjHvIPFsMqPbSPJlIUIyw3lvdSNAyk1yGh61z8khcpj1cWe6/dpnG5mRbWCdVUK4ADfQ
2eTWIOo+us2E1Xm1YAcvHD1Qn6tOVP3X0Q1IveVCQiL0URKjtonNbts0tIOcrh0ib7AewCvfoWxS
/Cxufz2yc/aSfbmQF4ejWuk9ScD5xcu/RD1+bDU8Ik1uixTzD8ekrqab6YgenUvatxuLnKRI+q26
hep1dUCuzmly/6R1tSt+tMUek9q24xSzUW5FkR6J7NZM12/qWJeetBLHSGapaxnqg04x5sdjkaje
Qjm+Le7fNPMocKfbtH8EYxMwDEq8/njv14Z8111OvEabx/ElCe/gp0f2HpClGVb8tbrO6kLgZlgN
lBFsBwolQXfZrxuLaxnxwW67IU2HWBsCg0RqxPWb3Gaj3tqZ3XXs3f40F/MJneIeFkA5NzizGbsR
fz23W5z2jGXenO99grnYv1p4pSqTMULeGodGy/A0pX3ptGmnnvuxwWNNKKoOUY0Mdfh9aO4jb9zB
UeAAYwRBjAt13fWiRXbEwXKNWynXsh53E7evnd7VRZtSsU9rscdOePVzMN22vV84DxAYgTrP20Uj
ul/qi4F595+nNVNNGP/jcfB1S3dc02VqVRPOT5MqgivgtE7N48DQ02OVhG5vD3OH7y6a5bblsmow
fmYuOxem41kgsbNRN8ZEVNks2VGIdzXZdbkBC0n/l+nH+Lvpx/ctF4OMblgOi8hfjhDRfFj6GtMP
u4yVF/XcENig3ACDZWA2rvPI/SlxSKihwn3C+PVvF+lvZl3BROYYgqVHt9xf5oyaKo1NsufHIagZ
Qs1t3eKti8c2fLfZm/bWVd3eOXlXT+Pvy0K1XFHHu8Vwu4kez5c97iscPX72ooaRm7BoNaAf12pK
bTu5/ee7+yuBTi2ZwnF1x/Rt4ZpcvV+uXe1I4JEVBz7nZ0qmDofSkABR05KJOBcJ37qhIgQywGHT
g3fhNnMYjETqWWqyU5ODzbO68Bh3OV4lNXAhmKkrgOwKDeyOxkZ79cwuLAV4FPbqOYZKSZ3ZCdRz
jNIDhOanqKBlnmFfKMmiL+k2auqM2iwIk+1ERi0C780k9s8XwPi7O/fzBfhl7Ypd2qlA4UJC7gJ/
ZtZSw7tl5lBLi7qTmcnmjUkwj3gomdDjTK5HNaJIzagbxwzsNaxNZXH+l0P7m3EtGNEMHIsMvxBE
Wz8/eQv9xx0vyn4s5Wo6r1m6u5A2IAxkdaMSZtNUb3B4EGBYrJ7ub+ExFvr/gijkI355+DkEgQ/c
9Gz4hOoQf3r4yV4D3p8S2uIwFtTHqoddzfnoFI9FxxjXBGXF5V8ae9nO38w6KoLzXR0Woyn0X3oQ
JdCWchrc0GkhV2SIbhsLI1AMqumahpQILJyQc36cYhKBLr0rql6RrVcVkzZ02dugVJOPzXLUzNMO
k9qRMWvV+XEsjKtytqE3UrdahSxzM6xrwTgt7D1rW7GgIyVg8hnEKmhhCfZxXvqsfOoytC2rEIMi
RKGplhQ1KCcBr9zvtrZ4jxD/Ff6z4Jm3snGdMXELMzurFU5N5iZtWMnXB8o9iSnzmCXQSNLirBEo
IgCh4rDxLHdTmkxlDCsUOVcxjCeD8EG3QQ1yvXUvO6qD88L0qE5BTa2uTyfL6EvNuSbpvDNYUdQz
O5vWXkW/fdqh65xOQvJPCUFTluuW+XugvbALko5/6sL/060n9ei6GLnI4e00Fi711Ku4xdTycw4z
Q8UBtfbYN/kWRNAe0guFQP2UsTNTF0KdtprxiwbWW6VfVaijjcim1+muF9HWE5+iZtlU1O/UaO3n
MahBFL2ruNjhHGL4kQhJ0c4ilSVIqCBeU5GDC0VSmhlQRVdc/9tKyWxYmmh6WJhxGl3UeaowRD0p
OQu2OkesDisVWamjBothu81aptPutnS5gczTjR6eyijcQsnaq7iq0wjXCI24IL/fLRXmqMgIQd8t
UqpZ1nPSiyrUgS8U+PfqBqiRoQ4WFstGvZE6EhUY5Z5cq1iP/M++mgq4IxHwRZIu0ZP6gI55TszM
LtqwViem7ucyMoBZJPRq3qlwqw5h8I8X8blBBK7umgo70xltdYn+kve8hSccjVr7HN5MzdLqak3W
+Jw4TFuMzn7KjosKZ7gi6vhUcDIRc4STRGzDJrw+5RODoSeMIr5QQ0A9FglcKvX/XOdB41QAf+6s
RVx8xmai6yuB+5NNYTBr86m3513Vcg+jnpxvelTxH2aVzZDwsQU3Y86C5cvS2PtcJ2o0x50XLbt4
TI/qU0RebJquX+WkuBOyXUtiX6x+UaEjsk0Qc70RNOlywsOxV/9XJ6nVw1adnBr2apFVkad6EtQ9
Ju36SLF/pwawCgTMISNLFNwGphh2tsHJpekxRniwMIuoeFed+GxAyYnf1fnwMKsIWA1hdVnUE+sy
tzA01ENsOw8FTZSiaD7JmcEfYtAh7KkXAk2WDxW0JfhV59IL0ByyQKptjuSk1YxN+QTqnfNxGIdn
FQ8g9D86Svk1fjE7j7ZCbHGYAVQ02XMOht5u1Zu66bibp/SsdpLq+8FKj61+4OLuccztamLKaY7P
6nQLx91F9sZ15xOtS44pq1eFti1306PA19CF7yJ6V3tC9b5zy9QwpOdF9Bs5fU4Zw+ojPYEvi41G
K9qtZDunqFuwWHklT4hIUrlVc6CaktTbqjAbE7dv2RvPY/ohMlVxtDp+FaE26Ay9Jrn9mZ85HyWl
YKRLMI2io/obdYlU4AswDgZHAMIxyBhwVojym5m1YMw7xEfqHNV+QM0Aai+gPipakG1wjISZE2Gf
ihvUy+ohVZ+slkcVZqvNh4rVARXxqOBTrC9z2q8rh3WCJ8LkJYstDO9SLfZFfaB6l993EQTjrFX7
xvPuHG+v3lctCGpcq83oLbYcl1MsKMM3xVldkIVwdJjdS2NQa0ChqLUfKlYZNZXPjDhMJJsk1k8j
cTOfqaaoDEUS8WKMN1zDMKDCKbV5YNEjTxBC8WJDN3YkMKarurxqVLJeqTlE7QsEj7ba5/TLSbdi
CjrTSd0fNS2HXCV1caGNITOar7EjH7P2UADUVNedVpc4l6y9GpbY4PDss3fkn2jzvQnHvYO2bVZ3
HmWZxN2rZIK1pEcVrslcEKo9IcAi6EYhzeypBs1tB8RNU/df3bzO3f2+dtCr4KwmBHVzJsIoFROq
zW2fgWAPs6Oa39SlUH+jLrI6lHwZdgEwCIkEiDWXtd7o2fYMbIE8EIw8Wj67OYalm4zrA16NvZpA
1C5AzXTqE9R2CXtR4LXZUV3/Un5p5hnGFRsw/lND+Ra8/f+84n9Ddfv/DC/q3+S34i3/a2bxD4CR
5nn/MQ3CTI94j0opyIM/Mou++R/TdGzXdeEXeb7usLf6nWDkAvF22LsI3Yfao1u84e+ZRdDflvp7
olZhYMWz/zeZRTaSagf3UyRsOKjROQ6EtrqAluT9EpBmY5FBjinxKTcTHv7awEeqy70Vj4ALvhcK
i6eTAN0XiESAKVQ4BvIDPf0+jHXl0Q/PvqRRfw+k+ZJ8LkEdHKS/3If5ZQrdfTXDQcmKd5F7T54G
ULLpk0/DfRh5r6WR4hgHFlhkEh9KeUkzyl6VKyOgc5KHHM0uRWcU1zL0Nu5kHSvHdFaC7MTC45+9
YLr4lheI5cyQRL3Y0JIgWVcTRqwht2B+41RoKzBjcUnZbRIfoqja5xFv6Ce0H2lFGAd4Nnh8q2dn
tq+L8YQSNl5lfTcCFDXcIJTL1xLVEihO4ZRfqtH5nCWUxPDXmQY8QEB3pgzBSzOJVNQH8PHkryRW
To2jtIRMSjWgPUhF1fucYFHtIhAUaO09MT/aygK/6KJaicaFR9Cg2LPQ0UKG2hgRs4ZnaSeM7t96
pz+EtbRoa2UwRQtQM50b5A6TV5vaj/OUreDLfEqq4RWYDkUcf37sZ/3Qd9bFL2P7HhVQeDQSiY8K
XDpJiu+6QhUlNORF0PssLpqUEGQyKm1G733tra3pUuGf0ng8eJJOV9TIPDqUnPr2xcBGVOiZcVc6
XIAGEawy5wF4QUpIzx2ruTbKCZJ6+7gT7nfDxB3nyg3GQtgfWl7tDSmyoFaenL4BVefpn6q+hmXb
CW3dm1jMyhx5WIqyditrow2oq8oD2sUYKuqAX/jOmSHt1rjgtVGRWaxuPU6BkylcZun7HyDnjutK
KcIKcz5POR2guq75KJ8HD/EqZa+PwCaWdewMr9MQnTSaqaDxogFd0WlbexO1gEdH9EYpXmGnjc0d
PW4RThX1I+CNCxpL0zJ2Y/kVAZ2P9mqiCYYWl7ulohqsm/4mrNvtmCb+fmy2WKTAA7rpZyNH6OIM
I+ZbwD20Q1PWw7tMEOf6k/XUK5WboNtRgIPgMpXevRVfF21tdEAQ5+4e0/qxo15cqUQfHlybdqu4
AwDqTUV8ifDtr5dt82KHOoh8jf4gMgJ3HU5LH7RiXaqefBWG5iCx/K9FKyFhxY9hnx5kExpH1CW7
WJDQYCn/pIfInBpYOFByruDlL0+2k8AkalGD9bRhdSgSDmLah9IojwJMEKbyJ9YpzZQn5KakOZLz
IJCr6SlS8abYI5ngnxoa7dxozorr5pA6uEU6xToGxUX9gLQurSDyuwE3kUxL0N6ywOpCi6o6bT+F
8RIjBBNnCATGDmBSsxb18lqwXsYMXjIxWDlNuXciY1C4yscCzwwbOw/nXdulDy0i8WDIEQSMiX1q
03gOAHVFJ5iY+ZbuoMCEuqjYJsAkVpNWjAw6nivP7CFblC6w7gyZgJ1ZK9ebwrtzJoc3Y6meunw6
uDo9dt3iS46xHKtCvTfd5OhN1tcBNDtDXdKzMe4Dz4rKk5/0lAP8N2p/0HQzkRyMYYRzmAKiNum1
o+xBhH8hnlU5N/eepQNGiWuI8WG47lq336N+2Xn9fO9E0JEcf1qZPGygtOtw7YfGuNV95Pt0JUS2
/mjbGmadXju0oYUJLAOrkzRuFdDb5q7ycXuGcWXvLDEfEhRnJKtx25V+9m2esKc1CIO9KMJLL5np
vcwgBJkxshFLPaY2LbtAh3i0Q+s3QizlpkCt6S1k96OxBi3S68eEU+wrGCmRFZ9lp2dnOzaQCyfa
BsjM+FAn1cxWsRng9ILPymgHgOAhtIoARKRkOu9xDn4aYIEGdRRp1xqZ326uk3JreNFTn/rLOS8q
axXh3teaxH5JsoVJV6POPipEm8ao8IWzGvvme2uH2an1ibMHdx9GbfoxrPz5VGV74WcoyiezO2sR
nd5K5nXcPo51omNlSCvZljLvTIFpEd9K17hMTunc69mIYgOS3cq2gUWyTprsdPRsP7V5vp6Bszpk
ITdabyMqoOMbVaWeBL/T3nGd9zydiJB6M7tjNwTdoyuSR9wow65iq2unqjqkt/PW1A1zVVt04ouQ
UL52U/7cJZP/bRpdJO3V53n06scsbsnPQ5a+w2zmnpMEa9uomS+hjWW3QPjeLll+rL3yOUFDiaiC
eYGi+zTksPp7SRHRPA086loelxt6AW9mlfdK5odlqKOV6TC1Jnl2DNl4OQWM5CIz4BgLiAgogPRz
6aAXCyXMVJMSy1g0iCdikGuMGjbJRA+yqRET0H+t8J+iIVvZrWrb1lsv/ewt6/swRYqkFQ/aPDx2
gynWaO/Y8lgRCQI2YkEW4p7O7CdDEdCmxfa2dUqXMnRWlkLBR3vLjae7puRG4JiF6JN5Lxnz5kbS
666hqTrWk2j+jMa8kkb1uQqhZyNlBDM6e3hK/cj6YCIR2U+NRZ6jNz/T39l/xNjzJA25XPA6vlkI
sTY0dksuCyKG/RzldB2hMApuCQd77kUvRllcMeNVZ7tRuv8sIkPELiXy212HJA1FJviiSRsT1JwR
Nf7orp4HiXCgPc/unO79Ga1wDchgDZGG7EKIQwBfK1XMFj7XkFBNoT/IuolDBQu0Dk1VvEwWrq48
ZoRozvSpRWa2KfuFebG+X4C5XUx/xFRud29x5hYnD/49bN9E31a0d4qbKHu2fDylUTd0l1yaICHb
djjIyML7aeKjAnu9YMyzvmhJDSoYD5qmhAzQwi/TknxfHOPVbZf+gOh9CyUSJB7q53amzjToZvKR
pl1ZMBgllmrLRj4exumDKZFb2NOCcGrGX6cP2vgQwiKgr7jdMs/bj62WyTN8PvvaJy8SEt7WGY04
oDtadhdD4gIqFiUnHtBnnp3uEBVoFKO0+UzUiPI08q29txhf/Tw9RFnmHWUKI9Kod016sgcWWK51
YBlYgUYaveFqjS+l0N+SOr7AYKHd9ZQ95y1iOoOuILqPFsSg25YRxmfcjFjeYNW7eBRWM2ZOgbdd
Js7JzwwyqDHjBBAvu13wHR90u73HKXc0YLfBnyLLSXuENIIABuW3LompJo57nOxz3WjB7ODcbsQG
mndQ5w6IpqweaX4TdpBTfEIj737Cpp9AREhT8V4YPDVAv6yNviB5HpTptrYp0jX4SKRZxBu3ferD
7tngamSLvU4HY1/MkE4wU7C5WDs1e/TJBYVhpDwVHSKipao+5TS/wB9IH2ZauDwnffVttEv02FbT
0sNCPmTN3N+ZI7kV+nK+LC3UYics7iZZSnqOP5PAH0+3Lz7CVOgdCLt4xKCc/PTL27cxyQFsCurv
f/r2x7+isffFNy2TXuZ//NGPV379+ypM+BQTNs5x8b7eXv3xq7qQf3njn357+6t2ButLUwfcP013
bNSX1MeNdPvx9t1S3lx2v//ulz9JgObndNDg5T//3e1vbu+w4FxUnIb/8rb/Vy+PRtVssy51A4Lz
4njjt2dLxXx7o7jffv7zldvvYljISxQefvDcO6Xv/PMvbt/dftfnwj8gtaRK5mcr0y/xP9jpl9s7
3r5UePwX1iNg8U4x8jdMyTTzzSfIebd+QeSGvkIPJLWnwPMSWD72xR51nmZ+pt1ofRjmpfxxyL06
ittbhb7zivoMZRotV1agQIqjX0zF8fYdynC+C0lUZdgwcQhYxvH2RZR+As2jfb19VNHCFQ8FgAXa
hNBaSKHwby9oedStBw0/pz61NbLWUsUOIKUJjv+g8d++u71uLoLXb4j+289uTykSTC76V0S5P73F
7eef3ufP1yt0sYcuzcNNA+rgWPeiPvZJjIS7HY/mEpW7GUogLW3VBQD2H9NPpgYRNje6vcILXBzb
SON1GjBCyFU/375rtYhKzAKJ5va72xecSDgwmOXXxe12iApTuTXQ6rugOeC+dZDLcx9uX26NAf78
8XaZaoR+uQSa22Y5IFIu3O3L7bU/f7z9I5HUv71aL2pluP18e+X2h6kx+0FoXELHWocRVkD6buGG
t3qsQTB6CgXfpscpEkzQ/d0dxsPz2IT3wnhL8NGXy3DXONyi0jjgb6MTxkwdxdzrIVuZTNu6vrUu
WV/RarKAX2KscnFlPBp9t2/L6qrb5qlMXihPrDMdOb9WHes4OtSieksfdM08gSHd+7q3czxaUbRy
L21SuaLauYaza/Vxi+W2ybb0yaHJ5rBhGrxvRbN2ze9R+b3DVFYImtzaKBVtzm4cL3Xk7fC0qhu5
m+Oe+pSxdYnnyj7d5P69ac1rGLWpwPQyB/gOQ3jCShKxCsNoE/fRdS61j7JtPqHgehimjzSH3yZs
eRFu3VnAaJEq70gwrEugUY4oTpVfn/ZOKk9T2l1lTyBowcHVxcEtUk6CHUz5OuLCdvvuNFroIsLu
SLV7D8v+jsaie4B7VNCNL1MxP9OT99OYxHdL+0aH0EMWxXegty4saPc9zEkb7MFA100HRxtyCxTr
I6xGcdfPcm8gd2yriUB12vbU0Eb6ueb5ZRhYSmjKZmSPKIa3WlcRB7iP4eJhea0evCJXpJs9zWKQ
UybDE3HwOQOVok5ATC8y21ROvl90/66f3ENVjN+y3HhCDPyhBWhGb/IruD6QEezAMgl3VD72pTyV
lvV1iqKD3kUnOrzw//K+9vpznfSBI8cgdI1rjw+rig8Tgmp9ZEwmNrdpg+0rqDYWHvjUXLbeeRqs
oy3zu1yTYIPMXe1iAGug9/UjyhZ5dGX9EvXTqVpoYwxISxjJjv7F3gzW30lPSYqPv3ACCYun8aeH
0KwvmY6tycuPIEjO/sSngyPwXj2wphVRQOm4R81+jct5m2r4djy00IW9lbp7sjrrCazZgeazgI7Z
41JYYcdD//YP2pDtE888yUi/Ntly36fpZoocTtbcyMTYlm9xQl1ltjetTvWg34Ug5JyJG6MDMaFy
CwBxEeGxt106u5fn1srvSs88OH1yhnBzqvDsi/k+pOEWMLKdlZFuoIV7n8eveJdcnP6YHnISy+Yp
EyadTjBkeNbWcz+VmkVZFq5ZKdCGZ85ybEdyAchi8XUMdoclJ3qsTPeQ9S9iejdn65B08k7xTeLJ
3MY1kw/594g2Cspp33RXvaQckiRfqgRfesly5zkHGX7I2uKgjx6PAaHmRG1KZfcGeRwtMhTipI/u
Y9r3m8wZDksafZ7M4WLzDqQPMNOEn+wpf2RHDdV4vAvJAhK8YJ5fHrTOO2YivbiFR2E0ehgaHfM4
HWJamvl0/4e981iOnEmz7LvUHr9BONSiNqEQmmSQwSS5cUsymdBaOfD0c5BVPWXVNjVmve9NGpNM
QYFw/8S9565MZW9to756TfeqV94J39ptrgTbpGRVleLYuc2T5kXPfdjvZygAZb2vmKo4FadVEQac
UDSl/WM0pde0GH+60e+5M05JXT4ZcPsAAfKt3ePmOTgzeU798F6n7cl0s41BPip+M/4F/TUW5ntm
qr0e65eR7VrjLSloJS5Yea+j6alM7B9+Xrwn0EHNWe67cvoBOi1gbLkeFOvTrjw0LtKSImTxyIRO
MXIMoSN0DxqsbbDVK1d+RWp49fLuTt+wNypYk7F3LIyza9rgEctzN06XwQ1vsrMPLbMQkqUBYO0h
Fu2KzDqk9nxEK3Am9fwFPNAjAOsECJKSfIv14l7RHGB42vv2/KjxLS5NniTNeHTh9krsSkXlYAjt
jpkVYY72L7HWPfVxAWTNISci2UR1eiWo9MEZ3Bvl66M0vNdByhfhwavEx1vO3T7UjL3U5GVINZxL
QKrZQsHaDoQZbeaeoUenHdLc31aWvpPSxbNTpJeJzOebq0f7kgUkTNnHOhoYjBqHqAhvceFdHXJt
5yzGyNECW2Mgae8jSn49Cdf1rKDnD9cYYGgv40sypjje7WD0EfXb8QUT0GkSzgN0rLsFYwVWtdi5
5qkkJKowq010s+pXcooA39HosTXEDrAju3gvZbbXZxJHLDj/6l1rhv2YPy0mxwpfq8R17powlpZH
3EpfpxhaO3lzLflSfbjlkTyYZc8pwx5+QJJqIOvRp4vBUyCH6aAnM3Kld+lFLzFmGHjZBwbprJiK
WxkPBwuyxYi/3dbaQ/ecZKDm2D3rM+cm6eIQOreSVI0O4CPer/Gk2+6tjsTFYcte+t0+LbFDwpDs
7PZoZPTlALAycBZpGh/FWGzJPH+zffFLhOkb8vqjbKFNKXXKXfy40G+Yld3muLwnTBRTT+x0r4bF
F/jmqU5edDuIZ1Z845P36Tb3MX2o5Y5MUHsk5eU8hxZBQh+1v3ORGBa8jK5CR0ZpmQ+Ff7NxWrQG
9IfeuaV+CVcbcIUCnArsTna4PZKrNa59q9qHIqKMXyauGMArDzsFvhkD1KqMcGrgarQ9DRYNDmXO
k2nqMXLl7UWUNlpEd+vqeTBqmKZmiHIzJ4KcdxHuMdxukFShy8idK6oPby4ewJztjCwOCjSXs7Yj
ZfsgqSYkJuDyHJNl0x0KF+9OeMl6NqROfzNcEgEtSkwxHB0rfrDFrTFHOHrtpirTbZYKVvDmdjSz
bUSypGqx0zbO3iGScYGeY1DuIk59jDu6fMxSounSY6wgug3VzTIJOsmzR+E9+w0J9P6D6OwH7J/A
4tKd16ARrdZmpbYye5sU+oqIxL+8CbwIo/eyCQVejayIK2A9OmwygWxI81D006UCMlWP1Xsr6590
zZkgRIuyi/wdDxg+/ot6OcOn7cSNJn10dkN4jIriNNVc8bX2k24SgMxTinKx9tpDj1sDK/kuU/vM
yAIZC+bpjCthY2F6DKC1BLZIdoWg/AoPfcRh15PoZFZ7fyZEuvgkdWOTEDmfMz13THtjWekFqCKO
XKhRnkSiPj+aO8tlG28/OWh7XHY0pU0QIKSVTtI4h/hz8wBj6qMdpSdVsnyY1FefzDdHKw9QX5O0
OU6RgcdxQoAyszBnMMsc00kcgBz6KULj2wifQYB9yMJ6a4HhG815ywSMMfNVzuIsuh9kDZ1dK+Q8
QrTU46NeIhlokSam3FJTh5KrsXE5U5ont9AJlGWK3UjoW8io2eQokkBmY2eIcqdF054txlYSkgns
E2VjvoG+u7fSZ5UbQajJA+mtF6hP+2LJtSjKey8aLIMFyqHqIYM6Ukb3uewelKjelB49e9Jl3hnt
2O5tPNeF0frRmqg4SSfvaHhq7sVm3GlyOtrRvB08PNQ6lTInh2EYB/zE9yaZ0Bcj/pwr/mO5L98M
sz8IGe5N4cLl+s00b2Pp+RnQ18lKplsE6AOaCG6pmVVKeNRDXirpJi0gzs5j0ALF1wiLS9k0DOjl
yjBQ0H5Gf9x0amHP2LsISA0jnC1P2WYGGdn6M+F8sAi8alf3jxmz/DxFbepoG9tSJ91rT6k3spq3
NzbmrYyQ0LTSt5YBqg4/5kA6LiONe8llpGayTYdAC5Ffd5jvinlrkW9duSlPknNOwC+bHesqQKBj
hhEUrY6u7/TZpXqNnpUad83IHUVoOYahICavBZPFo3bPEnoUeDherjO27oPeZgNlUeO3B45vhr1k
deKG09SxQy3WDUMwWzqSPYO9T73p+cJJTNwBOkbA8J4uOYTK2rreyQYzlWn6NgUwJ20/YBc2RDb6
1gJBjLdT7NdEWm0dPkHwRUdjLA+h1x1naB2+3FmZsWst4xyLebd82Zki1ZZsvkzvjvl3POY72T5I
aApswoK2CyqtXngM+0gbniMjeitLxqyV/lB7lA0Ut2XFKU7XWKXatp6srRyo1Vu1U0a3JZuXrwM4
6fSiXHdXm+yCkIAMLXu0RDv3OQ0OqQVycOEaIQ53MwRbWSAWgHd3ENSLBuezJPphCX0YgOxYANOA
fuNeeAkL9Snl/Jr2/lFvmh9V/tgv7RFCwIwCHhTHEc3rUerTAxoRODR4tpV4KEXyEMbOo4PduyD+
BY4tF2tyKUnxtVW1AWPD0d6CFrE+EGYfnFXN/LwxLCwOKL5UQsyJRQAqL1IJRRtlFtCFIB2XY8wB
lTTtE0+/aEhBGrJVHI0qqeNs5wQswMknVkygYbSjRjk34mTgPIVgfLErNr7GgOLbYC3gbMt6CFq/
JeQQJ7+JYqcJKtHtqxYJyNSg5TXRLFebOAyDMAsDz1Q0Ls6NWcBeFAa3GoBdjmYrmsARiZ1h6Ls+
I7pdt3fkusLv/ZAuNm6yhIAWwLpnJWBdR47fQrv0M4l92YdnWgcYFIe5F7vOnNYxxKvGYSqDLFNk
SAGKcpdUTFAbtV1+eHmnbUofaPAw7ioA/uikqE0Z7wz9MR6Y0WqPYWUeRIShsYe10us7WysCg0pf
jlIGf4Y/WQO7pmpZIZadxQCKhVR5BD+R6Ns/b/75JVreWQDPgdhvkRtZpiVr2Dznz//5EFKEZf0g
tXnr5E7F3a3XUFDLktVcGJvBNLrBn/HHf5uG/Ot9/68pCpC9n23PJ0Kg6IINtI2NVC0JN2360Zhm
erDBNv9rtFIzl8fWzEFpD4ySjKk6UNIg32zFbtB6N/jHhA3NKWOZP6Mbv48uMMU92qb/mv78eT8G
drVz3AIOV4mX1K4UayX72kGRPoRN69Fs5ONbiBp7lbnVfBmHxLmHQKDxFQxvUel7B1D0SDSzIX+y
7O6VBFcgghMlkVXp7Y+kOlG2yfM8ut7C7KhPpYyQqTpD8xbnGg9mWLjHP7+NWB6lkWO81r3CzB+1
8FlhNLxFie9t7DojSWj5W11Ibq2SgVgCCFXU97tGf6CxNh7msXv3BQ2blhnpoQUkiZ2d4CUgUfWb
OzsBhJgD9Lb+gVir+K5Z4cat7HmPe7zcZoRAHNphPvhwINC5a9YtbdFRSyfedOEoF3cmcR+GjM+E
G8ELhr5NnHH2mIXVZ4yveyNmnxdFPkKdzIXiiruSHAqfIwvTwGBKkcWE08ErcJ6MGsjAaFtoVjkI
HWOXKqW9WFP3bY5TewHmDlcOyn5jSPkOCwmNcJO8jpkHjhX6+Enlg8vGHRKzpF3tjGrTmfLcC0Gd
Spy3w9fNwYdPHvguo9H0K51ehwZJps+u6mwskpRjqa/q8DyRddgGC6W1CJgUFPQ7y6R0PZRbabA8
ffA8tAjbjjQFpe0IEbYJdJX0OGVcbEaGHxWqglLj6hEcGL4ZhBVZuKX5PDvTTnf1o6937C/5ugf7
oGPqAPrOqGw6TM1lQJGRNclpriXCNmQ5ybwVPSDGvNwBw1/jOd6GrsAkTd5YXR8zAt5lyeI42SzA
zB5yWjbwLPjarhwIQ8z6g6EJFnRATNtoqzd7QjS2s4lOt6dcMfa+ol0rim3G/j8kpzV1LXByEbAA
6CyQIWaEcgM7FYa1jAKnfT60gfvt0I2zW7mW46vk9Q1d7tHDwV7MRG0hgJUsb0njBfZN6HMDTR9H
N9kmS/ITBuJ2U4YfolNQSOAGiLbZQ94kbHch1e6WrG8Q+x/Er3cNgoUPCwJHeLTfc/mesp43JmZj
x4lbVT84xH300yk0mALGiE3NeqNVd8M8VdYFDgY/2qM2bRX72JjTKcJyxpANXjbyw5eE2JLopXEe
+Vz4NrTpXflvZvPChYimNIJHkmgQqvvnDvBXYbwl8aJgQawawvt03F03gU6dfrFhRY0dkcX5k7eM
O7U0eJ9Mu47ibhL9jtALsrjN6wrZcrSv5vYEwYdEq2ljlS7qIAdpO8Jw4Di+S6VOtpTqDqpCm+pN
R+bWv2moSJbxFhyIf8+uI7EBtiB/rXoYVbJtjQ5ZMBRWOL4ZaOUWdUUr7x2wY+6YzvegyT1OyII6
D1lU/kH2xCrb22O5FuVbyTdzKfOjFFB9DPpJM+kCCXutU0KeG2PfJeMeYl6H0qxx+V9KRrUa8bJe
0kNLndmwWhcnfwtNAL5SexTuh06tUg6nFHl1mY1w8MHV04VaMYD52H3xJvOQh83JmxUozPppKmJS
Dtz9QJAOSWA9IGUSiEgIYfuuTzkFnHXxnfJFlBYNd7a19TrIZv0pJDVZb0+l8MG56YeZx7+v04Of
+z+SxmDoqk6x6i4QU/fN2kQY7IT+zlfDimxSmAFBTNCvg81un1DyOesm2gNo2LBDz2e663hFsNDQ
f1ZmMJtB17wOHKbE9PHSJsstswpCw+B0owPQX1B7hAZC46urXaWArJ3jpN+gIIu/nHQ9khK91sat
qPa2ceisk+asynDTZ/fYe/eS9yH9Tnh9tLq5hS0dWLb9UIB0KMjtiek4JvSvq5GQiIH6ezKGl4ka
PemI5e3v1jAe45YXrg4SvRh2Q2eyJQEsFj40ijgd0ztnzqqiwhg0uWvjOFhGDZqw3/ICTgSxhEXq
wIXrt/Y75izStTnDECZpa8t0LqHZXeToHXS3fPDj+udxFPrdcJsP1JjsR9tr5c5X4tsAFelwZFYF
t8XQN89NA/l51ALaj4sisaxW1HbhiGTG5mlOrj1ahgE9Anv/TRUbezeudj28qeTS5xzk7fAo2MQP
7r0iDzi1/Jfe6YiWC6dfcmr8m2eN7dF1IR3Mpq3/hOfgtB4x1VqP+UEzxw3wS/uc94yWAb6B4Rvc
7Mt3z7kXx59+5Y1cGvyB0aB6UqU4abkTbTiGGbaSejY75pehUbqMvmawKiZJSJaJg2jBjSA4+sc/
f8KBtrpqfFEhZOa14lV6tB5F5p7yHjGWa8KpzwbX3aLzB5pCpDHVt3Rfas/Ur5Y/PTtjfM1Mi8iq
pi2DGtcW6/mqfi87eZgSv3lhWJ5dQl3n3BksMJ9ZX+F4Lo3z3JohlD09QCcO+qCrnz3H6QM3876K
OAtvYWdrTwxunS1Y8nKKdJ5oLXtukiJ7jtuTriI44st7bN3qtsrw9O2fj2WD452rLHzUuVGk4dbH
yR18Yioy2oLlLRo1/9I62oBzw/7JBuqzpyzvdtmcEBhc/PlVR7J0aic3DhIvfvE0RGBk5cBgRUU9
Hv+8FWrplYx3f99rxai4zYffDRmKqPsc6+gQ+bUWCxS1tMrvqmAIN+kaclPLPFfLL3/emkpJsHWY
lTu7KR16fxtRIKZEjrkGbUjsX3gumCyIYQLYvcCf527I1x4ZQMgCcsVmgGUBrOabS2zxIWXxTyDe
2LwUMhy4aLSA0q55+fMuCsDDkKjmIUlOWHfaF2W5GQODaDr8+S3JFf4uV767GHvalyruXv5XFl59
//1vX/9JFm7qKLn/M2/iNv4s/h038ecv/IM3Yel/kT+r+77uM0d1EDL9lyjc9P7yyLpGG0bcrW0h
Cv+/mnDN+IuFC+QDLPx8GBUgH/unKFwz/8J9YABsAlXg275ruP8TVTgy8kX1/S9VuAfoArev6QMK
cB1v+VT+3R9pIwuCGO8+S6BOK1pzlMUyurr+Z9fgmRtjxH/tPDtrPZ1xF42obgH+MUF49nrrnDDo
PLTNJFZ1+UP6zLAbrmqq5WiH7BYsbiSAwHvNY9RblD5h3uzR0JPH0ptnIn07/v3kvaUeQge49whq
W6U+8VRjXVJxSvDAphy3PhM6Vxu+7JoZq3T6X6lT1EHhhVQW0jfPhYWVSBtPovLE2gCZDVl2zN6F
xOMoj5U+nG2TyjyyyHLpOjyGxZIur4AemuQLRMrdcIOzGhsRALcRIwrE4UjoTHQa5d32u+eu6p7B
x5+qenxh+jwChW2/dfOuEQ+4YjO6LYz2azSWkCNF4kEH8D3pwhaBErsevakdEsTkqdSxJInmFkXR
noC4Ycsq/rN1h2chNYM0RXTaRCwc6tp+8lAiEdMKY5IohKsVu91GxTQuSVgjUWrj7KkibHIDbRO2
E2SsMEfEA6a6mqxvb0BQ6ojQwNqsttmswT02TEQG8cKDbePnIVY1C1jW2YCOjNyKAtCdTIJt4pzK
pA2EVjJ+cokAAYBpkDIvYlI6C4WcM2OPEPnvVSJHdH+sTBE7ovRJP3D+zrukAP3szykJgzWawVnl
G7q+ZJ3iaApSI0xX5IA+2mn+cyQqb9taJWK36eTmRbHqvQTDlG3eU9pnr6qZaKvkUHQw/fwIdczY
5DR3pIRNdtMctMKKtuEnQeP6KTQTcmB4DKcZ20+XpzuZO9MFtesKz7MbKIcLVmcUOjYeIVVLbAYY
YTOkH4zVa4Y7/GxhSTMS1H71znbIvJ/F3W4QUiZ9VT1KApPI60mxHzJVc4jgbPtQ2/iuBZDNIgZA
s0cinHTwc4on310ekShwjKQMWqLfCrSCEY8X6JmLXsunpteIgimW9e3ck/+S1frW61lqGzbANE84
wVD4VEYWhRQqr3gAnGV47ptMSqKzWgtI4bdrYdzO+jcJKi/QK2MIeq6/dZJBVyTc9TcTZ9bjUbzL
onlY41eICmGB/8dUYRu/DfSbq3nIfok6fou8+U0U2SaEtrQdWu1VuOxECviY2FweKriwrpVtBpj0
rUK6L/W7Ny/xeWn4Yk70C/PACHSU+7YAgqf7UbH20ipQxA4wHJpWoz4+pQnbmHYgKLMH8WyI6VrX
7pKH3DoHtJhbO/vpO4ych2uvD7hKMYenIg2cKiZ30idoum2sXRY2NqEBLVpdMl4caAXr2mQsoC85
yEKx0lHlRwMgnHDGdGYsrFFGaYc5G9QDICeY/rr3XZsEf+axeXLn8sV0u0WsX+UHRZNfD99lYv3u
TVb6Lv/FqunFm4ra12EA5NE54SdsaoSqETOGpvttzQh3G02cTc4uplFvdoTJZdC96AAnm443rJ8N
dO/mXN6VlnwQhLJn9b+e2BquDNi5TdM+y+69InyTljq/EKNKjatcRnCRcyFEr7NBLofQWueec060
cQU3pKedz8tADwmmIPkqYcJa4lcWj5ZWviUN8RWzyO/uYAeGJQPPmhZngEo3rvurLkftXOLCGUPN
3cbK6DFlqLVMM+rkxj116HyD2PdAYXv9inICMY+0iY6OHpm/n8lGydeJHH7EKTaRLHXKPX6mBP6L
d9azbRobimiZHyC0u4dK/BzjtscnIfo1uTz1LmlShBMxvt7GjfNjnrrma5TwxITZaxI3H1roMS1P
QZBxOK5ExSKr7OqLl5qHpik3edHfCAf4gRMuqcGDWABg120IF5DNPvEuFo6LryzhMIzYfa+Vp9+L
6Jov8T6tqSeHD0N1xhLxQV64diTWLRg8gzzTQTIdV59gpr9aRH3Eh6EqUgUOFrmLkcRuWlboa2U6
cjtbBF719cxWkIE2o2Ci0VFmZHl9qEwye2JdLAfhM/IU9n/h+NQllX1xoukLMg7aNswl8TA/M3Oc
17md+lsTrmhSFgE+rkedErjtHYn/5LV2SCjQwQS4oVVfGskAL2rHJSxYFicAGKS7+uaPSTZip408
vFnbzXth8M92ZT0hCCctx/DtYdfXTGAgfu4QmZOBOod73S7ah1HahzzCRlP4Xof2xv5BVrXaswxp
V43T6SszvrpYmtaWzZgAVkgNRhlTiZO18T7BbHFIEhDDiTceS4A8DAHMa0wwYg+DOujs0dkArL5F
xBcpjyN2ttmokHO2qpB1TIJRTBc1J9b1qAtC9QOHMNNY0XBUMSTTHHdvzP6pEC07l7z50ZfFzHy9
0E8zloS14R7tpU9kO0F0R/FNvd+ulEFBnYF4G9P4mR2uuxPqqSJ6ZVXpfoah+CHTkhajbfHmtghq
sr4rCKwCSTfjNMKA2uwFypjSg3JN4M7LnM23ebgaFZzQxHIhTlo2SEE+StAQsuiVOxGFXhaJASYa
BPgYVcfG8CM8tOc5fghL6zlpfRiU1TXWiT4FWp7L7Dmkjoq45Lhn9bcpnr7jKgs8keGYKR7lgCkr
nfRthKuMNSJDmDD9dNPhxVS4BrraI0ovXMLz2l9Ua9EqbqAXm5JhMI3Bk8THip3N+RH2IHdVox5h
hn/FmfYuQ5LXbA3mB9gZ7owBI03KbeSTf01Hyw2mZp1JFOdqsuzFbR56U3fja08JRXLvfK57xj96
631jwSKWuXxL7fvIhJHwhIl0D5Ocdgz/jP/Jao94ynW03tucF2oqt0hzrLfcl48SEDmR42xXWpIu
Q7f+ZKNJo+pCJh9uddH16x4m+BDlt3T2OhKB55VNpbEaG4C09XSrKtwYDRjidZH3XzWEJyTrCLhb
YwbhMiWfqiw/xwG8YfVrpKpb+fp88T0qryybCb3xtDtzvS8qXNn0p2w24T/r5m+Ck3Z+KLKt1f0c
B3KHSrMUXEgj5UuavOAqeZrsEvE3Grkp/8lnAQGjKe7MZKRhv2Q1R2WSOtbK1LzD1IcLswCduuV9
+pPzkLcWGvLy3RXFvqmK51hzTrmJk6Vuih+DgRMwF86XmWt410qv3LkTEezDmHxrHlmPNY2eE0Oh
7l3EHWmMVUmMYcSRY29KOMW4rWL2nWgUiri7iflFNQSm6GJhdcXvyPMQ/2j6USdxdtvWerJK+vg2
emSYpIUO9Hw6DpGZ35FL5xvSfMyTQr1jFPMOj+g3G5/LOD1r2rZ32+xK3jgs1UFbNGuMqIoa4mQf
YgVvbjisbmaL8kuzuOXzGD4Vo5SgJgxgSzBB4fjp0S+RlyWL/n2wzAbXc/ozahBC4F6hsq+6eTe6
ajN1wt90Y3XsYrK3mJH81iI/O2WlD8t35saTbMfzod7FU+QS59Uud8Bm7tD3mgKtxXLU77xuRMWO
1yPQ+5lqSHuwG75Hkcn/25Y4KHM78EVCTQGGba7IBRMt8R1SxfGDE9PwFKgzN8jkmrXvEuZpsalf
6QJgjqfhAi/rtOcstRuM39jxCmti4St/J20FLtMhacJF7JVO8kkV1YFTR4oIEQBeq32C6ctxkxp5
0IhWpRrdda4TC9MbVbVRrlkdKqmd5JjDC+h52GsNpe2gyvdmtI84Am3cBf2vZCY9CrZX9oFv6iaj
4uQtMYftTDQmNHqmcfqm8EoFl0iD6tWDiu1Hla053EYK6YthkhOVcZSzYSFTe4h1h2G1hoMyBc9R
mX23JviB6sfNxgtLnHBn9w1oDAsxDukm+9bCIjgPlgGoNZbQwwg894fKRA4x7BB7AtCtR3Dw1m8D
ru3NY66zjycoaY0U361PNq7kSX7U0xqUNdqdSvBERykaaH1ICB3nNtsUmga2xRIHk0xIupR2OHZZ
TG5Ia+c/HOCF27TFpTGQf6wpIm1QStHREObkt8Umj4jacCw/P2hGq4Mlq6Ktpcubpal3Gdtqw9ma
bZBKVeeY4oAhadFhAza6CG5tVZ59g5hnDD+jH29xtn4tnkIoiGDfwx6yq57ylh/xLQm1moOBjfcB
XQ36FjAj5rPTGMzsqmZjJ3m0Dyf1w+cgc/Unso+5cXsPc5NnvtYE4vQI54/0CEZRqBeXj/oWauCB
n4f0MHTIPEdOwO2HH7NgfzmuuKzOdK3TGZYKZ67+lWAOtBB3tgl3GSTvdA3cdkqIcTApvLbVKMD3
WItzEu9exMUtneIhT2021y6GkzRt9t6omhv7sRAIhEuG4Qc3jXnql0ICArA6WxmyjdhCTVKgyWV+
bfFPNZX+OHgJSrCoHHFksk2U81JNMuLjgf3BJ2uSzKBZq5HV2drT+IFlT3KyCO329giPzorHkaVw
v5BqwYzYyGwRhN4Yo/c1cF0bJ/vDM5mf+ZqB3mvUsfdAEhIrcrAGZ5jXosuuDZDslb0kgM0dHVQx
qTUPz3a2BdeZS6BOV12ljVEgIZR7NZY3o6INaWR3bGsz3Pk9NY/PFj7nIdguUam8wtTgio1eyIvU
4ocmqRHh0uNOc3ofhwpXidlYKy//TRaXuY6cWwPYuc16hEZJskkH1+PRRYBkuNq+yGEzi3w4KZ1s
W75avY7UKtFhLcWz9zJz4630Eaa44UAnE1mImqMlaTN3EcAxi9cNWm0Lxl4xmObjgLZ4VrYFy3n+
OZrDN7Idh6Oui1eqb3/5PXAKs2HsOzvF40x1ojn0e2E5vNgAwzlhNrlX/8Re+GzNoEiQEmFt5lLp
zPqhxWO44gwhazM9mXNN+S076ONeLtYWF0s2kBKJdeijT+sTN+sD+Zv5obLK/pLbgoW7Im/W+kmC
7oNnSC5ew+oCzUivQ5l9pJRl7oIGJxB9ByyEc2Wq1hlg1kAf1Rs5Ndgvxdf/Dij//wNKk5ndfx5Q
Po8Q8L+bjDElGNyii7vp8OvvfzOXv/WPKaWh/0W8nHBA3i7IVVcwbxy/2+7vf7P/8m1XMG00HcTx
nBv/mlIKyBU6XDeYuPwlU5iMNv85pBT2X55pO7Aw/jnatP4nM0oT2MW/zSiRLDiWo+t8Gq4wFn7G
fyPCWnEb1kZMPt08QM0PKZYBFkQbe+atrO+vs/bZdY3JPhGne+YNFo6myFnP0oSOrl9j8QITYr7W
0lSruOD0NhTeXd8ZL655Y3WVA/Mm2wRPIEH2RA2mOr6zRL3ObsrrIX6eWDbvVflFRCujscHqV1Zn
vqFBQJZdgdZOyoXhjQuxrcD0Z/oMjJAikqlWSNA2N20gPJtKjXwGW/TswcKZlwOZRjYw98AgVFFr
iNYZyokhR6HZ9Oem2jGLqNcDIpiqwB4dS6whzG5gqk372om7U1uzi8ziSx0acKE0sm7tSfZs4XHP
j0tKBbf9vRi4P+uWxoOqgdGKC8+iHhSdMi7cE4KVjsyVDv9ymH+anLsjudoBWZ5oT2dxI/Diu6ol
YtSesn4SbL5yc22lkBwq/IamcpiyZcn3IAYSisbuGIt3LT0bTkeT0rp0k513HBwnfh6JrNxWwyg2
ggmP241LUZaHx0pLP/u6MvbeML4pR6uCRk4HFtoaOaXNQ5cTfDZnKMbsJkPh176SO/sehdZEpDB3
Xz2Fx5HqbBqdaN1V8RFRq0FdIq8q5W7RUSyvh24+KDtFUIhQK+wxULg/Y3OwCIOLn8Ma/Z1K/Yvu
WgucKF7oe8lmNPB3OprqsBxVDi3weKdDIQepkjUnN2j1mUQbZ0zbGy+stWlzrpY2thicW71TnsIc
59DkO952ij5Fs8hqDXEDmqHWOH1PeWLuCBunkzV2uaFHG8Q1Fl4KamhhRXdJc4CKnj23ERvXrute
mhblcbEWOzsMiaN4q23bZvTcHoaYnF2vacgzKMpnj9BLLwd24UcIT4D2EVZQkl0y6SBJcr19pOdj
c26cdFPz14Sg28GghAoYyJlU7/6pAsK1zQjmhLm/r4WMV9VoIcBQVPAYllHMjIWgSflR9S6FsbQj
GhHcjMSkQURvzWfDQjdSV/q15YoykgVn4ZCvysSK5MIUuFz2J/IWgotZMGapG0ZKk0XwD/uJVSTC
a2u/uUI9z+ChT13p31MQZU926H4h9qUaiuCRCa5fK4fxT5IgNVDBZgGszc4iVOakXAvXWPRRa08w
WSYmZPqrOeTyHOvjM0b0XVsVmEhnTEb4ga9jMZHxxjaOwamq1s6bnhXtmvIPuYeLG9dmXEv13CGu
IWIByGeUG6c4bykeB7bIHROKy0IBNBi0uK4lAIwhFZdRGJD7Oz3B1fL5qhiU2wSdRM1N48kx2gTL
pQI559jSWus1YU2a5wRlPL9LnTJQY/E6zMSzpO2wF1315Cbtt8q7YhvWyjqjhKp2RpeGm05E3raB
uwh/6oykpnjkSev4msPT3BblhchpC4kaE20FdcUJ18XigXPojqQRWJYXYpvzxcawflUVu3cdYMSp
RXa3mjU4NnXGGQJjBPwJxTwuE0aw9UiGk9f2B+XKT4uUc38Q3YFl1T0RJcAxbdp3xny1QdRQprEb
YtLD92xra6Tk2BtV6+pn1Wtb0wPJ6gIo3ZIYwY+vi/cdMeHEr/wf9s5kOXIjy6K/0h9QKHMA7nBg
GzODEcGZTHIDI5Mk5nnG1/eBZG2tylJnW+97UTIrSSkyEPDhvXfvudu6bgFHlq1GAm2XO2l2L1lc
foT8EaAqoE+CG6qNimXvYQpU2c0saKiGGAeKwCk2bD32eoIOEiJLpfJH7d3xtU31vWoqdn9UJFU0
Mm/tCbHquIxDehxJPTZcH11mgMmQaAOoyuOEDM4SKxK+iHDPSJS1l71h4GszWysm5M3+1GbEsD8l
58ydt0jVQqQ9BA2lOSG9hdpMMhUbzZVYdv5dkOhhCWA7m9V4jDIMFZoPQ9B8vY9c8zaKshzF80RP
I+1rvKIkIIz6tq7NcB96XyUz+P24XKEsPb8DtydS06vRFIc9sktYMHU/vuT+IZyQjFSlPxM5SQOA
TN+b3jFudf2HXJfr8Nx2R4b95LFaUbTTKW0aLHEIoQg6UByPflpeK/6Gx8uwnRoSP8BStyvtoIbm
bxc0jJCRVZvUjjy2cZBDhDW1uUjABOIkNtIY4qUgV9TXsgaOhNIAGQBxvMywPCelrVjXdFgI+DKy
Wu0FgElGAd02DEpaU3o0aPE63qtT/aQsPU5Bf8683LgHUfFWG5oq2O7AnNR2+5AUTbB0MU8Kdp7H
P0MB1BwlMXF7n/gjSzO99FGkjgtfKG7aHy5GGbbFZiN8zt8mNe57c/hc1rvF4XLo237t2364x+my
MSKCd0dTPmZuk+7QA5wJLyMkZfLkLu4bOtfYBCKJQGhqTM3gzH6G7MASmppyF5gDZsOZsUpju3R5
N+1S/GQNhWcFg4WOGnoxcpNpX7GaC9riVkKHj3n9WjpR/8Mmw1nX6y7RL1Y9A5mLqQ9rhqtVbbuX
iU60GpcP1hDsRdRQfmXQHuWtU+8ziv1c5guSUmDEzEj/czZgtZjaJuk298HPKNelORIFG39GaRxZ
w3NID/c4WciDXKv+UpUeDkMWryiXv+O6vVN6OvT8f48qcLP8gwKw/YaRMS3nEZyLqUjr9Tik1lAz
iSXO4g9gBnhNZ+NAxYQezw2uBb4wKEBVsAnG/G4043pja0WwAAPZ0sg73IvAqcRsVLTBCHXXvK8d
ivgy888WNzLXZKxMRpCz77zsANu237HXNCvHpJ1dGP2eQfXDFACU4XGhxd3aE9I/TmKmE3a8Tgdk
OBKEGX0bAWAo5E6UtGoV6/eBvYcsUNqu6DVS45iRq76dGSE0ve4gZ6HSa6xua8QFCNjBsdcOiY37
LDVvZ3UWtMQ42AkDAMZJVLp1djP31pvILzE9/KCuux/givBzCp8tStpbVDKHbqb+dpYDcumSRexM
cTZcV170bhI5v+bzhhttHVQmPlLXJyJx5hxOkZrsQv2u8plYKYLjl/P/Eo1iPAI5OTnWOJKHUx5E
OFVXNpGCykJFoiFSWGVzbQ6YQrJgNFFIG2viXsYzRpdThauURgowdGTx0Dv4L/fs91py0mMl7NkG
cJQGAeguXBs5yOzcYIst+5im2CBvZlLMaMZskqhBl2h5NJcy4HEpdlFHt9E9A9rHvjc+8C0PV+1s
zDiMUn+NNhU7VN/clrNNOEDq8PCr77jT7r0uDXc3zYGF3gwKex+md9zxolVNwPGuDllKYXL2QIaY
zNqiouAqbg+f5NzRCzU/mbgzdh/dl85P873Iu11SDg8MzxocdUQPBOkLXKn8JcLFIMnmDum/sErT
0DiKfto7PhnVidn+NBXUM53BKFavleumq55omMy2LnGk3HXjGhzgDoSlhDl64BGL5gDjn1gNq9ii
Ke/4OIC1w4QE/7UMnoiXxsbi8KdsemoEBtuHkpYWfrn5Iv03B30j9qZm3FD6bKfFqsfMPCJc14o3
0A9spFz8vR7tWOJMybUrs457GzpdYpWIa+cbnRD4KsncTzoZpKGiXwW++94UYYkiQkCmMnNrSwas
3JXKKwhUwzkuIwTzQTZgL2NMPGsSTklACbczO+t9Var7pkw7BGQ8IQdN9XasVXC2IYS2InXvjEur
aARUjK0lbXHSaYkdV8NdaII0SrW+Hsk/NvpMbAmhmA5k6/wUXBTh2/5wHeOL7upeIX5mKyrezR6N
V40HvBHpdC39ifyn/EMz1AY1693WBPAh+aze3c6hjyBVux+xZSEsSzZFB1iYGUbbdfOxipbWi8uQ
Nwhuq6qyttxK7kxPvJG3TU9o0e/5AwbxMr6U2NT7lPGpDtXaDwiPzQY1HWeu4G5sNmSCOSOeKByy
nGiRlp9LudjVRFgjNZ3y4U7qTFAkdVQ0pm8chDmdjbJtWJX2J8yi9IJ4bC196xbWkL6OiY3cUKkD
nR0YX4WW+Qq5JVhpwqe3bo++PnPJXzfhcrg4kccUp02pT4FoNkwCSZAe+N2HCB8figGausltXaBN
RK63Cos6B98wzpsynZ9qXqOAPiKFr3gOTUTPPrzmaOBw6iiaybnDQTvrNZKg/tgHwzqZqupQpf5b
Db5p2yA9yVX/MdWRszMQ0jnk2FL+hTPKR4sbAfycrkf9G0hcPN1A6H3P0AhOLx0s7Kt5/B22/JD4
Gk/MqdcVyuSRkU7bA32E0L5FVlegB6Wsi0BZhxMunhq2RsdN7jj9CGicrsaIuR5WrhdyLo96vrNS
tj0Qd2L0SO+gRqRu3kRLSrtdmMGOdMYbWMHZFX7/a7qt/BY8ddV1/q6zcNFlOWiucNLPBW9yNDQD
K8kgRXLBfMWK9wLL9Wslg+rULsGSPRtFV9Ud7QN28ba8sXHLXY2+2qFBvXdJP45ox7ZU7ruy7qDz
kPYoEPDZFJPQPPbKXaaMKUEiLo3L3nB/jgaawXZIZ0aOvAll+gkOhOGEQpGDmgCJPS96jWfdleY1
J/cTYnp+D07Uvm7K1ch4ZTUMcG0SHk7pRnLttgp6Ikt2WxRsk5WBVEfUyU+Qf/GuiOFdfJmLgMVq
b3JSVI0cAOcCmFYDmD0Dqwk3oJHjLr7uarxQFUkGbiR+1Fn3WEdNsjZDzZ2qc74Nl63ESx1wVE74
w0ARgCNe7Bw1Hge0mcgwulE4WOUJGOwqpik9BoSaVO4U9FU5CJtX+jq1MVJ5hX5LsvvG+8qdpR09
XIGaY8eLqDQYAcVbwuY/4ybFgubacqPIxVx1EiZY1YGQE09eb38yT/wmh30P0Rewp0i+JUP9fWxz
PDPAJvfODNgNxnVZDycksLt86GcYJgS9GuPOnxxvPbTeI4+bsDzHNFamW+Fk0uTSWdG4ZUDZgpvD
NkpY2I2LlbAog3u4zrGn2rNVyWPeG5+TNF9tw33s1EzmLVAeRC5EZTeTf6yjYAej6OcksnfPKtfL
/CsmrzpzyzcCl28LM472brCpFLF5JXiAEM9wU19PncsvZAiaU943lTTC9xYnbU7I8oqYy63sygfW
5XfbMEIjG5KwXxdwfIZILtAO8oIo+2qE83NYkujz5IW03gRssw0TIdjlgVXtjHq5m3JY22oGLz/7
36Y//Wyy+K1CVuYWzmNO5D0VqHWVOOEV98Ry1w8IeOqY25JBGGAQ+OZ2vjQlnzVxOA26Lr0JJxLi
I7bgyGm4CRtherCGEOIlLMaRojcnh9CNMPhHxriyMwLxQi/cjkP/6QTg8AFaEJbXvMHNQCRtVacx
A5Q/BWpXNx2UGhM9Gf7AqnOcE/2wgpYj/9R86o3qrZbubdAyOTDg1zOnj0G0amsT+w2mDRYNyXEA
YeTPNMcZCsrmJIVz2xeiOCPv52v2wEjLVcJ856ayPtOpfBwNK0GAUmyddpKnqUTcVDQ0WgJv67Al
5JlJAmrYPYJszoBkIE+km2RsQbfsp4n+i0RttYY9eDUMhEFaIB5mt0JOgLAiSfp8l5XoIciS5tj9
wi0X0GciIn1QwQ2YiJk0HUi0DjNccDbpKruCB8JNNqHkNowT1y7BhEmt4camO903V2NQbCBDGI5v
rmORPmP2pcjq5neFNq/PcHbSj9ob5JvbpfYwP/fWMfX64ySA7iWKcNwyiK+1qtpjO0hiDedsC5P3
LZT1tNcR3vfc5vvXyOlXo+V/zKF/2017OZfdQ52RUm6jM6efwKyxTVLnkES2vV5meD2YSnL/mNla
sqAkCL5Hjn/ytY86ie7DBr7oKAnydikPZD1fhZz5JJJE7EA9LSVL1PfViGTAZJqte9pOKH6+Sb0w
9/FHlVrzkbYfrsCNSAAxJuaUr6yq8E4B2xRQ4huSw05e2r3qiZDLyNDsuQhTnPwxrlqcqmz2Os/P
SXyNxzfZhomPVVHYP+Yxh3A4pkAS6hyc0zB8t4Z+m3PnPhQuDb7ugcxkiKV0TiLApD784BKHiqwy
3FPAh4vWvfd8PLK2N9wuvaFVPcL5tVwo6ZnozwkOtM0gGiyuvWSuFZL1bTGhnlhuJbEl6zGdYAaN
yG16m3wKz0g3dho8pgZzIVrwAcln4iF0XbqW3NB9l/GrHxUxxWZNLHRsYYwx5F00vIQkNjP9AkQB
/Xb96pd4v11dwDrmvTIb/Ept0tgrQXJNgB96rWHlmakTn/IK518eD5wuHXbxRZqGLOG688LxJkgo
tmUrgVyFAECzmVGviRCImk4TnoMTeJ1qgwmU1eWHVlikvC4NQgszOahdIEwJ/oQOJULpp7tSKOIq
RqNdLYoO5TcQWUKgdhisK+arUW6g40X7tsFYSuwc9l8bg5cbEN/oxWAXBxR+ZVASRFz9JDDyZQaM
Ok6DWjUhNfpUZAdGCWeNgw81k2Sx9/JcYMuv3R+0fxgZVPcdeB4z1x7AGtKLcKG9OjTUSFiY7yOz
pnJcLjvuDXeViAud3IWD+YalkEvBouDj5rBB24tPL2Mcycz5R1LdUeGe89lOHrXqaQZz3Rl6m+NS
f48kTa+twP3Rmf7DhKJyA2ArggpN/rvv7upab8tyZJzdudw4xW72GsAt56BxrBtUtKegYHqv+iy4
zhp1AW36VMK7xAilv5OJ0XnFhua4LeoTabyQkLHzlYkCZwijQ1b/yGb3DZHDO1jKVd9X+EcNKDWd
t7O8LN6Ng8txbFZ4TwJ9HHPnq2hVtypr1Iu9CIddFD1hJ+V+1l0o2/GXFeGS0kNMqcJ8ZcykzM0z
ukqzarbw1yY0pmGGEY7O9jCUuIIK1LWSnac34TtwTypTMpaDEAkfwTj3gE/766B375NC15sBE8Zq
kD57DTz+Uc6Cr7N8MAOIi2X4w2z1ya4wNHnFEUlCVfS8sIN7bUz29EM47bZPYxB2rn4Q2uhWXT4M
q5ruURIQbc13S/srttYqageCXbcdwh/NmeGncXXqJUxt36jpBeRxgoVfP0d9xX8i4Oxz2dLy+Q3b
RURvaYD7URIFbXbPjgAV2k9jxMHBkrcDJNVFTEdJGMhGKRbnm758rlLwE4MVPpOSw+utm+ReJcFT
k9cf47cI9a7G53IQ0VPp2dkpX/iNs7ngcjNUQRMbIqL25q72UNUr0ZccXu2113UvdWtHR4NikCig
eJc5g/EyReN1MLZqK4NC7nIjhH3eyAGCBzubrfqNr4bsoJGwbJOeCBDToIUuAWT9yBTy4Ch6L3Lj
gHPoa/H1wL12m5veJxE9gsRZmBtaX9mpbEzUjOWhFKhpKtNvzymxbVJtkqrp7/xswKQb+MY5Ddq1
XfBIEIO568QmP7qmjQUBea4OsNufIZvuJlWdm9m/CrPiK/FGn8KM92oA5rvJahPX6wChtfVwvur4
4v8BK63Ak+T1kr4QgUwJK582fSqvmhxZNOkpAnt/CTLVnt7Hwocz6pofCpEn6xHYdozyrQEIu04A
v5HEM+Ipd5qDMxCARYUl6daU5jJDMqdvejcGxL4CzSjcCSumLyxENa11So85Mjtn51jGgeZJdYaj
+ZCGtPk0FwebcAxc3/WzLOqfGGnlpisKe6ViGiyVG814GbmnJGN5KX323NFJnv10erD7XF2pmBaj
M7AHRT44AD+7K2V/o8v8sWY5rjwfvT9Th/Jo3xbRjRRwyEoLilzUWk9Jeqj73t9M2UyoUAmvteEM
Jog8JAbKf+0NOvEkHue4IbNqq5gn5SymkVsamT+rRsjPaFnBdoysosMo57mghrqM/I4UiETno+uK
7Ucrm6ADjvOLrctqXX0ndnkfquqSZ6DukXxgOU30x1B+xkvjz+jZliM0yCK/171Dvz+/kAw8VtbJ
KtL7csy+egcqQlsw/+n8V7MgJivSjD7tyF0JZ0CBYZePnYdzM5oRKDHFPrkw01Ze0D83jtpWGlbX
KwWIJQ61734heNgvwJspv+8r9bNC1Nlx4AhvvPKc6Uo7yaEN/RHZs/xpA6axHXjvAFy4HDQye49Q
fvNKT1PBgyXNysZkj9JzG/XFu+/CHakLF3noVnoGsvn60rXzByq6TSniC8mk6Iiy4TtFr8HZfjvO
+W3jII8pPbZfeFVXrhGYl4FY4obpTJP04S7ty+iQKKSO/vIhW0JKbENxdBANwW5Uzs8aF9lCbDYz
zNnhIhYdSzEdg6R97csKP3YfH1sSuSZaleeOX3QvsviKAeLVlOnwTEbyq/Dq9BhSYpBQ7e0MJ0Rr
x2yIyj4qdgOJNIEcCOAsgubQez7X+EbRGuEpCfpl13Xt5tdNEkha/rhoDLt0jnZflBvdNCali26O
gHHw7yqJzq5CYa2dhzAo3knMhVlvV4+xxuiN+/GiJpKTpIwoP2nLrfB8NhD2HF58v4PYLc9cVx3Q
Y7axn7ckOFTbUKEzDkgMq6fxZkrtOym4Gwvu4leV190OTv86E3jQwnZXYYOXtYTfUdgsDNK9+pmR
SqpMSqoiWheDJmHNlcnGUuSmiOCCd2A7wUPehrbJpE/ZPZQCSs86Ky65kOapiOHmBoHujpNB6JUL
7MCgf3AoC7RaIuSYb5z7wsyTTWu2JkHnDL29uD3GdvskQv/IZQqLhJEn62Z0cVDUEGp6DSwlSJFJ
jSEo5am7RvgwsRmxniaOhmsugwXantwitcpexwNveFIy//RDX690bD11Y8HkICFvxyfJgOg79pRx
JGIR7nhg9cwXQLingqFrNRBDW7jJNqOupooBJyAwDa+BhAQXr2PXHy18+W72EAnShWq4+dTPZrA1
AW5uIiU+EGhBXMyZkTK21wdeCgJ0DI48UG34W4OjwUbCLRsddWbuFnGBnjFpQLolcaqrntNJP4T4
EGdDd1A4w4/oBXkoU1bbxbs5js0mENTcafIhLYZDuowyNHbWq2rqq5l9yscpzsi3KdH5Wc6naXwn
hXA3fR1NLPJPS3kvzAtQ0BnzW9e4wRaaZ4fLew+sk5FOCL7LLDYq6dWdHNu93Y31xmpjg7dh3EZR
UL05MdfBLsXN4/XD55R9o/P8ctLxyeRQnyVk89Z/J2eS1iijRqdyKHC7eMd1s96nfXMvfB50Y8bx
FTOgZ2Aj7woQydFusi/H6Y8FsWIrq8MuExr2gnDi0wi7ePKtnvY1xp51VL3QlqHKtYPnWuTPidKP
RqLZQhKTqPeRGILaDrlD4sSK6TxhfNCgtWIi13z0h20aZDe51fKdcXz5pv3RufqYJM6XJ2e5TVq5
McLGPRBDQ+unocOIl0cu7X5kg1i70i1SS/BBI+cEAkEKISkOs1pyJuZkFxcGpSXNTsC3tCh7ZGsw
OiD0Ye8Ae4X/3ACjFgTRgRYU+Vkjc5EqsxhqNxRt8b7AsbauFOknOfZbUS3M0MLHhWC7Bx76W2+z
RI2YOJrIYywqGcIPOGOrDK2CbX0OjPSPcYavbpy+DQ+iNh1b/DncfPtAmED6AI5H3VdWWG+Vz90y
X3quniSmgM4Y+sWl//LR5f4djaKz4ScZRMeGXh2D/5JsGNIxuxUUixiS20GLgAEdfCQEmw2gdP5l
34k/CQbBGqyjnwG58sxh84DOcoyxK09Pf/yFe1d6anqiPkclJK2kjNZuVzfXcRt+WSHzm7kmW1Xh
BIH32b1ZKrgyrdg+4ebYWJH55VlmuhN+rvBG8i/KnpGfMZjJKWmZyoqBPjpzsnY7zIxrZowx/lvE
ZflU4Z7b1v47txliTXv/OijUu+hIsqj8h7AAUJ/XIzeT4FLarNdo3AwqeY5bwrDKqXutoEbMPf2l
fnrudNatU3d4yC0Z3zV84VQ/t21szvcwwi4Y4fKdTCtjl9ruvewLzhwL+006sRvbOvhwiROkcq4D
+q8VxMZqSDbVMBPo1jHE7HJ9UT1ZLN7AH0poARSJE91aAd3pXkXIsWQBgctF8lBXSBGN5AVVEfGQ
VYOY1ZkZzmuKMfyF+DKkpk9Ug0gVtR2RjMF1UqV37TzT7HTszwEzzWrIyBJsh3jHjJoG+3guEPAy
22ejq9J1HWGWqzOeWr9AO53pxVzwA/6cBAdnWluRPe4qs2NT9tRLojMOEykeUpsEPYs71lXV0PjA
ZhOrfOEF40LPQLKtDLO2aJ8Eh3eg6/FNnb0Y4x1UXNoiot6EGcgAQR8JBfaqIIJ921XZz3gyLpVR
nUUddtveDNMtg5nbPkfzHOicmpqZazfR3oGlvw5DhOreIgAnraRxC39XpuKusqHxl2DDstrogQHS
i+EdZUWLQR78LnjHZWWspXVfZbazUjICeWj0+RYSKmimtD44oupf1DLKT3TJ1C8g5sccEwh+5TaY
qlvK02/AKNHei4iho89NiyozLPaH8MVtWmuHVvk6GzsXNZnfbi3EWjretzl7Gt/fc19NYtMhsluH
3fiRkSewGXT6hgbOPvh45NrxkkG0gkTfRYRsCsEtKH/v2klQWE7veELSU4yEeF2KcgUno6wMVN9W
3DAEp2FM4DZlvTlVB90Pb4xUEmgbxCXnhIhYnKnCGvHtlIxMQ7/D5tpmSxq1tYta8UxUxddYtxKS
nwd4caNjj89moMnKTDj30E+uFIEy56aYX2UGha3z9XDsB6M8FHlkbPr+US4d5Cg/gRAEilZPjKda
dpCEvAyHnx7g7jh0WF6vfNoMmv506l0XZhi9UaTR4FVvcRAR8tYSI4I5tBIpep4wvmk8as+2V9/K
Ms9G2qIyqtPTTEBkkStx3UcXGacldxDX3XhVuqnM9q7xer7fdDp0Pupg1IjN+h+FygAOeIyX2gpZ
jiG9z5xhJ66sB8a76JyclzBx92kBnIXPRaaM2FXafow9HE3BTPe852UflwFqUr8aFXKLf3Q6hgLk
0A8KHFQcI17lnnqW1zxad1z/4oFeuiGC144WjhoYKjlG9NGI+CHDFma5elp5Lt+ljR1Qw11iZ3TX
HVP1VeyCU0dARUN4vLNE2h6T/FUkmBj+Xyb8W5mw6SHe/Z9lwntovF/vjDKb5r37q1D4jz/3p1DY
MO1/IsUlTVraloBeoM3/UgobpvNPjUTXQfRLQW2qRV78XyF31j+ZCJBk50mtyLlz/ptngPTYW/5r
nm0qje7bc/8vUmHJz/gLzEBxsXPRKOPKM/kdlaN+CXvuIpMol7y60a1HURN/2kk83SBCWM2F9dmP
MQcARsqj270B/YF3n1SnlCHjvrFCaL6BjHZ9BWGp83SzL+PgtTU1Ld2uoXs0R865KPsjemNn6yS0
6khAg+Y5AsZyCljaHXE/K2qvco0gLTpIKIg3oelgkR4FwrUA+W7gHcpM3qMGpT9k3lbdO7c3insQ
3MoHOWurMdi4VZ5d/eWbvP2T5vAfeZdR8WNXQbb9S0T48lykqV1L8XSkabkQLf4agp3Uit54E940
LtdWRzBGAjuCiKduPgxT7S3rXI0kFFQyKw5uVN71OcpBl75FbCnCdYuly4lKbVfkTkYcJlcvW8j4
SrrjjuZgd1Kl+GRPzrlT+O8FYKCVry2Jpo7hH5EzaxwvMahJLvbhbIdXANMmwm/ixUGuQpQA5YRC
QFMj4akYb333w/GQhKIsRmbhWuu5G6BfRnO0IcuViatkh4LXsCvdprwhf2baYUw51Y0o0DXXFlHS
Xwa2D0IbLKwXunopyaFaA6yIdq2x+v2zlf8qTv/jnZNYkbQUlpKuZZHg+Ndna1WJi4YG0NIcFEAG
7mH/FJeAbG5J2+BKjdz4wxoTdlQ9N52NKTK2XwxHPGp8R2lVwm/lrCnxVFICEcA1KpXsGRtyCusM
kERm0rkz0ZmQitbTwyY6V9hgNBZNZx10lMoRIEJ6hjkGLDfd0WMkAszu0BTjHJPjiEEatNreY33e
wqBcuJM42mXzLFksf26q/2PYurW8SP9NE/nzYaDR15qQS6zL8pcXDSrCNEXSuKQo4HTl+JvZwbzq
MKltgavLEAeNGiB8udNdMMmncvB3cQyJMh6nTcFIfhq2FtBcus4cgmgiPzCrFIihYsCxVvpdxRje
RxfsRuwzsf39N2n+ze4hpbbxP1imFJ79y+7Rz6ZhhpN3iTPSLcyuYkZB/twwMUBcdNuCW1MXLjIK
qHBJgz439JiS8y8R+dj8/P0v88dW9cuTVBbYGCnRsFFr//IknQpEgES+yRWbroOinkC7TRSM4yHk
mv2OfO/M3I5eWjyIkasgTqCbKq3exxiIgOMV8RMb+22u9D70jRhcnj47re6YAM3DXcd0Mmq4nHnK
uNxSOIzVo19NP+gfRFudkjbX2spYkeI7Hm1FbCIY7gbzw9nOQ59sP1xl0jA/2pF7C32F8qqi0cXY
wa3JWmGpkY7i7oZqusULhhTVjKbL2kSodTDFhJlLR+LUpY8qjK7DzDn8/snZnCa/voNYWTTWFGyf
y7HzrwsyoZ3Ty1pemgKiS5UFBxkjtOlrF4rbYG8rVNwCBOy6MzpgAQ2i1Dy+ZEZd7VXYEzJJYl8f
y3OSDIx7JrSkoKTUwekGYuJPDgsQJJc+GniHYyTfRx04UPuBiRwmHCqjQmNjaMNdV1L0V7RXGNsx
RipWqk4WxBjvToFbb/P7D21y8P76obUQmHRcjlLUkL986CafXJQJ4pKOY7Q3eySv6Bxjm1aHbzrj
FnBFuZucgw9Hq7nJF33Q//ILLIvjl/eVY5fbARQh2/43jlAzUjIRRHhhZyE/uou/7eLgMJzYTnZ2
l4t+WA+WsfZj8ciTO6pqIdAsa/v3v4a9LIt/+zUcU9igTLij/PFy/Hy/j/KAc9H8h0B6lnqDuJAV
tLfbINq28oti3L0DYsONtKvPVlMl56F07kXh/0i9hAyIhvSKUqBJ9nOXc4fZ16GjX33ivr3OXWjb
c/wSN7Q0VEy8JRAAi1xthFBGkbprQ+NCnieQnp2JStZGZO14wXvlt4fID+SlCxB9OQqzYNSCKvj9
59V/93lNtFoKI5bn2csd76+nT2gb1myk4oKm/XYwGQ5ZeZE/1cGeofJ0Se16XHHF2BDh4N6hmZ/R
6rrMyLmTJ3tUz0cKT2ovf7GJLt9GKdj2xpL9jY4gVWdKZhcDBZF+Nm2Da69u7lAS0r6fjJ+0HCAF
2/hRsCzKo1OSheiDTVLTTIy6LPckKqqDFco3Mcl7hF3T1qxLWKXY8olON5Y21OK6Ui4m76UTNi0O
hcAbt53jPas9our5Ckl4sm0r4BpmtPO7Aa1pSPKZIWZs3yVMhNx2ECEFUXRNVzMFKmrvejibdxFE
iFBEZ7e56EePUW6AVaj0vUvTAh9AwlBeuaQ5FSzjNMLsKEcQn7//cpYr77+9jPTUlsuvzeL71bcW
0n0IIqO7NLixD8Lz+9WSU5hr3AvCYtdghKzQhQSrusVbUJoG1ac6unm+T9w6R1CFDKdwehgpKcUj
VNsh7aOdrNt8X1jLFNlmG8edgvc5Pf/+d//jsPt1ITGzU2K5Uptc0v71xYoHFz9J2l6UFb5z86hP
PSpLtLwYiTQMWKGmRxfuPJLEjdd0CPhQrFH9YmXe448GYFjwYhTSwp+dHCoYO3tydptV6Y83RhvH
Fxj3BeNA8xDXIJyDZXbHgYTirh5JJYu1xwyCctBLmnLjWvPyJ8Ph+PsP+TcnBUWHJGVbm4L//bJ4
JNQjSCrlZRo4CegNXzG1JD+zmd7LKrn//c/6u4VKdWTaJvdr03SXK/pfNiYiaVCe1vklyaBkYDCm
lck95/c/498uDXKpvlgwbAaWiWNyeSH/8kNogYrBs6xLUtPTrGGGABtikY4yOlqJRCOY8tXRVuUO
KBGJTFBHuDskzUxSgHUyUq7TcsIUbRHOLYtwLw2Kew8RcTAIJGDYpxI7hIQaX0u99TtGZMbsEwDU
yQejdt78Jfm7nKLbKSawAcRFhX+o4D6+3N9qXjQQUTddFEPUYqy/o7lfoW4sn0LKo5Wj8WTGNaYe
aAbVyoZZsYV0daoV1PBejfclM9j8TKwyRYVClvi/PDv9y2Ll2bkcnZrCUUqMq8sB95dnN5dmUFdZ
dfGM+rEJZHDt+FAzJrPu6eAYe9yMUL8krJ/Sjhh4aO7leT4/22n+PDmpeUqXxrqwBZMhC1UTa1S5
qG8HJi67itnRCrAEWu1pO8cIRKe83pHhTOAZKr/NbEfWOnDcl1L7iI0cJbb0SwzyAmykta0BPLhl
XDXxfbaWuFZFeVdAT4UjgYGMMD7MY6y5nZl4A3HUaXKg08IZ18PS1O1rQSyo4QfeaSBAiJ4f1+uQ
TOFXqmhk2pb7ibsd+foMiBPV3PXvnyuH0d88WMnN3xOmS23y632saOp51lZ90TG6yyi1TPJhXLqa
5aHOcD4NTiXQMI9/nsW2amC+JiaK8ia/6wValJRyelMjoCbPFj9hpHwNZX1VKsrJgG42Sv2yu3Ih
2YMMj891467LEOUHCgZCUDHIQCFJq20vyuiC3vds2QjD5zl5aTxpXpG9l51iicY/km9hCFN0Rj8P
vq424RagKyRDzgELyy7duzBHkjrGDOF+5ANAPDyjEw318T8pO7PlyJFsu34RWoBjNrvWDxGIeSAZ
nPMFRiaZmGc4HMDX34VUq02VknVJL2WVVWSSDCLcz7D32tdsOopOQSNadJ/SSXwU7JJlmFd9ZAyG
91nvfHt4GygpivtoJgLP4O9ChTOfoH1ejBkPX9R3KARJqig9j9J7W7tQeCUKH97O/DiRHUR1M9F+
JNahzSRCnnjkvWcnTdBE5RUPanKO0+rntLRcYIWu08Bb0a6SWzWVPu/l8tgskauOKuJz1bs/vbne
yZS9O3Qo/WgQ2QLytNPHN8Y1a5qKbyuN0Fr3hPZOXK2tU41I7FeJY3jnLuZdPEbxExyW7MrCL2Js
mFRrDqUDCpphx3bPxItMeA5ioXFrm7G2dh3bP6AfxvtTFHd2Uf8CnrUHyCguNSoWtqz2aepANKqR
1Oy6uzrDVwv5i3kgtUmUyehvykX7zxtgedP7SD9NhDoMn/68oWc4irNXF1ctgyrtdZyaIasc1uf4
NoVNQLytMNo6GfW718baITftJ6CHyW5okWjXDjnDI+5h0rjQAOJ6BSJHyO7Q+Gdz6XV7BslrP+/v
vAmP9qTVG6ZjX3S97lGxVoYdGF7jInV4W/u8UOYByQvqBmcxXA8s/SDVFMUwBXh44k3BMDTwaQs3
qHIElg+gnU4B7kNCa9foPxI/f0dmUDIXSRnFWsm308Ob9hcrSQG0yxvTizQcdlFT6gAuhFisW17F
b6NOdn/zrv9zKsIL61vCphA3AJm6f/Yj7KZi22y1Sy/RprAsLdbNMJAOMKXeWneJ0qsRx83P+tRf
bADsf/PV/5x3LV+dFajnWpZhMo9cLuP/7SxvMSiEmk06IBGObdw+O0Z+Mhx4GiLmppcpPjgYyrtJ
dhszdsxDiqN312GUCfzkW/nMmCZh3sm58gKVm4D527/7Dv8vtw1oBd8VTD8Fj98f/ZrLdiCRqBRV
jKGUNHkvW6Qt1fgB4yvZVYX+ALJg3YzO+yRt1rIT0yJzYidpL7HqEanDkRSr8ArKufybm5Bm8f84
sn1d160F4SCgzIo/uyjH1fM8dKuL2/lbasRw1aTz8GRrw52uh0BpCoS+HUKaI4KECelWez8zIlm1
BndLq7V71uvIKuZ1nFTeqp276FIikH3Jxo/Eqw1aDah+aZqrAGRjkOPhrGeswJNqoKzUrfMiDX/c
+cqWm1xZzovDniIYp97ZR9gHaddr++i3bGonBNOndCYyO8dWwVt00M7kHRi1bhI21ABdr3si3pc/
WrHh73WNIjokBWO2Z/Ew9VI9+fXdqPvPqLvrRxyR9kFpzEi90bPfPbRZRmPWn2xIj8kCdMhgU219
gUt5AiG3lnlN4koBOMwu/G3sMO2FOw30nqAUzRjdo9FfKGbCEyHzxQ5h/1UScyf4DIBJ1sQt1m6A
51YsxeF9dhrcq85x9rJ3gBj5oFv87Th7F7/RwvtO1SqAD6r2smv2iIHTWzwJLqouNY6OFdcv4FcX
buUUXwZH1i91r54wOV9Gyvu3HrqrNXnZHiFdsc1ReRGwlsS7KbfYcNfFDY3j90DSmJ4ZBfhMwCwe
GU14PNaxXliByRaPEN/AajGmdsqFtGqxgS2nsxWJW+YRDudhwDJivB8AxJqdKDW1t0aiqchH35WL
iRoEzg/PSL/NSgnyAFG+RiGANefkg4S45yo9eX7rokAZeN4VHD9NR/fUgZOV6d4cxb1ADEQMaLsB
d7n3yqS7EbS9cfF2EahTP+oJnYadiq8Y+J8v0ARRGFQHZYu73pLWupZIl+rE+uVgTb6ThbvXlPyV
2iJc9RDlOct0tnf9Q+61N7/j6TLn4rWZ02dKVSF3TUkjDLCtMt1HT01fFahLbeaTcWaVK4vmZIx9
RLOottdcwTdddxnzD0cErj/qLvxRZpLzp7A20ax+Ogrk/MAK10i9pwwscujKO81zfVyqRBvl5rY3
EOzZCB3ncq0UhbIhKw8XUUSCrjyENTJ/yCUXMp5fWz/95FJ/jVPnDK/qWE7aJmodwoYRlDHhmh9z
hvF2hNw0wQuvWrSlqtR+jLpFbeQm4dUpppeEB2mdTDSp/ixWLhqlo+W1cl+Qbz+Z2P5b+FVBp7WP
WkxcHXIv0jX7Cuu2i7+rmP35EMWMStu2vEC8IK5ek2y/CYnjBJxBhHpq4+QDQ5RlZQKKvcaYhNdo
isM9ZEb76m9bHyWJqHidcHScdZd3TtrI4loPX0qzBxyHvJKDd/CkgaEKOaqfm0FiKYJMqznaujIn
Hq71F1lK91jhNjRi81cZey6nCnlIE6p90zWO02D254zQ7ZVB8RkM2Z1RC/08Uu7nhLKuFGbWonYc
dtnZtbGm+tSAhK40uyCSGQmlL90SAeTK8ml3ImbXp4F45GmM3oZC4vhP4neXuexaNKhymF2MFuQV
1wAYPLOBsn1qfYAP576CsZw2yDTxFltI+hHutzPCZPw522xOvxHlADXJyfpQ43gn2/HF6VoUpFbj
rhjyYxI7YI1FwIO8oIm/tMazgljIi0zpHJT+qeWTvvOjVy+yWxY+qQCuC6Vxkayl4XxWITahZiK5
QeYgLmEg2r3c0Hm/iexWOCyykkSuXI3UqBmlxFpr9V8qtt79GZMiuVlkVEHBVTJ7Bhkn17ggiKyd
BT3fYqTSgJcpvM9IC+zHyMMOFk7cIzqsDxFVP30tdIld0Rcn3fjKSf+KKVNtdTbFRQQTIPS7d4Tc
X6mgfsc6Dy5A3+CDfhi6fCb45mngVdatJNr4SFiTLHs1pV5sXG0MDBx829TRNdzhb45BIImMW24B
QR5nR4JM5HbGBi+0uDPa2EUk0CERIVPOgj+6KvHsonNzrH0yHji+tJvWNZ8MlFicWPHPOUH5bZIN
itY7ek/IG9pOVv2LdOH6UGCtwqqXBaM2fFlmexm7sYGHbPDepbRdRfrYAoaGsZwV6dFw7lrszZdE
ljgNGyKkUPU8631ub2cCh8buQzhNvW+Ae0IkaE+/A9XDNu/nTa8Im8vS5pFVKBInVxQB2tuRDkYn
O3PkQPYLYz9pbbsfzbReTTkekt5QD37j+8vpcMrm5p2JMZE9rAbSSFTH/N//oACvjhJZzrqg04AH
iOfGT/glux9TN+rM+1l4mKqnBLBjfcLclBfB70/q8CbmABH4/N9/XdaPr4wn3U26RHX9/ofe5h3Q
MPgLo4oxxych6rff/8da4rq6/KOtCnJU2/rNnphzMzCOKBhHDRZoGQt+HrlxncBqkJdO7a/eeZgk
weVG9phRDzFW5uvPxJUVA88oqq18U/STOJalC+LAs1/0rO23oxDv0u5dWkIkMp4WnzucLF1ivIoR
6s3sodQtLHKE/leYvTPa6Pf5hKaynzABMP2at1Bj+cVqCM2NpNEexfImJ94CCSVnZzBj03xPDAc3
mndRlOcEbgNQM535Nhn+vENUg0uKQDoPLfeGnRTbSiadwzgyW0td/UJF8IrdyV/7hH5tO0RguYsh
dUbMS21QM3qrWbO6arCuBpB8U5+eGhRnB3+XZvWL38vk6iXd2nM8ZK3mGBBP8OzQda6oRZGNae5b
TjbIOnbrm+wbPEZp+AubYPnMbnu+G03jbtBUi33Qv6895OTNRHCaa9pvtoskddbFS4Hj5T7tzq7V
+BcMbcGAyjOgG1ngAAir5xbntEdTe6HaRRkOjWGDlXTrdN3n6DP0w64SjIqYpdasH4wsf0nMKDzr
vacdChfOZzFQ2VRtv/Z02NluFAFJKOyrZpAF3EQmWfEmtp1WP+haGD8wXQtPvW3cw36NH+qJZL3Z
xD092J9Nck/es3VmWpnvHe5wQjYBjnY4yCByPOvQcHfWT2PIn1TZEwTWqz1CW4iJkfuKaJnebyIp
QJlftgNZhfC4dJ+j0wdZw46spqMZWRA/Q/g44SvCfpyeJ+nSAmfHKHEZhpEA2pfqKvmdG4knL63s
mInyTHLyq6tDTTqnLUaUiexPuJqriacXI3CRn37/m9uLYj1bjId5xomV8rioqjl89UoDbmBGUn01
j8wwdq6LAm8Er5qYeMQcPbW5x+PF3Ne8zY6/8dK8hBdAKthYVntMZfMRaKdGBlBxKCdZ74A+PvpT
uS8mQuyJSIwQRpqbKqltVJXmdxrr+cnh/TRy3ty5jfVtYqBESowqPjOdCSoDs0JIh7Wlq+fac8TK
tJPqV99Y9aWR2bGrWk7wqVkC2erAmNLhTc3JLanG/GhUwDDsGeluaWClUvqCdcqSc1S2GP3cRgSe
nXvEeXKgef2rYt5xjE3Q6Xrh7Ip427T2Z6t9yCFLrzglrvw5PHsI/NxRf0+xql+K2mUxL/A/zvFN
NcTeRwygrki8eEdhsFQusmVFitlBYt3F/4L3uy/0gfsHl/rcI5XstKM72TiDcZbjfiRa2235eTWQ
3rcefSgbUVIk0jBinFznZ2NkC4ShGCaHtw3zor3yWwQzfODathaeur6ene5FxtNMAAwXHW6XPQND
tNuzeRQqda9iEHc5/cG5LIWAGUtZ7VFls47FejzqgLZq/jvm+2hTkWG9BsmTr3VHu3P6Ud9rNu8z
WJkSLou8I0YH216Wk7nnqU8UPidusB77LLUi1UQPIWJGOeiRBVT45moqCCiEnGbBDkZWiDAkcNzE
eQYeXK1ThxlDZmdnaFXI9ab8nMGu4upMHkvVygMI/PWQQDJNK/QhUYcnqpyJQ7est2QYm2OqFz8a
P+qOrnQ32jRtOvxut1iTp8Tx7lNPC+8Syz3HLkR4TZnZdWooyzgmTejr55JztLcdWuaOgOsMbcYa
qoLVNPLo4TBZNe3QBT1OAtwV0PxnwbzYlKA+q6xu751+ma6xiZ0du3kroEGNodbDHccgNLBcXLNq
7TmVjGmXlzfU4wm5FGrvs/EiTsHAes9zs4KtQ6GqNdlOjtIJ4LekXABefLKJWPx9DaD8DPV7P4Is
3rfeByMH4qz49SShKa/xQCI1E6QbhqdybxbdK6r7ZOmG8arPnPc4daL3eOCOkQ9ER7Qfs36fqlIe
hwEhbCSzX1nKQMDn7XcqtZos3rj5Mvjpd7opOLAlmCJrcH8mbbHO1DQuBo7xZNvT88Cvkrcv/l7P
iO5sXNH0H2SGEmf4GvUXq7GT0+DSeNV0TU45nqhkpq0WW2uBTPMwZ5x7bUw9lTAW5Fi3L5aGiTF2
yr1e6v2Vyf8uyWib4Gm/TZBu7hAi5kgFATW4Mt3oovTP1ajLtdHpPxLvhwGt56x0ukiwDxttJlfZ
t3XiXWPcqFo1BggsSLBqGIOOGHt3Na0xLV5YnWK9gdUlo11vl48ZLe6mZkxQ5YASEwW3p+/acI/B
TTA0UeWpx75h25Z6ypfhsDnaAzkSXNcJJwlYHJ+X3iVDzlfRu2dG+mks0muuV2+4XPV95LhPQjTN
lqe0o+bsk6tA47LuaozHTLjPKey7DiolkliYbyY/vGD2s7OWQ4F1QWIRuxxRPsSABYlyH4HapnF5
zPto3f3CIWs/ji1IZ2caTtTHPY1TmD6kRK1JC1eZ0XtsUIvIPC5HUdHn/PRe7+wSy7ivcCERd6md
Kje9M4tSBbAirGM2qjUTDGw2RQedEqD5mYOQsXmRlVtfl4iw/TLZMCYTPPg6DzbggSDLDZjDqepJ
Ocbp4mrzdMokwxBCPt4ZTudnqctX7LhLavsSBgd88uzN0I1tDyaO1ZLf3YNiKLIuvEpGuq7LSDX2
HxTGmowjCwtzfLDUGZ5ZctXwJZ7GLLx0oe6feC03SJ8ZlNaYP61hyTdLiVDU0u9iBMlPpQ93EXUM
+SPlpoeLuMIiUZ7Mtn3DyZwcTEwRp6oBFpRkD52Nph+mDNnMTZwGTpHue6eSd+iMPWBeiIlmyr3A
ApkFeBOfYxe7FcjgxMbnMGBcVeON3IZr5OH0F4NHRw9gDXenvtc9uz0YBm6kRBGgPdrJrka8bE2u
c2GdcMtc9xVq0AnpGiMwjf/VO8S8pC1YRHi/IPfPikXoZqTI2M6xfV+79QcNQ0EIAB6D2QVRUnif
Q82ckhB0zObXFjlQZ0dMbePIPoX2J9kkrE5zUa5ji/DFmEq7ht7np84Pn+dsJ/v0VZeteSqrJOAw
jmE4vaQQQ87MaK5RRxuM/MjdRHGk7aMsTonnne398uJjA9RSlzwfQCguYcowl6Btxcz3XEZwRHKA
LXdwXOGf6Q5Wbr45jmJuaWO5mn3ojsQTkeeerxu/IRTAmgMIM8YRIdvGkEUExUsUP3DndCbfu1YY
lyIlUDGLo7NVFl+9b7h7MbxR1/tnffFSGAJWQi1r0hsJuJEO7P4I+TDkU0ILkNyraqzXqtJ3OPsW
wIB/IFgNX2gJb1ivjpGs2Xs6/lckqWkibusdAUF0zrPWc6fm4abO3kYDDmpMqMKhzaNnF7gFIIUu
uxBd9GXk0wuSx9VoSZ3HVjyBK8v3dEkj3Wzrc/S121SAgAblcNXr6KdRNjIAB9MEEfPPewOZkzRY
K6v6rgvX/iSKezqKPaGX4olRFGkYi810gmJS56GPSTivDzpVga5G/ULqZ7RhyJZy//HfkzgCvKgb
Z7cx5HPWPhs1ZZ3WnLqytPaFnoAJHQlSz+zBvYt0Fhhzk+WMdSp/19m407WZ+FVLFfYaQFR69JV4
DEODeWJnnf3hpHOTP6QHjanTGteDOmlYhLgO8QwyJeCiTdQJW/Ijs0PCqAsG0srEHGX0zRC4LbEo
QizJ0LJ9IUUKIbyDn5+D92HKkuRJTdVZnHNUkpeGQ2kPkDBbdeVwT+S7OhhWDIyw62G4KH6RjoR3
LipM1eb4Of8OD2y5rckp2SiZygOS0vuu0PpNp2JAEEUK2wnn+ck89jUbo7CGxudU6iYlsz0s2fy8
+MO6yXrS2ghNe1P8Jie+iDlmtT3wxSBxJYi5rqI0P3w2VPvS156VBb1ON4vwMRogf5FbcJc03I+k
GJCJ2WfxTuutm7Pkl6UKY6YHcC8vM5asbcEaIe/MdTbnt8bXOhCtBETqYa/fJUn1M5VEYlaGeObd
jQrlmIlWh4frYZdOOZ0tbgbPTCdognRuiOvju4k7n7cP0S3lEHQE1DIVcbbcIzUO1WnckN5mLC7F
mhGK+ppLU/CYVslVp/xaw0Lst8WEoo8cZLX1azzADZdWVrvmqeeiXY2OXu+njiiDjrShSOsYmie4
c9BXQRVG341IOLmGY3xE6ptjxtW+8YChKMhi79BBeyIVyQNdzEAsaj1F0Pu8zcKp3OY0ooG1YAiZ
OCHGtVXKotNBV5k6J49C/EHa5qVJ1fKqYhbMEcuMZFiNLQRRZmuUdJ625XowgHFgciD2KAs8r0E6
LaZ7n+0AhAiqphl7a+rixigNnxe6ADnYO5S2VqSpOwy0NxiObwkIiWsUPwLCcw4419g2Lyu1Gdvt
sSj5OsIeXmMJVrmrCEsT1mnwhmZfm8QVlC7hZ7202UUAJjTRP+BiKKEZdKz+9KjfkoW0S1qWgZDc
NCqcJttIjnx4L7bikVzMmYn7nNmTecxFgp5GzQ+6MSS73DLswPdze+X5Aekv5Y1IUHgL4anTwRE6
9hXJ7Yq9gjyiOU7hAm4ZvbKnwIClFfKSCOQLkrfJmhgiAmTJ/Uki0TwIv+nIi2pfRsXGVy/Qw2M4
EZskBMcwZpASUnz1264IqYboJ8+yFrdpnntmkmBNzBGkD/AahT1gY8KV2mA8Llc9ndR9MZSvaIdI
/dEdcQMdsWoVTuxqyasl9WPasWHDnmWfercMkG4Q5wM8x9A8G4GtuQ09MhcMn0hWYthi7GdoFx40
OprAHNdyHAiV0IqJ+Vj/oi1bV6vPfnJzFitMxAx4G4GYzf/ljx2yYQ38KVsk4F7qGb1R+j+3Yv/j
L9rm7p//xZ9/AoKD1RT3f/zxn/vNbfNfy2f8+yP++vH/3H1X1w9gS//xgy6P26c/P+Avfylf9l/f
VvDRf/zlD5vf/PYH+d1Ot+9O5v3vbyD6rpaP/H/9n/+iwD9N/9kvoqMx/U9+kemj/PiLUWT5hH8Z
RWznH7bh2brnG9RAAtnTv40ijvEP0/Uttu3s2z0DP8K/jSLePyAd+uxZoCR7qHB8NDj/Ysob/zDw
jrhYSAyWybYr/r+MIqbt/jX30kaCJdB8CdO08KOw/f9zRQyT0RUReUnkVty6kilHWoh90lmfmMRT
AH05qw+qa0Hy4xrKkrlHeBsUWFqxurH/89izR+1VZUYJKlNIRL/8NWyg8Gm/ehUuNqInk19Niwva
S4uCv6M7a444RLpVHnyr+EkVfFeaigx4kxgio/plL+z5sMDE2PTqGJEJk8c2zBsQFaqeT248DhRe
CURpcHFMZ1YKpYswSiT0qOXT8+A3X2UV3SZlF2vU4xEHmiRzLD42pRJISqAPcSZ/CJOOHhPnqozl
CbT/xQ51NJQ2TFmoOwzgF5yWw90J46J/lj2rvrolY7OdrlosrvASWeBeGkecJ/T6nl3iWSEccuip
QiKgSJAxTwWKmnXrNMe4n5GVspndls2RHkffJJlLRprt3aWimVeTUP1WmDKg8mzZyptgcVX+C4w2
+paaLrjzQJd1Lnr1/tmy3femRVwt3f51nub7NrEgXNbmDy93f0R+fs8xfpf7ONFK1ozgW/qfxM3H
G43rmA1ARre3KxRHtqcvgKW0+jH2fFzO4YLlF3EsgM4ns27fLWdJiM+Z7Q6M2Ktm3M9hcU1qmpxe
E99uMj12+T7Tq3fI/AorCxZzJnbMZsACRKjs0nigbO3c18qtr3MLRrwZhTzyG2XEJCnSWbztNRZ+
TVg/86QQc4d1auXl/ns1Uc/JsAV+sjC22J0EqUeQVyO0k8XQN8YI7QEBX5uj8UX1c26Shqaox+Qo
P7OkcrmjO1Dr5YArdVxGYx67wiQNTOTPqaHv6L9pLvL+xShRg4iwB3OcTlujtNniJOku7vKzBhho
N+feDtg1/OfKB+FR5jstCdPTUD+hu29Iim2YVBHfORMXsupwtpDPWZznulPmkQKCcUsKuKuKcJyw
eB2fMmhHw1PCPcAvolKEkh6GDABgRgCAD76X1Vz6bpc+LTZ6XGoJcvY0SHE0+NTpqs1AYOYN0wzC
4PxI3zQGW/iJ/V+/9AdRYTVBFRcWRVvOEyY/muyVmw2zUDhf3BlEfSO/+hz7JepW6L8q3iNISYLZ
9ZNtPFvcQ71T32twN2qV4gJ2DZdH0n6MYx9Wt46h2bbkriRkYay1bTb1jBUs8YQMfNqbrXtMOx5H
2lQSKHsCQelHoWlAZ7KBRK+3EM71E4xALVqiCbSs3ZoOBgEWyqQ1sz0jdbbp19CIDKax+cYic86n
9Cc3rjbQAvXrkvHLWu8EzXqUc2vXZQckjKc0ii1tNxWOxlgQ/ZGnvoyu7ME2N25g2sOLJ4YqEIy/
A6yu8G/CMt3EiUt1AViJ5UJf3OUzSfakAwbdjBjcJyowM7t+lVfZFDBJovMGwGQbGo/opGMZ4w2j
Y05dJyxBAxZiFCputMHRsq7svHxMw3ofFpd06HkaDVJVXZ3VWw/D3pRRuqt1wfc7O9vSpSgaPHYn
OH6iFSODlUumEMVjQatYVWd+bQT0WAKBgTd/8GtjKD7mNzlxRkllTXuCH49DQgnEUgviGOdlY9/y
eRrOxWw9UYcdSMP2DzjeUyiknEpK4gQAanaLcv+oA08/pNbV6k1UIaXRr51M73YdT9k4a5u+J7OU
kdrJSEZgnb3LFklHncd8PhnYg3icj363t7yEmF3g3jtP9p94EO+TAm8boHECHQwO9FAQPRcK58y0
evl2KZQkBzkA3J9TKKixs+Q+Um25nyyssXHrF+siLa6lMfhBGN2VuQbzjfF3oAmgZh3vlqG3ljCt
aqd5nxkKCBRX4uSn47iVpjo7c3H2e14UvzIgO7vedcZ6tnTDmdeGTEEvOoihYBRmwdg7jILSytkT
SNiSTlrshhrGRJKxaupHAGpW1OEB0ubmCIbiEV1GtgK95a/SakQoUhQr1TOU8CL4VI8st25sM+RV
w3K81aiTMfOicO8QiI/+BBtBa4hRQilBeiOnh2Numa2u4j5lcTzZbzrHvT1xaRoGjrGhnOEPkgVX
OSVmwEy/L3uiO/N4YAZv16A9yuZ5fLUcdpDzwsE1VXhHotl9oZGlFzlHNqKXmdd7h3PlPc3bx4ww
iOMsv8yRnN3IScwV4uJXz+jWM734DvzQRebVhhY7ZnmCi33U7kKVfJYSdVjWEQJZ1PVekAWxciF+
7E3pTJu8hh9ud/qhEdMHl6NkAn9vczy/iVxjjDn+QgSG37T6WUkfDRSXZFbXETdSiBKtc15QoOPq
AqCftdZDFz1qSXuKwJBSCQw4090a8i57ru4ZgFkMIt1mX9CbrPdCtL364OwhqtyYzKQrtuhLDjVa
jkkOEZZzQj+mijQzG8FFYywcLrveZoULk9dK7M3I9o/ZaAjKefDXTsJTqdFelSUpUTL2sl1YdBsH
NZZWNPuqk2XQnnpu2cAr0PO1w7VrbADiI9+vjtgH4g0UUrUxlMEWUB4yf8lfFLgsbMy1c30ugQky
vDd1KKumsTZzBtdpMd9St0MX6pU/hGrfEMeSFxs9gdXeIwmArKHfhxFqiMzTbWa66JDERR9aptQs
ehIX6L3/IEb7HGnFw1gizUixTxCksO4lSQmO/shs4In2h0cQVjwS8lVNecXoHMYsa5qpfapsZi96
Rb5pIx+Mol2AMPe66PaRpk2HtG/3cL6zlQAJDgNPHqTdPTXqaJn1G/OTB7euN20uz3Me0+RBkMAr
+gzg42r77bPbOu8K7KfmcBRUof8WEvGQj3r9GDFhTwuXwserfmomSo7uuwG/ElRltwdZyb3Zqv3A
hZJC/tq5mWQBT4AA5YGBkAFmPbtxd1OV7j6squ9mYpE9GybmUQMUdVdbhC7EUNPHnIp0sG+O4W/G
sWEFZkV8ZKiOer5vI0X5JpegoLE7mfPZdMs7eOgXL8UOgXSmXtXodAptJ0bvCKWQ5RYhY1FzaFWD
0NXQg5hw87QhAYl160Z20Iu6PF3qxE0dMs5SykQJ4TOb1BsJbzj9SkbkdB5CmpXNs46LcoM51rsm
SJ0Bf8Xxzoc6ji5YWv5dnm+dXjtmZv8MszENvPDl4MRmfbHMaV0WyEeZlF1Uqn9XXfYcqe7UwJIa
YX2FWfmTHRyM4BJALVaZbdTgTKgduAnU7Kj1woP1PA7aRYgJIfLMa+Ja4VHZJ6h37kpk3aEvqW18
KxZniYKnz4uBEV32k1Skb1i8EXGaxXwAY30jevCquh+TUbeo8n6KmI2jph8wtLzl9sUNiURSIrv3
4/CFVLgbwUPDqq5StOVozToc0ni3IFIiA6oJVXxh7/bEQBTjsJovg+Z+ImUGd8GIAIR/CVnJ/WXF
D4UX36DqbhN/fvNxIt7G1jnNPM+czT01dXgwYkzaXfqNePR5Tp4Yb6C0tnG8ZV6x54Ng5WKcXhcT
PM5UgVQhm2HwGeolYCYWZex6qAmJSWRBnTakGHFkeOgGeP/U1Gu8BzH68dZbJSZzD63U3wZVENPt
pQ9WZH0sj1g2zZ/ZTHEw4ldSBQDNuSJyfJH5sJc6auI3BuZn5YToqEHBCbIKwE0QAm2SqxKG0MF4
uzIgzI9dJJ55FvOwZfo2q8+SBR6pMWeyQXZVbJSreOiv7tgTd562360nr5E4dEY57geiSzZJVPlB
csP/eNN7/YencS2blRkI5zfwVl4zIkfXdly9wbcK84R1hbIhUM3TkfAT13a/jCkDRE6nsfKT6eJO
gMoFG5xqfu4zgsljBCgsHzgY7f4FpY0Mqtz9jFM2utnov8w2T/80QFfNrWBoUvqR2uJtWEY7x8oe
I7P4WMI/SK10afuSH2RvLUTrEJguFtaw9OF5tQR/sgQsamBaIS5zG04rEQBLlkc2bCYW6taWwo9i
5zeqdAzfNSII0ok0qdY7afOMjFRNJK4j1zXuB6f+Wec51LYsh0pFMUwU6g+LRyPVXWNj+wy1BinX
ajLpPYABwOSL7ZI8Bh/BxIeZz5exkgCpiDXrTUPnpBBvNS/F1OvOp32FG+m5xdeEzJpvPWXSKK/2
OOjY2SJzNRg7OGoDxlqU9yOd84bi6wzf5ptQL+fOlff2UJeHqDZuhd1/V4lWEWvO+oDMsx2oql+s
W9eUq/o8uiRtKOpoLTvgjBaBDxuf3YgO5IaYgB40GS0D2lWzcTYzy9NN3sw3tzK4BiMtxt4ZPjjC
jDd275QHBsnEBC2TLGLAmbCLQJL+tXIKSA1IGBqERo/+DAuhLAl06VENLCzljEwCaz7OU+UTfVWu
26HQER2y+SkoMrV07Ilm8L9UXL2UdHwPiTXQp2qEm5khueV2HSRZ6mwHy1vA2+Q1E5mebsOm3cZ4
WrkiuFJVYe1A7KAH4RU/+xPaugEzN54YKtKKuRmt/k7PQaOZJsxpoRuvh0TV/nFyLaospuLrEgxq
PGT7Et/DFIMvmivLuWMP9RJnFGmGmUwbO2rKTWG7rzEKTZmlJVpguD4wdLx1hX400BVoBeI695rP
njFVExzERF3dvtp2ui72yAAJuFP3eedUWzIJ5yC35ndwHLs6meJNo3ljQDXerwYRp7tlFR35cUak
bXpHRlTy1mmFuZcYYZTgvdNXCz3eFMGUOep1LHEF/Td759HkOpJe0f+iPSbgkVhoQxJ0RRZZ3mwQ
ZeE9kEjg1+vgjaRozYSk0F6bnu6efu+xSCLzM/eeiwpJbOqh/MhjtRMwZFYQLU4N6qy1eu1TS2fq
wu7VIh6WRdewi0tbME/3qk1Z5fT1Q29xtPB5jhTvvIq5Pf65kWHxV2vZlC9WXVk3GDjVrlXGS5SZ
BgPMJLuvo1sM7O0+Ms1u40qn4a0d3ZtUIf1CEj/uQ46hFtTjpjbK4cOoIYTmw6epQmJiIoiCfz7s
qfOZhAwDzG/uUpmZ6dYyOWvdeYQkgWXCSnOyf7nuR5PYYRusv0CeCHF8DEavKvkoYvdmDH+4fjjr
Ki/IfCYVZiF2muQIsV3bQ4lqnJbJTd+66aEbZi60FtpCw5E2lwQAJOOgdhyy5RZx5MXFHgetKaHK
clCGUV6D9XRhxGWzu8sqZQasvad7Z9oOKVLOIWvBGSZZt2YF+OtmidwMnv/iFrFaZ/6kHSPf2lcJ
xqMR07Qs+YZ7qmaeUacysNjq0wBgqrLEk4Xv7pXiMfM1ZG0OFjrToLtDnwKsxM9eChnf831bt8Z0
VyBEnlK+wvCaY8IFanFT9eVRZLZ16D10Mahqk23ZMdT+s35OWuil6M8S5t4BrrgfOhIzMFOo25R4
sDOid0LYYKcZTrnPIVY2qV/tXLf1jwK+nZuwq9BQzwPilOvc6luEzHV/6FOy49tBHbWwi8mGZplk
2akIyiTUCbwaulOuXTR7uE5JTA+gv/DwXjWMeNBi+2EDvZ4IqYLgDEMtv95PN7HNE6fXbrULR+54
VQcqbevDFPZiSZ6r4D3040sfPg15wyNrVhxq5E8fJwShpBbiDrGt+ejRPbFzm7Yh4s0l+eKDcL3w
jKnuYR5RT8/Ys+b026k7ezs4dbKuJ28zWSoJkrTdWZYLTjqf6dZpFvAYLFmPEaxKRlAr3UnZIoQZ
mhcqb2IvdLzvHSDG2HSqfZ1hOtPIv936JPb0HiVMPW+0MG/u8OIc1YJhJGSZaUduMSUyTI5Wg/Sa
GrnnKpvHH8y+NJTSjYOW+Ph2rAnQ1siX0JrmibCsMdDUyC1FkcmPbPGW6OMJDHw+eFfYC8s8amID
Cxmw6VANc8dutKyady15bF7ejZs64/wLZV4f9RkDOkyb7QDW7srXWVZqQoLkeGcV53KfGXvdzOdL
6Tx5pNjeTvDrOPpzCHRvGvaObVFlMSLwDoESWVewDZ58CLYzqbx30tZCwglrElaa7nUeNG1bc62t
2UC9DcPimcazwRy/m8DG8z6bg5EcYhMGBVLYHkbtwqkZree0kYg25u6mdmgAG3LVWtL/2rna+uws
8Rd4bO399KPgxm0lpXxoAeZjexmE2BtRMJqI3yMLmYgafyOOvUf4garcqVYfzqOIwaE5fX7ABTPc
yfnB6SKMvr3y+TPNlHKmuY2F1t2GfCoIWQzN2uUazQkut/cCDOTJnJR3P6Z1ceOwXAQh6Xv39kJO
qwhL30sKwrWwa/GWqAgGLig+6j6KtSn8FiCobHAKVia/+6I4D62Zv9pYLhGOKPvAYjjQQyAsLq3m
Wqu75jMrh4NpVN2VhPRblffeBfnmIQPK92hHSp7g3D+jiCuDDMsL+n9iOmne31jnd2fBUGhdNzdT
LvSTNU46yrHUIb0utnbSm9jaRRKMbJJaT3/+ETwcPbcL0XSMdPHcOjDDh6Lyz7FTiGdS3YNaD4dt
a5r9lugJcydQ6xxEOKuL3zuCiWHWvyd5uZdh8xIX+cSwM7Sx32nVfRtNYmcVcODyukhOvirQltBb
xXMtXzwXDFVZNXC5m+QnrcrxITxMiS6/i3yM18CCSfEbiOtxqVZWhj6PF6vMLRDYjGQIwxk2E19m
W6/QKrFRX5t12j+aecndKVipM2Owr07+Ok5e/Tb5Uuw1vODBn38cwngz9tMHY3FCsUHaXgumh1fY
gz3XPDNP6L8DsAJ3gLDPSPNY1Vy/bHhePCvVDxGRTogTgE7EeX/WklgnsUM92otlux09c2u1kRXE
nAZUwd42Z2OxsxmYXLrSP1h9zbM8GQetwDJDm2oHQ+QWtwzuX6gZyTyt2mzryNl4n+QZi0747PVw
STHAhytTs+Mgby1gMpgWOO4RDNRJe2Z42Z6NEiuBxr8MIOhEN2WtRTf18heSNVeQoPSjBFvBj2Wx
TSVc/Sj6+3rUEKyAH2/GVF7RGSsGJQSvGo72EbojwayywzPF8hWJSBXdxROJpvPYFl+qPlbiNBP8
gDRXnCIVkpvG36h/+jf/+d9ULDTe8DD+jtGPUF32KRNYecjgF6mjkZ5yy0O9nuVtQExDtY1Kqi6v
TcurlSiKN+XaBxKu4tsZmEAwv+hTqc6qqOcLln+G8VYjP+pKfmZp5dxXHrPGCgVwnZjGnWg5ng0U
UR/xxM60nrtfCuUDkSfuu7Y8umYZqbvEEuPOQLm7lxHHXW1aJ7Mo1dZNsvoOnfvypREKuP3ACKtw
eQ2GK7ZGHU8HN0MAIXUzebUhWa3ZQ0w3Th9P+JQXgDCTSzko+45dZ/Nc1U+lk8RPdtudTEDGTOwy
wqtEP3/Mrvua1c3wEI2kVjIDbYJOMgRO8zusus07Go1hK5X53kv2RyAwx7eEXDnVeW/TXEmOoTDe
/vnHIdYPFfKuPFT9bem45qMf4+FA8aZOjHqsRzsvgHD56lo0mr41VBs9AF/F61zSxQxW+pLrXHwe
Akoal9F9sKGjDpnvPmuFXd7OKNaWQh5teJyqoIsZ71qDz5awLmOab5/tXI55XyTbGY4aJzZHghD9
TYgjvugIx+l07VWf6/PccY2Fg4dKMSOMBK0Www0tuym5uIhoS9Fqx8NpkrLcp+iENoNhhKxI7IgJ
SUy6UW/vuMPSIJ/xsUbNbQFRlxPDPPaKpdDQBpK1l9IS6iwMEjJB7FGG0XFKHFwZEqLbCHw2NSx9
LYkwXbkSmpDTTN5NnON0KWN1nhH0E3CLt5bmFBm6szew6NAjQI8EFXUxK7Ro3kT2lnL8bd+gfSm+
USf2a0NGYld3kB/px5lh7hKJSnOsEvIrmQR46RazpzibYwkBrrkZGBkZiAwZUzrJOrftTeGm3YXg
lIySPreYGNGGn6tuPjSouHM0nlSpCYPzqsCY4VRXagjByYf9OS0Ga6kH2HoV/olM26NfoGCcAeoP
gzEHdoJ7VRpYoXyndC65grMsJZEqmBbYQhGDoTFVzW0LLHaTtzvCI1jlEBhUbYg/2KKHXsx2pBbf
m534ZgQuN2JAek7le4eHY6W0+sUyeVD4F0C7XCgZY8x+S0+ge3tguKRer/uCaYLhpMchZdbNtgrA
sEn27KD/OFn7MGD+XJM8fQH9fHRpolZld8oIbV6VIVuTUm9esbAsbNnp2egAQYQjvHIfaO6W/BLR
BZWKW5g4dEZMmJZJCVURdyt7ieQjQokNkBdAS2nE52Gg2G279pcO7ddPFwdeufcLuzh4yrlGFcpp
VsRmUKdw6NL61Ew1ibc0IkD0v3SW6Xxwryk+rWW/sJYT75oROUyl43eWyOHNmBVvYw8utwO+6o0b
nC9wBpKiX3vDZ+Sa5XaK2YRpcXPSzVWBmC86eBGzLU98aSMzMljXF4LeeANp0Rskues4da6g4Unf
8QO2qsO+v8Wh1YMoqNQeg+ULNPzXeOGOqegTdMOG3Bz2yvmUrVGY30vH/xox53WhOaydFnFsI4F0
CC/b5kvBxt8t+3N6YXbtWGjw0fVsypkKHJxO+6nJgVllMe6nHIdFYhB/5LpLats0vMdhfFZuh2Ig
+rYGg4lGwjAfCygObMKD+eZ4Dus1OQ+PfJiBwi9fu+iMCmBqVUpgeuM7DE/hwm8GlT1I2Ie6ms11
qqolXzALzDD8ygqd2zGlI/bcegVcawCmLddIrHdt1+nrCVlZxRypGLOv1ou/ijEZNz5f9c6Y5cpJ
LMbdPV2V4GxuOf7XFVLATvO9TefSr1jNiAp1yGD0dPR6TLyGijKUQQ1rxQqhHRn2K8fjVed+fI8e
l9OfR6iKovSYuXg1Y4RLHnLypf6pA1wSybrF7uS0jJd6V/lBGzEvwdvBz45UEcnfI8AoUrfR8ocp
r7WR16Jl9DYnVENtnW2JnCOrJTcZUjMk0Uv+FNekvpARVucophabbQE6vyOiIunxYUme/rBPFd5S
ZGlpc6mnJeUWgweWGfC0sKrSYryPiS1YEUFMrJbbcTp26sdww4chmoM019EZZdab5YRwiyxwk3J4
1Mvk1XXqz1RKd2vjZkIVc3E9RXiMZd9KAVm0pGyhvFwZgqFO5sw0RpyHfkT6Ejk4Dwo7s5da3yX+
VHuqQ2jaU7qbAEQpC+22xZ1COSreTXkbpXyybUN2nJEdIsf+Fi0yVhCrjIekcejmmm6KDEAas/pm
6und2ShkcDRRIXz6OcsbEX9npEzoxnzDvutUyFZf9234RS7R1Sbd9abmDEDKuEP4ju1yduqLMFXg
Jvo2ZORoSLFlGM4HwUZll87vo6ouKO34EzD37kHevBNM2a01UPEeVHy7ZFioRdhH6VZn1nyo56bI
vkkSokX0SXtJ2Eedhkg9igWPV8S7flwI52S5M0jVgPQ3hD9k3lqYNTsqHGmtXTGyjkjLrsmk0jKC
mcwla6Z8gJidbGlr/O2SmjeYKDkHdQEaFm2I4z5pFYOOqsm7oEydm0GhpkceOK2V4+6VuO2xvG5k
m2bM11JohZlNvCZLQKvpnyOb9X8SV2t0wD76lpE7wtSjTeHEaQC9/LtfNuqDJIqrxRvhYdPAyxOL
jRePvFgTZAztJS/I8bKNZFHPBjNndFxVmD9tTm9GegAyQnIEcWARzvhqLHdeaN6bRDrFjnHlc3+e
GS4y6GVaJcdzL032cdhj142OCrW050cFHWHLk3ZiJe1tpAkYzLe6AMoQiS/OAFioFfaK8KSvZBD6
mlInWtN1E2wzbREEirVh91BI+0yt8Y8dldUTMRKRnaqAbutVtEnQgIbRyEOakTygk1wakzy0FitT
kuJAmLjOM0xxn+61aiq2f/7iNdWtFfefmeH/ekipmfqVSAec+7Q2gnoi3sCSHKCquJCgagREyO2d
gmBZAK5kNsCrpmGdQjKvW8DTzKPV1c56+D3g9FfkIXIOOhNsgcHeGiS57IFfxWyAjr7uf7JGukmK
4YFgyu+q7cq1H4Kb8Mx4N8yEv1kk9hHPiz3j1RQXORCbraIc3TvXKNIoJyV7ihk7bPV934UfOuYC
QyXViqClTwMNYg9KZYe6COZ8s1fhBK698vRNDS9UTzDAkAWOzdh9m0mwJ30he2JuhVzkx8wji29o
9eN7xjMEd5AH7CB205w8W8Z+SPgNPTU9e1IB42ICMhjZT++BAUgEOoo0xFzaF3xvRnYNgI3GdWgD
nxLyQCDOjRbh3iuK6yS25BHOG95c8pwYEqT2MuSS1gaX+C1eyX0Xi5NZqgeEALC9DGvTFeOFeJJj
o7Eerezom2FUyWgdKYDRfpBR+ZykGP9bnVD4qSFBqU+JSVbM0pCTGuIwwWJZiYo1vllbgHPuOt3Q
D3UR3fmhScxehajh26HWW+G9+qS/v9LnMAHLSxZjwHIy3WfH6m+KmLVna6RPMisu4cw1b07UUn6P
ckmG9TpHSuoYI+M8wbZDlJemK66iYFBgNeSj+gNXhgSdHjOKk9Fw7/Zs6WwBNUH2H53uM7Wt0Ngm
ZbIDWYnkOWYjlRHSEaRzwW0zzGugfugfyH2zqn5jGHAaBjVdE9keqzKDTzWKn7Aen60wfO3Iy5hb
3ngjBzPTPVV4r3DVjNZGLpyRGRA/NYrtA44g2WPlTu5nhg69aIm+zGAvcdA86Un+KbWHKUTElHXl
wZ3YUfU8YhAe+JwdxhSJMRIF3SF5dstfKyo2iit/V0T9ooqo3zWe4dPkpHvZiS2GGe15VsxokSNT
6KXszGsnvC9cF3/u3G3dwgvMGOc17nhMO21+79N6IrICX4EIE7TWEnipHgkEoGwex/HW8Bhz5MgY
973SumtLwtO6Lvviza0IB2iS8RcKzzru3OJrHnkDSMfUH/A6llvqgPiEbM65cWXdb1FCNw+08Wjb
MVN/emxq/vxy27Rv08ZWbwSEM9UAzntNcWeAMs3cgy+G8raQzBqZ18rnWLfRxk7yF7iAPxMcLkZM
HU1cPBv42aDXWdEt3aB26DgREGdm4ZVgOeLq8U29tfN0bpcXXFRtUMBk/LQEPAW86/GDKD21HQl4
vLGtsTyZMZUF8cfiQfQoFTsOxa+IOLM/v1yV+l0Jg/bVtLmxKeMQSPOp7meKbuV5+Jvi6Am/N+Bm
HKuAN8hgEz88wvF2IoF7SmArOC1ysRkbpql3d3QEMR1pOSEU52qQGrKLBgyVy3J2tA13i7X4MzHF
Y23kl86xAJVIULZazheaYvowlzqaUaJlyPoEtjq1W4fIP3yY7dExiWbEAf3bMzTj9sAX6oPLaRz8
0dTIExYJjB7AjpwpumY+sj1MZrVyl3hwzcDlaYDENd01LsltZyT+65yY33x1FTSRzArPMZPKTVqW
nDZ7psQxTtQOdWUYBgy/kLX3YhN61pcDq20G68bKnEqw1s6TmX1kIxHWdpMT6sNlOBQsYskFOzvk
EFRNr5HrhArHbON76otqH5f9L7IzdgemfEIr6bP6lw+wB8nMTblbfcL8eKlEp9rUwb6gm2bbioMo
xV+1KP7ujJECp7CwI6LqPLqTcUktFAfQzGYc/cRAoYPqZ/kmeID4LtD2xZb1JSvvSbDgyQW5gIPu
Bx5f975AuYBwLH+MxzkGvTMEuCyOfhaPQQcpZCkBnl29R1ZTOFngyTcKq5cxtZyzFLiX9BIGEaHu
aHo2wsA70S2VboGNhMxu+xFDFZlGDaFaEpYqsqy1prBH+Mx7dyJHGpnoLSG7rca4CcpKghEGq8N2
mF0ihaVY533e3dauuDEiQ22GqNmlyySbrRwhbI3Fc1J6q3y+i9GTnPy6boPepef2xGstgGPAgl4V
+BtXXQ9qO54tC7qGGDDG5Zi1I/+lVGO/fLWwoBJQbvbO80R3vUu831myoKyE/6I4sgvi21dtLh8K
lfSHrAqP5iBMWHYARkRvHoRlJ4dsPkVkI4IcOOHK39mGcPe+RvHSF+puuXC6vB0+C4/vg41npeed
CMDHaPahJnTLK1us63SB5ZQgPUpwLjSY8mRkV3gb6aO7g4ClEDRdfrR6I9+AacHAUDXjJu5ArqMu
ZizpMWXn3K0KuEz5ryGNgCBh7gJmxRwPHmI/gch3plWCdfyJtTVESkj2EJuBO9Dtf/zsOttR7Bdp
fYlK6CrTkjDfqmKfV2BwkD0jL2hXTfLqe8Ptou5x/fFqupL+TtF9OUhFtY51Kh2KHbZILTP1MLKd
X6eQnNcZxUQdNhf0VVjTlISd0ju3syGfmHAi+yzxzve6wNM3/LhsaddNln1nSDMLfwb7N9G/WzH9
UOKgq0aIeBGu/dBNsBQT2zqBid70zhfGIIx+M2rTHIyTb1/bLruvyPmQCH6XP7OMxycDB5Q1mSc7
gRfQztgK5bnvCooez0ZuGBJ2ZnhnPWKOMZjlu9HZYJfzR6uqEROGGO9rvDkRLqW169grQ8PNOw/N
TcSQfqyTkrxaXJ1MClX4EtISs2YeyaprBhPUgfcY69pP3IU/vpgeWMXuGz/XaMyTx9iXIZsaQVwD
u3zqJZ3XMZ5CiyMmqZgggeiFD6ZFCDjDJ7My9+h1D0B+xCRfEiQ+KxHaoL6J2EnjJ96I/IbBIPY2
5b9UCnm1W2C6t+qI5GgvX/PAqb2m2rMbmTuHkTaFis56VW71Kvtup/SdOdhzUsJVGKp9ZpqIitpr
O9Lgwt747AQFSpGmd9Ax+eqrxlq5orhBNbzSrdM4Ot5jO6d94AyfvqEglZAevfYmF9Df1D+4ijMv
b9tftN+fmseYVSJxwov9ORFmvOIU/wptv9rLxAdZ2kdPNAefpokCe9JR/AEiA97qpB9kpeFHnEOi
5rokXQkTx87AZ7QmBe8ocPJBdrDO2YSStSAs72AbDqyQtt4xZrufaT9INqJV8xyMWD5KhJFvDqNy
ZkHMyVnq4xh1vProjvY9gmMVlCPdj4vjAGF1g3Peq69jjwi1eIUGEQWjqX2YzLZ5+lfahswD3m9b
fIGrvBpE5m2Ui+UHzkCiyksbGfaq1iOGGN6ZAa3g1TOQr+NryWIgdaPPehhu7Kx97NBYtO74PoIm
Wqs+/3Vrk0aS5kNL5APjVu7aSa2dvD2yzJzPTllfkNOWKRsx1esN3y6Oh6zJSaf15+M0YuW0OYKa
0QZyZ7zbffdY8nM1hv9IDcJ60aVIKvRTRfnMhdvmYIYm4vdMkCweGcgANUd9A+Y1hmYzsoZhCMTA
0m+/Y4UcoWkIFs8pSGJz2M8Tnwt8hVlZj02tPn1FhVvPWBfz8OSg9QDSwuDExaMwYFFB4oSmJa+/
NcKp6bXBlww+oij6u8KpLpZVP3kLbrQN812KlpyMtN+2rAG0CEa4WcbRXVjRpV7MYamcnuOufZhN
GKjCHcCXghjPcMT0UfoQooXeda336ufRoevZtHn1eCU4YPzztn7UvWVtXD/mrcbRZfbRbTQ6zwud
exVnJeFRoXuHMYKioOzOrf9Q2KPHD9qYSBgz8pMKvlJZhkaKIG1wdN9Rxedt0nU2mfnha/w2Am0i
/zdBtWH2m6oaJT8Dcwjh1zoSyzwZRO5QXlzI1KBdvxOveMpNfoJuHmWgsQlJOLaTdGRSls7nWGs7
OBnwY+fZPCcWlb5HhTUn1jP5VdYxbn4mSS81KkxvJZnOPjg2PPLyUkcgWdTo3roDAfJ1PUDraWm4
xsnhaaAck1nEe9bVNMs6vCp8yd0alg2eDk4LM2QQhR4N8zsGPDFxd6ZGEWSmc9JleZHw1Fetmb1j
Ja53vky/S29ug9ns8yDX4nOsLOJ4C6aaMg00OvzSXkab/FHQRR0Ga6taMoTxugHPePE4ueew4EqZ
c78JFvIqNwpw7OymdR4aYDJ1haey9zITFQzubGkXl7FSP75eH5w6f8o9+TCycdUd84ehP0tJJLO9
tSttR4O9UD8hdEFTnT84zDx9EXff+H22ZlK/h5loEGtx4JtSP9YAhdalW2k03Woj++LQtCgDeod2
Uk+ZZ5WFpGQOe9Io6wM5ZbhHjWpcmTbbZ8e9FrN2l5QZiwQjW77ZOCelsu8zfkA53+urfG9ZDXNM
EIWDqLqNGQ5Xr9RPkVOP66aMD0myaMc8MtOM6RUowkbLkWshR7qdpvbUueiSZU0/2SH/9SjX1nh1
6SwnhIyqB7Pch9ybkRlu//6Sh+IjbstqC1h4gVRUK9PobR7IMVvZsD1IDdtLMg8UJOI4YUQZmwh0
RtVhsrU+nZr5oSHjExZehtAdS2Ge3SGyz2WScfoMyVMrkbY+zo3202sdjzFp6azC4wCHWxuQsoVC
ZQCfqTIGTm6s44HlHFFNbJA+QzeQ3YxOubVkpNY9GJxFCg3CKF1RQzEM1VjXh04VzDojQgZbxHzr
Yg+nPtz4yIlw3KqGSz6+RaVgHWJn2HjAmxBDj4qg5Ht3SKlxDYc/OU9f+p6oyNk4Mv94j3WfaRz6
+XXrCSbtNYiFuq+YDlR3HZR04uSZP2eW/GZdTHRlWKGa4XkunejF7KqTqN/0ZfMltEC37J2U8Tei
uGKLidpY9Soldl4riTnID+xg9kAAGc/gMsdm+9b56hQZ3asitvwoi/oUVuk+EQWbmp4vYs4Pn8TM
95wlHwHBHA6UluHqaNNu5ofcaaogNJL3MOxpLmEKskfl0fc7gmtznUhVOR9yEOmZiad7HhZ/8xdX
AI2U0Lx12zssMpNnOp0E4l98njOxMcsBuFtXf3ZGt/NaJqWAHXQ/AqY+PNkJAS2W9yxmxBnO9BDy
8DIwOrgdTnGMXNYc3ReL0rIzlLuZbKh9XceWAF50rAYm2ob2sfweTU+xBjsdQjFDmMxfEi/fSYfo
d5rl/2RAOHLtnDH2v7FlL4Pep1uzd/FYPSpvvoRYPjLFmI9bXhnRbWG3v+nUNusU57BjlggT8/bZ
1ONbnf2I55r62rFEzMCrRjA8MiNxWQeUur5qTPtRDQSCklDLfjv/7HJazghv0KrAUjGxCCXcbkSE
pgMmJAZ+W5D5TvIeZ+HkOsU68WilJF9HJ/peHk9ydraVViBedM07pFNcqcA6J5/RkOu7MgB0cNCk
/HA8qr1yqmbG7dWNH2n3iqhgZEmhoj+InpyGot4QvJh2wLboOAl5u3w5l0+dEHQ2Ed6panBDdRrQ
gEGoc2PqTxOeqbXtL1GMUh1DDcAPeGjMUi3qAf+YgqphDIRlr2WHlrBu4WzjER5995hGqOnb4tss
4jLAKX7KQoyIbh5v9AZMRpm6Z1DM+KZyrla4sxvWc9+lld/zn9F9FmLTGIs5SWmPRTXeRP6b13IO
7tSQf7kdmKSxeGxciYCWCqBBfJg3IVN8KwXYmrAMmhHKES6L07Di6ond4luXGaRGjWu4qA5aDcVR
iQXjxfzZmFRLpvrkr5FcGCFvpWAtuAljVJFqtjRgN3xwjjSx4vG7GQ5knbRMHhxrCjyyOwEOLavC
jNS/3NxQD8TrtNZ4KFvuJi2lkF91hUtvoWFdiMla08fka2T9iKAzBuEJotWE3AFIyeSxl9GtKwao
FbPzoMn+x0lt1PstonjYrNYxQQGLpf3UWJzpZce0chIEYU7ukB1jV99L00MP0BbVLivOjqP9JtPE
TAwvhEEACadNPt4wlWG2jAYztJke9kVVUb661UF3Fuu6S8LbHOXILdiO2oyVJoZbUcawedTFdqlM
Xdv5CmuLbn6atg7urGEe9SOilWiYg7w37dUwDVujY+VfNSUXDFjRIbOAck1sxPmzwZ4Z9+yCYCaK
K7LnmRm639LTzj9VaASt5T76iCpvFo2DUTg2Vv+5PlSQF031XfIwBD77QOISdWje7usAf2E9ikf2
Mi3Ts3xTWy09cdZVu0mdLFewk5mj3zrmegh1mllkhXz3De/AKPsN3IlqzeqWhxj6B2gHI9/Pwznz
0/pKLb8xO/YF/HneqveWHhK+ED6vH83jtnBK6GoEOSBfttciYe9mtFTjqfZodrzvboemDNpL+25Y
vnGIsvnNwOg5+AX5tdMJVz9tkRc/pYDD13PGsBit0jZVUb0fK+8cCesM9+Vihui73Iq3afANzH4u
yseesYYS7U2c+jUsg+q7FClTBsxs6Vg/LZdAD2qH0rG4Jj6v0BuZPzaYRgIco23A2kHrjSdTr8mz
Ljea0RtsmmimxRDPLACyfeQR+RP64Wc8Q2mr8vL9j3X+/+ECFUKtBVUQYRb5r6wASPz/PVyA6NTv
of3o/umX/DteQFh/Myyi2hB8QcY0xOLuH3+6/l//RRP+3yxm1MK2dANDxh/ywH/kUHp/gx4Avw0h
Ek5x3YI80EHGikmGMv/mC4ulkKuTHWY5vv1/yqH8B366QyKr57ku5AumV66jL3T8v/DnbWENeZy5
LrdOCYUJtmyTcJGt4lHtOuXjNPL3XZ0EWL+2Mq1OYYiVzQdURvtf+pdeT+/qIbsgDoUSQwuGMBzR
3lmWIFxFkOorh6GwKdJrwVgkAjg2jPLNaet7wpBWqM0DUYTvtUFiLWlKnL2flRioOOZgHhaWKDKT
8jlxhoUZFeDA3TpFfucnBL9YBirdn1b9L2lCfzI+/pIm5DiWw+cF1QGelOtZ/oLD/8sbkngdtCOb
wSVXo8UZ4NHOSupFvb5NIt38jjiKSQa077GNRBRLZXnVnYYbbOhutdQgHt6OuGRYIh6UrC5xCczE
nLQ3Vhtv+Vw5lJc5jketj++SIQUM7/QmyDE5AyoyLkTW43JzYPBmPO/3S3OJnuloxdXJMn6tgjE5
kabXPB3GGxPm7cTA6qgm/5FBRMhZPqlbCFrmvQ2qLYgpYg+hizl75o7dtQ6vvJSlg6mWpQ9tvnbM
ZYM2Bo2N73gxtVpo0yUCUI9kmd7o7cCwenAN9jEJxWGq+ecG9BnZeunKqd34ltdy6vIMjHXU+0eQ
yTNmerBxLSitYbZJUlGuPEDGjVcTNfrWrbHpDUsG/GzMH3HSsdhzkeS0YHt3USZBucr5GyTUuwXI
4qOa+tfoFfEH0OfmpNl2e/jLs3r9+8f617jRheDx19yr5dN2XdP2sa/rhmmLf8iO6oi+KGI0kGgF
gUio7J3k6BjLYsZqSS9g/8KYn2AqrDuzehMYPldZWrz7yC37fKzv/crWiQnBkauP5IWX2kORe08d
DsVr3IG9wEXuYSaafyBOeKsqEf0t+BxIEp3/IEY00EZBgJAXmaxLI/eeFDZtN1AobjC6B3Uc59t6
xirfiJJ0F3D4rG3YWuuVs7QtrOhKRn7/8zsCneSf3hHPMQyOnz//s5w8f/3+xwLKoO4D3NfSiKdz
jLpNaXXRTnO6rcaWgo0XTgnpT/0p6RhLsYD8snQvuW1WI3gPIlKrATCGhuE/Y8FM6+Pgb3bM7sWO
e+M02ECQi/ap1YwwCJnCH0bxhU8/PLJiOioXKv///AMZ/3TC2ZZh68LXPd3xTV3/h4+YKBg3J0/E
YUOKLyJTiOHoZliMQnq3kOox7dqTasS+EZU0KB99N2Zqr4hpWEdpJnBgqH9j7zyaI0fCJPuLMBaQ
AVxTSzIF9QVGCa0D8tfvQ83sYcZs12zve+iy7urqJpmZCPG5+/MCIWx8a5iXnWg1evBEC+uy4m3/
v3+rBpVl//PVtxDiDEuYHt+vNN3/sRxzMvQsBxfyJuPkWJrJnexIto2i6tHhiYG1Z3RHfSq0Of3J
32YTDpNRDsOafkvrmAHfOIQYa0ARq4M2DEwpbbDaYY5Ex8E/3xhAMZ0aw0ugHoXqu0VA6gLEiKTJ
3btamlEQLRE7MK8FSDpQkcG9d/DEh8yMt6Alb7CXmSBxoU7TJ0E7EOndfVxHMcOYDpufuKluIQoD
PXEEo9IE3Dee/XG+7uvQM6aBcUoZUVHQwyKuA0gSRGq4s8XNzouNt2Byv2hzvpc+UdlyKHCfxMM9
jPtnomzzCNR/6pyfuR5dcVRCelqFcNfcaOYEpE+UXJ7bPo7Wfjw8N7+TrZFSgsYbSSY5NRXIVcZ1
GOtUvov6L9MCz5EHJ1497Is4VpZlF34FblUsG6kFK4/P9CC6r7ApNm5GeJ2Q6ZXmpOTkB+rShv4Z
cLa+cxUY5Ah5zdesT1Excuki6HBm+g5qZHboE11RQIxxdpbxBaLaGA9vNKoYX35MhwB98F/oPn/I
dp8OCkIoIONW02OpoE/VrbYapdk9Jk31aFXi0xc+oTBJgswYKTbtA3QAjK9kX9yTaRfm2fGUWApz
eCpJBa9x7nyU8C2QeRmbaDBmtdLAua2+bEuRHXSRn+quQDSCRoHry9WJ6Fh1hGmYcgxWI5oK62rV
MslciRKESGxGBcaXwD1VovE3bpiCl6dQyZi6jCkNlxSwcEdrEp+qCe+5/+/OqZuXqYY2Rrv0OYzH
qwh0OH+OcfBVj/cnvFZwxQBTa29Np99w8yritNYKDt/WsrTsNjoYaHzxmIVXMTTNxlP5g0v5soKY
hqgpEn7OKt2PrUmIYt8zkFnzu5i3KBhdZHaPz4zPhwDtULnqByd3snVFRWiJSvnWpsWsdDR5pGIm
27SonbTAMBYelYpXnRNdKynnzGhAZieKn7E5cOF1IPYGtr73VfWHYrsZucMuuenU/psteobnw1tZ
MiEFnHNwDEq7zRwPiA9JoMkBdtp4KGrbXY0jfGsRq3ExBcSWZnV/mVOTs+LmS1WhvRgGSYZn9Lat
l3yNnbapTb/BU+N9MjwDlgZaU2FRyuQ7qGQqrdVIFx4GMJ/mql1O9UMVIurRqLScQnFNImNYwWAi
ZFQsOhl6XDRZ0+30O4/AEDV1GvM7NMrMrqK+qcc1Vg6UNJ9KiSoBsOwySDYZdWlIsRag17XjNRcj
Ky860v6sj9076Llc3kS611rGDXJsDz2TST5AwQb3zr3C7nscsVN1VY1ja5fpKjpCmCTnkFZ4TA2L
uL3gy7X6W5cnDiCQbJkG8Su66UXv4bJAuyLqXCTwocL64vTPwjfQt8fxg6vZFZvKc5mFj67sHsIJ
LCw5u3emH58w/IHykrNljCo3cQNaZoL6xJRlXXd6SyGV5q/MjIEBPcMMoqw9oUEIdEkQLeogOCMa
WbgKow1KbM2nxqg20iVOZA7BO+jbe2JGH4GhoUN3yb4iK8KETzwDJNIeEmViV3QcaAhibcGIw+BD
LiYOrtJE4nRkVpyjWY0jW91eLGiZ25QcGrKJCZDOzzaixI1izIw8ys7TlWs2AsAzhRiuD/1CBvCt
yMXkLYqlllofY0pCW70aNI0uqrj9Ce3phvZNkYoIPvR+uGcmAZ7WRnoLpb4IoxgFzBaKtSF38FpP
HDcRQUY8nutByCNGjYOB5WtVEN5C/FWLvJwdC1oerHoX8klFUaAVXbVQ/ignjIkQqbW3wqY983bx
fM3OWBjaHtNi3uhpqA++CXeDyRQisBJnP3IoYiOo1xGNWkGC/UOdAwlafKcV1NK2VZyGJ3FPBnUB
6UBSbsKNLzpc/1YB4CWO2zWR361lYIXNY1mv+NZfRG+/hSYagz5W/bYW8jPI1ckovK9pmPPFms40
F+MuoH9u32baPKUDD6HHK9iTVJCm8wPd75gI/xR73Y3mN3upOzrPao0Jp6bfw7aYmAdTvC/pWPBT
3TxryQftUdhQOGqvh5UWMTbnNTXwL1X6sPSDM1PBfm8L608jkemJlOrJeOlPLLeT8D7dwYeqplAI
na+kp4CGc9O+A9YNlAdKpQ2CA03W3nBuXtlt915HkGOICADOuAaF2jky3DY26bekNZ8H59SbPHyF
hbgQdGDNSDB9WXhAOhOEl9b/mbJ5ohzn1Nlay7PQP6YOSaSaYZlPwz1Prbh0xk/kZxrOjuDkGO1n
TVVq3wR/dXSs+lluXiFbEwh38JAMM2WcCQdvdKR2OO33XN+GUTxXElQL6Ip7qhgP51TlxVkRXztM
hlbG+K5nVtnp4tmjzXw5tUYIH/dvSI2eGErPxum0rL2YuM3UW1hOki2gyKIi+kCynOTHxo4Qxhn2
APj11Zes4ic9o1rIgJjX0gG6EslOk86r/+dNSBbotAB4XIFjReR/Qqv3DGDpVeKPrp2ZX1CEpyEt
NWy8tInJAtesnqhDzfMEPTO4aWbWk2fdOBKedeQQeBsa5u9iS3Mme1xTMxVNSHYF36aXvg/KyPBu
AdXDjKgO+UADohH3JGfLPzhBn0wMliEP8tIe2IMxi3szrZXlgGxukN8aF4aI5FuQ43cxbqB3r+dK
d4aw5YIJPtaf4rVJuntC0BNDtn9mNPlKdytHvlcvrmH7K1Es+lJckmLkBAHiH9gcxZQdOzCqBc2B
xRanL5KMINkbOO1rpGPorHCxBtEYoBsedKtHpaVc4KK3EVIJWR64iNg+PIfOlcb5UC7/5HZazWx9
ehIjs7eAS4uYgtdBwznSWd5RGUTp6+qgiQdR1wRBOFRJckiLduYX9BoBJtvSURM78mrxzXGm3xh1
ZAPiZtdrErd5Tf9nF+LDScGJtoaz5h7+qYF1X9Jc91TNEe+gQdy1/SXcZoodavEsem1ky8XUak4s
X7oOdEEaj2P62rY132XVbn0zuMkeK8g4DnzUi5sraJ7P27OTAI1FEg6WakaMcP+jyirfJdH45Un7
4lUTnJp5lm4bEsvIdB/h18BF0fmEV4FHxsBedZKlpXbZVSqt3M1v2IAJ1CmMv8YBt4LAuu7pUaTL
69t0a3cXK/Ro7Bsbm8603O+PA0GGRYTOQui2J2autmGzn/RaLi19pEsqYRqtu1mwtvPgDCTpCeAK
83Lj1hAyKVQDTsaCG1C21arW6QLJAi6wjnGuoijlRCdfHMICPHRJ5681ctFLNov5ykaCV4NNnIfc
O1DWVKM+XHgnUwMrAqmRxzwyvzIDt1ONf3JZJPlHKcH7EmOIpo4UJPLxKJxPmzLvNd2HOyLnAiGh
4W3QnvxeO+EOfyUpzxs6QEnx5XBPlH/0yZmHEbB5vToAln7WiuaH69JzFThIbipa52GwKLdVnb0m
Ycj5EwdKMaCvSTY7ozIuZWOc+8IivtQ13myNz1dWhgDTDuoBkMOXUfKDo+pwgo7q3yWCGlCTSH5E
BucDfeOW1W8HGBylg/2Q9lHefJSNuqkvhGf+Ukf/mEIakRAqgz5/g2CL5depGFSM2ICqt8RK/tyR
KUGdNCcEK6xubH7Kj359r3xJufbxtFOHNoU/WYC+5JRrzWzZf1P3HMudm4dvedwcrDi0eE2yTaLU
Nz1AC6kBwHBC1qwa40rQthXUpmmbxLuyRXJXFHUt7M79NOV4QuN4zDN1ZRwHePaD/Fm8zNrxDvjx
YHXoZNGHbM2PyWu3jtf+0LTzgUL8FrnccFJtkxF7TrEmDo31iX/5d+BHzKr6cWQ4RLEnhzZP0PVW
2bATxmgJuQsrrtbE28anPqpK7atbWsR45ASiBu1lspW1ND11JFWEAp11wUYPSZEn2aEBg7z1ZXgW
SIykF+pLljV7nbPKonT1rzT3623qvnBak0vA79sRqwSAJv5j5U9fQzI3hIxbCM98KNmVme8bD2PE
/kCRBhY11pOeKzC9RZSVFVgwCpzWNtw8PcxOUQgMToW8/V3err0Y3j+EiK2FwufqE2BME9zNUMoG
L3P0x/XvEw8xah3Xv0rvQfh58kFa+YapKtLmmNBr2oertKGkir+Ad5jkyMvnQhv2psEpE2rTk51p
lG8k/V8hh5c2C1+5d586HX0n0MXNZO6vHKPYJGlExKS4D6aNJZjwZ0HlYgwPfAn+xGPUP6wteyQ4
W1cM6mJoFCln/qrCBRppFbglECW2HwA5cL7IBOcLasbeqjG5ekHerVe0oyPbhriZ2xDbtkQD7T//
veidpBhCww9Lz1xpEKayXfDmdep8R5bzgo25XUwNPxg3sxWLxTGWQFgw8tYL3UkPhTO3aKQvqDkZ
4igIaGJBgnZfbiHRNYu7J6XTz1inxp7s1j10jWhdi/BY5LP/tOQpyDLrOSK5ZgbmAxIrgw3jgOv0
n3OVnwIuGjnbi2ckj76hPQvJQ4fEznUc9Mw4B8CwoJR9gNSivxRFeKPp77spLH09hmrXVPGex/SR
eftXotl07AHVcZvHAK+hy1tgt/4xy7BLtN6AG6zhplGdlX5PRtyTgFC+itjaTTEyGD5ZvrAXgV/S
8qtLN9bCBoIxJsk1v0uIDZPeM6W1tCW4Btgc9lfHx2hK/FufB181pM0ygGYX4BtOueRpQfTXGVDg
RiL9HE/a1xHKwq4vK5pR8p+mNlljyrqAghXtPC7TmZtwl/sJKGVgacn2cIe6AyvtKYunL2ycxHHs
8F7Y/8xdGQK0emkrrKW6Ua1M3bkb0v7SrWYVTd+wrpDUlI9APtLzPrnrdmpnyxq89yR8N/rpKUae
22U220WMkEUVpe/7zwmTMpqVHiArP8NbooTnU5kY9HHR/FVBCGvABW+a7IHsLOyAC0Y0Wq/hNLz5
w7OTZdhBtfQ6YQtYGEpscHqLzN70jToNrnNI+oAtmAqlJZg0o/wLW8lNpu1PDNvf2fBncqAleW4J
z+a+4sgGM3EMePoKfptw28mwonXRoxjiCEtwcPm/nY3nTvXVXWGsBp98BySC07gBFWPYVJlaX05U
ALAiZxbOhM5KNhiemQLPCSiXiEaUm1/0nx36Rpxqq3vRDePbd5E2kzw5RK//vrSWDod0JMnbQjvx
4v49qTtkRM4DwxdUGR5k8iNx0F0K3bFXfju+KNec6U343tLuTSmosmPYrQku72JaNxSdVfQAjLth
BHtlgmAK0uzU106wbHtrKQL56wr+SGYm19BtG8qbkoJz61ssxXut3C+zc7cWY0t2w40x9hS3UELS
Mi1hQOLyegXtqlfmw5iVPZBdLBMGxD6ACd3Ve4fESNTZqGo4FUzo88JhgGvaGIUdPN8uuQC7eR9k
cQpiDgbleIK/ggMylelCD/0S8tiVpvcrlV8uMyMfwnenoEaO8SjpVdM3ECOwaATQ+OwgPPtmwUUP
bBsZOERPLOdlA9BnModNHUUkC11r4435fnRNqFMRDhX/2BVEKCZ/fHCV6e1iMV58otEt4Jsy0F/r
qDw5/vBplcpbGa71nJrZCTvetsmLcdnr+rZuxbiU3mPOwajBNroP+g8hSGbR0fSSD5y8dKltvIIK
lcrJltwzILnRcbMyJOIYXvCXqOETXKuACF+aQCRxhnKj5jBnbukX7m/039S5jvMx3Ap8C9dW4m1w
J3mcs86A11rtBWwJV41J3lkOzU0dFO3T5OuXRB8/XeW6pyho1W3ucBqGv5LI6j3LppGH8pJaKe+K
PwMUmjAE3msy1MFA9Ip7GC5r7uH/aIEzwNEal9AFpxWTmhYIqEexnGvOd6yIu2faalQvzLOAAhxk
JxjxL/6RNUDfagn3cQ78nEMqs3qqRFWtXBWKbe5W1VNZ5NrOo8xBDgWljWalfbLvEmjN4p+A3Udv
LWsvUxkcJfVOrJDnGtvGKY288Zb5mnPq3PhO3CJFGMMUh3kaQZSxiW2fYnqFFhLoV+AP/W8ydlvf
iI1gkYzxMnbVuOsDnFJj3a4jxyMtyiWdCYMSNyYM7mZgLTuScPZO3YhwbkEleXYNJrAD/kh8BdBE
wscKLNIPoQmPKx6tBlWnj7vMa6udmcTaNdUsCukaw/nx2W+08T//pF7b/UWfbkE4ZHvmVBp+Ma19
wbz9yNKSfQtX24mh8g9OPTKikXqwDarillCTcxSwkpZVRUO8DfnyZCW2d2iYlTNqSc+Uuqbnf38X
wgxfcAd0uPKhMgblQ+8KBq8NVKIHS2+djTAlAZ/sZhaE3ZOsTx///UKCNeNK3h69usl2nWYQ2sp6
/VaqqT7Cu/4DKGjcElN7JzuVn/Dks65NcbOvYVjeM9bHsx7q93//9O+X0Q4foY7+ganV1hOvJM8J
xncmC+iCQuiLCooqCKPyXge0NYvexVg8Jp9GP/uodW3Ca0ngF7XTv6Y4xXcQQflo87P4tl3cmUGi
rAlCqV5mxGeXzsblmHsBtlDqWFvVsy4IlyqodEZX9/EUU6RR8/TEifFYJy2UpRErMZJad0iCm6Nt
C+Ne50n/kCX97Ls162UYcEjjNFeDEZzLuqxoFdDmc9FcbkiT0G6UoZLEyAxvQ741fZMxxts6HDeW
xolzsvkYNVWjrUFrR/7U3CqNgiJZGx9oL4B7Jv3M3igeXcbZpmimhy7EeC+NId6549gBwTALeoSV
d/Kj2j/oDLllAgWMqjBvn0Dutpmfb5lI0ZeSVyH9UyRaVHUaCTX2JdbovMDr7hYMqHmwbxrOuAhL
OQ0haQQhemTJxCziH9SULXXZN9u0YG0OKwbRg91c+GxSGgl9ydLD5OCFrftgTzuvEIRmwA07gWUf
oNEIPkzU5ZgO6yXXandXV+O+YjB6xH5AQZFdPhGZN585dWAPbIYHY9LkIgigR6XS0B46ezzGBcnT
vveNXQwGYiL+tptcj3ohy/pru3BkRkI/iiyApXYTczRC1MWDnVV/+FDBdRs0UDI85YgHM2uLX/Qk
KJGiaSvb96ZiNF+pBz+BEZLSsbGSAeidjHNyWSX6LbAv/x65ahjaM3A+FtOBCbrDTnlglYJlCJ0b
Lmm9MLMUShx9b2HVzhUFlYJXGtd86mCF4DDeju407grX8g6UJTEH67Vyoxk5veSorCMTzGNQt8B3
DP+dYRZNs9xJSyAP6zGX8OWaEsC7EN2DV6gXtw61p6avf3mtiyNQtBflOPaeWIK8mOwke5A1oDXw
fZa+IO7evk+yLh4GSexXn0jWoShoh6am98t2mYG7BXNIf/7FSNLxGHKdaUcrZAqbaTtc98n13y+J
nX3r7OAT4a7QNOOrV/II6DMbvvTorXNoRBksLMcJsBCU2QN5HqsaOhx17nvWT2Af5TNRAgMzgvYY
1zMeOZIn2+/NUxMDnPBdN9zFNSpJZyYzyLLUL6GIH7OhfuCpYFHvC/dseJQSlpkHMRhs9Wlg5jKV
VgWI1GwvfDq8ue2GCZ4FiyePSeg0gMD7LutxLegk7rUoPZS1t+zhYW/sQZ2oVPYPQqdwzbDGazQy
zyUabGTRn/PoWORQk0SDVlJKrH92cKj83D+QPlvp3L+2jq4/hdZUs/tz0qTW0CENEWZ0P5X6Fr2G
+6IPHAZj1V+rV9+glVgBTJz23KTxRNbW3aDmqs6MmwC1seWev29wpiI8PCZkqEDHgaiPy2alY+ff
FHsEXGfrFejHqiGZoA2lebD4em2KAmrxcdtIIyserMjYVI0X3Qo2Y2s0eQShGpqUtS2joqQoG02B
24NZbxKnxP9CrVKv0RoJ2rebvAHMCOMdWdusVBDuVZ8Gx8nRLzx3NepUa2wGEoLnsok+CuYV27CD
AVbEzQVnfb0QGriOuFc33U+u7ZQeDoqP/6qP9Rc66LL1bLAcA3l3TPOxVhXbekwUB7wSbRHmasgq
3K6KYZKFAMXXj/dVBfmXcxXPZp8lTGTaEgJAu43T5GCSslmbAhm5i8YrEQoEM28dN5LmXWb7TSeO
vWgVJ9y5erHg/mYyGq7s39RgWA3Z+2AE6cnAWIJNWrw4AMEWddExdjMc80RfFRKv1Ze3Ics+UizH
SR16v00dP1EL6716tRhXrT8gevvJuEnbASImyYm+V912MpzwVtG7sYwDlcCYyGvoQ4STrR5nfSna
TQP6e7J0A1jh4KydlulnRbqHOodkp7TMIP9qZa8wcmg0cJuKpAuNQXEgHjI4fr9DidmY6VtRJP5T
ng7mMS5nxlLB1KSemuZsWUGKIrRtOQ6j5nnR2zSBsZLuQrP0BLJ6/lfG2Cyi0iGFU+Hmb7vylx/3
dUp066VX1q3kk7LgfEAYyPIZnTI30ksPQLwh/IsEer30zX5gFD2dGbOSDIJ0g82Z1kO/oTw8iMjj
E1pbsMz2V4UGrfQK+WyoknOvaSc/A1ntSLIv7njAokpii6WMK2kHSIiWhMZTazVRDKG1Wr+KquZm
Ss9YCLeDHpmzyjWxDFYOI0fOsO535iW/SUpYKowhofI47zMDpF/vDd16HPzjGLKvEW2BHRF31kH6
3j7lmsG8Tbs6WbdxJc6YquvpjY8prqCpGAu9w7DA9J7doX/sPLWta9nuvMH3IT5yJJWm2AZqrB4p
qIqXGpcLvR66rRm7dAF05GazhGDnSNvXQgd6X4aK3k+T45Tp0gqboke3qb6Qg/mjI+jaTDd3SUn1
psxA4+SbOh32YirurtN8rrW48LkSEcTUAC/47TTspMGVmnwmibOZOhmyCjMXDLJNR28hb2yZbqpg
APc2usMy4HzFQxQRBwygl9dNfJVA7ZY+fEdg5vktGlmZ6rBTO0ahPIJiZZAFsrz+1SAmuqotiFlT
aJ6hA4Qrpv/vGLtZsnWOW1FJwkaaV2cwk1PpUU7jlnBAoinCHMMgQCGGVLrMloPpsbRh8oJzPRH/
OrRWTTSjDc7tkFLi465LHDV4dr1wh96zrqeJWupsIC4UMOsmMLuvRP1HdUK+Y4T9YUijof8U3wL+
AU72dXV3rAh2JwG9wV+3mPpeErvZ25xnFmHATL8vuRgHjCPZsMlMif65TdVDBk/BldjMk0zfsCKX
N/BBZHPaGS1G5vKWCVLUKdiMaNDcVd54b1qXjHcZwgsLE3FqmJns53MwtSNecagoF+CUvQxKat94
dY5akfurOmPUQDKVoISF3QnO78g4blF5RfNgTi7Js15ND3Hkw0zJMTG5uXOQUbHDRg1KuN+VVf49
WAxchXi0GBS7hKKtzKHxYS6OJ+GlVqPj/nVVhF4QmwfK9rjsBBckJguRb3YisY4XuIKh/LvjopsV
XWEFhzAbXv5USltSaRn2yio9kuehF/Fq8cd0DwnZSFiGSpIR70U3btFN2kL5bDOoS9OYMgsZNbSu
MQsxz2HMlNbU7mwui0Txw2zlptG1KdA4m7JNV4U9VHM8BBRPbn/EVfRuR9gPGB36M3f/RRMK+w7z
aIY3wMu4f9KYureQ1jYi0zZ+MzWLtpd/tUG5Muash37iosywwGfyrYJf1qFuzwlUrizpq5WMLsJl
bN0xjDD9/DloOhPjY8SymjIb1CuIpOzVppH9NBxoYoXXsh+bq/TFPIFmdqVMw1lJ2s59BhWE2BGh
CoPDcezAB/a7XVFPtMDkjDhoLmbGF6AeiLDYY55eyjjQOffHDn0aRbdKrA6dmHzK8DyGPLkugLgC
4gxWMCzZTwHmVdCh6bLjiV7N+m9SGYrm0JXdpQHxBcyC8fCRJWczquckNJ1WZmcusP8T9GrjR3jP
deJ/MMN8jYQqcfncdZ1O30zax0yU7YLTgbwDcINh68BV4VAAw6A/+Fn7NAxUoXhD9W4PNAPT0rzp
WxycWmw2u5oOWOIWHj1PaEmorOHOBIe2Crg+pRAPn32lCIYP7rE3DLiyWfnjYv9kmKeKHa/fWw3o
Ou2GpypPk6Weze5zYtn0xJDeI5h8mLBGMEDOKJXJ4kPtDbM9wsIXYGtbDnU1eamgPNUlH1LIJ+PZ
MaBVTHl/daC7U3Z+LhR5vpgFosOZBb5z7Vd8RVHRZhGhjPgeWZ15EqWxixXBz+AGVIyQuYuUWhjw
/PsQnmYo03erQ0LTaULSRfjjQr5J6dZQw2Nn/Xgiu/YKpSdJ3NfKfzWI3CJVgizVNZ9yTzAwTYDU
FgOvV7V3kgj7S4Ch9dISwyWZ9AvaZrzOU3yrIij3eWPei66zLtH8hqQ59PJEpyBWc/X31m7I+0nr
PSkCoo4xIgiHwT9hBxtOH3szkByeGuhAZQvCH7dvsEg9C25wOqwc23aOuMqCFnMb66eLgkqyMHR4
WTnKI3HA+2LZOXTgb9FRsWVrwc0UAxaUJAd8AnswMC9RCRPCkQHzEsJPQG18IvaScSZmlOnIB2QP
k2nYh2W3F5WrbZkoTlEDZhtd065l9bAM5hjQ6HQ3j3Emk3Z/1VHdvuhbjoEmRxhZtl8p5QTsWzgy
qvgdFcNdUqX6jDOYKX9W7eXUvlWZ9SQpP1po5rdgAKhxvVsjrZ3xk/5Gps+ZJ+E+ytQPDUvfpJXE
M0gYw/RuqZeBUwrFWwFK243NEWOgoi01rrAP1xYjfWFuSgxuWHIIRMQPjdYQVs2svUN/2jacjEMe
dDdwAJu+HN/Ghlx3LN/GIviuJl4e+Pl/jJA++lY31nJM06N3EZjR7MIx3gZXi1e9TCucVwa9lZop
z5FoDhVVNHDOrWYjkhbNMi8fkgQ9tHGSDewy5iKmvZuvzyfdmp6bvhg4Xgqm3TAay6T5LJ1YPFYS
ambtDkzPCeByu/MxaZTZj1sK79rM7jweR6zXDIOwaPpbYWrfreB47kiPek9DYNhrdHzZuv4je4MS
doephlUwSCmK8QTculsZFZtFLEIq3+Kph3KizeRhGyxvy+m2yxhz4srWdV2tNcw3ZLJVfQ5aRl6h
d2X5N3eRJcK77XWEoXDHok3wbVEF0EdC4zUi5hmTYXwsa6oN9Oo9MfWHxMDPIgZrLUpuFcAgvvUR
5IyC87aK3k3DH55Q0GGQZluXKsAVmMhmVcLmpvNVH9YewuQBcDfJab26c8WJLm1uvDVO3+/NrsIN
RBr3cfKSW20X1WMaHVqEsaWAfbYO/cZZKGFjAivVVxFCkS9673WUNA3TljNtegOonYcXaYIgACTA
rVa5nh1I/4LaQiMLtNqCkcrwpGuLY1Tm2tKkbDXh+dngFr8D7zE2k0ymDVJu77qHkhsvleHjK24u
GheL7T/n7/9P1fyfUzXYtP8vqZo2Dz7r8b+Havgv/jNUYxj/QQOPTQ+bwFjkktb435ka3fkPPsSo
S65rWx7+Cf7Nf0VqLPc/bNd2bE8YkiivI/jf/VekxrL/Q1qmwwriGvRrEsn5f4nUYG7/7y5uvi8C
BfhFPeojOIiRrfvvHnoUkTi2ckl0t6MDfizN8ihS+83CeZGVUFF6y6cwkySEO7KpAY4BHFJs0qjl
AEpOPAL+vIr95GABhFoIZzbjtjbHCte9iMJnICBadykeqlwHlEPLOiZAdpaWiHFFT8HkIGJbARW5
DTZXl6w9UwcOEMIhhl8oRTEyf0DXwhfdSrJVIzlVG4jPPa6Nta1yKDncefCLU2DELp1i/uGgxMy0
2gcTejrK4g6iJxihkYiDOXaKRxjBLvFJvKyrWdUoSaXkvdzA2CZE7lkfUaN1O9oL6kVHyzz7PlZU
z6esIGe6v4y07h4Nz77VIhsFwbrjLgcQbBkbNOslNP1NTCAog+IUxZEbgSo6WCm2L5ykzGMSJnnA
qALaHaKPqJenBPDL0QzY0ZovDz7mwfEjtHWt3w31KA9FlYVcS2b31LXWOv/Uu3SqWl7L2VKEa3wX
qFxIjenU79ww+U1V/2T2RBmKsf2UKfUsoTPi8qJINRt+XYkPceTlIDjzmfnExj3b+/P14oGPoWKc
MVKhCgA0McQWwhh6QxDYDERb6pRs8T453xg05ihEuGWDzA8FwcBJ490ec0QDlzmdjtKcDR5aTXjQ
y4bbL/FRb6SQal41aRxtryVoDdOjolq36TwtqrmeVMn94Mp91EegGmbGTuISy2znEo4shKNnorIO
obwSAJvxD90riSwY4ZV3ChxbEGRHtUHHIQ02++M8XBRlgiarRrqMavPPgqECmjt8VqnxpvvvLRo6
PuDv2FQoGEJwS3fdNZWBaklLtNCyAxdzA57Pxmk1teoYDlY6QcoYaAkfCufF0/rnSPMuqkye4iot
qNImlpy1dIkN5keKYZJ+IQyruajX5GXwhBom5lxVG6hv8clrOV9nIaxiyxiPQ02eVA2vUQ5tMO+8
B8q5f6Ei4Ud57ObeDb9jdOOb3LgNaIy8o0y1Gvu5tJL0VHcw1OJNk1yM9iseIJ00Fe4l0vwrC8d9
Jit3ISQhf05M58R6NwS1OxSxHUqSOaCvtLWZ5oRv7b5fI7nOxsh6M6FJQmLP1/nQMHR2ldzg4yI6
qqodeGnSDj29WenFcHtnRScPoAnPXkK+InxRBVtb+6GdmtNcg5l0qkU9Y7JecnvINpmOlkMknsPC
P7v3IFZFFzETGzQkTGPMd5JzLoXiSIWKZjry7NmynNzfNNF2lSIbTuJoBtUnsK5sSpdSqZeb8X+x
dx47kitrd30XzUOgDTIGmmQyfWZ5PyGqurppgt6TT6/FHz8ESYAEaK7JuQeN26erM8mIz+y9dsSc
alHyx1X6OUwrfw8GOD1ktUvuwwxdpmX9MoxqxTXFw9lgyWrbb05R6BNjzw0nsYVSFNhukRuPKMo+
111PsYYRKh9CVUYk6dZt4R6hGXhzJCqNqiAiR2SfAGRJNfbwnsWT962rPOjT+J0WvYTWhhym8Zz7
0AW3DQ5sr7SgaisI+3MTJt9VzKe8Pt7TYgIQrOp9mxGQaU53XosE2p5hTNopoqQmJviIBhlBNYjy
kpR5ZmNFXbCGHtbTjBlRbWKNXwrF00l5PszjyUmaL6Qg6JlwNu1MRgGNJUgl6R2QwExtYNK0TTAK
+SrsjlUZIglmPNtkVUb5fhWMZXSkPf6YVxfAkjDEJ6uB3Wa08G2ua1rQPdLzq0tHWAQqegy8AwXz
MD90HsZjPbwSQdvva9GhRfZ/Fk0xlbSKLrWsfxNCbJvCe4Cz8+nF4qRMXV/92jnFwwxhipzQIB6U
PLg2L65DNtXRAWbfOyhDgAt6+7kj8f6xt5B5uBM7KVuzmS4J9xhoB5ltkKMzMpatbLTzs/VYZ0Rc
pIpNRcJ4vBHJqw1VC/Y/YXlJM22XQrwDzDwUvKTRiOLW+hgsTIzAXTOPDdLkoZ+ApN51WDY8pu+I
hzt3TSbKAdekpf9XLSORQu5vL9pb0g0om7z2bunPwiJ+2XZBTWsjsxDD3hFU42zysGy2Au8mxMIJ
EZfPlt20Do1LRuGCkQPmJhhNACzm8OFLLO/EAnJFRBmjFs4F242YC7jWh84GN/CHZVegrt2w39FE
bfqPpC+fasQPu94mRjZnpc+o+Xmm0UWIH53NerpwTxIjEAIL73+nEO7+6H9mYhl2vqkO1KXVNk57
KuQwPjc2z40OgTaZE6sBjCLGVmcfIStYP+2jYFjFPS0q2W3PjoTjJAtqTLOIOPLNhN1yfYXXpnbR
fGIcBzyxU/7my+43cgFjMJocuCv/zCa+pTAkvqUnQSQK6cD6NkLZSJPqpy4N3sRhzZ2eTRHlQkuH
WQn3WFfj0XA6dkMTEj/ZtzdT8R+cu+TXNJizVBIC3wjulGdYExjA4eiGmLfAhefROan0o8VXuWFM
ey3K4hUFuyIisUZkMDfnpgvto8g8lE9ZiSENU2q9LnGZwuwikvXIDUEWnCdHzI3sSCXjGsvECg+p
NN9GBUMlf1ytR93Vt5NnsdjQaVMSV2woTTQ1TfPh+HAcDIsnUauOrS2fm1EFrtvcj9QJvAXZXqHy
oSLY2r4qAvZeLDOdGw6WejcbCKw1e63t5H81EodahEl2C1/5J2EsSkAT8nFGMEHC3Jzh4i6hg0N/
TkfvZB1a2xTLTNF8chxsRwDqOUrflv4eJGXXkGrVPbURMA+HbBQrqhgR449tE14aiCoeDfSmNOSh
jJkm2fMCMaVhKiLJaezbp2GMBsbHJnB0c2KMmZGMiLKLaEaMFK54EF2H1LExz2mPAhxj5tkgA3s3
Sx6aInnCSIT7rb3VAKEAIYaYjQglCZGke+6AwIcDmVQwKOdZ+FwDueNVR3sX9s6F9QFwFHFC9oPO
lM/RHdt3Vo8pNxFJK/74OLOQrpY0oB6GK9w1VxEuT7PX7eMO8HHSu39ILuJ77lH4wMNRoX+r0QVt
VP5lZem92dIx2zXka4Zv8LfRojfDtC9deIeSyVLBmb7tpGYfhoQq1OWFTYfDtbz1FqargqHSEFmw
vMskoioTN7VYJy/kKV3mj8LAGWPMlgic9ZNYvWbOFF49ySebR227TeeMpEHL244pMvoGYoWSVEvY
vyVYiS0NPtHIgEsS/1aE5dGe4/F+EV8OJ9XWj6I3v4cCXcuFgqNfJ3MQWpbyylY1tnucksP8K9fM
AtU+rQYVi0Gr4xKHhqsWWYx8xiiPknA/DeEnPlggD5U4lyKptg4ZU5S90LiVWT2DJgoqZKj5qka3
lyFYy5pUpncFKgLmKkFa0dnPlMUL8RBUH+wH4rH7p6xmJyOUWwLotagm8k0IChEo8+a4PUcjIioL
MpITsw0ZLXWdwhfYSDCdHP292Ol+IiOvZU6Js5bgeBp/DkmbfWiD5hR5QYCt9KX8Vpn9d44rBAYJ
Yd0xXXKS5wdq9z371mfmRwlI+/9wL/rHhD0pQgbMh9Djj6kU165tJIE+JAIR0oZbjpCBVRDKLvCP
spBWZvGXXj12FFIU0IyP7Wm2OAhbQI35Z0aw/VYQpE6/Q/6h7e1QsevDYo9tkMsPY+gZnoWAxqph
hCPm/YGDw51ZBSXuZmCE5rejl+eYkJ1NCLwtBeTkwbufmMV4nI11lZa8X8y54pxJ8Wy0N5tFFdov
IrPb/DyEkUdIPAJDFOpBG7p/WUQCMOEBOrUj1yIgJjZmJCMBoa4yjgZR/vEj49fFwL5ujsc9mzhu
Iv5vaEDZuLuksifZna8x95W4VUuDmBPU6IQByh/J4AgTaLnxHPar2kE2Uq1OyBpX/26glsVqUeMP
J4u2zJDwGXBgZiaQgcoIXrGD2UzMrRR5gq4lvpbKG49sqdYRLh9TTzp70rf5JZ4uoTfYB6uF4+PO
io/VnZBHo4C0SGx1QVCbIUpHwgoOWQHP1iHuxp1LquuaerEqmEAbZlCP/rtN5Qu66GEU7i4H9Iti
/tGc3H953jwLcL+Zpc6ztHL6Ad5RRNI2DHDAwXwLG2v9x0giBoGu474iLh6bLcbDPLyFhmZo1/Lh
9bXHkJC4mBLls1Mv21AmSEQK7W5rEG80ZtcZi82YgKcefDXDq0tWcHwB3yx9TMvsecg4C+wyRV3S
IcVzpoe4zl/1qMy9uSDmJQaFT/06LQpReNQhM9TtkXzda6IqsoaiS+q4t7RC8kEecbkkBCAgcgi3
VYh0Fbk5svoqPOZapkHb8264SXJ1Byk37m+eRHLjgTpqqSXAiS7PaELX5fg+pUVs5PiHxpdzWpcv
C7GHe3wpP83o/Uz+hLNMe68jJ6Luyo62LQtGSddNxBlp0SFSfVZhRFqkKGja6+ia8VH5vPcJWUcn
T0vOS2Kkt/HSk8kVdaz2lXVccD0VS1IDBOHKr1w57Jmb5lS62d5uBntnzRguG8IxWGlAPeu9vdNC
OmyxIU/V8MBK8q5pKhcniHR3Y70qRTF5jcQkhsJnNuoaiJpc59EE/LlRbbMglD8UTKo3Atk+cpyF
x6ow7x0LUmiZRl+9hau6GEeaipH0wZa9pjcPn1ahfqJ32179tijMgzKsP5yeCocR4iOSpQHzJzbE
FZkxWTQTxbgYzPdZfuNCZ7HOfGRYoA12ZEjyB/JEFOlABo6T7Zb4Kcm4M2xGE9zViAS2TfrBA38z
kujNsaejn/T37Twcs+Fi2/Yh1tmtIbVj4PWInyx2xqB3oF3mfN9dMDXOgc99y/n3ZM/3ymcPlLG+
25gtC+jeRiSmjs3kHm8nRyMwL6Sxn8lDbk3xUAv0wP3wOJLp2aLdnpZbTaRR5Pb/JHgGDGmZhg+n
HNSykoS+ZYz3TXlGNMj2tgRH6OshkBJqZaRe8pTQQ9IKWpt7NS/jD2Mqf5BWbpEngGW2GRIIeiHU
3dlqF/+pe98+mOEptab7saAdRohoZCzHa8TH2a5euotaQ61qnBG0Ao+9PV2yyLuUqfynqG0dFn71
RMC1nz8WkK5ElZ2HcThprkObmnBR3UMDwGsOnypPfNS9fd9n7V+qwDvXKy6oIB5kyOyp0fkbgeS3
ZLwpezhZdkiHC6GC2XRdXWzuQbaIV844BFkVnOPIWO5dDxtOV4d/HLUcp4XCrmouOo1ONRc/kebt
nrWVY/SXIc+fkLZeCJIdNtTB33npvZtO/FjO5ktD/csG/Fg5dJgOO1W4XcLYSHpkRGFYjC9VEV0A
urQaqJN58CwFdL/0D7ndr4RZyiOLLdFmvf8a1CoscAycwMDKN40R7kunwFac5HIHP4h9tSbchn+j
pE4vJsFspF7rp/zGkd+wIpyvzvhks2TOPRpwr+zOSiLXikzkH11JY8C1BWQEHgEyQ6xZufgxEvE7
WtynsmJu0HHkLfK3b+1rVE5XdIh7MQBsa3pk5YUV1CQdox+PPtkvn93Q+pr48Elsp9+1em7hmXhf
CJl199cb/NOSFZehc+A3oiqJw59B5f9wsdKrWmyuBT+yW6OBcOyN+1SYGsqnFT5Tql2qDvmHJcw3
qS8G2XkkCfk32Qo+KyooMulDcqXVbhDJY6a9P/nc3JmFONG47cOVCjaUzqdhFie3RxuybHOZv05O
v8sB0Ww8Ye8g6h/Y2j7A6ziOLFKZCoggbd/JEqcrMsaj8GFkjAPhHw7AYPF3yT78+EnbqG4t791T
PhbJYiD6hi2IgSZyOyQJR5DhP1sVk8nBfoyVG0Lbq3ep379NMrrO8iEfqmsUU/InEtFT5h4m3Hjs
Q/I3pJg450tM9sg1aKLzIMcqF5uYOmy6LCyTZEWzlVDFIwv8t4El+3DAQPuAtS/cYLmxjh0DJXY0
/1RPGFVTu+9NprxdXjPRZQZPj8IgqIHNE/jTR083bPotXTnxYBujGbHzzW2+BSVNxVlUx5586X20
UH/SJ+51CgVNc7BBTNMbzDhhWctDy7MmQfwN62pJIss+LZN5sigOMKERcrOsV4Fd34kKbVRFP7fN
kndZu8eJkiAo2/Gpyvt9aTIuagkS/9Lhdyk7UBHKe2wJNdz4tQuNiP6kzajGGOtkXbr1mEeiZN9Z
ZJUH6fCtJ3fahErXHKDbxM76PVHUjAcajI8UNeTwTNZrm6u7oqf5DN1/jFAuRo6hGM/inwYFQBOR
Rx45VJNVKXuyyvN+xz3mBX3TT0Eo3C4oV01eOM38SX30I5eWsXoCP93l60fKyI+2Av+Lovo1dfMF
mh592OLu8FlxgnHEP2SiJXIGOy8r+Ae5whu0/VLVLl2owYwbxAzCmtR7j4p5vBncdLjn0IVFhFqV
TXGh13Mqi17eBQic3CGZXC/0ZDv01XhzfdIODM2PQlZ4fowbOKx8HXfA9+/cjJBrkVVMluMwgBqF
AK8bSOomvwBnuTnfm7ULv8vA2spMLlrqdN8AJN02bvcD7xUTTeIySmqrP1nb2weQqUG61OeWYvuh
Iv0H4ZPxZTXJT5kP4XaYGAJbqfrNa3dfm8FoYO5aaTVbIWnqfOZEI3n3dwitt5TKbPMt6to2bX9n
w3xpW06uUEqCSXwN35yok0yjEDfBWHUJL8gC9DnIUu4Qt8UIn0k+VLfpJXJnDjDC/7ZdadcEwdlq
U4cAB9NiF8r0RoX2Lx3WFpr45yAqGOSFEEWCNJ+9bVI1Ke7+MN8xr+Y7oq3VDCgONYtrdrRAAY2k
CaqSocmomf5PBh6D2LKznZqwAYY+Ra49vEKWdB4FD3i11Bdnju6ER74Lf3cYq9qANdmRQiwZDAmm
MofR5o6oq+Eg8Dlt665YUeA5kVJkY2SR/EbkcwCihhixqr4tj3miwZ+1zDi9ksT520vsi9UCKL9M
kK9NJT76jlAAUpBfyqXIjmXPTh4vPfFjsBTLmVEDAUOBDbMj6GGqOZqtdxobOzb0OMppZNvQW8BH
Q3rxpx+p1+CySPe7ojf6beLYWzWsCief0YdMOUprJ7rHtnxgtWvteb14OGdmZG6DblKLed7SNiOm
kPOvKiKP6k2eMis0acTpCrWnT4yW72IWAAw8cGAJjbSiSBFkRGlQxP2vKeVN1/H9WFNojj3sWG7f
64JmtK1GzYfY1STf0uKUS3PXOgNvFCO+XS8Bz9jx1WetDqyVv02j73LXACDkAXM0CRNpeakZ/Rz4
gCwTorl1xBoP3ouGEJ8YHwDeX2yodfZg1+NdCaQlajQLCk54OlkU80NsXJmqkIVQvSfIba2YdCUD
xQK1tjpW5mN4j6kRQrNHIGHGF8g6qnoB5U/Cc4VUhgLyWrr6T0Qk/HFUhyIhqEmqR4SRuD2M5FNo
qpeE1LsQX7iHYmZcvPLsJqDTOlBIySD7oMtMspTROhy1gHCOIfXJSjGQ9ZTaG4ZJ5Kd5yWOnHGi6
CWP9qGBkGX8lYXFXinG+luaFnFsfPQgjasWrj/qRqW0FPdmcYUcoyOIKeKaQbofAZMh2ZKQFrQ9u
IAHHsY5d7a2HVKUhfPVAyCKqHPxxHKYWBpaezdHqAuuyZzOJ2YTN83liVloxVYUncjMh82xtB85c
Yuqbz+2lDS0vM+9ePdJGJzVTb0j2GFopo13RwNxxsoc21tcWtw6/be9HwYI0+WAUDQkpzRzT6dXT
IRXEQ9QD72kfo0uweVeHwgLdLsV+UA0JQQPL1Fi7332rhnO+oEFNwu/IZgrPtGg65kZzHCxjQJcw
s+Wb+JHs/EMJsrTs2cEb+24oX2/xyVtMbL2jI2wWBTzEm3rK7vOqIxrew0c5Wd8LndzaGvzVHfJT
Q8ClSdhXGLKh41E9Bq0BwO1Y9tulZkI6LfrXj6fXKllPcopA7S0Igbl/p8YFPaeaY5NSirtd9cmJ
IhgZRIowOwVqDF+o11bseTWe0FSP+87x+tvQ5zusJ/GU4WuZzl2F5sHRzodu7OqwLISUL5jxynw2
NlPa3KuS7UPSEqpnJ+LQ0YE1efq3tpDKh83JrLXgJfdo8hyWHwsK7a0ZibuUUJQVRlwdyOJ+Rcy0
Gs1tf99Xxg5LOHCmVbfS5Io23NoD36U5A+jN0tD/0mZLcxfyKBEOawAV0VfwVhXKXbrturn1guhM
x8npSOnYyYAnBG0NwWaUgNuuwypJ/EBssv6O8PzxPvNRjmhPmXVFQ/VhSm6DuGXua9NE9h2CnbTp
/hT/gURiyMngpn0l5Z6ZjBmVm8WZME3gpAnwBeFrI3aJp7jG1cGGIicqdi5At7h+j5snphXgmSUb
0OFZIC6DIvvZd5tH27SYdNSfRC93b43oX/w4oqXHIpfAaOLhdwTxvuu2mrf3GPbhmaduTXcuoIUQ
VVGEnAZ9xUrCyNrDQNLJVuUi2ygpzD07aXYHBr2qRkW+B3fx3AhxlthFb0bl/AWdjpnas8mAmQGr
JcUzUAZ5rC3/C9svxnV3KHZVGO1k3XS48yXx65H32VLAjn75MmThPZo82hL/FTDRznbmV+X093Oh
n6BBUdbtc4u0AT6CnUH2AasoDn5Rkg6TYeYJ60BV8inyfmbfXZFBdMgiSZ40BWcO1MBegzcac3xQ
apc0VHqxyN0dHACMP5jQfa//U7beSSTlq/b9N1EwKGcD/Fp1w6Vf9AVF/dMACwnR4l4hLK7bAoF/
touS/E8lh39l2/zOaI8YT+OTX54tpvYIeZhpOXIBq8LIdYjM7BZBPmZuAUCswrmdolre1WDveNlN
n5qAwB2caxuTFVqcOcwNm8Q42Fn6lobFozait2mpjngOLmMzA8toR2KFzKe0rkmKySeXj1799fhe
rZkedLUYE38TzHlN4lt9x1j1uSdaBdYHNfg0CYvb2dYbggqW3dDBXM/YTMOhq2gcpT4mXn8Vfu2f
tgjvSmYyyOXNVHqn2EZQYGW2BRBuIHQ5iZOXtrYOA2uXM7pZtbM9lucEyJBpWbDsBQnob5Np7i6k
5W2kEWOZaqk05QxXxMFARlSnTnZR3H2kOpVXL3NeyH7JjzlX37ZxKrHv5kTdRYYkz5XeB73MnRyJ
Ie668VywlTx0/fySLY6LD7E62BLie78mIblAqvaJWjdwK5oAfyoxC7ra24XhMKilFPfsHCxFgkrL
jbt1G2hIQDWvw8Yn0ADr9vTuzdRJrRc6AfPcJ7ZEy95YAKWFi3OU7DIoSuG+5RQXC1aWqR8uWVLV
ZLkYuCvp40dvfPKSpA8KF5CzSFYhpiQttM1ImepXNIV1YHzPnmpk3AKgFnsXs4Ke3mHicUp6W2yq
RnynnmRLa+N8pzjyegUVzebtgalHP0muSAX4CukYiXkTFaqdF0gReDODjPoXpbhydpbTvjehwBvh
MN5LNIHkYZOBcfX7D6UpAtfdFNSz4mEu90yQiufeSE51i12RrLnsQA5VcVGrkZAQKkhHGR9YzE2y
9XpXHSQ6aXanpLTsJRq1F3KD35VpRQfSd3VAsuJjmSwRw6LphaUMYxgWCH6h93mMBcHOSvcos+Q6
1kYBa0TOF6tGBx3n1WHAj/BWRn+FnJZzTzpwX5OpZI4FHS7JMezDRxDV7cIIFgz/wHwA27pj0c9m
C8eNQfoiMdL4HrPT1IDJ5sY+QfeAkt57gUvMQOx37r4R1QnYan0MwWxB8bERM1b7rPW66wiOd1N5
MbIFBFyM01EVSc8Ld5Fms9dM9X2Y5qvfdF7u0PxPmGRD69It3KZpb+anSJoYOiYmBFN09aPxNx3Z
p4nFOMRwerTlrRIhC0iLYOrSMJwt83G6TGX1YrRMo1zGb+cMd4iScAKRyjM5I/YUpodAJENMbbac
tG2LU1W8uUAMxlC92r1D8cShbkYIWKMKN7Vrhe52lBgBw450ZumIW0/tkKUtjYmXxgEpHOZRy+SO
MfZAAHpRbM2F3jmN2CVVTYx1diFfNaOYwBZ7scw8uuWG5x4dtqzXdPBIHxtQaDm2Idg86uU84CSP
Eme6VpF0dhKqANQDNuYkiCBeHnN/RxbwR94zf0xTWOTZ8DCt5azZts3OtufXsWEBgQj72bL/ygau
HMaRcqvaCFd82JNd4M1B5og3LfAA9Q1zRRJEP3WehSANTdBcYwRGiCpZLIRWwxYIZc61z7z2qHja
juY7zPW3NpLpkWmv4PVnQt1byWmIMh8hlMkIg6nPzO5ZpD4JPLz+FP7yUMWk8GX1gMxodB9ccnQT
V4lDBtSeIUoQhgOUOqvvyay754AgCXfkBxchjjijZjxdr1rrgTCEPAE0SfN18WpYL0uf3RkyJPyq
A1lkyFPXc8Oxol5dLTMDZYFYzygfvNq4hmPxPaFRt2d5mtgyzA5uS99rsYlebSpCxFft91KteoPY
/o6wJfDzYhiufQLFKbjXyjAV4Avdd6k8plTudYr0BGAPp8dQ50jEqUDVKjux3BaDlxf/WDENJNJz
5PT9KyEComIObpfRgy+mZWeCrkM1/2g0/k6Cp0hwS7ht1gYqOWD07bfzCJswc4f0HHE5x0Vlsw8k
JpwK4bVNUYeTkISXDUR/0/sqyNjiG6VQB7ZTxwGVeOZ9YL+/1Ak0B8Y5iPDSAJYhXKY0zk+KDmoR
aP+shOCLdCDeQfpYsLz4Q+VcXpbDVsLtEDTrFOgJq0bU5uDOkLht40T0BJoCkGuYczlYujQhgp0w
P6n6q+0Y2v8IdfEPkafv44kBT0GCzSkV8AVJlf9aUwhNSC8Q4AIJMxvFzkzSJE+okTDWWyqkYUOk
SBIXjL9cRni4kuCLzaxPddqDm7yO8+w+YwK8a+bxSOtFEZPeI7yJggYfNynZBB3Y7lljFT4PsNCb
sH1gTUSxWLlo11OSSaALFa6ag3kSPxkLDKQ//ABAaMEjGdRtKI0dPHud7T4NABLN1EEIh3AiaOfo
GmeKXNFOHyyjLk52hnoFYxV6/3fTzVrSQpmR6pKXAlk15QRgv8Y9eE5KIVpkfhD7d0A6kxtoYm4g
Y7lNAzveHHrTsU52QoXbBACq7WTWNu6V5Hv1xKFxvHfl8RS4tnkDOSdg/8TuUZOZphMWxrLwkaRU
VX7g+HkgUMffLNR+5Nhgy6CcyKVl4aU1i6BkjEp52tYInppk3ycCGQyrEX8oLnlVnvldGi/rFeoW
nfksHmMqiq0khMRX6i1f69Y+degk9fCtFFVTr9nNoeIDOwILqWORbzSKdR+xxsghhhoF295szXvI
ksNpRDloc+pdauYlFB7VHSEsNB3bcNLZedLpt5+lyBVSGl27tCHqJekbZsPk6MEdCahiAiN3jH3s
y7sQejWCOMYtltNwo8vohbq4AqTSsiTG+z/WWJscGV9qK/6Fk5agISwPifWWeSGcBPidLLbIfmjq
p3kw7jNOVFy6zZkgURM0FLRlzziHvbRw4ClIAIZPVcXajYS6/Bekc7ajw/8uQ/3RJFiVKBYBE4IL
Rs3lmYFjU+gJZZHyi4RMsYVVJF3sIHax6KlmoFgh0OaRvhq9xl3FpBBBA7PcSrFey5kQFHgvZO6l
h6Kx4Px0yatZh9E7LKYnA4wGf6ltP4zT3uiwTijZQ2thew0vudm5E0eTj68NMzFbz9aOJ6qbFWVD
5kgMq2PLlw+sK3bHAFYRyVMlb1mphT6QaQjqkJixvFyuocW5YqOCo6e8UKp0kFGtPlCYF8kfHC5t
uM0rJGnVPAOu08NesbFw59CgKmfAbUbyMI1q184GchvWBBp/sBXyrlUma+oyjF1Qt5KFjQ55jRdu
irFyMQjiWyO9PYWBTDivP+UkehOclnU4TrL0w1yFxi2SKemSVjeEN4FWGxRcdK/yasIBQ9FYhajq
dDq5kPzL70KE8zY9sF0wzXKXNz6rJo6/UYonZ6X7ea79rAkICJzJJIJLD/Io8vKC45rtHyct3tSL
TOLPOayrYArHr2xJoKZpRKYTieENeVMcBo8EthgYBSEHq8dBUtpmo4Vajaw2pyFkqvVUuhdRd6jC
tyLO66uXMCEBD3Sv+9IAl8dyjYlJop2HCu4PATA3tu8IAywww/C+KUhguWzSXBxYzWsSvDPUZTWR
5EBmJ6t8aZixo2IqGJHyLG1wsSB5mKOXfg5pjM3IQQrTs0Uym0OpzAenhxiDfy65OHmfPkWyeqxs
1MMRCLVMpN1m6ER1VxqdxXaBsUQSFV+uRyGRKBKFFVFm84p7iG5Dl55m/Dqu2X+3DPs3kx+fGaF9
t/XsnMsmeeF/TzkE/s8i/qdqZAxZ5n3aJSYju4Xu6qsWTGgBWgTVo4nkwdHWoTOmiordOiyFRJ/M
B486c+N1UD2jmlGwhsTMwIunj28IDA1CaNM9FAQerzadOC6OAOMQNDXin2Vr9m0UPBBaVI1j2V0a
bj//a3YNJC1l4JnTbydbnlYChBzb/0f5+hn6GQI65t2uTfdHcNjW8M9xq46zLZ7gzOIfs8kPqtMR
Fc/ILgp6XUw24XXOw+ei4PxOBZlEg/0rhnzvREy4DFjRoACxAVXOqcnrnT2twTNDWG+YqcAwaNSx
tLALlAilSwd6xJwUH7ETDxuBxMeN+1e4zcjVzDRDGxGDf8ob+ZixiYRQwJ7D6+4Xb+fFTvrCDl4h
qo7og5cKrQMKA2liHMznBPbMTJWRdz1vVMxn0/rWcBgticy5yC6hlg9Jz1A6ivJsH/b5zSk6hdRW
vMqMCB0pOAhnIqJGdKBMPyxkLcW2VIR34kp2MZMfoeywHbYwsfY+kkG/5giP3PoK9vyfv1ojsXh8
CGHsfTCJwQQhUuTdXnsjmBHT+1rKb3Kifj2DOiwv2OmMxnK0x4jJL8DoXA5fZePed8D3t95QPrXO
+v0qH1MzCpEZiUCTFQBXZdCVGal4+Ws3GFzjoDa6CL0CnyxBGChr27n/EzVAmbXCclk7f7NJ8ymj
3eYXYI5xwzgLwz9Vj1SYcELznDZIQzdYjye3r/4lMrwLZTUfrWWiPtDAn5PSxo3qIT2Iqrd14tOO
4Cqxdel6OY4xutdw0M/tIip2b/ZXyH9xVPbr6Ft6PwFMJVm3hU1nckvqApmBAoTmEH/kYqc5afoI
/qoUObhfX3DV7YwlXl1gL2OJIt+sEupJ2yMAALqyc+LJJUmQk2JbyeZ7Ltn5LFN3sk30+qwbh2Nu
Rl8CqlGMBoBFl/0T6ulrQCOQlhVhaxrWQd38hiWMrJ6PjvWPeUkz8xWxASzxKnuNxVTuXDGd0QAk
gBbYfotQsrrMAA24y3tn6mgPGPjYNLiH/YnogkzQ3EXJk+/2bwpdVqCFYlYwJBAy2v7QjCgVgcBg
z9NsUbVIMM+q+b5jN2cLaaNiZEStJ4EOgre9juWjReDxwdOqPjZW7cFRsNDXOygXK+zWQckLXbaI
CtGYGsdoZqWHHzMw2vTTs8y7ilkNxk3543QmrUeV/HUgfgx24h5aIqAP/ljTQywvienHNzSizBor
5zZ4x9FcI9JYVYfGkxgb8Bh9uo9SChgie6EF0LZODNlYEV6atqpZ8jITGsAYWNWpQwU6D0jOZ7j4
OTSsML+byuJl6vw/lSXVWfKwlPy6m0fukXXj2m4bl65lqGzZXyN+JrgJ6l0YS7rHD8Rlxt7JTcQd
3wCSdHs5UJ3XLEnmb88ZHvD1fylGRWh40IO6LsxnV14jgZw6zr1vax7ODljdM4gz4N9Ckfo7Gj+V
U1JFziraxzMgf6HSaxd+WQBm96Fa3pM5YVRHYiQQt/mUABZZxG1hEjaGvLjwyej2xoUwi9TYF4II
Y80aaB829UPpek//331X/f1v/+XP/9F951j/N/fdNfn52yTf/4v7bv0df7//I7fK+6+k5ZiGIkzF
NUxvNdL9Z6KVaf5XR7kuv4pxGb/Ranz7T/sd7jvXhCZl2Z5jSc/FY/c/7HfEYEnHMQyJOsa02MP+
v9jvUBTzA/zPoT6eNDwFHAxLsLThCsj/LfElK7CX4YPf9lULCdljMxyNeXYZppKVdGl7geQn3cAY
4cQ3/D8hVj6cLAVKPVYMwCxauaUGGzE/fPUJo0qHenkBwnwgEpEaUGVP09CA1/MmAxkTYPWI1Av0
VNWVDNu/RMZ9mxYyZiguzzLlGV5sxi2JlR1GOX+KilFxlXrEHWHOe2CDxO3bJf1XiignScn5iWhn
UR08GDaaNIVVZdMnw1fk3nX0P4HNUpLUFqp5pi2pl7/3SbS3rfrCebRlm8/2vmuYe1QMX62B8Ogl
xFWOyMocvBu4z41hOl89xPiN3cWvitTmcFGPZS/+Tgp6Orvs3Kj/O3tnshs5smbpVyncdfGCZpwL
uBufR7lLrnlDaIjgPBvHp++PykahMrs7G7WvRQZSilCE5E4azc5/zncumIEZlAOXWET2XcsPz62M
DTq2hru4ck88zwGfa9Ge6VJ4iOT4rIU9zno3TsEYhS8+AKO9El8GG6JVVnX7QCHb+qvBSJ9kLp4Y
AtRbl+EVRl1rNwl5K8p6Q0UwDlRVv9OaJjgDyI+OVWe2Og8SIZAH8gp+KQ9hL0CZR3IYU4NabXh3
bg00rh/EFnjFczCHUlCA1u04ceTOvumsgJ1EgcyyU9VRJTmN4CNSvE3CjWESrRyU1UxGdRRVtnP0
fB/q7bvmrLGrwAaBDCbYOCHANpcmuDdVdGmL6ZZ6ABLqDMkwcFCv3gMwm+jtSD84IShBKYEzy5oe
+Fzmm2AY8GbS20H/tb9r3PFogCUxHC6sZGjLRV3DFRABVKVgmE4CvuIytozj0LvgiIZBX5O4u6Jj
I1fmCV2q818VC+OVtsNDmp6AL+DpkE3OcBALJU99hmmzobEbtqmXP5ou6qJOozy2FmDdE/sT2Dnx
gGxLfUDJRM9a6F4dIF1o74My601l3FcNs23aSDQamlalk2MTx6Q/qHRcAeIu2dtsMDzQrEz6ky16
qXYl6IzFQLG3DCV72snYSVouNETmORsAZoedEkIbTv/kFE+Fw0jOTdZdnv8KPUXUzaGnmoLxpW4S
nhvai1NoV68ngBU5QC4yeJBCS/awwMqVcp/sSnuvHaacKSFNhhf945mA3Nzs4J6Rl2mTEDhr4Br4
k/NB/cslDI3nok1/abhAMF9l+tLN870bJd+DmTZr5Zq/i6g6scl/7rm47JH5rBYGEDhGwiIwVjwU
q+y9I+7D/g7ze7bXBtNZ+3i2pRf1myrvbqbHF4BNYqWx4Qb1lOlqgT0PpIa1ZYRPKT/mpjLtR2oa
ZYX5qSvX5Jo2fR98Z4A4l27rM5BI05WTN8c6qS+OA7ATavKi4SxfU8ywd+jeWTFv4SyvIf9gvCVS
ApsaFqU3FuJQCxi5bnrllpRkea1nQuv6OmqsG5f9Qc/CvaPVT7qHWXWsCPvEvIVRjHSYdre4xiPo
IksuCvfoJkRxvAqqrnSZ8zMS99XRyvMn1QI4cofkiRbUW5gYV1e4X22q4VK3vYWkAHj+za6B6cA4
HXdFdxz74CUUzWvIYbuI8x5sWrDGVKCWUsKNAu10s5rOXeM4eAqM7JIxGGZDb8Agop6cvr5Tl5DV
I/6w1YXxNVb1to5Li4wVu8BMVduMI/fAHmQ7UansYZTY+OA7FKGbykWEax2X+i9Kv4yxbxc+zaKb
1lzhtfY5jT+zsTzWsH3XY+y+YMSp127fvdNED0VypIWpmqM/nrP1EBdx5jG6dKAGTt20yfGfbGok
zYUzzs6lfZ722SnuszezRA8ug/6hJXO10KT7qhFQaoBE1NI5ATu7mQEFv4x4KSrVohtF1qexlqdc
MpqyMTrMReAD8u8iUvIXJmKmivWpDrq1k85RWu8Nxes+8Ql/yRPpP3vF7I1UBJVSECPNR5l5uyA0
hkPjjzc16uQX8KNAejm6tBVjDtiFfbtrLPPWCCpWAUNsYIh/6IWydsqavsIIv9bUX0DOv2uFuGa+
8epAj6MiPt5ZI3d15lPBa/u/QU0cMIL7hNCdjTPabKzJRkyz9arRaK2yqkvsc2N3jWFsWo5sm7CY
B4FFd0dgFHnALbc25UzLoQFMVD3W6b1W9Ue7u1TgzAgJ+R8ANTdyKHiM9aG5sNg4Do2Oh67w3xRt
sWUOAjYi5pqPzk5vbaBEwrjmuXkecypL6u7Qm8ZXqPnkaod620HgozeGowou0I0VimsHeRfPdstO
VzKDKIp7GUmer90NYuUZexqGK6bXRQH7ZTACb6s5LRO/zljhLAJIE9DZh710KRzETcMJb3be7hPG
HcmQfzvSkitNz98zkf8S1YjNgN7bwpjwq84vaF0Y19qK3x3ZJ2tN53pzBuxxOqA8t0DzjbGaCWbo
ZmdI3trofZqmo046gFHANnRcFhut2ucZDStpiYCaRHemGbi7uBtWpKE/PEavtZRnthnPvR+fJ7vu
iLp0AdYa6yZVupICl5HV3WZNbCCASQZLn1bz86bfkmOjh2RZ0EmC4raUGjedZp0KWhztUDUAXrTq
6AbiF4L7r6YZafxYQXGKWQEhW8lKv00tdW694BUWubmocUGuTR3XumPUh7bMsJ7j9hR6gkdlvBJR
oKeCsBhllsCfgt8ppopdreU6HqTpAb2roQyXeUrGOG02yhiwjTkcUuIzPoM26na9ndKAUN9qizVe
5AezL3d2AQ2uwgoDmuGgDQyk8v651DC9aK3+XXOQtBMHBDXuSbou0Vm55tqJVF/Fs9G3WA+UzjyR
yzop7L1MAkZkcbafrJQJmSaXOhOtRWbmT4nZ8w64+ZPoG5PDIvuVonPvWSEuA1xshnNoZF1Jd0pd
TA22IGttsWA0DV/moiMj5GD3mZAlyzGloHwgn1sG7BF9e/iG6g9H1ZLPQHYwnk1UMZFniGz6AKu6
eCWdTh9I6h2FiepsOzhsg9H+LCkJR3lIHioBN6UqPolEkxSBzcOojtZPGfMopJnOcvXXHFdCaDNl
Yp57jALxqLTkJdMNxmFQbDhKB1FvPmguurQ9POsdWwjwXvyg7APkhHw76sORK/HLjvs5JE541fZf
5udGm07HKaDNzxye53cIjwob2U7HhD0AcknEa16AeSq9c1+je0rQrDUQLZ6hLONejS2gtyg3GcEM
zY3HiQJzPaDGKLBEWZ7eJPg1qFf2Je2d3eAnuyExJookqp0Ge//nLUEaOxAnHwX7QdTWdGHPtws4
gBeJSTX1vK0FC8vtWA19geTQhVwAWi9/9Xl88kvrWKhPWVq439kJYTbNjlIeG3yfyHmbzqS0wx0z
YGSjAS5QD59sZbx1bRug4LUXVVqzoPvmezzBiDAs7L0pg/rJo8CaSHpB4mTf17G1VWOyUnW2yus6
31V6dGCsfUz94AFi4rjEYDssMV8sGvJwzmTGxHa0B1rN/KU3WgeuAK4Xr8SXqk4WDa8lUvkC7Zaj
hMOEUYG5SBtpnDh2LI3O6o9dWX3WY/M+dFG7C5VN/VB8dOug3ka188KJZzl6JY4rtlWEsZA0eZBY
VQAQXRNbfVLeufTPuRSniM241qBGz3FjQYEkA3NeJupSSnYLQRxwvU0YMlRM0DeJFxqsCjrfKVrJ
WfopzP1iRB4tI3UtJQ1V8/6qGQbrMAne15z+p6wR1jpwFg6SImPJZpeZ3H19572VGk8RlXgY1wzn
MACQ7G9k1EiDsVBCOrnQd3rS2oMCC4F5iA51Gvm+GbDlltx1Oll+KX85sj3azapvtevUFvtEUWdP
JGMZsUPu24gjhwCoLOKHqH1yIu+piocc3y0TvRzNKC3Z+IUMMkBWLdIJ2bccoheLeinPeebuIvEu
jdduFC9Tbm3jlEOL3eyT6YvJ07nhmUT/CaASCxsxki/K2EWnPIxWSUCV9k5kVH61TvXaa4Tf1LWY
gnAZdtmnTjkIfXTk41znGfo+I2WTRSQFPI+Pv3ya/6HabF+1rHmiCGGkDuwxtMon5SefP2twZ45X
Il2AABK8Bwx92yjb2wb/dE2IjbgAT4oSK3Jd+88xoQp7dE7TWzFQ4csjmR7ia5p554bb1698NqHF
BJ+6KB6IfrxODqa0ERQ4Tcmtyy6PwdVrVom152BXLFH63VnCys0dRx9y2NjnVkiLmP7ymMFmPp6s
mHt4YPlq2eFRe9G21nme5i4izdp6k7eyyuJ3rYV7sDPkhHzkYdBWbEZIfcTjNTBpAKnKJzeob65g
9BwPv22kRRInUD1jyr2cNApXnSlvk932xMA+mXp8V55PoF66v7JAP4/xtGO0re+GYSzxrgabACcs
2Uz6SB3sNVrH2WpCIC5TuR0Yf/uyfaVs6YER1CVP2KWhPStqTINoRiG0OPnDeHK3VlTRusB3hqlR
P+vsa5aUH7/nFpF6zQm0c8lE21HscwtVPnVxeFR1DxcIeRpmOXlBG2/4FGAGoWQ5XWme824cTdU8
pN6q/nDL7NMqq0NiDY9xYm4Sk7OZPoz9LDBSg4O6LifKbQAOJBZNa14gr7rV3hTzAhwS/DRWy3MM
RRp26KdmWdfQY23ssVcAWYDEY0bBLrAfdaq1Fq3Rv5sNFwka99aB0epzm2Upg6veqImPlT72Szvb
OiW5zSjDS2izabcaXgAx8VIYAyRbi9Rq2UNoVHq4GQzeY7pfwjWjnye4mfklZaZCk0Z1MBN7m6q0
WkAS7mgRg7PsDh8cNvq1VB3ROAi28qvu7U3nu9pr6wV3fVTMYJX40jg8PlTVUXpCfoQ/3ZOyJDjF
sHDQK3NpVW58liTU/KhkeJLprPDhd5UEj0UJ6By3M9FnS1+rtrfuW9M+52EMWDKDr5lhmcUgnX7j
LgMMh+m6Hm3nYKuWzbZJ1fdhpGkLJiAdiFp0Mfz5W3Wrc63vjNC7sjeetibtRvSCoSR/Zx7JGW0s
n/SkLKBTrMRgfgSgHA5SWCuyIDyng/zQRVN6xWbGFDuVz0nMwLXHDVsMzLVbw9sEHcZsBx8TlsIZ
SMg4pyW0bcZtvU7Tg2mP764WNO8uMHHBgA4CKnkzH4ilJtRnjQFjsHUQETpTzhBbmDc0VBi1wbbI
ikNgF7+Fd2sptg1s/9kItIEMmXNxOjjEXLwJsfbIwhcx+ZNxHaLyvu/q59ANtD2Q2EsTB5yXocY6
hEWWCQgkYFdc7j27HV6Zi5TsifyKrRSs1ayjzVfzu6MvGFqno5tv/CJk69iT9EyqXFvJseXtSs1j
6OqnXgYPY17/bnlglXp4Asp9mEgBhs7EnDfnnFS41b7AZrAyg4/G9B6B3jwlVfRUG7SE4jp3s/l5
hh3RBIM4c0Jf00a/gXRgC8hxDJcAdPaQtBr3ktdXH0Ep/M3gQwlPBEEvzYpP9YTbQol7vSqxuNst
+x3fLXbudB1TizH9CIsLB52xMBtK0FwYeij+zpcm8LubE4u621hUT+x0bei37C703LtlnToVqrjm
ZAVI/E67yeflqod8k8XqMgqKrIapH7cV2Ul3OE5puW20yVyPXfXliII12AXlQowFqKRsHsOIiJgl
p0MpyCRkTdseWo/HBRiwbT7OlW+TQ9x2OIIRZRj94cvC2vuz28JYEMvCTtQ+Q8Oi7xG2cCY8/9xX
AmM1yllo4LEUOMeMPFrFTK/JJHtMPmP5jI1bLak93gyW3y7qaCpWekzMqXAfbAdnEMv8Aw52woeV
dQZN/NpxUC5H61feM02iA3ahjH6ru/JLjsY1JYBBUSz8HKt+TjtsM5BBdlP6IoUKdjnJSkww6/mt
1K0GsHickz5oeS7SbqhAVy+BMKLypk/zIdNIkgREa5Fv8pagVzujuPq02xQuxYmIas4yCwWJetw7
q6QgCZw2+apBZSZZWVwcO/89xN21dKp9D4jtUIb2xNITskhSuEgRmf4c6LgVauM0hDSY2Q1QjmYw
P3VQuVD/MfEqPNRG6Bt7r8PTlbfEvfMXsOWkG+YRYmQ54iWCgqLDdnFATW5Sl+ZEATNtFASl+kLO
VSeg/hMk4DoQmAWya1d4xzTDbyUzm9CEvA5W6R9gbe8Ge5rWtYlUFIv6ENpABbwwvy8C+9fgdg0N
1jWzoPCumUQKz2DkmNLbu1rZR4EutorYAYSlFy3McjpRjLsKJrms92TwmA4RescCxvLBdqKdaScj
s5wFwf3njry8FFcvHV490UILxsTqJ93IiFje6T6ZMtPWtxVKK1aVhntdFMc8F59lbgxLK4AAjxKD
e5tVipH2u4PxWjbNW9+AWnLMkKFWmnTb1saKpLqJSxMP4MK1gXZNTnWe/xMapxy3KvqdXRnbMcXi
Fo/tVfdgKfTqogr3zjCn58pP5bqKgx3t8C+GBDfQcSEkoGngRNNuq/EDcVbZUxX53YbOoxiPeUzs
Jssc/Ew+p9w62zQ6AUIn8t+4255sv9t0CbJ3v8EW94MBAlTiUqSTwgkqQoGUPW0d+smwjYotb0PH
5JIxNmuWeRVVQ0SWeSAmmGEDB2IXFPq96ZDbhlvAgBU3j+feCZ8bpawIlOQTDJuOGhPFEXB5riVy
ntBYfuKCTBizUBzx2bCP2/uGEGLjM52wxKnwY/mVaWtYSvdM+WCS+2CKeC8lnYwgA7w3k/b3wY/e
jbhS6yGnFKEunrl7tD3hhCJDqXBqIg5Bfa918zLZFC8QXE7WjFPxO3bxIRdzkzo9cVbRLcx075U0
/8UZYCezam/JXJtjTYVB30R96RyjBGWMR6zxtKtTlPYmUAjW+ZQs2ww5qB2HTz0+deQjWTbR3Kcq
e20bXOSw/F4AvzzH3dhsE+uT+oBs6VfSwzK3TgHDAlirLzoPoQVNCs+hn/3KTGHudNncRYOAzFum
Z39Ef/G8GoOMipKlTNQCzQn3WcN7H1DhhdlcP7tEz5gmQHqyCei4hrI4wthYmjr2wGyHlIl5KYVF
sxYjh4dcmp+YYzF4t5fSTp8C2GKr1rUesA9yuUvBU4M5F74onqaQ6YhqDgQTJp59el0e7FJkiP1x
sazphjwKV2yjX0VTgbPQmV40oP5aeCquzRDM+XagDnNeg2U7TaC4skNLYiv3MHa27yOSY9Q1AM7E
13dXxE9W2V9VJa4sHXMaRX/QYap1bV6hI1ntEtDfu17B8GmJLhVq2MmGrbihZWfIm797eEmj060F
Xi3yhMwmEjul6ON1GqC6J+GYrlOIP9QZTjB9C5cshVbgBlSvcqzOWoeEXE3DuBPlNJGYoR9SRi8F
e+JDX/MHdfx+QUoDCZvIRepwoNWCbG9Rda3ah8lvfxkty1EwYez3h+w5z32MA0CAF7aGhc1N7xG+
3jMWdqjhvosbNb1vW3K9FYefHo/8tlf8nuZQzmKlF1K0oMKoma57Z09PtrfqOzYGmd7TUkmws28H
vOYmarytmClp0VrycIPeh19OWMPFgb2xnKqIsG78rc2ZEvSvjCqrca2whZZau++soGXowZFlVkAQ
cca94vulezQ92iYUjjBqjpoTAwokUxBO1pWYsdHgxypVfxZWfhmHwlqYoX0uRLmLB7da90N7N3Rw
gBzb+Ip7Nir02S6IGFckiLj7xixjZzSWL0i2+wi1cIsw/zvh2YPCrPUnpWidify2WwMSl/tUKIjm
SI4TpUVHmqWwVLDxt/Kb75b9Wi11yBSU6Na1AOfGtdBgwqUDEcfT+F2J6D20UnArpbPDVUg1hTpx
kMZwyfqP7F+8EWi98bKx4gddsbGcZim89sODMkI3J2IHWLqXvOORDPbP73mIFz0GxNbunjPp+9uO
aDT5quaiQ7XTfR0tovgdTmed1syTTqUpl1hJEx0VmX6M+EP/GFZbnoYNPUCnLq7tZ6waWHws8zWz
k3Erycx6mgRn2mgXvcRTOYTTdz6QJLWMZOuB0VyFIF73tk1gLaXMdfb+UrqTE/a7jFgAF6U5uguT
icTWLNFkVM32j476CQOlei0ZlcCoXYXZdGBijht8yGHn62TSjGIEtTfHzvs4lRulV2zX1GdmAwd1
B7SBpoBFzBhHUFhNWAz3C7Yv5mlvXUOGARrO00jjd5eXIKUoDO614U6YnLOVGp+xjbP50cbtpKBI
teNttNxfUVMH277akZJH7pI4WNKWB7tAV44yGnji+ZbHHsvY/7nr2GHkI/e1hvtuHIHwixLGix98
jIreGzsAVzUW9EXG0OlB1iJNlqa+77DoDY33pdVajCE6uvViQagoXtdtsWvi4pDNuikGtojAncHZ
KUp/67ZJns3pXuuY2W1Zpe9xHj5mJicXsvz7GDnqxO7U6ubncDDesWZkK12xLBncS9zcr50doNjo
K11QJxvSUE1Sw10bpdiSaGCO5BhQkYxmTT4//6NTTLx2BfAnK2QlKw8Y0EnxaQEeFKIn7p7lnTy3
1qMG1hoQu/aBfFO6xlmwLmx8gbHHCBOD6DYK+xI6Knx0Q72ifO9mo6eVsbX0OGGhJEGs8u2z4Zrc
+WW5w0t5q/z+I8m47pqy3aomQ3HkuokT6+hZCn695OQhY+e7jrxlZrq/uEPwMmXTfOwW57wzb0MG
2t6m/2GRBNET1g3Ey4CE6ENeUHUNioe0syu3Sc37HLOm4KSixqDfQbq+qJ4N/Gg8tlH13hnvMGhg
dWhf0GGfRvZBy8RkCSO7RD2bIJvC3wAk8qtJZnAUMELeYxtyV4hb0AzW6zC1f4Hxoj9iVvpE0GDb
5ohjNGRkw0tt2Gy96BLLcq+dbRoYcyEc+tZ4YuMNaKRu7rjO4Me9Eib3MUe5LtdkhRxa6s+UW60K
tmoLCkxwT/6eiu7mTYCgJss5aMmxcAy6DsSu7Sx1MAbIg91MzIv8bVuwcnDcMyGuual/1F02WtEQ
fNs4uZckMxgijmfNYFUrIfH5nVtQM9I9cNWA6R8NiiX4dNAw3Q3zb3owWr4RoPjksLdtVl+7Gsyy
4WeKnFnSHgONKFeE+TbJiWQYHUiwqX0EGJlXHiN9CpcOdWBTOuSw35rgdVTcyU+kQVaTg8INqqj+
xVjQIx+qJd0MvqzJvev2vSl6KMcSF2Awmvpq7O1i085E/kpG5daLPeKi+sABo2MHUOrZUwO3+RLa
5EmDMH9y0g4VVucVp2mAh1SfPHLYTB5Hv/vAgqWdpEoSIF9+saabpNzI1EseI2quR0+gKCTdN87J
+vbzS1FOb42rptPPR0pr6p3ymIPlJlM0VzefWGC7Jalu+gUN/KYi4YVr+ffLAgt2VdXIBJbRXXuj
co9pOklc3q48FJAugSoQ4E+mOEcQrsKT72F/8XJOEYqg/iELK3Fq8+4E1zA9xaN66/tcHUwwSZRE
EnGQKc/ZQsJB5sUQM7i4ugWUBgR6mF+ZJ60DL+23tWeRcbNEtQo80EF5mI/bVoXYLZjnnSnu29V6
w0fzp4gYG1e6W/dFQNVZ6xj/+/NlqTaVTtpocsJiR1VA+KBHFBAbPkV4wIvufj5iz0O+JGKy4+OG
2JgWBLhMF2e9t26RFCAyRx7/bu572yADcWTbffPMAkSCawrtzdxyZqfiJa56xhOWN1xaEXxgoKE5
rNLb586WJ6ost/NdLkV11El4gLPJHlNHZ+JuT++CJDPKUdYc5WSAE8dXvDXc8OYpqkgsurCXqvWj
jaEkFlGXbQ8iOX0nE40HeB3Tkde0qxN73xZRfUxDTk4p8j/jK71cNJlb4/gJaLYLCNRavvGREc7d
SloauRALuQGpxMNfn46KYfrWN/V60yg1w1GbfVExUe0AC267XopFXHZyX0a92tDrvg7ph/o9ZjbE
vQLNFYHqwl7KWYSl3yOwlqe8dYeVZmr6ZbTLfRYb6CyloT8TCc72MhVQ3ewB/B+7t5ubnuVg1e9N
pp08f/iGq21ex8arr47rP5JgJStfGi+h2z+NOpu1tIHjVep2tW6oVBjJ/VL4jJPjJZau9pj63X2r
9dmlh92KlYkJoFefc2abB1xVS5xcDgcAao/q+Vjqj0TLVPclhlbxZUc39Q6u67FRTJM11V/o9mpy
LyglzlbaAzxDg4lNUAJ+st1mohbNQH0Qsdo5VsGRv03w5Ewa/V4dKQ3L1pwdr/uM/WPC6GrFZmyg
vqKUc9YjWkxspIEogCEfmAFzX5Z38zb3yTs+wLNAww4Ru5HcAQead9TxN0czhRGMPXZQ3gKW79TM
vS3i8KqzmeGPlc54LCjJqgY69pveqleCzAxuAnHKVQLWToXMQjTkXKlJylxr79oYGf57i3i2pwfe
VYsqfz/JECPSkCSrxAH22TlN99hxFtyZJEFkB7IYoFQxRGor4gJ3jVQakUc8WFmEl8/4AMjT/G6j
clYXMKTn0OqwwIV3bUvAMK4J57egp1YEbadjGHp70/jIZWBzWpvCe7tleY0sEyeQHzwNI02deO6G
q9WKdp/VhCEKu4fRiUSLJBKcsWwAnld3I06bR0+LtRtIm5CfscSg/hEGkbUkobgOykBecj8XXJhw
ogkcJdtEoZl2CuyzwWOqC7l3TDcyVmSQUzxlSbiNdY1Di63uXSrATmDIX7Et2Be/1b1F4JCnNSXF
FTAEzIPwC4RMUb388Y2YKGthV5RbRudE/wP9hPgS4JWjcXhwjXzThtF73TA8XAz2QE4xTpJNi3xy
p9oKxWX8ZI6hHbnV8MYkTOHn1yDMjX7t4eUiNk3oLm/L+3gOFGHzvAyOuw+why38xqn3ncQVHThe
ujMFJ2ML4lmXaw+YgDkYtzyi5i4Nf50ExAYatn2H0X3Lp1h7hPebWbgRTI/cM9QnhJSs+wSvTQZg
mmduyRuFvB7G7ck/ulP1yLZ6uCZAhVY/36ISBFL/xw7893Zg+bd24MNH+ZH/yQw8//k/zMDCtP7p
WsKVggwfoohOFcYfZmAmpv/0pGlKQwqHNIVp/qcXmK/hnOwaOrVIrmVYgi9qCp6g//qH1P9pCAv3
LpQv28En/N/yAos/O4H5V21uD0/CmvEEpyidOpDy6+MhyoPmX/8Q/14w365ANhmP+FCs2rtY5EU3
w2yvjCgpv/x87ucXM/WjhUU93DazoM0yavXeOnwJOyeXukOXn5Pd9ShFJM+9i1dl3kX/46r7Gv4j
+FXQpjYGRf5vdItdiyhX/OuG8SfX8s/3ahoWnmrp8kpiXf7z9zqGTRJwvxmPii5idvGRDpYyitjj
zL8MwapV/bajTpfvIpibBbQu2puzDWTuqeagNtNN0M2yaHjOKofcY299kdoKb74J6gdxlQJG8HFH
2U/etcTfsSiJJXwmUfams2e89ynqrc0+3YOEGS5TAVHKSYPyTeTeObXG7vJfPOX/lx/Ym23Yf7wO
++9//cPBWud5wuYCmX9efvmLTTvOaZTywCNdQ7SDFuJtbt04It4xHc2+uhrRtoWycEya+t2pIAc4
FlCUAeXnuSigS/3nn0KgyR5QO0dvMDk2MCitEnWgyISK2PlTsZvgP1BOwcRCxGtSxMEOjSB/nePz
k+MUtyyM6yta8cfPpw1CgdsaNG+aUm76xytelXZ1wJhz9FQYkhr0ipMrz03pr4f0nmOU+Jy04Jla
Y3XXtX6+VhSZHY2C5lHhFAS/Sf/Nc+DrAHOXCk/8XtVYOasitKNbBYqI4/rWHAu1q4EaX+DENhc1
/x+O6re8m8ZN34THn9/7+TTVrk8ere2XkdPqGgJFsg8gCt9mD4IBi+9O73vn7uf/0rDUMNdBFINr
eTSU2xxaZer0whtyY9seQ28vp/GcgURHOGbNCRfrdj045xFyn+F252yuppXq3M2fdExjjsZqjAFl
zX3099eE/MtN4BqW5QphuRJ137I88y83QQ8jqkwCjZFJ5MxhEiO6NlkmkVnDcEMLXXz9+ZwuC/yY
t7BzrKWlmh4pNKrP7LQRnxt9//ORNsApqw1REh02nTNx9LnOgpu5ojnoEqUNf3/USG3z9z+CMZf7
/OmythwiDLYhTYtqIE+IP9/HthxFU9tafl/nzbTQVak9K814x9YbfMb0zPmZQejKJ73tZP2DcKfg
lLn+K4yoHvc40eK2tL2L1GgK8CzRvPOwxzchzI9kBCKqKOy4g83h0xxLlvbnN8CVH/nro+eSnOMO
3wuBuzqtXlMBqq4vLoYQ5YMdj/ZR08K3yivLByBkxYMWhNk6ZyS+NlTwR6PV/3s5+0sHEu+kY0tT
t1wql0xH/PWdHIl0GdIoq/sMIik97RX3Ti+JXcDpNoIx+xo8JidxbSBEixYbWuyUWHFZ/B7MhN0y
4/rwiVxRkXB9l+GaAtPk1Z37Z5zhld6TABsCZ+/RATdtdtiZC5kx4xvxzmiYDHPf6F5+/m92EUJy
qbDzfY1e4eygdE8beyyjQwjkfeEWfvdAbnnc//2F8H+ub/z8kqSMR6oFoJ0zP5z+68MniPyUwGN2
r+LoiaTCDHp0cZplOD18Myx+PowFKILYA2U0wMS+mX5J146ntzv4UIvIpJQNy7p7tAfvazCK8Ka7
1SugRIyR0q3XGEvFgZGoekgCIoa2K9egXppd1drAycgAMCO3EZI6ZOHWh10QZlazM/3eXyZ4J3dm
rffHMHA1TB5wvPIAkJI+aNmdU3mADBqEtc738/2k2TmsV+0FEuOvVsutS1iIdDEwxsL65XOYrWBm
R6br7BTUo720k2hrQSxRWEU2boLHeMhaCho767XhmUzofGZxm518qrJ3wmwU183va2TGzMlIgjCH
fmoH9VuOqfoyJSlOPN0jgbTK6SXj3L49jXFLSNH0X8dhGkAIJMaLW+DGyptaLI241xhcZD39Wqgg
aMAMy6T03oAfBUfDN71FGcXG08+HYv6wDYOlG3reXRTTYW0amB36sivuoF2r/8+jXvz1yWeaniEM
Nie6J1gp/rpElOGgaJNN67OWVgR5/cY9S82/+3m7VVp/VtJ+K/uxvodccIgLjkEg9/pkMW/E1n3W
xOjbTz2on8PfX7LznuxPaxerrmnwRHZ0IXXT8/5yycqEo4IGQecax2CjUW02hsZTA2eFCSuRNGuU
TNVOJ25E8KlrH0u3JXhaeUT8/xdh57XcOLJt2y9CBBJIuFfRe1KiSiW9IEpl4L3H158BsO893dUn
qvcDQ1TtrU0DZK5ca84xq6I+qqUlGaoF2drremuDBmaX2DFqtcoy7nGJuTCpWvMwP8V9OCJTC4wl
aRm4clzTh124r+0QBtq0Qc27VOV5P2hSEeo4Fz5aydiklNUq9R17Y8buuIFVHr9hzNw6NUFnTF2c
o8HCcPfeHXPETN3Vxz9/SMZvRaXNh8RJm1qXqkUYuv5b3dJnfUdnSrUvbkKclGFk76Uf3qZa+Bcd
jKfKIehcTZBJVNMOLrNAJdTL6a8SmuYTpVj0VnLWhZBTDt8FBi2rx2j1lHORm/UnGvMoRmmRlL6L
GnUYzno7Zz1yryw1Dj/HiqjeC4RQDkjY9PEE8XR+iM2oWJOBomPPLi193RmNce9y/+CTyH5lnTfu
XqUzGe+YUUPzIRWSAdGeT7daQNry9sjnmIX6TNpVF6mb1/PWrBj14/yTM/+kMymkA1ODQgiKU+Ij
qI/DwfqELKxnZMU5KDrK1Z8/8bn0/fuWOn3iDp5C4aDcsP5VKbZ6LPwAdsulbcN8Y1ljdDTjGOpF
3u5LjBEgNIdDjZ/9WCIt6ONu+Ipz4xdhpR1C3rLEguMQYqHmR5tR2jEqkTQFSVTu7LwVdBi74UNM
044yLUZ0yUN8Ac6KjStMVmSX04SPZaZexVj8lE4obqHON5yXQ41Ior3NtZ3qaujwmsw+1RIilNq5
wRmTHL9DHvTc6eTpuSAmVlWNGBCqlrm2O9s72Z4LdpShj2EdgC9DYLQogpPQVQGxhUBC6FZGqoHj
25IvOrOiqslHSPDh0LIk9KjO6rrWdhSgt9S1rA0bnn1UAKr+x4qlTQelf3wDiMoNShrbsDSLxMXf
iprALO08GIB0dj7gvMCq632JcyKCnHyK8TyddIK2Sdx0imiVafDjfC8ibisAtynTZHLKeKTsJjr4
P6YXeJu/ic6untt8QOUVp6eiyOrneCA7HSMg74VYvzbdR62DPE0Hp1i0WfIftea/9mdpkbtkaxxP
JWdR0sv+uT87OXmBEdquS+op8aoMamB+06EijnzUAPr4xacvuI79lgoyRaXTh1PaPXBshly2vrda
h6g8i48jHjQ6N9H44XWv5GDH74FRRdvaShDPtBPMPKZ3MXTP8KqjQ8QwBaypppkbN9bNvakG1D2B
T/3xuNYU4vmYRCJmR0iaYDMgZkIZFEGvP3mFnoZeoAkqWuqCEnPq4/WTMNMrLG9bpLK8mTWIVUsR
QAkYqhxX0sBdBuToI9aLdmX2DOPG0QlfhrGjfWfTm31qw/a56NEBKOak5oa0H03fqe9HS8Ri3Vkv
hvTqt6/z38e61VGrXCMVs0qnBv418M4FkYvHpsRQqblZe3eYOL/U8h53vrUmP9VYcJDgyncnxVBk
tsOL3XjszKn6CthYvea5/kKuYgXLK1YTg+4l+oo0BMVZN3qzk6GOJpZQj21EyjIEbfUe83pfdA/d
9J/XGu1fe7NlW0R3mhZ6CAs3829XugO4LS8YTlxMS+HsC6tjbbXJ+FXX85X0nOjVsFkQIki4SzsB
3ce3Uh8kbk/ADVEJXhv4QuRjkjcBsK3QnqRXioHmjPRu0wsRPk3w5g/g7vHCQEcMgqDbzGc6MwOx
9+c3gyfhXzs6bwNEoaPijJUWBfk/L3IvbWNq6Mq6GNiD48JBSGB0jBftwr1IgryXY+MXr71gWZcB
yvU89otLUjaAHwEUH6o+zd+61DjUraSgWsIz9G6q7o8vIYPTZZSQkOK79fiCmnlgBmm+zP/oQeqa
lNEMuQOrvGlt76ycWvshaZ08FV2uv45NEK0rmR/mVnRl3ZrUFs9jgRYeWS5sHkxoRe2LnUNf/ZSm
nbviJuw3IyAg/K5omNFGvQPES3lDUX9qAaeFY3WmIdu9IN3fiEgz170VlMeRZdJphP9dxUoDlNCM
nirFUU617b0zCSs3tYPiGFWE/pbn6ebxTiPp+3eDIxrT//au5Gm3cw2Zb+eqEbEcsrQA7WjkOckR
oGWGvZq+btMHLTJT8emMnr5XAu0lUGKT9T9/7nyClZDBGoCKK0430+3gQNGm+45LS7O8nU7c1WWu
GYwMC0iulsXKCRpSLJK42+qQQ3eapSuLgfBusk7d8pvM7LWdtAAZNaakqq1np5Fgp8dD6kyuJrRK
LXPxVWN36kcdvRZYbl+HmN55OYbIRRh+FXVTvw6ldcT6KdJ1XUqyF0zIdZUo5ZXVOTmmVXNqpmdx
4/31QGTRKhs09/S/vxKNvSsacevDoN4FkVo/p5pS30z10iYWHBExKjaMP9joHMMzBvqs+Zw+/StT
wJVW1Ufo8N5XkzHLij7BeHBSrz9Dx/h8LIyIX2jjSCU7hQxlDlaraOt81Da0BXBNUaw9WZhHb/DV
ChxrIlrpCjneTgncxSgNXIaNMm2gw1a9AZeLp70lTsZ8XWs2JItaWfuqQvXlDDl+WtgTFmIbzZLM
7DpX2XuO3W4Brn0ThnoafSs8OIn5lhXa8KHG5IUN9cBFYMv8XaGNsuiGlVam+mscivAV+S34M+8m
XOub7RdE36L7+OAodhaVb+GmSfiCzKY/EcfXPlmtpISDAzmchYfUxHd/2jqvWFP7aPP4KARkNzLN
e1PZO7F6V5CinJIaIQNnPJutZkzPolaCJaIVGEHoCvKsdQ/l/3/wdP9XoSf2LgOKfGXIu2zDcfJb
mcGecHV5DZTwMxJTIGwIlHObomJ+wgaO3Zk9I+hTCbIDBzCvfoWWAbEE1+MS2T/qDRxaHLoCSGG2
CmLJ6TJCJDBUMIxU7Z1b2627Zn2Il+pU6+iN5jEwmWRpufujrjQmGx7k9DqonjW/GE9JSALqvGTw
KbtL8krIx/MHYaOEZEQm1WTyKarJdpz3M0Q4IzMIiba11qGKgo0eveCuAHk/g7u7kdLgXFhEnIuY
HrQGpZGP84Ng2uaQmXl/Csbb40P24hdkYwAfBVI1LUQi7JT7Vmdw1LETuUUC8gSLDVKunG2awuCg
T6dg8jFhKjZGmlxJAV3M54IEwT8GwW7t461k2BGYl3nVcoMy2UKpBXzDsflDZ1HcciRCWEXE50tf
xPSser3Y6uyWhRXbNLRQrG+iot08Puc87cOtHeVY+uPeGY9Ox1Xqy6wiEIubp1d3lsyJk6LDcHTr
MDlkPSp1cjtwale1ui50NTqmeRkdXV+HtBZTnempkpjLIcyUo4d0lMIOV0Ab78NpBMORizlMW8hV
yTgNIUhGb9WCr70Sxp6trYZr0WenrNOGTQYA7NBEBFnEmbJtW4kjtUrjCyqMDr7+NPr3Ox12XxIe
zIHM+Fa7GZoiTqh5jZeiaD/ccohA3KTYidJq1chsHRrFYYDW+CxrpSfer8QRR1iYGunw3C+P0w/n
0XAD81J/FRkChzhVFRBDCu0UMzi5ceWh+xeID2wvYwrJrCopYxfbARBguK7ljUanS4/KRVk84UzH
Yrw/LrukTEiDjo0Xgy4zxHi2ekOCMR4qZU8/vXuNiGXLrEGDL4AaYL4zUkt6J8X277lQ+0WFZv01
zJtPQ8fwFHFb6Espsw961/l73tD1yCTmmjpQs33fI8+xA9U/NL4JimiqG/BJnVt96rDMV1lKNE2q
mMPCDMgKqPeVmefR0iqVV7LlurPvI6AwGobij2IPzPo19MJkMsc8yyQwecFFtOGv6G2qrokM7yCB
zX9Zk2V3HiRN0gwD556sO5ZoxT4XeU0nfoQPkCaeeDZ866j5XvjFSQt7XdPN5EL0fO2MYj6PVecm
NeKaG0IbXgjzPiR2h351+ozNQZsa81gYA6pnO4a3muvFPmYCcqLRDxZsOPe+6X6lU0matYqN3/Rc
eWwK8AF5bqMEMvP31lP1XeubIfmWXXCkRwLd123llXl3utTLIPtSBjQTu6FfOa3zVhbFvutswnHL
sthUc01D+ud0lM6ry/wQEiGAsyhn8USsx8xXbVeekfITpIHV4x2GLEQuIjvYuHy5IZbMvVGJxl0L
c6TIzUverZtuw6z7+vj/8AqqPKJKvVPnxC2s2wILoLF0rCT8lXnOr1Q35OlReHh1/3VEqX2JtfDV
RxWdTr2DsTaaPccu6wQdK1gMIM8BoqTjxomcN8+kALLhqUNAntpeVCbAfgPVIeV5jE9xVTNI8AvM
JcGqcNUW52AE88EJPXXZQl4LPV8c4T/tU1R3O6+ylEWRdnzfYZ/cyYeCgc9EZYtiCBJwFBb7uo1O
sVPG3yg9kcLKqLzTEkhWwLvBWFaLqBlTVGYRdhfHWuaWLI5SCPcAjdiEkL0dm9DYzZWUCm8aVTsj
3VzLkYLBwZ9M+V47Jc8nK80X95QTIcftb+QX+Ei7EyLGyEWfZkNAW6byuipAAPZcOZATnpJ5Qy7B
maokXm0MBHZPhqmx/FakNQQif+Oe9g+E0//wCc5BSKPle9LP6q8y3mtKj4Y7MC3S0ckKikZmfW5R
3GIuc7CeUboLDRLfggyJZMkrP+HlXuqyg/MQS3BduMPcNVcN4GClAMDrudegQ27hYXXDWY1X2hes
5ZG51KLSgeXLEXiIasRQQ4boP2eTLVHxvlWjun9cOH2YivegbrKroxVngcbntbOaekXyGPl2KvQt
s5BvnZK3T+ZojyeLzHVfqWHZjQbRiiTuvc1llpeS0MC7RwbsaeQPThXHvAMhMexwwqH+zEsc4hAq
lowO+otO8/OiB6zfGuWqQ6PvWz63lsbBXTui6kG8xpSrSawtE8Ot1qIjJHJU3AB6iI2WDTD/2qbR
/xy3UQ9ng5/C6adseqtRx3eQ2WhAnTFxPutWWaqDUm01TMicKRHycosgDy6TZN3SLodtp3MAVced
6Q81p6/sMFQ+Sv9JHd/g+/ohfCdEexgdo1jbV0MVXebjWKeBHhGFthsdhyzw6fddpf/1k5h+1yry
NeXLI20z/ll1RfJd1NWrQit0LyuFlZwKI19L0b55EamtxoCgvqPy78tQHEBQlUuzognWzZWRnlrO
ruEA/pxYEVa7zus2eRutQ5YRREnVZI2hnPCXxmiM51CK/ED49LVzEmgpLoxkUtzVhVY346nt9WjP
WdPcdGBYVrnuTTMSFWloGhQUz17tvyvC+BrXQvtJHjkONdbpoePQmcZ6goC0AVgvYvPORSn31IqE
z4WGcW85cBCKEmPSkjQvVHzzF89t3gMtSq/R9CDoH2UhgAKfUKNxzK6tGtfPQhCsqpakR8d5is6Y
jkRfKcm30QHbmwSs0Yg36qlzG2QsTGGpvntZ2Z/6FFIK64m2UuCLPgmVyB9fcAdl6AF5mR06GTKF
lm5pMQ3QG/xdBhHXgUm1UrvEdxboKK8OSVkrA6cZ4jw+3kGv8gOSta9tTKBfWiEaHhSkNpY4KJGD
mLk1bpHlUbEyabjRw2YZInjoKVeD+OKqBgk7vfUCUzx8MTKSBOsuOKch1WLgyeQSD829mHbqUgTp
BanpHat2wgKF8737yEujPqSkKuOc7U8u39gXgV5aFLwJ2mPNGR+0TxmtTBE5U7Vbxa66MjLcfeH0
8WoWtg1CaRlXmbp7AH6sHARjwj2lK4EJjNS+GPoATNkKkdNMJeVgl8Gy4221gfqRopmilO2HAx11
cucTcBgRPGaAjwItHhAl1rTmXQ1qEjwyqqk0U77wodQs6nZ3coBUkFzRk2MynTeT3GIvK/QUxA1c
D131F4IiYmPOBWhHA/KxENEMj7ZaUqTXTHTZOrUD5WmIMVp6DEoCpULg64bnR+2QdOmlAIx9lV7x
RUc89mbgcNsxLXqOGpZDurnRm66GvxxfrX9m3U+9NrWVQ5jlNpsWIUEwErFywdUk5/VioX8XVovx
NkGlcFA1Z20iCj67pNeCt+EimdrsBZL8HRAEOoVRuwK7lJH5lLT3uuuUHalB3sKx1QQwTd+DrzIR
4tkubOsQOk5bTX4gSQx7THNgldl+B+0giS8hp/stnV9t1ZfBkd5K8to1IR+71J8tbYrrnTrRna3/
KsuxXZsiGndoaEkn13tUSZYZmnRpuWM022RoXhicZMRocx+rMbe0EfoBVHI+EBn0Z8p3d9dMEydH
ibJznUWknyrSkTtVeHyxraPvOhnWq1TQHU1KVnE7Lf0T4gkVkSl01qJWwk0ICJU4TzU/JJVFwEqM
SEACm72JzDu0CaM8E55NxYpzh7oglsOYKuv8MnDiZZltMWDFkcGwcB7JFi10EdyZ9l6kaXuKERau
rJSRhKMh5y3r4cpduumg45zMciT0rfLKXRElxhbnSLicT21G6sotvrLc6bFAmZBf0jL8SrkLmp86
EBRFevbRJaqyKQ5jGF0RI6ZXXagX+q3gjcz8R9vSfRFNzNFTQdIba73+hv/QWrDHNHtJsfH0qMse
pyti7om8UJeyeDfUdmoIVN05Va19qpYNkzM72XZJyCbkDFSrj4WVMe7KzwblHIgah7dd9ve8Tn+k
BCiH03ggLoZg7fkNzXsFLR594/yt6QUzebe9ZEVN/lmB4/vR5RSanazMQqSEYIX4DTnmVtK0To87
aQi07/nIMmIo6RGWtIPBUa+3GZ/uqsXqv6lVCB/5YKXreXggQ+0F29N4bKdACr/Pov9QLEzqrX82
9220USZSLviBqqHPKqq/D6oNmpDN0NUXPEHOoc3hefiCQ4Fl5ThASOu+CN8OTkFfkjbGswLQXuty
VLA1c7wFfHNbx8h9cghU/UXlpa6ISY7LMj3VkZKe5p/UtP3Sh1n/Hx3Of7dree1IRSx0RKqgafvb
MK7iTg+lKduLB6tpK2WMu15k+XoYouKcl7RhQpp7rVspOCkglZsoQs7jZ8Ig7IfIxC6uy25Z5KX5
lHkWFyWaNfITo+5r3qoO9za8YiTY3UtV4HTIc4Q+Iq9WbQV/+s+9WmA6//oahGMxgzYm9Rc71W+d
Z4CGuTHi/rw+bj696VkpHifax9GgRH2f9El1SyBPHgsEsH4cDV8VMZUaIYZ/2c7MC+B0klUlEFx4
qV4Rdux2tzonD7AayQhpJ6GBVwTbBiHYtvVGpufTYTkysXEgUFrk00kzsYHoiqDcGvHorSrbjLco
XMuNZpXVFy2/5m60m3sbfhNA4qj9z06En3EwwCpU2u8OVXOWJGA+HOKR0K0fx2m3KIloLZtcspBm
w8bRjZfOMb72VnEop/3WtWW5Y9C4cyVzS8vGUja/WgiOl0dfxa79ingMakipV86+CMf23sdixN3K
KJpe3ZQ16rv9C57y9oWcPfRuGYm4OrEF0XR07+WgnGQTP1dZ+E6CXn+cx+5hCkZtbEp9BwGDkFY3
cZa5H+OwwZ5QkVlgoUNR/2oOd91PPCrbDujTZ4tLHe1ES89L1uOOiMx97hjhc1P4+8b2vbM5xuRr
8T0u4wblPrAPWINoQF45g0BS1kfG/G4QL3xz0dtp981zBKnQMIz3hrZuQwdTZxaOh8iLqqXoWrqy
wsJp4NCYovD5xD/VIsSIw1VqmRkz9z6Wm7ipkDiqYI+MRsbUZ6J4NVOz25X4OTZhIt4TyxxwHRmf
ZeiNZw2X4+Ohw0yPaTyP17Ew7rBXxb3JRXaXxSKNe3GPrHrEcD719CjF8dITGTKfMCzP2gcK4z8M
2vWukbly0mLO/raqFs+svNhwTSx7YzZYO0Ix8LNOa/MF7y6EscFJaCpxHGjNjv6sCKsbhrG9AiT9
NP9ejnLApy0bn0w2vqn5ef8dw0hyDdIyIZ0sgJ+SBt9o3JcXqkVSKqpUsOW1qKT5e3VBZRySc8mx
dlLgZGrz1/Msd5197XTO3hNJc+kMjhTz1uS4h6bWNDoX1H2Du7Jy/2cD8eoclDqUibmVB0QBHGSn
HSiUk31ijgYNdH9cKh09JKwl2h73MJz9YohOUEVNxTjJCBQCZalYzLcEEW7upvRreKtVkF9Gsz+V
CCfmzbOu6P6ouksTbGpN+maSroVa9ctEx9AdxgV9yLnEHDK6qNPlPT8MhnIySRQtOLbS5sZmNM0J
YbCy+3bxJTEwRDXCpBEQNPRpq6C+pwxfUWmjvFeLOj41XfXZuxm5GFNH2y0s/KWp3WJeLnVyJCGg
VKpXLzzQMmcRGfHhrxa9Y10Dta1PpqNfbWu4KkO/CIpUv7qse0szwK7I+hltXZvo2Hl7GxqAkQDJ
Dm7qqMc+jfz1Y+UDcthj00H3hxOHmDE+gGsw4rTiZWGiRYbx9NAMafJUZG6wr+gnPWVOqa+t2oDY
0cTB2VY5zq89kh8fFUIpIFpWTFVWXe2X0ClsccAEJg6U8Th36B89pfhDrqrvuQsSXZw3e1L1V2FA
/DPIyHlqn46eXPEFcDhsEmLXmCs1B8UeyPlMh69RYmZvDGu6nZVb6VIBtYv/HxCFLARJZU1kn9Uk
UFduYDw3AhTf09xYtQKIu9zfBTPQPlKWgwtMLeQmORlqBfu7tlc0HYNl2hkM1mFGrhEA0njwhMV6
WMlDWqApsYacWJIBC8wkXAVY42EKD/termIahduhHt1VKK2tUqvigynoQCvIgbnF3GHtVmOOVAyP
kB65BYcbbOKKjY9eGe5DkuorKC2EkSm4hnJCG/cEnrSnIoatWY3xjmxxtqvYlcaSWjwChpobrwIt
ZhaAdG/AcoESS+5K8oukF46iSVcefS3w3hIwNNz66bMq2mLzOEFEZi0PrUYNiSu7Wdq1m6/8SQyH
6AHZ3NRg71QalCLX812bFPqKizMDVzSNJ6oi+MJIR74YbILlNGx0Mo9K10ZviAWq3pWCQC/LkuE3
N15kha59VGTLkvF89qkckrTlxqAs1E/YwINp+wSC9VkILlSryKxLhlXh6Nhuv2zKSKMZoiGwbfqN
Y2d0JIhVXpU0SL4L4RGYYMSLVkrmS02txmg/p/wKPD7zpe+nKJaUyoaO0NPOUaA331HA5CfbKr5n
XYV6RzXj55RuTmI5zBVJqm8Y/p3A3pGCbgf0JGDTbgZTjdfz04aWNDqcqyyQAOgZx9nSVti4UI0u
jbgjsCcBVuvYKavjtCgquWVvI5qTT/OaO/o5WSlGDYMuKz8TQgQvRImFb9455jjG8VrW6zoBzvEE
qQo6PWfHdSHbX2FCorJrsWU+vhsGUOiXk/aXTkTEIWL12AUWyZJ6UH71Itf8YeB1ES00TdJkCS15
y8raODC+TRYF7g/d9dyNjKQ4jJWvHcJsHPa++Jmp48QOgVxVJ2DaJkmDmqRXU+N96aRzYZeSONHK
DMHz3Gv16Jwsy9C56uCXcAzp/ubRnJ8bjo3aflql0V7VNISjYRovZUgI4dwTVoYxvLRTH6pwb0bJ
7T5Q6m4wQwXrLhzEiywSGr1q3a8b0F/Lqe16kHL41UydEi/NAWkOAw1ob2l2OWJ1XQOfa3tyaWpJ
djZ6sazS8IeHEPzVNtUcv7H//pj7deiZlzjU3nEKyms3eQznB87qZgBdoIwU7WAH6K/zTLOe55/o
gp7LWhkO3kBZJwXxqpWVw9tBu3IktmrYj61uPTqTBcUKYeS3Etu+gRalIfoDsEQFD/FI9bZVCHR5
0psu38/tgngMl3RnzLuCcVqaQ7rCQS23cycyyLJyoc1lasif94VqHxwgG8eO4DDOeQCbXIUMztlw
6XtyOPy5ZP7d3mGjJ1XRWOuTII+N6F/2DrMpXUtJxKUrXIvEhCEi5nPoUhZJkisxO70zV0e/gLh1
lyFfW8rp6WBo5jKN7HHrdIlCdLQhcc/GxFfY8blKNO3V0dPPwsuH/zhoGf/HQUtA57EcnKro2PTf
KvyEwUzgl5JEq7SRsJX0VHuLDTPd4OcItgM0hLfQRpyBSwPzq9BvpB0+qYXTAyEem92QBMM1892O
BghHxEg6wcqt0a6OhVmsTc7F21jzkfaPFs2ZSt82tCouQZg5N0wezltTe9rNs43lY3YYDp9m1xkb
Nc63Omwu0oKZVyikuVWSIk3jVH4OWA2532jq1RIv2rS8isw/ZQjr5n5hzuDoOgC9UyHVnihy892t
1vRwDSsEAMjkKhaiVf/ji5/lZv+Qo9k2gjykW7ZAliZmudrfTqxxTmPErU15UWOm0hHh2cx0GQXY
bCFPj8OSTQwyOAKDGVqHQMZ+IpQwj5SXWtWSu+VQoxI5jre5Yg8wfHU85q2/Nlw0do9ZGfG6zRF0
GJErgVv+lDjGtfi5dRJm4r01IsA2h1MQmc0hIjOEaLMJ2Sps7n4SRSbiS8msrIUhqhKCxhh+/EZz
4K+uPt4eIvHa+odD+oYhM/mrbpwbOtCVCznhQ43KqxOQVJtLGvAkk5OW1eqvKSjNx/Lk+uFkG+HA
5CirHPn/GxlObAMy2GbsU1tP8S7z+thbOPa5yp5mR0kxpt/YRQXVV2v/9af6TP/eWkhXzDZzt3++
P//dWEB2hMjfRCOrTQXtb3LiHGIrQP42vYihCc+efjMtt/gZjTU0lbqzX60KBjjI6/isVylcTHOC
6qBikHk+fA2KihNtGJnnzC+jO5Hw27nei7WMCf+QfCmjztjqzHMvVUP86p9fu5hlvH+/xgycWJIO
BrRmw3bwov1TOYU3LTUQAYWXscAvSY2MLMSQcplRtCxDoX34YdGvxirsrsA7Ph/SCNslXt1FpLYu
Jy1ePIXWa3p1nrdXXxcuXScy59HxXHvdNy+a4+mv0zMBz2yMk3rpynZEAoE1RKkRAoa0PxaPK9ov
HfXc9fI7oiX72bKSpaHFCgB0X71VgQc0moEGuSzymopOB62kyW81qi+9JlHmcXrONV/CMO+NSzCB
fRyRZsfOs3/NVf4wjGycMhlOZk2Eka468jg67aeUFl4mzcAH7WgKyCUT6a1HmEutyU+Q2TTAwFNg
4kQJgMPmLstUrOe+dTM60dnrLPbw3HyefTeGwLkTGrW77lrhQc/x4oVGHXSOCljBsknqTdx25fkx
yXT6BDqbeUiaUd61afrFEzPzvmt1QD9iUiqmJNstlYHxNSumXNcsYAALEu0s7eSbpFpet/ooSBfQ
RhJHlY96MFIMzERTIefraBnl5dNYhs0zndPkrjXkaBNsauMhtqatWrNVBhK2S7fEV/urGPBUeEK1
FrpVh2utRvXA8VCj5naHS2E3i640SiKYXP/JoIA4Dh1xdqOZqxel0AQZWWlwkVVxTRsc7ElLf3tM
ehqHGILFdC0oTSXWo6n8ckPYOzouAJJcDeU/FNXydw07FzeOTFtT6VrTafq9bYaNERO/FmAl6vLh
MNdaoRjqjSmdZJkl+RnN5mU+goYcXa5eoD2eMXkTQOVrMWEgtF0Gr2Tvt7q2Iz51TSERXRLUkWiP
SD0mDhTvCknVlBUV3pRwk6jyo/Xo86pOhOR/+slo0nwPPwGkDQytSm3EPqnb6phwASx6OgirKBgA
0hTVuAPFV926YIT2QiuCzyvQFzU+pHNbjw7BoKivtcAGrByAsY87fQt80P7Vff55ZZC/7+J8dtgk
DAuTl2ZZuv2bRy1SAP35ULrOKAqCY2zoylGR5J1TWptfbbtWFpZM4VOkv+xMK774xR2RcfHujLAk
qiogiNjp1oMOR0m1AhUFSZBseg1FbRJwyjalhxCkZ4KYOfUz7/2X3gqK6OlZTIP9EiFKnv8LrPD+
XxN/aUgA7bZ09iIh8doCcCwGSeoyxdkSlm5M1Ubbqaqlt7Ppoiz74ltGfOl/WCO0qYD555ppgqyB
WYCadP7PP9fMfDCyZoiqAv+h/xUwVPINT/h3GBVi50Wjvsoa/cXzvOj79AMsleA5zAGsDZOzKUgV
AzUtcCMr44sNWB9WbSHBnI4g1rI4LS8YSaGM15zK//yVovj+9wu36chqOmUFmTTyt8U+577mJveQ
6c4HncIB8ECjcCGkZi8Bxb4TgUsNgVPjSZH6B+e7bBo1WV/yhll05I/xsp9mN5XUYY9j9gxiKVmp
OjwuRVFtAHbLbVwgMZ91kUVt0EDLEG2CDGScgOTuEKngpuKiSzakFCyQ49tMiX20xRhtbk4JSUHF
MvQ0mHDqwJvIVc1pHxk4wpVhICKDeTHg/Ma2ViJWaGc7GnEwY6AToULkYWB2NDr14aPKPfEMh3vh
TP2W+aHPLRIAYORuOKwQQD8a2pM5tVvIi5j4qrgdyElwV5igwbROXaZKJrRHpm7zY9vDWowxbfTg
znLanH/yr/Om8vj3eGTS7jrNrhhN9VWpeJNGnWxRkJkEmbvaLbUK4vvS3nv3bedu5dquRkN+Ebyo
C8DQX/Ygor+8LQq9LNCY/O84YdVdUd2aDhicWkVfaB5+FaAvp8Pj+EakOXPKdPym5B1KWJWuUe6G
/t7R7QgOLzIoTqwEk6MMLBqm2Rkhl+YgzmXG5DzWaF2YZHMv5KRXu80aG9QY3taE1Af2AqWRD/Tk
Nuo22d7eYN+8nMzTYqQs3Q5++uyYJo3CwNlxv5SEBMXeau4eBUNsrTFaZQskgv1JQx7/5GLXDhWT
AJPJu8L5/DarflxXOc6dgtoasn2tC1C+5ghj1y1rVhBuGqA2RLKFKpWl6K1dw0R5h56JULqwZ95c
6AP6z5I8iG6UJ2o/7IR6MFxyw7umdYVkrtdA7z5mYB3/tMoStd5UyMZPXueES8OyXx7P0mRc6DHJ
vEpvmLtEGa2LT3Q6UqnJymDWJf3Ll6wmGO/P9+ZcZ/1zTeFASSFpExZFIpI9+W3/VutHuT4Jr/mk
fPkjxH3xpctJgUO7f81sK/9SsugsMFLcGk+r/19TlnCma+tYHNY1JhipH4h32TwPgSw50MOM71NP
IM+yAXHq/0PYee02jm1b9IsIMIdX5Sxbzn4hXOUqcm/mHL7+DlKN033qAqdfBFFypBj2WmvOMUv5
JR/Aq7ifsU87x7Vzc5uMLdDjxusvhcu8U6rjsMqcnDgTVqtrWwlSpCr416IRNGRSxcpPX+mfKkRv
FBz+rwROeoSZ8hTaRbMKSvVWoyJ/SgfWAj0MBVoYgZfu52YBYLB8U2rE+cWlNNGp9PkHmDPCXIyc
4jwND1y4NX0s16hOmPTWibUv00ZZCjk++Lj6V1qqDAulac1bWeRXLWiHc5OtoNh4TJK0+OF/fx7W
n8beCd3gMi20aUy4Gl6///48kFzapDwH7Zk0a//Zi7KTOYr+GkDcEnrvL7O06mGO2QRPmvLs6PVv
BbP181g/aZHSXoew/uU2ey4341lzyuwiYEdgK98CQICKk/TLu6lFALAvMRruepMZXNRo5oseW5+D
cI55/1KNYfWJ7zXYMopzyHEYgIpOujtNWuoySSykHkORESRoRBe9DIByA5Hvm7BDuUHw2r2OCsJe
hddFBWFE+GgHozvSObvc18pShMPGmvgJemcupVEzZKNgYPLJ2LrU/qU3YP6/W+eEfJhKWRxWtAdm
D9w/DvOyDEEZtT697B405py6PdAeOthlIg/ReHdZzVYrR2pvdx9YJrpDOPi/27qW18jw0GF3hP6U
Q44lLidvTWzbPMgeZ8WlofvhKhfIpEhcbHZ1wlogIqPkatPNN/u2vRvhglj/gGfX3lrpDnRoG27F
owd9S2YqzrNmKD6K2vj1V5/WYjFiVDF947xRptCM+t/8OH8cbp7uatiWXYSEuqoa5p/7JQQVbxgh
/qAuj/T1XFURydbxT/b6QjgJwJieQAUr7FAkUxHjzmlv6Ir/seUrDRNb3Xixo9S45gDGTuMQmyNp
corNkJMpY0+DCTfe0Zru03Ox3OV6udTqEffU/z6B7t2Jf1zR+FFTUUnOAONeFkrqHwvIWgRM5opx
vI1XhbdJo3LARwOCNVdl67Gc0HHadn0vbvcj0ehhKtZpbB+jRDd2pudYdPricpuq2UohH3SXdq71
SuWw8xiFfslS4TTUdWS9dgTuIU2281K+4n7+OG05vcYAww9pBU/2nFrtk61sR8Tq0+YAs3fZmaSO
zmrcuojsjQHDELwSSi7iULiITUuc+f5fBxVxMBKPYleoX6omNvBSjEvcaMOhqSKPOmB03+6zMoPo
DIKJj/O8UFFEc+SCtQuFOtWCjwY21MwqNMiWlnrwSCY44BL4LMJ2O7c6UGt+pXGyBbxdk+NLA6dH
JLwsIyDqPv0wbo1YLR3gy2e1Ij2psysG4tyBJ1I2KSF4hWNEygeWaAc6mvJDoHFFxgfxzwqY5+EL
Ix7C6iBdev17UboVEHe5LGC94Y6frBBQMMirjYnNujK9KJfxaLHiC4sz5HdxYZklNl5CVKKZGcA+
Jp8RU+6fdTZQqANNHqshW6fgreFHMggJ9A9McPVbUgJe1OwmOdhmb20QpphwA56GUtEOTs3FrSfG
gzDr5rGgmls6zdR88rSDR7zAcxsx2w6ymgRCNVp1WI+Cxb8drvYfBQ+nIB0IG+GZB7SHg+uPtiUx
B8Q1E1//NK3uqhQD0WgLWLcIuu7P5te06bVS5vpzhHUecPsJNfEhigejZmllbMsyAbpNVAFC/Owv
jUOeDqA0cR09aJO0zI67eg3qgAMhg4i/zntvJcsaHItupzvAXlA9Zx+41iPdvX+NGbdJiWh9OlEz
ZfxZkWS9R2F2BF7Xnyt21jmV2/k67sUMyEs56a/Ahe4bCx4waHz/WEzGGF1BhzdvtiyPiEIU7bL0
jH6dcKdnraYaL0FHdI3eMlnFxHPmUms3m5gM4KMXZqghysKDYiycl1yp6VAVKDf74T2we2vnWynJ
oQPCOnxmEx63dzbJIPv13AAKMpNQQIRc0LXjp9CSDKA0JeuWaR6I7TyMHkC+7PDUhkvZZruwULPf
05MsivLfIU/k9Mr0ZH5leivoIAu24y96cBtGZOUP33KBBAd29SRRS6MG9qMNWXX1d19FCLwEjVyK
TIU0OEk2ZWtum+kJrbv8MRySGyxg51aIfs/YRxzVqWtx/+P/s6mW0Zn04PgpFsbInrDig6uX47sK
0bfLi49As/KN2ritXI5CkDlVuS2Kai9dJo3WPoPNa/C/saCathj9M4v2c7pDTcNMHdilXebjpQwy
dxFMlYxbeqw5Ez95+PsNxQzbTSI03c4WkZ4a+ypsHppS+jcfMcIlLySlwuBw8VI0mzjAzFilPvFX
DOGxNJF4e0hNQRk6PRPTa8E4Ac2rJ1+Jsy0cSeeNOM6NHkTiRysSAp/gjp/7qZ5C3TrFZ1ThNtXD
8CLI81h1ajCcQ6l7B6WCYTJfnQEiLmRTDR+SX7ABA9TvYObKK/HNGBMFc+R3s7Ax0tqJdaV+UZGW
WTBz20D7GGvvxWm7/KaZ9GhwOBId0TXah+OHX749kLKUgPYIukKSL5M9T2IcNXfeCsLfdr1KONDs
V8vo4gdaGHOR43WRatoqwcGo2qN5MQIH5hrky9rwkeKn1khMVZnclFZa6xCHINH0NVqR2SNEUMd3
3hD+MHQGZrU6VRYhrx2CPhno50T9JSgr41aEw6M5HQAuA7HN/BmIOrAXVugqr3EGgwWlfYkHPA/e
EMevx95un+pUtE9l461lGTqH+/ltBUMNIir7aiwhfliKqPgZAFa8vMQtaBbWasQu88Mwnpw41j6T
MIXxHuTeHnoqcpqIM7/FWwoA6nl+wCFZLujipMd5E/eGtfG6gHjsAfenU+flxbTCx/nN3sDPoIaD
OLJiIahkeoZ5Rrvl04JbG/VLWyEwW2a2PiXR5c1GgDxDtzGq+8isnUecWm896oRjzyXicX5pdF/r
PtcesCc6j40dG2eEWIf5LbtugzWqoWjdcOafkIAT5dGzxsKb7DzEOoGtRYIUb9qy+tF5yAoCjCMI
emgF9FM7KvI1HYd1L6L6MxhFs6I9oaPF0+SpCksQyrALYbE4p7ywym9Hph9J4GgvI2YKpMQKuZSz
D91ED2b3hrLtqsB+6gbNPkQDQmpruleZ+jBsFCux17C79ENed9o1zId1kHbnZqJFhZ3jnDMiK4m/
mLYLwwd+SFXKYetygU8yzm17xnUEZrE1Mw3qyLSpKH14sevwWaBgqJZ6W66Ea7aPIa7F53TyDCJj
tvb4k366pWzJBvVz9F1VwXR+DPfwJlW0xL5z1R2yVOBmmO9mCeJML6rfZOku27xLfyLk1jkREA54
xEbuza5097RzsBxopf9eEgsm1ET/YWYlBZtjMctxOv9UQnpbMZbVmFOfBQDir7EVqK8C8YXWwF1b
o+a8KPa4YYXngAJwCYYdc38ru9j5kMUzRonuPbFy4iGxG6Cd4KvCwbnWK0Hu6MMsxXNU8+wbdfUw
z1mjxj7/93sypLYVGiGC//nyv79g+nLw4X9+c5oPpyH00uzqAX+/qthObAsafiLdlxml+PfDTIDk
GoftAAkyi373tZj9B7XsrPVcAOn0Zk+DaT0E892KTHCLZEQU1v8A16nQgiZ4OADkQjiHEQDaOrPG
5vUucKSNbr72XGY2nZNbrAErhgWjS8KJkZMvNEbOjb6qhW3Cbn4GibZAFwCQL0mUek8E62GeqRAU
VSIaAMpwl3XN25zDaC36kr76TJry4/SdxjuO2ckgTCWIbB4x1FYjX3oiEkMVphd2n4bPT5Mofi2c
ROMSm98S/IP4ElXmKmFzDmkBhjau2y1Sw3htEWe4tD2JooVSeDOo2rut9vUuNaVdb9soJe1Lw5I9
m7sd2gEHvdMe7y5vJYSbj1uGlcQq64FD0ERb3p/wyqRvcW3ySZej5j2nqKKzJTGELdeJ24yC6kqh
rEFxCkI68l9e7iVbFGRiD9fV3Q9q3p9iyMjEaE1Piax9CjShbFFTsDW9VDrql4zV7NiSjhODqHnQ
PTV5LhWdbD8rrfZ0ZaaJSHHG+NUswlgEj23IEjhq6+CxIxPt/kx1nWytklzjTSxXZM8QemwCUKfS
uWrXTTe0t3mDy4JFWEvf0T2DBB5YY3vLGti9fz/LmhJOhoVIf352fzdSXtlpjAWnXqcE9U34AOzn
yhruL82vp4nunHuSOGVFFCxk7/yh65LwqKj2gF3Krz6ssl4bQ5n8nL+CcZadRfJdCyfHXON115K4
yXM8kngw/Qo1fohYF17CaWP+DUEVfAIEcpjToWSdNa3zQyJguDrgC6cT5aBibvtG0PbbN0TzDBet
2qKdhS4rvf7RVHKTrNhq2Kg6xAhVxo+TsuHJ48M+MjnKV6Knik8Ki+gpDS6AxEqzme2TLdUGogAD
HMBkkiYnylyTZqS8c8fdiKmbmaWevUi7Rn3Ay31iWTppmiMkPFC5DwyYOW0UEy8z+iWTxkirsT7A
VilGGmuV8YrBrPqdefEHv6l684lfJYzcNi9RPtC3hZy506gw1+6QBKsUzCIKnL598w3tZ0dT5pcV
P90FUKo/Xh1VH056gfILPZO7TXx02HYpjLeswNuhwzo+DWmKZGQsq/UU+lEzTmOlqp0wRkQfYyrK
lYVR7FKqZnFghBxudYJWnqCadLS6JrEVDdWNCfx+gzKzI8amZ+pOnjixtiJ8FK7hXuyBBHZEKKeo
anZ39J8zTR+HiDjXDBj/SjJQOkoptOQ4qtrDaHNV29exf60sW95qCyJxkSfWKVSA8OLKIHxjsK0v
7zJ6+Q+kB/ElTXz3x11qwDHEHq7wRy5zl6a+O2b22jYzjkpLpdnA4kBdGW3wu4vlS991NMko9Kqr
k8YEm/DavBXqXXXtmrMSZs5FJ3VsB4qaCAUHT8NahibUEYOfU/W5fvXU0QRRoCJktOyWQckQ4Weo
w+SALFM+dpW6GSdK8fxA+g+ToNJ/FJGGptewgGX5dnUSkD2XlszifYZmY5Xhvtvev4HQ1m3DLl4F
03cQ8WQcWZdywEybCktOTFSZt1Hab5j0BB9oTEWWVREPO6w5RAnDZD1yG8cZFhT6VWrdobCAywsL
cDGt0uGzDJUfA33xmwff5lTm9V+vm5V7f13zMqYvzDBQ3ivF2tZjSYK7+EWAq/9Ll681RvdvTPbM
W7kMP1V0TDc665EjLf4ZbkFAVlscKpQT7z30nUVSFOZlTOv2pSa+ueXa+W5JzT8YFk7keVN1esgE
7Tr0QcEhuSZHiAX7NdSomII8Jch6ehY2aUbkcXZOCGhcd7aSP6dpiOAqu5X4Ub4cYR/ifgTo7ZRo
VcnN+VWU2m2yPhaFqr05Dj3NWqrlY1KhPkInIeB6MUvtVHDXcaSzvxRUxKAuhiqBve3C6ne18mlM
jZhpg6iesmT461k/vSand+evCyyj3uJVapZ1yX3Uz0Zrz3lOlDh5yMvC9gHwbxwlL7+lA6rKGXE5
B32t7UuGiNuegv15CO3fFpDZJXiA4NgPmgNWsI8YwNrVW4igPxtyj0sQ2lLutMdxBN1iun10w2rP
FVQ33mgpVCTimGKJGV/sOisubyYHCHGwcfpDduRHuicEnt2HD5pvGxYDM5HJaNMn59RRvkoXmtcC
LTo5tymLhw1OtGSbWdzsequttrMWgK6XoKhGQXu35wuirqlB7QVToeQn01voh1VxBnRKUNhkvpY6
mcQqncPNvBmp8IoofLX9HUal1h967DvHGUaV5jGfRCBxTjtgR0SU/EyaapsVIrrC9ptid7t0mY1a
swTEmj83rJnXeezUu64IrPcyIQywd8znKgidcxIQmjG/DsSoWelxLQ/zZhE/G1pcroWrddtKz/sr
ZeOHaXTc8myRHPKUGnPe7JBCbzID920VRcYKL6KynhWKXeiFS2Lr+83sXw+m+5WYHuY3qnAM16pT
r7h3OmeUCs7ZnB7mZ7Hhc/72MNWpDdUDS7lzLhG9oi7PjnPTzY9e7HnBpVXdp4fZFwpP5L+MXfYz
8qr6l0rtbDSS5oLICL2qovARNSoIClhfhMizHHaJiJqybBu6HoT9nS1SC7Grj5bdnQu1l8PCc73g
VOVyaVDCrErN1zbkyOGgmB5k1SNuIYp93tIAKl6IRp4UUoKK8hVDr9gS3CH3vtp7t3pUosU82pu+
ooW5shAAKQ/WWOsvYftlEZPzXMSRgcjEKMh7m8gdhUmGakCG+dz3nSG7UV17BOOpv+aXDNYCicYO
UkwBiXfa340DbkadvXx0vnWMnqbxVsXPBDo03EkDagXaGYsS49EqnXtZmSaLY9vTWh0cdWTQpySs
t+r0mquftlN7oPP1bD/3HvMxWhPw3e6TKKt2wulX5QQnyoaiOw4huY/zZupjBKpGzcbz1yAmnHAm
LVNadNcBdQmYk5lwYktp7/u0/8ya0CV5FKFtlPnWMTPHjTMbKlqXhIKUv+eAp/jUpQA8HpsID7A0
gSTkQ1gSUWNb1PYWCr8cDJaGwG+e0jTVWJ7pEL2GDZZKxSYmy3Sc4akRhOJNcpZQ4FIySB2ft3KC
CZiGyjV6COONzuBN9HnyqPuJ9lRWzZbQlWA1dpj3q9SnB11F/g8t/V0Qfv0zmbnclg9AdHRMcmpl
uUvyktbNBMgjhWfYNiLr5JKF8PiQcMldOwnu6bnJAKR2omY33Wne7ONmn9kGnmZXHHLhEpg7GSI1
c1A3mhbS45vIB7D5xdkLxq88USfrjWwBmbgKGBKrPzEGFwCZvXCLptt7ZLKKQQY3wH6wECc3iKTp
wJMVDTev2SpGER0ypysulWXIJV3EowWl4hIjLzjQ+2MMSaf6BfX/sVKMK1SL+DwL15Hqg7awN0KW
pEF4fbAxrJo5BrPsjTbQTElSuieUntm2NkKNSKm0+ezdfp/3HWPILAOpRM6dSpYvQrtGtU6ZBp2w
wNcXlmP9Dj8LTXty0kaYaluFbEHKedpImuJ9eYNNz2Q+QoqmlmulKAh4DPQfZADb30oSbhvmGy8B
XgV7KqusQRISEvmrfvaSKhLpdyCbz/lqOl9gFeAdS18bhl1idNUtr8xdDWd740X0bo2hGN981yaS
G5DSfarcpyXL1UBPP5ryqZyWDGRDGZumdKgZRbESVqweLD8oCOMqGZm2fvgThjpGWTfGkIWj0jva
6joB53GC7DTdmNwkdrYZ+OX1vBk7Cq0EL6s3hB6rmyhXzrO/fH7Ii3oE+FfKtZlb7fZ+Hruuk251
ZcyhXQAinf+x+V9kDknETqZueo20z9Bssrc8JqotKKNHrhbhy5DMSX/ZGwMzsB6t9Tg4erSYr7Ne
HMvz6BIMWtSOfFASrBtWOlBxkjxpZb6GId8Oq3V8yFTqlciy6SuSDffgR8W3hbLiLaz4mU4JASBD
BW20XnnqlZ/3LQHZan6zhRn4L+OBP3DXnkE/XVO5dVuaPfkw/1DO0J0xrA524q1sLMKCKakHoBqE
krdOc8thcT3ROVsaoaq/6F1HEaoUhJUiW50bCmrTr2cCXN060aW3lId5i1Ms/xe2rfaHvdLD3Aqy
FdkMIh9uE39qhllY4TuRzKDuRbWRhhzoqMCfZp3K/fICpQAv8XSvJ1VvpZGj+G9Koz9nKfwVloaw
VAX8y17z/pilVImAuuJKeWvni1UQFu/NaCc/PVJvZwSj9obK2IB0p2TEzc+8INWUt//9qelwLhnT
/3MIaZpIvpDzYfKhR4AK8L/H+KY3GN5IGN+j50bi5vXty93C5QrF32N8pJRwK/899PPUXI0Bw0dM
FHv4AOondhjagzSX5z0Xpcxr1HzIL6pOpkCCDeLdwCe/NqSkI0EyDcPq/E2bQmxzjm3VRt7S5PoR
ga+EXUDS7qjKi2HZ8dMoxmHL/K/aox1rHuCmMmUTDv1pLRo2oReUB4yZ3rIYGsQ1KsIkgpOM9Zg0
6sYIh4COx9QHZK4SeZ1AMR2gY0XItWjhky1ynPX7+dkIlWDf2uVtHMhyY6KTQdcU4tA03K/D1v4O
8lB/CHL/cwzJRzZcp9skIHhW49gMy9pXaXjo9k1EvfaQ5tWvKI6KDwM9F9XKlIaTBgQoIprPc5e9
VPjPhoNaeTGGP9KkWcX0/Bq6WZq/7PtMQkWKGUUP40nQGX4AHdDv77Kplt7ZJkisL5Qh5u/iNbG1
/OEuBubvppstfDDioxnrF4eM6wTDRa0EwU+JdIXQyAzq6CQnuXNMYtKoAYiUFK/cmMGXZA/TVhns
xgj2d0mhHq+00BKg8ifmbR2YV8X7QVO0ug94A6hioZFAD6LXAfZtGolGfMjLu7UO8yo1kU7mTKG4
RDRB7V42CPIXmqFUt5QWPwYyeuuiLBB7+qp/cGuhBwsa+O2hmCyzQNpYiSZ0kUrHMU+ZWhDjmRNG
lSFlfc70/tkrjGiT1uq3AdXNgJSPMpT590cdxgTpZeZU5UShv7rPmyUL1i1WwGI7z4voKcUciCqS
GccVzbYP6/L+jr50TcV6knH5OL/TeAzXx7owHh2gFnbURqe6bEhg78TBQ2t3ioFesMxUfljvswea
aMyvWom/VbXp9nMHMZdjsx2QoQx+ha91FITrUJl0Vj6sqlC0NxdjwP3Z/BoTJ5elTNqSIYZtm7Sj
bY1p/ep1eMC288dY5Ss34S+ZhoqGZ2ub0kOep5M95iM7/5RavqgdfMCOKzsAjqGx6htASjPmw0ve
UChDM1cMdVFktDjGit4WLYsnwIYrO7YI7q76k8JRe5vHGmYjCHKUhBcTDnL669pQ5dce1f3KZZy+
k9P9tDCDy33vu1G/VlycmiIqy8Msc0z0tlt3fi9XCLjrNRhXh7C8jBwwfwRSXenNQRU2v1lPnZWu
ikvc5fVBTkBBaQHPuMsfAtUjv9kPJqckPc+d6XaXrBmf/RAhsMAZHotK7oPaee4JNFhEhcbZOXma
5g8CYDJIIU36ixrHEw788UUIjXSUMcAuIi/jJGJvJrRa0PVLUwNDazFvOzmF3NtOXx5cNXs3gHey
sEnmGErpodpEC+72uX8dlI2ThmjMRmJ4u+yL4Nrmh8sEi4Bq8D+ExSK1sG1Hkt1b4FMU/AHnwULA
gieE4ROenOX9/HSUaNgXfuogLhIWOeQOeX7TpsJ459EC+wEJBxolQ9rrkLrKGeXCPx/8GFmjmhXD
OvndjZ19msVC88OMaXbdwlipHlGeo4zh4PXrGc8jJkaPcIJx2bZ9c++E+26inWi9o5jo+7d5Nyqq
jwHa4fh0GCSd/Sr+6yHv+cjuPGPXAjTz3/P0UtHw5DZGsolnLiT5eG81jnDMa/J3jJ3o8vdDUrhi
RY/aphB0t/e5gkH79myqJOLNYwZfl9D6LM/eqJljL5XpuK9i9WHsM3/vTNEsfcDsvA89lmFKXz3m
ShctS1VXXhTyrVCwNOGJRLhsx+jUJPlYPoyq3vAzwNmYeWM+pbJv1ybF6eRQxWZqFfCGpzNSxhpW
H9VLSAY2jhGgn6sSG+YjeQTbUoTRObD059Ke+HtEf6qkAZMIy10hFL2xVMgKPAqHpqloqD3MutH3
NiHBRhdeKBCYJKIOZ51KIDYDa7JQneqlD31GssmyJhP1lejzZnc3CMJjeexcep5yQk6PEhyLZJCg
zz68wq+zByaSyi52uPSWdhc8KFIskbpoKN86Y1P1/dpsG+XcqXW0jsJmfIliWmMdeQPoRZvHv/nP
g6YvDM1pjl3EXhg6p1qQfTb6cf06GA7JyE29BOYAkLxRioselMO7LqD0EJIeexhXdoraFYs7081x
WuIfIABs0qDOJsE854ya8ZexVlulFIQErPsjHcZzjqFpU9Za8+yAC1qYgwlgn9m12Q67GnT11Z66
uG2X+Mds7BRavpOhaBZOTuflWvXZ91gHDUbguCaN+KUqneggzaq+qto2cxKu98Esz/GZ7PTya4Zq
YEUZyHiiJom58NsW06N2VLs9VY4knt6+5V7lPprcmh6arv7QLEK7QwdajNRxO8KYCB+CLuKZiQ7I
9+tfXhST1QRXh6y3ESzbfDzJaCrzrEc8INaGUsc6YikrjxErz+W8nMIeKDezoKps9e/E6/KN6+fZ
mgQ6aMqTML3p0CeLQW6dEk/tTK9Q+Xau5urB6f3oWNDruht6w7T0wCbQNNfymEyRgCiJ+4mIcEis
Z7yLTYJriPFikTjNNbYKkuOEgQhD+qf7LA9gTLh0FKVYhYU00MvB8XSVInhJ7QpPMHRYtal+Kual
n9lHgZ6Z55YopIvsjE97zPtdmPS/XObf+yqWB5q01blRu8v86QwuH+rsudVtPja19HwUAll9k6qZ
ALdV8AVPLfFB7fVdS69/gwEdEzIuzUSFozXvs1b9dpmGo36Eqe8c/W58mhMXWIozrp6IKdgnHhCO
bILGCX8I1Vo7Y5G8K6n/uzAoSBIMFVtG0tln9zvws0dVjZS3MGLmWOvqK/iDHKqMA89n6gugVXeQ
xpOzWHfKYuz7X1lra9c0IwY3KmKG3BOqDdEygA3fA8EC9MMZ293sDbME5nfZUc0O+TkZ6+82ThJu
1CTxVJOogXpfLSdratalWzkajJoJ8zpTLKQnkJ4kpyto4FAOAfGzAnvd68ZILGJA01aJN54crrBW
3Hf4vclKsu8PuUTST4A8Rf0EeSF1tVsJYCmLGhTOcnbUBcbvjDHqZRy8kQHSqAHMolvq5U3MkkQ3
N0YNC1QnfwHmDBjn2BVb9uq4gXlLnN+o+28oghFk4Xpc+4qlkHfREDFOGvIpjy9m4ZFB5sqamV7x
4Mv8Mw/s69wAo/YYTiim72SxxmbxLLPa21Z+cczHvNuTBKSdWjxE0Kq3dT/+xCN37KvSPcS+a1w6
1SKzV/j5FgLKqovIpZiF8zAW4+WsXmwroM9Jgkl+Ei8mcUMqJwY1CFCgKNXczU9wJY1tYHcHt3Oy
8xBlgNLQFTzFifpaZWp2Rtr+14M16MwpyhVJaZP7wySluG5rStb6tU1CskWTZJ/PgE2QymQ/QNnb
Q+mrhvA8D/LTPnvvAL9HQdHu74ZV305XNLTLbdEYm3DyxickUxc2XXU/DB+6rHJP9/OjryNgvEUB
Y060JwXb/MXxPW1d1ib+8SHjWqO3bnyoaX3iGLTLtYbvYTOm5bApTTS+QzUatAmJHWuHQHLNlvRI
QiV0Fm4uYvqG4tWJFePNqhDHpxBKlXLc/C0MToiqXCidWf+1uraILAuaylgh0Iq3s2ar81RvJwmK
WJY9v3/MHVJIHKunCdOA3UAe8dJKblxukeHciJqnRhoIWaqg+oGuX421IkPalYa/+kAlKfelyR1S
u/wy++4KT+6qRvnMLLt5rnPx4qAp+GHrNgu/7JvixT7MUgiEp8SoaD6bEHtmC7sIGLDdjbvIblUa
IUBbXeQC3DOTYafrPSN2qTgXzTMgHQCGWSZxbX0NEGXR0YSv+ah08GanDNtqSQqH81wmIJsb4t9+
IWxpC/dXWfrpwi1L/TqO0aHr03YfogBeMd0e3uup+28UE9i4aK+a75eYL8ZNGlviNl/Jpq2G1cFt
oO451GGPvqg1tOP8kAHG47sbf20Vir2fXBlB08hu4QXy0gkrOHZhjy/IA3fqIinBqEgsuu7ItwH4
OCODdtzXNfFyTl3fcv1HPIjsuVJe73sksPkEdCbdl7xRsTuikNT1XN0FYPZn30SjcUkyuyB/aCdX
hWfSsmqsTGyo6oNTVoasiAKDYSxUXiw608BZrRX9RA7zGqVnZUXPs2in7Yx3VevTY21pwJ+Ljpue
C9huhokD4IdUg3f5ZnVPqdL2jwwltFvYWOFORuULia+f83LHAumwcMrYfSDpWjm35rdddMoJyZS5
qpJ0WM5Q06SK8NUF/dIbfbtbGenIWi/rv3UTr2BfJuoWm462jsxkPdTsu/uYfMIIzsIMO0zrDTKL
eMkeqDn9hlYH8tb4R5Pz6uToIoXP1lsriXn/lKQBNxkwuunY8sscx072ij9iR4iPOq2e2wxW9aIG
Yz/YxqXZ47hp7UScILRaS5CpHHnIl45NYU6qbAOAS1OPWyUW5oXwVeypDd/LxPTdm1k/iUxuc6QI
OwOou8F1Xif+Bg3Bws6lvi8nGXyYCD71rH7UzKjb1Vh7l0FivhkWA7aolfV1ylBkNGUsely6D5VG
FRQMLJ1rTXnVvPJXGOC8DiZAi1qj5y3HaNEGUbgs2lD5NiYqZTSwBCw8d8FACdywd5mr1HvN5iKV
2SAhb84VGQ4KGAgIi3F4maPNKhRzy1yPtBUDEEnjBovzvYJQk7A9WuxM5vU0LuYf2PWKfW5iErP1
MfZO1AeIMvueYAhL7tAynJzGil4JXU92ZPqpi7wuv0upZuaiZtBnjgb3Ur0nxpcFz72MLZRq2043
W121yRWhML4U3vCLfGu+h5x1B4zB53255vqasUdHB02nwokcjtcswo0bKhpHBCoaoI58LG6YB3Ak
pq6JrAJjq9LHzBm3PoFd8Jm+EQWtiURZVBSDr0pxTkGoQhpFs2GG1T7t0vBdi8Ed530cQThG6qwg
NHUHfznkfUgifKldYUf8dEI0TIK7ysKwrHpc5SQ2HQD4/raNMruWyEnIcNLQiF9tVtovSRyKneKo
P5qkbZ/B966sKDYeoRWw5XTNAtzjX0T6+y0mN7I3lZN7PVMwtLILlqFaHHuhYnHjdrfHdCC2KHjK
pamM+n7ALL6M28bchYgyVsKBT232ustNuIH0OsUvQNRZqMRgL3W/YuXL7XLhMP67lzIZIogHVhjE
AvYu7wCZpHobWCAv2Jdg2vtc2ZRK5Gx9mj4He5IOWcKroQDr+d71mvJIVF68CNsG/QHS+0vdogEl
WZQxVJC/VTlB89X/MXZeS44jWbb9lbZ6Rw+0GJvqB2oVFKEjX2ApIqE14IDj6+8CmLdrqsZsauoB
BYKMSAYJONzP2XvtMatANybWcT5rjQSJh9+BMJ3/sS7JIqoTWoGGRr4WRv/iipLCFnnFJGaGQbYn
9XMRZ/EyjzLrHbcY4suu+IJBeCOa4VNYuX3ypCKe60ZQHzSygT6u3a7VKQV6VrWLYXIj1Xmwasph
U2m9dTRh8yFanxzX86zQDMb45pO2vkvFWG5TfbTe/j1dTUfc/LEz6BusUvVhvmOYSCYWbpJnu6hN
qYSZjvWYBgoAVhC71AHNfT9R/tTY3TsD4TwrSgrZCj5KjeFxGhKF0E4Rtbz7XWBADrOo4rA5hWbA
eT5thorOMSUBNMRRod5K1b/cCz0o4T6hB3hffVjIfHxkJJUlDZbAWfUp3f3AC5Nl5Vi0630fhI8L
P7IxdCwYXrb8tQrq+/jDBZ9Beex1vo8GsffDTLgFFipKlCouyD1vg7OuGpv5Q4zRg11sGmh+c858
nTjrsb2Yc+snyuS2SeQbkPnqnOuq8phiEAxcsz/lIKdXlVvhh9SF8UTGk7GutKB+GGCLLF3hgNya
ClDDVIDiIw4oy3XrwKEPmDmEFGh9k23iWnRAwpZh3WvfwJ5VhFDE9kl3IaNZpVOu4BaR7eOP+no+
6+CWyeWg+N8KktvOwIYfy6SuPmxHRRxqa/ib+7ZZUOriXE+94UsO4v5gJ224jZhKLAhsLR5SB5zK
vDfm6RrtqdjWZn5KfPnrcNdjXqMAmi6wNmgHMoUthMlsar21D778wD5kw1SzrPsmHWx7h2MUnmzT
1NWm85CCLzIEc6cgwHvYO/Q06SBKxwLjYE3huZQ+lCVUVh/0MDG6Xc9rab1RViyV4aEERAtYuIzU
09xwV2r7i0NWAE3ZqfU0N+BCEyFawwSq7MbTUFYDyOBevpc2Ae5RR9Lw/NATwxpjTvgy3YnWyjj6
7b4tvA/gZsnEZGiNjo3Zx4vADePTfMyJJVG1YfaUlYB+EwrvNfyJUwp65mKSrD65I7PvPuUqBTz3
F83GZT5xwcC7qtu5tcqa1WXq6qpbYQr9hfsEfutiuKqGJ5f65EaZVygQXUATFso1tJgP3LUQfJNX
mivZs9WzqJYNjOr7Q4opF2iPxxZH2sFMyWyhXxJS8G8b2vStU93G6KVN4vFxmK7Oxhb9UutC+qFO
X+9apWnJoGn3kLu0Fwbztzyxf9LDwCuURN+jKrrvBCuljsqDTIeN104TwVEUww6q9Js727diSDN2
dE2ndW8sv2qhHE6/5BZP4UCCIOaDkNOs9R68nGHMSLKA24RTf6TqZS6FzoeRy2N2jvrXyHIAfuSo
uwjzwN4Ud5F8zyVMOYXAhV1Lc32jE/GxSSU5IJNFsNhAsCPmxO9JZlTiGzeM8ZZVzXNfpC4Yzcjc
Kk0Q72pT4PeZ1hyj4NM1WtU5AldGIu733RI9JgJ6QRAuFA2TbD9dunQ+G9CncBO2mYziVTFxu9TG
TW4tkllu9XklTzAK1ROLCUa4Kdkg0Vi+30fBCK/uUknDmpR7ApsxOvc+V6Lh7yR+WSqdxROFvfhG
XLKGgA0ONGXCfuWZ8oB3uDhVSV2ec69cDQjAr/NGnzBdRdRewtxwjvMhWzhPQFeqjYm4y1nVj5YK
XrOJh2+FDMrndvzyy2rdmdtcyauNTDqIvxNKaYYqhUazu2sZ2ty7zh3mWPXCY6T7Pw1LwpGTmXox
W4kE1o1Y0tdQuqe9xlQJDCT04WwKgrxWlEGXgcINUi0y50MJJM7n1LQ/BAoPVpFLmaTBwqRFd5z1
uS3X+c5iAb2kjCnfm9DoF2Ufx+cs6Kn2xOibQoOvPlWTfeY7CgtXB1dbQkEMksmm0FsTWOXYMyMb
9DXaZ2uvJTWZtqZxpI9IkBrTuDUwpppctNR7lnbeLnDpmt+NWF96vVa/33vso46qIcvrr3Ovo637
dmPHWbP1NAdNa5/YJ4uqnVtCT8kqI3qxjXE5K3BCyVdmduKUOQoRSNOyRrRNukAwM7DCZoED7Dte
ASDoNwAL9V0Ivnw1DwDzQz/I0tXckO9I0NuRi0CLWK8299SM0lb6lYCzxThfnyxMcU/oWac8JKN+
bNq03KKZqw4ycoMdjkhgb7HC9x/kZrtAGlVtVUdDhjI3fkMVTQnGOmxkpQ001SyKpa5X6rbUAVGm
kkbPkPflgVkyM2cdgIqBtHQd+Xj7nRDZS2hq1qlBRYtiylMWLlfIg1J11WLWSbh1frIVD5RCZRgH
YflkeDuwr1vvSkRDscu1USN4yOluZp5TubF2uHVw241NgaG89wTFlOlxSBAHuqOzMeeVGaMebz2m
jgsVWv8xFe4mcwPvAkLRuxgdS6qY7InlfGzedNTvj6wbr+BmF6plyKf5s07E0tBvaYRwgNDMdHHf
K4KMN6J+1EST3eVeSRJRqWthZfwhCEM5Wy0GGt77ySYaEOLYrvrI7tb0K6ulMX3lkM+xPuskuAci
wDwdue6ynXrQalCUa69kXEtiF3lGpReLtqrf9RESGM1J8xrmmnG1htRZFMC7toJ1k888LYHz59P0
FlGCaqxSoJ+HpH/Wnh0slvf/TQdEIJIvtLZBYQf4/Zlnv/ht7SyRltCIlAQcm1bwlAD755vDK0Rr
MrsHJoY2VI6SKXCntJD65YAAXY2DSxn4xCIKpTykjXWgRNM/eQkUg0wnQXauuGeoAddt6KQ7gS6J
tLrmMZEVV0iSfjWart1WfWrkBzPUjEOFcpJa966P/fQ5aB3zXKM5BIvWefs4xnsTZaQJEOmo7urJ
BDu9NjWGX6/NHZxr8/HKf3E8JukzYwzlIZOQKLCuSU87o9F1ivoVsWjzExFl8nU2ETOSMWgudVU3
FwE4ZdURQbhSwq4+y/xDcKd+Qv45rO3SB/syPTTU3Lk4otgG8+w+NClOssJPDp3ldPAVkSm40xzm
/nQTiU3UttE1Nkfl1tTFJhtVztAO2EIwjPsg5xSNJvcQNfFxScubbpCPucJNaO8uA1dfKFGNL3US
HdadE5+MVr4YyVBse7yxG+R4EOWToXz8Y6+RybgCGk6DNiW2Yz614WJi5R7b9j6tcJAVrGeqlShJ
ihoCS+7GohcPUTpWizv/lBv0TmlCcyWntXfQkVrhmaLZIfZUOLlITmurbH8/ywpMzVZli8+krb8x
7Yne9bbWyUeBoRI6lbdo8/6nFyTmsVQCh1E3F5vCQRmZk1lEIFVufi17cB00CFqnNxPwI727SX1C
CpMm+D5z6pAT4UEOu+hapVryIDsAG1006u8K1NGyiVnZQXLdzjivburHzHuZu01Urbj4sUVzEUfe
G3yI5WCO/nX+OkmcjnDLUCiaH1JrCC4+5Xnu9N4Ss2zYbDqXESCNI4DQmmPsIyO7lVaKTj4fMBZZ
vV0s5/NnPpO4bpvL/ERj+QVZPZxdbZwicp/lloEe9/uM8Tbd3RWN5G15uzlUe6YhWH33Oihle0+j
8tzhFgxVuQ6Cot8Xvu0dit5kr0KbW1B5XTRZGVLrF/2Xea8vwl972nQsdsstScvZcHNH/M2BDagq
ALG1MOcAe8+F3D7fYnExEBJtqpg96uOokKeASmM9159MYSiodFH2BWqIIVqVn3bSU+eQenYts+S5
bpP63GsIMVvZYYmcyvnz2C9E9WBqSFHGOtNXgiyITWUxlQo1kkaOxFKQqD21FevITlezPqeJ3Hhp
ecUXggRNJNDDUzwvR8wyMvdzJuGcUDhazg9pl293pzXz02xy9yPZ1XpHru+iaz+kOlJPBmrKPbTo
5915k+DWnLqXGzkCqvLUNnpG5Jct6BvaPyKVkEZFvzbSLp6cCcibjgNpn6pvPRmjhTMxrr/cP70w
zoXydP9a1U6MT8z+ziJI4w9rNOPVQNLJRdqj90ugN1eOhk63iKKnoqeUAEGEBbFs1vQNwhdgFOxv
ad7B2IrUiOyVyTveF334SDtP2VLUUu+TgPlhQo4ZpY3BWLXccpkoksWmq4F91+oCz1xKPt3XWtcL
uPKVvfCDYLy1IcW2GLWvmma4ap0uf0CaDikWYuQ3q5ITwDr7QpvEXOsDkwbF1vNHb6vXFidN3HSf
ob6t9GqgtE0XNhCO/tiEwPFMQYiix2ziIgw7WjlFnz5SHjwXdBEXwaiWt0EZ+yMYH3ultFOzy79Y
upKcRKYmy0yrg6tU8z1JjVTWW0s5GjWdbPw8cgP3u9wy550RNhpR2wvXtqsXaTEiWwIpt6Nw7Q8O
ZhzIMFRgYXWvWlRPb0juQupZQ/OjJQint6fbIjzlDcvGJ1SL8jmlh8riSXNuXPfjVo9Mn9geuh5N
II2V0GzmHG7zOOsok7j1AHFCT+660jh2cf6YzvFJzNW0U4CmfuG4XbWO6hhHRmV8l/YXWtx+tMgb
drR2aWauvLq+VywMHRGiAdgLwO8EFEhKt14NBsHp9It9FoeDmS/sZCzQ90qpIkzsAHvmJkwMwhQr
37ZPgk7r7f7ToU3p2UhvvcDElOcy+KFLZAbxePH9OGEdQS43wH3rM0dNv7HsBnp45TpHOyuIZxK2
/mLhSh4nnmviavoR1r61m/dUpbEZ7wWVP7OidWiV2Yr0Ipqllr8aw9HZ3vWJbotXN9B0UF6jxDVK
cnSqNtalrS0uJ3K/dzHIAGNRSDc6jU4PZHxqE1nyUIxRfBBIjfZNZp/NiY1QtcxtcmFy4mRF0O68
MD0hDYOT1CTNoxjkKZuSVnyL2PqgLK3XgiZ2XAYo7PV14Qfaz8Qn8ua1leW4miXpRd0nC4uVKAkx
oXx1x6vSqGLVQtjfxhM3rCuUm+GjXZkx9UbnPBcEFmTpoikZD9zJhQkGCnFcMozxodOT7R8Dvmu2
yaaEGXgf6+cn5puAM0STBs3Yy6p21vaU+jNlxey1/Ji6Bouf0CQcjaPIzawrer7t/MimTrj07cre
AlmwVqWrKatZ19NmCuIe5uLHqHUuFNetvR96LwEZwkcjgUo97/2xmY850tdY4U+3VK+VCS1aKxo2
gU3YbZfH/cnWezIT512hWuLXYynkp9t2BBWXVE5sV1y6wML1R8j3ar6rzpvZtTYKArZV3pRIc8wj
jvw5e2CwYZHlO2vj46q0d/RbGuRzZB8XGgUw4FI1WUqAkaQXqPvGTyj4J5K0icJJmw8IrUtFJVFD
z6k9zKs+Zyy/poRCb6iSBMvcaupbUobekUvwsdHH7EzXgSvJLEiMnp9tmLtuA4QKyzs5PczCdNO2
p8pEed66cnzvYBq7iHgutYXTYD4lR2fqe9aluqpHyzjPmzDEz2r1pg8XM5a3LABkW/TFdQjywzyU
94NGOTMNXpt2L7um+YohHjFxI8WVVIZ6P6amtmBY/35/I0lcvxRmNxzntxm7rb7tajAcRBFUOMpB
nyqEIp0MxZKLUS+VFxKsvEOOZW2Zyy/UgpRvfeRjbxkRYPruiGhEcS/EhJLyRN93K40wevL0pqc7
R88ya3al0cY/cgqKCwUt8m0wAxbypEPvHN3JbwlfHGDgcvyupU/zj8AzaCgya+IpGyaKmaW81OpY
HBrDge7gW+NKMwqa6zrsLD6iz6jR147wta9EK1RL1Yqym1rp8Y5qJhj8Ih4uecm4Wej98OHRfNfS
fuvSt124hj7cyFq0tn7VG3v0AtHZbMSwnEelBCYylFX91PeBskE0WG4iUYs323aJEMuGnNRN8nPG
rjfPVR0srYlYXKGdAq3QfXSxqi7td4EakSJJGxyDaTPv1fDSebUj9k0QnI1Gr754ZZGTe5Fi/int
8mPu1t/zazFJ7Bxs09Qc9GiXwQyTi663nwqiKy8mQlFLS+Pn6Qj+7ee69ENoLcgUAmWE/ZPX7roC
7cS0FuxtVlhbkDvGw0hJeRWM0PVZAMK0ngZhFH8/hiR5tTB2I8HhBI/t8Ww3trKLqFSyVvfGpTl1
uFxDcS4w6bila0we/ZpYhbknVaVxe9e0Y4vU1mrrnaw6xRk+PzTGcT1E49qiBLX0GijsEGBtfZlN
q/oSkdBJWh33vshHl8MHulKjksDd0o3JakMXNXAjWOd+DjPHi5LtUKctOXzkmKHwCd8rkMO3Qspq
H9oNqeRdfp0rFuBxSDbu0+tc3nT9escAnz34doZEgjbnwY3xCaKg+ZwDxvqoQTDQKtV2rnMGCfqD
CrNSz+CnNnLZ437dNbMyJ82K6IJ5y5xmwc6uE8ldlzHfkEvNrJcWfsKPuCthTFLRCPLma+SZDX1q
BBkhxN1lGVFLaqfElYmCYIrAQcFHw3p+2LCuRCyfPJn6+CPW0HDOLUy3jxhI5ndgS/c1UlVuZYP+
BuJcf9GGYQTdwq0i90W7UYB1kv3utZscNoTr2eWBEFL/PCZnxCLeucACt9CsSNuZTdncqN4lC78o
CKqZBnsvw0OtIRlfRskYr0fV0fdawdUa03x+De3+jQSKU0Oox+s4HU6nw4EZHEpHKLd2jLUj3/K+
LPDvm4JoDNxJ3MIGjRBUOz4RK90Bwedc1ass3dsopE595lR7UrJBms1WWCVeAyL4YU8fZDUgghMM
ZZFovjUJqPcJBI4PyHaXs54TCHmzyy3/bdaQGLJokWZqVIIcpuZZg6I8RpdmJ2W+1suQHkx8nMEo
ddhfc6UtX/JaAIfUamK6fIUzW+/cC4HH7lK3K+g0dGBPVIJQ1cR2Rkotbl7gIM4jtXYkoFtHdvqb
k7bOKrXG7ARVyT0jP0NTj4YMbUXUjh0ClSMt0PaRov6A9LHkD0nMzZy8ELlDQUEZPU5ApuIqjkod
b1naHfoxdAl1w0r3/EuDHsq1KmHo6AQA3/qBivpMsFH96CmvrX3c1NE38h93vvCrt7bKv0ZNlJ2c
yY8Uo+mAiGWRIotpC3uQ94OJ1bDzpXEmETc8zuZ9t05WYsSc6NrJY980VweH3FNF4e7mpeaio6mE
rVaAZ6rLCulnp+2cykIoP40kJl2knQZSb9V8jRPkpk1v9Q+qOpmhO4gutUOyAGrjU2wrpObKKfnz
fkJnpm1NxUcM71oT7zwbqbuslW8IfKtL0KbZW8miBexer9iUrKaJ0eB4KlY/7aX+bsb+e5wmpDSG
UXNqPb8/NE2AHZTwCS9vFBAz8r1SunEdiZhkV+pziIEozMqUDKso1W7oLd31xMpgUocTb+h2+pyv
Z3X42Kyp+tsOb0Pdk5gymxyrQaenMkmFBZXVFWFLaFumS6cu+2dmiWQLUuPZG3rUVAtJ0/v+Z8Jv
pi1XIW314hpLwXwxl7Xrv3JDOGnhUL31gTlsoJjGv6I3yOrwdjO7y+z6g/QNcch1P9jfdQXQDfL3
ACv6MhMIKMNIfs6SjRmvEesNcQlfB3OKKeDSBMo/ffjt5MRQEuVilFZ+CNwMS3o4DFg0EsrlZWbU
G2FlxpIQInfbQio/TvUNkmmtgcJ+Lk4ENh1ZVWkXTMhILOjWRSZQk8qB+jFfj64d1DvyRTd6L46z
iKsUyoWSi7rWdPBnZgMaN7Nz2qtTQytREmtFVHjDFLXKkRw73/yq9c+hTY1JVfeB3oYfqgRQjosL
/kle4/pnEUe0OsmvDbbIVanmU30fFig8MeMNnSEY9Z6KjzIpRJt8XHZjEb/UbdqsizrCfKwpqHYz
BOx15UMXg4RzKUKLQVFqxdv9SxYTlHQ+ifyk6S7zWGTQzl/NGtMMarwbadxTv4uOCWHZ9Eb1LRi7
epUFhT1FlWXUe4gBG/PmVZ1MH06MIT9w8gKYKbgtGqCwkFizb1O3DimuwuHyoAtQAPB788h7hbKA
peMeDBloT75alnt9bFm4dOZrlFUvCtKqfZyinZ6HPq2wxNIzPFxCPkX/YXw1Kj2hIzL8dDw6OFPb
SJJKhiK8b1ZuTP896ilXQmmj++wgVzAmkYKj1p+D6/yYbzse7BPOVDdAOhd79sEcSvcoBSKEjvbR
wq9VwjBk9zT/hSN5sVy4jDRqojVXMx2v1WQmUGOb3LHJYHK/hTpotBdiGkzAF2tLMene1ejEhMI+
OnyOm4LOyhNYXw1jpll/T7HySBWCrN62cLeQP9m+yGEkkh0Utmhx0GQ8NcOov5pxuAuqun6jK/5u
ogjgDK1d+kdDdg1JjER/7J60hggiIm9NdBYxfLC++ggCr0BnUihrNGNc5m5Ybwh+Dp8qmGgCpBGR
3UVyJDp3DRgVpWho63c7kZggw/PEzeRjhKCbBLupErwwtUZsg9Rwt7WgE11EX/l969lOp0BY+GXn
mGNWaiPrtmbo8/SQXPHwCIRFukpxVn44Wxzl+tN9iUgEgkXuFfI29EBMnQKSI7JCWylATA7z94sw
BpnpQ9COhGPlLRdnB/GFvE+iQsmBoTToKuLRd/VLpErn3RYcNwDHzt/fvGm7j7J3yUJ3InfFeJxf
7QrJYAYyYzFVqceqHV5cr9QeMtfSFoSYyXdp7AqTyFC7PnSif5NT+oiVOD9niK/hAD5gFG3JVsGh
ytyKyBTTAZ7S3D/CmOAt+gT9o4V77NnB2x2V6zaJhscIxedjZCGBRX+p+uGnLLV2EYVlfGZtvp2d
GfPtIEzbKZvXQOdaVk96btEWLEHp3Ue/HtbOQq2gWvR+qKxCGRbnNIuD0/y9/Y2Z8K8WUNPSDIvu
jUOOLft/dVYSpoLvJmmVGwHdQMtUJPnORCAMDQphtCm17RjVKvQ4RwPKNUDa1X2f2ICo24UEDa27
tp5yrbxD29feYXJrbMx8eGtTCWsHadMyQBDz2Lkuxd3RZ1godJuiW249QxoGLjXG3ktD1uISfZCx
/5s/7q8+Sc91XA+PK4ZNAKJo3f/sk/RSh5CDvvDOCcwnRsvqlzhiVkhMG85M5qWuzQ2El7IcVcjY
lPHX1OFmcG8caoPzAo1QHFsTQxSBaHKpOqCPrZ7KAM77RUmoyZmyWXkH8v/H9+E/g8/ievdzNv/6
Lx5/L0pZ089u//LwX7v14/q/pp/49yv+/Pp/bT+L89fss/lfX/TwtHn+6wv+9Ev5Z3+9rdXX9uuf
HqzzNmrlrfus5eNn06Xt/Ab4A6ZX/l+f/Mfn/FueZfn5+2/kA+Tt9Ntwtue//Xpq/+P337TJ9vsf
//33/3py+gt//23//TP9mv/4Hz/x+bVpf/9N0Yx/As/VdUDDnmHjZQZG3H/OT+nmPy3dQIlmgaNA
pagD7c2Lug1//822/0nFnqccz6EVBP7vt380sP2mp/iFqkZSiocmhFhXzf7t/7+3P315f3yZ/wAS
MM0q2ub33/Q/W5gJl1EddXINm6pleaCQ/xJ2G6Og9CIWrGty2txbaLoPsxvRrceDoEq+xtz1iAr3
R2onuCBkSyrYqKub1iV3MIxG2A69u2jT1DlZk3d2wJxdubW9JL+tXo1qav0d6vjPsQq8YU3zbD4B
UD/4rll5/+XisRObMA6Twmtr9AerFN5S2tExNNVXFr5TgPAyESJYOZ7f0cW17I3j2WcaB8WCPpK5
czCK/7fv+9dn+qfPcIIr/+F7nt6SDmEd/7cHTt5Tnb/4noex9JJeNCHtC5SSqMjof7j7ytUu1pjT
R4jFhyKcvRGS/ZcFApJfrZ011p/ohVgPuVccyqahdx+e3dFkq+UaHieRqGF6pLJqrnS0gEtRG1//
5n3/eRya3rfDG3ZM3eY/Ylf/Og5lCgvasiHlZ9AZFev80uHOXKhDVH2Yfbbu7fTZVCY9jVNwizf7
FOkvd0DWsVu7JyKbW0e8EGn3PGPdOv2nsL2TTXQXS/6RflTzLqP+7yLaiJT5Hx+4rtkOZy5XB8gd
Tt0/nwNxV9FxT4lcazl9USdYxumPTYA2gmoazZR/H5dOZJ7UaWNzm8BAO+1Wxoir106j5R8vxN9n
nhAfkR8KUnKVeu3AwtcYjmUZyPvefGx+2JaxXIHpJXRnesn8RIdlxCQ6rFKM6FoWdY1O8YA8Ir56
02Y+bKRqj4yg+DYI9QPj93iDLa2iNmrytWNmtwbTMvEDorV2nhkujbpujlZmE9TMyX7zkrxBhF5E
X3KtIoGeOmhYae9yRLTg6YN2JvslOkSDDyTOE+8aXdZTMhUq+yFOaDFMctjo349n4KE5aD+rNtN2
1Fy6cwObndqQb68a6FTWamip2KmJcximWVETc4ZQNnfWAa3y03ws8AKqMZV9kFoowIOo4jTvMdiJ
UzH42UEXvDk1N3ISX0mUGVpbX7ieRtfL0ZvjQHouYuAW8aCt64SAstGLoXLWNZAAEFvTAVHn+cZM
3beqEfmizOICKaxTFIt4iKPjvLEUxVzXPoHzY0PIozkV1v/YCEuhkCgvzdTlTVoq0YqSvRkRImlF
pTOo6s9RqCnvLXWxndGKYjMf1op4hUa+epOqoe5i4zNmjbfCe5y/4t9SN0EqlPWg2jkqbD9dj1Ys
t+P00NNrf8n0tYaCZWtXKn2nNBhIj6RWvE0ipXkKGN8f6H4/iqxuEXZzKMuwRgDgwBc6PdRYxO5B
WS60JhMLBIrDo6/nw2NPpt/CphO0vx8jneAS9Cb0IV4RTpsYcPOmH325mn+gTgHnkfkc7PMkeqnN
tDvNqzIUueZDNvT3R21qtAd4UG+1q4blIgnG4pjiFDyWobRWNbJDO+AftrquvaqZZz4o6gShM62z
TyzSMuuoxs0PA1Cg53kP6mp/Cmt0GV6FioHcoKUzyOqYBmM5SejYDXplq/sSgRNLFHq5kT5ifuhb
pDsDwGwEgMOSZZ84etOGABM+nJpEy86pufTCUDmI2PQP9KvCQxp9acGaYHMhwnlBNO9F74JmSwlE
yRdBSs6tX2Fv0AllJbIX4GNLJ3uEKXIcCabJFXj5UdBZjxiCT3PLXSNoReuL/BB7ivHAlxKsJFj2
Q2miECjj3HoYtNdei5wzPRvcDbVQ924Got1t460g3GXdIzt/ISBMnTIB2zULTfeo7PLYN4+ZhXU6
shVraZtdfpRQnQvSmtjV5JQQPoTZBhqK/pCJ9NFEDwLbCC0SnjecKUmyrbTQ3+SOGFeyq3Ab08LZ
C8zGUA9fFBrQMbLMD1hzCyophDm7gAt9a6Kol9iQVZ1LYIItnGtpJsvQM/wzU/4ISgMNxtIXlyw3
HWz67jrWzObaIoDbqQaKidmC6JW2fqlyMJ+JmZ9RsOCSbfFDDL3bP8ggWsIXXOnAdR5ZCGmPg05S
aoPhU1ONaD9A5X0IS/OUWN5jzLX2Shh6zhggzgQNZlfE8QZAQkIqro1Ov7LXgJT3sBOd2ENm6XhL
2mckR2uYmaE7rvQGRV5bUhmOEeBFZbQailCspS5OrqKBwOyzFOZpOWxTLftuROZnEbOKIqKSXg1E
CB07aA26ap3hntjEvl0uMql31wKLvkrxkOZ2FsI8ckqkTBOXfRy+e1mlXaueegMKmp3eEMW5sFtM
Wl3UE4NextVCDE4/xZFh+okjuZJIMVeFYuc3B2kRTgfzWZ02XARLTlXKLVSNV5rX+W8+xbAmHq3n
mhGpmvoWQ6he+jyWr6pM3iqFdAdDUqQg4oTTIxnxCwltMzR2Q503ax6wbXE+oz9fK6b+raJVtyhd
nLt+irnKi4ngU/rubNvGlUsjep43wPDJ/s6Wni9PMAj8MnrQSz19cNA7PuD4pd4OJ/StksP4HOOO
A89HQ6Lpn7D0P6QBfJZw6jkxZSR6eyp1gTHVd4AYH5Wx3iIUkje730Ly0AD0U340FVZr3N9pz6gt
33coggfi3ZJF0j14caWdfd0KV4U5uFiHbTTrXjMsFF9Yu8JvlAeNLpiCHGEMOPdmekCR+/sorvvv
SAmXKHaTk5b7HzWC2406xXKLaFs22XgtMKbfhDdARhKsGhHXIqAfC5xTkuzjtFOzhUk7qY/JRUJ/
gnwcJXzgNRSnIeh3JKifm2kjS2wJRhmNU7PgIuEHMFIOZwrjCkW0Xmxig5YFhiKg8s4EsbSbjvIe
IHCJT8FHl6MMFHU9+NISFIhPxB1lfk7ZaGHWKZpSiAhCehhrRyQ9alkjRC7a76mlf4RpiK3Fzk0a
3VACfV+YO5P211I3rkZqx6vSLC3C9NJyRZxH+Oha3bdBL0dmMoY8ym1eldGJeWt9LNwnFTDhQ9w4
X/smKhZ6jOir0A112bdds8sIll2pGX2/0OmubYdI1zTQjSoF/4phDO5Wi7qTVo2vPn0+7u0lS+we
yjgc6ykWzFt2bfIDI0D0IFyLwh9xuouEGfMRKdUCAaxz7LT2ZsF6X3qJQsKYkJBaRvdnVCjt1R9O
cEXnAkmI4385uDDnsG6hadpIurP6wjEGbi+ILUAo0JsfhxClnjpM1ZaYaW0uYXTSOpMhEsGsSuly
Vu13LyLKK6zfzHA8V3EPK8+w7Q3LrZNdfldRYC/DYMDiNzUetYJc8VznyipRA3hekCM4h11L/4oq
JC771i3MEx4JF3YrQxCnmVfBLgzNUD+1pvUq3RSUXZW/4AJ26C7RhayGpR74AN40MBmkGVVr37IX
QISiWyqRY4VUZAsXY6/dkofjNrAXgbIe+lQEG3iiz4kh3UMX6gXepsDcjq7RPHiD/zOoYDYPqHCP
Xai95TacS0t2jwQsxIvS1M4sTvJjiGQb50OA891CV5PSAE7pgpQU4HPgZQodzDWlGXJevW5yt1TN
2q++9eiGFVF+kUGD8YkI4EUnTdjDkxTF17E0ubGTP3u+d5DhIGBUN/pSd8afgSKSY62Y/4+o82hy
G+mW6C+qCHizpQN9N9uoZ7RByE3BmwIK7te/A+qLeIthaDGhbpEgcCtv5sn8All+huVCWwUzJsQL
BiQkIMJ3iQ85u2vegIPynU2CgznV+kRwztj2KFA4afgSDBgu91zertk0F5EKHuFz+8tTS8WjOsXU
QsUaA8OmNYR1rtaZUQ+XamRyLTN8GWRjLuuxVuVlyPzYcP3VNyJiPZofds2QmyLMX4p8lADsNnn5
8TlW9OtskTqHoChc4xq3ujoAwkvPGC0fTOHBfeJYvWkAFL3IZb8ydX9MSfIziEoARC/NCIPQD+12
08xZdW4SDXO6lQFkWBwbgzl39CTrj1m1Mw/Y+FqEgzrS+d5eOs8m8iRgOz3vlSbGvT2+9hFb9mJe
fLriN7Uq0P+ELm///2Jm9YS5MRPbaTboIx6ox6BKZpv0zbizYrM5uD3BfW/gC5SH9kIBSFlucXOQ
cxXjj24evWuSuB92yMbcNrr6NPnz6yQq8YCrHPr++FbN9e5vtnKki7DNluGDYo1sQ3zoe1BP09Zc
haiptIx94cRUZK3BhtF3vqdxcIR7EER/PZN6IvqchMVacTPf5BrsSWn7aDjNGUHeH6gZIC5L13JZ
2C90SF+c2ZcfikVHazrymyPSX11tulEgcaz7M82Fg9P9A5Gr3WczwO5K6I3hNPxTyNV4qL61MDDb
lyakWwl6h7XwAzMHgCku/LTvukgL9W+j+jTinmEW+IgheRO/z7Kv5+Oo1IN9m9rS3/RTa5+pKH4x
aOO7jS1mAFboXqQAKnLGx0FYLp9yqrxX7Xw57Gs+//cdczz/EXdYDOW44vyHAUBRFwJqWKrbrBZo
fFV1XjAcABj41xpdGSW288OW7iVMdU8wc/VekdLm2NEy+qwOVeHL73oGR/BsQE14UvDR2zjYgcnS
2T1xyfSUr4P8yxUwLkceDKOs31qz+We2ZHAx4rdFNxPTJ2mwIW+zfVxA+k26sX5x56s//vFYNn13
MbJklrwuGj99DODt0OPpWg0Bzt2rErwUjpO8Qu2rdktTdl+d1/+qRVj/8qE4QW109BWrkL7WQCx2
1sToEiLCTxueGfWNGtu2dVfgCtH8oTg9ZwS/b7+EazkRvMPgGsfJufam4ZQb8TtpnTnKA3dArWi6
agMmuyf2zUFQTB4kzMD7Lwi65jwtOPLGBY3cD0ZEX9vFELJ04Sm1/KiKg51NX4q3doZQHdVQQcwN
t23ia8Ab8gqNALpiPYioxo+0DWid5iNZQ1decHLq/p0zL6TYrPgIMO+1viq5IefBRnN239MoXVyD
uLgwjKnt/y+HuoV28coYIVd0bbKVbUc22+WeDOoGJaJiV0o9EQsgILffhAuHAV/Tq1SVBw2oTVnz
wKWTAYhLTFvmvrAGpCFbskdJmh9QtasP6aq7nGS3nep0ukL7m3ZOIaIld+zXAi7mDrZMc8iK7jBA
dDhVELcv2qK2soZauyeOJtlaUEmV9mduS+Zb54bM1EVwGNk1bSwe7Y8RVPe+rMYawHebXBNd7tJu
VFyBI4Dp2vP3TsnStmpUfrW//730pVV6r2VvO/vKTvJd3qnkRdmpeW4lPrtJ41s088+udM29rov/
tHLq0/O72BcVoRHH3U6L6s5hlr4974B13qe7tCZt5FlYNhxzaSH8qHIvk+CbkAaANOF3l57gzHMh
t6QxmLJ8vR+S+toXc/C9toZzNsY26CnDZm2XnAdRyXtYjT3RGH1uyJLfOk1KVXBZgGDeFCLxXoe+
Mc5t8xtGc/BYqx9HT/+nEtW8WbIlGDThZ8KC0xxh+bmRLWoKGig7UHFKIICd/mmmCJX6M1Qgo2sh
SqzzIJv1DRvB51owuJgJuK48JugMrnB+y0Cd7MyWzRg0W4dQgheg0uX9hZJK45DlBDeeQo7izY2d
ioRP8VFQFtkRVaTa2J1LtXMUNUgkAMubbYgbl8V7WuAlIySSv4+s7k+IMOqgVtd1nVMCRzChI/9s
4zuyR65HK/NJ+fPDpZVeKr8SN9kBlfjrE/TE3O1CF/jNpp2rb0MLVn+MD8865gWjFR9U02+7MI6j
eZTvrBOLU1PRQGhJ+Sg7U7yaqlsOZWv9WMz+F8B146e59FHl5tWjzO1HPfnx0ZSrpWWJm/e2HU9k
edn/iro8BnaVfPSSzh9/wZy+DgSxHzY8BbirFCsvqSpu7vrvn+kx3EiY93jYzPCcy/7l+bBykMXO
BPZfn26u2P49gT7joM+C0G7L81qEcsWWzYQz9BfVz8W1bryvuel+ED/0+bt9CuNcAHZJ7QxRQ5IF
aI3jHJpYv40rjafyoUgBmpgvamnJdXvtSTTzwJ255x5DgdUZ6CPfliXL2QfHU32CKXjsGjxqRpKy
L42D5O+t0vfrP13t3hssVO42dz7IUhEb9c1tH7YniD3t/76ZjbqQtm1v8Udu0gG92nNztw92hkOL
SEGmnrxeGIHlZdNN/vLcBLX9wDS61dRa9jXBzd5Nzpa0UM3yGn6J7fE344UORcMNxmd+gHJ9GMrB
w//YM4jP1Q+N1MXz36ErrBHOe0FP7llxq8Gd9spymsLy7OYJO9uwuqqiMPGJXdO8sSEVY0XhUBuX
+bNvDUomd4VNCsC2kvmSpcQ+nAStBIRozO8mOJn43YuETbwP4jxNNpXFm0nXXLylV938JyeZnuGG
/4AyfB8MVQAqk/rapOYuBZd3q5s2SinoOfdLn1zCojkUZqZupJTKi2GVOySLiT7f2nr11bfns7/P
4WGn5rixjPBQtSClVCH+PK1+Q7z64yQTAGOzMJoFa97Id1t0ilGdYckqe+PO2ZTzbP7+HO48b3XJ
utLcTgP3rtDf9bQP3ntf0YOrcqxdPpYbuCwJXET6S0VR0e+B3jwwrDsgSuElP8bGtLaVpCfQXYxj
buW/csqtXr0ZZ22tVyxABo8741tkNGJTA1zd+rkKoqUUF7T177Hwm3NpiHzriJi0r2n8Ku3m35pV
8TVUCmoiZpSgbhxGQOzuzTjNH7gpd5ZbFXArMqxDbXcOmtG95Gz9/xqiw8HgpgBNaISd+4Ffcpu6
hb1biFHv2tUFnxj4JICoEs0pOQLUyQEFb6CVI/BAL+JPLYZqYrblzH3KXU1mqqQzLKGNhxPr/PJ8
cdkNvtjhF+/X2qlbxzuXxNPVWg/Iz1MyPj20V73WwlWQQS6KsMNhjBe6cGkgEtIzLrYoAeZV7qHF
q3CsKBKKRIJfMLPQHVrwI06SW9uuXqCRdLZXHloxNzvPASNUJhiVqWd26JE2i41VLNY51qI+QyB9
zVYLiF4r6xUstghlBhvCYN9LNZh3ybL2OLO3ahqjPnFvD07SZD4AlghR9DncBd6nb9mShBeYwcDq
5Kvhd4d0VONNoHwmhJDfQnijtarSt3oqAUoN1Oat3rE5me+NteDS5GrnqvblxU6Kb2aGUwNVTl41
c363AWHt7rxwDUzbX/8/NJHRq3aN5f7qGSMYYufxy1DLuz3cybVYD+1AZZioFd1K0jYnCSJgM7le
tTXNGKHOCatzWyuUTL1/HlhsOW60I4fXPNP0H6S/KteEsEOy2fdLdUjYOUGGsfhicF0qN2Lfn/0O
iv5LNPEjMKeOQtU24z7tExVb7VblyOHF7sjsw37RF88fy8M0x6SNLeVdS8ftIuqT6C3x0Uuczngr
PPXfMqOMiaWtEBGOVG8aOvvUDKQoXxKBlKyfF2C5tsuu2Y7hKHad57pnZNU9qwZMl4YPMbFyAgCM
XXFZ4bZOrMg+1T17inSIib3h/WiAg0VyLNsdF8m4nVnBnDGiFZEPy4MnPZXqWtwWB/vjYlEZFCM3
kE55GL0yjoYje3gwFKMY/TsubU4f8j9I/BByYUbwt5gTThlqh7RpHnLbW6IZ6ulFHlIDvkQWvC+e
tmCDIIJgcFY3H17XmkzFpfmT3zM4ep66BgbF1EuQmyCOYSawYX3JJmV8wwLuXtwRjTGs+h3tp+He
Ae8fxRK2cGHLH2URu2dDGt+XuApurVhOSfWxGG13DUd9BUfmXLWwCiRFKF6dQCPLJ+NRLtSYLqJk
sJwgsfkqYKM08yQ2Ey6ilKLzonp9zhp6VhU6Vry8+no5pnTY7HN4WcShwByNA40T9NB3wqn+vEl8
dpw0sYIIve7B+pmOi/THjBk6qjzxzV9s79S46Z7beHGJ88rZKOEB5eVgFXlF8FOlpN5EepD2iuzS
HLt0DLJrqM2W4dqDi8duDf1/oQQ+8LoLrOhhpzgi4sRy/K3Z5P1xYbedjvmMuR3wY+rA5nR6LaJh
C9psAJVu7owGaQ2iy94uyPHYyyQ2gyB449U9GslAnYQEk3Lvdf1iz85B4pl9mPSAbr0u29SGve+6
AO6J7dJhEnCZWQuPS3osIntsaeUM43ZTUAmwJf1v7ArfNPbpPPH05YZ01EE9bhjKTx4V7adh7L+F
xNveWgofiOoHZIR/aEt/gPizN1Dc9GnKDShIBZXm+G22k6pnutK6Heuf9B8jxNKckfCjtIRNkO1M
eo9dqtqbAmxCE+ec/uhqgVAZLdTP7BOL0xbDlRv9UbXsNh1KxW7gtntIBiTN0YadMZC2uZAgIfhf
wvqUHrvDkRM6Fn/qXJw5OJmGRSe5yn/gTcZpCMR9j3ZYb0TlmTcPGWanSn+tJwnfcg+VzRljTPLU
uKAK9kSWitC5Tv1s7JJV1fcsWuTaADpFJkCEgNHNXsIcNbxyZXGYlooYERvcjGrqR4DpmhLYqezV
p7tg6fTBzkTlugBLzYr652eDzNB392dISFLzs/WyMeOKXRDd2pi+uqW0oqE1OEvOxFSn+u9ECbnS
XEi64bxSFxz4J8Owlm2uTPPRtOok2pkiJVAKMXP/tdSKxW96xWV+XUo5cUcjLwBg70tQ87wDxVoc
Mh/1NM1PLj7+YrDCo+EN/44mB7S8ih89Y/G7Yw/cEYIAL+23WkDTKdsy2HbT8NuqCnVUcVfvdKi7
HVrQdA6bTy3oh1RcEAfPG9MIHm36knXOu8jcP4ZduOcl1qekljbfNMz2ExmnjSNNJp2RrhGY7dPB
r5mDCuizUcHxcNMm1XhKvY42HNv9/YwpSLjgtk//eJa0f4zJ/jPUycMCFniuq+Ct55AYKXx3Vyoa
dqZ2x7tc+y07XI8DDUGXULAs1I3zWi6RYQ73sKFVDwmLk0o6no2pgmDVqvE8UT5xEnen734nRmWe
h4FGp0SM8q3ylo3rtvmBFCRc5irtj2kQRz5a7lN1MMHYbBxPcJd2CT3iMjspy9/guQwxPVTkQuRU
RHg5MLso6jKEck6WoBgtbVv/4CjbR/o3jhZLMCxZgW3u47L4rqZRH2zXmnb2agH0CzxqdFbKh9Jg
jCQ+gw1yWP+mM46eWV/vF9ucrpPDJCSA4fmu8UO0a09WrR4NavCmQ7rfW7i6jyV79LNZGOFmMdLs
OAS9Adp6mF/F4scbj0a81UfsI0nD4lEKUq0qByovHKf+XvtVfAHt+4hJlbPySuI7pxJKgp1p2SOG
5Lfe4vNqZjrNesRYr7WGVafa2SRyooU+xCPrTGQLA4VvGF4qNolnMc7+RvBUF04o2f5pjlxWbjHf
yJZDSu4/0uA8Otp/wU8EaSuRzsXtO7H3XB+nQUNRrdPwqxaE+KusvLUpHg2j5HHPXehqUA33YlnV
i2831tuYh/81LqD2dk7ZDQMf4Z7Oqi1vrOFihWHKBEdlCf19FNlKf7jVXv/P1CXh1VHiC5tdu/PI
HpwAhKujiLtzVTfTPVNQozPyfo1T/+kdrJKbsl8lYCBYz1kkoRFu8/fkkU0eQnxnnLNPI5xfEN3M
fz01iq224ol3JryqNazHu++TqAhGmsddsmIy/iK5yeC5wFJdBrc9L6Wmfo8A23ZUZrk3EQKf6Z65
HIxIjOM7P6Td9XoWe7+jS3hhpbrxRD1j1M8Pts+xv6Rumh4XKGOrNqNkZsMiaJKoqVL+BX6Sw3vd
hkMrozLI1ak2aPp2zNyl2FIMO+AQFA0EgcZ2MSoeAe/myqOigARyPZoWZmewpkXvcbjNNZbS+Maj
y7/KonlP00zQz9Nkb3Sp++c0aMVxGcmxAYxMHjmrXKczl0cV/y8epTIaWWo58nS2LHczjoN7T2fj
G7yy6nMpzYMzI9iyYx9w7w0P5dP9pNwl2+acMF+fUwsp/sO4Eqlyi5htaOXGMTUg0C1Oh9PCzikz
ITKPsyLcjJYP2sOO33MswnP+yKTzpRVlmHkfEq9ZK/OSJXtpiGnSxW0l96TmVpl57np1ht5piP3m
GoNkYaUj3hxQTlc9wO6UqfMoutbY47MATGCqASN0mEW2ljYfBFGLegrXojeLzY5c27gc5yXN/x1g
NmwypX9acK52i9V35xJM5r95uhOVhu0zkJAESYffl7bzdNklAqd0mBUxRyT/HxdJ7hUzsIL0LJli
fHZyrGrq/jVs97oEB7T+nCBx7XOXhzxz40Xg1cr0zXFgvI1NQFgTCNgLhdgE0RLW6bMOlnM4Zdmx
8IHRujG3GSRy5ROKsQbEgakBDsJ8uWwGEnGGrksY+TNVag2TET62jF7Xxj2qrjVfZIAgFzcKNjP9
OgiTV1F/efZQnuJMvjrzsByNnIaBeTxR6fP9ifzoeh4XtvnbqlNxkCKxbib3Tpiq4Zl4PWeLlUw/
ou1vwkTXKBaB+y1sB3PL2uCwsKWNSmTFz0Fw2Gwl6GXemIwtJ5YczcdE7oFkXt0bCAx5l2+XHj9M
7/XTC0CSPauEhLtihW/EW+hWrLmeID4T0KFmCiQ/rLs8I/CkUM057RJ7t3aNonahbOarai19N0Z/
N3Wxc6O+Cal4yY6LI7I30DUdrHjTO+SNkV2TjrRIl47/DUY+vmk7PKYJPZ65tlru8eGvAIfVu4SY
sZMJSPVEb+0qDz/EwspBuv5y9h2N592Yx1/RU5BrY5nukOABfa9GKuHVet8OdFg/10ud4Q+4awxU
R5OyHpMaVdl488kZUHFykDMHV638BTTAjb8YMc+xrgXPBilJyLY+saMFeEGcewvGuOL3yZu/EZZ+
eATpR0N29mz4+vccz+Z7Ffqci/KBgt08fBFwiKgvb4DAl9R45bacrn453L0J76CJFkVUbh4uQWHh
TplC390XCyx4MDbjfTIM9AC7fdR82rFS4sXn+beC2EBgAwH+tzK58tPCODV6ot3Hnl/bmD1lNRb5
NluHPm4u+WbU9EzmbIjuc9H1f21i40NP+MFtT5u71q9NIvQN+pLJoT4dtEWIBLnJtUVDTyAXiADQ
HeHCVYcA4emgdDFtBlV49+dKp6OcnCwWS9ze6c9lXLQvOFOwTenFhhUU/E58/Cwdh+2S9NC9qbwy
+quFY9j7b1rF3mV9wciYH7Oxvj0vLmISq3NpWpcaln1tFRQnUk3Ozlmfwm1NR9UzRdPSYXnyrLK+
2+PwCVgJh/syezRTwoXcQDLeTnZ/G/6SoRANT73qad9w2D16tiaBRlHxPdQoFP6ClXOy3OAc+M28
9WGdbZ+INN9xikvdIf763cCSQ2xU67qIFbiyWBgKqtvaMCJT2bB4HYf3vOswwzClrE1x7rzGcyxS
588NDwywF1fZwH9MaNdP+UOMJF65RiSTeuFiesfi5tVAv0OekPcCbMTc4zhsWSle08ZBeBLC2Md1
wFmAg2wniEbmFnQIqxi9G6eQU5+lxqVzqNEu+h2QIU6KcV2dyqTD5TF24TbQzpmoanZI4qU4TmFw
HSG3AojuppNTpfahWfAoToaZoKEk3pfyJcw2TWEJkkpUpAazKrWSdeh+jpWwtwkZQYh51m+JsEEH
caU3Tz1Z2RIuWm4YhzHwxda3jZISOnu+l95QQ76R/T7L2tegm5wTQkZHQQCE60KP4bkru2vgZMut
deuPBpdMIVvngiCzrtNLTjZ6m0F3fNCRMFwRxAESGfkFEGZ+CYzW38JnXG4dMLSNLvNHbAeXCq/k
oQR2O2Y23Lzga8S58ZWYiTx72DdY90P9aIMk3KjMUgcHID16GDif2cdyWfbVm1UZ1ZaPRjBZ6OKV
1UUfhUR/Ioer/4JVgd9COycqJphbOp1FY93WezeHFeeEbc97Jf/RHgclwFvZfirrg+01kemAn1rD
ncCxxohlf30y/ZkQqYeNpfkSU5UxE5Ayydp3Y6AKFKDkcUEopaIOrHFMbB9+rztFJgt1PoULcMDw
CBML1H3LgtftLbj067UY6jzZhG7Fk2odsL14bHZ2nlrnvh+jUZjJX8mcDVm5b0PeZ5MffkhIdO8q
QWGh5V1Nb3HuALRfde3l13hh+gbomONJ8nY8bV30Hp4JVE346zNDUle2mxY66k2/uEBKTzeWNdDa
B8XqMCd8hsKxQ2qA1Ddc3sbf46ettcHCmi+Qwvnx91cKEfmPrTWyKzty4SfXmjxUJn081gOPMBbm
3b46ItKkW8ThFOSErC9GhsPhOQK6LrpRqakWor1zW5vm/anB2mY8wCwZPewri3da1qstKzBCZM2j
VwvIrH+eR8DO4d9KDfB4hX6eb0LFKnGF4E4xMUY7SV7nbjWAs7BkgnPf+4rZQyJ/WiRJdxYtPcdJ
GG+5H9t3Iu3hqhSTLbu4xczWLvXMNWlobGyhSY9yhMzY8O2zYG0VduqZJ2z1P4CHYkyI7JTHz9yj
6+Z9vwPu8Z/icoJEoVmdN9I6FHV+5NKerw7JsIvK8tcGKftlSES/qZkFD7H+zUwh788X9hqwU2n2
hT/dxT4wfxgi2KXaq6J+1fY2uA/cdwavg9vNIdR8M7LMdtjnFBzunjYJz43TCxF58QrIYt66uPMi
Q1S4mNeVasb1fJGGnEjh44Ga13GAzh6xzYqB70az2v3wLHrUm07AATyCxBezIPCa8pz9jqyMjW/e
ln4Tv7a19dsl2k9yzBZb+B1w4akzuJfZyBvkDD/cYoC4YtjuGSthfAk7BTqG3VMkQLasMbI12C0S
27ox+foE9tpfMV7dA6nxZDcbGl2E2//WNRr8Si1FAki87DNcG285ZahjwLHB5e0/F+CvIntBJFuk
uvC/V1HnV78Wg73btL60VvG962uNzzKPCuVqzDVGeHLNEpaOAe+qSLIYnDxdR1aNtznIwbtMj3it
+EFomraVsMQ2F75zZCto3DV8iu1Tc4JaqE/CrMJD1tr/wdn6LVEa9wGWi32iTbqJpowsYtzC+A7o
D3LT+r2DG0NphD391pWZRPh20M7mnr1DGfjOJjUAcXL+kJdlfUlXr5domzeTIyYG/IV8mQWsvEQn
CIaKLhJYjRyZOGIEej70yK6noBiXh0++P6wg2jhO8DU7M2SqpO4O/xSd796a+LcJzv3mKG4O1vqi
bYfS5iBMPjI5BMdexsDj6W7f2Cbf8+cLfGqM2IbxIhs/eSESqJnIqvH4NC6mSKMbxxnDE84RdbAH
A/njGZJXJqJSyyIFjCJ+Z9dYMgYU3kHAxVsrVRiwqxl/oFM/7ACFrEneE5fRHEgKNlvwvJ5Ojr2u
oPYhNphCTt881IttSBPoxVG6p7LEDiMa7/ujQBqJ6mbEOjE5Z734ZSQNlu0wytF2gvqT7dkUzeCt
bNAm1Bi31vcC6llKVPs4eU159AXPGDm0/peevzDa/RRt6uLIsRwa7Fm/Gkr7eyMZZtA+OJfnqeH3
yjgk85j/7GwcGhUrmT0baA8ynhVZGLuw9LnOoyR9imQ8RW4pymiwHMqmp2o+Ly3at9mUBEfCltV8
S2k0wePiNXcZPvMK1+g0VuAx0M+PC2oDN6KwupIIQC4JoSs+mbeD6T60LN6LRZqnXmhry624jjIM
cxhbknlDiYtJPbG56Sgf/Vx898UjDM6Oqp9Oou7SjVIKQ9gQWIfFseU5/e45dn3K0PE2RQtpCMpD
mLf5mg628WvhZdCL8k9E9cg+W+ay8S0jvusWoi0lpenFpc/I4fIEwjAnoF8pvYkNF1TfxEYZauN+
msNkr6ds/NW4gX8duLtv173Mnkj7nzHV38fWDXesuSbOfvl0Y5LYZVmPyKHd/fPcTftIfGvneVqp
kT+afEg2Sex4/y7VkqBdtris3PjVCqtIucUPv2KkNL1anMbUemHbOb8VS7iZ64qAsOY5HDvp+N5L
979F+Pa7gxEJJ4HzX5l/Qgrsr3U+grCzvPeeLVE2rOpSRto2vBWFl9CryDL2meUtEi8m0/Mn6AK+
zcaeCygEF8ghdwmYbOrcm/D7ABMylAHMCZ17z72SOk7hfQQLIW6XiwMveV+cSdIMB6Qen7p35WJF
n3+yPFgwVAhuKxOODTOcgqOVYXFcvclOCx6TycEiQH8XSRABe0F6Z3A/ZUFgbmF1pJGO2R6CZQP+
BkDnwMaTMoE2nk+dXF4ny5lePOxLEDjQ5zj7TPumzc03gZGt5bmacNywMO/+q+ECwIHxnZc+FOKR
1vrDLl0IF6juUSIr6meLqOagvZU0vH4mbqu4VJflvCQNAmsQP8h1feYL9Qg2HIJdKArvbSxRWDgz
fUxME5fEsjdlN8f7MImNuwcbYPu04BT4qO5JUjmfbArdS0XuP836+c5/nHmC8TMep9VUJ4bT07g+
9+riLkze8GHSfciJHd7y0+sIWebqfcAvLyHC4/UbepaHcsqWHbEB82pPQ7uX6VCfnjd+0+fWzCr7
qhMsOVNQ3+lUXiK7DoId4iaWg6DwdiHvIf3v64XaLWRH2M6epedYFDMjuRujER9KSdYBVgts2afN
NeCWkacLDARbx7DzBJ/pZDq0ImJD4GfQpew73hFIw0usxuBamnkXiVl5sPGLce8YktO5m8+vT5hD
Sr0kmsonn1B9KXvrqJyRsvM+Mw6z5ik8LCQkFjreNs8ybc8WxxIE8FlVpCSKDMG9SMS0oWF+64N0
vD1fsOz5kLM8dOK4Niei5VN6wXS28wjTnFsOR4sTHscBiBH+gmTbFeH31kkFjZjyo5qX8SyGrjuK
gHvB2ONFW+k2+MhpdPPaHwY6yT4DYPLBOt44hSWAX6cfaB5xgnJf9tN+rtz6VNndT3ea8zen0/Y2
1JWx8xd/4I7hi7NaXypJkH1IluZUNi1VhFK+/338li9PA3IRcC38FUlp4TkKqYd3i4Ts3qcKFnGf
wRrQUr3pOgzBo2uI7XNjQ+D7biu6PKugNS+4yU9AWIFwCKn2uJ/cc18M7nmmTvxoyX0iw8hZPWk9
DrHnsZKy4ihNsaRLO6DLYP1T1ebVsRqB5ZOQxygztegplW6+KG1Amsn7Fv2UuZZ+9FCBmg+99Nts
iCASE+ojrq9+27hoKarV/a1fX2wusssquzWy/zNL3Bk2XdiX/3+Rnm1ccmmnBz9tMPGsOoPKF4Av
zz8+X7BKUD5hp49ZNMXOwbTwmtIk8JITZmmCar57fbPjFOcey7H77hk/h9xMf4yeci5WQ02W36Jr
2F7LyR8seiNbbEK6YZPOPrle8svfE1s+tNXlSdBvJu6m3H2w1Shc0dbge2d42f556G12s8HQ7Qal
ibCGbkmNQo1JQ1AutuWu5e/8kda1oEiGm6QCZzO2VP3xrGDhZ+NsoYPw84k5oB+opJ+PnfXfzAtj
Qvw1hx/4UeDixUd3mKOE4gQq2HghidMRCRzdfVWq7Fit+mzIeHKaVzNq6gT2ATPeb1MgToSx3Fux
xSE4gTK3VpAlrDY3oFaEQRl3mjHPPF0VqzxmeNq+DKF5COdEfzJc7ErGkX9IP1G8oT78GT0qWZmo
MwCOF9vBzDbCp6Ywuilj43XsGvN1yMyVbbVsu8DyGaEmGoUBKN6ffxJ5i/o+2sEp0Dff9ttHEufz
zfHiKJ8lX12UGp/PGp+scM/a9llFBDVPXBGynyFjee2EMMl68uLKkeePYeFs4DbTOG5+nnwTFJGF
Nyw2YQRxYLpzJBd8gV3EpyKM2EHLrW0n6laN3afkwEeBG1HTARlcYAgRss9/9r68sd07DLLuXjUJ
5ktq61865HuVWg3L+dh8GRYfy/IATZbrL7nrok3u1uRfwca+DVqkpwLN4n0sZHoZxVhvnvym1sLz
3q2Z2K7A2NcYntzb613U7hnpVJjTUoUjMFmnV2fxynMpgvvfFsgSffevd82oSFJ5oS/htIfNT5/l
RVA28tiQmNumq44H8vGnsuclSkvc+vlQvZWZobHNd2+EfpITra4tfG8bLwEVKXntPlK2ZCfKamlH
KaBQ4budjoSIw9fCgTY0Y7jZzao+tWbMp5e5FTw7Ha1m9vc0yB7CD4KHmRO5fmqsfZwZ56ko500B
lzSahKKvNLGH7TPctASgr3AX85XYuFIpdpzwafoqKc9jaTSbqtXdwRRDu30eT8whYFj4P+bOa7lx
Zcu2X4QTCQ+80lM0EuVLL4gqVW147/H1PTJV52wTfW9H36f7giCpMpREZK5ca84xLfQGNBntSwZM
+RyZfCioNi7k/LC/TJQIVF0HJeaxaZisnDoP0b1CC2O+u1zGPPw1Y4/hyO3lD8yfte3Xpmb7DHja
LMDQR28VutQ93DOiYA2zN1fC445GYhbrrv2AMXg7ScdXVvfmU9us+n7GO+E4g3nuTHS8A37bznxJ
caLswfx6Z8sbPOyhJ3NooECZjX4WNSs8nq+DC1clHpKzPhsjTkzN2mmMd/GbzBcb+NV9yjT0wIHp
h4JR6P44YzWXlq5Yx4RpeZSolj0+k9nN1P/EgaHiOE9nRdm7Ks87BCGwS1JsE/iVY7mfMDfy1zj/
1rSAGQ9JTc3whK0KJXU8XZamwhSZhruEqewpQZRwGqwqZO0ngCAXTeCvU8foTj3nPuyU+l2IGZGh
fN2+hlkentpWx2aCksCqO4lRDBBjoB0lF62uuotXLd0lkJemQt1sp/B/aGoN3ibqbGTPkgY7W8HG
skv3Tl0M+SjVF0xvE1OmFRlnL+7goCzuLR8/bbaZbSipUTT/KmlkwmCImar6MW9CshfwMM7kMkTv
xAS5D66VOVuKPJ+zdUQLtAyfrdYo7zj2ckRB8Ebshfyoyl6zl5OMuhjtKqKptOkiWfiFQFwzz1o2
QauLHUJo7dIljr2FwL+vbWAxs+6+2PWYY4oVTzSlJ5JbUPLwyQk0D564px3bvJmYGOYRYjwEbH7o
6repZbnx53E5dLGnk62qD2sRm9uyrlrm4a2GiJMTn9SN+EHx0iVpv7XDRdzoJ55Dozso9yXe0GWV
MmRfw1cr7vgE8Mdhu35kwsBBZyxYAVjVkmxFap77QDTIEg3VQ7dEh6XN5lMki1IHNjKF8TovreSo
2cWLsOF60pqsD7jV59NUozTFv/loR82jRl7jWmlNi6ZzjogfxsfGHA+auZx0TCroELXVhEpw97UW
RZ8liK4H7Amf7VJFJ5py4VpYg78PyA9dkRj9Lai0m8F89DUV7nc2HvfKifO+RVy8LipBTrwrHukP
5Kt4wfHS490bETWxSHTzLqOAu8QLvmb2j+WYp4ksbmgq0lH/nBpjF2lkpQPN3KMAsiC+eOmBXNhH
l3UNYPjKmBucrZNYDftB9AFO6A57npSTqb5bl5jl3rPLnoGZ/V50SY4coWe9wOS+pTGCwRQN6yEc
S3Z0Gzuiqv7Vbw2afbNJ/daCZDbPjzPA1SHyMXE4WkbjYnjOphKLZ58+IEXGGldO4cY2ChOCHgAd
7rrlG/znc+To2is/inKnPjtLdxKLB1LXTa2NxxBgaoo/0OxWu47ov3VS08xbnOG8xNrBK4flRGfv
Mzaz8lARcbvK0za4zoNVrPsRuYnI2piI0XLPDx3yVDARct/m3q1H4z1RY460oDlsN8tqIrHoqYe7
DM6CKZhfMkoamuYRLOxPMgwIPJ+QWgE9d/RieHbmdETRRhPO1h2ZH8OZ0eode9U1SfcwyxX4SxWE
0PxTpYNqpcEUXbj0uCP3D71vs21nkm42jASERBh5FUycwUJx1IO83BJ+GO2KKSr2M4Zf0LAEw4gx
/aERyoq5LuoQsfnjA7H3J8/iGGShZl91qaWdzQb3n1X0rLqjb6wJUeYU1IMpjZpc3/gm2ignpf+V
Z5hQa4/NvR6CVZ+s3drlxm7g/hsWcSkV3KezO3NnaxOGo5RBFgEJo3ZopTiwqRKNIqKI7kTFUArf
o0cL5zm1Q+PKVOQ9RYeboXjbU+ciHpTMBUVfWEI2CDSI13DR+wfOzuSfsYE3ZYqiUssFRuoK/6eD
KxabxMUkEGPVIjLZTKAzNnZ4aLI7IoiLR4zP9ha0eHRXyxW398ZTknsTlhGMQz6g5oskczeMILQ4
OflOEh+meDx5MlMcO1OzjaE7wHbi9JghpVgbns9K4SJXCCJiTWmLUZV2eb8VQOHXaganLgDZpR9z
lPPRX/VYWY/+7JuPRZu+WNqOet5hlN8Nj0Y03gudDSEuwJt+mZrsFoBZqFnPti08H3HKQAs66KaN
TavcagztOSdm/nlmLk10w27MrZjROaHQJmUb6UJIvisxh/t4hkfSZuJVeMC7Rskf7OiKXzUAWfu5
1J6IWW3vVPdUGEAUNRMMZqz/6glfZSg2vmuIfTdm0BAWJ0cmLBLbEH8jzZlOGPtUF1dFjdJbKhJO
jhcfWSyyo+E2ZBrGIRQfYh8E4nsxgCjPinuAofn9mNskPMNj27BdbJMe5W2fj9adXZdJwffJrLhK
CajRaJld1KV0/N+PAKbuBZb+c9Z1An89v8M201GV8Ey3u2E35YhvEqsnRqEG8DYlYnjS2jS+9k35
DYsI29pPIukQhVr8jYSSyYwMXHDObJwRAu/Az1lPnkfZ3mc2KpbWFWdFgq+0FthW83Ou2xAobl1d
kgp5OgeUldEG3aPNuGszWVBIuIXxUMoFxsTNOIcULNIwLhZh3LuM+OaGLgGZW/WGlObyLWdPXUrc
QRgRKfcdByVujpz/rC40gX8/okuGkYgbyZJ9XlUbx8zQ10bqopnmQH5EH/JiV+VE2Fr2U01qbKP7
mZu5tVPz2UEOaWPDQTaUMD+jMXiLgPEczbHB9iqPEgvAw3UTpOWekLVm08wcUT03+1E59XuqGd2d
Jdkd8Zyu9ZK78CDt+/eGxqJgRYhxRv+ivm+lBFMXr3EhPYa8N+JNJS/uNcyNfJvJZhWRbgaTDBoU
UOV2YhrdNz9pDoFFt9gsSW4abQwQHSEC1EArLCPDtZR58SXgkvXXsunydkCGhMSkjowYQ2A1RGxC
RO7cB7BfnxEDmm2m2wiJnIo6oAIaQiP4mgUGhFR8stR9cvKaW49Kk4ke8d8r8uAvWC+RhtuGUR0w
bTGIyp1zD3X2UInq++Jnm7aegpswvLPPeXuXdCIh4AP4kd+KvZ0iCcNHxoZJe8G3cEcxvGVk08eP
rvdMtIT+DYs7I2z4BGlf9/vGCj+DNom2DvqfTQib+qmhrtuGDHYBPCSo2DStpZBmFvX17bcWCa6S
edp1IMYZDVRUsmawjE9QlRAh6L57w82fghitYCmqBhZNP9xBwxFA+4uyLnoWhUrozf3O6QoLazq1
5ez4NWT7ktJ3mI/KbwuM4jCPfoCJlMWXvLaTk2k3RRnU4qpH5Yh618mY9/RhNOxAe8AEJdlmKyVQ
LCBByVkrSWUJP3BiLBDgGOKkxt1qSiun6zahELrLlFpehnmD9rK6i3EFIHEJbpgth7PpZxeUe3ix
0G+uamtMdwuQ840JvpjdL955euY8L2VGFHSq41uRZmiMS/ohRyMmj8wTBVaTSAX1GF2q+of6E4Qi
1yd0pSshaCE2AI4z8j/XNW/paDJYuht8IJSwg+iFW+797GlXdVOX0JpWc2qbh2TRGS9P2bIvug9b
M9O7tDPCfT1MFiCVQQMR4Y33gTn9vvBhKbZjNyMVBP7gihqsSeaDrKQ82cJp8c/KTU62oCClRz5n
A1yXMZk9Y1UFbxj7vg15Xb8KA3EZHYm9jbISJ5TlXHsJlBnlpfeeAqOB7yZXoA6JgjxrRmj/3a2O
B4qEFFQhpngFGLbOSmScNCVetMp+5Q15B9Ye2rH8Ayf1yIU1DPsm9VeK96guriRxcAremsIr7rwO
UL/keunnkXWrTmJjT7vOuVMXEZkITMz5EXAdDW/pFYdT933sW7oeGoXzSichYFckGOikZVInGi+f
RbdpENUhXWACPszBc4eu8Tz7dXLnYkr/ekZXc5dUFm0MkB4v9tBj+i9Rt7ptYewKDG/rQJo0xWi7
R8shnVKjXTACYIasjrMhlTkVlvmh0LWBZpDo0ALEQtz4S41E66K71l47Hzs9D7dukRUItBmVpg5p
ZeAMUlpATs9UINNAJtmmd2/7nU/yw4zsZ7RIv4GRsQGhFm6dIvkWVcDycKQxfg5Cf6db2XXit3fu
gyOZfto69mtvo9XMKmzWjH2M5n5NPxybehLoDBgymkqxQ+piXjwlPfJSI8p+uFJ1HQjSoTxWuNYK
dimf1RWzmOdYMLBRq0FZd3y8RUfwQ6pJzplVy0bM+Ki+yr+nX9W4tJ89CGhW2QKXGBascoh3WVI2
LvO87VAReT0z/L2MkU4Mko4xJSR87jaY5bON4KdKrOqSmnUEXjRGlNC6ZBOn59H7gbcbi6drv+ND
uxcTCsl08OeP/sAdid0Dmj2qpek4pNwwXmTWGzHdK6CxQ3YCnBeRQd1pQOBKUzzCD+pt2aoHIuHS
waF8cLIIh5btGBtbblWEaVo2lpPJ7fl6dQxjf8YiNweHxlnoD1gT8zYxCDgpmbh4OpPNFktBQfjM
3LvhNgyc94zGzKr1cFVjX5QSdyeB4aBn9zbqkLuw9R47h5ZG4DsETJqih4PeNqwz84fbt/6dN07t
rktNg0gtfW+1+XxMx1zH39XYu8SmOdzb3kfNNHjs7BYiMoeHgBk0dP8KBfhCdFs6hEfXIFlV0auQ
oMW7KuV3kKt8FzfPpdWzPy+SukVAYbTpp3SAO8LYNhvQDPhhOXL/IJ9i5gZ/zdQ/hW01J5pK/S7T
GIBqZfWLnqy/cQU3Hdk16R7o0wf9I3PltuyaCE7G7YKuEjjEekxmjtclhqh2obgPQALVwO8n13ol
YYaOXYeYuT00Y+kiiZxcwOZc1FMzpe6bLLrEHj6uow9BA85Qot/AJOi3piGbzUVOl2i2oNMQ+k8+
LRaqOPvcj/a9G8X+LTU6/1Zy0vMDjkm+T5JbtGjmLfcq9Mgmkot48YxtWHLAbjnlo7cymi8sth3i
kZlnyMkZ0n+MQHl2EDPNy3mB17R3CzPb9wNFv1hMeBDS9DaDp18X+VIcJj2YuaeKdhVL1zfKvLdp
ZqBVozlYiXk6ub0/rO2m3xGFQAx6vnh4TdBeGpx+VyIPsOZUWnYOzglZpUgK3TrcmVJbreRynV6u
8iXN75RevnItBIwIf2LLiS+QPvih9eKs5ONTSJEZOT5SfxlsIo+SiIqTNT0kel6d9YhjN9ukMcAt
plrJWUzNGSPMRqWpiDJ5FsI2T7hr1oQzZVLiiLQCol7gM9fQp2QHjF+/au2c7/yKsXdvVvs5ARbc
BX5zC4KcZQlTXdw9Mn1d4zL1HyEFbeMa81L0oOz1VSvmHfrHbyEafCwCXOjaykVZlo35KOx1E9+H
vSUeNQOfgWk18LYEgfF8ruk0BIwNdTqtFUov9vDROBU0oNZKuR06mITdWTcgVkvyDL2yd3IopCvG
wvmQ7LvQ9d5JmNpOKes2+J1LFvxixMAUKCDFHvTScyHIbGrm8WQg56ANQ5hyP0HbcmvcQ6wA5Mqa
4z06lpTGahkwEXKz8+BH071WJsfGZuSppKL8fB/DJQr3VTpeO90zVnWO81oV374NH8UtwIdz5s4u
kTZvy7LR72TWBEfDwrhZzMOr0QQG7o5EwcQajiBGKDvbNa1DELMiss5p2/4yZHZyrMJwxi4ZOc9T
eu8sJb4+I29fhEZA78QgFA3q0r54qITvbNSKhIbYzYteFR+uYNczK7tR8ve16elgxWa27LSNzmlO
KBVCfWTgbbMJfcQOFkbzzeTTuLTtsd7i+tXX/dAWB3BrYFARF9F5YVzoQ8YLJXvcK9Zmi/cqlz4v
qxJIMtPMZQOPH/wmjPZZ5jPumjobxWnyiLQa4hXBrcxfnX7HMY0ZY5sfBr+yTzn1GTIIw0H7EVVX
o65x0WZp8jCbBZYEw5QaZG1PjUCXFfsn6KN1omc5tElLrDNo5bWQKVK1UeLygTbe80F4mLgZbpMD
hhR+ZL9VHQYMjGgJjRo7QBkfkpZ5S+vK9TCFRu/yuZqZRCAxdr4zZcJskqNvrg+lq5+wbBRHX0/p
S3ixtXZQaG8muVaoC+8vPFOw0givIo16aznPzEdNaRMoGMVw0Nu2clXOvaTFhedVdByXkY95ZwXb
otew6zGsDXNsCF3lrByMwKeIkPm70X8rGRRf1SVqxTcICphEuZFP5hhr+wZEaDrbzmWQtAWD0IxV
HXNqJeieamqm+yhyNrasKKWsQJ+bB/rx1zJvCDGXvV+A6/qVxG65wDFdXUYEfzT9h2vwsdheebOE
3R/Z7FcAYj6MwNN3noG6wXTS6ZxwfjvrfgL+LioBOpmJTrrBbcotSmmIta80iDZl1r5DBqOtjgc4
XBl9gRallvyjIH5BHNIzGul7MinNX+FMDodW5yXWFy6AENOEQktVe+piamI6NNPAgRmpkkoPU0Nx
J+GOrducvmWR36Yxu19scpJ1Ht3US7EbfBqGlB8Y4WtVpN1e0T9r4GWnUKPUHfLw+Ofogo/EXeWj
wMrm5A1UBPA5WvfXuE32qngWEqQx+Qg4TXA9noEqEEnRBtWjy+9enx59SPWci34MBKIGUaV/S03z
Z9BV5GgX1550pEtL3N4aEev8noEDwVlIzaKNFyR/2SbrXarAGZWMVk+MW8K8XNtwqt7zNmUs24l9
RPG/oWpI7vVJ7EOzMR8zYZqPmKD8jUZBSitnIgjBpxfY0ucShSMxRMxwiIdGmFcvzdGoRbrvlnza
CBH1hzHGwsAHxH/Cwj3eTHteV1/Pcv8plbnnwPLZ2hv5NK1MpMHcteovLIXvXce5uqgvEiQl8DvU
35OsDkACop718wjVeFd6Ehk2SbLRkoPJyYz7Je2+T5U+kE0kB0e/HwYelDOfjqR6MQnmnLC+6luQ
Bt5dUmIhcKPCv4MJ0a1qPxV7HQfRvs4pBWfUQqPLsdkT2NFGpmorYpljAAaReaDXb41jetXQqF67
1iXQIhJUE5rbQBsiQIoG77+/HAj93e5jknoWr2acEGXZtYg5S5UCAZ36F9RrIRh1sUolPi/3jH7D
plavNR1oBs6tCSVsXYKUQpd5Vs/VJcmqezOy+kMqqh+zAtLFRkObtzmgTrNgzBP+1ZOJs1Wf+lGe
jHt5aTzvHWIFQWeiyw4o6y/qRGJXPseSYPl9+TqlZHr3xdH+zUv/Gwn88/+Ecf/vAOx/g7r/P3Pe
/7/EuMNQ/79g3IufZfGrjWFo/1JU+C/0O3/nC+SuW/q/hKEzKqZl63q6AXP6i+Pu2/8yhGVg5XQt
YZiWSZbBb4y7/S/HEya/RDZdHdWxzV9qS4Vx13TxL3wMRNTxb/mSY/6/4rir//8vEHIG0+DiEZvr
tushatW9f8C8i6HTCRrrpl0Z1sFe4KzcoxP1LmTOpb8f5VC6AGcuVD5p8WCZk3bXjcujekZAtnnI
QOdsNAsuFghIl0fInCKpddLY6E+JKa5fjJ9F/14nBiI5g3kQSRQDHjq9edd9+0fCv/oTfxQhZV4R
IUPwN7Co6p84jf8w9c5+04P0R1uIW1rMw81MSYfT+mY6DSJeToE7+Ls2N6ebEaZiLZLKebfD6DVz
EZuQ6hpgeQ0EqG1HzzeN2eqn2cz1pw7XUbqM8wcrG+IsTWcEMTriSUSyq7vEq6DzsO9UVfZWmGO5
YTIW7pTJzovd5qZeq0rjD9+MxAnByBWYPOmGclAU6jJKwQxzRI5pBOE9Mc19kVrRRT3SrCb+evTn
a1+PQttkUtlN68lGK6zOyEXymViG/24vU3lQL7eSp6YSYWApYe61sgvta/YA+WjWzN+P1GtzBpWD
0bB/zuwHPxnSp9bs82eynAcpomV4LZ+2TLnhQ1FG6wR3zF04vBZ0e8nqKcMP9UgbHe3bXx6l06vb
fVMjTjWIVWVOV2vjWrho19RroDC+UiT+FiLxV2a+7v0j4YPPqytMvJ0WkjbDNJ1/MNwB5zWd64Xj
zo8ZfpAiu5ucIPy2pJ65bUz8DT2po6ewq15SmpUnbHrtTUA83Dj5VG6ankbqWON5A77QniqwGmt+
klBf5VMP1Ky/hsS9Eb1kwAxt/iOnnftePecwBt7DCf4P6zjHAjvVLoVvEhWgl/q3sXEO5DNjRQzC
4BbPozRat/Fj0BvVtrT8xzAdjCM+ePMusuHHqEfqtUm+lsjXwgkFFF28buPUdXyl2Q06u06btznv
3kY7DT40tz4f+ylIP+GrI5XBbnuZeibCQUZXu0cv8/n4jy+LoYNWUeZgxIhNPYCua48JDFNIBOAO
O4K4njPdov9W1M2PGptuRG65ZmXzt96199PiW98dQJbE75r+I/7FYdfinz30+AWVbEVL435ToKza
qafqQvmxb5P5zlLugtTRvbO9dMYLGLOYzIMN6vXgWOUJ1AtO9ThD0BuNhJWmLBtbbGPVc5B8mD6j
cuyVxoOZfBoEcf+KLeZTKL3epokkuMaL8ocqTQDANFjqR6Pl+KaJcp3IGxoYGDodf6huRWdkW7s1
fzLNd++ZhP4xyHqraaUJCJhFHI/ekeH1gMpXRzs4msNRs/B9FQb7vAH4imNgZz85vvYuwjT+AdEW
RikRMQ+TYw0HwBKAfidfqtva+1hezKxq7z2v1LBa+xf1TL1eVuBa3GzjDhW8MwK0IMS2E9w9Fsqy
zrt7TYtWQYaX1iUdd6vep4gAYMTcE7S2MvpWWX3rgtp8M6wqP5oe4kr11MOdF6DX2zc9mbhDXY1Q
p/t4OPS9j79AvqvEb8etUp0nnZtfZzuajsATbD1ZKwkAYb2bak7FcwPGGW4uqqNxDLAkSc2tumQV
Ekd7Gp31XzbM/yYHg13mb0EYHrkIpu0LnW2SGYPH7vb3XAYcjkPu5ynpUYACgJ8Z4T29rhcVbPef
ZzawgBfBbXVnxDDRrKTbjm5mHWvfmp/n8mGI0SVjshwu6k9SCUarriVWbSCjkBjUwfjplrNzQaR6
H1l5gT3Sx0cyxyutda1rPNY5ioT8ADVyfk+CwVz1es/6bRYurQaWnU0UOri45aM07H8/ouN9A3gg
DuNs7119ujlp/EmLltB1eWGOgRVMc6+JizXA9+1563Iw98kjvxpMxV5qp/podboV7CGGema3k7sr
+OVtNHdeto0I/ddpGp7p9Lg/p9E/ZZYdbLFhVzuHEC667rITD7rmxoZaHcZxyDd6TinamzS0kYJV
1rWbKd2bGntiJk1VxeJ59JBGyYsOB2Or3i9NLzyayYvXNqWk4HB6md3p3dbgOox2bJw4khOpjNQp
2JVRz4RFXlTwl4A0BZXl1Ai2DAv9wc6t8+jijV74dUm1hSaq18IZhGF4YcTi39Wds1XHHZycIcoE
MGR1ljMdEOSZ9uhvzN5o0e4LsyFiLHtL5zp6yQbLAkuw1BT4Fbq4nnTlVUE09T6AUfVkWSHDAeKo
6CsNMC1iq9xMdczxabDENcnm5pnSak9bLnmCzMH3nwzaNXWS9r6b+vae1VNORtC39wR5surcFW3l
4zaXj3BF7ObJO8FYW3ZmPyNIlellIBm2QVIsL6YpinOFZh3aMa83KRHCMST+LqNjO8hu9ZfttvS7
3x+trxBCCp7xCTffMViG/sMrwCVHZTw85L02HpyyDA5dNj6wOCBv7UAgFXOWX5Fu+LsQ/PFoIdxa
/Q93JOGQ/7glPQ+PrYvQzzN0AnOsf2yzqWvVmDx1cUwmbPzxkraP5GBvnXhkbFs09FZNcivVxZjo
tnxVWUFch1uyv+kdmtBswQPO74VBMBi9SoMWOCoGz27HHekczbdyqtamXFKdHCcwmS1kgPRGCowA
pRyATufd0+9zgF90LDnA1tibwSxzRYkBV11eeOPl3jCDn74syMTSr1HIITIkj+W2THl60GuP3Lyv
IDIUeI4FOH52N+HknxO6Lr+mGjXo4CwfZtAutOA8lmLdcnekV6ARS+l4o8TEAlMGw04996VaMWjh
sZtjgQuO3qd96rukgrjHKGsVl/OO1r79BGUpZHgwxmf1tCqhZyxaOyE2xvqJrKKGKF0dKzyRzzqN
RESIIqWtLqpvTo63Y+kC+0yqbHL8qkK9gBmyIBT+exTQ7I/T/LMIZ0y9TnKH44qEomGyl70yCOTu
VO7SXqC5k/0R9Zrvps64CVLCkx19fiAaL3xCRUnjfMBPp4rWJhLdxdXELZkrug21rf/tqw1zH7tw
9FWqNd5D6RDlTs+dnlaiVycvto30QliQLrMQiuOiDebe7Fr/UdVFFWS8169vJFmmj2jq8gO4DsT2
iFYOZYrIZGlaj+kGrdhoaU4jQ8p7RdhQF/U6XSS8unTT1CUgw7KGn91sMw/DS2HO7TZEfbr2dXbU
VQfRdONacPm9xf2jqbLgOYb1vtM7i5gQ8iBw5U6XryXe6mrUcf783rmJi+WZW0t9dA1tZkmhvxlj
aJBqXnO85CENBnWkEHgdRVXaj57E8BBi7v60rfs5yabPPiuRPKF4w37TgoPLCAvUPL2/4b7rL6Xs
/PpRvnyoLwg9je7M2poecIK5tL3GeQ8mfeTTbkz2KpG79+Ch/stbsYMSazP6c7ydhRhqQ66t/TSl
efhADui+kd2Yrw9DbpsugFlcMvpAHivyXdejYc4oRXOB6YTPAnnU8BhFq6VeCL7MPfJs2xnFCjg9
n7zzpjrQiImfRjPCoevBnmmryDuoD3POMG0TxdWJZle7b6PePKDJ658GF2eeHTBWCj3Gcy8oi3eD
M5O/Q6rWm2nMR1WkRsJCKNZcqowzn88EXd6JQzNGWHq75UWkJVG71Rzuytx6VxqEps+1u8CoPtQz
gQX7gNDPXpdmw6ij5syaRnbyOms1m7HGR7fOl5PoU/84R5imCfhJbzNo3D9VB0FBaITwf1U6QlL1
Zk1cO+R18H9TYHbf+qLepki3z+gx4unFEEDTsGXBN5ETdQarFYs4DXgjbTDqJ1TAtoxzVl9Q29co
/zAECZNJ55Lt7WqeGSXjzkhRdW3yeGo2fu9P124ZMBYKt7vQ4W+QFocIM90lu1hDahNRP1ggLCbz
rWtea+68V2d0GPTbv6pyvIBmEyTpchH/eWSOs6ArC5Ywb64J3/8mGUPa0K5lu5s6r4oTdw5s32Cj
srqNyF847QabZqzMF/VMzNpmsAbjRfdLob6GpEpfx3EU7NXESl2MDjgWgQzE0iQBJQTqcqeo3vQ4
45wRlintZsA1eL9m3/pwJDqisRzYQEtdrsp+UxIM/bxQF8CbMNrnEjP8epGPiLe11uqrYVX9kVbx
eD/MUhIjQyoGx3gJ+rp+Msg+wf8AfH7wGBFIbaaAegofrdw7FcVbrVb7cGZQNXgZ7xRrhwwToYHq
zDhSR5ExCyd3bh/MBkcJgyYzFqCLcncUegv0BpSYWjrVRRsHY9XV9ONqq49hr/iPf65FYs4g78/u
X5anR8spaPPKbT/ziRKyScXG4NJ8NxKj/foxfv0E1Q9zHomHdfldLbRMkkR+tGoOatz5bTMkjFFl
DwMGFshLGbLLIPhpjIPk1tnCfBJ2ulcvu4EORiQJNDhGoYbnn6E7iunpfs6mdqs3hfniZuIXUevm
xa+WS5Il2UWvSLxpR1QuuKEJ+eJ0AX7fYPXp6/PYGfUbqk+1OmLghokUmIEUIWAAlwcpp6PDnKMm
OPsiNNnhUPjltEeAwUcZg5M0urRG+4ODoazinPK5GbNiNzYaZ/S6mc6zGxlbz06XW4KZASeLFjy0
fqxdRyDQO3votKvXLUAHCyGRO9xgng1YGEbRakLeRX5hOm0X+WiKAgbV/3ktnPrfX53UPD8VJv6B
f/9h9WiKUXJj2Bs2EMoJCCHRviPh4hAnZbZTdKGmB4dCx3v3dULNfUe7b6qtWgLUYmDmU3g/6M06
6A+CZvpFrTCLS5BBlMMLdtDchHZC2GgvqBz/82haGv2QlJiaXHrhWwRRXj2PX39bN1pt97VXZlFe
HxTrgnl2iA08LjHamoyeDCc+1Hn8S524Y3cKGRr/hAK/ZATLFA5l9IATv0FDN1qQ48tU23dkUCnF
1Z/vMWQPHWu93vTOoB3iqnPuSW721y7qmG8N/BS1NIPJ2PgOPLXEfOmrgvRq10H1EDh722HormR4
VYleJUkqqgOpylOXKenH7eDO7cUW0PTN7D2hpXMKWgRWbSB6ILcLgE9pQcegFl06jEFHhzVQvaSD
Z/wqbstFTy9hU2nIzxCUpBpavZZmgpXEV1eSbGoGkde46Q9h3u5zTmDXnknEExvOSY2+KcPwuskd
VqTmU+eYGn2u3ntFfsuMJ+GM//XhY35DlPWQIM5Ty4C65D6LsjFVX76vIrBPHGjHWwZ7xAjn/JOf
tIn6qI4ORaV9Vz/g2EOd5mqYi9F0ZVf7h2GVxqliUMTaxG9oqnJxEsP8Xf32GO90j9h14dZwx7Kv
4xNEevypvs/RYEBike28a4ta33+9Q5TO2UX9T17eXKB9JmBqSAaqYkZjVuK6YG3vNFUGeW20d8yI
KKslHt7ZpFdRN/lHlgJzrT7GRZCxQ0FHGhp9WxdBcRQ1mYFWN86vWZjc1wRPH7Ix1Deq6RlgUxV1
664xq3OQFPY7KLL8My/b70i34rvaMPWdRC+rzSUpO/0JdOCqFR4NoCjSn0qYlLJPekyZ7VDvutbT
nLSPAaydy+IW9lPIgZX1KBb0EK3Hr0NgHGgAl6cYto/TaU/c+firk/C5ymvyB8oeL2uAzeHrk1g7
lwQVyt6f44/cn9cle8IH9WnOoVlfTprZlrsiJQaskheQDOLt62mYiTfPQfhiBtQxUwCCdEfy3rgx
K5AaQ9oYIKRyGW9m/tFmLZPVyfwkDhlS2jKXN10Q3VV0y3r0cLTsSeMgpK3I52062D5Ev7nZdRrp
DrS8l0NVRcC7kZ2BkqREr798vVvH88jVk7NeB3ZGaKCl+/PkqBRPZoAJKZggrW07fF1b8inoEIlI
35U0zWHROlazHSqTA0GtVT8o8uyzj/JgraKQysatNp5GpEwrlvVSRQy1ETMRrCTvQssMLmkepARe
WPYF8tkDk2X2DGMI70gQ2NXgBLACuhH6S7ZyW27qVI7XWf2oEg5tKxyFkc4P0A8vX6fb2SY0Gr7i
vJ5aAsAxhfbarhHuxNFKvOVa0WxKDcmo+oTQqDMOZbx89BUwc/SH/0XYmS1Himzb9l/O88WM1oGH
+xJ9q14ppV4wZUffOT1ffwceuXfuqmO3tlkZRRCSUiLAcV9rzjH9hcszvkOcBkjhzy8WV+M6bON8
7Y15tvcsx73aFA9vexAJ9O2t6j5SZIRPvizEWCJcKfp/sZBukR5iTVcsmLeY+UwX9kMXxem2G0ob
VMXU3fuafLy9G/RJd0JWoVNjmWb9onSPyO4ADNZWjum/m849FaQz3r5+zy/6oF79Of7npTfh3sxm
Pdy2xowSC+IGW9WuCz1LPwMzbifg80CAqnUehP96U3X1br28pbU39XW+W2wnq2aCCkXGoLJtqU0j
AK+sohDjfGKYLVyB5XXSZscgm4prW9bPEN+cs4q0V4KeJe5ehJM4a1MuHtLyoOeVfZxK0XDJIs6L
4qX5ETRf1HFYA4Qh1c5H7TnaaUI99uLm5lXqzpNs5+b45zq2liu6TUdmcRqZrogG76FsUmGt7RAa
0Zw/kqdEPKI7tJ9yCJYCPIv0uQgfInLUmi1lrjSrH4KljaTc8qFBC3fUjgLj7i5a0E7KGKj2lA+B
GvW8Uu92dRQcyXaJxHtpTMjfKTjPADvOFPy854lJqqoGNgG4I2sq7oIiuKRquasZXHpRKhAGI88B
za+j5sFtPzErhHEa5kzza1ltxpGPfPX3t/IeNpQ6SOecx2Xld+sexfVVa7Jk1VJOfK0mNJdMwpZY
KPpEGeAx/IIeRIiCsa4xsBouNyEcN+7HubYpTpOYRy5Ytkqqob8IpJPtHiWG8HFFkDrhXnPNedRk
Uj3GLGoxQtWv8eA816rvlIwWvN9RDrum9WLU4Sycb460Ze/PG3+ONbX71JVVdaQs717BMpxmBC/U
03pCRprl33PsEn2J5yKrn+qnMAGo9B+fkhfql7BOT+ozywJQsjGL0Qsd+nvLcvbAQ+p7NWYEIdUg
mITM+FEbEUUGxgKZeU0UXoPY3XHgIUyTccDHFa21Fq1YufAtpgGQWJk4xkkdM20sx7qfXNSbTpz7
Z0Qw36G2SMhpeEOnqTRehkJyyxiESqmXniuTU6sX4Vq9NHU3uafTeo/V0WBumsZoK1lrjo7zq7dM
WjOLAF1tZPCTTu34EC1HqJWG1zge76zBE8naWEC+4D313cbp9SU/RI3nVfCKZ8fJdmrkIOAWGZKR
BDt1ElDVko+Hs/z2Mq28/rEcE4z9jKoBISwPt/siB1G8sufws/X1+g4lsfUK5+GjasQL0JBoHlZB
HtRfGjCK6IX19yVd5fadfYQUmRaG9epRjt063tzt1ferlzzOu72DAuE8Jx2uI7s/R1OIlzDV2yc8
YgWJzNOXqi7bJ+H5w25KKhQ6fy5+I/oip5mqeA3IQz0Pasd0rlAIMdUE1iWP5f3tWlaXtdpoWgV5
SXs3DAutnFoOmvV8nqfuF9iEaU/ezcDqp6gnImNTzJhV4ET7OPHrLwTwPZQ001e/n30ZoYnRAmkL
w8A9jrr2NXcB467UMUkhaN0Ns7llfV+tsG1Gx+xyy7qBXvEYE+/3mEHYZV8drfK+eJwIIk4a+row
nK0svgS5xxKY8y2QcpzKZnDXWmhqX+Ixe6ESJ374RXlJpD6/QvcgvYpJWg/4/4DWhOV6bZGMZNJc
1ksshDVCptvoUvh0UJQs314KBmqvjrRqLdtw35C/fAfqJL01ZWI/3nh2J+FQSz7AZVwtvNzbxvPC
u1uuscgnPtRlfkI0RwMEwW3p4y5l1+XhXzk5hswmkrhmJh7LWJTByYf5m+xZS2iwH+Ywv4SRj/lr
+R4ytLZxgPWinwmCzEwWMctgq4ZYtRc1XXwpmmxjBK7cVvZUbpV8qWvOcoznt1RCDhKldxeI9pHV
DrdvnyHV8gd4uUVvDceAJcoqovPA2p+n8HJ2Qwf+5u1TLZpeO3ne+CgDN7rcfgAlNua0of9Czdi+
Vq3107bT4BBykvaFNzuP1EbUpTRSf4UWUtsb/l8Etb2sJg8088iBhIGllVL8jHD+qHK/2nTOzANZ
9QHILmwP6hpVM6HUDvLNmKJWNVNH298KyCy4ixMJlcl/Kbebi57jP0QYHrM6l/IL6eSmMH1hLSKR
6vvnU1yEzf/9H+P/hL5TefFAXuycJf639KnXyo9m6tq7MeY+JHHUBjSSInKf9D2eP0H7EBicxVT/
GjIlXtZAuHDWldkmFKQAC8VSMpAWuCRLn8uWFNH8qIfV1ezL/kEdohZY7Qyn/gqlbjppQ+Y99D3E
KJFM/jeLVpP6qQamXPwnZFpjAUZxxcRLdeXw/Rs7tLTb0dQ7qh5tvUmHhf3FPbMtXJRPTh05azsl
+TbLmUJL92Au9YfWIFHYRc8PotaZH9Kg+uxrz3g0YisBhZf90DwRHRMdpSyTavwrhX3Quy75xUOF
HbhMVKW9Ld/cnmisjaARWa2p8lJU2l9hUtZYg1l+W+QZupC3V2k1ps90IBmgwV7shA4zCtjC9BLI
9sWrjOgbsE9KO3YhuM1QQxI+HK8VrzCFV7XLIGYi+5/LtzIp6SMOwaqkBXRQazcCoKoHyHBrTU7a
pRjyF9XHA7f71GlgvdEwRts6paOQWDBPlsz6ExVK+7ltAeyU0/TTm6D2Lb/woFXuTqvrYV2V7sdE
pg0ahXilVsbWQlUIEmynyFpYVJTTh2Z78RZp21a6i/SQohTiVWLo8EXvbt2BDPZ7PLp7j5i9fUwc
xXbOgTgpBkROo2FdqCuJTqt48qJihaiuvFaafFctwxrnKwumqFh7SwfRra1+X88RWcXLS9VGtINi
m2JKuZgJOT+9BrxF1UDnkvJ0EI2YVezhq+h4SrDCDHUWLL5LMgMSbFVKN/bELv/M6zF6LpkqP+p4
PEsRfe0daVNVpuAh8TeDfQy+x0N5gWms3aFj4qdlTmHhr6C9WBYEdvFrBtBf5bE2suHNpbG5GsG3
P4HphP8/w3stPT5YTbbtk5eSiIVMKP5GWmGySrDcn8w0heqXWBl4yLD7yJJpl1MTvhg6ot0qTL1y
o4EZCigU3+uYQoDTe6C5chTzQw9B0qfPDMzNpe5hCHSiZb9V062FyQki3SF0pJ5PIvUQiCwF+4kM
bgMI7kE0WrHThF68pFELdaGzzAdvnop105O7DGfkI/SgznZJZmDdm+aH0PTXCW0JSvnW/CIl8hLD
Qi0yT3ONv6nkLquxHjGZ+emMYEqEGftroyCIItHj59CvMXSUdv218IjqHTQ42G7YpHe3blAlETvQ
/A8d0331iwnVCo3xNB3SQwdGztUm9y4c6PWmbjGt1eNHbSYqQY08/3MP0jStvw2Kvk90FE1TSgO+
biKi++ugSC2pKFvJBHKyiRrNkqHb9NzRTNd1qn1kZ6ySRsbfwC9+0byq2nCnhFvVCFSjQ23rP9Wr
dCkbApvn5qn0sxqFbF0cvZKMOCnIo8b1ApioJ5Q3K+1fhZ9eKrPG/maXn8AuaHPjjusm66JRXv1E
E4ECvXe7l77w4LgOOOoRaKx1o7LAsJnx19bP8GNTGZoRla48DeAgCUzuKbQM1Nh5o20mA5CpUzpU
d5eus7XsLa3sbUx4ojDp1JBIwhcHYww7GSrgAUcUYemVTioGqgJtgP5Az1Ffu9KQdDrnQ47p6rGg
bxMEyOCEQ33spmFylAonYtwuqGpWcAJeXYo1URqIH8ls7gcKQHRUTQ09fkKSeSVMQnDQEGQw8Z6G
oeu3hhsDfu+G7FhSfdmoqYLm0PMCwfBo4rPpG9Oi/Y0xfGztRzzv1mse2djmqzVVuZU5WNWTq08w
lJOy3qoxF+oN4AvoCukIZM71DrKWzX2FwtlhiO2oR0TJ1rcZMzNSl/pmaAAIgq261fugUe7DWiDd
KMicJuWDkL/l6SI9kmmWCL6sHlMKQEZxdCf43AnanidBjXzVOnyDT7AyrHIT8KoFzHnvEeN1rANo
DZNLpL0+0FGfZ597kd4zkWnILiISa5cvSL0nXAcsAPs0GNd6WZJ9HPtPCLOhlS+VT7Kbm3s/wmhO
tbw9VMYyNXQd4xrk/c61ucAcYQGNLtNPnwAGAnbd5kmK4rBoo9C6d/Yhi5z2uRrRr3Q25jMVJ7hI
AKQzkQ+jU5/oCnAuVezNR2KgtTsa8pRw+/hBFCKlrkIwuh9Pd6qxoWqYxQThs5GFftWtLt2Fetwx
kP1rz/PkE06pu6YYsSS5evMERrE79p20KXKQsiDktpsKb28SqfgWWuEPMafTfS2N/tVj4eNY2QtD
9knN5jSmm3tjAHFsTNWqygumCUFGuYkCoNk7ONvyIj+p9lLh+Mx6BYptP3JoqpNarja9poutFJKM
gX8fU3ugROszwo6joWnlNfGQYLRFJhYgCEKdfx5/FvntX+ZkDD+e7i+CJJS7SHGX4ek/5mQVSU74
2Wb/POowZRTV16c4eLLyxZdrjM6zOubiPPHdYwOb7nY3q1u6td36kOqQWtTNXTnOy02K4HpNewbI
aVzApeuX0Xn1Ks+8Hala970LKEmr6Uzd+Jdwbgvsypm2nehU7XBYuUeKvO1KkQnqZW1GmOSwnlmX
7PvcLg6Ti5xD/JcJqv/3+SnnwncMH5WfEO4iPf7ruWBZ7XSV5RLxOfqPU9HTr4SVeywXUSS9ykUF
0b4GuWYzWqKgV8dHs0LnkEztkWwOFxbsoqV1CAzVM2c+NCwnd6oHPgpzJTW7encl45gb8gDSBSAF
KrYjRH433iFQHu+bIEp26liYG/Eu9fK1cN3mtWDYmZoif/aC3H9alFgNFNY3A//OGfBCtE6K1Hy6
aT+wPLVnbQGVRiwNE/xCJ6oDxcKdXkWj9ysyh9/iApnMJLIOJVEQ2DLQlonkzoHuG6NSe1CH1MZu
S/xTDtrgP8fUl2SxcUwSYmfUcZ10KGvp/ItuGFZG6o4faQrzqE3a9J7UWv0+CMhTX9CvaupG4fOS
lnnxpjcOwOAwvOgS592fhYu9PDESM3/3vVE/mkmXAX3LP3Aju/omdn8iXLWBjftmv2cRQ+bWYAXM
EaV21eL69M83iu3+5UZBQW5QPTE9y/dsw8LA+TcFeTt7AMJ7bdxhbgVTScbzKccfUkzNcLYj8cvT
mv0Q5OJHUMTfjLnQX+FC5ORCDhMRNFvVvDUM/zBi9kaZt5TGmvrXPC+jcMo6XbWNGXspG0KDUfeG
pUH17xJxZ8V6Bm0kSnfKe0sty3xQ5TvwLOaD6/vNQ6ufA1R6oBqg5pRTIVaY7JDNKQN71nXn3wWF
juVuuKD93B+VTZ/vtp/51s1B8f+VMJvL+Sgh7QHU+PF//4fztRTxLR2pPb4pfgX9rzfT4g2uw0qa
e3WZ22b1llJk/ZZ23W1nOUIgTbsewA5D7fv9voybt1GK8Xevqu14NoqlIjCrAmUVjO4mwcS84lHx
s0XN+L03slcz0RsCHscvcjBE/2RM44tc0lVSQdqwjWd7/89Xg6GLv/95no1tEu2sL/jzdP9vYk47
DsOynaEyujmg1NaVIJh5oMdu615VorKhWb/31LHR9iOCDkl9Y9qgBQ5wA6u/U5OIpre+yrIG0eMn
h6EJxfOc5Hzesh/3qMypdNKoP/uksdEprFHD3BReaG83c+ttQ3q49HHYoxFZABgcffTF4b/2WBKc
I9mTm5hXW/r03deeIsjWlXO8hL08Yn2zz6VDLMJQuMgaUfUChmWAWPbQD8Md8/JHnm7dlgQgZ6+J
pnxD4IJArQsm1i6oIWog/YIUxte+dJ0zERn7uSP4ago8wIx2FV1NN29IOW37A+ZssrO8/FXve+fb
sjOknn8gttiGmjbcN3PXM46F1UNSzd9hxWsXKnVEU7LUOIjMIdB5kT77+juwlPhrklkZLPQOwXZO
8NKkQ7eBFr2ylIzUcWABOt7LrbDhJ/m5ge6zJy20WYuxss5ycF972uLPzmQ5KyBW7VEpLB2s1lMZ
m2/Ag47x7I6vkZnUpyiGqZqRCvFfnjy2+ZeryRO+7rnE+BmCe2UZaJar7T+ewnBXhW6JoD6Nxfg2
QcgEt2mR6VFk+S7LHGY7y2UhWBM9ZlW/UleFhmv8eaj1T7yfZoKaVk9HHT9WYN/lfTLS1KuDhCzq
f/Wd1Z5XJ84W0le8Z7oTbyAHFV9rPbkD1xb8FKSANl3kfwz68DIbYXIlhLd59CN0rKk/fqhXUffh
q74c3IGD68tor+40o9y5Q1r8l+nJ/x51wW7anmfqgtHXcYy/jSKtWzUUqSirly0dVa3pOlikU7ax
xjn+Hm5hrefYBIpkY48pwR4QY66BTkzPdBOYKA2IkuVHbfkD9vx0gByMo/7Wci+8HvotqHctZO6u
9oqpq5+0Acm52iv09vMmS3Fl56yoUy1u1p7Px0p+RubiKGRkh0IznVqDSje5LDlt5zRBf1OdiXQM
njLbJQOBpQO46fi9mULwpFyj20434/d4YMWepQRE/fMA5f11Wcnw6+rgbwxLmJTaWEwtj7P/uKJa
bYoT7N3x/rYyKiKLVS/nD8e0fqbSPD0wW+te/bJ6ZrGe36MB8RevD3J7Mh/MTO+2rTNQecX9elV7
0if4Xepjchq7d240+aIWRF74rhGkvc9hGqwxSINqDtN5h2vvXZ/n8qjCTrUmzy4WqX99EGya28g8
Wdsjsldzby21+8EyBZ6B5gZJRuR07uwmuiddUYB+J7HKbkp6MYjMV01tz98bG/lykmVrUQHk96qS
fNXl5/azuK9sP30ZbLDIBFiaZzTrABWYI8GfiF9E6sQvtVt/7yJJlEk7E3SLMMza0UIgEqIKsSIu
3oPKxhuvJ4N56aEJ4tlM66PrN3CQKC9vxLIijTPD3AZCluvCIJHArfFSKJ8RzCP5lOD0jIAqvUSh
0fyXp6v316nq8vGaDot26h8urnvT+Nu03egNHVNqCMvZaOpLDnDh4gp3vO0RaSNPk4Mw9N+HKnOJ
TUrCfJ2GoWT+WuHNXs7XbIe/Ms8S9yL4oRZRTmeFh8GMCYRcpgk+cB9IKf2nWJpiwZLV0K/k0iVr
l406OiNXRiWio2RZqkNMgXzwpko3pigCjniEoeSAdSd5YhK+pa/Vbl6VmO0xx20s3bxk82h9wugh
o3T2fyDhhT2aZdNL5JI8hDO5P9V+od35mUZ6oKaJjzgk7MBM/B9zNP1wTajVRYcSNPMMcR65UPdN
kT3lNGfP6bKRdkpHWVRQQ6qopP+aZtMBm4ZBiWiSj6ph7EkfjPNyTG8fokpvPunrIhkdvOgdaEiz
buOqfI7mmoJU4Yf3Mab2fY70niaNa5/QR/j/ZabhLhOJP/MoRDY4F5lxmoa50M1BI/z1Ru6qVmMi
QDstL7DNS2ksbvrpo7FRjtpDGByEkdlvNUO/MvkVifP7OLjzJXbO6WlJmsbKM0PrqKqQucjNS2JF
b0g+EUCrd8mvlns7a04OEcrvGP33amgdkGSuyowOeymb4Cy6RF9Ja4q/N0D78zy0f42BfqHoWn/U
XdisSXklA9Efi03sJFdjKcMrhQwl76v1l1djEBanm/gEpX+C0KUw6GgU5ZPaw4pTPsUjifTFoJVP
4bIXt121znzCehXFbp4jKkjm5BxVtTHuCv9gp3SYxsY6RDONNO5t/34k33R0SehSmxybfsB6+LFf
DmH66QGsx8W5MOHb//MQjIfg758dwziWH4sZruUbhEj/reHRtOPUdp0WHkk/cLbGWPsvBZkHuw7H
21bPLP8ldhtkSvBMoJTyrpHX0zXMg0/1Jre+eKw7agzqvWXTMLeZJ+wWDgaVjTo+M4RP2Bjubt/j
F9ZK2IB51JtRRlcidTym4cs/9+dfV++2FeYgmwn0uvOcjEjKzl9HiNCfMmBoo1E8q40UKTVJLXfx
hXAsGSn9JGF1yPSovH2FSWg4bRnQceorKnOaL6kM3v/8DPCIGU9PmZ8Dsy2fXQKdMQZAUlBfMnbJ
VXZlced24jk26/SqtANovyl26yk39hzhZKKV/EzSlNjgN7C3pCoYByfx3fMQFeYBzYx7HpdjZZd7
Z11aGNopooiWdKaTAVjtgUWCAIGKyLdb5ny0uMmeDkARGVLPoSroJp1YfRGHkhwPWFmaRyXGrA3/
sUclc+xEN15xZDLbjROq4stLFH44KEvt3R4+HTcYPsFegLdjOFiz/JlO0Cy+4Jdszn/6skhFTznp
NbY1fZjcMiu9WWDPpnuoBXdBLmbjrdGG14nq+U/dwuOEXvtbHNEUyXzGsDKIIDMikGQWkjW0PQva
ZFKT1cqrfITBS6Msb5tsHwZGAErM3Kpbdc78U6fpzocOP4wguyB9CnUsxQsGcZflhbbtPULu4sTb
Q6VlchhEAt9i86UQA80kvWOaVJAo/2cPB9D/Ovbn3aJBCtyU7cvUFsVrnPOlQ9Eio10mp0KQDiWa
dKOqKBn2QIxq4YDKwfHvGurNaCH1kniVEa0fMUvGCpoll3JZkEyXsuBhItI9zkPUX7MZvoR6mMGQ
AjUsEMW4Xr5xqgqvQ+YdNZ00iHUx1cfbIrjs6HJYZIRXdAYvpVXXb1b4HFLvfCdH4RPCx4ukU0lD
wmTUWYQCSh9AUsg755copuWQPTPJjIxj47GGVeu4IZy049zXLdcD0z3KjMRKslgje0z+KFOjhRI2
BMj5zTzYhmHs3P/ZC6t4Ecrp/UnvhfnqdOSg50wtTzVypGCxvmmLNqts6mzXZ1Z1s8OpYy6ifIzN
n03foEzWXf9rPW97hybnYvE4KjmdUtcRjNauyy7cKNqzjKfprPb+bHTpjkfNa29f8ec40Ew91wCI
RuambZxm7bZRdFUbUJT6hkZ6uPFAhN61frVxloa/Ul1GfaRvQlQIe7VMRKWrFW9zHFX3bVl+T3NR
vvldEqHE0cdNPaGRoTHjcVHr1Z4aWgMZa6q/em6YcZmMwWluvPYtNckgXI5XJS3SETmZ6tXqwRsT
4uZFvcjGt5AEc4Tp1YOW9M1jQlbFvgQ5RAcD8YOSRECanG/H0tbtDxp0fBrATHcpyYRUsmoKOssd
PtbIRpWeKjHafFVWIAOQhmdfXD9+nI0q+1r59tpxfGfnSG7HWTK7xsoxorlD+ERiHGGDy6tlU03A
+jQ//N53PVoFLaiKXReic7hd86lj93vSpo0nery/Zh6131JgBauJ2J5HINjhOQfPsWXS/1tLkGjz
oe7r7qzYfjY1y57J/Usl4ubBCII3jC3dncMxojLyfZqlnLeklVhv0Jr26jSSlkw4W/EyNjpYO+0Z
bwz9swohAv3el6jEOXFba6a44jobA63h6EdVyCij+PdtoO6AbBRvKRi9UjU4nKVHkPrBndvXgBGX
zocDG5hionstcjTALL+iTWrHv/+UqbCRQcmTqpdqHZ2q2QHZRsW2OAzZwvtPK2enZKOhDT7HS2to
h761T/O6/7XsRLG47WjR7x31FkKMjUlQhBy+AySXF2UXU0WltEvdY9ZX1OBlLrecPnzCiKWmVdP5
jK5IQncOjf5N1KUDcfKa9QZa876TkfcYCDN4aiVi4GTctrXw7lQfbkrz6jSNwCRon+kPzBB3Ku9S
qeWVmtmHPQtwc7Hr2nH5oBrlhV+4h4zu0FpZn4Rjhs+5RrtIE8TtjcOxo3oLyy8U3nHsYSWRalZL
58Fwsf/dxsfeKImIrbXy2EJzXxkWw08ik8VCYTeUSduvvmFyi6l3mXVqWysXdv1Nsw2gD8uQJmTm
HbCeuis13qkN9ogQIJ6Vgr8bPyvL9O9NR/r3lZmaZ0HU8+3Vv4/7A1FZUHkkKSrmTp0xnV40sY65
ZC3KCfSJeYD0R6ZpGxaCRKUCKN28VfVscOT2XZnZdCKX8nZaljzOi1Rs1Ls5ycFrglP3NBXTvfrb
RrPIHsY52gZjOO8Ix7KPvdk1K5Dq5U+32aLaCn4OM2qr2hCU0QvrPUukdYxR4KkrUthzduzJpaCZ
5JBBeGctwje1X7SlfSJ9l2eNEw0ptf2B8AWpMQOv5hNyjR92kUVH1foQPs+UMUuCM32eEr5IivWd
/6S7i/MRgPE4oupmDU7xCA55Dc1bBsgcnTjempFuvnbLS1To0TbqM+0+6T08Mf86pFpObmb9/gYR
dwSkqEqnMv4TrQCIK6gliDbs81MxY4ZE8wUrmL7dINqtGgPrXI9OsmQtEGrm/JKXOpOutLpKv6Rn
YVqg4dTUAXG7vIbBQ4/kfXPTDaVQlY+V34JinWxnk4Gy/ySWC6XHkuQBZgnnTck4XPcEQhoOMQaZ
fTeTor2q8Ojc5wakQ0hKxxwZ3c70pHPRCmbeRqV9OGmKR2ucutPN5njT/mNrfGtKeQQGXT8qC/ny
SoXWZlbtHKVTJlfhLcLyFo51ZRFtj29oUX/5wDJs31hVRSK2/aIp8KJRPNuN/d6QiP4N3QWdLaG5
D6FRDDTZYtpeNSlwUvff6ni8Vx5Ht8wfDPCtd24gf6FXrncGPpNjVxLiOXrhl5ZP7hta1xkSh+we
xhFIxhxF1b5F78+JiO5yoyke1Bq6LWRIdi6rysppjurHU8gl0zrRoVHAh6ERnz70rv8WTci9wEHg
a1tsR2miTesCeck58BHSDw25iU1spwQB6/0PnZDMBmED4XC9fUJx3HwG3YQ2cK7N52rI7G2q0b52
KvLN1ZBnqBI63Jh0M4zEa3oaeUERBMZPFwSz25jihzqOqiQ6FVHs8mAW7c5OG++IGFdgPcZZUTPM
dBAd1J+mNhqz84c48q+9VhuElsBTIMwJwUBm9itXT6zHyasDZs8BzEI5Pdj+0G0b9CZkdraRf3LG
+rUQ8HlXNoqdU6phpSjTCIFYMxIM2BrJE3b9zW8X60xaIVKHKE3Ke7RfK/XIBkDU7u2IfJ3bpNym
M2VZjZNeiQR5TuEoBOs8bom7VA0XL/avquGi+ixTWzWrcqKEo41kIs1ad1QGUJQ0i2kqJbF3sYdG
U6Wdo8o8IKm6r0pL/MBhQKyIpsE2MLR145QBj9r4Ya477JXUB87cbO0xRG5z25sdRC+1FCUxJtU3
dVkXfpbd1QEhZxresTj203vpavP96NgkRSk0Q8Wq4pqEbYjHJNqQRQKcWefjC1OqUSU03Pu/7dGa
WOfCCPaLKvYsArr0ZdEgOchDv1tllQmndanuyy5IrpWd3PuB9UVdcHQSxa5DGrxLzd5/LckJLk04
OyGp7MtOaUfjrzCdOBKGx6Hz5LYmyhqVGGpJ9fdQPbrzzMwmlbvrjnbXtE+IEcCS+0HzcKu9NkG6
8FAAPPaZPn5vjXVVGcmPeMJjF6CdeDAJSWQ08CYw26b3SvnrSyOZ2Wut7fVP7kLZRsM3P4qie6kj
a6KnWkb70EBkb4Q2DiW6nd7R9IgzgXYxG4gEVCqf2qig6aRu7/C9Fyd1CIX376+YzEY/FcanpKyj
ZrA28O2L3fRo/sL6TtVErHZkDW5awxP5SYAGaTGd0uWK7MiV3lMl69ZqIkDH8Bom/E4hsYdXNMy/
N7o7p+su6dCeps3njfcBQugOQusni6R0iZEqcVKclNyz6GbvHLnm994vChwZpYeF3p2PpmsZGwVP
cWpqNIZ069U4N8YOQ6b9ymripnVlVagf68p6Mom2Ur0+tYkkImsXeJNKJRuoXv7ut9lSo5DkstgO
snK4NzNhnjUgV9tRC5p1FwbZuprpQ7rEEx36wIouktgIopTwJelxdhf/+2/NK8GIVeBFFzBR14bZ
zfcJQZPnVOvzrZlPXwDSCVZ5DH2GfG6XVp7TmURDgj29I9l52ulV0m0787n1i+ZuyCvjoZsNBMy4
btTVCh4cznbSaNvRps8XOjEq+cki+pZTL+He0rEnv0MU76MBYrUGbLjuyZN9TDLx2Gukcsm+6m/1
50APtM3NHxeE/UnlA6jBQW2qwmDSDscbzd94VMUJL0u/5IHvoLdGJLoAE9YqaqEf/WBV6YG5Q0tw
MXObgmaaomUmkq4uSN0ai46nFhNa5Lri3k6/+V0LnBI52haJjd9T+PKG5CCYCrRF+Rwb/qUtp8fR
rcy1NAkwGJv5aUT9DzubmKQcS26pc2mE3RFKUwyWQ0xba+CZ1I0gj4aLrfnapiLUczVU1MIQzmct
Mb2ys/xdkNgbxyKmMfFNWJwetO6A3zglfWxtttzedtA9g7UYV6NF+tPU3s/QzQF1y3SnR6yrUvMA
JNjZmT5Us7ZD/RT3COlGj84I/8oFuTLAyjzd+d78DIt4Y0SY2cYZuVCgIwIaOvD3rfZmlJCPCRLb
EGXubsUAGVQPodI5urPr0MnXkX9g4ZWsSMKjxxlb1GDIadALpENNNCF9bb29n7eXWAzmjiXGaQDh
dnTIvKgr0unRTWVr3bd4bgz5qi2tfB3VE/FhBN6vuJlf8B8M3KrNt7JD+5p+dOZHKQkmStKdWRA4
YrsXWpPxhgonrCGPrBGD/ISNCEptY7gfYJJoBetvy/miawCuJfJjSugo03OqLQ4Ts23uMElqqGMc
XbQPG2TDj47EAa+TrZo54H1cvYI7LZ958Hyv4SVsrO5SieK7IMLAnkFKBjwosJAU+IvkifjlD0+K
O7peq4QrwBjyi2Np+YnYznmtzcMnZTP0lag7m9yVu4nk0XU2mSNPqpDggcl9oBrwfWiLN9L4HurG
IXeZRxUCPhPFqxxw6vSkezk6mFsNYZqvXSvyEkKKJEyeDX09T/0bcvd6Xc/uSa/yn07FrT5Y1oZO
57euqJ7jqHAIszR2+Ry8aHNeEVC2/FKW2EUBGa3hWOBZzeLnojLWsKm+aAamRDouNSeaoJCqfEgc
kyj0a1PzLEtmJIVjYqRrJprFSG6ZG0xkxgQZBW4bvLDmSSxHI9ZYhrQmZt3USryuaL9WnRZgHIsR
X02shix6gIb9WvTSWnsSHwXGaOKXSxSFLquLlV1GXx3Nti+etTbBs6z0qcj5UNGfO0b8HdDJQab5
eA6qeIngiE5m1Dx7JvHFPLNt5Mr1mxzmr3k+II6S1AcCSMd2nAIPLMmV8/iZm1jvPqzMXxNczMca
k+pjyf7ecJgItG38BOujuHpN8h4gn9Unb1qLuMboWS/li+8B0czrOZ74O+jmEs/wPsb2BeviT2Yy
/Z4IpUf7/xF2XruNK922fiICzOGWIpVlyzncEG53m6GYU5F8+v1R/rH3CcA5N4alXt3LosmqmnOO
8Q175IM49L7QhH93dZP7g2soflQVSyBrJFg97F11zXx12v6I+I38g3VqteQJ0XmKt9Htc49FHSKu
8k9rlnrDGehq9SORlvYAS5cOHxHZD43qGAEd0sYn8PsvYTV/exAMXPYiJot9OcSN/qVgUYsn2V9n
W0mDIkrUbTUADVHFKwvzvTYP88ZJaXUgrXfxKRJTFn16RdcdstxK/Twm/aHO8jjooV6HUsW4Mtu4
UDlqoQ94I96RVlNvcKC1dlnd3jtO/oDZ7UOxyeO0rfR1EByhkbl6vpX3KNWLufXHGd9nlWcnkWY7
e3A5cnUKZh/FpgtbvsQQgfbARqqK7GkXgONuaevXsqY2QYq2iZX4b5HIjEJ2ewOsFSa9I/MytMgU
Ir18Z3J8bw5w5An0/jcabRcmAgKzDl8PU+Su7jtxNuL3PiIFV8EuDjQCo+/IQc2j0eQMVFeLnZ9w
B7AZTpCTrZSfw5kAuJfpPXrs91xruqBVBMwN7v516qktLy4J6EnzzxiWcaelCqz0BPXcUE3/XCJX
g6W7Jon1xZUFzVO9Lkt0btBdOaYsQlVBfW/3T1EvnvhdItIjxzpo42Viuym+ek3nOiGR7+mt5wmp
RzttmLSHKva0hyjND8g05rDrkw8S3aQ/qcaHac3uxouid7Dl9a5OWpYmg3ZfJ5jiYyO7NK0XoItg
7RELPIZ4sDEzkP6ASq3yS5cuAsGTcaCkhtzMpDUCK7f2CyYzUblbFJ+q747kQUf2chIt2GXbk0B8
Ly3ZgyD0tVej1gdSvkhXNCKNNIJZ2ap2KrYNAak+WuL0XpTJCbCILzGxBURDMglprjV0iHCO8YDn
kNN8sJvcfu3Pkok1RuihHce9sPH8jkkVWLZ9sbvhoSKMNtNm+qOVTZoqQtwi+9KUksQnOVQEIaZM
akxgmVJ5BpDxDpceRdCSUQlD9/NaT2yyyAGU1JCC4jK+Sz15HEZO4zPT0JGgrLPDdfONQX7ARwpn
S405j1kYm4AmEAtYP6HxjtyZVD56h1i/xTHyTO9sy/zfpMePeFkk0YMO1gR1JLmoM5agsRc0UkaD
HHYMB2FfEWBDKkN6sUMepPSaGrh9lV+6gvGI1a05kLUejHOCmyRTvm1reSwW/SrVWsBe118HBeXr
HS3V76o0rpHDRIsZalB4DFMNjXsHGDvIygTT5GsKWAdKakL3gh/MXlyiemgiXjLrI4YW0TZDHtoW
tfKkM4Ydm7ObBExHHOSO1HLSUtkEpxqxQXmnas0Wo8WMGshifeUhAn92diue95rJrW81JFU5lvtB
HIMTEJC3rooucoDoAdG2A0efYZBBIcgguGA+fRUDczCRaVvR0iCL3DwKR4o1IHnxhv1kz/HJ2ccp
9BuNZIAWqNqG88uP06VPA/ayTVcSpSAXpYFLimckqaZr3Hw0pcRmlArtaE8obOt21Usly4ZoJi1s
45rnFKpDGK9s7LRgZ809xcfZjg1AXy5FXXwUhBTiDPGronMfrP7cah9xVLSB1DkkNlWxSXuJs/ki
dcmJx6WSz9BYG0yR99lACEOsCs4f8t2QGaA7yPEXMXXXZhrw8+rDK82rMVjg7ftDGbv7uWOs7+kc
7eMxdv25dY2AnjtsKYJWyyVO4aNLL6QdKDa9kubkwdFukqMSusCHoKRq3Nh1kW+wZdLnKautjPok
0Gvi+/AIshNo+Z+elhxTjkkENpawmAusKfUzkY81a7s1+PZ6xCGYYaeaFqWkkRihIOQT6SdcrtF4
Tzvn2yy49Y2lUZ/x3HdEoDtKIli5gNXrNWeB2vjBO+vSd7PY4ehITkwUAomjOKdTyVmcvryFxamr
uISNgQsUNemDmg2nij2Y26eTB3iTMLWuZpl2hxFjWd1mFYfmrr+fTNCr6wWvTes9AW4ROEgVfb1M
GU0RKS2j5XVqunMMti9EkMLNrNufoxsfyWuoz8BK/1HWEAO5EEZielw5bzCfmLw/E8pQbsw/UyUA
hdsKSifPu7pF7/m03PD+qRam95Kduc+D1CUIp1uIFOlGvfLbWIFk0w1vI6fxXFfzLZFD+NLcfyX7
YV6m0BJ1a411a6hNSIogUBFsh4J1TIqpYkB50D3jYtrMmwSllz8hVKJZ3wQ9Fp6NhhGPZbdsELtz
JM6d59ZUJIf9BYUIMdY8mF1Ghi/BRQ18wuRKmEHxZucbSLQvw4DulcgCa1+NyEqwAvHx+hGeGCaj
WolfIMG/Z7PYVvxaM4z+CXHMOydxt3jH6o2n4HwAf3o1XOMNzyHHhYWJnDrCplej5o7yobGMkzKm
FfXSjH4HlaOoi79uxoRKz7u/NDDc02D8tZSKJHmk6gGdtRMHKrmRZnkXZwFUGaPgSAN6dYsa6E6S
HkRRjApTJelGMvKSBuYMdxDLxmPwg/uPJT72Z+mcOtPueNNT7uIp+WvjZEcOylQuVR8An/gYfuqL
UgzbhThuf5H8EpjA/xkcNSUSirs0mv9imD90PAqES9DEq3iEbf3CXO8JVQtbAcMAjoXEx1THkWG6
moK7qor8yVgJPCOWOnwgOm0X+ZrTu6iq7WDvh1r7c6MuKDTVkZmbzmXxnvVu0YNG52Fl7kY/Q70O
NokPHQeHHraj84KZMNoMNrWLs3g7XQPYhfkzYP3iblwfZNWVf2dZYAOhSpPEFBZ2qp8dAl3QUzEg
Il5mkz+s6FAMTZ+dkRwd4och7LljaHpxS4TeXVM16nVsmZNb5UFnFos3wqPSq0ifFfSxHu0qDucR
z8xCYbWU7DbYaDVfJ24J6H//3UdGUHdIHsEUb+c2uq9iKCXzwjhDNOVbEytPXgNXw1QYG86yRVkP
CIM7fVwoSog9TpS3memmL4w1z0KFc2xiBfWLojLWZpJzBKlSbO00+bAlLSgb54wXI3ONOOuGvXbE
V0vETV0mWOiiF890P7qyB+oxbPS6roDapC+QbZXNaPC50Nt/2rX7iJCg2dCMmwJwOXiMKvPcq/TL
SmW51IABOJRw8EVdlGGvZ/LZR6z/MnK3Sk8zUnR3Bcn27OZ7McMn6w3Z+uSQYY1xjZ6JReKFbdkl
WxFRhhflsFfzCNWM2kShx5ELajeDHdUo4b5Yw0aLQMWIyaAsZfHyLJPDat+8dwnimBSORRAzztqP
5QSQCgMDiLfp3Wn+spCyyRYsWB2VGVkAGBNtV56lnciVvk3bKmGWO4r8ICecUvzZcz/0VwgI5p4b
4UNj2J2Pbtjn6lUkSsF56G+7jMzVvX6Ekl7AhCx4KDLSu7N+eJxLBG6KzfY5pEGlOc0m1Qi4VpNX
d6oKwmdqBsPuEJhFPxytNCLMdBQ9/bHl1Iu5e+0Jwi7XnHmx5kY0amiaeji4lLXsVNSWjvfU4Ak+
xC6matAv3+BxQGFOSf/gkg9lRsrHFCNlMM2VX9jHh6JWQ+0i0pko4ySd/KUtSIDnrsupNXyB7XRY
9/Fijj4cYnB8XSX/CXsSvA7IMDTGfY/1YmEbDFDqZTt0zkwge2yslW1yABUPHkGchiW2VtFoG4Og
NP4NTha2MvpGR5AYgAlysePBO9CD6Y+Wqf1ohXWsh+GLKFjGppS9mzLHlq5g9FXb0t5kMZEZk1om
h5Ug47tJBtCcDb312p9yjr5xv3NU1cyr2mb5kbEBEC2AaGJsnJDEdNzsmYL6DQBs3C3zsY4dRtle
9wMqlALTPSRR/5bm2WOrJF1IZNo15ue0k0m/psTe+FpllThNIEDlVB9AWOHh29bWaPpsy2b7p2OY
Nq7aSrCDYUnHh3bxTwmeIOAYH2/spfnGWhk6if0QD+xEaxmMP4sIukF7K1L6cVYceQE5p2cM5S8L
gSWZ4T7YsSM4GkYcgQsFl8DwMqWVs1H1+V1vOh4Jq7tzCIY9eUVDDFS2PJRzehqRjj7VlvipabKe
bCKdALMWnAXV7jhEpOTEpFGHROC2LNN5hYRBudM1gJ2uPX/Ouix2FZ4YRzfOJfKe7VRnPi55NVSa
eN5FenSaJrKqlMREI6E+j9PAPsqd7lvKlDN+ZVwYi3qDW/of2uRjPrymXuYF7kRccI93zVXA1TWx
XeKNoIRGt8L1kOrT2DXG1sFk54NO71V5XP91LLPNdrGOLPeCJhTUdDGSjD147MAKKviOzdYiIXoa
jbBp+k9X/ZlAs2wKOYL0ncH8ArFcNiJpAYhysm6G6V9FftKG0HWISwm52YQ7twd79VGv3e6gMzhE
ojcyg7nLOaFUmKaXGOAH/J1H6OYcFJbR9JfMpGs4TC+KLr5TmqZizKBE9rWxZ7dAVQKrgg4kHI8j
ZZATFq2EgzrFXwCO9I0+wN2dxmXXrIBxT97zpEAOgrC+SS3tuUdCJEtlZ2vdix4jpVJglPimYr4k
szAo1NTHMlv+JIRMbUD1EsHUs1Tr0xoCTj8GhwTZJgq/f+gsimMl/pwoSTiTZMFRLWbMZX+ZSGKD
2mmOjiQCd+4zdh7Plj5+/mdJG5cy5Btau+VPXjcGVutCDKOV7nnfayAwBfgD/R2m2LG2A21N/I+N
sT8yyIGWduMwXuSG5L+ge6WnGF3JRJX0BJhOkCLBzoyN6Ez5HgN/0phPa9WJUTbxneuDEUnjrAKp
OBVaE+ZW3JyBeQw+UJHKn2m/o+fGxZbd0bVYgmxZFt+c7UPRW+9esVwzga299oz7xlpDh9ssWPBK
0XvzgMdPySMaACDJ7r1RSJvOofdlO8NT5zTX3IsCJWJIB+lV3ZgSVi+0/V2CCD0cK/V70LEo0ayt
MS1zlZUy+ZwUJ6QTQFd4qVC+rayanBK7UYb9UrWlnzuJEmrj+OQw0wNVORhBzlka5ZMNbYHYIrfP
3qU9F5QjFrnt0fCVdUP7QJYsIWzdZq7IP6RRR9dEHyGRMROwC/QJOdQOlT/fANQXhDPXgWzIrimp
Blyaumf679vIbdGvrYhORXgPi0HEHK3e1PcEdbzw/ibIj6eJrdUAU0df5Xt0V7dG+pKlS6jANEEb
laC/KtOXYq6TvRdZftNy6LJKouEjLD6Bs4nQ7eIX5bcDF+VZ04YDQ2laGer0wBydE4bLqT4ph5ex
NhhUxLFEY2g5qGOEGk7OZsxqWoqQboNVnrSwd3qFvuyog2Va9i+LY+y0umnO8ag7tCC7+2pq/1gI
tP0JJJ7vTeQyOmzhmpOYYZXln2OnfKmTB+e2JgxagkfP0zpCAoUf2Yuyv7NipSe3MPbNlL1bqKph
tOUfrrB21mInd7FGXafVd6k+uv6UJIPvjS1tLnkcqyHfVllGvJpOzToypyd4mWmli6FDb/oSf4fH
2VozH3onZ8ewRLstZPqZt9FH4/TwOikc0koPHai4AkNwKjgskSa1rd0hvh/L5jxxRRQe3JCeSrnx
OO3oFTNYFdYicteN2qUvXstN7VrUkkUX4TK1iCQ1zW0bD02gucq/YinQgkv9kBqsfTqRueRn00/2
4oTHvjO3dUEmpQqDduNV9j+MSvW+TeU71CFkZLG6amrLfYIdltlv91O4jh9z6scyF0gNcyahT1ua
kaAMBsrPqL2PJtJ6NZFh+1FcQSNsR1RWv0UFCJrIdeYTO1hneXkoRVdspgQuXDRzltAh0+SgHNIM
K0WubPKkrPdGg+a1jUN9tjk9EPjr9yofDA5tmxvkWZYHS7ivqUUl02kY6J2SGb8gJE3zovdyMT4a
LpY/DgS1x8mLyF1royZmtqkjzdq3vXaVy3RXEhrq26NFVHnzT03TQymbvTX0ymOEh3hXml24iIh2
G8yvNC5CI++nI6eAj3ieMNTEyC/cHk56y++wXOh11Qq0ZosXnf3Fj3uyq2klq4gg8ZQT2wSaB1Kw
+agHUog/+2Wg+vLcH7W29y2aznLQ//aTu9dFfMwRy4I6k0fSOe6xW0MGzMxsq2vnBNAc95rRcZHQ
VMj8u9XxaiNC9vy2YJ0nISRwBPMqkdbS7/UyaPvh3xBg4B93owOPH1PoemCyzxWQpMGVXyqSrsCb
89NQRh/YOcGTylgES2leTQ1paGJWix85U1h3DKRobPxJbL3eoGyk0qtNHL8ThEgxsiKSEe82SspE
9xr1BOssNQz+BfwvqA5a1wmyjkWNLpYbv7EdJ1PzM5a5E5C4iSO9XAOPTY0jT0WXI1oeG0EXY+gG
myQZTum6hWbK9ojQi9nL2nY0r60dfbuMQZGEjLRPqGQJ7qj9zk4aAO6Eioqc6Yg01GZjcm7ioJl8
u7IYgziLSQhNO2Ra5vwlkrrf9XwsMv8aAwGHI+oXOvLEvrq7FMvnDqGnhdITwfHEFNtP0axxFj8D
wHpxxkJH+8LUrFWsPbIjJrGSk5+Mym19KnM62gOiRJyO0XPBMArGMvcste8uYb8aOu7iYYgq9Kr9
H9WNqQU89wMrKl7yKt6D54s3VcdiuUTi6qDXOtNaoDoaOX07IWGcLY+cY4RRo+F9SzH7ZMSdtgsR
xEby0tscUsBn7rhp12fS80BZjA/oUMeNnAsjsOfsveZkmaKHOI6atluqCnZ2KU4im04zghh111aU
5cZA2oxaCSx92wJwTwuqY6OwDdqLwXQs7s92M5mHRcp9aaHHpt1Pc3WBjdTIZus5+qtVxy/gr3Ff
y52ZQYsq2PHqeT/2UJRsmTABiHR0UZoemEjSTF1vcIpmj2WN8AB03v3sMFAi2GZf0z3f1I4eBeSK
grYpc24OSNmRZTvAHDXaCkZzMgo989H5bLCb0EnvqTtG+rATyIp95I4MVaYYwoYcm6OB7CudWdX1
yt2bbvMKCORf/dYkY7QfjYwiS+ikxuLmQapelpfYaY9LS/hLvx4J1fKsdXRwlzgH1qMjmlos2mV1
gwqVsreeo3DwLFQJ+TRse+eo1dM7maTQbtBAq6b77fR3VkteT+Y2X+akfyML2VY4EvyprnfwNOG8
6pCl3MkKbbKFAzSVO92OnrVuJl1WNfFNMukTzWVY1lgLCFu+RpRPq+qfikfp77pnzHKEraLA26iN
9SJIBwPf039PKDTrNMdFO8v+0JlFkAl+dOpGrkxuziE2cUg139nACmfqHO8xJt0ZDS3VEghO08eU
FWiPtymB88twB9snEkiD1Xi7MhX7+H7CNIi7e3J9j7AwJZ5/hoahVeb1KqH24xnjm+QohcO+yZBg
FvULOTdJQGvls6kYlKKHpkkKhxoLxZdi6U/2PHPeU9ckrg5Zi9c9tTxInBx0TkoGuaPT8M9yt/ni
Ji94UzZ9JeK958xvZoPKsh+5I42JdgUZ38GYeB75YqjLxsx8EQhScNi9M2P4qtoGJFWKsw6kDwbc
BTYJXh4Klkubly92hy7bk2aIhhp5avpZlem3aNodR5p+g5iV7NeB/v80VXOg29fStowgKR5kSe0i
FSPZanNxMirSV4baXNBa2KeIntSmyBjStO4OSXsBMVndEfoMq6hlaE6ritk9y5DJwK6HNd2UNB9J
WxYhx00/TXgoTPjZJE/w8bwCQbqhn8ae5rGesxj3zK1TWvg0Ntt6VfhvFSVd7j1S3ilaklMqlbCQ
+rJNq+Rvx5TY97J1iU+5yAutVBLcjFBFnGOkWnKaGHbEOpMdmKYXLa+HDRDuY1+NMiwZ1SnC/ipk
TU2xmO9Ky+2kudw0KA8ddnMOPBhvY13/hnTkrlv1S7XOMNDW5X6jN9mecveAKyomm01ncFfTwpfe
hzbTQCzgOV7dqa+Cat1z0rrfOobypTvVF7EpP6X5ZQj6m7oEEkdx8WQjk1FKfnl1NDAUV9tTyyDH
7xn/7Aa7fYo8kO6NooKGKsZ9G5+GOhcHNEK0OZXWooPvVvy16O8KKVewNV9a9Y4kk4Fsd2eVzo78
frgQlj1027non3uVKJJUGXi0iPos7K+IJzKchfm4ZHXjc6A5uDoZFUnnPjvLn6px/zCtti9kekW9
GWPNGB7tDJBtjSpfI9LKJ4CsUW2/Msb7PAL5DeiX+9PPCLWkXDQI1+IxoaepzzvQYTtHVyOgRB2c
Nw6DYunhjVrVkcbzQ0OSBooK9VUdlH/1OiltBORoShGoRgXTG5QEDq425dyidG/nnhQI2tQHfWo/
QQuM58ox4dXeJZhBTq1jF1jQOzsEP2TurD62roSSEd8MHuzDjdKHEtHhT5UR7ZzY1t2vLbljQdqu
pRybnfzjNG5gJpV2SCbjIGitXiQBXJc6WuKL5/IwGU3GUMSxY/w0KAo5YFQiEDN50vHUoLWkUluJ
eUOGMrtdUQVVK6Zt2awpRmWeP2pdHyAXApkIkGojZqMJC0cp77KWBGToMHvHtrrHgXDynadwZPx9
qeZYaAo00QBzBlYARd1XdaTsuhrf5/9850b5h62S9Teu9qxyXOI7ekd3Kh3lVXqKYiL2SmLdO32+
5DgfvSRacXAOAFwQieHYr48LjsW3eSozxARN/Jsp4epiY1tuivx4taLUTGkbHCuchnT9oigoGVNZ
o5KYdGNvzpl6KVAdDrxzKd00JatCmIwGUYCWlW09CfueppiBvshZ0R19X+5WcEFbexN1J9pIR3fL
7WiY7SFnlQscHZ6HqhLwQN1e3c8mQrAbdv/2B7qN90/gGbhOxYwOPmqfHWEtd8JCnoAsWQ1//z8E
I9kXhVIslFpr3M8L8t5fBjSTN/2UcLi7OS1nLV3tzenvK9pcfMD1b2YMbJTMTfdDRIBA5Cr51lkF
HbfUtLx7+c/1TZXxUPYaj0+V/rtBVTGx/b66idBvmvRozF/TBrZxwiTwe82qpg6xPomDfv39ZyRo
9K/CWEJd05Y/EN6AjbNFPQGBAfMWu90ZIFh5QkgYzrlzyqmaGD3iRdVrjlo2Drsd4SKX3AS8bqAb
ESsBTTganrREOudWL4x7VNHUvIobhU0WI8zW4r+tVzsP5WRmLOjdiNWpnj/X9wdhXAncesOo6YXd
Cim2RknyFQ6MkKm2/mK0nIGlIT7KQdPuCQZct+BYv+fJzdjnl3lviVGs2ndxXupxYpq8vi6imkrz
hiEerfHc07aD4UXutBOtOFYvPcLWTsIUd3p4A7IhgS92qSIfmoxMoEn/VLH6YMGetE2UkEs2NBmp
LlMLHt4rirAeW7h5FRzFxVQL6lX9rbblR3dDeaoTcTjCSxYSJpRVSote3ND5l5zOPJaqlp2VEbl4
KSwl/FX4t563XBdOEumSMa8xmOrpRCS/tAh0kWOn6sXICrjGuUiDNX54RlbLeCFircBPx6Vvtr07
ze8LjM6QMaq9Z66Iwy7LdgnQmU5JMFF6LfGTMaPvICMMfWcvHC2Uyoq2vWIYR5qnKqlXRIUuc229
4mz/VIp5Phup6TGYRkYOxWSMsivZTK6L5kpZe/1shZEVz4csNoObV5tmzUlVvf6kC+ntRFmtT/AE
ZYF0po3Sof5kKBcHKoMqmtAlo25V3bcz8rApXk86sYTY2qDF4hBch5lDeKIxOmUgvcndoB2O76wE
agmKly4gQNr1mbxERFrVci+q5IvFoiKSwZ52FBxoE3KluFoYj6WTFHfL+ur2VjEb/6DBFiQ1u3rg
pmR3DX36qugGziu8TMeaHL+t5i3jc6USCmJF9vD8y9boJXixBk0h0y7deMPzlWz7JGp36foSNX3m
a5MjdkIua6G+4mWN7F5P1ewKp6jbaA1yumSF6GlzPm5JZ/I2v2uc8d+vUc3wiVV1wJogwtvypdl6
dbAdTFd11zbn30sv8cSf9Ipx2yrRzZSaKoUR/mUQOTt50cKaXH0XgnSKfSy7n9uK4ghEzg7EiC0e
aJjwJeHTJgR62toIWy69HIej7MZtApUctSA4OCIaueJwY56j8XXEmXH/eylApf8wz2TeE7MWYxPg
u4zwjtaN+33POnLfrl9gPiwbQ6LZ+X0Po1vAT+ntqomZR9F57T2aLSN0qoY++sQBpl+TRNE/bFjj
509DfXeo+PtMAvayetKhzL8385CdLN/AKZpX4c1lKFfkRIq6kUAD1XgxJusDBtN4d3u8h8T9sPQC
SoBnU0nNFZfFjtLsoFisI7cnVHHLh6mr4RJwiL46TQXv+rWLDe1K18Z4wTISIE1UDr+LvpTp/EBf
XRYG2sRAVrqNf7FHZdBqhFsmib2h5Vh8z/lxTkk6MON+PtxsTX0J8bG2lytrOTtborjKobepCnHa
LAcvBqbS1+n4xH23v91ibo0NsKoak74rt1iuosX6DTxQ3PiPl2vLl9HWT/B3u2f0DRY2UcsKb++n
d1ld918ZxoRQyfX5UM0Ma6DCtAdrLe09E56cK+eOGaCm5vSJJJT3ubxybP3PFyRxRNoaUtJj0Hbs
WmhttAz65roWUt0Nj6r7YViG9UTEQn0YYxAwk3wuR5ARLh2JoOyj6Qwvko4wB6H9ze96MzO1iHbR
v8GTSrRkm6li+VQQSawkj/DXXuH2moG8PWvvFDrLCegvGhDjN6kn3qGZayLX585+gD0oaCNZ+Z8q
8RiEj8ODTAeSB0wwujW7yLmHbvaK8c9fcSVvv9uClbKNRYSd0mupu11bYLaYEgtCPRHTtG/LazeO
3+DDcKTd3pqpOFBUDSRCInUJOxNo8IhNXVs5ULfgkKgz0A80pXPsRmbPE/1+4tH6xxuxlRzUc5+x
fd9eQY1ozxm9orJ5XkzYYKJJ/8wJGv4BkfedkY/aZYhGGvnrH4gl29UGTG8Sjppdt5jFPiVR7HX9
m7f/4PY3Sw8pWEL0pJym9HF0lMvNeKp0JiGKBcNMpfGMtxaNTjDiu1Bw3QU9Na3hI3oy7/QB6WWa
EqADBN2803Tich3ObPsl0S/D6qkyBHWOk676xrkdL/jdrU07e/ZrmVNPaPm5Yu14xHPZgsFbzrcF
0Wlz5yBbpQhc2gFhM/CzJy3yQWZoEaGkuvIEoWFv1fVMPdqSN6k2cIlX64insIpZbRtfSM31ZZOU
z03PfD4fivbcGn35nM/dEJbcuFsITsVzyRU4pYwAMtP9ZMBIMN1KSaxJ6qoWMJ/j+orUOYQ09ETN
hSTXdB6q95kgtimFSSs6wc8qmzBZczU1Vf0omzwPJM2eO6X0jjdnUWNGcCRb9XUaLCNcWKQjK/pK
mvo/qMUbfrECPUDEFNnQTVffW1U+BHpZ1W+e6XzdIK/Na2la449llM86s+63gro+UA1PXshptE+W
WhihhpD4P3Tw38PbnNjXWFHTu5Ze6SpHX0gqdmd/cKLxT2HB9uoSPGdzXoepnrTfjqtvAfwzZxfm
G1Y3c7uQuExeEsvIONlE8diKemHGUjHfh3xg6MkQGogEtjfPsLW+JKZZob9N7wulQ3z06GDgE4HU
4plieS9yS98I02KA7mWOCcJJO9+2Eaj+RSfa3xe3d0pBQ/H3c+gOxcENJkj6axbGVZQF/8MWVC1F
O+IVlORTxdMJr2yO9+5cxZIjnpvN6AAHL93+RgwYquREmrFvMet812fXZRhX55eW0PQzjb+PKLM/
p/+2fTuQj/dGmajoACg6/+cPcCWKjjk3pMfvBiMxqpF1dZaTKahe4iScOvf+d9U18galebVkd3Fn
m4FNWfXW9MmbWFMEW7xT1oTmHhqCRW95xdFElXcw2yJ/HTztF8l1ex+ozCEn+iBkymM9tWPGVC+m
/XZbWW9nSxvw2sJMd0mrr5nVcmPqUXoVJcZJjUiBXQVpdjMPqwJvsYZ4Z9TzyaaifPYcJtlSrdSD
l5vjg9fbP4Nhr0QZbAUomEp5AlBLIN6oWEd3iZjdrS/d2sSrMN8iEOhp0Tkc1ywJY4X8ecA9/z8I
sf+L6umajmXYqmOrBlZxbOD/O0Cn1epKGeqmOND1pISUltnRHk/T+xi3/rb87+9cWq+/7/U8SB5s
mJeEE4EXZ9GLmiTlPQMctIyJVTzMcWF326pAlyXd6LRQSYXmMoHEswVBBbc3UUtqBI7GtLzd6aqM
zVVlKnn69TkOiHFDlayugP7T4Kt1XC6vGrxnyKP34+1LLhYOvOi1mgKIzfqWmGfjYoNnc/k/PzmV
JrbmqOLArqLq1NqGu820snjE5P1YifTVtLzoxZ2dAgAi3zGFKDcSGPilR3IZCAIhG6N4vn1JO1Sa
ceu0BJvwnh6pdmCZRQi8u8dIYsTkBfLl9p2eaK8Nts/LqEJyVKV1N5qj/sJQ6U2iyEa3DFijoE6u
tcXpNq6KhdK0+odWesVzLxmC2d1bhalkq2kdJuH1S5Sn5p3tqnxiRzwPg/5ekhEGdhpPMloVHNip
KhgdtUse7f/flB7NXhFy/ytgyTN1m5VbJ/DWxNtu/h/UV0MmZjcVEVFi7iwPrNHmKY8Zq62GvRQ9
0aZgPyHygh7GotgicI34Py8ZdClHziOlrwDazHqEBSuemRdFG3cvxSsRd90lm9ZUVdwN1pi9O6CS
drgLI23romWczL55NER1dfEOPehGW1AjJwdFTOJZa6qjonvm3vBG6061WXSiMZGEg9OsIl9HfnvS
I4LHTp8qNqtNorvLnmQF8LVmxMrFInNvWQnHxrLTnoz1u0lBKNranBsaab/eNhrEZkcGuyVatQKf
EC3eyUS3pzmudwAltO3IpTkP6xcccm9zRO5SW3Xdg5gXgLHLfxF2XjtyI1sW/SICDHq+pveZ5av0
QsiU6L3n189ipKY10h3cBhoEyTLqSpqIOGfvtX8kpkmaHra/Bc4dEAuaxXWSqEEX109hlnOLpa+v
1O4PyeR39+xIyQmTgDBk0wdNB8Sd5hiLP1APnzX0LqvMp/LV0poYKRpxJcZ5I3n6sQfoxuwxXVpp
spYg6t9hfH44/8GB/SCyhDnKPz90//He49ehiRALjPvBplcChpq4Og+GEj1CKfA3nminVax5bYwY
uEWbkKTTvlOS7aD7/ZONxXyWkyYnUzjJO1U+DY/8kQzm7DT6qrfoUEyc06xRHysjf7bcwvjwBwzm
xHvq+xwj8NYOh2EpE7HkhgYeykyTRvHvc+hJaUxnGqKGCuE/yiHwZMRX4O1kVrY0WlRSldaEdwzW
0JvnfhDaRb7Ra5qwOAB5DEUPRSmlB6VQlDpDks3rJCFdrohfxNh85rN/OavsNVOZ9t/IV3+ych2L
R8plYLFV1XZV4K9/wQfHsAJk5qrGoezSkwSymPqcTSjS9l4Iaa1C2aAz/nXoxzR2oVD1emMfc9fZ
9WLOo/7nsCz1nW9p6iJL8c1FdmOfg3kj90aNfBDsaAPi2IU8PTHnoV9NJWlK4kf86PqJEJE71EGS
HWgL6RszYDSQh0oRKef//lpx/uTDzh+BoeuOgc5ON4TG8Z+jTpJWDdVFz6X9nDjrArWhHQ35Z2Wy
0C+9GpNHUlWbzFDiozHa1jlXhYCb4gzviFIv7vy9VlOf04ESWECjcxWGWXCxbcy2fp/TZNNRB8xl
UoD0wy2irylxPFaHT2X0KwBD8xvbj810+8tFHnY5JtG+0/aRGXEXxwlfxoifO6W4+bgXumK2a1Xl
XmttmBhKW51+b4SoDFzXzrCE+Z1cc+IOsVmh/urIm7v6tSlojVZ+cDRqfmw+R9Uj3Ts64Z+VPVZX
lFKfEqw4CszVk2i1tWDe8OaWGC/yCBPQWCTugpq9/ubM9lTV0V/+/MmsTI2tZ9ICm1ggbOlHxZTv
9TnZkdRTlyBg4gbRZJBUupAXViv7YZ+KGSE83wnyXABxk3YbTSPT6o1/GU3kZf09mEguI+Vd1TZM
03YM1/qL+Balrm/aAsEVfmdlK4cDkwSFhaHSk0sFEwDpvEc2UK3U2YgiDxWCk1aKGQzrvNGLW1E/
Swd5mbbDvtCmnlbUYNqbqiUptxsm/nLmUZ5iH1u4ChvePOoLw8A9qraJ9Z9RhdrXKDxqKLner4YQ
zSuaHerv/jD+IBpmOco5vOX7B20vSTjVHLMkN1FvoftA+ptGLb7b1i5XpH+NFxdfCigfD1hOrqqo
1zMgk/kYn+l2oBqa+SYuMp5NNtFoFBKig0WmxRRTdcd0+h5mvftTxP1t1PT0a675SEFw9r0SxRau
srjoH3ia0g2RZt1Zr3x3Z8dN+C/Xx/5PbqZua7bpurphubbxNxaVJYqiedRut3lBZ7ycmUR5JPJ9
1NpfoznYQG7k+aheK8Or47iPcAf0t3agTzA4HUQVr9TfcqgEixK5Zz1TNMMOz4ilK2+uX5g7Xx3i
jZhLu/P5qXAuYB1icoUqcSknX1zsWFMvKWa/hRr71UZ+QZ6TXzWzQTsn42PVTereVovnGqsCgp2M
C2EmBZXHYamNVX4wewhEean9yIQTfNNJsVskQy8e2kgQCEe1KvWwGf1ZaemnbOfR7X9GvO1uM3dy
NpLfa4pjT57Pqq8GZyurB0yrlaWTKd5GHkYY+faYYDE1Z2g/JP6k7dplCQTjUtZacaniulnWwKz+
BYEpWdp/PlQ00/At6LahE+xp/j2DzwcaybmItgjY44tk97lkn20SFYHt/fkg9+WLn+lzvRQ4Jo2A
7233LAkOMqAchb6+jPVO3+hN/BFqhnE2aCUcPIPMD8XEylF7Gk4skWsybuXBqQF3eEQ79CpUX5mL
FLt5vVIzyk98AMVb0Qxf+qpQrybSTsT7zBFD6q+PbkmxKc78Zi8P5WZsSjzNaXez0wQEm+mKtWzJ
yc04d+i2udMfnYZM36RJqPSIkrsThzRAsjZ57JU63dp2qW39QRbs61eAQkw7NTu9luFUbCicon6e
V+BagkiyNfL6IutfshJW6mScZrQFf9fFIh2VTMZKZ5vVrnWzHB9WEitEuSTs8+wL8Uvprs9HV2xq
zPJ1LKbHuESNNXC9Zcm50PWv7gRZPvDNd/UbUyzjq1sxomiTMhyC0h4e3UL5t7nFnwPr/IYlwR1+
j2qQ1aD9xxtW84WimSrMKH26YEmvv0ydG9Bcr/pL5Il4eoUpwrE75Tclp/RrDEZxNpQkOJZNr29S
6sFPtYveebJqfa0zb/jVD03V7KYqjCVz21TL3bBHlETOupdBIt7QOaiRMFK2y0hj2RRqgY1eWOGp
cZjwApEiGmyueDQ2E7OKcPMDmmlK9U10DN2P/z65ENqfrzGHZqVh8N+8YmGOBQj4z9mF5xuV0YSV
QvhM6IHEKr62dd+CMPQA/pFsse79QvsyDU+TnxsbAY4Js+pobTRK2tui88XHEBCrE6fuKzAbwLVm
X6+svhUf0Wj8tMcwWfSeVx290WzPDkoOd26CD/EwuCvN68nrSqcc2Kd3UUa12SmW7h1xtCvH3mwh
R45Gss30lqKCYZF6xYThNjrK6jdPI+xQiQy5Gm97pbqFvWpfktGxUG4MECqIddkaip3Ha72YyrUV
+3QSi4EeQV+UH7H/mTmJeHNoyR/SzIYAlNQbHYvQizBzdVt2prPSZKChrxLPN9RLP/TKXVkyz7mv
K6MIj3fnz24LQIaHuFbOYCDyS6vjiOhjheXW7KHukF09UTxUdr0ZJjAMzfhVeNmDlkT5KcjLdN2a
RI3VWZ1fTYUnvjbbaJcPTvgwpukXvGeM3PJ5FFP7Lm+PXEz1zgmzdC0PTQqRyyJsuYRJ8IY9i55V
2LwkiWWcWZbAyYj6s9dm6yZy0pvMNOtLIuqoznTR8v7HTAWSg3vLrbWIIcniLyA2063MTalVrcUV
ehG9Uz9WkVLDUIwnxKgxs0QQWPLV3huVtcd0hIEk6K1/GXLNef38++3NzFej5qLbAHBd1VFpsf55
r9pz0EquVnPhTz/GAaoIGhHai9xzFKO+TK0d0R4T5nNTmsjVEgU8oQis56QJRiR04bgS82EZNdlx
7FnCqXlrPU95oF2TJj3LH2V2zZtVQjbvwggi/aKtiv+npwf3XrYjsqGCJeS8oZTIZKeskm3vou8u
aFNhP9JfCrTKR4pc3pJ8ePUjNeN8UUyAOqO+EreKQCrqP4X4SEK/QjodaL+6v55Tdm89Lia5qkLH
V0MeCusnPc/Gfyln6f+xttJMQ8XRqNKtxpYkczf+D9i9D+aYTyiShyLQb1Ewku3Ne/LNr1poGiVd
wJzJ8dJO57AXgCM7WSmWG32OU+kTZHr6XBCt7PYi2Vly01uQLlkKNnTeuRuq3kBILCxlE7XdeLBS
4zFXhulS1eHaLucUvsAGztsWukkCtzNNN573fosmVVlVcyfr96HssNdTnS//7S3490dhClXTHNOx
kPY7hlD/qtx02AfbsbGYF0ikrDsU3cmfm55xgakmSPr3zMAp0Y8CM2BSlcfMpehclEq1Dlyagk2i
PBk+ouq8Q7xvFoe2LrxPfCr40Sn8XpnyfB9ovi1H03O/FkQZSiJvHw5kWub5+6wrXSGiehhDdbj6
0fhNAqKKzHwLKsN7bs0OVqFj5rvWcODAd923HEzBjApNd7KuJ2aVm+tDaJFFP4VCHKiBHuEzrT5n
O87C8hT1+DlPvEvs6OUz7vfkODGVATrDBDMK/GsemuuxdrLzODOtuWm1hUVSBf17DoN6MNYJTem1
PBzUoDlMFP8Xfsbk7V4pVwLS8Pq+PClG+Ck1Lt2sdil5xSdBT0Xa0tV16c6UwCYQ0aVIHWz7Ohbx
RkEGBwcz3smIvAqzFWroxl7LQyqBe+I/4NlE7teMydrXf3YyGk5KNFLd42anlWLSKq3CZMDOHT/F
IBhIeyWzckr7Gzys8oWBXdslVkrJLGym9zKGKpOiq46bkShW6HZrJkDhwQg990XzGmRWTANxwGM2
MN3HOjBx35i0PAqSw9cGCJaXjidhQX2x+Qy5F/xOB8na0HrKzWp4ALqTkAaYh/s6RS7z329c6++0
DwdlDwZZYZssFC0h/iqPiK62C2xc2cHyCHwsSgIJBgMjsd7UN42APOpI7kwHzQdhH39RduHtJmab
7j0bC1nil+s7yK5NWhMVDBEWo1Q1cLOMXG7koDXwZEGX+SRH3SGmSToGBH0OKaRCrSkHypCCGWE1
jEs5WsrDZj4MDLJ0VcUEMzJrU4NqDB/lni/S8BFcOgIDEdyKwk+2Mi7FweJxU2cKp5NAvvOQa7NY
7YxlG2LaouEP1NPK+XdirkMxkO+WTPUPiDjuU2IX7S4tU7zdPZ4En/n/qjG04BLk7UAzF4GJlUWE
Cdbjv10HzbT/40q4ju7YjoqwwVQt2/zrStQ4ULohC719LuvNcV5AFUAe89BQyTvkYRhQc7OjxZAl
RPGlaXzTLftHahiQomtgB+pEIpk8TBP10htNfHHzXsUIqKU3qWfp7YjYndmfUKjDt9QocOvM9bxC
2P02xVmLESZnvkIfdkUaUnCypgySAATvToQPAxKUc0y0KWYj+KJza9Fo3fQJkkztE9YHgLXby9J0
0wXVg1U/ygPBULvQY94Btc7rC8N1c2ggtq07L9dWMZ37HTKpcBX6WntSmzRaEStqMfoP+c435zzj
vOssaF+EEmMZiPFwIePJbErTpALm1Ol4PRRqWj71Me6r5H/ZjGSrEsEeDelzrGvWOnI9Y13PdX+N
NcYxoKy+sB1GzVyk6AzkQx/WxldHNd61KdJ2/Xy5RW5vi4Zczg7ZmNAn5JKix1EDjmJWDEQr+tPJ
e9BPrzR0rEdPCd4JnatOcuPZSX3fY51fr43eoY3ANIykiCHql45i9/P4BZqOhS0wMfQS6ixzmuiA
0+oJza1fFeBaDO8ngQRM9kv8HW2Rpvtx1vVYYVGtLREi/Hb0/NzZfbmvteQ8KQ2pfspYtSsIvJht
yrBYZjInpgrL7qRp73eAb9hQ7CpbFVcWU2CB0YDujhG03qEt4gd59Htj6R00acrq+dWZ8mPUCneR
6AJtVWMYz6YysQLqnbNAY/I4mZP+qAnlIBm7tbbNG7O59gTwAqFo4x0WPaC9OvjejM7j1dEJ4kCM
cF89M3xiQh/1Rzf2kgcd0f+TETVbTdbnUgIligmvmOZ0tPHJaSQtFd3qqi5YOymhzW2YZcjpsGcx
jgi8PvdMThac6lXh7liEpt09Ye6ut3VfkebYQKAtcVjpITJPBdVX5llkyxknojmzW1rY6bM5fG9N
xVv80mggi9+qddFctKz8grpQe8mM6X5UztMN+bXEeBG8HRX3uZvjLIlLOmoIYd59qkGr1KbxSny8
uISChL5ZCpC5lbOzPd9eKFV7l/CMrkrC1Ox8lbU7rwrF/XAI9XcKYuYjShrirHL7hctS75JSTbYC
fDDST3MZFheZOOqZ7aeddPFL1IN2sx2hLLLRcJdu1+uXDPU/wIFE/+JYNs9Ig7Uyqf2tTGW3jA1D
KvlV49jvJDBcbhq9qrYxfNlfcHGWSEshFbFRAAnUnQHxciPj3lInrXmPUFWdi8IeWZZChyEJLJca
Tna2Gtqa8uVEhykZBmTQM6qWGbC3Uk08s3qcIOtlWXJM8Z9ficF9Gdvo5mdj9U0o/SrLB++TVc8z
6a3Om5d0tzFnQl3YVXpoOitHKgBOgxIK9cz5XadaY30zZEJrtRhkupUwmw+i5vXyG5YiO/GHLfEv
5TlvsgGWGXvufA7ivo3bHgWoCh9oLn6U59/frHQR6afi/3z/728wrfybRfZLsx+ILUjtGWjultcm
hblXu85rHlflR9WgQSdV2d51oLLwNtjuQQfyRXEt/W5EirZwHUfBtm52hwaP07oJSij4iEQWQ88g
pjIOXLw+8VAjN+NS1sSSMNtpE60bpJ7VLm/qd2rw3icBj8u2apLv1M2cRerR+4d/223lyyccih9j
Xqc74HY2oO5PTf3WelP8wwvoGyQ6ZDmS2nAPDt6DUdbRR1q/EXqAaI0xG59izlxlDA5mV+CIkYoC
VQ22qQqEWH7+YJoasEbJsCsM7btddfr+9wBVRoJEFFKookFRr1qcR/uqrOsdjAhxc0P+rqYlYanX
4VZJ5XdUJQ9k+Ix7aBhIQ0uzHU9ipsqlJb0vyFVSj4fqbu1jSB6GSuftiu43Ggzzlqt5caFHCHwE
OaSpdmzsUjnHDcWULbZQG7ia/AWsfVjXjmmt7VPNeku0eH2/oHRpHTBZcw9P6Y5u01J/0RR0/Rm2
tVmxXxwCPwJpTszdO9oFFOK9oZ1iIczXBAVc0urRU2a4hF/o3ioUGUWCeS9LJ/VhBCuiJK12qOIJ
d0FV+ONR7VA83I/TNItIwixY/c2//eeQm/27VzG1wRGYVovAbStARph+ZFG169wTgg1xx3GreN8P
5Dn98JMeH5Vbjk/cO9Wna3boyMakutyHq96HQp/TU91jFXVXRLhAgu7LcRE2xi/pwTSz4bMJ0ISu
qE8NqKHN4KBLUpQxOCsiqdeuln9xyiSkAEKrnpimR9gzw2My6ccQa96LIqtaPY443pE42mfVls21
JBgoddExlGh5Rn1VWXZ1HMLZt5mxzt8XffWtUo3gZPh1dvIMHdPsZLjPfoLO1ctwvmpdiNkzUauV
rSfxYZh1ySWW0qmAAaAYafHcJ+lbqCXNN2b2b0pEyJKh73Sh/Iy5WwGkVWJnBWRxgX19mSpKomU5
urQz4nSvYAC4CDVk9dMY4XtTWOvRyvpn4oHHqxsGP+VpOIbKZoJXT7WX70KHsG+VFl/hxCLMQNgo
dev4ZLaFGXbvgWuwOsq19hDURfAQTNFPE1GGY8fEvBlFdm2LsLrqA2DvSHPamxNWw64sYm/nBJl/
vItBEh2oWO0YazciHka3q1nqKmigJwUqrVQFnDGo9OYbqymeoql7JsFgeLNU79Bo2vU+AS9RdE8U
8e+rsnsFzLWYi/epv7JHS7ykrT3gD4LUxOofbI2FL0Ob7RjGmGmLwuy6jd+L9eS7P8Hl2jek9PkO
/X8Gs9Ztr05CdBledHvl2t0c1Y20ORXo5atRy18HPuUhnNvHlB62+lCJRVI33c0Rer+jluXtlLa1
rxZFQAyghrfEeZ0yB0oXvpar76WomllY126qJld2vgiwLKotsRtF6t0LcvIwcivGmbk+h5W4movX
+I4tLGZUTyuDeBs/NZRza0zwgguSDnL9uzqOzkNB8No5s/z+HnSVxsbNKif1WOhxBSila8vD/flR
Pd4Dng1HIgzDjZ+6xUeTUElSKm/a6F6h3myC0FiHoJoc1QhYDRWknayEyXP1rku8/C6ozOPc2tGz
d8CmWO5ZgaWziuYqMO8jxOoKhoKsacAyZKzDypQwLGSg1SFqHH3R6G36XMVl8Rh26v1I6VpCu+Y5
qYVjTM7nLVWFl4RQlrUslX+M49EBcD+u09ygLNi0V9VvkgNEQXdjOppzGnP+PAeEJX09K/nKW3gR
0hSEBToo16Ia0wUBE1CdaKCuRdlnp6zm1p4c5gMpESAQXug2z3vQg37tRULvSBFCulWAPU0KZbzw
04h6kvSDlbFy9Aca8AN1sSj1vaehnrwlvHn3SZ7z4Yms7xVJFRrsspMiML8FtECrunpgA3AfDu17
FCbsYSpeWVEZXnxto+sEuSmYADeTUdCGs9X0pXaDK9rW6as1124NAr/WQTeUDPXzBDNMKxa3bYgP
0veU1wIRxgDF7bli1HpsMxV5G6ctKHYnrwYa0DVhvdFqwehK9N2Stz/FaDrHRycDOUiyW/+hE8Iu
Kzd/fYeh84fRvA3ULv0y+zrLMRTfcBmZWKQFGoR503imuZRfsMw5RNxNvxgJth0o7+LQtrQ19dxp
FuB5Tp3EuRuwe9ehN9XM2WPvjInwyPBZPzZQ4c4NxT3M7zx6oRlYW3mXyfuNPyPHwFvv+siKdiFu
7j00jeI6hkihPfy67yRBXTGQfB0GY3gi1aDl9xTiGQLQuBbTlJ1rXoKHNqkGcopf4dNIv1DXFLeg
FM6VHKpzmVJlGBW0RwsK1ai3+tClWkiW6jFwe5gEOiTW0k2Us0HWdal1eDQodST8/tmdpSvTsFHN
IQCAQZFZVrgTpX9NsWjdOi41mfcWlOs2bdZA1fRbVtfNOpz3/Pmc3JPngL32Vx9uxJjOtDTP/ZXP
h1ci3stzcmITlD1XTvNmugIGBQVA5s3tSv9AoRuBh9KoL21YvVMVjn7gQ7yh/UOlYDba8U5oV/pl
FLMaQq+SrGrdpGljOI80IKdX5tXZpoHIfNCrXlzNoUFra1T29wx0FcbnFAbEXvZWm3RqZvMipvJZ
z+5HbwHYkxdbMFzMcvNYzf0N3TNv5+EFWDaBam8sAKeUphqvO4krjm0krH7en7x5Y0dASRdRgw49
iHA823F4iLLCe2Td6zxUqXu5K66jiTeOimrGLod6LZs3bqw+gl+xHv0+tc5GzwtdNnsI24igWrXV
GS8aSJlYdCul0pXXs9xWQuQ3PaFpTDv6jUaScRixri2LxLaokCOmdpJgG7Ho/Ck8ZVNXuflzYieZ
z8xfih3fwvQw9acoZMwMLCYIpdeLW6nArsvn7nSagS9RnnQ8Mg+W1zqPrTseYwu6cV4lCe7qyVxF
mRK+T+2Eod92/JNr9CV8YG1cVOQ1LqY2y59dIbINbiPQfjPHGVGfWKvKbSzC8OSgQHuo/P5lGvwn
Fl1i01RlfoaOnp/l3u9N1ToZuT90gcOUWJ956hY6avpqavbVJs70szaIKINf9JWmaA3BEJww4RVa
noa4vtL8TCKZvVINgW8jLw7CYA2hKsOwuJtsCi/YFQMVBdjLyhdkHkvkBtGPziWOo4v77DEyAnDh
TPS2UwrtXilYNGWe865A8LuXUkHKWkctQGU72gnu97x5lBuc9zaSgireetyBF0UNNhPs2tNoJeK+
gVDGW9Mre2pm7Yxm9chfsQTx4ANFlzkACkUSrnqgeJe+Z8bGzAbjxmhYDw0rIyM0y496XhlBBrN3
PNfmU4iVF3XsFiZTTQfMNPZR01KCmqUPZY/E9Z/zIko+Qds/q1aKHuSe2a1hpk2i4gwz+zMbzGKb
orbctpoNKwFfqtw4oQrj0C3fKG+BZxTxW5amxV4w9yDuQ8WwQRllo8iE8yYBGtTo3WfjplA5bHH0
FeM17Fz9pmTjr82AAiAN2ivCAeN+2u/NklB0rVlabUPCh94GT0RRUB1PvXw9DRDUlg3Ux3wYH6kQ
BU+R6en3LypN1q583+1xgMymHl/tEE0PQBbtuVJX2JE4e9ZONukYguLzkPYb2a0Dw+Lti2B6pURN
f2XeKEMdnKFXyTNScSNPW2r6XRBst1UMDfV5OqvRs9j2tqWYbkOgQ8JUUsh4HvDexozKtRRlWmHH
hwHGkPWidoQt4R2LeSP35Eb3g/woSHP1nvyYqsiYgTKxjcR9ZCKmb+MS1959bc6MSVvT/OoA5tTe
l8pCwDTHQodueUHZ2229hHmaJ0ubZHwvWb1Nm3QuHTBdv1qJo+wGReQ7cxDpvkvb/trPGdNlPnoP
gUrqMU6+q9zg7MAOZuvtcorbX+egKjXH+5x3GpUfQQA3Yu6gc7NOO9GwYJaHDaH2Sy0Yob8HyomO
T44KoJ3IBmi9Zs8qlX/VF8+xm7rfhky/73T/uzN/CWA5HWPT+vL/f18A2+hDNMiziMWmEmT9mCpz
9my1M/OgAqcY1yclUd1T3Xr+OrfS7F20yaUPeKiMIYyvXaMMKzOKckIeje49SXbJ/NQJN3Z2aQpE
Crp4YLT5W5R2xaqpado2bVEgn04/CsU1qZmp1bqp7GLbG69aGutvYR+aJwNGI5QLDiOmdQu/JY+l
IM6si5HVWuIpnQ9Y38wbl9Zm5mNH8bk5H/N2NQR9iLpPg3Rr1tWD3LRa4R+8BmZKmRlITKfWOWYB
90oT2ky30Io9dfZAhMasFS0M7J4YPI3auUn9WdZ1GD80/8bEi0AWVnxHT6n9SzMB36jb3nhUwjl7
FlgcUCHvtfSH6iiDUoaiZyEMoGFhx53+4QJEceZuz9AZzcpps+zktiUxZihyF7VKDLOcnDW62ECm
6U8jikFc7v5zOGA/rmznp475cOP0UBCE6tEeG8GrNR18Avrz5LmMAUw0NML7QXXTR6qFOTM7QnOY
vP+1F4DguJ+L5B4lzxU69nrHw3aU95+BBRuvFlA7eUhI+q4Zsy9W6RZf+SeYVFPtwbFxDbECMLZZ
u6xNdKiQ0P2juOcqE3Q6Bwq756kR+RtwkAWKJv85a5/yuTdtzr3paUjMg6c2m8l3UP8I2CwFGUAj
60pImZN3lBaD0UmUYxMYB88alAMtTeL2DJ+mdzAThTnS82ZcpZkbQV+q8j3K2mpx7xP9Po4IpViC
wWu3YnpqurC8yWsUCIAO96VtPWjQerqDb5n957xThyYoeXboksOO14Aga+AQj1WaMWbNe3IzTS7l
gMI/yfMxnQp6CfVZDmMxdBk4dLpzT55LUZxgkVOBiOA8ghZXt59eHS94I9Xf0yj0l6Fa2A8dmoWt
YTIw6AWAV4Tt+nKMVX/bd0LdJLrxc1JV/Us92D/7Iv21E2Y6d2J1I5s8XQU5fR1Z/LWyz95svNcO
2t2JJLoIbgo1YVAZOup6+8fgkDVgzCa1u31N7jq0eV11U3gl01AaxTjE1PhklA1vbBJguhX2WB9k
R82y3uu8uzU3+efQw3z7MLbeWpb9AONPx2xS13kokKKkrQ7etZ2qvQLWTJN6FsWvn+TRHBEXZy5v
OANAOtx9LXvyCmBVUyaGm1roIJqo7pMw4bFSNbyjO2/kXkMOIXQLgbkhkVU2x+1+NjbhqY4TnrQo
5fnUtrHur6SXNLTKcGnEoX+zswFKuy3SY4i8btl3GDgbW4dtIOtBSoidqTI9sS9GYspGzXXOLraZ
CzYuaqN+HH7T0ubYpQXzEj8/lPO4hA4rW+VUdJcabsv7/6D8gps/mKXHRM0faH3NG7Q+Ymn5GOgD
ywWcFOnWsYZO035WkZoDmukutqrZWyM2xPH3ZuKDKxdlMZvHusm5a+1ZbnnH3wp7QQThznOTS0Xj
cpnFWYeVDZMC6Lb66s97wHlesoKV5/0js0A8LULomGtq8OoiRusGnQCdmKtDTQk1ABz7pNKfMuz2
67SqLW71uHpGBPHUOs30lUXXDAoROoBFt74ocI+WYdc4EHRK40JM2TdLaaPHybedUz5Z47JzaEXR
u+sRBDFCGkV0dIzCOY7zUTAPpI3u24c0sB5E6Je0dt0sv5YatOUmj6yjaRu0fyNSJChyu/WmeL/f
OCKBiyrDASMwh+uqVIM1rID6nohaC0G3TG0Za+U5agyNUhn7Zoi7Y6s13bGeN3JPnhtsjXOhQ+0Z
1y1Ivis5hsZB9iyG2fs2uSCAFUWrd9IKxyfIbNHQymU78WEyq2lX8v9GOEVzZsDZyjm6GndQ0Ce4
eL+n7HJPzuWxHsTHdKiPmmftIWnV5/sgo5kIfnDa4NX6rhbejylybN5o4u3+Gmumxvqmgz7zJ939
PsciLvQ21J+pPozrJp6SXab3e3fyWMEAu14LNVuPgVE9e5aV7LDpu1sfWsezWenv8kmh5fvVqAlg
sb0Ej0w5z6YUVV+GY0ElpVIj8DcAP4IQ82AkjGxNCsaTS7/nxWuLdktOlNiBRB+fhAuMxNPa+AvM
kc0Ys8KZXd1NCnC/NsvhVqhU60At6msFh+7H/B3qOP3IiLB/5GNyYSCTn6gFYf2ij8NBD2J9jd8Y
LRXzN7HJRB2A3eufitwXu9RQs3eLUVXmrOYqsBIe/n2LQn0zEn7wqNvI/+zI7K+/itq0qUn9a3by
/yqIU0EBtRnBcJRwc+fiON7utZK7xT4kQANx3Y7Qnfqj9JEllHQnDlZJmTyil9yRUTKUyrep7D+7
Oglex9CtYEkY4AQmR6eK3oR7uTYnZRy1yaiOywRl4DqKQt5DRoxsHkVkibjNK5dS66O1dXUs07LY
6MhWl4kG/0VVoJ3RrGPhisz5DZD5QLlt1HNCvw0VCyLP7tLxzVdF8Yb1wOTumaH1a624zUPSqu/m
PKuv8XorQVcTbgfIBn16eSxS96uUeEVhs21Hf3hDVrfoZhsGMuxhPxW2vpjcxMKzNVb3Gbo0UJnd
uDE1z9snGODgtVX9thu9ZCERO2XZEJdn9g/yny3hKFz8fn4wBPrI0uir57C1cNlp19Z2AR0pic6c
wx7eixzVhOInlySZMKGbAHbquWyHYzk+y8OxTMNjW4bVkhHCX5sebq8J2NRyQiz1EWh5tG18XVv1
6ZyPOIN8rIS8sFl6CZylOpvEcl1Lw3WuWZiXWz3zzIVh9IiUdNQztQqb/w7hwaFTru2aogHIyA1w
KzzQeVo/6MS9SNu6G0X+4f6bBwNPIIkxX6LQ0b7OO6Cu7ztqb0bYqvKDFecbbU7CnogtfpyPTPCN
L1EVI/4LgpvH0I1brfZ39Tx1ldNZeQ7ZSbGJSJiTF7pvcu+GS3npjIq3va8RKInbl7z7H8LOazlu
ZNu2X4QIePNa3pNFVpOiXhBSSwIS3ruvPwMJbbFP3xP7PggBoIoUWQQSmWvNOSZKqjn1Yx5P5SLE
1+rqEA+QzgdyYp6SHqjkTxM1997sRhc8ltJV29SGvWpr2T1AWIvA23OutFYoArJKX/a0HC9v5Lra
upnNBVWgGYcl0tRqd+UcMTtpClB2o9Y2zmxKkedIiGsAuLb6MTBH8Uzd5SU1Ontd+ipiDKeYIISa
pJ0l1rCNY7N96j1C+BpXdMteNe/FvskDs+nMt6Eabikd678Y2trDWIzRPsqQRi+fP/2Cb1CZZx1/
8W5bhTMrTKG/9lP+nsLO2lNpKbe6qRMeM8JEB8jv3uhvrKA1Gs+6iMxnuRdNykuYTfSH5vPGZOYH
Z0j18rs64kqx6VGwJn2RTf7ILM41ANatqqCwxj2aPcvQUCtvlGuloXixNcLJmHN664QJyN7B7/zS
kKeyyk1LxeTArIHolL+zzqRWg71sVzHTIx2lxSoobX0JDw++vj0HEZwBn17Szmti0lCzAtXC+/I3
AENMsOOfqgMjtbMZxyZfe+oDED3shjCj5CXdZ2EBW0UhGoTIov4pisHMhkmUAUNmLyfU7XlwEZr1
swxuFiTQ1hgxR5tEncSVYe+7NtaucsxJ6Fk0ntAu2CeOn0rexhFoFCztGHfetK9bMsyq+ZoxTdM6
aUTrODWJrETiwNqpfjC9V8gVBBDkE4O3DQqwQKhkq7Vrd86BmqX1Olqkmi2/KKUUmivZtNcB51+U
bnLcVd4qysopvZG1V948jBFM5zyMVLq6Wa6MRVBcmQYUc5oly2LTT40Cs+okqEYztmZhma0ysgAX
wgWEWmvtz6npgc3GMN3+8Ps21/g2KsPGFSiQs5Yeldgm8NkVyHcQde1Zkh4QlMJtYbbioKNWgNGK
8t2LexXGDHYo2Qmu0evtLEEe6mfJpCZX5oJmkjops+Yqqd3dUmzyQvc2VqF1lFHb8Haq46DkWxDI
X0qKfc9EJY8vQe0ToVp3V0begLXLrGvh1lplrB6vUuBiN4a/5fma7YKI9MAiQSYsnSS6Ra8INRNx
IQbsqTwajCe51yvJeNRV0yHWBhLr7IlWx1i/sjr6RbNUXJbPqy4fFJ2I4qHncsdOS9a21Vk/tm7d
/Fo+NzX/wB1n/zCx+jU8lSljUJLBbE9AkolwVJoQWI2kh8EhrE0ewvHcLS10tWUAm81g8k+LbpW7
qtXry5CDjdFal0JwP82JXJK3RaTfGr7Vr7hUMUnYWXXpWfuv8xZyFqPOuzc4ziauonYTp0KsGLmd
E59pg8G8JCiZJPqwbPTb0jG0MxKHWRBdQtJU6LeX2iXvlOEcFd8j33rJfKN7h/9G9SXI2w+KHHPN
k+pVK3XyjVV6pwUR5Iu+OqEZ2RdLai335dJeGnx9HdVlfhiMvL7IvaAY60s4n5vmc0Ew/udVkufX
S8dFA0O9/E5erO3yLqJVOkIBNHOzOLSGrt96WpbbpCidV9q3wdqvFfsjMYaHmQ3qL917NAVS4YSh
ft0oNE9bPXk30oDxRyIFQP9fNHkR4bvpsMrYrBt817i56ugTSk+woNlk5s3KU/NCzXLdktugr0pw
uttQrh3IaArrixiN6lL82QMUqx5bv99nxYukA00hIPlAe1kU1UMjD+Qrbtcj+p3y8qBkWbo3DQ4N
UkWe0LbWTyFUC6SKc4vGMvv4bidKBi+3HLZmqbZvZafEW0sLjX3Uht2bgI2CutujnTq/2ngYjUhx
qa9TlrVvkdnchiR0QRJXFlJCT18TeUyJHDjkVUnc4d748S81ENYbVyxXmxJqGFB01npdN23VHstJ
UbaPLBnti8qznPTHnas3iPHY6dUOUhJrqL4UpMJFjXeQzoVep0zrNOWTPKp7tT/kgbvXh/T7p5BE
8WlciCr8ngzMPIoiRoGi6lDbR/Fem0n9HsQeJA3NAm3iF9UJIBO078r/pkdd/RK3hJgkquF+x6y9
rubc+DD29gPhcRLphY2UbtdE4j3gRlgwgfkj9618awRVt27nOuSAT2WtGKWxLaJJO5qkDX3CwEgW
/rboV8SYo8krclfbKQmBooHN9E+iFeTGxZFyHUvk+/bgR6euEvqzbmGllw05wpWeoPuaN6W0/2K+
MJ4k7qrINkZFKqMcL4kNA9/gt+DwUx8sY8pnC43dfJXWsgTXUzJREWtjM4X9Pigbr2eRIMkPfhuP
J4e24arxiE6Oa+TtSHttv5vWLt58stBihMmlhvzHTOEytDbDhe4X/XLBLxe2to3VSYNPZUPwZUUU
X10Ah6sma4Zr46BdFXok/jLbCagt4qYfKCTAcJN+1SvEHDigfjddnNKgmZ83daw8l6Lp4Iv0oOWa
MJ8fF8UZy3OzkRzFcnSe0rSKH/J8Mp9PlRGOYaA528QTEzP/LjxaWmM+jCJ/lSnweRXAaTadc6Ol
W9kJFX5ODzXHojnPodNMeR3konpZBOXcOBdNM9ozuW5vbh6P589N0jX/PJQvjDnMLitFJ5lhkNs0
8Hf+rrtVHqIkHosJVeRSdbd73YPZH1HrQzZ4GDNPrAXqSJ6MOYVQnUt6lhosw/xggcJGLCoHVznM
9q+ONXU8CkPAvngad53qU8iY7/1ZOnmg0kRGpx66B8gQNe0D6IdaJsAl23p3XaBjfw7lq3qU/H5V
HzPAxV1If5fgRKGL4L31i/RWFSb8Ob8L3oUfxUd84/VGvtolWbFV+vOiplbyVjs0ZSvFtoG5d8gz
RSEVcOs21sWa3SiwWX5NBoKZNoLySgE7Wst6x2eZA18Vasha7w9uCfeAIhDRAaCe7602L8pRkcgj
DOcHfS6SySPKeSQT/BQamEVp7ELdHR7LKs1XhIcbZ93rko18yJkW9dVAIVZoPk+rLdkUueqcIWDr
1LCy8s7q/8kwRfEu6mE89eGorq35MKpp8kdOvTEbG61TpqsEEs6YlpEfGIZbc+MOorcRYKLuND/Y
J563mBpQ+tbolxhJsGhVz7OzBYagqeC9VyrS83rwhowKzKZiI8awUrYAaxHm9BsMAOalyF7DsO6O
gxNYOH6q8DUd2+yYU0zlNvcfAkT2hfEtfNUii9ANI3sxTS88uSjET3IPzDReqPEJIQqN5llICAQL
vA8j4E1zIuepKWBTJ/xiD9PGNTPfhkNDnBX4zudCT11UVKRYcH3ip0iJ1IwgxxhaSnBn5Obvohxc
sMdM2mSXQ8kxQQdpRxdTz7RDFol674YGvx1yg5VGa3ol12pIj0mCs0m3TU2eLLJU2bqiObK6xV1o
Ff4Z1q1/lody43v2ynmLqY1b1jX+c5fgZUx2UBSgOLf2t7xQVObshXnyiOfcKg1p6cuTyY/d5Ja5
VnmOs9LizkS5mDI5Btx5VUVzInjy73R+lBh1B+Rf1IQXR8MXiUFkof+NzAxrv1zqv6cwFQVDH0j6
Iv0HlJAdlDjsCM+z/v7vHpL/w7kAAM6iwEkCn8US6F/eJxRWCnU7ait19ioUke8/W8Sinh9DTvQs
YrV5MZVm2kHRIpVMrSjCsKCVfQPZQfhXL8Hwsmm3hKBXocvc0vRpr/V1eEiq/FfRqvlNqs3k+UV3
NkSXiubNqZhy7vNpIh50YCLXUYy/9SSFWGn8yCuurtRJMAUbAuXbmEPEcBic27TDpS2C8WRFRMnI
V5umfFYGC0uq3V9LfRpOLLOgPnA7uJnh0nbNwgk1Iu7XzYDqEKtePn4FPyfQOrRrOgzaIfIY3Ctd
UIYz8uGvbARqXeNZWigFiH1vi0el9DEadT5TxtLK8ZFaQX23K626O0HX7//7X0zX/h/QEMQWHeyJ
B0mOcVv/159smPS+CjpdnJZSrAC4DSULcQLVDxKT9PrJy5zBwiLx1KYDuV6FIn4U1pYRxPnRze3F
oSxJccOgdJQOEQuvAd1WLKcVlUEmMUsVV9WMFB+c+swE82rQJwP67tykaVXzKhs6e+iu9Way6p1V
ltybxkSRpBHrYK6NFW5R/lazEp1M5O7c5kgRHCy9DmImxBGN28GMQ/tUmkNRfywPspG/LbUwgnOC
vBqukp+Ee4/A4hDsi1Vb+BZm/4d6Xe6ZpjwutWkw7NZZVq3bfCIFbS5NWT4Yf9En9VnrtLfFk2JM
bX1u/OqZAUszlXXtUhFyGn1AdRzDF3Rr8zyYgMblZ4nAqMI/a4tdPS+q5cb9+rsK3mnTlgjhnTUK
8WVAdLGPG6U+FLGwCQqLblOnMc1PBvxuAN9Te0SFJHutjul4JEx4CMsNxb/wECJiqrWDf3TzSUab
K8gNlSSHhPs4CIuNPwv05cad9zRoQrvfarAu38R9VaBgnIErM7ZmW6bUcFv3tXF7dLeS4E25EwJv
GSIsTwYf/FzPDGRl6omyk/+JPevZ+M4Otbl8o4t9yelnXal+UivRzmTAY7UzLHIDDMSgsn+bDCq+
+LnUp3rGV9S1Ytv7FgyVBTiCNodRJKRF36K8IK6I2W/RU29YBk/Bg4c5HyOz3IyUfM524f0+tARt
47RKfPpKoJDrgRQjni7VXa6h5bmkRITRNM7Xhhr1URs088mHnHKyxulhzEcqAHRUt+xNulVvYwuE
ujz0fWpIS5lDp4Sw/qwKkPHT7EUBYcsFwLPihntuI8vej02cU4DNoBE01MEZN/DyGJCqqJKnyUbO
0tU6QLruNMUeU2Z+g5cNvSbOH1G+zWMjuxj9iMpmltpMs9QmUPpmFVWlfR5CHVfDEMTPkH21W9rB
XtGgZJ6W26JuuKfMlmKpTjiYMh3/+7CiqTP94tNfPQMRXHU2EuJhc02D6IN/+athoI99G5b7EMEX
2FQ8YoOR2RczhUk4H0WVPxN4iREzkS2h2G9UdeX3+ojvbghf2zkConKnfqfPuHz5yWG37Q+WPf1u
R9eEsawDsBVIZcNpM4mQCkBOUtgw75ENMRHtzoI6a8hhgGbi3HpmmOXMNzXcvHoixHgEScA4bZR/
E4H1ZfDL4kMx/as/0SWNBZkX2mzDMsmK3cwzK+IF/iMN8nDUMe8vh7WaK9nsPyo+DAMZEZIMSD4B
iPVqsowb6xzKOJTF7qXq3TDehNrKQsS8UeghUpX3rq4NyH1CWLFC7TPuCmj5t2zeYIohGeFbVJY7
B5TmJYlK9bys7QfRWkc5eKQtgUyGawc7taZDZmmJtl7oGvxhl0WCwZR3bfk+jrsoC/HfIJilB7Rh
IWPCmfHXkwvhhTQJguGASGOi7k3thi5ko4Xua0RQ8CPAv7spIf3c/KhyTlM6K7ZNAbYMI/yG9kx1
l9JHpLHp/8eXqpnu/7qUMBNo0HE8FaGqNjcIjX9dSuVgNQ0TFrhC6Wjv80nlnh/J0N1YsPmQiEWH
zG5FaK0iu4ufQ8shC4SZxjbjA3osQ6tnDD8jQpAOgDqCg22X6kOUyHB4Dviknow1kt7OqYdFOCQr
waLUMCDG4muVKMNSHJaqIgf+yW3+onC2Ty6DH4FqxTGOMYiVOblpttv252bWWePQD3ZjWE/bKlX/
zrvAOQYB3Sjq+8HWlc9VOyEy3Rg8UpyK3Hkm7sh5Jp2zgNn/LM/YIDWftbF8R1HqnT5PRUJ9Hwnk
WweZmpEUONrFzdQrbrFKvxgFAL0+O2ZenG8+r1q5Rzjzbhlio7HZhHNjORiS/Kk6B8SpEijo6N8b
3CnxtbTCj3/qdxDxtDpouGmwUUHY+H1pwgEgnhvUU98zS4BJ+gpiPThOakNrui5IXaRWsGksxuyy
su+6aOMvYeL/HKtK+TYOYgXnARHWMP2CVbEP5p2RM7gwmls6OiOhLLhWLXjGaU1emzSFxTlgk2Wu
oNrt0ycjNUFsCWa+X32ewjN/F4Zt3EHdkD2DAv9W6Vp4ywjGXsxR/s2cypdM89qLZHFRkcVdXve0
GMKe3w4ozcF1ynKla9+WZ347kVBkp6rHNI1Ln6oUeidZLww03dpW0dkcNettmLr+ltsJuT2zjcBu
wJj+93EWiNf/Js9wd7ieqXJjwLHgn+H+a/5m4PsK6E/ZVwyVOzryOFFdUZwant6nbt7Iw8+NPOcK
OycAua/W8KSVeAUlOz9pGZ7DDljqP0+apGac4G7BZ5C7/3i/PJabMreeWqsfd/L7fJ6f0GWcJqhx
0/rzlamq//M/Lt8sa+0I8VK60nWu2rI1i2XTEHdzCqikkxczn+zmY3lSHk55bxwcm3jQxM2gGU8k
kP7ZAyRTrgnrw9P955x8S4+DDmr5n3f/64v/dSjfJ899fpsAoea+BrjUK3Z5Qt39ezPwCJntSGJb
YkY/DRZ59FNXkYondyl/cdMkSpmdlt1/vKFRInOv+tG+dcmCoWrJmyyVctU2nn/QSXsHCHlMbf3i
OSNWrtD9yeVAHE3HmtTJb0bqQNlNnixRlSum3E9JZKOKCYufo2sO9GDHfUpPCUe/5RYbcoyeUpzn
qzpqnbURiAvKhp/Aiw4i80y6/O4FuOjWtP1z3bjpDhslWUNWWa+qqIe8WjcRGSsPH1DPWqXUYDTA
oAcnu1SEJXU0vzbqlO/LjEKno5fIUnKiYCcEAgku75weGaSepJhIRS6MVY4XlHxj7TVPmndvTlkW
TCexKusbNKKXYa69YUkMd3kVXWptPCfOd4JpxM7X0y2A3+9Zk32tqrhYRck9IAX40E/eSY/ce+11
94bKOwbNla7OTLAh+FoEodiaLCI9lTxNv+u0Fd2VR5pplFTOJsq8zVj59PKOHk3IqtyEfolWuzsS
KrpPXZxB1lvc5D8dTz8J5+I43Bei0R89SSdMeR6kpzZksGbZhvjzZy3XLkUSES9KSlOkrRWh/DSh
uBrwejddGv6VJXedTLCQvHmrv7Tpa2zm1Qlz3msdIuHoA4ayyfppl+NLnrgnrQ2eTdpsmIYx0ZJK
iEt4X9pRsSbzeYsofeX51a3mY0UKSnPVWkehfXOduj/2ibHLeoecupIWudm9mCGFznyavoq1pRUf
rSCfMCA1tkKY6dftIcKolvrV1yYnslpNp73V5pe+0gDlYBpA7Riu7CboNqZWH6pScS6dZ93iynvm
vkQ13TlQpTMK/FGBMabvCJtptL2nRzf9G2Up3HP5cwvvKsbEQ50p+W5Cq0af6uA6Unes2k+p217s
lvjKuGFSq/bl39NMce7iFz8Sr2BRt6bh3YegI6S8fPhe/sMstCez+qbH3iGOz2oFvR8d6ZtLVSTL
ymNLNgtRSnCeJ117c3IViElX72gkvpl9/r2T+bLGQE46dH/7IfpupSklBosu3xldK9bc15tcoO4L
jRaVRJ0OGDXEUXTtg2ybn2n/sLisHX/4sKFsbssxeK2s4SXKeG6U+gfAiGeFZPasVz9g4UYro9Fd
loWktvvd+ObCmp1jXWD5inxdZ/q6yx1tY3jmR57NWehE+Y1eSM/bPqWkPmzKQtxCIk/1FNcyId8r
2nJYHTY5ZIxVU3s/M6X6YQ5eu63TkerL6BUE91H1dYoAZ1afZgXrGj8/ucF0UAZl3FOiKk+V6Ran
sRhyaFt/jr1O3Mccn5gcm+RGjo1yfJJ7ny/I8VIe4jHSZro50tJ5SJTjYqBhYVzGQXlSbuRYqNkN
Saby+B+7sJdJrVKNg7C9kdg5fooMwiMbzD/EmZuJs6aNQGakpqXZSZsfOXJPvuffh3/esrw6H8q9
dPkOWNxWLmH2KCYZgj9/kSzt+Q8+f8XlufB5kmmQ//v1MiAdlUGPcVu+//NjQvIoVinARqSVKp8B
tcns5Ao/XZ4Vcu/znDx0+BFIgf3zHvny8tWfb28z67upJe22qOmpnu35id1bRFYtu/Ih7OuoGw7Q
Wtc0rfSDRWdxeVrSQQeeuXYCiifMwlZU8BjSkJvnp7Aj6YwxkW8nj4Mmfg8JWCIomiREszaOJr0N
846+gTjhtAmBsJnjRkqF4jxnNSF5YCj2IY1qR6ig01VW69rAaVhuCEa6MWD4qxpAGhNjOjOBAUR0
PR0QnHRrqSbAMqK9eOPsf7Je5ZksTA1GE2y88pxdflVZzt0s4dF2FtNVTkfltJZwXx+LQd5upXGB
Qvq2U2vnqEqU/sxw2iu4mcDfJzR3ggDIcp8kJ8PMs6OExImmdFY5ZYSjPRsz0s6Kr1qovdrWyCqI
rJeV9Mg2ZyGa4a/EarK/iPLBpJGVA5fyXyjbWCxoMIJtN/HP/ix//TRByHOelg8bMX9cpUFqjgKJ
c+XMSi9r3gR2bV6C/j3hQqYwluHwDdJjmtrda2Jh0/Va8pKUQqC5xS56LsPJuQ2RkVxJDKNzr9er
CD3/nceDd0IuW2/5lOJvPB0din7fFSeqN+40jBdVYMRF0LOyKwxCRhZ7j7St1Vtheq/ySFVS8drn
7fKaPGWAx+g7xburTu893DgCn1rbl4giiTVaj8Rz87WoXfXY1Ir1aIKU6pavFDu06tZD08hP72Ni
NOQhCTQk37ZwPHHY79zOT+/GZDR3wMQ7s2vSbi0Mi8yWyHyR3812qw8NOOZV/le0oH9USGA33hje
F6dKgViNBxqbHNPhlkVXsMtF9zUYauvbvDMljoUrsf6Kvt3+NrEzBOXwkY0RmXsGjQZMY08lsJib
cEyEGITCfzWxeSwv1PMLZovkLVdOje3MrULf3jYCPU07c8mHmVce5t15NNTmOY+ee2HFb4LOxLM+
aW9S1tSNmXEcVSXaUCxatRPMCylactxh2hIVxRrnj6yp0wvnJGz/Tb6jTSHzErv9yMvupmlCuTPd
cF6MoTkBkMleRIlA0J7MG/UG/YRN9ZI4vnGTp5zMHQ99yAwCq9BXQOnDO07DkuYmgqIsqdVD4IT5
kRSgEIdfeymTONr3rRqcfd2cLi42221iZ95rOl+qZmk5kNath+fhHNhA4rJXk8NfzWfSdrOtMlUZ
TZKQn4SiZ+Ca9nLodVZIOcQ4AWHprkTmKdtSS81N2DYqSTCF9m5SNKcz6Cn7vknc5zxLy5UZd9W3
ySAV3MvN4N7CsrqUk+YjDeeFQhPntC3I6zWz7FAZhMg3SGLCyLIeutJiio8MlcQXDqkpc72nLM/6
2npk2LUe406+UqeET3fjXDJBV68xJb01MRFYBRjhda848dGe0u7hRa2/G8KBtK6hDA+pngUb2Q36
ZyPIE6CmeUDPXSK8p8g9MvtOxdC+Dp6TzGFE41fSDEhAhoB2tycy7WyDAObB4dZbCnWDW9+klLOd
PBJafOQADJLDzouzeDcwNl/lpu2TjwoV1b6ezYWf5+sIpzCA+3RbVS7lYkLnHIpEBY4L1t2Xzu6+
0hTHIZ+hTl25SqNdRf8uxWompfC6dttXSKakgXi2eu2Gbnoh4/uBkRUpij16m8oagxNBFON7K+Dc
9onz0ah1s+d6RDIRUJHzPILphqZ41V2l25d51h3dyjFPth1Q60eDlNB6BTuyMQMLogdcK8lbqbXs
N3lF7mHSH/af56ykB1Ypu3FWrbUbo4B5kDYQyWUDVcv9a2PH0xMds51PnbUmO66HX1fRtZzr05tA
FXjYjTbe/WsPZV+yMdIiAhlXBps2VIdnuRktxOCuMe2aVBmeO4w6h17YBjPKlE9Ob7OHQEK1rRrS
DWMH2RUPYvWAfli5EXtjbUbWGjme8CMVlO7h0sra1DGdVHlY0nSgsOs2a8L+uLpiiqGL7s3zx3H5
XIlc/mjdxL4X5Lvdys79/XmHKUKiVPXHa2oI/cUPa+au/B0iG6sCUEnim0PrMiolLXABlDREHf46
e2vIdkuLM+21CqMhKv5GdV/zVtADbXWPaqQoP2xYXMTcig4SZ/KqjyLd9ZRrv2RVX6563KQ3G/vL
W8MaB5KY+GKIujxTOqd4QrrJi6JM34YpedFm6Zjn69c+m8ovU6eDXSWtaYprZvFRjeik87K/Tbvu
99J7KIvn8lBY+S95Sm4m7KKHRdcV1bg/+EFx8dknBdHXXcwH6Af7iyXsu3zJIwvjHnruSFY1nYPY
1v8uXDFc8jkyE0pYoc60sJkb1v8kOQnrl594F+mIoim10fugfJhxY7OyzCnUEn1spLZZfnfdtjgG
IPFt2zR+eViRcJ0PfyustFZj6tWsA/PvjdLPtFa4lqL/SbGV5GEoqY/RgsNtZaZzxtrGItcgE713
SqKK0vipV6LiWKZvoZrb8bXtQ4QaKI/9VaIB7AhpuRLzmo0IL/L4ScubbVd1j350ig9XKET3EoON
g7eARwsE3IuK8n0Y+kNtRaxxQ/0HUM342SVs7rlyn2U00aJtm3QFOAUF/fZn7NOtJ/KaxmPaVveJ
s+egNb639dTAy4CNr5ZCWVdMkk6SOV5N4cnpJtBC0H76Wech6fGDMYmniGJ3OiRbx7JiRGVO98Bd
pBNUNoMe5q4rebvuwZ3g+chX+6o2tyg6mDupqrtW3IEougqkCGb/H3agUGAJBkSxg2HsdOZGpzAd
46cgQxjgKO7OniUQXdI2G6637GjOh16UfkN1NDzFcaveMO18RHp4Mo2wQhtKZ9WZO6vzKdo81TVs
ccQtSllD8ca1QYXg8mllDmvKOyDdvhFAuRt6LKap+TzZtvFsznt6n2HSjKbT5/kS2PyGGrUHklz0
yisYnrukcREciKxanz6csus2lJzpfiC6OhI0WdHeVP3vY/6LdqjzhWn5lj8cMtaB+woZrrWRhyRC
H3UzzE7ySG5SnhKrIRrH7djD9pM6beoZ+n5oKF7I63rsqfykJDddpNMv5Zk7qlXy0IOMHPMSXU6S
wmZgXWBckCNiowjDahcQW/WIHPANOqVySyfrKvOK7FEkHTqzHCGPJOrNzqWDAs9tbQ/NrtKU9B2l
NUE5ua2+qJ0AM5ir3RbxXvKmVAoGe0RNFv35ufnYEyNfGH+lunFxaCusHNmcBcTvrYM4gWau0aWI
Un9kEqcHq3Dem+Zzn3tBX0+0l/7zPkoclB+jw7/ekNsgcyGVnzwaHefaKcUGQfL/HeGRK18pNqtn
fFGgrlTDY3U+m5v5K/Mx4mo+iGH8RsSEuMoGALGgMMu7Qd3Jw8Gg+msnbXm0ot58khvGm2+qaaj/
OKVRuHtyy40xv8kZeN4GfuHu/ZTA7E6rU9wesDhw/TcvkX2yIyU4hp7irevAqE5oqcrDiCb8ZoNT
39qA9F9LYqHWwu/tj1IbHqUXqL88/a/WU598Ogv3Dpf1c65okBfQKv05Mixw1bRBnF1gUkjQdZoB
0oHuO86wSSJtXOh4sQcFcn5VrorkSqkY9N/vkOfkO7Ka9blCL9qxs/go1wyFGlx01sDPcs2gGzYK
/6IJLvJFwl7d9aQ4E/owVhSzPW1X0pPYsiSt91lfqx7Fz6n5GthjfwkqVWOCpylvdVHZ+8I0i608
TMl22GA0So5q0bhXC6M7at7w0GZe9lF2BV2yqG8vuT9OV9UDMY7S3ftqVu46t4XLUoiHtRoD8c8w
arx4aUqZWaHzxARHe217nQV57YsfXi0O2CIQgftMBcDdEltsQyvkTlO2cRtnRAY5+hHzkn6IqBjd
OJdv28Lk9xERhB4nU65EGOLGaKfjqHV6t5/ZGxsRugpYS15tkl9ljf3QKsbxVrrZeLN8WlYJmF/4
CqKk3td6wy2bPOIaRMsipEEHwfC/m2YDFN2X3xvDCOCGkYk8nJuSoEc1zc4BovQLXZuLI8nJ8jCL
m8tk4JsuA21dM3teg71pwdU3Omk2cldJbuqqWrWVaC70P4kVMAQPR7lhsgPZYkIo5rSIvAT5L3jV
lCcJ/aa0pW2tKQ63Ui5rNKq9tismMdVUmfcu0/bSTBOkBjwxzDGR9o2kjE2Tx85ZyuYJhrR3Te20
u04PXxQm2k+LoN2MXtLaHp8myoY3M/bfelW5y9elaHLg3d787ihU5uB162Er19pU1DdzhlWyME2Y
mE363TI7a8si573NcY3I6LdJEiM0vdNOi+cSdONTAslMnW9ICWbKBxSAUExovMznkH9tiG9sXtrE
h8naOtfKTgoQHANJV7L9q5bG22+6hxKQP2teK4H9ewTRxEIxQlKsHGAlqXdNU5JX+rvYD4hQENnU
nAZb+Qgm/S9Fo15B55pIAi5ANSZIfh4c5E+gcYmkSdE82xmERSeH3Of5ytbAj0iuL/d7ijV2OQyr
r7FaZHc1M8d7UJ/l18tNWfblurLqMt66KfALqQwO8sHYN25SrqxZGCQb0JnBSBbW+ZfcCkB7ckvx
kJoi7Bh5MmgPt3D6uwKxaLKYBK5Lp9rKU1h9tEdNXMuK2ibhDCXyTjSOyr7qcVgncYH1InBUb5uA
iAd3lm7HqkwvFvbka5vnOG0ZMr+VGTm0QRr9cGmCrtoaqHWQCn2X5azIrVGl5DUL8Iq5529X4zON
2WvqmME/NjC/OnBKJXXZsnlipIl//K8dCgLJcqaH8+yrQXcAZ6fQXDKURerJ6koh2xggf4Ry+pJn
5S90jONNblrV0882GmVV3q/yXGO4462oaoTGufKkOWaE5ow1hd1rI4Zwozn7Vn1fTnVxdtSkKmrp
d6Jllevbbu0nunkO3Sn+YvJkCkkNbcIoPbPgB9HD/HOHRLbco4XoWACI7DxEhfGe0lNqeyt/YJiZ
6RuKdbDRAm7zQdjrDLOIRb/BEzvdQx0VUXe+WDXqU9cxxXczReTq9sGHoY+49iSfBjXpoUDVvZZg
UjWu3KM8LMcMr6LOymBukE4pcCmnQeUlVQKf5wCpXFsjvptuDj4cTpGmlZ7L4FKiSo10Wk/RmZYr
RbwxzG+VO6KekC51NRrCnafpfy8u57gdxqNs3nq2Z98cZYCT859spSlTeYCGeJ0jy8S04djqWdpF
hmL87ipWvxzFeZPvUlQ0GylTNTNXPcnk98yO6eDGVXeS8BRimoNzOBQvGF6z599FzqFkeq9FtnIu
XagrkzU8y41i0sanNvCcu9jqa9H9tt2hLMKzSGjrpqyV9igQXrwDAvtIoth5ylJveCMNyGNYOIwa
vNn/Iey8ltxGkij6RYiAL+CVoLftW60XhFoG3nt8/R4UtaPZiY3dFwaAZsuQMFmZ954rH/9hV/0k
0i4HeMV9pk+z+KYo0VZ56hczd623SDqmkCy7Oo6felRRK/mDosHFZ5S9+YBLome51dYbGVmHXXxk
QfbvBDt3JqS0YFW+NURZnTqr3g+2Wn7kDSl+sFM/JwWDu+4q/Tnq6/TadMOKD4VBgs20xOzN31t/
jg1li2R/stcE4YZPwiCYs54hL/hqm5z0wSh2TRsoD8z1BZP4bD6WKvJJUyh3W4wuYh+/bALeuXaj
xzA191DqiO+YYvFgFzPEW1wzXLb69DUr9OcCIxskEDNF5kYH7g6hUTO8IL2VK3sy5s+m6mtfooWS
VC68JJYWEd1TRcGJZSZbgmjbF6cnWCSHwPgTFxRPYn9rWUaDhtS3TlGl/X75s1uJrj/y5FAmJH71
sDXNqfqmJfF3uYH/5m8bQMpeQNsAjumim0/Y9dg1t1zaiUBqvNw7PkbnhmeXDsB26BMVTSW8+t+6
yCgP4Mqow2asi2FjCBQfrQguSoHrjjES1pgMWdMSmINTRUEfM7ylOgoRqUEvhwCHp6J394dAvuyG
gRlu7fQiLPpHOOOuI52Tn1Mb7Kds9kEBK/NqprNF+IMgftfO94lu5Qc9KPpbpziwups0YkGe5JtA
wfI2LS1UuaUE5vjBkpQ4oGUrt9GoLD0kD61XtO/cXD1NFvhu7rfTF7srdXKK8TJLtHr8SFLl8OT2
k72xlkDzKCzLVdLrGlkAcIxqn+XjAk3ptAo8Uu8iHS+MMj3IJNcQEAgDjvm5U0lXZ/2Kw8wi/8cs
YNV1saM8Bron35l0ywmpa7csKo3D3Ql3V/BlWn4Iux6v4eL2NRQNDWeKqxjz/kldaia1dfszaRYw
0eR+1irtJlVYWo1B/vvHZSBeLMPsD9L3IAPoiy0dtPKmpPDwI8UXh0Tx1wwL7R9BBZ41nGc6lV1I
b4yLS/oe8KS72xQHEkM8XX91MsPdDsjINrXZe1nE00jXZxRmArbENfV1rlCTBbNL9YtX+Ae4ehOD
dkx656B1+3HmIdg2XKozjsuNpXTjRj4PYy0KL3XYBxfNsmiPLDmnnYUujbrmG85j3wvGNripqTkc
EVd9pYrSPUKDIQxNjr/9b1tFqv/9p8U3dPfweOG6TkiGh+gYMpNlmYIfDyt3sR5nQjazVNwhj8ww
X1UjSm9pVHO1RkOxiTRml3OX6rc2ciKcBkaz53mtPRRB9+nU+lMgouTVKfMBYD9buVUPXsmI+zL3
LURDFvuDiPj4smn25LJfNgDkMV1hBBV9l4Qt+NEN8UhauDIyHDowJ8r17NrNDvLafDD1IH2gD4Co
u6IqaWdsapXwaSMpMCbpJCFtR+uYju7vBt7+DyiwZiG4d9oSWf8wQds3q/4CyigP0eLpvjda0S/+
RkiIS+yJo2vlXi0N7TAsBg4QwmTm1o26daIlj0MeVNE9TP5wzFo1v8i/va6naQ05geDqpceVYus4
l2Qgy3+VfAnTFrNx1h0qpVXObeXYe6RvxLLFafXFvgNEzPi5DaLkLJEi9DqavRUUzSolw/SgArHZ
ga6xnyuV8MZ+6PO9M2X1vsPks7Iw9Jypevu33hpWakfrzM9eXfAht0Thtx0RZbsxNO1nxhDrvjRe
nCiAZoUTmIVg/mlp5uRlxFN6OZ2ilVLwnMwLo3qXW5gW6/ehR2imIIX1eNQEG3d52Lr87hXk1Nqx
FKxgWtNYl7siixaDQwBt1q5BUVLEcFLHvqt9DPZYb30oL1ttglDzW4Ma2puhNp4MOO5n8svDjaIr
4su0XJJKWf/AjvjdiargVZtNsXWqRDngNcsfOqGXXoeW+LsYVpg/za1hIOZmXjSsiBBtv8itQa+3
CVwmyNNUDlYSOVtChwhymZPs3NpECAn+SPRbaULXrxwv2LvCE7TGJ7UTyjYyU2yRqn0rDVc5WDg6
tqZFwOjkhExrlvQbe9kNqxjqC4ILxVFbj+5b/dF1D3LWgJOE7LZZCfbysGb918MDMGGaRo+5WrzA
yY+eEjix9KdSDysTCgIbiaiN5WeclfDRxSRG60yFNmp1yluNBB4eQRLu5G6ZU3X1SLVPFuanHsPP
Q+djnGW+Z/9IUWAkiMO+manlIFCl/dk7VXvMGxLRYvTFL3/eq2caelqywN1UZ9hMr/aE2xZOv+U3
kH8GfZ3zeTBvZOjjZsiO57REVh7xjEOX1nt9K36DdMIpHq+RdZqX+QeJNM25uk9G5ik61Hl/lYVj
aOoICbUQiS6EAOgsY1Vvxoz0aRqf7skc3IlV4yDc8qSYCk3aDnGhOzj9KZh4ZlbocI7yQVwbNZSZ
FL0FyU/Uror9NbEqYosc99U3w3KX1oPYp3pQMk9j/Dlao7/OoGHsCAjqHmhtrGRdK19mfLOHLq5o
ti/MBgsrDj30QN2GMs0ZGVcGk4QeELax4CMEuEVDYnwuB1RBvVDHlQA5/JHmernuWOAd3bCwv4gH
N7bSY96xBFIzfXiyAD0pNnROz2WhqyWT+jgvA11Tb1EJz7M4N8sEF869jlamMzxRxL8kpEi+yI/a
cnnrpCKzlGsKWCVfK0NXKB9IAEoy5fi3p1YSN9sYoPTKamYV+zj5QDSX2x1lO9KeZTdapsOR7vyS
ewHEyBqc7LXJwEPVGnkF96se2kd11LPmK1kfM5BWNFHVoqmtFk2t7+FiMR+WgPr7S2tbr6Wwo9Of
Q1k7nxKyaYmlSX7U3NcXxFw+EwbQpHZPWEfAcikKw7WbWeVvqH2ZOkyJjGWuvSx1FDvD3Np0H3hb
aTICxL/INXfj+MGqTJX+IhlalHu/f/rnffItTQpSTb5F/iCw3YIc2UpcyaKc1k7fjVtZu5BGnTzm
CCHkXlHO4HkkFYsBGmEF1vtYtC3T9KLy5imuf0V1Bo+UkXdcFizNRa2+tylirlkb7ecJsNsaJEXz
4OQxvqwyLy5pFJmgxIE73udQY6tCYVpaLOtSTJfGsvvjKCCSG3bVnRkDgg2y9XQta02crqQ/Atto
VYtcGH/yZPUCzSB/1pPJUxqL4nIxYmO/zbw6FPpGuj7pMxvevQ4e5iVXIAlIoqM7ogvLPpLKG9z/
JAGz977ra0r73NWJ5/51SP6CfMef3w/CnNurK7Stm2PsYcJPFp1RvcZFVjApWY7pdtftoF4VK5To
4RM192u1BDJUjPA3Q1vreyV1S5ZoKLdGbI9W230jny9f+ZhrngPYyfvWHDCS1sJ4TksdsQ9Ao+9l
X58aM8BeMNXmZjTi9ERk2663nWFn66X6APHFXsl0B0fttk3qKl/CgDkIwVPd9u7O5vHUraSwRkpD
AlC1qxZIYTGMzWNjD0f5LyOEIcUAmfjHQtfa9whfgjwO5QZEIn7yfaoIXLHp6t5RiI8ItPrnwFAB
Gbfmo9+aUIrITz5og70sfnLs7zZqAXkGY2nI1ylPo7ulVe5Gvbkr6MlsrEUe0xaNek1C9yj35AuG
9M7DMgY3RzYxEGL3KyfVyndhTYtx0aD0mXlAY96+5Ib1U6vJqjeS0GAO7fxUcbaeLGP6lK3M/9rU
lD+xQqA54Dz40JdhM5e4sbxUhPVeIoKd5aE/9wIWN2u708qrPKTCBvCqOUH5N8TOLgo09QDNy79W
nNrrwGiGL1GMPWn8BcFAeTOqsT+aRTJjYmW3UrJy25mOvpW7FGylh3TD2qPlhtTSCE8Z8KpJNU9o
44e2tFgHf9gxGk/Klz6IxzNEmuZJ02vtIupd0eJoEWBuj7WMPk0rfZ8Mbuv5U+ifAzG8Sc9Sstgv
miSw96EV80SOln3TIClCdYKJZJfpBGkctuWSHyxfzKVnR3DY346bunKBnh0i8EKiUfSNuc8c803u
SYUGU4X03wIOQvhKtBpS2CHfEVUOucMk7q0rt2d4lEBciDJjwS8pmna2G/X4h3/bdmJBepm/UjF2
XqF1xSsS085zeQjdt+SxNm4O6ENLxJEVfaGR5JWZ/9/RNmmoBw1QtN5ytBfbcdtVopTOdx12moCZ
8asTxk2UyviBShCraUKmkqPnBjFuynhF5YWyL9PLD7vsXS8arPqkwXV6a6BRm9s7d8RMsF0JMCX3
/DDDIXs10K01xD4q9IoykXvFdO0itdSRkMPui4r5KI/Jl8Yn7NvHTqKY9dbI6YCnmk01mlDkXX0o
vhMG44eQxBowX+F4NCbz+4QX8LkFsn9k6mlsAo311tAcYr7SVQSMcMej0+L+YeAcIwrEOsn9rh2y
LWlFxq5k4XDNEtAxQkea1xcBQdzL7p8fwGwH3N673/GhTN4/kpfLDiWyTkWWQl2V5T4cxOBSj115
KjXDCxYq0mAE3XlotIPcc7HA4dvvSA9ennhB5R9MgGkXGnWch4ql0A7GWAKeOPTuIR1/lphyy4GZ
va700gTuRS82RGjeKpl/rBFX+LPWnGVj+d5dHrp5HSk9YFkUaPBSSehj/LEwiPM3WnokyMZDs7Nw
0Xl3q08b9vsaISLPHgDYK8Ntq33Wkgmbiuz3S5Ml6TYMIL3cb0oNCcwNENengUHL+r9tFRVYNCUa
tT3DVFyRbuSqu7bKX2lULH1ufGUOkTyug5aHjdhoa1gE6kMzBgx+A1scJlOJn8jBfg91eLZyT+RI
S6KZrsnys1HoP90OIlsUVebZSYTqwdKevk5CfG1EXT6RPm6ea8YW6Pnpt9zX6FUmfEAmfY+gslTE
sdb0laxsUys8uG06PidoxbdAaMRewAp5J5vYgwpHx2w5ri3HB5XwDgvg4+JIJSahWZfdZK1lPz+0
6Qj/nnxUdnWQH2Jl+p/1qNi/P2f56bY9WOpcrVsvKMZfAUjf2xBb8cHRqe3lA9ng67rvVrHtbzCu
6DuNLtwGEjNpVctgQu6mYxKtLHcyvDL2+y/m0NPIqilcckRqKZpZXMSKeGh65EwVs5dvfWf8sHh0
PVmNYRwVwJkb+Qs4TFnFR68ZmTBpXcNxcavqkNAzfC3D8VYvYQ5iicaZIDyAyx7Dm2ODs7KWgIdI
9Nk1H5ILzHrjx7KhmNV9Y1qODCaxH2pp/pjYUALLek7c5CPsQFJA3w1OltQeJOEFpah4nO0Oz+YE
/Hyh61a+L865FSMNWd6lZxmd0JJZh/ylKCQzth77bNXzuuv4WkH6m+GhhbV5qbS2ojHYl482SaHr
gf7ea5+zdEQC438tCp2QX+hALauTEoURqj/i30sCe2rTnU8xMMuHTp2IKcLk/pnU9c0lPeZ1VDDF
mlVl7VJU75Y6N6+WRe6SbhSPek/6RUJWTk9D5z2oo+BqO0l+3+3j6/92NGnGf6YfSueoyWDH1nTd
sYXQFjvg36JkYx0SCk/MYqenYccKXQ+29YgQXumn8km+1C1mMTgtXo4RZNUq6g9luVKiIEerBGrj
ElvCYOgAEj0Ij8FJIL28SuVxT+Q2IlRuo3rTt9umbb/NVVhek5R2COz5s9QOi9xiIqhw42ip7lf3
Dg3QYmIqBzJkTOEwsFlCATtiGuBH4M1GD5N7WlblD/4S0Ce39GLMPdNBFoeo6oxSk0iaIaBoW7bi
qTM+UFNvzbHu79XBqE2wyuvoS6xjyQvd1rxUjXPQ86G+yEFm1pa0qx1ME1JYPY+hvwV18kX+MEFd
v6Gktr3lkDao+D3A729lq192+QPNfnBEGnk5Wo8rYvRo7RuRurn7jiE0nUffdFY+NduiQOxfaoOm
ii+qF7knX1SYUko1kumNwSjPNH+H47hYkzWdPucDj4Tf2hniq5rZ6hcGtHuJcN2tNctJ3qti/EK0
rXMkIcrfkA1zczvhfIEBla2LaSxuk+M0h15H+qoM+Wfk1NklaEt1J7dyfVB3Q7GPQB3RVauMdydU
X9TZcB4EyuLnqW7Q+BLniO0ZU9Q8ROfISBYCDVeZn6uE5lGObuVurDZ7YukuLpyez4YubFwVyfl/
n8u2yan6xwTtAD4Ths7pYBssQjHhLqf6305lEAJdyQpu5EQzp3skUukiY4XvmO86UFXboE1JDkqj
52l2qwe9qKw3mxYLurg31hf6I9C0E0nR1lsxZPq5axyW/suurmcTo86Zy4JyvWjc7n1Y8HRWYP6C
MHQ18Ht/iEkQJQICneoeNOisThibfHiff1YSGH9bz/ycKsu+sXJ9uE+i/70nF21//Yx+2Aci+fYh
i6FZEBVUb2T33tD53hMt+xUY2XAaydTYFq1hn/Uong8hav0D13p1CdwazHzFlWmN6DwgwNsM4Cse
wpDJPq2shy44Tf/nK5A+8398BaZj6aatu8zCwXf851fgD3iD+wxSZVq4P/GahRf54uT1761JNxgk
OpgfbGHu4RAFvjYhAVN7RmwEAw0K4+UMiSndXo2nMez1sLXbS95H6jmtQiDoZE94c5Eg9sN719LC
mWoS5uzgNGCxQujbnJOcxryth90d6rRoFKA/iasEoxIA+yalC0nhpmcH68ZqyVQ0w8mmrKgCBmzN
ChMNrMlEe6qWF13vK3pnproNCCLIKLPeWsvqHhUGX08wiWP0QBgFGxQs/8dxyon7j5PaAmEpCI4R
mk7ilub846TuSgdRBAucbV3cckcHxxfSW5ms/KjmOiSIqSmUXTy5qJkAhR+ajhABw/U/QgcoYUEH
9S1DNO1kmWdh+FmZrgpGYcH9ZCDT/TZt6Bzb5uHP8bBVtlNXH8LaVp97h1SmQDcSlhb5sB70MSXg
/nnq7PJZgluIiaRyzrHTSUVhMsARqLKs2tkpFns8y/klSjPcQqRYPBTw5y78J2jwkQ68dw0TubgZ
p7vaAvovVaIxugomuPWWr7/wlLYuD1K52ANZIP9Qh4oCLgY1beKB8dQP912bFrUGG3hEtvwkZpOY
K5GKH1Crw8oqToNLEfknFVaGxHJrbjBeggmP29Z9CPUeQZLu1k9jOZ6pXI6NHH+3pqDIHooZoyN6
adzoMKbklAr2PZ6wxb+QYgYTLWnUOZgUzzYW28KoJ9HZsE4SSkt0W7hSRsgTs/zOkp4aTScxMvK/
92avv/ap++B3Y3PIGvFdPl/kz//ai1PT2di2b+waJMJkcQfDqiuj6atfA/lDxxDdmoEa0Krdnq9Y
gF9xsOMNTZ7Q2BzEqxJGWzcstQ+buKmtWZPCKtPtxxCeQBd8WR70qEmG6WQHyJDufQy/Yi3a6NV1
mmxjnzgaLkiaVkZkVR9WnyZb7nXxvUsTEVQUoU1/qmP7QA7udPQzEuYkV2rM0tNYldmrY2VPyJV6
rzKy5KMZ3u6KfJcIMH8cUDLOqjycmTkAaNWAzOFgW6lMUZIXRdSi1tM8UlNDhcxhYEJ0tB1rzP79
fz9HNPc/ayKH1azmWobOtFBXofT8E9LDVQYJTNPdQ8YYyKfksJ8d0iRXcaANH25DWAoR1/7VRm9b
DEqvedNoWIxBIHACODuPqlY+lnoyXyhJznFfRMvkXWeZOxCiMKJN62GG8O2k86NSac+4maJ3NV9y
SEGX09FgGYohXqOVmEanoTGqrZUZCG+dkuJm+TEVFqbTQNGOkAenL0r92NExB4GqxI9zONVga5r0
SmFtA5TrPyI8GOvANKavrWWQ5JhEr91SiCd8gSsBSulcT6fasocXNX3HQa/dnN5FhLEkluhu1a1F
K7qjVekKPhmj3NwVx2n9FFigV4oBYH08qmInt8K/tgruoF6eGE+S8CAzY5qYWiMp48qrNP0q5ZCD
oGU/WdHOcrofNbGg4ATUEY2ASQi2oUTODrMJUFH31zRC8l65NdGBFIqNJ2utcOEMKUzBeBqKnZpY
5X2KPI7OfFZdJhjqT3W5YHOBJ1dVMCl0ir0JQrIj5JbCuPU25kRRGHr5XkZ9duyXvZDEjZvZgSTQ
mBxJ9Yb8C1sdn0IxE0EVDCMlTpx917MSNS1O9AWOlS0E7bjWT1AEaBFYWZke01DJifJwCw+Z6tqY
8+oM+qO4Oknw6fKPw6gKn7yy0/zic0YSZhRgow4714V2XeUIjBjgj7pwPrVOKwj1EsEhcvVo40jy
hjxLYzMzLoYCnIfTN/o+xd910u1WQzX/0lrTOhBeJrye5IFbkLn0VPUpfbz/E5mQAHWReQ4VCR1b
RmPupzLU45nEFlT12ctoYm3rc+Ju4Z13eyUuppulIYcPyGi4Y6hCguKcxDkl9VYejXP9Wzk2yX1w
NNDdTo3UxJk+7ySNL50t/v8aLc+g2/V8sac/L2bUTadCF0RPNEgBdflBjn1hn5B9KKf/fbljLf3H
I5ZL3HU1WzWFhoXS+GfRApA+AIaRhthzBd0qC3CAJkGpaopWzkErtgmmvH9oeBR7cdd44SKPchF5
rrA0l7vcN8vtrJKBLef690+yDu3ES62kXRtZ4Rcr2+zyk9zvuZjJPFpi4gKSpQXwEC+FjcJ4cR49
zQyi5yqNkeZmwvEwWL33KvpG+WLZn2U6RI9Wg1kL9TJyagcmjm0k5mHUz+3kzhgeMoZBBfllVnWh
K2SctT41vbIKo2OdBo0n1/6GaJl0xK7zmvRAvZUwCXGRb6Q4QjB2FZnavNqT/jW39Pkoc08UZJHX
MjLrvUX/z/Vdb+ICvzjCNnCuwcBPzA4ef9GONA+gRS0B0S650DnDLbEP/L4+B75rPZvgnRnTDukp
m4d6xYcXEmCT8Gybi3At3wIeXawQQdKFXzTq8ZTtfQ0vt93HeFcaHVEl/AQCiA8OQZ/vRav+BEbc
f/GXa6kUZBktvzYxRDjbSVyuBLoMkE4i2shBLy6d4VJmb5NvhQ+SHQsIBPamRdhLT5akVKQ5ddJc
WiQDscyop96ifLzmWURzbFHRDJr5Ia8U29Itz57sA3eMhltR3zziL3qF9zSe/jp8j1hJUFw28DUI
SH8LLcvequ40MjIlmnW5jQXLCxhCejHysWJahe9ZOXlhVe4MtI6b3X38mZCVwEje2A2fvx897oow
6ulZ6gITEF8NlqF9EBT2A7JCb6yT6RqbSbLmFspEAIfE1a8anlkIZJAz9vpy2Udls8KKspZ6CGlw
KIbPwrcFip7YOToycw0Ovob1brm1hT4XtOxuxe6EBlZxn1FDmhedzO+Ape7arKx+a1Zu+Dw3zSbw
i1eaKC/acjd2aEje0jwmeaPtgevG7mdfLOEPg1Kc7YKVlAYdu1+rwNywwaf07QC5fxp1vqD8kFtC
Qo+OWax1O5n9XnVNDJOKQYAroG/DIx+hTD9lCSIYSKHG5xBa8K4nFZt4vyTdAQ2cOqU8xE1k/wa3
WWp10dTK/dTc7cwgeonvMV6XP8/UguazCLDScSPb3B/OWUJOu23P5aFsV4MjqEVCE2Bc4cdnf7Lc
T8fNikNXkQvRFuGtC+mcs1ynp4c11F70Q0GFuqThruaqFYE/+HOk60q6sXCGuiumP9W2ypNrh0r0
OCxD9TjPFW6N9nNa2/EZH1a/J4aTqA6lQ6HZut3enEvtwMAbBSh7f96muLGzstDwHRU7Nh6QcZ1R
f3jx0Ic/iyZfQS6GFMJig3BWqmv5tHGL3LlUqc5NXtQPQ4lePSdTXifP+UHKIhP8A3vSuYJ1WY/p
59QezTqzN5wv8cENOmeHnp6iwWwIg2Pyvtby+HvpKPFL3SM215RpIxfH3fIc6UB1KAzmTqKbI3Qd
NICyMACc0wSkE5Eo8rMkTXOpAwOuXyhSfnTtuRUECYvzWLOrbVGN2WGI/d9t44ETaldORLM2Md2G
RuFfLbR2Akivhp8kFO3sblq6+JDd9/LfkQ4kBmX9mG1z26fubVxweDTdGQtS4WMp9FQDLoTWpOLt
/rtx7H+b7WHYyQgKnJZkHHX4wUq3vTSpl2hk3dzx3njUswMij8hTYqt9y83mE1LYIciz7g0w9L8P
yzeA2lEKMtvubx/G6rls3LMdZ1c55pMvag6OviYBxWmQdjp1axHNHNI/a4IdY130cX39o4sJh06h
oALX7p/U4EOqJKSCkfuTtuKqMNZ9S1kth+CAU1AGiiLf3dU8XRglmyElxDauMYZAryyfsMexFnXJ
RCsD7T4dD7JK3cHjOkhFQhE2tjemAhCGcZu1of1Wx9ZXbWp7bMF07E2bYZJDiKzTtwA7TcYGTR9b
2wEE4kYTEOAMJedUaCJts0TIahJYTxjp2dDTyQPZY7GCDejZvY1xpbzGSJyiFC026Z0h31fWeAGq
24cqn7pDPI6w08O6XUvcXBD+QIFuvLYKgCm0QRNGTZiF0htbqfW4MzX6KZMKEyfIjXE/BaTVWGXX
HgrEzB5psog9F9lZum1MCJpKE9ZnuuHFCXsYQ+lxW/UBfIKlQEhtu1yrcW/+dPXCuGgDcYX9TcSd
fSC9obiGWH9OoprfOjUnZXtxvAsorlQKwbT/AxGzm94/3z+D+6TetjtG6FJ45ZfmKTBppCaJjmtR
FNDWuvhXpxHbIYtrNCt8yU64NiduUKWUwS0vcnIpj8nppuiia1rW2X18KaqUy2tB7NWBPx0GkZEX
MGKqQiNhPtt4nw51QUBY01t7PJ7Rhxkjsq3r+teyYWjULqMzGKeYCOQdM2+HM2yON+oMFKnrK7rn
lFPhrohfUzdUVlJRrGHuAg437zOkuG8uK10pVCtF+W2KCx/A4pJtpSgANXPVztZKHJbPciuvgi9F
pj5xX59PpgnJO4c3+FUJB4xzL+UMFwZvcblKR3vHdK3fO4XdHjXaegSMLJqIyazOwgrdreOH1P6G
09zswjUpNnztxGTVWpeG4RWtsF4xYneX3qSsFnOTefehUG86+akhkzf5P80flpv/qEyR1Luuy+ja
sG3Vcq1/tNO6qjYy6MOMWQrN3AwDoCNzehVNGW97aW7R7F+pFU/3/Cwip6+64aancDLyr5PGXDMi
JFPeLcgxiR+LEBX89GSJJ6GFTJraDp12M2mbPqdw1IgqmSfzl2hIVPaYZNDQh0+BIMBtNrXe+F9c
kwJR26d5WFBqdfGWsKXqmNTJW944qH+WossxkO8jbpo3pB/FqyDUx1PPAEqe8lyNFYHG9PPmKnsI
wO1/H9mA7uDKjSBhABMSvZm0Gv0EkHFlFwfgr0oghMkg0EglHfIl0yEWfRiaUxybPiGM9ggcOK3x
vGrarh4JM+Rb1E7SMKu4VDQNem8+TGpUtUEsF7lQs7Wuf+nD6oozqllNtqPcGrw2OxBHN3vRVySg
MTKlUG9tEHfbshwA5sZzfms0bjCLvHU0WN6zorA8aaVixmGshn7uTlJVMfk5a3SjawkAX1CxhR4i
F2M14YXYu54Ls1a8gAki9L1R61nYQiSa1xpTp4/ZF2AhErfdFirCCLklPZmF0KGeGmjsyaFtD7aS
OA9ISgE/ZPE7Y5izTMOsICgWk/ZKbn0CZsPA4t+U7sHEUb8zmOMv3T9DBGfTLjQWtxi0fVtRj0nQ
UcMkc/3gEy2+bpSmedeN5kc7m/0uYHa5R0dTC9uJIWXt3FopnwedDC12wAWLdzx53fKTv96SdhZj
9bILV3dyrEz7GeYFQwbL3btrv3GBt0OVfa9GnhONW7+I0HovxzR+jtpBrLRoUq+DD2lyTulwdBMR
ak7hEuxd1ajX8Gmv5BM6i7pwL+jbeDJtp/ZRUerBYB+sHJkExjB7K+c8egOgoRhiLMtLDIoVVD2e
J8QnS+IWxgfr7GhMDJankLyJZ5AQadqjB/eDn1NUP9SiN94B3ZBLHKnjmnBbbD6KKjhdGzDt8IRl
y0++9JHSACOd00O1BFQVEbVT1OZQMBcye+8j6ia/3bzrH7JiiWIoy73kT6jRsGliBQ3HDMtwTqej
qynWk6WmwZOi1tdOA1xRUx/RByDdQ2jl6EFkfqlCodBtIxwVd6f4Oubzyu0PjCy7J3kfyHvMVKKe
7ZVlZj+Ah8Nq0CpB80GmmNDUD1cDs6et5cL2LUbMDb4+ZLc4LU5UouZ2wiXoyee8C+lnHxssUq0i
pKHhT9UekWh1DjVMn0wBt/R8DZg6GIpEhRuOOB2FSBJMlPuBJ5Q3AV1o0JKtqObyTMnQis3TRsri
K9kHagpasYDKafoFSv/Ek1/bj50yrbjif0iXHvarnj5JP13k5xT+9A0b9PdIsS914NTMOhU092+E
CQDOhvFralXzMaycaUugo/tihPavCLkb8A0Cr+JxCta4qdx9pjrtCS4AfNbARdYy2fqOEo6vTZvp
YLrE3aLb+ylnNood2Zdlr9QDZY8A1thFyLmpy8WPsEtezKZX3lgm3gbcc2uYtPr9a9UoqBlNavZF
LcrgpeF8cEfKIUXL9C3jMvXs/vWSjuN7UxnmOaEwXLVmnF+I3RvWemCiKZg5Q+cepbH8GPqp+awa
3byVjfEjA51+kC4uCOA1YVZ8xqHlfHdYqey7sU/W/6efItujfx8CuZoJRtoSqios3XBM6z+HQK1R
wZSqy/kYRPEPxNyAMNR59orFNGfUITqdxPhC89bfyKUgGRmE9DJ7PI1KrJyBFXC31CMUWeWy8gBn
WZ76VLtgck6+1cQ3GMGUfSc0hCWeebs/B4koQGPWxJA5/tNv2Hb5m6Ep+7ta011w3nJBLe2mMK8x
cBtTttFwHtH/iLtLEUXhyxSSWbpgHqa645vQaEXn/bjVGRt6/hg2Jyfurbd5yj0oHNWHX2vFPmYW
uuW2DMYOFc3ObiISTbqFUGTkIemMkU6NTehl1o2/uzl91lMKZfVwoKfc3RgoHAtNAf9X9PrTn60g
dSnvRXW0FrS2DDCFcmzTWlz2gTzf/29Ep41LU0l2liqK9n0ISBTBMsekCgkzDqLUSH8qrUrBqK+7
GyJ6xA5wLR7rQY++ss4iPbC8xjNn17hgowOyFzZ0h4JtU6XZc5URIsyflzjmNwx77kH+jX5hklGD
kE12Av9F2Hktua0kW/SLEAFvXulte/+CUOtI8EDBFNzX34WiZs6YiDsPwyHZfaRWE6iqzNx7bYbu
pz4KjBOBrcnG9ZfRSTgFuz4PiXMOdIeYJPa4yaUTOEdlvC1l459D1u479YXMyFE+hkvKe2USvKPe
rBCoHFShn2Ras4+01tiWkRPecQwDd2fb04eD4W0liQAZDV/fpENKcvkSBqLzEWzi5SV1yR2dNQsG
FmVjkxngHfTSQYpQi0d8e/Tj6JdEY6lvLO+qYsXVqaVXwT5EHNOH1extsXQu1ReIbU5DGIrtQhZy
NezxZfZFXaDvI/xRe3Wk522itixKHNoEPVj4gy2G8jEvJq7VRut/BqQPkJrharK/v0X9Jb67wkT0
ZJGYd4Tnh4ww0sh4o129NSdJsJ0zvbuDXtIzoCWnHlpnjOBbc2aPkr46qg2m9iZz15kMU/X0SS9x
EnpLoh7TzvZcee7POpYtOqcMPwYNizXkTPy/fY00ZRkqDBnOQzNqVqXROOfQDqDcLrZZr0DDZxXa
sL9xehoSXuHXtfu621ZSTF8QrMeTHjjjpsnclUpPp+FUrSLLtZ+xqNBki7TynVlbg/63InyMVNY9
R/vsTkN20kIwAxC512Qdr1uSNi+OMO03E+IfbaFvUYbZ1U7lAJ5z2cGRF8zbvh9QhkyxeVT7rqY7
8ng7XsTDL3UmSmyE8/mUfzlB/Bh3bCnpKJzHykwwc2nWG7lS3smnpfPiFNpFfaA1loDNTJfg9idh
hsSlJViabwMGdchTBz+y84h3MU1wcXQTEpgZGOsWan9Y9u3x9mMaZjVwfFy227bT61UzFA0qOBxg
Y987G8uGClguS1fUe+y96Pmb5TRdC83Zwf+jT7KwO+a0cHfe8pIF+EANHFwnkjDPIQ3JWw5SacZ3
WjvU24pOHCAPKThs+eKzmiBlR1n4C4sarmf1Pq7jNboroB3SdrdaOFmrYETqgd2RdnGHZ24pY6e2
6bZm54fHBAllU/wMG5ls2LqgZnBW2uQRiqC5y8x9T9ZQvIEbzB43Yr9d7orWL1+TRZ/YTthjnFa0
j6oKNUvyLjKkRavBBIq6/EWqz0T7eOdqiXgkzuFlmL3qXtWxZZa8aPX8idiq3anvVke0UjC4V/EF
EbajvzMAjPg+bC3zktgmY9MFfMWxtXzCV2T6rY5ZoPHhtYpg5+W+sW0cBCkgVieSOCx5rw6aqcqa
HfnQj2rZIYyrI38wE3AcgYBicWzWrsqrTGjhEu5CB/T2k7i2A9l6DJmwiqI4+cDN7qQDGM1teuNq
IMRYA1V4DOM6QZXWNo+I1ILrYKAz09MXrJrJVd29JlbMfaGna7XiqR/CK62UXmVwAG6Pa9OQw8af
8aNkU95D6i0l5Aip7/pGkBDIqHpj5f2wNRvcfF0bDJfWlPalZJfditEgvCfTLR7Ml6qVwXc1uS9V
lmuYfEhpnaMoPFZ4slUGkWlJnAACJFpu9DFofKJmVTCXMc5k5w6sGa0x/rhZF5qcC4cQu78fZJjK
Q1HXd8XsiyMW/1eTU973iHDaMkENETdEPgQkwU1gNNG+XTZNX+2fPUXe9mZdiIJ8Lyzd29zcN4KE
0C3KlnpD8Q+o38l+J2Dmnt2koZoT/vSQDb8CW2jfZuyzeDaNdd91dCI8mqgNkto5Ir22FM35pkot
KdJWPjoatcHdsPd83iw6FE9QGTw9AJ1pbMqUkSdCrvxqah/qgKIGQRX9t3NFCeonWfNS+5VzgJZX
r2RovbW2/9uOx+IefM8hMzzzpA4p3mVAx33hTDGCxtFPE2XQKvDzXZU7hIYmmbtnoFutYyIphP4a
kN/zYekTzDJjwJ9nxnvfHen8DmOznfgHwUy10R2S110PuGcWwZYbV9XZbGBZwalzAbdW5hri2OJi
rPkpuKsQhAfNfqansbGXm1OfcR3NcVueOhtuM0tq+r8SBpz/SBhwAwNFieMi8DEcAiuCRcf1Lzqt
ODcqdlzbP/Ut4ht/YrFLljHqgtlkV25PsqQ73whrGXcE1kEnUPG5bsQiIj4e3FliGxeDcw6SNy6/
7r4N02eb1oZDFygUhvmSh6O507WROGw7Tu9F6G9Dvxp+IFUp62z4ixkek4+5tg4SKxG9yvQl753k
qi4gkjmR/CXym953dNHBgOx6O+13t94mXcStF9BsdH0aGTN1azaGazeARNbQMaQvRepxU5GFHaL7
26mXjFfLdTMHL+rSuh3ScN5Xbjlfa5Wv4FC/7RBwT8RocUjzpJOvcSSa61uGyZhnxopEjIAUH3Na
c9zxb8/i5b3ZGqc15O1VP0ZE7hIJtlO5n20w/U5oQu5vbUNOpd0aLjBcNsx71yjW6QuQ1beLHKOm
x9B4u7krCAFZUlOYvf2xy2Mn3IBJp4eH58CO0cvbOj3ntJ3j1fJsSGr3U2amh+2OXBQ0kMbtwaIb
vTCxyiNJ2wMps453q82t7PnGlMP0dy6XyBkU6t2jjQWWMJm2o2ni9Rvm9/REYtrWe7Y55tWscTvR
Vsxn8ZmwGHGcUkIcP9qivs5eLa0rXptxQ7NTuj5Pl/0zDtYaEOe+6tL3MewofXOdZXdpL6CTeLXG
el6HuWfei0jc0SP3PxmwDOvS8dpHzZgbSvPQONVzep25ywyl/FaCb/VQ+ZO+9yvzS10beKjlder5
hTa+i2DFC+/Lia45o+Vm9b9qrP9qDHqeFTDKZq5kYaldYgr+5RZC4ck0bcTYF6DJ3A7ZiC2p1H8u
Tyzgw+qJkzbFuy3FD9+W2zI2+rscG+BRRjgBbCPOL04ZrlWAV80yeExj+AAWhE/fXuY9SwdsEkIe
pBv8up2AWLO3jt43j01kRUTkAg3LErFGCdc8q49CE1hCzaR5bjxOFST2QsUX09tgpuN3848nmda/
xbXOKCftMAwsYRbRosBts3mXe0N7UW+pB7VY17yPRa69+EEa/Y+1iIiS//pF+m7g2UFgedSrPP/3
X2Q5R+ECAcnPaTP+ES5ErXFpUIsXNax/h/MVfdB8WZqlIyqO6HOyG63GuDDYNBlcv6oab4rx24Cr
d+k1l0AQvdaHM6RhJvehJM4D/t6ZJEQfyBNect5TD5Hd4EGtqlOjQceaDRd1Thk7hD9VI2sbjtl0
5KrrxL3qrXpT+jIvrxCp1ywDxFAZiq3sQOA/hWQ6FAuC1++s5EKIooqHUoUu4MnPW5UI6Ud/LCZy
Ct3Scx77wJCHRJCWxMBxTUBSei6Y5tzNoyBRJwoygEVYQ7n1uHamf0HfufGEsxte7lrViRloelzJ
8aOKHqJjkm68lS/gOihUzjgLEsy87HX2g1PdZbAj5lq/OSN8XfxoHaN86jrMcujAX60lFbLssuwO
jd66c7V1FmPQWoG2XncqVCczcaKqZ8tXrcL79qu4+Vjevn3D8q223ZIjlFr1vajMHfJA+aPxoKuU
OFoeodxoe68bjjZTooe6b0BVsV7glMauSY39ENfFXdoX8q/lyRwjUtR0t2SnrPicSbHdO0KgvJIV
LgaxDsPEv3pWtRD/J7l1y9/mSWv47RC6BUzZRkWQACAiIrY7NMI/Dg5GvZC4kc2YWWdn3lRGD5or
JkPAifCoh3JjpNbZ1udfkFDITKuy3+OI8XzQfpZmba/zKAJg4H3Nsi63IJ18EumDbZSS6yqKH3NC
bIGjbzRTcIBpzDdI0ccU0x9xD4fSiS5Nof2MDKPdlQMCT4imy6RwJWrk20Y/Aa+uWo0NDb2/leyS
2trb7cifKAJOKQSLNUgvIQbZzdYmC4JQwWjbh3LvETe1rTpXrrVePw0T+gJmqdnGi/BP7oRLBV3V
+evQBc8JgwNi0S5Z0uNhatMzgRj90uinveuJHTnfllHvO6+/ExGZPkUCg2Dm78uG15SoDiJ9mvIi
24brgJN36pvUnyBDbFagMDemSx5ENPvbNnqitg69dUE1M0+nqRBPYVlEu2FefE9iEa9X5tFxjobf
BBevsYiqq1Kb7SY4kX44niDLjSfAWS+uaxorsjDIYBjceb1oWCLAIG5ajhu8LSujYJOWQ3UUbftR
c/ZjbZ0vgjmZyGhJ1vZfs01Td9a/bOMhBtG3wrJKgVheCg9ueDQNRJR5f4HN40pPZXfwUdigI5vp
GszPOXRRtjbtUPaGfayiiejoCKkK4kL5MlfOaSprTiaueTVK7a/GMB5c/pypl/69HsprXrhnL+3m
NbP6S91zP3cc81Fbk4MUEL3Yye4caIm5NpqUismS+4aqH62df2DfhXQ3Mt3yRzKqNO5bv26vDEye
ncHczkHx2Ja/dcIiQmgASW9+zlPmwswhBzAuXwiAsAFMAw9BYly8WN3SD5LxxddBS/yThqTkdR2g
DqsB8yWkt7P83Hxrka3QH/uZNFNA00nPd8ih9T2Hph7o+3AaEvoilsw6fPPktdGVS/E3cWT0+u51
MoLuERy9eCTR4i0oh7vcGKPT35PVuZ6rczsTeaHn4g58V8Go1AWavNG0CjtSD/a7m0GnQmBbPBWj
9VWARTfzGb9nh3XxncPqJsy5z0hvhsi0ghe9Hvl1FVPNnU+uKv+b+mdK2FU8cOSc5FPlBXchKoPQ
fUuJteimmUU7p6ywafA8JMkXuImDYTG57i6tJ/akytjWZXBTytt73T20/iFCJ7/YsQp9N47HHpdK
Hn3M0t0vcKLg2QZfm3wM0scKR0UIh8DEeJFv/ayF3kHKLtKq5DTpu6I54eJdEWG/NnSN6PA3FxYW
HsR3cv2+Sxaeez97UkHGUpbGGiMaodhCewoIaj6Hkk5eSKyq70RIGtz8bIA09aR1sfKTPvrNZkb+
ei5HzlODXfyKpBNsAiAM98YsqWG+rIGUTyRHQ5ofQzME3eH0eNXjEqu+nfXvDV6J2TPDp54wtdgv
nH1kBv0p6z99h4xV6YcvDR7QLd2e98nQ12TRIpTN+9eetMRrTvTKqva9M3effkxinUDAZbgxzRWb
hG4ZG8IhDzDt07M00HXMLCPTQrEcoYp15SJ6RY3no5rboRWtru5k35s6yOOagCSZ/az2AYznbdAZ
Pzx7QgqJu3qVM5HZyfyBEfsxymb7SDbpjyx478JKh5XV/YyDGTnWIvdW/Zw67gH8sQ+jCB9kAunC
bMXBF3p9ieqR5LQsvuih96HaTPRT8crjqiUndMGSOpBg5iygcYIfd5sOZvlUVMKh0mh1WooGVFgZ
MdW27GxdOYN119I42jmVZ93hip8QMOS4EJf31FcjqUEzsnDkXwcrfRm14aLhpjgHblnf3SblrQg5
bLeLxSpph/dWDxcSkrFX0orbfwqNWR5uWLkIRCd3X3E3NWBjwFmS3oxkZV70F7bAHMM0kwhRz9+4
QuDQk+m0NnUkHJyi9Kuo8MCp6VrXatMuwCi9S0DKbPjILMYnUXs/SSNaU2+BlVq8lBqRhIcQOxYk
0RCRgTtGz2BUHOzoyQHvWnezdTE8XLjGvKwy7OLWaGGNcsiZtQe48U0FfcIs3e2tl/H/H9sNJSX9
99FIoNu67jqB6zsQw/5jNGJyCgby1ubnzqFg46wHeMjv3E1GB3NdkQTwJ3FQnd2JLz6gf7Xfmk7/
FFMe87ub5t1AHPt1CIZNbrMM9nr3XM4wLJET1mygZXyVqvk4xOmn0zobmfbl2yiM661ctSqwOk/q
8BIPA3OxtqnOwagH59qYieoqBggLGsjywkyzvRCo4Mc2oJuRyRPTMWoynLyYoWztpRu5iSzH+hE7
gqYBrMgXK9XnnaelxaYoJGzjyCduqqVjpeoJLuUJzGTwc8CGvTSn5me08kTotOxwQ7GxnLp+17xl
plt4GXRoAAlzhYcDIEee9O3DhK8Hm1PxM69TUrF6n99PXz5mo6czEJYEZCxDiyG0fPxo17Ye996N
tprGwZXBF4F35d6Mgvqq2upNXv/QBokScIHbCHaVXeCFMwOYuF4DLOquMupqNJJ++xjWiTxPCYVw
afjxt2yuwisPqMs5SKUcZaPgi6l5fOmXAt6XUXbvyVdvtMgTUG1RK4+6a9Y25f04Jee8y51nCOfh
U+H0xw7V3c+pbovVXIz2U55X2xse7f+//Mz/LndcQ8dPZJuOYdJE1u3/qBvn1tNsIpAISaBqWbAL
2FcAYu0CJjZn9cAmTxP779e2PWwSr/sxZvm3akKiOcjvijH5TmLXu7+NbHw7OziR+12CqnwqQR5d
HItqkgM4q5NqKPi1cZ4rho2dlM4Z6VQPMK5+VlqE2vLvxwblE9khxOliqLvHjeevjChLvq0kfBii
zHsswKAHiYcDXq/DbYXmCyYQkBHHdnckAQAiivRXrcTlZonqBs0ok0mypPHyhtRwW7kBJgwaqzCP
lisQfrIsvTKdzOmNO6D4vouMn1E3WvOxMbydYZnND6dDNG2nQf7oEJB1YDBO7TR5N7im8uTbpu2v
B8fqdwo0Vg9scINm2+gQwbeMJOqoRe+fr9RPs7xy9cVdtmCg//k1NbMqmUqUuF1j3G3mCp9HeF8t
rQSVslr5bfc0YuthU7TDO0K1outs4jBiohJjrFWD/E5pTtRAyMa/8mFCs1UYKBkzp7PK/iQZem/M
MqcLtHB3allscqfpf/BffgxjyMElzWknLYq3suxzwm7H35UT+o/uFF3GeMrWf5OSCp3G4mz01Eft
wm/S4VW5SH9WQOS8q+OkzhHRFcLnqgUBv/Rvbj0pM5D2xiVc/MREH5SISv0xq2z1R34YGtuo6ILV
DTFDmOg57uU2gZ94vRXEVgqpx2e2hI0ZhU1Rv0iNnOlcs94dnHHn2OrkOqubj9v0RuOsWhdsbL59
l6rw1dG1P+t4NB7QAZZbaY3gFIoiefPymOYgu+TtP4yQoex9suqv/qxpaO0JPR18pjXiW6rbm+45
jaug6/dj702vhgesvdO03QikYZM30NtXbAf9uTExLO8iUNHcCYssyN9XK73lwLOqgKRj7OH/S7/8
3bow2IupYqqo9K/BFIT7fqQs8ziaP5ru++0vRjw+kwjCASIqhH5A6eQ+u6VITznU/lVTyU3bGMOJ
3K5h58Xlb60sRQatyTfWtz/AZCK0mqZ8fMiEBuyEtnHsh+PBTPqEvjLTVrqMZAoQkb5ntpttlAhy
CmX6qKX1JgWggicLfmqmdPL2fIL8EN2lPlSZVVfjIKmj+ljmdnYZk2ivfkC6Wv26sccZ9HjpPM+M
v446UTUmfiRrsXUrR7d6aGrjpYwq4ipx+hx7X59AQmIymYM4eSkDpKQa5K7Hm2t86D/JmS8eDchu
Jwdmy24QUOXmsHJ3sdDcVeSMxXslIQCB6wtAs5ifysykxV2EUA4znaPGRUaqxWsCuRBPosi4Qwxp
3xE39edBmMNxCZ2XKYPUKKMDvZBF1YPv9OdelEDTeqRzQR0Tud35Br6BkgyyziPmLQ6iX0qnj64W
DbRXmPugZiCqkfC0dcKSbKB/Gj70fEZBUddni1p3PYb4il0bmTbvtwQYYoWsaQlvilAv9uqlB8n5
AI95WneO8NaNtMu9EqvVX7dfkT+miO/14pJhJEFp70BPdyrrpfbKClVj5R+EJkPkajJqXpt3xajH
yvccyCHaEvMk3m2OVYsBwgA4tlbrf6MPC40tuhqtM6+aZHS36qUY9Xh/M+zfErVGQXmZdlKwdEnr
tTJxFBEytgqzIX5pmrTdura76PNS63WcaVegW5Hn3K/8dVeMFhm++IiF51sXl89SpwspO3G+/cOm
ybpXImx0YuuYhtLtVYwDBxbc/FbJep/R+zzdQoQtkPvrcJHXqAcVnN4Vhn76s117ZIovs6n0OczH
6S/bsoOVa3VAXLGWEnc/oJlqctS/FdJlGDXh3vOgcDMcJKYpyzD/tBrwVyyuW2uRIcQekDlK9l95
xmXvcEkeUWgZd1UQ29zncnjru/B3jcHgOkWFC2YPwqD6PaNI2WHC8V6iKcrOgiHB2CJIRCvVHaK6
1D/yoISY1iNBaLpft3EnIiE6kRGLuxIhsJM+N+iP8ii279006NHYZ2KbZwOBYLnenEnNPirLrCb0
d72qmzfHvo+9jvj3hfUQauWb0dSvNDDadbmoLbKyfe8DmEGL+HKTsGGug5jX214WCQRsKlXdrep9
j0f8NUH1bZYhSSJt49w1bk+oSfs5WCXs00VSlSXTzyxbTnqmve8KwKueAMgya5S3Az9iKwGKw0R0
z4mIvhZ3/ZN64MRqEYdBViqqh2mVL5Zhpc4260Q8A1VRS5VOFhNgUilxRGBIt7wmY1iTOdd2oqOm
LlRtuXgl/unLWDx2Zltc44qjUbtch7WbQEXgNl9NDfiZPLeIQTcMbauyzJm54ZZ1jfch4zqwTCTf
2QJ3VbN89RB02Tfer/bUmciT8AWMlPcQpdWDL1ZiBN+ITUNfKym2U3oCtV2JBQidthqYm4k/b26X
HTqHCa1UvZmwYHzYmtkfK0O3N3a+nHQSsKoAUtt9YHHSCZALvxAOlNx1ifGs8jHIcaxWVFKoCdkO
4hJzWeNWgg5UgsnFi8S7Hvou82R4eyj7LhzAgodoyXyvIqJo1LNo4KQeCBbYsC2NTS7Ir4CG7zzr
MdYdS+t/lRl9ulEWb4bdUqVglLlkhaR1kNfBTv2+3bSvV14MoFPtqULg+zIwj1WImh91ZpUoSf7x
TG8s43DbqmaLPCkkNC/KZ/e30gvWwYee5s0V1spBxnH50zdmAPWu/EEerHmGdTHs0WUkJ7xq3V1a
9PMGjStIw5L2XMwObZCh9KDGf7ZEq+QiZPmDuITAsmHEPzwoYx5QOUQD0/RlDLTYmJgER72sxVbd
fmFh7dG4zhsEJf2ewED7zuTss8oXCefYuvXekGFMohOaxQ42yimOiuo0kUvEHi+tR8wJQdTUL67E
dUuRrF4kzZcz639VmKYu6ULXHwLpXgAF4LCvzevttDcbv7n/CeXNwF07sdne19P0Z+Wt56W/g396
q45XQafV19gyftZGO/6s5/th6ToOlonfdEQFdBt30xoW5yXw0yeeGy0GN2nhQUtiGjVu1EvZjx72
iGWlGuzV30WbOkC4w7EzCx94WyVpMWwWJ87aHvP6ormN++TY9bv6jU3SYo+KfXHpLQL1iq66vR+U
PqazZPxAvARLYvn91RqzRtMtXytU7Pd1U37DQGDn8Kr2QUb9l94CuPB1I9qGrW5cmXnDLBiO4wjK
1Qs976lBn4zaLh9/Uj+DIa/kC7LNYoX1eLgXfVytnWLyv4h/WlEpbwfk2C86IUYPVpW9KdVvyPz5
MLj2a8gpbof/qt6oIWMCvf8AUBYuKe4/fm4tOdxUyJQnWofgbjI3DugERKq0LUoYJZxopX3rYiRB
yiigmxrOaIhHmYS/x3pi7Jl8e/sxj6w3KZrT2BORpo+0aZVmhLrJh0k1NhtHFbiNF66bqQuPcsz6
89iO4YpjV7sZkZqcMbeyznRmt3yF1/akXaNCvge4NM6sMNFKXdvq8o/MhBw/pusnBXw1rXw8W8u3
qK+KKJcPrKJbrWhehWa3D10qgleBNHUsxbvbGfndVGEAyOO4uMd1/ksWXr6HWD/v1CDI86PPMC7h
LUQBoWFF+aw6EexB//ld9qSHV3QmsD2AIm4pz7z7+Z/PqkH/897fz6I4Zncu5Z/vq8JMXK2YD8Wy
yr2HF/nUZ218NxvUPQI1yrtj9O8yAU6hs2lcYeFKrHEtTMeuLSEigOPYl5p4NGjR2/S333Wfi3Hs
qR3H6SfvyqtSjQPjfI8GD2GfmhXm/GPWlKjMGBbrWJJzxmmJQ9url2pV76PGWOniNSV94exnonke
p+JF3RF12NHiCt0SwBjmHnJp4Fougv3IkeU6ox/DLV9HwHHNmaNTh6VAL/LHsQeOrZ6p9+LlvXl5
Tz1LfZSpcWis6FNTGOH020SjX5zUy86sSVrIrA39MkKZFjU5XUo8MJRBuzDH1x1lY3uG7nYKx9EZ
NjpAEX9iYoZyizSUxd4pc1an2xo9gbOFOdw/q9RUqx6/Gt2dLjEi7WcdGf6+Hl13rb6IBxNEF1ZM
Zm+crph7pX+5aFyysP8WmJOgvJjmXQd67IzKF53W4srJBRYPac8EoTd6+1Dkdb4Py8nmQp7sEzGN
2t4Ox/weqSWpGcyFXnRERWzbDHZ0M3m0vME8iyHF9uYkybeWf9h5kHy65b3qHXUym3bRbPJPzDA7
YR0Nzm6uv+l2vx20ePqX8YEZ98ZmlEZzmJ2GwZaOImLkWZpk1qPmmLcgvakBd8dyXq9MiGaXuWcU
kNjuD9hMa7xqJKn2dB9krRNJ34aUKWlLJk3dDRu12qsHBs/3Qx7qx3Dqdre6VdlRbr9xIr4AjHnJ
l89md8qXPeK2UeAc2jBz2qhzRdx3rBjYdjfSWJDSoHP8LVHoAPV89ihliTSTib/f8d8nuoB7LyPo
CqBWfYoyYwbuFY2rOa2aj3jAtBE5vveaQT7JaxltLGMszgPElPeBOaatCCEURgdIBP4WDw0eHuZ7
qDUdtz82WvugGmDp0gVr5vBJ1+zx0hg/bhaNKK5XSRBFh3jRBaj3cmylS6x7eW8RrLLO7LZblhcX
7Pqizpqhr6/5a7INnjPnjFylf0Zl+TwIr3/Lo/Geu+pJIUQcoxJ7I22HnZPBFRuzKj/BMtk4I+Bx
0kys3UBW4EGH8v1aFguklU/nRm3pLPuuSrUXcrk52rBq7+D/t6dwxjnEyZztaWEX4bk3+0W+CKfL
z+ptSxLR92yTHtZpKaKxCXuZ8BttZTVYL7PI4Sw2azgcdIDc3JnJE1vXqzeI+pOuh7Fte3pBUKeS
9bAc+WQ87Y0Ym4xwO22jJ2iVy6F4UecFJZdcXnWOGZ3aNtC3zjTyoTVd9CNM2scUlfdvmWDBlC6w
oxq9GIbb8K+ARPouN+Unv8KQ7CS3ehh0LsBlGchjlE59YMHjDs0RzI7df8PH0He03KnBChC9WkK5
OXl1fMnM1HvVCrGlR5QcpY7Rweip9oqm1x4bKNmAwq30rBEMdNFoaO9yK662+EC9PYXPhVHW9OXZ
rr3JQf2cEms0TlxnOVyFxdJEUOkH0aUcVKxevgPUa0P6BtjCSB8hqOBicp5lcItEtbadq1FxAGmA
fhI0S+ZLG2PgqGvaZGAhrUtbjAd0oRv6tsfI6cxf//4kjr1LOGQJk8ClmjSK7hqU9F6iKE1OuZN8
ufwVZ4WVDbuwuxNlebT8ut+bmB+2YUJWogCot7OE1n7Mbn7gaJH/LMBQrGKNRS2O4m3KhgObX8pr
NOiSuAOexct76pl6D1UX3WhNcNOi1NiEBLN8umRhe0uGheNcay3knyi6B9lCY8nyiqgEA60BVqKb
LQrx0B1a0eEyWf78UDjvgK36bWRGdJ9rJpIOXqgvIJT3fpB70QpTbO4TuLOi8Hym5RBufPjIx4C5
1q5PmbUpRu6QVf4dnVNaCA6huCzsTGLyMwrLfj2lwsI1FmosCU20S3vrKbCK5KJaDnziwVZiPnkB
eFwQTpGgBgXmtobmMtPIHP6lMgJrVZEwKfq1BUuyFrL9aXfk0S+JKY60Pzt0SW+x8H5JxwDwWo7T
Rs0YjJKgntqgW5fnt++GXPU9unJ8C1Apb7lv5NVeUq6UbngKgk1WeDMABqDx6jbq/Gk+Nmh7ISn3
L0TfTs+kiaQrZArFE8Wveyr8qdq26Pu+TOfdsl6HyMw+IYNnBw/B5E6VzLwtgjT/rG2RHSoqEPIB
w+To/qXUyzlwx4vlzScNJcARgW5/b5GHQ6dQyz8DTdzhtZfXVhACOuj67z4xhkfy+qCNRvSnWWwI
F3EzmrLLs1k9I6Frf+tdAHYmwkklO/stgLqxS87gRasnr3e1o2qcQs8mQYFp0cnLSKp3ckHjMqpg
kODBupWefmcK7ICS2Nfl1GpMtX+8bTix4VuHPyrcNsYwXkvOG4zNUkpslrXnAPu++lVWAcEQRiZ+
qQFm2zUhxEViRZRaLExRhy86qpBBbFX7T0oEEJsRl5+Xi3WVDPExGgtJji7PgB50h86ZUbZCZdBj
LNJ2+IJ+zZ/Io/bonpZNhgr0T3snT7tT1BIPX5uTfez1FgvLECa7Qh+CVQpS7WHoYv9cJKQTZaHI
v5NFOaIZ3zapBGyZ1nAJWhCJwcDM8vYF3eOCtGugNNIg9GOKrpneCEjqHQjmpYOQlsHbmMfzyRzr
BECv/IjG9oAkq/pN7Pl/PCEp4pAG2hLfUQQrZa2wmxrose9mm0DXIRkXbCvXvnH3bhmtDRO5aLcM
OtW00wgtcW5S0mKxH6+Rgc97VXPMXjzszB5JkXqZW36Eiwd2Nf7YsxrUlr2NwnNyvZG2OVZm9Unh
NWnP6iW1snEyBuJ+1XupbFDDLB0ss8QVVduENAwlR8JHHRUZTvsvdXkIJ2dz8NERn1uO6xTAKzUJ
Y6iGdddL+NCZdD2lNt6WZnasO/UQLv6VVoDopegnGjodN1Y72/Dtuj/HlJ6L5nS7Va2ss4hcJIJq
8Un83WVxQrQmoW3Io5dO89YdyMRQvY8msYdz4naEGQEneKGP9j2KwLtoOJrC4BnXffSScR0jyOvo
+01x/EJyarWfl+6J+qrbF8l9nmFKs/z+Porbxy40jGPdzuWhIubtYcxEwriwqj6mMn2DVqHdMQUk
UqXMP8xWD57nGirjFGvEXVFHfjlGtqJlKcC42/4+oqo/YbZPVn93hOoED4WbYQz0Q/zOpZ8N75Yn
zi075dvNS1IbWbnBcnNWiyE5lSczz/Iv2k5E0WHsBkhS3KsrBbeKs1XUBPUhKSQ5afEogBwTTQlI
fI7K8yGMUSjdhL9Cs+5MjZNauIzaEnPcAcSSO3X/9gDnV6mJjtfX5LQZu45eSjOWSzig+OrMcFeY
kb+5fVo3xUDQ0+sIiHtlwy2Gd+IZkoph7u1AJZAk3lTGjRDwAWCTr0SD8sWLD4oc55f/R9h5bTdu
dN32iTAGgEK8ZY4SRWXdYLTV3cg54+nPRLHt/iz/x76hAYpuiQlVe++15tKz9dB6yp5tSvAy399N
9VLPFRtQlwN4uGu4oOnK7WdtGVaoUS1QYlwseGEBYM5BviTKWau07ikFQ+Niid746bWowtC2fx+T
BpISf/KsJdFXt79aswE02YwhZagPgTV0EpM5y6AA2xAlCgkZbCvwDmFbmjMKjMHahH1YPGulgveD
mQPCB/NViXz3qvjDM8AP4w8CVb8elDnOyHERTpb9g0iEhQEbAfEX27KI/c93Zcj+yPtcvCFSyRmv
jc0jCcblWrhGe8w8tGBpmm79uLZgLCrJNuNZgwUyfh35833h/NOvj0t7OZB/jth5bTxy3y5F6BFU
UPbBs5UxJhEBLplcLd6RzeAgtbU1ZCLEgF59ND0SOBa94Z+iVOk2psVGanB1ir6SmtMOq2bH7sLc
BcylLr3HJNTqXdyCkUHNGbU/2IV/lNWIg70gOYO9snffV9kbfnSaj3o/7Kexhfs2n0ZlB2G4KJd0
J4drLRgJe+UQfYao4xu0KD8UpXibT9CKFeemd9On0mMsWpuFtUNzTEmdt+nOinHuk6q8CnxN/6Zj
j66DmnSQIH4gaMB8L+HUAaxwq2sTW8UmoarBjFtq7XPrkPQ3WUIhUTkL7iW4WiKsJcy69kbcp/Bc
bo5V6v57MauZf2WwBJ+KZ8V3PQTtm8OkzInVZacXHE1BfKn0lyqDgSvQybw7r3bKh9vUv/PTR3Vu
ETMVcM9FqB3lmYwcZRt4Tkrl2OZAsoGF1c/o8uOTpjrRNUerePFTUoQNnbmEH/z0GI7fiziMlzLw
AsnfCgOU8i5QWqyZ3zRH4eVPiREyWHWhPdqFhvBL057VNsGJ30Yl1vHRW9HSuSt7UGe3kJ0w04/O
PKaVp6Krl3ZtGkuRFPU9qVT1vTyKap2yJsvd9RiXm6ypIU78/kFMX5JZafI2TF0/W9aQtlm5s6K8
E69qM1sa6HMctW5feKQTmz1lgN06ykkOz8V8Gk5XOhXFEf12+tS1mHQB94cbeZo4bX2E6lFBNMrO
FfuDC6iICSAXED5/FpaIfsL8i+diayYAWzAsRURPY11zgmhvgo6hcLOOGlKxNfRu+jFzaIm8SezK
uh3x9ucLYDUq7jkPlOjUCe1YdvWfhypfm4Vl9zxRLzukqU4AGSvaOgg9BZNxzV+HK/Y7fpiF3nbf
e9s2XuzWv452gNfNiusltrP0qpUqOTSdFp0mJ+32I1SytZRdpyLVjjaoyYXUXbfkYizGsu328gND
J3uJ1lq5l58cElkUksiYvykWFsZ5RQ9TFkjYNJzOGoTQTgAKk0y08Jk9sY9pcFNF3r7uW2eNI0Z8
iPwKAEu8NkIh8j7dy46yvLHQzSw7PXO3ty4zELr7qkv21Zxp5Gf5tcBwcq1dfy1/Mwne6rVwlZV8
NxXVSzcVjntSZboHWaeLIai2Zd8z57LYcWR1rZ6zUGNSjSccfQJlbWZFxZviM71W+lDstMQ116TL
fsBA7H5GI+Jh9n84gtNriP/5XR+YZpnYOfZ6NylAJG75hcbcv4pdC8rHsJfyDXmjKvg108IPt00l
dr9mmBMyl45m4b6q/fkKOrjnuFP19ZjG3tW03HJpto35FoTlx6j3/o9GUxbSEjvQI1hrVXvPhUzc
msbYlfNVoYtmqQy0nDrNBIU/NfqzN84JoEX+kPGmnMaIroAUAPx1SgHl7ZIWI1DlNri/ZzBvqQ/K
c+71Z2cAHzAE0ZOMM5zPyDKJnsD47m9rW5bY7x2dyn0eVu5KBkBWE3sgp7S0RUEvbAX0sLkCOE2P
BPD9kNGtZhxZ5450erVHCpCzAqxDKZ+wgUERLJYsEzGGG/lYecObse+rqLgzK5qKGVIHOpHOcEHo
vzdoNp7kWWxm46WurWqVBrN4LS7vqvkqrqbWeBeU/aXQJhuuZBZtcgcELevppwGSqseuzna7amlw
NfgKENHf/mr5u0d7auZCLKLAqeD8ST2Mnwjt4moaoX62W1Nx8Wt83VC3JHsBVM+K8NGXgU6m5350
iFTlp0CqeyQ5ohxO2IRugKtwbktBTVF06iKdNv1djFJHOrcgWpEJbFstWa3sDHVfZO8M+Ghislwh
kth1dl2eRcH+lrctWvt21a/cUU8vCQ3lSwgWcaH3cbWqKWEX8stBa4GGpT78OmUaqe+LPoeoTCUP
XLamc+3OPTqeDBQsBTg7SWFtXUePrlNvCWGK1rpDYJakfoWqGp5zS3ujHWzvb69NP+nKbR/GCC84
UEATaJMb3UWJ+gEh5J9HYx31Fx/f53ok98bFGnUn856zOLhDnaQCfMoBCCflRF6g6YCjnWfSBEfP
8Mv8QmXe3dGSg3taloFFUaDmm5LYzG1me/E6ThttVapt+uEDs3B9emmKQedWcTr7OqVeyQ5VTXf1
VD/CVfGODrvOpdGN5NOb5SlJQbF7PinWjaO8Jb34NHFOamZ6+R1JnfTuxEclWmQh9Ok+c/1jpmvN
HtyHT64cK4ofZ8VKnsofyIeMXdPs2UEFx34++v3Tua15+wduj2unF43oSPoEPnJBMRSLIQqoW2nq
Lc2QtwLUHkUd9Wq7M4n1WTT0HHb0I92FpIgYIzzIcPKvCCz7x1+NzYGRsysj1Nq7/1lCuUsprnoV
Nz9Cv2QfQ2oS6MqSgQ/AoCAFmKd4pbFJk/xRXpCJdzQfVDEt66DcyG992Of+XnOTaN11eb8TcRet
JAsz6dTHG3Ulbeh99H79U+bUGu0FdfX0XXMNmD1N86v32oz5a9yP9X0+99Ogn9WvZhN9M2c2flHC
m/Lts4fteRkjFV33qdNuZSRAb/BZD+nXnmUOB50Ayop0gnpjQ89o1XoHQhVTueiSZ91pX6RIMpic
z763RtI3a+gEc6s77apNyzxsWekdpaa8U82ytVZr/TmeH+LSj+Zrn4bnaOyOrhciRk+HI9/w9Eft
NceYN+2mR0tSHLR2YNwSosuqfOmUNruQ5RG9lOmD/LuHYnixuwpSmOZf5RvnpL4KPNt7YIqrryym
g4eoMDPCm1kgmpHOZBCa6dp0Y/tNaxAxzX1ikMABG7X0KElmCuAdRMnM2LM4IYfTR4WVnWMyNla1
3ZFpO2cqqBEtarTv9yCthhcxsnuOoytd1h9qr+bss+kZewkFMnuz6Ow7WftU9tpeAwiJD0J7Ggip
PkxOTgU1r/7FTIR1ejYZ8jqDVfShByFD/5dpKO0GYjOqpNf31qw36w273AI9yVaPXuvqr4EO8sZB
/LWQRuOU7MhVFYRQm2PQVTM6PjeHn3LXOW8x08YentHQdNuRCc3C9PSEaoeVN1Da6DjVY7xg3KKt
zHDItiPekIfAgDQ/d3rkGWTkfatP+tn2OoAaNpQe02SjGDvxH6qqxT+d5Nx6aMvIwhKXKvKcO6NM
CQRz3XplumwbnUYN70TPvDkYzPTTIkALptkfgAOb2wOGtAwp3hk8//MBlQgZaA/G/suDFG0TJ0nz
//9X/nyA/DtqkfrnxgmOlNvRqadTvIA5qLwPhk6GrhaorIrq9Gi0qD3n+yNLS9apyMSekDjjtcVf
JB9vR0xn4LHkW4bCzXIgfm4N3s99GKZkKz+RYTjVvxa+nIFLj+yN0nGuE4fcou9fle+TqtA2RSxx
iu2KiMXR0o5GGLLt9pzkRGNWvu2K2XULRfH92+mkMjEznXZlAbO8Bx8eLKt5vjHo1V2Q2fjnchKu
hehOo+Z7t82d7WjjNivSX6dp4o7biiSYMfTmgAA1RKPi+EuCs7t32NevgLyGH4bIl6VHqxSTS7yK
SzZT4Th8iFYRx3pOfx1NFslSyx3yWEMoOODo1pmZusCSzXNRmoTHtvarClf2GYsG/IeMQYvOl/E+
DpmcxlgM8H2H4aHEZrksW+gQ8PdmRKMdnwKEisfAq+stL4Z5aeP4VGU5GiY5W4BaUtrTh0bylec2
N7vqreazLb7PNlZVFRO9WRjNi2iH4lCC/VhRBdd3Da7HhRwpiVJ4D1Qv/hG9Ybxu51mkYy/80jR2
k6EVIPns4dwK/qHYbSn3wzBaAVlOl1wygxd5RKnv/zqi4n5sDdy3FdW7MiHjhXR4mGShO/XFstGN
+rveIcEl1DF7mXp8GGPxcbOIorjuzvDFIyVfk6BJCBbDyLJWTuQnOxd5U7vOSu4fHNHn96kG22nI
mkU90J2T6wv5jwo1kfMHaUdYweRPLYoFxbyLrQafuxuL22dloo0K7tx4DSdvPSp8TCiQ6kPopMm9
gdR+GUd4lkm5gufElAPDULiwjUh98qFcb0jqXqaOn69v8WfGwDNJlC5fupSzG6AhdK9n1VZjuepe
nhIuCaezFQS1DcVjE8bpJ3FIPnBdQopHx6f+xrl98Ey7ul0IwXaGIFHEr1PTLpFXdbRMQ1X5pkRx
/KCa/MEkfjC/ytk6t4KmP1oyC0FsfmZ7WuBaULwD2bCkMc5XbgAb/io2w9svCFz902F8dwse9cCa
AP6zmHM9tKmnnY0RrpTcOxUq2VyoWNtFlU3mvqDI2oeTWm2AxtXH2x/lITaJBzqj8iKuAiQ/hn8/
TXIajEoOgLkIwo/MR/CgRFPw6yh3z6xC3QNZIuUqhdJ9b7qRtuvNIts3mU6jdu6LGSgIYK0Gl1gv
FHoF05s7hyjK/XZuRtaSbxpiYbwC5Kz8h0lbd75moLiuqamaKbTZs6BpzheTdhdCKatoIsAPx0wo
hSRAdn6aZu4wNmHzn9HKXWdu9WqTg3yKGKUseDrGK1si3js8e36Y14+OriLumI96UkXxT2MjtboK
ILn36/7fj/h9RPO+sJjaS3lvjp7zlMfqqZmtUADP+4fqryNjMn7dh/XpWyGi6SAhUlPTiwNbJz5C
apO/TxCat8kEDMaxrWIbzUdm+SS1+lbygCTNe9eT5ihrhiipDwUeyw/InNBSIqiGc+OfLCq+bUTs
Mu6YJwICL/5tOINQBvr3vPPGNrcy+zZ+TZux2HtWl61vQ3igkhh3zDrfIpUT5wnV7zb3HP2c6zHf
IVVBF+1dFV0DYNY0hnqKRVEeKw/rUZENTLSj4b0dAQObOXggFZDVyJhza7RuuJbTpYn5/DZh9rmk
8EPjjjUoWFdV/NjqIReHMbWJ0hxflb4Y7kvTmR70sHyTo2Q2y+3a73qFkVmurW4Yfn9KCcpMgQ2r
WXjtZnhXAvXGi3ykH6qiLEvUlQzF7as+Gd5DPnYkS7CVspwpXv9SPad6cnN4m/ocC6SUCtlVubjm
ukpshWddeAEIWJoBYPIorzXeMi44FYLkRytiq0QkYr+oe/00FDUspwo6eVHmzVXeAJn6FldQjxLm
i2sXQ8SWv7gk3ov9I0388U7G71QtTxmoFcbPGXLTsGjmONqWkQLubJQRDBrNuZ1bKxg+3TxGBJuU
a9nGnnj2KwcJzqamp3UIICEu9TQWr3N7hxmWCkeuSGyYDAPpPYMVHbIYw6M5Ext0viF8/wtnKY2y
tUl6WdmE6rJPtXecBerG1iOKQASWTxPu9geUsrQKW6pvUl/k2Ag3f3FWlYT3vfSjVaCa35Jae5Zb
SYvFYInVgs2irRTvIWqZjVyxlC4eH78cZcwK0YuoJ17/i4RdtrwBB1x335QJSXdkwExztBAn+KzX
jUlHX02ObSw9zcR+ptTVuMMX+iKEd42b3EQsnFRb/lVzVwa8mIP/oGXTexbQaZXSl4z2BSmhSr6b
WFrxtnv7buzrc9jhcLabT7kmFLr9woWsu7YheNBlxlZ4Z9mLbhZduEMGGrnAdk/o+dEPs7Pm+fVz
a6bPug+L0K0S9suskPOfj9HFP8u/vETECTMQITHjfu0kb6K/jqx+k8eWcro9K+lAlDeMFaYtE58f
VupW8HxUi8R6He2NSq7O+XboF94hs0JtH6CGXQW66rdw5S+mq1arLm4oneY1UOT6WY+DvexXSMaG
hWejpBssl8gAU/2OmW+0KFKDOqpwrv/uN9Mc7e90DZuGigkfX6iuARbU0b9cuOswyMKyVfTj7ern
qzFcmza3nQXk5+bO8K0FkknQwSg/YVT3irpuwiG9iKzG45nybnd+lmw0zGqLkC3EySKm9mTT4cAu
urhdzdqhHe/y0uj3ZCfD/LPr/AGUTDWHZKlHm1Tn2wBbDsSait/TAuZaZ6MenYu2W0lZHrsK4JgT
ziE81FneXqQxrfLMauWkcIZn2ux6bHW4qJjnmcKb/t6e6yInrNqdb6boo4L8AZ+a/olU/PcB1kY4
b3ncIaxyo4MLj3Rp0+x7iYpmYFdK0hWpyOaLlcYMU/3M2Y9UVi8l1lCMLQGAydKroPZq5iH2HBBk
aFGeR8/5DkkEu3wNkVG1k2br+3Z3zssZrjcHKLCdXDuJaLY32nnkBmuG781WznpLISBh5PmuScsf
2hAZmy5183QFOnYRF318ZHxgnX7f5AwIgB2hN/p9nzxqtBFsi5GshM50LHcMyv05WkNX8CqBQXUY
XyJOxw3QvGLye4kbw/vhYWAQqC4PaCa1nUkvQTLA2JGUi9oK1Mckrd8BnAxoZ039TQA5kzUGDvQA
kLPhnnInJ+TO7ayj36f9uQ4wnNFrXPQDmeC1BjBa2u3qGqmGPJVbI7+GL5ZmkwUvqv0h00mS+Flj
hPi9DTASlk3zThAmETVzb1HeePNRZpCCbo+asjE1U11U40Bgtxy3VHl8ZRS9LHC1XORdWNypW8wa
HwQgqm/YX4eXzmp/AkVKfibIHmNmjxi9PyYbJyE8HXHzAMv0jxgeWYqKcU8O8Q7LHUU4qn4Ir5aj
r/Og2NNXYhklGuZWWIVKoqE3YmYin65DWMR/7Lzsr/xxx9FgoGo2GwIaEP8gufoiCgxIKcO+oJfi
zh/b3NaGQ1Wi9Ll9bAvDhnfETlh+qBNzDFemygBC/hQKQLIwq4q6U+dNgmeUMFnRP6R8yRLBTq8S
971DNLnq2rYHyYVpPZ0boTIxyikzpEGDMveOiUVOSoyejdN5Gx+jAxPJ7DXGI/SeE6wxn2AFJqSD
A1GYD21BkAnWwfIghJPel8FkLz0lqelL1atA44WEehpsJGZUkGmSr4ieArsZYUnD3KVpwYORU/KV
7Zi+kpdkG7t4HIOtHC5N1dABCyqTdTCPnmI3BKqRqp/Q4dMnwm4pCWAKwt2q2fuU3rPkIMsb1ZqM
O3lkAiz898ut+Jp/6TimaQOMF5YqeFZfr7a2xSYny2P/IAhRofuEE9xTjA81DYNlK1KGikHhz14l
9yR4BXENmt5WzcAa07simnLa0HBlKPHXpiZp6x8pnJybIwzcoM38UhwGt2w+btUHwN4jK6/zPZy0
fVIt1dZhN97QSmRkRRu5ahI6Wqq6C1PRr7K0EP9BG9aML2uMhSjTUi1LlU/dNL8WB1EmjNHImeH5
dVs+qya51TSE/Bd5lBulcrtPHvkuriIn+Kbhpnhuy4ARYeUYIG847efTdDKMRTA6v0a2rP7oEvwe
kkdQ6ls53pWrKQzf+JCK8FHyWCWB1Rghs7rsJbdJ6sQLgax3S1okqQbjpJ5aFD1kKuTD2v4L6dwu
cs1pQXmT0BqMrBNod6rnanQ+fdRxTg6eMAi19yEcLQZ0dsCMOBivWlE/yfthYmcMAMJ2H1vkONEy
YevnEgg5DI/US+VDXwfX0u7EKxORaN+GGkWeR95wAbiIGCexEHU4nB3iEtbM85Ph4VZBiPCJCmXn
T1T0Unw79D2FRqSUu97O7ipby09U++1LVjEfpDFVqbrFZg7h75BCFJLyohsxrHfMamvFmnsoy+hO
yk+kEGVM8nqrlXW8SnUNgV/ASq+mpGdosXeSonpbT/O7LuuAGcIKWLg1rWSvdMVrrso0trbbSE+G
4Qvy4nRUsGVQ7SRmXZoAO2d8NScjWzZ2b8TnRLU/bJshRO4MgH/mbGspzA0xAaZjFj4qYXMRCtnc
sGVQtIk6+EOtwm0uQvbX5mxkq6yPPnQL7GsbHz7KYxup7fm2WRxCykl1JB4mFV1zmVC973TPdnd6
Vjj36Fm1pS7BGv/xhf8/Pvq2IWyVtYX0MuMfOYXQwxid8tFvUmf4nNBKoiBn5KdxZAQ977fVI8zA
QuJoTvycBYnYWlPP9pA0l1/23z7XzFNBKQyHka5IxlFRN7+ObvfNP83kfX9/nB/6zqJTCABPs7q7
DTGioohPcd3d//tTNf7BabMNkyBGNEBQ2hzN/ZKEEagdaQWIsI5Q7e19ao8bR2+pJdNadWF4lDjG
U3SWszUxndMaYkc8mZHan9R8UOCvOkiIXObngFrvKbPc+5ge3qHt28cyNH/dFfr5BakGX0aQGecR
hCURApCQtU7p6X7V4JpoLnuaEq5rbI8nLAb9qewxUuIMVF87z744hDH00JTfFF5lyr7s5+g0u8zK
wqd/f0HMrxd71zZ1FmSydl1Tt+yvlz0Qm6nHhW84FiAM0PBVdAfmWsSzh/0A4/W1cp2Peug/ZEXe
ONEubpLriPT9ITIr7WAX7k+5g8WFGe4Hhiix4frn33QkeZRmEVtQrcEJbtlWieBK+Dsx2lzZ+5pQ
tskcLooRjxeH3PJtM7n2Qt6HZ3k6VplK7GBZ6M98Lunky8Odn1Ukabo5qIyZxSqvqX477sM6FEd5
cfUKbAWGH06HnkgL2QUkIn32YkSvqT3065CR1L+/nM7/8XLaJK1YGi58VVdlsPH/ABU9r1IErjjl
cCMPGI3qrQStzHUWE3yhzFcegGxv6KzyywRAC21/JRBmGuTBjthHVzVoW7YTSfEYYA69D+IcXOlY
PAL2Kh6ZqHNBt14Vyy1OBWm6eVWR/a1hM1/hWEKCzJXzwcPJT6BFdvaVtj3Q5m7gmXGt5vHeNKiv
cQZhvtWHgxzTVR2hniE7ZSXeVoU7vIVBfSV70HsAp/a9I197w3Jgbvts8E7YWqzbUTUfMQsodmaM
0LvnUjirvcc3diy8v2Qk7sgznDAtZtXa09wXFyb0qZ0d6aBl/Tt7CFG4eP6ZRKBgaQuM/DEV3Kud
kTSFUKXapvMpTCIIPBpoCiZS2cL2nHGtY6VUq4zELtC7j/OZtMHzlvh3CCpg7gjI0uioA14wzTne
Lq7//kZr4mvao2tbmq5SqwqhA338iuAZSBHtcWYHRx6U77kQTtcOR5tqx+6mF229cea5F/2zyu2f
VQJfXo3QIw2qG1/rvvks8vGUitq7kwKc2o/TtZuAdFAc1vuxRzUuK+1SVwNs3fpM15gdKobm7pXJ
IuW41BmKm9o91+f0qR/V/Gh30bVQvcdk/gLKG4nx8arEIRR5/r+bRoc3RTcdZS8RJ785snT7jjdC
Bd1F0naSsV5KB0QB6YsxYXWqghnVN5eqraP7i2aqWUeneOMExTfcBcmhyjvv6NE4Oxq+vh+T2tiV
g6Htb3pQNSNuUiqJ0cpdhEfSWTaYf+CF8dah03jA+xSG2qGwBshzyUZ++1tDXFoLS88Qet8TlXzH
wVB4ju04PuBYi3WPgLlcsw63DYfuTPVBZqtOeagcJ8GMxBT0ktWO4IFYwWudkaHqt8o1yFMiJsvs
Lm/yjqgYFzGdTgxLWAjvNS9Y7Ga7eqXifvd1BjskNoB7pcw+eG5eLH6DFTwQKxQkxL2XGXsHUWyV
XGy1xkfXrxZo7cc7uNzKy5S6SBoCHS++HvqvmqJGW791AQo3bXCN3OJbPg2bwJizdelMrRoasSM4
hhdae2hCe4t919xPoiLmQ6QjHMkqx4SaN0Dqzwr6mp7xKuu3KSLX/N8/7P/Mj3JVwowFawUddJuN
wt/ppnoaOmjCwPdXg5s8AcxZhG3BkDTSSpCAhv4xNDwznNfxYw6oZFOClJzJ25iUB8emv027YdF0
dbcZUgRpc2WGg0AUiKFlnK+sy+qYRBZa61TnRn5AzlDR14RovGEEg+KcpG8ok9DtY/9JwVD+KQ/y
5qljhHn1qWnIDNWii9ADc2fElb6TjW9htW9dFFRbY8ZSQxsV/8HQtf5xyXc13RCuxUWA/1pfL/ns
CQhfq2ziFDV3lxXNG/HtaCqHSQ02Wo/A+Xae1Skj0FYd9mx3+pPVNi9NGrTHOISDJi9gfmjQrS+B
oclTGHDt7VRztppqQboL4Zp4luteVMw6p6Gd1w9GWt/M1t2QK1+9en2mbEkxLkGs9OFOU3zmgIqT
WYsBlvjK1SJC9+ZONLC97mJcMCPiyLJM3/uBBeyKPjN7S/OkXUUBeDfQL+Y+AvhA2ad9dsicHpSO
BHhsj8q3RC/Bv/fej5j/MSg8uE+jFm8y5VES3Z2qoJh1sNpYM0VHNHwspiCtti4033//eJozbeo3
Dc12dZ1eNjA0iFSGSZPhy6bOr0qyK1O9PYhNYTePkaLhEa0d82jOY4J2IladQnoduQ1PTKoS5Dma
DBrxwrrDuDTPGlt7rUe9cx/X8abSaufoEkqv0ToEzuhlfwR5kD9lw0AiGt6h2fw9FOrwaeuWwejP
GS8Ns4yagd+uUYvukY44GogZMsaelhZc+qGCyGI+N0cwq0J/HER8VSxPeba6+tby9Ro2CaveyWGZ
qvhRZXsVO/a47Lh67c3BWfSQRbmuYo7B2wJImxDzlTxNCgSa5eu/v7Lylfv7K2s5lMoaG2WdF1iI
v3/xzUkUtGQ7/XBj58fzZ6G0w+SVAd+bDAeGqb3sIr39uG1k4mK2E9v2yiHp6OH3kUEvBYTEKyBv
+lFlIuKVo3bJRjF/Ol2VHCRsoDUKDEfk9uBp05YoDgA7+z1QNHkUcB9yz5iRQW7F53YgdiIwcxqU
U65+mFjVG8j3nwQozpd2p7xvusTGb1whXnWQU1lsibACT8x6Whg4pthZXG9P8iYwAuPk6T4UAeH6
qyQC0+T3EDEVK3lKrWw4lXM3QwyjeiZS6qz1To3BknU1DZNLqUx43/ETHQc/KE4yhmDCiLisRjt+
KPDY73RcL7vajJpdnmrWakiU9CJvii75iYcDcYVSQwygtbGTTLmhwYrPk3+plNw/wbonGrVo2o3q
d+DBmhjShdkoRzsuXtQh79cAE8VLGuP8N7Py2ituj2A4dmmb8akxtUK9ZxAHFY0e24qMavfbv39S
jK8wfgdInAsihDkC1jXV+UIkbBnqpqE1dnuTCuvuFlNcOVtiToOLQcNbvze0Md4aQRxqLPNhsVaG
6E2+7YrZUixi3V2hrPOXNxRFWcwxs9IJnyL4P96W+FvfzhyGmjFl+Uk+LPvPucT3daU4RaZ669FX
CoDWcUTu3eHLQ3OUYlEk8XzdF091HE1XaRse7LSn0xSMO2kgzthIYgJNN0MiamSEVs5EzLeWMB7z
Qzifan1yteveuVhDaT3++wuo/eMVpGqgNegaLkR2xKPqlyGH8NVOF4rHCHJE3Rp3YkS4H69lU6nq
oh4yY3b09IYes6qPL1Fj1rsyTleelZbvfhG+4+B4H8bc/2M+kP79KtErFK2iP2cNEFolZWoB/2jO
NiRNT7ZQ8p79leKWV4XA0yPtKOee3OVoWQSIm7tStbciA3ihtq5/NRkZ7xCUTrumRTgdZoayZM+6
9udtS6g3EDPp8SxyfteWirN4LdoehKjtWER9sJkPTHIvfMFosA8IRwUKP7mm+5IrP2Qc74RGJo8J
oENx6D9GAdfNYkbK1SY0Dx9Vvicl0yODnB4Vr6+W4VucwEVWiuJkWh2R3mNAH2yIPphnDnshSmeT
ZWkD26e0t/IbLL+47vDN1Iiyz9llAig9kp+OLzMH8EJDFAWuco0BhdEzU990p2x2KuGt7vgcadQ3
PAxmckS+NGji9oo3R7syoR5WrarCLiBk9ZfKY8IgsZ4sEOCq4n9j6Du+BZgQF2amMS0u/Re7cB4w
E6WfQ/8EdeZH5E2Ae00ruWMrjCBqrh1GmmALnXhFt2jDe5RGf142apL4jrDuTnLAcBMzV2rA5Ak/
GckHZnRRRvNdFpyd6+R4s5pirQ5Tth3way0tcnnIN0m8+JQWVXxSyz/c2jP3Mq5VIe0l81Jl4+dj
fIfn7n+P+qlLZpe2tpBhcPQb8ztbNdT/WNTZtfxtVQehr9us6uSGkMLpOnwv/r72WJBO3NRJ+kNo
i/Aw5Iy+yvHOD/sHf4zCT9M6SNIDfA1AUQ0uIXT87h54nQknofX4KClbf4AeSgbP9C6P8lAdb0fB
X/fJnw4ANf/nceh3PyezxhPhUqYNulkuq1ns1vYIYiszy8+MGB22bh7XoZSxo+8pLwwthrNQYiDP
82mXu9PO0hC9yNNW9O6KDLHvTRVhp5jhVOwSmSFEOv3GecwKbpjTDn2kNn1P4Md4ZD6iwlTLKNuG
s+pd3sQ12EPsmN6iFzMpAqnwPZ4p976bj8qaUXsch9VG/sBla7rIXJ2mug6tA5sSbZfZ0eQYvc/W
LmfcPp9iR37XKnTEyEZqfCJOdfLAk53kkTMfVTTO16US9spjkA8HfcaWKMNd5w/5Xd9gB3GtFpXS
HDKvKVC8piKdVohqY8BGaIKgpWpMa+doljKgsaazNK78GebB9qp5oN29iFS6GsC/+0eSXyhOax/O
w/zvydB6tLH58maA0hzcpllpJIRIWvExmAQ5ar1drGw3abddFujrOq29dVsmpPrM+Kvb3t9Nft0X
uhgGoQgg50NFfvbq5H9vmkBs8eLncKm4P6qoGLLBUffBVIPlhyNJEd8WrzSL53B4vzj0OIBeUUFc
1bQldCjBiaEDTQ686qjgoX5xsZZJVUoSWjlNPIUkc6VwFmnZq+vBFuIC/Sg6svV8UhRqgDX4pQWa
6eRedUKH5kbJ/tAS3rHtWu8oj/Q0UI6wOKcjhljfzAkSHuCvrqCdYLHOk5emU026PX+21bTM7deO
pRWrfAI4p3NJWcufTi3IZGcM97f6G+imfuIjfLH6ZTRNw7fALkBkx04DB7IWV9urfsZ1QiJWAzFi
qJn3WH39luPYWpHVa9+h+tH3ukICdzDWb3VSE3AtNQRVnSLoTJKNXcfD1g0I5an/H2HntSS3sW3b
L0JEwgOv5X1VW7L5giApEd57fP0ZSPCKEhV366U2UN3i7q4GErnWmnNMBrArs3Gzm+KK+JORbuWU
gdC2YVW7zF/GPNSvbBWnjaFH5UeHno54ALFDRW9sZHKKFYT1RR7JFwGYfYViZQWlgtW86StuQzQm
fV9+DFbtH5SR53tQI8qBhiA2SWAzO/ebTxXpO9iECGoB+o8EvkYhMxdWbSumTV+G4jwijavZsqMu
QAO9S3oyMBc7z9in6UULdAbNXTrxWajeZig72slJ9h67Beon8VeaTe6RSVgr6kvY19ZGsCgcJOlK
y6eXMXGcyyhRWItBFwiCfyIiJ0NHTiNvllC180uakU2uRXQP5IzCG2IVOmc9bK2gCo5JprarX18Y
ynRALm8bd7RuK6ZT8d0RVrWqJ3yZ4Qhi2W4L5wQcqv+kAoeKW82lnjHVs0dSypMRQ2Gf51qjycQC
mTdaLlETqKu21h/bwuzMP5BZkViQrmWh51QkAwWeqM+LpgjXX9N55aXqIWOxPWCui6Dgi9BJRo+9
+eGuXuKoph9pHDQCA882kU63JeKV5Pl+J3BsLEPCWrWms6PbxOLJYUyuTBCihtY62+TNH3xbt849
guKDy86FouXNtcf9oMXmUzVncnjjMI9dL1hqcdbjTgqgtb8wpyk2eqmSMmhbIBdTwYS4tQ1YMFW3
1dREfNQsVfIRDyCw3SHLoJLOGtfetiN+VVlON0Fa3IOSC6xgmWKz0rziu5G7lwYf7oqWh7i6tfWz
FRL0qGVQ8OQrI0DpS7bbSrbXycR0zrpJyzN1NO/u15WzKvX8urQHXBVFnSDNABbtssFmzpreR8bL
Kfx7I8mLF2oS7U2voF2ETv5C/BKaT7MloFjupIOa/ER6ll+k+E03ms+9xS2WKy9KpSvvZVfs8M5W
L37hANImM6YVsf/JBfN7LVuXtEG2gS9Wj/hGJA7xcvlw9m2N+8u2r3nld9Mqz+rgXJUBKz7A/0+J
WqqXpNLR/uU+N8KoOGtEjfrGDW1wlXOLFiU+rYxxuMA3uOEoav+ISEqRB5jod43rQXHRkodkB4RE
b4qoSh7ZnDm2qAJbr8MF3NrBN92KYTip2qcupgMCACA9KJkf4V0yhnXCXgwFONPs0R/zS0JU6jYl
2gasizZTMIAMz9tYJjJ8CIk5MQTk21g3G0RGGl0bLbn24D+uY2s1Z0sxrIVMIPEEuWVTajoTDW6C
KEFqUuMUdbmWAsogVTedp4k/8+opKWzuMVt5JD7qNBPC7cuUjs/zxfZBT7JBg+iFz0rZTLuiJjfM
FUTp9OMnTQtx1GmD/qkkc2WVNEZxkafzzQ5RpFt3nV5RYyk5AeBN9SGPVCymy5F8r9cAsEXiC8+0
7qmb1IZalgAg2XUUNontUDJWZeJXRyB0DmAkDKHkBBQfXcMGN9Wr/IQdcbj9lLaldkslTy9J1RLa
J459b/vsUQAoWHJD0XSkV71PVsvQ0gCKQChi1m6brlcffYzAkYFwBqZYGVF7dNVTp3naw8SsU43e
yTD9P4gWJDxWqP02wqxPd8U2XlAZR3jU5352GSlE0bQEaSyJp7QYw72tOqhKZkK0Go3f/YSgg15A
Y1fQYOCHQ+Yqq84y7ciosmwVfmpMyKavNeJcVMSk/OU89sli0hztJAOYy/zAoNL97hSzMwaEJJhr
AmLHgKplrIwPqfCbpgjie1/vx0lvDoVvjmv5M4PUaZ5rnyuUqWPkFdMGKkMKJSUo74NZkAEt3YXD
lH4JPPtdm9nFf9vsQ41jYXJ5tD0ET9PLkI9E03h2tlXIcv6kZPWjhLs9lHrKnCQ0bm0CZEr12S4Y
BabHynIvbt9vu3A0uOX9i5RK4Q98NcuuPCzyWEgaJqC46Zs3wlg2AZgvLxZUiIt8z9EHQENuBs2k
nL57HtITuc5S1KLvbNgx7/JWf/Spu/3//htVCDB6NMdbCcR1cUL4nXFBR/askKH0ltXR1zFOta/z
gS8Y6w9c2UfpoKzzjQ11/1FaZr1V/AKqq3JWlIDibeQg1+qnxZwKgz3dovVAI1z13gepX4/FrN8Q
y2lkwY9mdL5pStmftKoq8DKwfRZ+oOwcINlreYr4wuXX5Au9gR4tnjfceloVN9sboE+l7lXuLMUA
govFB6qcoX+VG0Pi89Kj78D+kPSB2CIjpAWkezAiM1wJ0zNvsGE+U82WDzXHkNAm8N9mu7rm8URy
4HZgcijPfqFhlwmmHcb8EU9NO57l0a8XZg7axmuD/xhiIin9V+nl6Kahizl0e26t/lZ6NWCYGIcQ
kgJZQwXIBmd1LfJI3eFoYVrb9f16mW9iCYCGlTnYY43kxD4AXphhVBt9hJprVM07g9LmnPX6eWkg
snG7KJmbkYxiM+iGayg/RSi5tDYm95NHnAWM7yxd+ZkChbJzv7dzWPBQleNjml+wG25rLbGu2EnB
y4ThPa+VYat0VXgpK42AlchCyipuWj8lC+ssymIyBIiSOne1Y9HaRoOZk4kydxOT959Hfy5zqrl+
e4Hj88UM6uEVPYyAlgX1KyrN9zCJlxFnhDbr2Oagk1VxnUL9h1RHFvPZwJkUR6LCC9ci8M2zFqgz
HbOG5Vaam0gAvaPgdXdVU+IdR/tKMI3yHNW2v0YvwR5+rnnqrBhyAlFy8jR9qJ8jm1UFx4VkG8m8
IwNf06nqrGecJPHRtAZ7G426uXNoh6PZFGJNj2K46Wo/XJi5PYVNk93IYJmOU4AIGhGNeySAqTtR
wvRbIO+EzWaYGJ3hK5vecqMSKrcpme+C2KxOqA+Hq2uN6t6cldmtY6Y46gtkP6lXUEDQ6gY6wj3X
l3c7Jmu4nKb7hN/hirH+i5YA6rBTMQewo4O2P/DUlfv/aKCJf40BdBt6tmqqGEDFLBP+Z8OgJwpc
RTionvIhCO5xYbU7qCru1q5sspkUocfXXFfeGldJbjBNAoBTzFDRslH6V614jHG/D5Qw3xV92j5a
Pa/WRMgHBBV/TwVPWNGoxFil4fjoJjc/ZZX7Ra2a8aHPL+zO1cNShEFNXJM/CQcizT753fwodwva
92l7jdvOIGBv7uFVjrqprOqP2dQFOK84YbfJn6B3kBpa+iTNV2q/n/vgg5UT9VRAcMtHHZNJWj0P
PAyZoOvtAs6LRwhzReb3x841IoR3JUC42U+RpMknoymyHcq8H5nKAM8lkYE2UOUeVP7464JISPBQ
Cn7ozCBCeByL65S0d6K9j8VkiTcHOu6JTWC4YKrn90fCfyrF+F4F4MVaZK/sWm9QVdwXx+ajrCt4
/WWsazhSWhTafYEuQVfRxoRWv4mJ3vnGbGglAqF82Oxfd7GOUtIhsHvtJ+F0bqrWWzMZda5hMU0/
reUEcxZHxjc8pzF10qsLmnQnxPdGGkFKrfsDWc2w+d9XlP67WMjhYtJ4YfKhCYMf5p8XFH2b1sqs
zjwScfgBqto/Tl0YvrQT8fbxNK2kFUNT4gDFNLY6N3LUA/f9SRW+dUtyy9sWHu6dPbRgbRcSaXOl
8fuD9O4fijZ8M+eUim6MndN8RgsRcDKOUsUZvilaYJBolMRr3bGcSwFMBz4m8rL//Qtq4l8LvW6r
BOfqtoGymn/rt9+w0lAq2DHRpAXkpE2tj2d5T6hhYW26ohAnxqf2g6iqV38Ay6Tg37Hmdnulq9lP
TQE1vX3tqP8lAHqwRLhiwU1ec0LiQmw+POF6di0c4SKZ1hOxevBm/PCl4lOhuZGADsKOjbchdK8e
euZVLLL6xR57Y+/EMKdrOQSGVtGtaKlBC9RH/vRRiUoroqXZTc5Gn3JkoeM0fVrurUKfg3M12Pto
cUlSbm8ydOFX/IKjJM/cDz2M1+4xlxgjg41nWWLMZ41Ti2e5jM9nDB33TmTuEXzoZ22uhUUTiFVC
2YEE9+zkhB5LGp9MHo+5ONKJVkis6DFqx1a7GL3DZtVhp7JfeqZm/5lHpXEYwpsMPoirYV0MPJZk
X5CPCYMiFEAtRYNfGcUf8gfrDCg+85mGE3HVqXNIuhXWwV5BOLN3Cfw++lbgPvB5J+uB7I2VYZUt
OFSNMFthRgf5r8jTOBh3yDtC0gzKctyhINmIxq4hrw7gBkRFnsIqiOEX0QTPWRuEepNlDg/gZgcU
umXkRzzRpGvObnlumg2hT7rW0qWPtfFI/JD6PhjxTsLtTUoeubtc2hpDNBmrEqPjp8TPjpIYG8Jo
WpdTn9wiUiIPfURozgSc5zGkUbcK5uIu6r3PNeyfl8JI7TUZrp3yMrm0KtpGxQjqx3t/lh+Vjfqi
e6mz8yxGo3RfxEGJBuug4Nh4+K5irS1Pdz6KfC0G+9jMPI2/vHHe0OpUQ33xmFUDqg3a2Ov9s1QS
6a6ob4rVv0Nz/ZzQBznnVeiuYy9zDmaKaxGnj3+Uj7d8ynYYm5lkNvpDegaaVGwMci6fQbEgW2K/
h6Yo3Ew6IxBoo/3Fx/P306uZu59H06UkFKgC9dYw1sL2xy+CmPDMc61Hq7I/ntWHdVoeRgtEkJhP
Y5tojFXaVv7aoCbcjnpA7DcjBFRqfxRWEP3H4ujMo99fo2Ha87o9j/yQPDguS4j622iYecZUQum3
2YR53L0xmc+NjzApneNuo8wP2OO5N70i5acJ8ZPIhSUO/Lcw9NIXc36/+uv9lPeFHoXHAnXeUjK5
bG5Xutulp2nOdoE+OhyMVMVgUycvwDC/1hyseRI7uyVlPab1ceGmpiZh+FkkU/rcQchmiDhGH70R
VStf98pXfWiO8qyGerC8n9iF/mSSSoibLnvvBtU59o3Z43XhNKMTude84RZCr30o2ag/yhw8vhvE
1J7ze/H8UipkP6rg/gvRKOSVTvDPC9GF4CXzcTPGU7HxIyiFQVb45OlMM7oQKIlLnyKp7G/o564G
Qd5/OOrw28HUTss7Kge2Tu8Nq7qy6Vt+VXqXiKiNpjooUA//YwRj//50MC0ThZMQpkW+gEZn7Z/P
v6aqal0RWBCHaBAHqecfEzsEJUrfVJ7SCjaxt7EjdEuNbXKLt63hir5XeBNPLa3EXdzHf+h0hLa0
fCABkqH7CNVD6gp2UHVMu1YZ6qd6RI/ljn4EyCrOrpZSkB853/WT223LOik/25Pl71sruAaULtfJ
Vd0NznrtyR9sdxPNR3lYP1lVnoFAFvXXaPizZUf4ZVlytCmzXm10S1Lh2Bp0MogqvdAc6F9VTNBk
cvbDUarQg2S4CYyaV4RcpMeO3lcp3u17o9pFlt3sgzz01wRSZYdmIK7H6ApBkJfYFwIuVFpaDB8Y
7igKrC15mjlmeR4zPdn0BITjmmDs16RPEhUmX5xWoa1YoPiSpxgrlP8w4PzrZuUvqWmarWHB4eNh
wvzPv2QVDLrwLA9/ruyb5I4/AefT6nssJuUE3Q7weOrU5FAN5KTHfXPNnfD/HeV9tc/ffn3915H8
Tn8wn2XKajcQWqIEzofasnUu2sS7eu3QXVonIHtlXosST/3MdKjdmAqSwtoPzzKbrTCUAs5MN9zU
qFOueW4PoEWolTtTPHfC8He65gcXutP5Bfafw6Wk9IcYahmQHaIP5YRb9R2yLBCPNODEmNM2oz18
ZmFeK4xtmYe0xjYmZHPItGRLFeRcE0b0R/io5ElmXvXI3JgY8xT21eiU+BoEOK+YuredyuRgkI+z
XYQJAfAKWoV8OU9Txmqaf1d4XG16LecpUwT5ajIL9SnBY37umQ9t65nJYHCfV1R+ssehGOExmynU
/3s7xy35+5psmqY+l+6I3E1Ldeev/019XFZN0ExkFZzTgIb2pPXNGUOwlsLbshHPzupNsDUwC/Jq
Z2YRDVQMwOWkqm8WZUFffXf0svnhJ+6ekeFmkVwYnv4guc567lVcWM08sGZZXbWGv4G1Preb27wb
35yT7GD7gU/kT2PObBJ7mxRafmn5EC6EAwe7wINdIdrcXbnU8FX+FAqrWC0JCcseKQdidpRmd2PK
Sjjg4xYrtbNxvTw4Wa4pPoUBAnUMth9anRMk1kTvug8cr3Zi+97U7ZOFq36XBr3xXNfxDRWJeoD8
Ui5Q5zLfDUHXPidGXdOE1coD1BVvS1EC7QDF/hU+er/paho+BZK/g2YB1tAGmNDy8lUV7xpZmAaX
PU+Y9cfFZFL2FQ7Y/puUokjLiXw/sbofy/pD5t5vtFkUZfHhJ8wesO9Kdxp/07oZ8Y8gFuwZWWEE
1o9gl3mFQ9AAU0zpMOWZ+USLJVjlI9A2zKLdNigL8ZBH0XyUe8VnCsjgGIn6KJWVUnCJuDO5aYA/
qNpVJHyhuh1QwAVbUh5/0JBi5IhMfqU4OMjdJpnaFTrQaLuMWkD/jEAOovpOE4NcoDA216Fv2Ksp
EHyBjtBK5hzEoierbvSQ8kgmv6GY21YPYWPkFlkBfpR+L6yR33Nqz4sbbPKYSxsz8bFHn3VQFA+s
vBQJGYNarJ3egzft8weBb4QKS+fnHIXVXSMwsdI0nUaxSSxD8MXxwmFnlwZznSj9YbtjtWe2T/uq
yhJGz51qoUalgLTTIgHr3b6GujdeloxXr8CpskReYYK3VnJFwdFhbnM3sFZGljQnW+sWrZH8A4e+
WW0rT+vWie3pN2ueWg2o9khsIr1rfku1CmPtOqSyyn8t6ohmLUvX3KhVGe7VQqs38ejBlEa8fQpS
7edRnRD3B4By6YgXQ8INEQkwvvPjsy8CqE2pAQrB6q+yKWN1wYfHpKIP7PZR9VV6dqbo8/I5yNMh
6PfT6EPvyVHpmE2wMfXeOwPmK17Krn8FQvXiD/54CJSxDp54lH10Jhd0GIutxD63Tlc8VxjwPOdF
Chq7IvBXGjialxqyZK16WPm8+gHS0F1NISKMxaZN/CtISvYzMp+WsGHlMg8qsj+kS8HoBnfbOCX2
ynnHWKohP2IQvzuD9k7gOnptu3lrX5K5yYQMy1mhoFC3sudkpt1nhCHDzbFDdYMgVBwLP8rZubFA
zc/kan6Rl2uUBxqxeGRpOxCN8embFlm9vQrFxJ34HmRzVOb49zIbb5pnbZYWTm+p4UVuWOSL5lnH
tGWWRnGn3vl14l0CHGpjTqmOJY+ei0U2sFwACyjmp2Uxg1ZG254mAdcuYwyoUtZLDyKPiHHtyWT9
X7lRVR5sLvcdRDHnTCutuQgmY9tCN5Xn3kbZktVD9apEkMewAvW4lTz0jHXO7scCRVPO6283nzal
qW4Tk7guBbiwlybbTp0MNLkm7tSqV/eh3HiO0AQDtRov0mtoFuYtUOoC0+rMPCNwXWA9Y1KftC2z
PBbIaxzQVwlL+E7kHWsPNYGTaRfgXTuvuwDMgeo06F+z1PwiD5Tc+5KJTn9SGaTCOiUXz1LhLpTR
cOptiyzmOIlQXIWUdVLZFmZjcsmEQsJ4xxY9AdHyhtmxTmzkZAxII+INmELxFXnw15cYK5lJ/aqm
7UwnIx0vqPv6SK6C/ylXS1qhMdWfGiUnD67zXpoT80AfP2cd4d6FC9SgRVk0P8bTobHOY4Uu+tEo
cKBmQVMwBjkJP+glkMdFG3mtEHCMQiFyLp7SzD5OQQRxPV70WO1vnRqo66gp750fBXu6YuiGe/UG
4EMvv0VO5tyaudldRL35SPKd0qNgEamV7qWHFxTpnHHZsbaBGx5gUJjPy2ajHX1tR7vTJBoHDWvl
1VDDZ/XvkALjscra25to6NZYyolKnnnm8sUgAVz2HMyE9jzGjLXM4JDLLNCd+t6CYtk61fBWadh2
Zh+bfDEKqllndpv8ei+y6+S6aHiUOQHatwC0El2xXVoZ86eVyrDCX18p+IWohVLt7OfpVVEU5nVt
5v48CsVjinyL+R4W/9HK/SvwT3NWWsPDil98I4DH6AM5WEpnvNfLKab4bJNMprojJKa9lx1BDOhb
vNk2Jo/0gMuEBnS0LfL6Leg643miWfVcGWTp5TAQJhM9QTMMHRNr6Bv0oqqTp3QdkRF8LwS2fldZ
2g7xKIlc837VcoKnQrWcl9qauvOv9wOEEb/eLxu0R9ydSKmqAcZLku08pYx38uc35lN3jOOdrP09
JCrbpn/y6LTss0bNv0R/yv8rDUDbXo3NYU/XeH6XgCK4N52iX5KQBJaYEcjJKKv/qPHMuYb7exlv
2gayUwp4UpxdXE6/1XhpmngW8ptpnztUlnGVhnNsWfrdD9vn2rCr0+LDnQb72pBAuisbYM7qoE3P
2DKylUXqpptFypFkSepa+Ri0e59eQNiAe/JBkWmO/1wyI37JESfbdfeKRql7rYYE4Eoe3eRZ6p/m
5+MTeAz7Hug0SYPKfs5G65XEK/MEWCzABjmyBnqcOeRs/HZE+1hA13Qx/DlVsJaf9cI+tTKd+Am4
0/NtA4QgpNTKgJ/PN5VVogIXrO6r/FzaZDd5Zlef/veunBHuvz5i23WooA0KChsV6O9N1lIURQCO
EtUTDrVBuEG2wgPyTuYE3uSkMDfIrpw1I4j8Fur7HGr1qqU/nqw1rVVXKP+KozpzvJuETBK/1sLh
Le6FcqhtxXkFEbZlC4zxjoylY4ayNnCxydSz5MUIPA0zWULItNOa4+on5kkLhTmLbfwV+754p2cI
40u7NVHkFeVBQ5h7lo8H9Cc6AH+aW6Sy4a1w2TPqcwdroNRk91WoCESIMOnGId8k3uSd0bCys/jn
CzM3bLVGIba91Xsb18cvoWEPqAFV9vHlb4es5RvKu2A9VF3xBEQpBs8msEjNsAZ7JM9h3hbXbXxz
YqIShsL2t3YPycN1gYg7OT14GfFdtzAnZWVpZNDdA9V8jjpy26AWjts4L9JVMTWWcQBEmx+6ASBV
EKfGdlFhzqcEzxvbSK09Qq388gCmInu0yWit4xYCsUzF8kwMyp2bYlrLUjXZe0ky3T0reZa7gKS2
xnvhZs/gVEbYEy1NGzA8Z5YXMi1zaBVeSLFcaXSFBqO9qmUar22wbRAuiMrkoQhcbbagkYbhr/yo
2f/2RZnl9uu/6meyIvz/p2So3ovM9G5GHkRwTQD5+HGkHSDH2Oe/H0HgnMD30amSv0PCDp97FpYU
Pw66iLCjAGCcqm8XD5HaJnxv1Fkm81t6rVqZB0ejqZGvVNG7O5hetW1IypJ5C/iDviI4yp9pjxmX
adDEusrckvSs+Q+ZtwBKhgCx7KRCss9DZwB2NEMSEZYuR5Cgj4GZHbsBmaDpR8O117x6r89Hw/xe
TazKCISAZyOXY+Z0JNoM5XCuBwpGUy1vfuzyfA704jkvmZ36gI6XnV0tfBdIrz22K6mlixyzP2AE
vhu++Tp2k3jGdRft9KHPzn6kA96PnWrjpYW9TwGo7S9B7GKGdkhY0SuoenNNtOw0betL0TbNygJf
Vnv0Put8epdYq0jXph3E1XtaaC30XABT874t/8dZRLP+CcD8wYwGFMS9/2bYTn0OPUesZS+jZn+9
Vr44ipsdUol1iSgBV/J8LLWvCjpETEXeTmlz44fwlF3AfnqVQFc9ewWkAVodSFlROR6Z+DTb5Y9W
GT6JsfMfvp5fqiGEsV/V2Uq+l7Pi7LkO0cU101tnGhHq3ygihu9Hq9HCXKhxJjMET14CIug2bjXU
ZAjG0xePvVAJnuGdKD7jKN9vNKdj0VCAVs0lLQTFTVr52k2e+a0j4IzDACP6VduHihNdySFb2+bU
ancz70zQcmu5GYtGj3jVdGhXaNwc9Ji5MZyidlijwNfXciOhTdN28p1ptWgquIKG09iELVGBzOjC
Nhw/Q65Cp9V3hx6pkrfS0gLdsuK/iCH2NlPqRDv5wQ2u/boYENnwTmuFhsM+EwC4FepSaq/snjdD
uWagKnaSGyxfBpW0Fpc5ZW1Z46XuEPXKq2HZ1hjhdIud9m7+pXAuhe9su0oziNxqi73t9/VKfixS
J0GP8A7Nqb50eGRAwhAnJnnfkWgNciHJyEpmW6U/E274tC6hVbSrnvUSlqr5Rep9mkThYYAepvVg
xc6/cMAHfpTPShh1xHWoOZoArIHE+OkME6aOiS3pjG9+OSiraC6XU+fFz6ufJZ0AkLIJjc7c1FGh
3kXLRgcEufwZ5EusJv+xX4EX9NvTFC6DIWxhOqqjYbX/fShbRaog3CrPjkPdTBHSx9q0vv8qM4uh
QJgXEx2MLCgB1xDEr6Nc6GZOY5/39osZTsoaGGCKZgnHNdI79a53GD9kgcCO3dkOiNOYR/nvaa+W
h7Y1v+WhWukbWRfI99zQ+WYXyo9FO1UWpVLBAkt5XkZ5fyFP5TcXNrfHqs5V+xm572djsNWb3nXl
iYYdc4n5E1UC81VXlPEgq+WkUYKtSa9722aOt1MD1p9GSx0mERBq21g8yZhtEeY3JVPSz+C8gq2v
xO5GqbnQAA1T2MTGtFXNpNlqhlo8u/Yukxt1amMXutu11713VymSw5TWxklriRH8C90wFm320z7a
WgdwY3yUnqd8g7Fa0e+hb2KJflXyoNp2TtI1q8CYqot80e2I+0Yu9Tj+rD16Sexayewyyf56Cfpy
y0cbbq3CSrzVVCpf9UG11jKq0WeicEkGfHizdSkcRtq5mgeau2ZOPysHzO65zIX7yLpvPlzgJ3mX
Vh4DmaZxTl2upLe4rN1dQLNpFYKzO2c+sP6ZYaMkdX1CwEyU93xa0XbeuA0qeqIkQuQXvbKWK5w5
RW/LqrBUYrXqoyXvqr2mUin/usTlXVe7hF7VoCUsc9r/ugfwrFRz68VdqQwHryEp9r++CHfxjFc6
ush/Cwevs/6Pjefv3WDHdrCR6WytDbb3/1JxZUDLyZYQzdFVjG5t2Vgz+3x0sUlFGNlrNWsgASUL
y21gsv5UJLNBz5repoPeTMHed/zo1Q8i9kuzD8sDCtDXyQQUK8e5Cc7t2GpRcohphz7oCfgbzy/r
zxQpb2lmoIqK3lpvuodwEuV9IwtGeWT103Z0NRaXWGOSptrFhxc/lVn5Hx+Bav9TE4Q4wtKoz3Bz
8T/ki/9rtXAZ+rDGWEcFj+9aRDnJLKIpSPnE2rYWGRSEyjWDi9QHhH2lUP0hJ5VKgaSP45umknJd
zHkFySdTOplVBpFEzETgQ5L6BrRwbtfCIAYT475kExpy6AnetylwYIsDr8/Fs0sQMgUGbm2G2leJ
XZAvQvTVziibdx8VBRsUt/+eFo9g1sX3c5I2xowa0xcfoGZWOHyagwOg7l7omnuX7/gufSdUzO2q
K+xH6U83me7pM9bgwZb5d9spdBiokViHHUYWzeuj/a84VDjDBoA+/RyNbvKZjCjy3bzu51HhmDsV
VedDjYW+m/ymPhEBlNwTExmHh+koCn1CgQbjbmgwfo2Gvfv0lrpN89S4afkEXfl9tIjetHLMYos8
vLbddNXAI9+3FRWllJHnVc2u3FPj6b1GYHnvstS7ZGF0ycy6eopJUSRYywhxRlho97vgpcIrcLdT
HlPENwiAEXI35Taxe5u68V2epUFy9OyeFmtWt+9TXp+liGBQrHyNTWximtvGO2My/6ZxpVCgKFmE
r035umQXILEvb0o+InfDC3jHUzqWpXEQY4j8ePaEBW79rTXgvFlCCR9+o4QrbVKw54ahv6XrHBBt
3HSXAp3Quc5Sf98lhv8M7BiaNvXgPuBRfggZv8RDx59dUX8og+e92qJ/9drMW3tENOFUFvUnL852
U9/UX40akBCw4+kMRa94Ng1A54pXfTVYCqi3Ex5nk/89nNKraNzuMvhZf0GJPxxxOB/E1PN8isBg
sCYbvMrvaeu9ber1B9DgUzaG+ZtdGfTHYi5iz+icn7kG/3uBMsSsyPt784Geg+DZA91FMLwxfifN
iQpyqW7p1UnJJgpfjRld7UXGGcjGdA37EoVchs4KrUd48ctZAM3gd2mAOanuH6sxA91knehBP8m6
y+jC5BYX7Td51mVGfFOc/lsWea+Iq/IPmgRIuIxoxUFcVuP3vLU/EUdSPHwnCc5h4U9bkRkBoVFq
uLNoSAaJ5ryYbl+epnL4Cpoj3ISNL06SHk27J8sUbYeg3dnRuZzZDtW4nUEso4exCn/PXm73ahUm
ZlHX5kE4anEf02ltmDb4YvoGR0mAaRo0eZlblGuv0O3TYJrjLp3YhfZ5jpC9z14ZjYZrDdL90dCi
7JVeUUxSkt48dYrlb6mYu33UpuMqVrP6ygy4WVVWXt/SxhGvJENtTOOrB/Lvecm9hP6o9aP67Fem
joBZ6deScat1wXdAh8WL4DGLbcWuXtDfaruqasNzgSHoAHlQvXQmpF2cFi/qrFSvRx38M0oVp0yD
K0QTpixGliuASyIcXrlJR96O6EkGtNOiCcR2D0so0qzqQjQFUm4kvCeEJhpjdTNdUqfTAVtLbDAO
DMMgJDm4Qa/ZBvk1NcqcWGeX3buJv32aM9cT0692BPpou1aZlCfMOTvW5eGoJZSlITk6KM1nx9wv
A11vebiVBZ8Cqqz0mmm92C9HeGTXS66gG+XxwS1dUETEma76Jh6vVep8IcG3uoopqcnkKsJqTvTl
3G2yM+DEjXxLvmjLt7C1KyrjYs7tzipEQV92lCrp+GPeeJ+BZounWewl/ywgY81dbrF6+33PGhLA
iciBsW8Gx/z2k4gXuuB4a1SczNbZs/rjKmkN5U+vIDjSKY2PKSYZI4794GipakyR3bzbxkQMYOHs
4F6AgteQprApC1c1GpdEs7o/Pc15Jna7/FoONRNZN+rYGSnlOsO5diAa9csYR+HZjOrwLI+0kHxO
ghcOZBKrF50J1gX3Gn2D3PY3P70ZhUuMcWJ9mKE1HSDz4foJWtPYL/lImanB0TFKn9yJId3iIyXs
1VdN0synhkUytZMDXkoiqeSIYz41Oqsj7mjyb6FpfBhz7EfeOsRu6qPLID/ttwZC7C00BHEN2+gK
s6l+li9a5qnbQoTu/zF2XstxI+m2fpUdfY/ZQMLv2D0XQHnDoje6QVAiBe+RcE9/PpT6zLQ0J7rP
TQWLpKhyADLXv9a3PAlr+TqGnLpDhQb51Z53LiZNyLz8OfqUEmZZCxbkaiwVrfrFzix9NQeqeVSX
kURV5G/Yj7uTrPXoYWo6Y6X1cidNvcEDRCx5IW21Nkkqi6uMqtTlLXAnfwI/yjnGzE/dhCeJVMZH
39v1E6YMRvEJsDhpY2nESU95iYE1fciH86jm1XZkA8Yli9Cw0oTt4Uokz1tJeD1MHoYmU9dA2yK5
d0S5Dzua25Ouebwq/Zp16SNMCdfh8fUmV6K3JmaQMKQ9DX9k1dWuU++uX4US865UOvsmsmB0UW95
0RbIVuD090Op9qyJ3PJIaCaDjJG6B3wy+ik3UmfN/xw9VrYgOmOwaPmBbFQQrE9tgDpWTZTiNpzx
rHkySSkbOyZT6b1mhWyWpqDb/yhaYMHz4+4wJGL1Y88OWKqiqjWKWDsvGZ1stlEwNOmHbSKOQ5nL
nTFW2cmRw74AaHq4fgirQplPNyTU1BMLRvxwV2S+CLN51SyqqFX2NKV2U/1j4WDnE9B7IzMOU17g
YK+4/kTh59X1p7YtwyNroMiU4ejyUuJZNROX7DkfWpnhzCZq9ngVEyooR9uRWAXRStM8Ou3wxXB8
guXlRwUizUesaO5wHBm7hHPPjwyVTsr3jUEr6PuphSGdEqG7GmyvN5FlCI7UsvCpqxg8WWbqpUu6
9IItkJofQy1eLapNqkWeROTMbyvLyg5hCA5Cld0+Upyv0G7KG7ncXOeCkhEAvw9/mhAS3TchRXtJ
TooRS0q3WSY1iLJTevzrC725KNx/vs47hJgdncIFTEgYkdxf7EeszHOhZ1FxoI804lOSPw8CjcoQ
B9a29IVbTnmWqkjfoT6a3OMlRQbI121fjzcBxIRdGSS+G9cr6rCclXRGzv5hMeOjq5jYJW5+wdy0
shYtxRnTL0WWg0VeYinE4LL9jz2mgEy3n4AtdfiTXgcC5btQ9uXGFiZMH74fqEwwqJUB4NMEn1fU
IBEr/SzT6PvV0/Wve0oAZduiifXQDLNznHtOqtf5wvWmr7sN18X+b15F6HK/vIwuaRxXXeyWAtSR
+itpaug0tiSO4/5RAjFSVHvigP2wHcM+a1HH5j/VjE00TYqvuU2zvc434QiemitLGjfLqqd8dku8
rlqbhao/1Vg5fty9Zkwn/V88dNSo2UMmYusNf/4pUy1txyrT7yH33YEkED/mRBYWRxmxkq/K9yLD
EcI8SVxaRcG2PiyLJS5Q94xYgYxnYbpvGFw8tlH4eLX9EsnE4ynL8TIHj2RDsZss3rkSkWFbuPH5
ijZR9Dg9XrXaJrdsEG1B7F9Faldp6P1lAJDSgJKxq8WSLBfsO26GfjMFifTnAa4i13EgCMtmIk+R
XPIUi1MokKNVyCCmLR8ahw0hI0Li/cvdfoqnU59bX37cC4r+QY+mZ7kYv7IhKrfGnPePRl7R8SYj
AxQqd5NEK3cNgU7/+lOhNrjJigwo/kBBkmZ1SzOkbu9rHB3bqAkDXNUprBHd6gHL0S96XSdKtxtO
5RTUP+5Wnb6jImw6XKe6eHZarzLHEn9TLQ4WgI5rhsCppUE0dVoSFjPwiCVBpmlUbGp0BjOa2l8H
jJy0Kc3UnfqA8Wn/1we4sdB9/nyAoy7oDmFRcGwggPTrlPFPxjP21uQSbX04Rj1EigJUAfDjF4dL
23I5VO2+3aUTdQ02779nLyf00jhAfG9PtktSPkw17AaQh4kwOunDzFBpVbZlhi+l++OrMrUZxhR0
sJoCYXOGeMbitLwpNEoZBpbwP5qmu1pEB1vCWL0GSpvBydfAXZTVNRDK6T/3pjZ9ELWh7FQ3CO96
jWm+gCf3dUzIJQFof8h1y9gj54Sb6un6Ov33t/F/wk+gv9kUEnD+5/9y/1tZYaAPo+6Xu/88x98a
Hvv37n+Xf/avX/v5H/1z+1nevFMb95e/dH7YPP7lL+zW9+tff+Gn/5UH98eDX7137z/dWReMaKc7
+dlM95+tzLrrI+RpLr/5//vD//q8/pXHqfr8/Tc2U0W3/DWAScVvf/xo//H7b5qGbPPff/77f/xw
eQl+/23fvP/nr3++t93vv1n6P3QNpO+S0cH0qC8u9OFz+Ylh/IPIjrBU6LYoGM7ilSxKDJC//6a7
/7DtxQvrWOTsVKFD9GtLufxImP9gJ4oPxcX0DNMPSNP/fVg/vbv/frf/q5D5bRnTmci//lmrtnWm
vaBr0BcXGU445rL//dNhMbPlpCEsnFfFHN+VnTC9dCTN18xRhteo+5S6O64IPJ3NKGShMyY1mQBa
yWLHbtZVP5zbtj0p82JdwG7t0WjoRYx8KlOl4rJRTobV4hCaQ8MrNeUrCepHtWJzpoCtNPGLrOyB
w61osnjzp9f/jyf65yem/ywt8sQMjP8o8LAguRKRBfj5iWVq46ZprmGxAWDgX53E3YRi3bHhWuXm
ICFEAWcQupyPyEWgaJeCq0nVw2dDyzYjivdBsQHZRPgj/SkiIqma2QPX3ZyKqcyhqjvr/cGxNRI6
Wb4yca1shF5nG2B1qq+Gws+GINjDjsONicNOp8K1UMbmFqGHhsfBn0e5iqXDBX2BSNB3zrU9cIbk
b14J7T9eCXOxTSAv6pbASWH/4p/oLKssJa/6asjqegPgRZ710mKAH03DodPTgXxbhY8xGUnn286+
sI45gTh7duYzDiD0fTi+GGpoAojHKF2rVWxh8NLtv8lrXJXOf5+iectMU2XV7uIOZmoCXennt6yv
KYN22QchHJ3btPym0YFFDLbtd5babTVpbUxS07hi6SqWouJbR5MiXXbwKryYiYeXQ0KYGkhXLQE9
sOfM060Dm4XoOLn5TuiFu+8YRvUKCkfcm29tpj45Zl/gMBxuRhjzsCDZCn9wxl+Te6XjCCC2dwU3
R3a8Jbsk94oW1KsioSp9dELFt5zs5q8/ule3xS+vg6lZsOqQnZbg2y/Z5hjMh8WHiOhZN2D8Ce1H
HF4nW6mPPYQAwEbPUCtNmhfocA/DmddhBgAZmRkgTT2CLgY/r5yyfe3AfwwfMXVPZ1fvxLoo7tXE
/vzrh6v9fGVd3jaQ7LqDLdE0bCBZi8D9p1OI2Wl5Fw8c78BjlwZklrkQUSj8VmHU1PQWbfVAr6AD
w4p2wmgrqBP1zaaUPtb4/CZxzVcRFQo1t7r+N+q6EMth/vNraRmQWlRdaDAKWZb+/OAqSi87J7bM
1Wgrxnqs8ue+KjtY17WydtXk1uqHU5FE+Y6reuMVSZ/s7dF4umKJ40F0oCKzcDcCKFu3SlWuE47P
686nFSAR4lm+QEOu/cF0akb7uVeASPYk626KIEvq9GbqZVJDOzKFoO8Y2WsJK62xMjhbw+2HLQ6S
9NjDT3brk6GoIW+jW+6LsXxdIOZYGbGpTe1K5VR31BN6Dxk0s7iV9ferN5G+CMah1o5yAAOaUJ17
kiECHasE/4oQ3Kh7yWU63oV84vdDZaIOtJCpElYKQ/qWUUZ0p6cJrirmX1FDLxKrW7rbUu196Ejw
NLVpgcEDMpFl8XcCF64Xa/Tn9GlE2qYcCpL28Sos2uxAFffku50bv1oVU67RVRC4ltKFSYots8G7
fIyqdaQO9cZIobfxx3QfcdULw6p/YCTeeDQ3gPtiEpN3W6s0fOm4453WpYWfhyTcTSdAXm06ujdU
Q8BIAu8668aZ4hsTPnsZHa9fSYMpgCQTKqEFZszytTxuUWQjAdEi4YietnNtSty7874ccdWp9to2
5XiL25cgW0slqBLQ4qPh0cxS8NdyM00y3+QqIiNem9rvnMzkpN8UZFVwhY6lME7lyPq4DgkoSg2G
kVTiw9C7yiGbBT5pPkPvoWlv7dbAKpHmcg0uMyWeyw5rp9cWi+aW5iAzFvgmbOe1GcnULXsaJDnz
OCvNF1yXeET4P1e9VPKDk6WXHC1tOw/EEpMmrDYPUUAW02TjtyYTd+w0HdcIaTdc0Oqplv3HJNoH
YUj9LYyBn+LbOhSkmT3TAW6qlQqUVlhwXm6pVMvOhUPjhbLOBwVfykCV68FcWj+6NORKRQeXkyr7
IGIQE1B4Q2+51np9n9pQZNiLYCuat5Xo6KuDgb/qnYbIUZqoF6Qu62yRDQ1MeTfwKToVjkMuqi8I
TOGzBjXn9QidzxQ6FecMfXWIxIMCPczyIu1OrYV56YoWL3b6VQQfVlXH52E5sBEq5TbqEurZNeqC
KQOOfZcd/A7Mk3XQB4ScsUjlOaCB7q9Pf/+Ps7VlOSSvDYtQC/0fv3jnUrMqlYigwaoxwHPYTRyA
BuruM+SQIhu1R91mn2lQfEJ7QU+mvmAonU8viXD7fcHnblvVQl+HMjbXmetXGL4w0tOF6MJ1Bfbd
U9JLB/DfPOhfT4sgc11VtZk2Oi4pHMH68s/n7IKiliDWwA014jQFqn1v5CiHdELtHTnOh9JZl4IC
4TLUx7u6Sulv7O+yKFwWLSoNenXnzdQDsPVOHu2Zsw5i2LqtXEwkAP/cfn5AiTTOSTG1f3dx/PVq
szzypQfKZs0KQeHXdV3VoHwtCwjoD9L1CZPuczMR6yAS97zA4wUiOzn3xg1A8Qzlcm6K+RABPKu7
YcO22faMqVUBa7TVhq69kMGieBr1Sa7nVM+3XTw9U8JZbxVyKTtFjPUawmWP4fnvKqd4vf/jXVja
wqg7ZWnGUIWj8ud3wdD1Bns3Fa9DlJvrwKUBq2wMIKR1+uiaVDLRmPloLtGVcFaeKahyd2ZNJ445
wmammVCLWs2L8PkdhkDQv9R+JvSDlF2W7VM8MqehMOHRBCFVmnlFFFtqlBVmeeXpg175+A8Oukpd
q15Mp0Rr5I0aVtAB2biXWowkZwcXqHOrfqxRpGZirko4PHQWyRZ9ilYV7a2rPuK414LnkkDzCurh
fVsm5QFnGs5hdDR31OU9H/T21glUX5uqAT0sTs+8tlwq87g+BbHN95ADnVzdEra2z3J+hw9PyHuo
RXuE9hoc4Mb11F/yT0SMDYQx4GHQ0XnIKxzIxEanf9+4Tu6CtsHYu3wfh7ekys1eFuXJoVW5dDE9
IKlS6fqaqjeht8kOXBEzVSVcz0qcbXUpbB9ldTjMcft1mKDAdbltHVKpbLMSLLMpZbRX53GvtZGg
0cB4qriG79qoO/UUbVITt+dogaERqJY/q2PnW5RqwdfOoHAK4QOaH4Dx3enl6FBgmxEFsoqzrIbi
rLR5ca7mo1shP0w17DJwUcQomo+CHeE2i2LjjBwWzZSKtsZ5LA3Q0sJtebwtxb9Of3arXL20ejVv
bYeFyJzaXxMU6jM536dpaSZIzf5QjFnoL37xlb5kX+hMMnfaNH3pm8i8B5shi9ijCF65mwY1ewoH
MKJAObyAZMu27EW/dgX4zKSbxKFrZsdPhD77fMrvghGaRjHUFvNQ8I2ZUi/lnQrYy4hPa9B+w6D0
3g3DW6rvojjv97yo0b3S9SVANhcNn12ZbpgnNVc+Wgo2wIhX5rYJss8uKk2eJWVokLG+WoTs10bC
8MIK8y+MjSsvHbItwfpiN1WgtoBc73tbP/LnMfq55zqr+lUZsezQapc+C7XfGUQA1tAUe6DTZPXj
dlMl/VPX+3YkYQMbDTY+zaDRcyD8pd01fUTBiAz3lYGjzzByjFEpWU9Rt2wkI30jQ/mSuBkLH4OB
tc5AnFpchvFYshIj+cJpqOMVzBHiNWvrltZDykjWr0hWr5F45R2HRjmBU+r6+gYipHUsUfOPYT8t
V/JmJxMpvblQGXYwAkgjOPwDsGPf7GuQO+Ym7WhiGqLoJZgTeXDkxJUIa3uhWfGGz1gZCGNVSAu9
tJH44ev5Lph3YGcoyTJj4Lp9hbosZuZhTkrkMAx34VgzkU7STdjhC3Oi4ojpDfZigNlmdOPxQD5a
92OiQaumtJN9r604s6JWpd1BG3TXZ2b9penkkf7Jb4UMzZ2VDfWtTR8wl2udDH0zT2jCbeJ1iP5r
RgmSvRo3RWR8TzvzW89u0LdoFRB60DBkgZ1dtfF76iht4WsNRwfbXv4vscnrSZ5YVb5WozS2mZ1w
yhwgQTGQmHT8Eok/UXu1Vjr0UdupP8qsmG+SeZwhkGVyB70Pkjns1cDxwR7pVHTutB4FpAl6xks2
sOm4NVKedkHrT1sy7ppIfB/UsqXhtWnVeCXr4bsdiNg3W2rkmLgztq3dZDVV2naCB7GL81VN2RJb
aCvw2ALvBOXlt0pXY1zpCfBA6t1kNdOaIeclT8aMCjPOjGHIJGLSxZ0t2j0NuS8Gmd4LFDuNYHFp
LZP+4hTILj9ZU5qtmrZOfDyjXJJ7K6dmrVYuHRPKyqgesYhYiMDyogxadWBVcEjVkZqHK8zJFB11
ZIbX2u19EM/1vulQJtzYzNlIF9GmlWI+dEtXgZzIlDamP1iKuI8e1L5+GCy630WM1dIs+ifTmfL7
qmrfVeTkZx7vK63jT3ichkNlS9WjNt5Agw+yDZ31tOAYrQUkwcgPU7Ew9eKASUVZEatONfU+K/oT
1oJ3MsLljtHKdJe4B1GL8Fhhgz1evxJVA5ojN0Fga6l+chqpn65fMeMkW1Q5e9aU7yTqFVIvklxt
AFfhNE3jG2aeaUu5c8ferIkrHx5RrI+EFarmEiaZXJtDT+tPJkFj5oYKYtKm5S6L1y6tPZjRJ6fz
OJmknsUTOxC0BopU079o7hiEVnud2bgpa/PM6iTcGYP8OnW2dg6PrarPqMxpk525MGfnfgqwk48c
9FLpj/NcDjjhHXff9AsAJLgbWjNctVjAZ2LruHDrLdlVUPmwvH/cjHNG9dHyvRQyzDpTIxofUqKt
oLdarCTYH4OUdhJlrG8ZfpGln7bQXpjH12HuB73K6pmchy9zsDBMQ/He3OE1Q34R2KPibFr+fVHf
sj/T1y00Fk8LjITBXGCfwtLJViOVk4QiqDixR4ce2gbCnBo1/dkS1WuvztLXzCbA0T1hHq4mZYsc
Jm+gpZztxJzO0gyOMfG4UzJ9rYJe25f63HtUrSecipWQQFtGbCkFhRvk57CA+4mrqvJ7lbO9YfX9
mmaS8dRGT04M1UvTmv625oqDk/6W6keLsle80M3cHcIpM7a5y2ZKt+msHKpZeM4ARIi2ytY0vmic
e8+R1DTyqzi5y4gECWNkdWsZtIrXpuLsonbO8IDjaxUO9aWR0nxLwQx4qiTEAUsCBojzrQkVfTtO
+j3i27Czerq7XV23lsRyfO6M+tMtGuUdEM5jEDfhR0mfLCqNEVv1aydzjmtCgZg6WK7G5mj54UKP
IWYw75PIs4Bg3ZcjoG92cTUvZzrf6DTxeWNrVLvRpGsYtqT40DXfSoP4jcsqsmed78dgnL080l8S
1kQP1OldhrbZC1jCL7bNu29P2fRoTMYnQVTOSIP4PsveOOa4rW2Nj4kR7WwsCceYsP5uHD8Yt8x+
TJjSpw6r3UoYz4ru7FyywFZpxzt3sjHOahnVspeqab8r9qFJppWgc2UVhpo/6XpxD0k/2U3jkK/a
qmGDxrhY6VysFRUTzKF60kFwr4MWYBsfngeNNAC4o2zeWn3J3KijmK/hkncphLwJgLp4dSWyvYYt
zYjHZhsNMc07CgREpn63RdAa24ilXp00AeO43jija76qkqzmNMLiNMxyw+Y7iryCjg5WDdHnaNcv
Lodo5kSv+HQIioQckRoRvTRr6tWIt+KuHV022rlWPFKgWvuzMU5+N5baoWMVDtGSKLMVfkiTEWMZ
ad/txrozzDp8S1hk+4Y99AdDm18LYSnbYSSdPKlkEadUSdfUcKtPCAlMppw2/Wz0J8UATKckvX5Q
x/YJPkL3OnMuhs7Ul7fUTSSsFXJ7nyu2e555YmvBXEqxOpMinQETTGU0+wHJgoick50oYoi9XmeJ
MNttcyGLW60Jfzv3sUNedDZj8zlV2s5zSRO/G1Zw31TUUEpRTw/GBKu7ReTz8E27dkKPM1Fi/GX9
8M2w3W+KGdn7nnYWuogdm1aBsnoK1TBbGVZi0jlLiHhx0d3YVqpv0yo1jjgb7jPs8BsjEBVJ2ZrS
QRbv2xZa/IWG14YDEGM1+zrk91kUq8pBdDI7s/JA5Lmc5/CIkjEDEBV22hfTMN8SQ5bf8HGc5zwM
v2fsW9xpI1x0Uk/Tn8sgkgkKyN5KZ6IyI7VCACe1744eH0thAxBzw+CsSPPRLjPzPerASpjxOLJd
Qc6b4kq+9C4XfSMNkY1SvJlhiXClyWB8wCvcY91SbbymNsKhXha3ahhnmyqctBulxUwUIcGzF4lB
Qioy2dVLx2yisoFgxGIc9Aj0Be4zdT/YLPe0yVhnUd6uoygDtdhO7Wa0u3VldwpGC3SoZMj6ld3a
E/OWTl3lcTmucEdWZAhkvUmqigSS2eHwpZqDtSELYv1RA/Kw62U4n5gG93452JDJ8XSe4oWpM+ca
RR7dqHqzI3vq7pJPzi7FanJTImNFPILGKj+HTDN9mI6OP8d14AN3Ie4RtBGrmPzSOxrJsIRRRxNO
nNaSdD1OC75e6uOqdd3uxgxDcnap7FZVkGRbSxbfXJ7OJgxq3a+aSvWDwnbX5QhyRetvJBoQU3LQ
8lZ5O2hLl3gcpiCk24zvLbxZUM7F1NcgSut6L4TxpanGZOcI5aEfpXn69w27zWmzENO9f3+vtQcW
jMQ/13U3Gid2bn/cUJljnHpcvuylVbGp6lA9qbdDGOgnojXG6frV9cYWBf/GboeTWrEwCOu1aBvL
G5yaAyZXazxJyw0BLb9T5uAAyfgh5rGuhkq8lGZoS9Y/uji1/7qhgokZkmEe5qnj+06erkUIyQD0
8Jakkr7vVbdCenZq7O66fnO9iTL3ORnmjQqbb1PblXO63oR9Hm96zSg8jQjTUdXKo5UKe9fV8Xwi
uj+fmkLrSX8m+TqP8+w42pcgSDjpzzDDESKW22EG9FlVbr4RXYUNujPzQwthV4GHfRAcgAc2r5kX
0XC1WVw9xOe7PfZV5w4jFjKe0t/OMTZrnu3lei/q6+HWKljhI/zWm+v3qKknLJXw3iuT4t4sTTo3
RPqqINN1WB51cOMu3+ftx1uOHippxllNoWGdayOxzhjXMVVYhQHOmJFjlzQnUy2jC1HyDO76QNJq
mm4RT/KnXC/fo0mzz9efJTZXSU0z2+P1h4GrACplY03rc6kcahjmnuuE6iVzoW8a5ny2YjFfrjcZ
pt5z1TAAyRhXsdXg16yhmxGS3UdqMd6aRpUXusnk5fqVFGSv2qxgTIL4w0pw6c/r0WZCzRLbziic
OzV17LvA0p70aaTAjONcKB0cL4ViQSvSkv04VMXBLufOb+gVeI7otNw5PdKXKul5gAr00I7YlHUt
FzcZm9t9ZVbNjvILEOW6xpyM5cqr1il3NkyN76qd+wyk1W8KIyRPbZzwsc1oyesLrLAid2mD4wyF
+a95oLHGfFNcWNU4okC4G1u9Npr1IDRgN0lpbmp8DCSKPgIW1h2HX9h3pg+tkvS7uwwZWdIEOoXG
irDrDZ3jHwpy0sbOMNtkcfbJRaPx5RASr4XEd/xxU9uD5bujFR0rYBhNbh7aIZObmsPclmQsrblo
1xgwfDWdkpux/2gntTkzAxU7Ac3Dqcx8reP0fwFrYHgN7/xJjkb4YmXVYbIJhEZGIh4FnT3X3xrn
yN12lnyy1VL1bYp0MzdSttrEMJDqtT0aferRm+hqw3Bmlou1uxRUqTfqpVRIdSqC9bJVI9T48RCn
foePkv4PXbvLEfuJDlBUCcNTHq7f+/GDmoLvzm150JjnGrwftjHsZ1Vf+qVjP+0viRTFujUaiAsg
XFOmIq2bvigjc6AiZnZt5rSnRt14yGmEqIZZ/5rPcI5J02F74AohNmpBWUiLVhXOLpgUnQVFQYsr
zCaUGxjWvaYeDMvaY9HS9zBhhuA+Nwh6FKF7XxXDU8d5mblHaW2jkZ12JY6FDgWaK/kqKgtjNdkw
A4bkldAd5r+kOdSY3AC136Do3hhGiWk8TiGUlsnXSqN3N3asbl3zUTBITlDbHT+bYxxvlIaGarhk
uFFNK/ICPRy3YMRGL2xods2S9DgH+U2gso6KPlqS8x6S4qdLmcPKZSPnIb56KdY80Sdvdup4Dkcx
6M9mT6XD6yhDi66nSfcbE7dlhcq5ocmD0YbdnpVCftfAqG9ZIm4kYBZwGs64rvL2rbCi3ZiQhQlg
3hb6Gw3sZ+Kl/U1iXpj4791xVD701rmply69frK/WmHjJ1oUrWwDLyn1el+jyFb26L5hDPyxquaN
bk+sONwlK+AmoIBZAK1m2AMXghScdN3xZSDk9Dj08SeFTA8uCuF7MsvOq22LMnRD8q4vaBuopRcm
kPmaiUO/sgazvpnYu00q15kRSiPLG6tdtdRdgj8yaNlSyuRIDRPQ5FyLObuX2jEjlw1dC9G1i+Y7
uuC09Vw3NwVE5AMzBZRMm8lg6Si+Uz53JlT3gj0nNncIDcX0VQsbwaZYuKucpFmDs1gEdbi2QFTJ
gElmvmhczj4dFWpJi1FHfs4pCbIY/cBRZVCrlZeaJHhE8UBQ1IqXyxNY5fTGbeS2mJGL5uAy50Z+
EdVtnWY7221rD1/fO3vdL2qub2VrvyAPvQymgp6hf8BGukt1uR8t5c3C6+EFpWt6I3THojRWgnlb
lNvfOuq9CThFpzhqz3aPIzG03poe2psS6VzdpnVdlKZX9fE2S/tvscQugqsGsAkNr5l+UpnxmUML
jFVMmzmJs4UjA1bAllBR2Io5fe6nnfXc5SAFTSaAfYeVtYi/A7v5UEY6PoTNlYbozTcEN2kzS+81
bVXm5iXEP+olgkeSzvuAoE+nWe95nHDRKTj96AFea9ntmmTU12rJS9aBydb17jAUHE72ML5aOdXZ
KDpn+mTgTc4y8woKXH30jwfdlc+kpvxm6t8MCkK7OtzWInvkA/IcG+0NUZ7Ec8Pmq1OaypoJ2l1P
5SmfoHLEuhwrXH4z24mpMAjvxSDuAfi1DMPy0Q+D7gk++1mhRjF1g21Zi4csyr6rekz3xniJTILk
ERen0E6s/UCNiCL48Mwhs0hZvnMwoPxtEgVpkor5sHcOho0Kq4y7bkKQTkBQ+NUkKOyRgQf38gZL
KkAEwk1emjdfcJrcI4TFpXFTOSygM1qgDeNNquKeXZXwRWw9VzMt2wHptAEd2GPrJ1k4A/ZjlHyC
r7lQl+at6nLuS/Wl6LyyvyWufWfWjFkzizaVONPWY2jiiIpfpNl/kXr1lqTFJcsXKi1z3HFqH6sA
ztZoMD52t+aUtewV5w+S/HRz9UG3dDRpd52SZSejrG6C7MFRdBo5a5Wui0qljUDVvkugcqN9V1oh
iCiafzwU1XltQ4dQvVZGtM6azSnUKCYKAz46QWZFa3ZcD4L9SNKScs6tUHjAJyj/aOPnZuSV0o13
tdW0NazixBsnCVgl7W9SPiJ+YfQuBrDXOJ2tLfoYsezOS+ORap+8+Y6C7PU5KUTKjma/bOtxZbTD
Nk2s8Gg6+b3ZVBSb1awAqw5J1Iw+q5oW8Cw3MVHW7oO9KauYphi985VEP2Bn3eI08ihNa7wx3ogE
tcFOjUdGR+k+j+eVHs6j5wbuS1avI6ewDmMdHuuQgBvoc8o5SlAJFHSRHNu0FX4tSQERWQ6kz7bo
53Vgz93i+t/EkXNjFk/AB28R6xTQ+HSTUPrJZ4O2K3rmfIfUCVV0NZADmHcJqYxaFJ4YqsoLreCk
jFW96s3PdAjlClVmPXQRKUhYyWSqBDmXtSjis5XPlQ+EmD6wXt1UHECrKR++x2WFLWZIjjk5HTze
b7Wfq1SBNGb3SrQnQnIp/SGk72TE+m1E4i0Ke1x31g5tiUobg44TKonQsBHgfRAI9kq4yYs7R5w7
w0/K1L8gx1dn04p9zWkgzYzhFp/94IMOTDxdKbdqNKEIZMFTzRimbK3HOXaBmZEiFVPttX3/LOyA
2TNpCmyrjwD91pYQUEZ73CypmTzVBqaYif1LYwRoF2iimQ25pn5p8GW70Rrl9lQogLFoZslHnlwA
amkRLzY8/AMAuz2soArz2Qf1uwwPWX166dGodapSZfUQ1lRVgQxkd1KQx8BQtxEj8GttDI617uKN
jaAzKGq2CurkK6AIgV1kVdfiPihwriiql7RptilRffFjFLdDkrwVyAUwNlDqjXKnFeIONiCDoHlV
0Qd+ngPSGmnNQqWr5e0gjG/qnOwzI75NNZQ3zMws6CxevrAK1lSAMnAg5pcyt9iYxvBoOfxHQfGF
SWfHrkl91ef2AdzQV5WpAZnkmxqOoZdX6h40yeRbyF0eUUl2Jkkjd0FAR4MU9FGZ6VdzVj6MPGo2
89zVG/JFVLswI5oTNv5a0q7MztgrheYzTDnWXXsGuHz8P2ydV1Pryhqmf5GqlMOtnLMxBgM3KliA
cmq14q+fR5wzdeZibihs1gZvW+r++o0CfURYWk+uOagrqmr7vMLzpXBW9lL7S4CqoUhlrIK9IIJW
3WIhRAX3EwiGUX0i4E+xv1RbP+lara+RLZVsSV6L4KZ+lB3psiK1salaz51pIauLwgcU5mvag7NF
YfSZDepDQ7mELTsgzlozFjQ538y6kaCdMj3k7riMSWW7WBNwx2ST+vP3uYaqvEztyNE+RmFpmjmf
QDy8DzPSOwbf6Xys1xLl5OiA8ROwmZr0szuxUIBagPQnx7cj2smgQSzfDDRfY/Is4+iNdKhL7/RH
EpyXzmhdpTZcvSjgHC5pWSubsD7gzCB9NJy4of/3OOrIjR90XVlXfXXvLfHZM3StVfxvNeNXqx3K
N6dJiZJWw3CpY6Qkw3rEHp+QRNQ1zn+/c2zFWvCODYv/dc2HKoXzwC5DxjiCoMBZDHkeZsjnBaxp
NUQLUyj1PjH0et/NqtOeij2f/uUMtKvW9m3javu/7/6+kALIIcBMfhVjm+ctRYKx4y16QX+4lMYN
p6AeGjM9polzPQeT0iK4GPGrbFO6s+/jaO4zbJ1p10VvcQthERZftJRV60Zo0Q1Ll9rRChUXVnKf
lDRdJgV5fGmvNWsSVjWCrLv+oFFcQ1CkSZ9xl8tT/ZM6U0OpQ1l+1J2EMFTUYxek2QoPMpeaI17w
rBAbZtXPimr85no9rcs0g3ML43WiAVkmTTkeqfJIt2X8HQzUZ40uwasdSuhZqmRvWgZYCl9PgtAe
35DtyyDsS6DYjyA6h6H5BonPScMcH1w7R137CbXsHZfhk2hdRo7mRKzmWrFZzBzlEani101Syavv
lhRDwbWwVbWuM/ggsMG8E64rQqQFZVdFb3/GfXfGmn5Kk/KzU5wXM2FYlOGxhU+2RSNXZsZNi8gI
vk6UW9OlIoFoLFkOv1VJxgntSQ5x9As71+ahyaBVKxiuykAvrdn7gZY82bk4YDnYDfkPIRv7or1N
qIaLclglBYdbwkDjxsCC7D7yyHlU204Mv22IbGHK8G8gfyG65bVUkIy0FNSaaFapmAThZKZAKiB/
ii+359zMNv9rRAEYsOVLbGZepb8EMjnVDkk8hDpBU/0rlMoPSFTw2+oyGeS66gRal+4jC6xvxyHP
va+2jRP9FslEvkufY9Y1VkoB+5BVqDzzYvgHybZtyuDFbkeqs2Sb+twXfmqJa6INT9mknvkQCfBr
yP5V8kOXvgfSvHYF+ETdPKRqPFl5eCYVr5qudRnu+QyQARJeavbripRd8gTZ7/Piq2Sg74bpPdAO
dltTuzVQRqcCLPGO/aZzRY8bvNZhTRvp/HY0bfOquO+96zIuI1Qwws8419ZuUtPNW9xPSqDebSWG
svPWrgEfKSm9o165VZvvUlGuomfeTHNlow+pvsjdY6nExhpsE+qekzlElsVCLx/hgNk2xi8iJE8X
YbaKhno/JNFrM8pLObyXBKTg+r82RP36Xd++SDW5oCtZE03AWxhw5VuZuLsYefSaK6lGd49MpF5P
ubekdX105pLXLgwJRsPHrI79kkBAmsHtDd6XN5opmXZY4lgxQ/Qo35qZXJG1nGVuXFEN3Nxi+kps
D42R/S8jRSanxI+FbN9wiIjJadm2pAYR6ibJuU02oUEsy8QdG1vuiqbUjalyTdsDoFP9lBbq1dbN
Hy9XvrTSvDd5/F7pwSprp+2gaG+mdAggKuWD/MyDY2Lt8dZ6Np3LAONrIU9duY1j919isCKmqY3w
BHtp22TfcT5SjYrw04/xSoea/Mgq70lXwp8KmMWnA/NobdJI/joxjiadKOuwbz+KcCg48svPNKTz
t0ExTihKVA3HJLFvg5o92vEtcZUzJBgCEXX0i9G8uwbUhSmTF+rH90KdFkZdfMB5bofszsC/sR1a
8fpiP6Qc6i1qUdC7jdoratvfxgPZwWH8GaD3J2djV9vpW2yyksD/BXTP5c+dNHQ0Z55cNO30FgnJ
+BYQl1zmi8ZA2WfRobGIovce9AsRAjfs/KxjCMVnvRW0QjC/w6uWozr4hppovsv+Qo2QCbbj/hJP
uZ9oyF3kTiwhce6YSlP2y9lhNVG1IPsWUIYRsMWa5OcpoZyoY9CkGK+TLYxVYBdUN8fnwAxojpYs
IbY+LmqPPlExfA259dxjl2P2htglmUpE9t40JmWJvIlczkZZdDYed95C0yfv4ZsN4ZAwgng32bL0
4TjgRTfVuzp2R6pWyZnNd07k4GhWl05avmj6Oo316zR2yDenY83u2ugMwtLdmoXqB7LYKNyKrg2C
28dbAlTradioHFtTOzpqFIeaMfkRVf9Bg9TVThECeCnYhr0LSveCoVpbzdnc6c84gLAnSnO0KmXf
cbxCKHhR8/hVL5sHGS9LW+t3wyiIdeel2N6uxbLmTv2t57BqS1EtJwupGpPdWsrU4mMTkOBtfkDx
VqycJHo05UsawnpWALggcv1NSBppEryB6NaaXevYFJMSZZDTDhDPni67SLAuml7jK4B7TU0we4Vo
y+boK5zxkgvrNjnWNagLH+v3WuqID7yo+UBxeW+0n6owjiSOzbM0AAp93f+Inri49T10t3Ehri5r
mpWKt7TBNt3pyj7qtacI1VXbDVt4qbMV9ydH4CxABYQx6aPq0k/T9ThY22Rm2uDcoWt/OcT9AXSY
TIaGeSUKZtdhK/PlGD9L130vndeisr5c6r7B0By4gXqHEXnvdMqLxzQW6NoZ1TMkYyDXI17wpPx2
0+ZiK+LSjRKtcbmsNW7AMnSXhRGfiogtrdW9W2jbr6TL3hGfB9mr1lAFM1/CRL+OHfngBrKbheHy
KUS/44BoudfDnAWr4E16IZcrAagKnyzyAJqJ16Yp+rIQac1bCb0xEthQsiHRwo3IxT1rNrfTaHs/
TtrRCxQSs2/+5LE5ctRiagcKukLRgxhuDNaXKjp7Zf/q6NT9OK9CaKFfxIxb6UCKeHmvOxNewX7t
53odQjA5t24ia1pktBZ3bXcvHBuFt3Ej1/CX+/g4it/Bdk+9zD6mABNV0Qbb2OoUv/V0ipaqQxSZ
Azy63NIBRXMVmN3C6Yq3tus2IxdGqubvTEs2un2p+VYE5lDKV4GccWVZbC6WcywTb9sPBeiStaaN
9NUyqn2iaHvUkkelHghMTsJnjPKm4i2FeIyDcyW1KfJJS3qN7f7GauaHY3B1xr7zZQJcME4pruUE
boZPQC/CWyLVLyyzBzycnsufBnZpF8g1Mo5QR3ToUJy5b7lNRhqBlMtua1BeucjnhcrUoUmmaBsm
mCUTpuJYfZhKFi11DZLUYIUikZ+ouVF5D5xXNXA/FaM6o4r6yiRrODYuArhwkXFSQ/s1IIWsb3jS
nhSlxNDTgZCEfERRQhY05U5vTtSEPgDhKpTZpc6N72JgqRpTNByBPtwjhEruOGCSby3IeZIuVNE3
qJoV4bfBrzJZ30M0Hwon5Xn02m0fl58qSgiQLD6mOPsaMvswTJQYlElU+QAnAASZu+lDLs1YB3+z
Y/lrdONdViOvvuhsloL01ufIFEgcAbFrv8P53zURoScFceAoizittKWxlFN1rjwCP4NW+PNfjlXE
2FTSui0zmzahq+sQt8gMXqbhxrUn8ePUzM9OtOP1sdSkzm/ecj9W6ibK5b9J4vGdiAnyB1lHfqZQ
TdhX/+D1SMQ00Qt6WQPbJnYoLKF54CF8EOyNZlRfhSAMURR4/5AKGD3/G5pQhgV446rBFOTnXUZe
cHssLUYyzbPpJsyLNyR8fBYRW4Z5aWoXIDLMfwu2UYtUDdhwv5yCGQ9mIEgyedLy6UaWJM1+5g0s
mqGWqPwam/UCsonQNg+coZXeBm/Eug+mL/RWL5En90YsDtCmi8irTwnmLT8OYKkzdLeCqlIpxzM1
J35kuacucL6TCVxvyB9kw8MqpYS0x8j/QOchwdMGwxgCJrWuflWbG8xQv1CnLkNbfsoq/wz05kWH
r6Xkal117HdyDm2M1GmVklnoDwMd7zp5j34lZyQBtsYaf6RNt06c669OTJJlLtUjy/ty8Lq73iN2
NFImW6XewZcvgqG54gK7EI/W0EUTUKxNFEznZA87PqQCnkNVKaLnvEqAV3SwHe82Rt4FyOWj3SiT
/uTVyj/Q++86j//phGO4unkYyd3wqdbhb7M/1aKofK0BMXIkJU5ZuofDvehebXHDAL/mOurK8sMe
oB+joP5ICg9+C+einHUSwTUaWBFkZW5F1H22hP1w1xECRba8q77bOpi9o2TAB8mTh8qWq0j5oVbO
8PvhkJlclE01bKNo2lvs450qX/XceuUIdY+ckei76dRK687N/FR6L2Omf/c1Oxa9GO9z3pLWfnpo
CHw1AN4VwfQTsG7xOXLqZdfi9hIsyqbl1zrkahyO+6Hhrddms5kZFv+YcHeOdQHR+ten0D00FmLW
ED6Za9+Kpt9phjOct44mYz+ouvdpwgCjdk9ByDuG2AIQVV0ZGt6xINFeRtX8yKA97Ci9Ksr0T4rs
pZ60e2vijQrU53peJlTPgBGghDnyqhdv8p4xv7ugBv2LCzWVNAPuUUDWhciKj6TeIOQhRiwfPhoj
OiBqG/XxuZD13tCA7OvuK+LUb5isTVreXUbDOYyxficShqp1KHX+gmKiy5TNc4cpiXet2NVaesvh
J9zo4JGPyw4cfUSD85vVaGY68ew21rmDoTBkfrmK2iFPLHkDPThPhli68Rly90Hc7AVf2LXx6hcL
e6sapoegdD6RP/0mHPuacc7dpd2uh2qwjfALv8jLwJCB2g8lZMNQLdkYyGS2j4PS0b+Zs3xp3T4N
poUWaPsm6tZZrFAabjJAqN07DtdTpvb7n7g3nrMM0WW6auPps5mvZJPKXF8XUGdIu1PP/Rz1apzt
B68lG7BtXBMVr3yW3YKaW7LSghCuDEmNfprX4alJVwowh5Wnn2GQ7rFs+yoHL7+sQj4qh4KWNtgn
LhAihUBKtsFsFgFQY3Cwo3uqe73vtQnL0njtLAeGPpbCx+06+oOp+jiHTHAxSyziNP9KhfqiNmSf
pUG4iqxcJ4ut/y4MA2FD+JS1FH5JHAqhl1GoaKm7HKen2nAHxSVGq7HELWg2q3Fy0bzozTm9o/V9
y4UDwB/1L4FKhWxG00uLpMA9ei4u0HHCB0avtTBRrfUEzk7Lzntr1UdJzVGmBHsCso6ElleWcR0t
9Rg34WGIJW4HZRNX8hBzybTTcuhJvsU5Jim+i22xIb5pHbvjbpgIejIJBavdN9lk507J11W+9PLx
vUXfT2cJrlPXuYRp++uJmkODjgS0f3ZkjrCUKy1NQtzF5VaBd9UTG1o/04RPKpDpdP/GuvgVZA77
RcBxOftW0xrBpsibhTepO8VlKmua2cftFUdJ3ZzlZNdZge8NsHmKxjTlTWgUm8JblHHNUmnAdCGy
7l1qlmkvDTnpZpX6XRfOJWONVnKTqJn515qk9Au7/uiVpvO93HnFS3DQoo7yl76F2c/irSzqrYfM
zXcTFOtNBxfcOUtloFitrCRyy3IHKfZO4D+eg5rCXrIbo+6hj9p32nYvaW2g9X2HKrw7jNCjbmFy
TvZISjYaXE0OX65UxYejKd+5Yr24AfF8kbm0oJ7QpT8bA1m3NRfyXHEYkt3eq9yazsqL4mtl2i82
UoXZZE8E/mivaG2AIhpufeH+mK33Y91kqH1qRbYmylcsyz55WGF8NyxLm4l2dzE0iAgt5V1a7Dim
SM+5OxxMq/0o0cD2akcLNekSvjDqewJR7gXaLTHldzdOn7XQvvDRLAttwAVv4yC0unzTm/pubHBP
hEn/1dbqPs/jDajjQyvUH9TjDUbr9IqphnkfzlqznXdptsii5xqd4BAU1vtoer8WJJvzYtvYi4Kp
RuLS1Df127C6FswjM323do/pYK88fN0Lq6ZGsR2EP5qxuRh1JvS0bmm9sDe21/zS1Hqn4eZ5opA5
tsR+MLpfwLAZQEpuContdprctJZAAyXg8KUVlHZ15QZh4m50zBcChWCJ+18SPn57qCBVPAYVB1ZE
rI+le5gzymc0/dQKyB0VK/Ov4FBXETrgkdR6bSWYJXwKbXnBVZKVZSods4v1VqjRTcW54bMkLDK6
X7CKHHONRbjPf9piYlajmdVHxY4Qh2J7t7PoRpoYJDpi5Y0QddGgMEfxxKDE3y3qOn/qqk85v9YQ
EuXv2QQy19GvUd9R78vRXFUyYnkTuUwN8aBWx16wGqGuVedxEi2kyajud0JrYYb2Mb3EtlSWyIb5
dEOUWs5oH1V9hk7tGMhHg2eiCylbN4aCrjBNV1JXw61Tjq84aIIFOnkIhXctpM6g+sU5Gz41yyIK
4BQHvXhu68RaG8zeljVFO+pD3WtUE7fX5D9jX2v4lMm5LQlm6Rn7ERKSgD5QsMA6HL05amNyipkj
EHM6Y5VIOYc9AFbi5OjOVCIyTcQnijcQMJ+pxs4sewDb1lybbZBvuEi6Feakbjm55mMQ6d4IyPTS
UhMCzOnfC/1TzzMk2Sqhk5CIFy1UzkM267JN88WEzICb0P9KMh65464A4v5xG4dQysEurK2dlSrt
SggyOVOSaPWtaQK5pqZSbDHonJxhzlmVwWftDUePIuGqGC+ZlpEkad2ioTl4LVYPZBJM2LsgdVMk
HXTW6B2qAxuwWnZPwjE/VKQk5uBBNzpOu9IIAfSJxCDTcSCvDMRl2CniexroCSTc424E2olG01ev
juOFgkz2xangqdK6s1ZWrryRaN9u9H7ekkpt21rFTaTKXQHvdOwez7mSvUtDPKvR9BtHZeOLKEfg
H+6aCS1RpO/z0TyJyHlpB+ODwNktRNAq7IL3PhVfTlES9z3Rbq88iNcVqgNSDjoiQjaHTEyGHyFL
XeAuXo26Cc+exN2ua+tjAfJLkBSTV0HTeaJNq8r2HonJtkzRT07kbYvRKrwI3Xm30vTY1PJZKMG/
3LbXdmVtUxsT/hhEaKRgvquBo8eMIC9qbqsuT18zJjODuFLqvCuAfZi4pBLcJnhFT2F8a6NAPk3S
4xVl7pv7LMbkp7WpSOx17HX0/a446aTLbrRbnGvOb69JLnptSybt4++f2NglQH9Zn6mY2lBJoS2a
nkshaUKuP+sOtdU0HghRmgN0dALkCClJNGnccLX3D/ii9Gvki0ggxMwATcleqf5e7tb08ocR2JzO
bNjRMgAIkxtdSdwPpeoYL8uLVxQX1GDDYuxGQP7cYY1U65bGDsB7Y1RLChbEf79o88NSs6DNJ3wi
gcat5xnLLAeTsKqjaBHFkpDYrDuOOWTiIuwJWzUhvsIg92r+wtAXLgDTvM0EXXgBiznrmcAn0rg+
8mfQ/C7qtxhrUGqANm7SyaVkWaDkTbVawyRaZoucFZc+Cp6ro2NSSevIifJVuHW5oDy22+tCKAeL
m/0wmXa3xef/n0d/T/19Ued/8b9/9vecB0bnW4L0CjcJyKCYv1hlPK0EQXDs6//3OfDfcDYihcf/
33NYTJKFoMQOty3Bek3YInYaSQ1vZyef1gHHwfnwk78f1xpZyxHNq0vFUNxFHDTNme1MrDwn7hbK
GDfnvy/w4wOVQ0WPQsDoSCPHJryRGYhfx0ECtDbVmV/1wjqYRk9+IwJh5Ps7Bj008vMX1cxJ61GR
S82PlEYJdmkX492eHxrsxG3Hy0vaOOo5/UXk4mARBrOZwpMDEnvqqXn/z3ft/N3fwyB3zaU3ISuP
kF9SeAqzgnvKNIqVJiIwq7/HYdeZGzZQRBWRskr0kvRIa7zWhjPrZhRJiq7Dhvyfx5VYM6kliyzE
W6pNaqpuKJZEBBvO6Q3KnFcdAju2k+3O1JPLxMax/5DMX3I4wJ0hCMo2jVasce4pOJVyCBEzJu47
NrVuR+rayi2IbSEcpjo7qdoeY17fTZ8gympHc3b/eShEdfaM6jC72zKiY8/CDpyrPUwOuNeyJ7T2
moQAHFZjpOtI75sLmThyEwTGCAmdNZe/L0MQTnuCD09l5Yljj9xjUxXOx/+TQf+fbz3bWJtOGB7G
yovPcuqfGVgyHEk8+nsqiaf/fkdF37EU7kUKfW4MrI0Lnn3j8vddU9fok3QsxTUQmUbV+SHWamcd
tXRFRaqjP2oLAApxdHNK5odjt8otET9krAoy6NvC/3u6GNR04+VUQcmuUM52P/yjwp7EQqVTN2nq
5HezS+WO7R4Z2/xQofcO7xDCiNSl95iezpe4VcxnPf4HzMNhjwiHF8d9h8N2nv9+jDB625tFjk9Y
FOveaLQ1M7NaKeOn0CFDVbWe9kHRs/t7FW+YnD5RDpoMj5p+cTklEp6S4Bvt3OmTgjs6ICXZ4/GU
nrvKUReuF5k7O5mg2UTPChx44WHKCghR8I4uYaF0qyjdOYq0ngHN1J2BO4po1sh6HucvNqp6ZSie
Jz16gPok69Sc03VnNHhQIvuYNDmSeJfD+99DXRfz0ZUfkHMVIuxIY7LkxCwCDX+1iA7Ov0dG0kKd
W5g+CceM0JBT4I2ZuFwR4n5zTbfcRY6bH4xIIC2k8IFyH29LtsE9bHR5NhjmzrRmxOtWaAo0klhh
Ejd2ToFGzQmNGK1IwGJC4jfUa5WtbCPTPGDf0iGHVbH3gTY4e6MzTk2utTttzqNrsM+er3/f/nXC
/32H37k9DQYtE2W4rWbgT+P31atcK9dtqtQnVQ7i6mAZoCkajyyglm/ksn9HtZtvu0ykyI55yMn3
5PLfP49gX/suMulNs9wFjr3yMyWnCfWx/Q3ihtqmqbQ704ixjgt38rkNWdxMVNbp1I8fqQoJAgJy
m9zeOv49X3CkpPXNKvehHTZPMSkxVVEEUBiaeEpHF9LJ6CFmqszgk6b/T82CdZPrp56Ai30Mn3kl
/ApfFTWmhBu3a9KYwSXLEcO54mAMsTIa52yrRwNtqfssb8otC8CacFx5UE1Gr78vEgXtwXZTblny
GP5ilAl4px59PP49+MtaduoajlTkyXqcf/Xf77fCST94xldhmTnexvn5HuSByTLgSJtqe49Kn0sl
ibhSTUzNOgzJSAvQhljk3469k7RUb5ETa5CpbsqZtnvPAm/wTWDKBar1cEG5AWlkJlyIwLdrsBfk
Q5hvDeRhoZkMXPreJw7rz9pEeYgwE9Bb/cFhkVNqOIR+Ulb//nlYI3ydnmu4AhcyMNIX9khS40A8
wxifmqj6DXMddeJgvkNL+mmILbn+oTfrQx+e0oGPMgff8fEa8kM2eqIpHm0O70Vt9m5KM0aixHwd
GKdQ+HyNOWAr5vSLrswzELuaUBWWqya94mO8Fg7AFs3Y5HuUT7lELT8arGZqWHxnen7zDKbcHvJ6
7O5urBWczuoXjW6CihBNElJzZmYnLz7YID5GRKyl9a+wvU9lTmQcPecadDvDA1BXh2MxBTurQWme
Dy9oSR5967zHanDKbNoYO+wE8UlLvNvUxE9dVq/ZoCF9avWfFyJu066sqnbKWkoaPCC2Lq62GjzX
3qmDM6sg3FCw50uncEuQnfQZA8gS7fhWphxPrQhU20me1RnVGNLOQoadvGVjQJNd+GXnIFtZz7Bl
kFHgeoCYJc6gpdSxzKv6R0WkL6HsBzoGH0kxgE4kwS2U8uYRKdnSopyV4pNQlX1vl2up9lv62B9K
Pb3rLZGwcTPcLdWjWm+uZSkuwuTOFE7/zFnm0ln53cu1MzJNfFzTqjTyNaTNxZ32hhRbWrk4GzdI
dekEgwmwCmXlCLp96u5qakQtTHNmNT0naLE0G60qxn8RvpTG25htstpYhqM4aFXwFOoVsoOExN3o
MPLJ9vDbMiL5JndZk5CYlJr2GkXhZcq05wCdDTK/7IW63kvcFqAVKvqLHuI6RtTqt5P3MzBupaNy
Vcfipwb8Y5k4hjLHzgi6VRRzC0Tjx9P4WVDQ6ctQLq0e00WV3sMk2XlkJTmTB9igrgRSA0WRV1IO
t6RRISeHSfAMIPPUiOhDU/sTZVNil5tEfnsllqZO/yjZ/X2qoFy/Q6ddqvVzdgFLhXvBZzHpH2rP
haKmSPK4EL8lpoZ0kusa/ynwAJHBqUP9WA/jF5Z+p4I+yTZAw994G7MP1xTdfZR1PLBzuY8waK4o
fS+VPTzMcbpzUskq90Kg4rfuaTdyrr6cHFsXvgc7YXCsrPE3DCjbHMqLEopzRnBk+zqKbhe31Tnu
x5e2C2N/Gh95rn1Ii2aLhKsk42ykWv2TmfecI/tuzaWwY5/7CW0qWzzlQ3fI4tM4HyY4KJaGSgKI
7F4MqzXgttG7JxaZdCQlLUOqRv0KbbQGrA5KDFSmhTS2DWeKaRzmvIIz0aDek9a79x4qIbI8cPVE
eFe6DqxPr1D5tvpLoYIFOrW+dDyQ9KBoTmyvZycQ2l7HPbGhsD1Z9EF11FRYlFsZcgDva3g1Mzs1
hnZLGbI7D1iR0kr0klxTicqawPLm9wXLW8Zc04bhE1beX6eyv90EkyEEaSyQiiVK9Q26q59CnB2u
0Eb8y35MOeqRKodngb8O62VMYcvCKSwy5buQbDei6B2tfihjAbbF/gPFJFvkZwC3SrEwLVbhVpaa
30Upt4Z4qabsOc0M8BTOC5hton5Z6gysKuQEPu/2uXPX0LvxpnabEb66WdWYN6bR3DRluMtk+q/O
nWAxDCYQrfVMvH2zHzjg0ZHUL+Om/jCy5GFb66Jw32I1Q+uT7LMh+smMwvU9HbB5RkAEI0tMrkSg
/Js4/7NxgtP3czFjrqUr+mGPKohOntIAJd/I8npvmvpH721z1SIcc6aEMB0IWz+ZdP63TbEVcf7V
D9q10sW7M7C/h1F6MkP57ggpVrRb0qebQn44w9qwEMDH/VRsIjGs60DG5zIjOy1uKVyFDSVnz3ge
8U2HKAZCWGEXMRs05tgv0t47FsjSMcsR7F8QsuNBFP9hAyo1qAnB61lPwEVElwfvrVzhhEIuOc7i
y6X0MBB4HktaOVkuwk3Q05zBC9oU3W9Ol3fK8TSoRowfCma2IEsXuUFUAYk43AmsC71GQ7qdLFvH
5SMuFGOVSrRpBbmO3Bh0osRnw8s+kcFFKAyNW5KYxiKanJOa2TPIJe8jSW/YI/lbtfXA50UwMX1q
lofGMCm0Tyr14BrT99xh3ZOYoKNp3P09EHGEUJ9dBW0UQj5wH2qOcWa76UcfZPsmyQ5mzHIAJCcp
mewysjeQJJWZQ6cENS91845UMiqhP1tbqQnQyt4ad1x0ZfZjq9wnTfZF9xBaZ0lpqlOEi3T+/VMb
7SGdQSy1TTB7lgaytRYRlhRfa6f3Vvml3ednIGomL3F7W+1hUKAbJ6HYoEX9JvOmI5FEqMzyOcne
RHQYKMMtqPodp1N7x58nWwd9pzCHFxejGUrAa5T03r5L5LAl4JSSpzTdt+BBVVwr1549VBeZeXbt
dJOpFuLoWHxlYNlEdiOi04MHZkCWS5K8F7WCK+ovS9s1RkrXYjIL5/cb3qlccclla/xZI4Vf8l/d
htwAnWqutBhhN+3tVIRk3C0gv6gFzORNsTS4d6osBhXOZ8LcQGTH1G0DtxkugfajETnLxQQtoXjK
a0oax4Ek90saq8XRlLTTF8qIuTwNoJyR2Eaeqy1SqClI5MC+KNZaBudEFSOO3HY7Uoa1RDhwMoaA
cCgbE65H8vnCGj0bRQTdGLSwfRep9QTXNL3QAZotqyZ4ayIHL5ZT9ZtKyShaEVQHcHem7YAE2ipn
ChMDWEIAPtAdxnTKS5vAJEgcv0fk2UQLmh7cThvVizFRQc8nB1vSiCtoNLr3uMIoD0iRvZIM5Bfz
bVYSCW+8VlWbbeIes9NAqh2AFrFHg5PPg2qEscNJt4i1VULLVWeZdzUlN5D11RzLjzuLWMzqM9dH
9aY5lT8lD0UveYsIs2wS9SObppqlgaO7QZWMGJo9akqf/QSOhqM/lvDi4JB+pY3ttKvrHIB8zGt6
w+Zq8okto3XSHQzEI+7TluNcE16tcaViHBphO7bke4UbD59cyrSEmf+iMSRDemXjslaptq3xEBnN
V6y21pM9i6iqIcw45DLLZI5aLUasD3DFI1BHb+0DTIZ0p2yYb1/6xmBpIEsZyQzZCh1nGjQcxrEj
dvGG2w/N3SklUvyDuKFLnilbGGDl3RO9t1ItRsIpw2Ff1Mbe0Nmd8RI9Ks37Z3r9tCD1Y20Lgodj
KX/+D0fntdQ6EkXRL1KVcni15ZyNwcCLCrigLLXUyl8/S/M0U1N3uGCk7hP2XpsrZBnq4SnSCPoj
kGNYTjnpuYOZ2b7oKcsrF0au3t1inaGQFX6GU0v8hmEO2HeDI2f9NYwU42DTgvhQ5gc/GMfffko/
M71tSUTSTrppkdE6wkYoA7t+CWsT1RDA3cjkGdPga05h9y9Ww5cBgJfX2/2KRJcDtjW5cvq4X2sj
uoKhWnsJRNG4trZDWcHHRJQhBz53TD3Mdl8Do4xWVRUmm9RJ3gupvncycH0BP57YKOseGsCmGI49
Gos6r5vjepk6tsvI7X6bzB7W2FL4VK0Yn42zc7yq3+dd+N3KWF32uyRDuJE735YhDxW5KWTi/WHm
34NSCHxEmMy8M/DPdVKv7IDrjRyj7GaqfQKQM1/qrfpRtZN6B/G68ZCPdN6PUXPl90WKCN2+NaYd
vaCyAvCL46+Rr5b0DpEpP2PpIC3rLrI3+dMcPBy5+GhkZo6ziDDzxwrfTILdiNCmF4M/rMeJea2h
z9q5o+6Qo2bEbJKvGKTlsx4nMoxt40sw4Wsy+nl8Os8JpeAWDOXDahKH11Uc1FrQSlYS9nH6ElFX
nysEVFmm/NOV6MW0lE2biCen1T2a47K7ML/GTXd2jdm0KqyfcmL0bsjmnBX/8qo6WZ98kyEDgIWh
k55nebFxUPhweC6dbKVgcPeTmqu4YwmGwccp0Digf1iycoxWk6RIRsr7ijLukOnOLzr3blWYJn+w
JqilDefg9dJ8Bli+2VC95Sq0mHTo+Xo6yJhSYMMqq6hbek+XW477Fx/8oJCMVMGjmNSFMVbxvm/i
kLA1BFAp9VugK8qWraVyz1IuPRxfm8Sy9W09Dby/FAuhMg3rCWsq/YhdXiKMJ0vbiJyVge1pEY/0
o1XByrkpdJAxMaasBjnCzjCrTyq8aemqYthFRYbJJ++p5Y0Cp7Ub3IdxDlM2E8oMqEjvbsnQSmOx
3gLo2Bh5RcXhHSY4M20CHDIVj7RQOuxzZ/JLbvEnPqNPGY2HXorkWg7JX6JV35XpbtphyBlPImnr
OxZtvaKNMLzIvpriS8NC4QEexN0LoSGLm96F1kK4CuCxTwNxUe1XNYF7YQhxQhL5HtiY6WtW2Wl+
MmgaFl7PzKwAZdJE8VejsuRkyQ/0SYU1EpZcJmi47LaWQEeoBqIGxbyhHHK7jjZArO4EtOarOhj+
pCBTIWIhpU6V5RNgfG7IpVuyCrtTYrIAUaLDkKo/aBMQaYXNTHSBqYMbV5a0op9dFn7ofU6/DjFu
gSXNabVLwJDJit1/AswMPQNbwrDK/G7Uq3WDrHc1aqLd6n1vsRuSnzZjrW1t7ehSxo2ZBdp7lzib
MdwWYVV90GY5S6JHg0vsKMG2wjuQKwlkpdKprsqoFxvODV49CwN9aP/FgmgQhwHGonOZX/Q5ddyo
lN6m9SSYHC1hQtPSzWT2g7No25X0OWHiYPWTMcAoawcgmiUORf9qopZjdsTOy/BS66y67aZsET5z
LXFuK+p60gWHoB3f6E57lFY1Y77yYnfeuMJndtHq7Blz8+9szoA1ZGpcpuxowI0l+i7PDbFmQ/MM
ywYqVNgZD2tgf9hGDZ1TaeBGCqyHtIZxD5z5ZxjLftfL5lTKTVCEH3Gb3EIhHxZO3ARqbTIke8tw
P6IpfMczjEGWBC6GzfXDtbp+9jguehtdhFthmZPoELuQuqcmDgx+IyjoWEM5iGPPR/aPaX0E0ofz
luZpJOEa49gJdMsmMjTF18P4O/OUcwNDpADepAeR4wNmhm3nNmu84VA9pbtpDFtcJSHE7G8wxlsd
jUON+GBe0QcTaDQGfNWimUtLq1+qOkktWT+Na6EZ58rAPuhED2t039xh8tghSG4e1d0EeXeq1Y3w
+hZmNQ9sOI3pagqoUGotAxhD2JsfuwiGNPsnLIO3wk5Pqcr2tixhGViNs26nkdgy306ca8LYEWs4
pjQrKHzWnDWvFWCHBuUqMYtHC4NKE9A5yMzZwATn2iZrbmVG6PAn8gIHidsq9bTtNLsBOcXBtP5A
i7LAGaCLHJX8reH3GujABkzcWqGxKlXIkChzfIKVctyg8A2ZvsAHJNUuGdDOxlWzGbPqDbUaW0PN
y/EbwJXV3Banqu3uYk5VmqQCs8HUFtT89zwnAkW188QfCtVdJfP1ZTmR2GYB/SypXRRHBA6r/Uxo
G5EvFYfAbIpr5up7dbY5pDXXv+WhydmFCPxwGB8s1WVOUNUjs0bC10LRHmFULzFpq74rBc2mHd1c
oseXhjZlS4R4PhEaxbHw9GzBorqg/3U+2irya2/mlEbeUo5afOjyFw4RjoIQHg7aLVxJsz2H4Bmw
QeF6vkVcEFVKAoS2Ie1nIYz2UEY0DszD8aWGV8RRWyP/wVQtwqxe66m6rsfmWkitwpKY7prCxV1c
WD55XjHLQ268Nq6fiVgneYfyy6O9UjxgP2yWl27PiDqtFH2eczLUmIBzDoZerzt2XIvIYRdgWGKr
eUq5HhncUk0FqFu6dDq0fbqLcpORh+vFRx1UQtQHvhHFs7aR5XHfaqe6Sl46J+Ibt6fmA/eTB7Zw
E8o48qf2wjXj7UPF3BJmg/D46abFq5rIZ49PAErWWxRqKwx6r1lmy6UTgDYqOodIolJsFUatrsmb
RmUYssrF/ZAXazuHOevyP4vJoNsLYENZ4eCt4zHVGA8bGlAisuw7e2yvOIyS3VjmoGktC8IqnvW0
tD8KT/0TVcHeOu5ojeY7xL17VgxCwKnbhSPin2S6SSo2qEyfxPrSbJr9m2Ukse9WiFSCwYUcLqKf
wdSfeSboV4k1D2ZuTeFHeMIWphF+puWIv1oT1nrUSeriYUp9Vc5wnKbamfEznnYjy8y6dV4gZ9sr
NYGjVZeJAyLQptxipt8VZJsnrkAHQOw9zC3GQnpTaGvmeTxE8G9it2ZUyHlpZIp619X+n5J4OtCX
0ACUwTLWDFJon/HOHPvHWLrqBmWHzvYqf+UJgavcSRsZdlFSyZBkzaOpdppy8rALnstBOCiLrYNd
1HeMfJjrVZqP0TjWWvKd2FyqhSQUsYPWyZnSF34dt3fHo0GPtBh2uiNfU4GcT6afo0XxiknsWJif
IrhqcfnBaLXYa7n9S7IZiA1WgRS/PI9VR0ysIJXFqXybj0udCKd2NTqOzB0oHnr0e8hFjJzBWoYC
Zxa4s/6qlDMKW3OBgWDnqgE6CwAXftZKOJNBaa7ysTgzXkcn1Nj/1NA6Y4rQjrHQTsWI7zsJq8CP
jFPVTyxDEA6sVR6Mup/n4caLVLG4SFB+3jjJ/eTtG2H0O63tv/s+1/cSB0QSCr8IuhF5sjZu8Olp
qAq1AccSjCBbJhqCTEv6XILP0s7fdLsIyXfQbr0+HK0a70fQz7/iYIQ9NVIGogeTBv2Y3TmfmSXw
drAoLJx05WrZTRnHU+d48FKeFWGwSzuoUrz3DrKL+dh50VuNYifB9GLo8TaT1aFRInfHohBNIAo9
191wDLwBOlwpNYK8rq157yNto1UM/EzgT3uX51/EXbAK7eEaKeknNlJ8X331HciGMoSzYSvS5C0N
k5bvnVMuJrxnglqyCgeJa3HACQbc/DSE3a52LNv/qBM13RF/WuCkQYetovzUvBtavEdRtWBeU7Tf
wteoiHzkoPma2h1lDwfuYJOcZfHOB+q0CA2ImLhVwd9pY7edwuqoY6dYWJKbXUa2taqc6oQmZ6k4
OCczi6URHnK2HR4CJGah37mSeUe0Pj+TER+HyvoSMe2tRyqfr7cgZNp4aLAJZa8imIc9iCOZ2QJ0
SQ8aJmUIXNMHR0cLolKhOK/EpmPcpjVIbpoknS2M0xvCr2nNLnLXV8MxDFvSfD3YXbDItpQQ51q5
Y6h8dPguXg3RwHD2ePqsQHvLIuLRBA8ToyaW/ShzSsc4NWw1PC3Kd6Z0GI7AP3E7J6Tlsh4mqi50
fej3OD1x8M4uey9rDry8zCnj6BeeIyuRVoFkaSRr6suLGkXrkWU17wqclL5FDePwsRiOvoYD7m7r
2r1N9fCBD/NlYm9DT4tqHrqP4orhXJoajWdH4nLP8D5Mrb/GTe9e/Osm9dckk+4lEFtCKyE0C42t
gyPvzOk+8CqRlcqwfXCVXWGeObC6jcL6g2qMXQdCuDU03mH1fx+A7ar0qi8F3sIaggpBxE50UdgE
E/yBDik330Ro/aI2pZPU3eeoJQRyg62p4XLsZG+ZN1ZdJYOzH8RhEN0D9L61eVbhgY5d+ccQY9xH
RgGGPyC43LUAKPbNy2CbYlURKrG1BmXy7RhSU2DgYTALDXq2VnerqDZzDvV7k5XlqmkVwx8tnAQm
XAyHMUFInFw0TdckqpVdox29FlZy7+YvpYOOqcb8WLnhpY8DvDn2nA2IUTNPEPa2VnL0SjU4Egly
YbDGINWA8WV5/QpfynNQemM3EAt1ivkCS1EOb2lgeUfMxFIwFBqLoETe5LK4qQYHUVf7b3RqvDAo
zII2uXuR+xBwbxZDT2ESUJjmNSl8DkaKaTB+ylDfZBND7LLWN31hXuqcIzGniRymPKYahkk0kXTi
JdmfnXEZW86ZIrv0e7t9E0xEoBP4ZiiRjEeQ4hpZgk2GEryopXdSbHVlT7rDumniilSD38CMq3sG
Lw+E9bttptoK+CheG8LIeREEKKjCAaSeeBclavGyyxXBYPlKT5DGJiVtmBYkDEbYLy49s2FLkhd+
oCiar6sVIaRad+yg3vCUaKsY0BJaWIxiojk3gUKV3QC0bxWKtrwrfE0mbx3V/tLLXcyUodXgTZ5e
yt6gfQoqAkuq9h4W7cEoHeJD2OzDpvPdlOUWH9gi6nPuv6J60qzPYwXvI9SzbY/hnl7my8iHZAXr
M4c3x6w+yr9cgzF4xtIViXNHcRcDSwzgoHZo41nIccYtZUlNrLoAjhGXkEEaMNeh7ZcAWawfNni2
1KeD3U9bQwhvk5G6uSxNaFhFyHIM8Ph7XHntJv2JPSD1mPUeDZHKwB2Go95RXU3MH1RjC1ZLo2wW
OFRN6zPKYb9P0zFKJ7Dy4E5kjyt3coZjEJY7kO3RdjQmNHYqLPReredy1OVcCI+KAvSjH1kw5Tgb
ly0qnZh9xVKH3rRIHIxk0ZDzdpOrAwceiXjJ5ot2HZEivsJkpFZK5jBYveg3Tlb/DPD1sP+S30BO
ACyD9sVJAYWrZYjGOnpt9OongnjhF3a8Z+2bIGmEcMB+V1lMbrZK+x7HcuN5ZFs8yxB7tuVSKY22
ofoy9P7qIbzLPHpWjnRX3UR6Yum924EMlyGDWSkkPrKeZ07Ty2wjLHxi0FBTv63VVTZmp5FJ6hLF
PTc+AdgqAtIeUu2mrkxId17/Vrbig8iL6pDq7bjykmsaK6c8A0czFiLdVV1OAG4OgyYo+bdAF+mr
l8qbib4Y6Q837zAz4zGDXWOEqeuJtpxZ04iiIA/9uourHVPxoFDWuTYGc8fDQBX23LLTqh925/Oh
odG+S22eyEP1iNN96CZ7Uj9a/svV5LtalnV87juYBinrQcdqtlObRKe+df5CU3e5M8mhJbxEKFEA
kthb4aWip6oVbxURYERA8oKjkv6nJhvXqPQj4ZTXzsi+u3HOeVh1neJDsbmIed2BIvkFu9xtGJJT
F+k72BhLx8uvZl5T86Je1Sr9SxmSdd+6cy3waAp8YOra5LSTRCfFQ78lNuqiSBt6d2b5JnjgJRvS
bTGlrNxojcP22ccRrFtrrxJWrabKus0eOMlXSmRuCnAQOUIHOKV7yXCdadU+seWWsIVd4YbNCrqk
nT6GLj7WbvmYQvfq9M6TLKA3qIL0Ne0+S1bJKKCfsCwkE4La2dy7bnDO9OoGnv6gjmLXDfI7pSls
0KZRY/5AJTQ3pVq/kAYO3A6LUXGc/9z8HTZ5dJQOJH88Naka/3NQwkVOhsBeRdzspZ+tzV8kx/dK
GA/AqGg4oES0xvgYcD1J5uxtSolSTG+Wpz28JKoWY1H9ku2xLbTxBYXhTfXCV1IJzt30nhrV0dWK
i1Q+asM72nZ+V7Piz9A1EqM6XuNsqWL0IhbeZnec9NFVccaDLXDEmaqfoK5Gh3cbpuAd1EqDkzZu
CZ/lU8xm5JklCe+xDzUmdzVdpxF8VL1+6APMwjre8qmcAvzzBeYJpXiih/A5Ui7QqkEx3qHCbYu6
35s46IMS4xIJQLrXfadOtZu/D5RNJMljaiIfBJkaoP3yXTYWo7JqG2Xlz2CwzHdLhFENWAlceyPr
3ak85Xm5I2AK3Hd0cUsGYDZW0KJ3H8Bab4NrrDothkaOu1iFddeHP1lEZ23qS8e0DqFnA4zg2rf4
ZmVqpWAWUCMoqrh7Ocl3/IYsr7kYNiLk1Clu+aQfkctFdvKShcqxN22dPMGMMXZyzSuW1xBZzl6c
XQddh6CEL10b8Q9E+ypmrM2vKGr48bpWA7jbv2Q6rlaRmI8ZCdEbw0H55VQ4RLZ77XmlMIKk9Goe
PHhwQsJw8T25vd8V/ZmL5tMZlH0uCgLu54jXCEVM8zHlxlm4Vz6XQxrZZ63wrlLvfzqapWLqDj2o
hQZnkTtbu9u7XTPotUJGvh1pzjazcJ6ScECVRFysuRJqS1ydeNW76Wo6RKdZ8Vpi9ogasSsfmZE9
+lBuJ1N7a82dkYu/dC4rRmObMDRl5el5rJZSaxehWZDuJSiGU2SMIAjMc6Dl6rxxXFKas/AUEBvn
OToLcdy+VNoxYcg+lcGyYo69MIqgYAXZMAxARZrq8KnVXZWg4px2YgpwJmTRspJsAPIgW+rVx5Qx
Oyu81N41fccpyau1G7pRI257Whhl/NGIr7bt0Ie5CJ2BvFBLqz9EcXxaMfoUVqBpapLgR+0ZOeq2
nb2NeVDdrfIOo/lcJsOabv9aK9kxt/J7iIK0SXzDSNisht0d2KxVGxvRAhHWrdNoaKzTnWds6vvO
7a6DVdzgWnwGSNBQoyyI49jQk25hmCcLnXEpsYIL1cQ0wx4soRlBXWIT+RJSnsx/neuID4zyhWfs
6knbOGN5HZXqYXrGaZa14m3wdsL1FuBwRhckoCp/WtN6CZX+ZLgrhx+oNuRrXTCXNLvl0MprVwvW
ODnaIZ2UUk17Zlq1bYh1aOWN1ZmPO+hTb7iXgyL4E/N8bciB4pcTlSntZWHcGPQv+ro4N5l2jZVi
p/BijF1zMpX4GPDiQVejR0Bwken3PEISlcFuNuN1XGunVEN5DU2l4Dxxco+df/kTsYBk1B9A86Tx
jQ5Csd5Eb4DCrbdQkk70zEizlm7DxxH0mE7I1PCY0M4fQtIZ2wxQ+ciyhdZ3ieiRm1yD7IUWgs8g
7RHU8a25xqH3MJDW8YRR3WFGZH8qJHth6a6TD0TwyBjxsyMvZEvA58zWbB4+v4b8fGoybPrEuXDs
vuiWtnMhdWm67YPPQ43oW6PBWYsdIzVORNvt8g58qRqf6uJequ6f20o6/yFdapFKEUXdamfthpyW
MdGvbj0eG9JXdgzfiFWN6hthQhio67TYpPFrwkpwFXmdvpRmtjbS2eGh1+WGPF/KLtZSnVc7i5YV
0nLyqnc3FNh5SDHzLa182gnLapEgcmJK2r+J3L6Xg3KBiJemtBUpWMJFPQ4gS98ZeJw6ryfKiC8k
219dhzdR5bz/DGykA7RGae8E0SpLSJbc7JrTL6FyBs5uGi9p36grodS4fFr92Uz6RdVATlC8iHWQ
t8R793QLZQu5Xcr2JdKmr1GQ2qV2mArygPp5yM/zPxPAXH2JPk/N11iMuBqU1kKuIt2lziRadY0/
6dAF8MMp4A94Ty3Ds1ZdrLxHKdwzy4wOOhuGrD6SgomIJLu1tmXz/E5Qjie13yFY4vegx+TFtBMu
XjNjfZ1+aRUGF2SvgBdix8TqE3R3XZd3dTDaJYmkDhTutSG7X8bWdxKxlGk0Tnr70vOE+MJQmNg3
SLsNxuDRGC8w7oX7sWRMFTrfPcjVRVzBh9cr+OOOtHCTg5kt4+HQlnbyZIq26czmtXbqA4Dvfmka
dCAynjQWn4R9lIn7FeFlWljtNEtpyxDAWn3NcuzNhO0CXwWSrxds3SHXL9SnI6zPxtE+6FtBw6ZJ
tXfba0YA7sIW1XVII7EWsrwZ3sxHdSG35pr34Rrdv5m2elOtnUpUG3Ugk1XSB351XGOnoMnPMIde
UaPdi2qi/baDvxFIfDIJ8HGCXnJI/pHqhXeQoFP0/dSu/fsUNIB3aNkqGFVzv7cJhFdsQLAiHWyc
Y2xeyTzHG9lCrxKhuzY0usCqhqgKQYCABa1eDklcHvO42wcxYoGeZc2ixkKFS6smNIxf7YqcJJaa
EQiGJHw6FWRd3YZdDT0K7qkfeAhzKeFLLf+ztPi3sYNw45oFGKS2u0srHfekKvz1fKVl0pDyLM3k
FE4cA6bKFNyO+PVFTviZl9xiDLbv7FuKpUzkv7DM0A8r9o+eKCVyNnkm3tFa9xU3by0FiSfpNaZP
2TY0G8u6Cc2Vgglpjfs654Gy91JzUjjs6R3bw1HSRLDdNM7s2sI9XlBoxvGfpZj2wv10FV3u5lod
vyOY48pZddSt+woP/mJIkPoVzK6vagyZP0N6xYbi3v4vnGvVjSbhuRn7YKI9DcEsbg0U+kc90x49
rjLmMnhUm4qjxG0VEhByc2WN6lrtgn4VST64nPpRWsUKkWZLBEBI79jVOxIl6J/Lf8z1lpBjvmRj
h34TZyVFJJswrMzZemSjEeUGWJ06/+QXP6xAP1zE5CUkvgaYzrEIhkhR0AsiFDcgzOFzI0aM85tS
6FrJYOPARQWT/0qIs7aJ86WVabdeg6fYiH4NuwD2DqqjFbc4d30+uQtL4cyL7fTaqKehimZWpQ4h
cGmZ5cOz64J4OEduIIWlUHQG/MccyDSnhb3UNQ4bU0vXRtYVN9l+pTQtyzaq65VT4cwubdZERq+8
Ie7fG8ZgbU0dbXyR/pC4EH2hrDtwAM0leKhi/ibWIGxZzjDVZc+KPA41EShuS7NRQfOjwsTKL4Bk
QOwUjOkDm5WabcfjKmmHJbpFHz1bdYwEBxDh459WZr+6XXEk4lO86Vb7ho2MZ7V3k5Na5IQiso1v
R1P3GaYVi9aBMhKb9sVgL7gxG5TXbUXO+HgZE/K6k9QM4az3zPzQDuHq90YJWxzxHqP9o9FKY12E
X1y9ht8xRnhXs/zdVEvyCPp8a0YkR426na3yVP+sqgbft7fC/NYdo40RNWwZIv3dbuQzN9kQh2N+
Egpgq7YrdZY4uORjPdE3qqZFviLSdTnyOvxvySM1WU3+kf+oL/vU61aOCI5qQaTL2GjK2+CwmNFa
0RzTnWAVvcyFc21r85HDcBzvUceVJRWXdXAvqh32rVXb2ul2UMxNqKlggkw2tqiaLSuDvTFYF77e
LcTQQMf7CtLlu5ozuAiuZ6TQuKiu7PEFMToshjDg2h3BZGUud1z6iDr3xgC8yZt7JdnkmNPwnqgj
in5qa6chAox2/cIh/YAscAsyT6yKjIdnHG+pwBIuh/wKpOgZ58QVwRGVuOsWYe5wretwjAI0CnaH
um8yL/TEx8Es18JVPkLPS5Z6mkE9aQZoPzaNqy1OIhdkXcH7bmY9e2WmHzgKfuduA53VxkF4Gbfu
uUB/shiGmPyM+pTp7rerDX+Z+u7kkt1Hv7Y9ZojdqS8KrsQOfEELNol51b7tUS8OeDbCAbFNNkv9
6w41FRGMeXC2IGjHxgjeP7oiU2G++OnExmtNo8AcRHkp5hDaOH9FgXZl4n/MrOpSd8cmZWTUJ9kO
tJZZbd1erkl4O8/Ti4pN4tjetco65ZKzOyA5DK3nVJan+QtWweBHjkK4aH1jzHmsChuvL2aItlEP
UxeuUEy91Z72F9t37FfvscIhLiAiUjXqL53qPhGesfsRMYyAAHZbh74Q0ROc7my6OfYB+9hDU73v
NoftaJgn4A2nxJgwn3x6I84RIgg9R/1So+SrMvS1WQSvQYQAtoSwSwl5SyzxTYgT6iPR/KJ6elFq
15foJcaqvgqCsComaOhuWLCW7ac55adhtM/1zM9JVfA9+JLiX+j3sxthHlYlxXfTynvuuTeMIOHC
R9H2wzSNJzHPfsHy534S/7h8S7qcg3gGlPG9xy5/+Jfi6OJure75lG1hQSz0ujgiVdmhfoP1pvut
h2/Ya2dcCc9no6aJT7wUqIdC7MjZuBOGRoR9Xyo3lrKALexnCHTLSyYf1OoLDIhX/FZH1vss38aH
GFtGFspSKkgxbfWpapgn1HT6VOpfNH7LMW63ppa9jYzDgk8tZMhYWPQ8oZ4wBARpZ9s1t4JZf9QR
bLIm5txpN91cZw720amzix4xnHK4wjRJBuTnqLrXIsl/3dT6aUusrgkS9iI5dFFXb9RK/PQtk7Qs
su5WFJIGYL2GuXg6MWs/4bHvz817Ka3fPE1fUVy8F9XObdJnifOH9av6VVRimXXBA+2cSzDm9FsK
ec4Ecv6xDP9g6W47z4SfApSidqdXo7FJj3hk3BgL2o0SDSbDU4b9Lo9zVWtsNLrbgPTTatI77sDW
H+PotS9cPJoTWoHxV0LLygsdnLISb0Ndv8huxvkg0o7oRjqq9gXSyI2dRa9lSkkt8uA1Ss1fA9ay
5gYbF5Rfq6KFNjusQ2ncXj0daAEf9lB6LUEZGk6Q2nv3wuID1FeciNVIMBiipmcUobSYv1YEpdij
ji5dDpDEtIdlP7C6jL3gZIX/PJ0tk/U/zM4etiOckRUAA/KG9Jme4WmL6gla/qW1EOxpIP5zptIN
8iBcABUvHOuaAJGgUOn3ipwTJKQtjekQZlUXjUf5BNV9HDLaeCdGva5wT2I5JQO+NF7MMHrNUalk
MW9b3rjtsvYkyzX+zzB90H5omLcQPbQJRZFpIhjVqvCdF+Q+tOnJsDKTR4FPILO9u4IMPVbxXUV1
eXDKdK1A2u1M3kEQcec4a1a5nJWWFsC4KOFzp3pWG6YTwFzv9bxM0Uxn3TnpJ2TjpRvxNxoBHJNp
GledBVmvTVilhvVXQSDnkuzAv9bxNlqif4yp/m6W1WuVRn7HD7g0esxMWbKBcnFEoqwhaYo/IsZt
fG89n5mi7/SQvWCieke6yvsQtUgjlAIak/U6hHsriT8Kp/h11Oinyca9JsUldPoXv5KzeoyKFicZ
n00RoO9vJWKcBukF8KlF7+APlAbQNS+I0V5FWy5zPGGKuOVg3wmBshaaMCOWE9yVgEhHGwOrY3AD
9A3jCvuNc+WN0dM1DFnIeh4K/oSHrevlNi+qV2+Qy9gBSapXs2PJoy7xFCgzhnFOwm1UOk/Fyz/i
LneYjPKj9ny6rOW1CoFhqynvakrF3gAxNItfr56xFdzwXHKvRTViUEQL7NRbW1lpmgICvDj1ceuQ
uxAzLACtE6nDcyr0pzNUt4TRYkW6gprYDFsqoS0Ua867NpbcGu8iJczWHtG9ZGi8dEP7Q2hDswRf
zWRXSIa6fuiQcXYJo8+xfI/JgUF5f7VDC/9YHd5hXWBoYBPk9c5+FMhK4p7WdNHF8lqGync0qqxY
tKtjTVfPSg+KvTLL/JKI5DTI9NL1KtiMYi1gRY3GeG800CCN+z0lCOCiONynfX2pLXrsOpuOZgiZ
oe3Ll1AFjqevwtL+N4VtD8oNm2Tk0INJ2FbQDNCb3GGBnbrc/vNM/ZwW5psedm9urxwRVq6QX60U
IR4Wy3Ld7B+dCcGLEW8mmivNFgK2vv3qnZ3Z57dR7e+qEm7ZTnNl8tRWXEdkyLY6v7GRBz42WY0d
0okdr4fCmVVpquTM76aHTKqdWtZonrqtXu456O9eR8FfS5YJbX0UibhUM0YrjqH4SxjQJXEc+LOy
V91z/5rE+qxj5eGV32mE5NfM7mHZXaM42AaDcWPOv86HyUfJs7KM1o/kzMmVVHXkGGS/Wh3/gkcI
IU1an2xeN6Y+rRh1PwSB2ubBFflVxyW06CEjWR1myLocfdIG0Q53v5HizU4t+124ziFwirWLLBER
5j6zyk1P3xSh0B+kuCVivFR5CXGhj7hGlgHr9EoJWXfwNE+nlIG/7SXvERHti1yqqwmHHM9PA8aS
tcudN75aWDooTsvc5+V4M2zn0KdM9RpiEOTkPszRPGea/UhsdeNG5ivRLN+JYWIi6t5YNFGomRAB
O8XaUlZv9Ka6t/zwg+DoNN3/GDuz5raVLFv/lRN+vqgGkAAS6OiqB86zRIka7BeEbcmY5xm//n5J
n1unqjui474wBJKmJZJA7tz7W2vpF4ddnNkqybN3rnFJwW8pI+VPS947DFRaAaTLqZWV2Vl2xE5I
yR58ZjDjPUL5wrq1FVco7WXqrVtVhC9+zIBVlgLbCD6osd/TjoIOlledIKcXiB5EE7WFzS88I84x
tD/8loFeWj3LsN2GOVgXl7ZyZUfd54yj+U4bm9ewEOay7AF67AofvC7Wtk4c3eYa98BudslmcuZt
M/gPpgzqPZlyuypP6d77abZhovoUT4ioRiZXROPE4lgDWZjlYPywCsNdWGW49/XWXzFCtPi1tWpb
9VuhWfEqSqvwZoVd+AClfb4fuVgfPGePdJtPwp7tsyh/Df0Y3JxGttgUkX1xP2x9lNYNNkRcvtLg
JltUHLkkZBEzez3yyDK2tGeATZ0dhN0e4qHhsGqmbR1iLtzOX52gqw7WP288rmnrKcMZUPPe/Qx8
56/H7k9F+got1qu8aDwl/vynwRRx51/H94e7EHubEc/6GIUBveG6PNi2yw2DPyK/5atf56xqWonl
M6Rcid2LMn9Wz2v9lo1CCrpRmWNxuN+4BI7tR5J1Vc+EJmqIY8yBXLb6gML+z5vf92FuDEcy7O73
3+/6/S/ux1QD6QrLY96Q0UWe/68P3V9XRLB0c4G5PtXIaFHFDUxHn9MYe6Wa1BfDEB800TeyyMlS
mEx3p2OEgF+nxzD2oetrUPMKzV7PtmzZe2O/LeDke6etT7jIgGKlDJjdnw0br2NtxuUxhe1f4mmM
VfmznDijmVvGrHyqG0ztEeOoRXfJ2tNpjldtrl0zN5hWfugB/5EfsJIdzH3cFM2mo9v6RCzGT62c
DmIYEqATulQewWnHiFiVUxZ6jJo1bQ0pGx8HMkuPbVyCzPGPI/L46DeS8TI7G87vGkUY19VqeiPH
sF9NqtE0MVbcRgjStmHXIPmcuU4GNGManODKmQ2RycwNBpb4IuNo9jQXdKU01ImOS+FHt+XAfLaU
TrUOpEJAOxHhEAVzKAPcfhI730ylCYKnfFdhHKZ92o3DihYN5IWHeGOMsueoQZ3TlrSgjEamq4qL
zomK2uIbU5uVecEaFkGUUb0n0ihPkhSGkzsRSaixpwhIFnoE1jMuI3NWaU/yvanoltlvI/a+j9RQ
2taDqWNHXLjnPHfY8Dd4mKrAZzLUrGaTjAy2XWEEl7ENP/AvZAppjTu+l+T6RQx70rbVH7H78tYl
KmbEVDqmMjQzVo4Z5zftvcmNKET0CN2EbxefSERMEm/BurFCd2krN496Iht1sOVRb3tnqxEveygt
wz96gXQ31WCnB4YhOyw9omMszGzl1mR9e4MbkHzABGuKAcFA+ilvU8f9HgNrTO2JD+xUekb5St4Q
O5SwiPcNwRKakfFVUW4vTsboA5LCL+30hOcgPNIwGQjbkMbYyZzvXMqId8f8njFv7okLe6q12rk1
frmamiJ86hrNvkkJA9gSQZXp+gNVWfsS+NpCL9d6Qt9kjJhCF1YYILpBBlDTxaEubGrYGaxZfcMp
dqFhZ49aWbyIDzz1tbNRCG9etIngx8h6d9hVTrT0bcFQjlCcsl+I0nFOowd4bXqJ3OpDioWcVbrw
pqO2jMwkB0tg0uEXTbLJaobO9hxQsOlu/OSIe5JJ/CuTFqnOLrYH7NeJNDFG+9kvZtYjkRmAAxzO
CLa3Yahyg0gmf+6s1HycZb++Pxi30RvfreCEj+3XKJ/t75LJPF9rJ2YyS0s0NQiY8xmpXulc/6C9
wplFBPN5COLghZSDfOk0pdzfDxlQawiqLGc9sSaz9SjIXXOT6Vi5w8WdC0JpuXYt0BlN30IKda4Z
01Nvxm9g+nw07ji9DyW2jw7BWGZAwK1rA7+g56jT8ur3hX4chH6mX9AfEy3uj/efmIJzJQOPLqNY
vDTk4rzEzltGjZTMpqDGImKU0vUj7RkyR3Abl0TaBZE4lU2wnpD7emAbV/vT0jLT/Pn+KjE+evcj
rSQWTGM7tNYGTHg0dFfP95/ypkh//6RpmrWSEoh+sgtnMzkQosJlaoa9a8pSnA+vkn26Fw5XLcji
DwUtTuRgvKHJRnQh9F1vFOa5V+PgqZgzLicaIez2XAA/AMygyrhZeBpjLGUYX7WR3R8GmjYpGaZH
I8d7dWqjvnZW+FYXTnXUbDxZQmXMMsfJ77tKs7ZXAyU8dg7QxitLTsbxfmOLKT9a/dYNBuqAAMbe
y7vqATZu2GkBccKDZpZLIrHES25O/BTo0SMd6I7hEiYqdLIRARkvYShphacy3RgxIyJ7jPX1EKIc
CulLr3sNysFOWxzO57BSmgNm4/lp8Nr45rt9eOxqJEq1+vSkZPPcdmzfBNjNckwtfN+Qkf5EPOAv
2bFXR69P1QJ89cM0Oev2wKnRyhgxXW3tRKOshxtn3WWgE4OWA9w5/TmTjX5NVRS5kh/3unMrSDhb
aD09q4S0U1uLcLRluxB4c/NgotTZFTafRUQDKQuiq26ZzrYmqGMveudiWdr46MT7KBofZT2b711G
hRi0Tb/sKgxSU8sLsGch4dqC6djoPvP5wO7TXVTa+qsu0G0xRZmP1Wjp24YMDYJ1bH1DQqnOGFLX
NP52zaBgQKbkYnx7jas6XdtuQkoTlSIelJ1/bLIOX3LPpJEVeGG1QX2IoNrzy21Ijf/mDe0mkaJ7
NlwiQ8sROe/9btBqYosFTUKrSt/qYYq3c54FmyqeOe1i4oKYP1y1IR1/5o37+4fgX+/JHfOS9X5/
7VoV7eCjAEFD96PvRwemF2BlkaniRzl/res8H3eQl/Ou6kftMWhZ9+usnH4Azi6LGTIHDv1X22j1
xcrEwY5y6zy6zAZ70piWFfKI1VBUeMERSrZFhj2uah0D8oj5OQpTyGULu5imZtynC0fgBpO6Bz/V
qrVFg/p7QfkweOUPDbNjtpOq7+TQqXXp0d6cdrRIMaINHCsHraKsaXfm35GobDLCsQ5SWDPwBg5z
S4bKhCj2mY7+q213QUegqjrqw5jw1LqgJaDkrmNaDxtf9uA8ZVWfjAjNqe2eOjS3ePMK/MOZes99
RK5rNojVbBCk22sb5CQmkg13XuL2AfCj8uLmniEALOLKLbLuw4umj6nTsvfCpWeTa4F4okoXXBIT
7ax6zrR0/U3uWto69zU6JGygnDrof3T2sJ0UhTX0qLoqMRyZoOjnzNC5sQvjfD+cpEB5ZATAlHN8
an3GHH1RP9sNitaJLv39SJ/htbJEoyi2fVp0wCI6kwSibbPkULZhvCyFc/OdCtgTCQF6Nzyc74f4
WIRrJmOYszFFakj6QTGvlRj21ipxkKuBlcj9aPr+Ft/6VAXTDGSR6TfcVJV1QVJjh6k1m9JDUWGW
Vbj2Y0zeRqybTmhPsw11VCnGPWZRRFHzISz93nAZ2VJCUFsvPNuHyyO5azX0dr435zJf2U7lfgMW
x9GmcW7SrFpENTpaIc+Odz2vCv2wi8a4+/RNgcWfa5knVFdv41D1RzO3ATRnob3B/Ktsd5Asmo/B
+4gpr6nzPRKBU17B/J8xSgjeLT+rdsboUpOq6LqGpR2TwFDnbQh3xEVWTyFzuKecOJdNY/nh6n7f
/QaBC+MW3UoPsXpKAEiwtwyXnj/NuUqpl9mxh88mEAR8EGpqau7qGDRMQ9i+sgVmCgqFErQvDk77
59hCbjVU3rEKMHL384xLokm7IJ+zeZVajXjscnuia4mshbPEZbEzAovN6fgmsLRfS3qjjyZmEY+J
pJWHZHRhDZb7QVXWvvV6YbL5j5yz040r3cZEYIxL8callEYkf8TFH7TuFbZxCtRudAi+h63LmNWk
KK2jRtvbAqXXGGCTMYGUrGOtTU8TPe/VIMnNKT2aFwOzmk1LrvEGV075GCCH5LdlXEdxUdl5hgWB
axzlMBOdm3U1CeaYQDMLgMLtIaBrOORNbKJR9qdZx+GB983LZbRpIYp/RGYYnNtp+mXkMj1bNbtZ
aKCN7ULvxEU8PfsNNLE2ZVfREWg9ZXKPgo9rcC17nSsOjd9wgOyLBQ2zAY8VJxLapg/G4sLgYd7T
DXrGmKh9xAxBYCDDbGHurHePUvCrr00PoZ9gvdMib2qGrt17rcRZoZ+mFfszgpM7me+MWZRb9s83
Qjg7TI3zjBmygfsMzkXF5f5f4YmGR7YMxeZeeJpe9yPu0E9Q4qbHtmLX0zZV9G5a2bETfXmVPo3l
Bt3trgJn0qtJPHoNq4nMxJFZDQ0WB2PMNhx+6nLyd3AO30WejWfUACQOZ+YmSAkYLYX+qrVDsEt8
/5yMzDfJWL2UHxnOSz6z7CdBcUROuvYY2mucfpPPDuujLkZU0gx4YU6ybh6EF+7bcOW7hAEuIj3e
aq1LihxhNUGB1MnqKJTstnZfg44MUcaezdae8SKfBufESClba6SAbgfDXrM7fJGWLJ7LcSjWaFzz
/Ziqzgij+IniwRQpqvIYs5YhyOydW4093heatUZKwn508MWZnS1ZV/jcLVOPGG1s5ndaVOKV2BnT
eaid7VxX02NnHDDRhbOmiWN2xImmFSxXkU6oeNTGBJcYOlT1eBvDAcgptMJNXbeb2eqJftOpkB09
USrnYrqoKUuuixdToZ1lz6gwxCQfp5DH0opoNkLWoFjXmmNdg7k2ae6u5mkwdpQnNPDd6KEOay5R
upLyJuhcZO1FWAADQ0p6taexJoonFySmRU2zNjwjWmGRTisCq5dVNSVyPebheBZFgm0EGTOsJba8
eol3zgrKZLMsCc2eIUTzcdwyBI9Pwh8aoAeF6mN/8ibwRTNLMz3LtknhxphHVTKVh8Z2EQjM4uBF
1lOLOcf5fiOllxyxCreOI1vTrmMDYUEzLh0P/3kd7GalF+hp2szlVCS8KJPlqXSi+rnmO9cr7qeo
NTAH/JtWrKrxOkUO8p2Vrc+KzZD3bNtahDJtHg8wHekG3ZGxHm4fhM2Li9+9NgktonVhNeFXPCO/
Ghg4LLFaitZDFeY3MWOpYsbmvJ0cEu1KtzpORvuj99G/FQ0LZqZuLC4dWp/w4WgkcAR6iKQ2cZot
I1ksCrxMf41kK8+MfN2zI9Ns2Wa9t8KfsD6xCalPmsjcdegQNkbWUf40eoxOdFYRW11Vix7Vx/01
7zdWaX5jBlwSOsKlF5NrgjDSYxrPGsA6W9NhjJwjOTibGbRgHWjNsKq7hpOu18cj4lVcScqtNjjJ
OTc3xBa91iJ7peqJbnoh3YUsEGQPkHGdJ+iuz1109YbQ3NqRORynrDgg5sbdvDIkOsB0hq0TVNaG
O+/jePTPuIh+DXox4rDUNntaIPItNKczARoKAp1BRI38VKGBoHKar/eb0uocetfhpR2s6Fqgx2a6
9BhNXfYo7FUWOGIvuuBbP4nsfL8BckKSQKYYGnDoeGJ3xk0es4tGYpntnNZ/5V1MTlRJWMJSoiwK
MNxhrvJLkhbjNsTpaDkbZfgYWfq8d2q+db1zNfh2v8ZgwUucbpihodPZJDmShmrEWNnKWizf3Yz/
DvXSFh7FuiBZhC0m6zGYrGMUwKOaxch4Ecz4ofpR0Ag81w3x6o7AACmxRbAtpdHuu5E0C95SOulJ
u/Za/blDybYR/jhsBYmXmzKv3zOZhShBaxjJML7YbUVdmSx8KwkuwWC96qQQrY1Ro301GtUFNig5
hNM2MYS5t3I6srAT9TaPenNdOMlPvmPZwaJPTA/5xdcIhu1GVL16P3N1tJKDNUNHN6FwluTAgWjI
Kt6icLUPpm7Gayw+shUGbibDS296F3X8guNjvx9HTflGDMg8US50GL+c7XR+H62kpKaZmpUvM2Iw
XQwMYN8r5LLdkb6dcZ2l7R2GunwKeiJezWl0tl7gnlHRDCdt1Jo9QT2I5oSv4ZjNxbN0+2AHT5Is
KzTbWqEN16ypXswIh64Uaf1GCpaAyQSGRluCzNLAkiKPxWHqkxKHN318bXtv0bNcr1qKmvXImvqo
WWW1LEOPwa6sP1FkDU++M0EyRFE5PzRjt+lmKqY8tdgZoqpoiddam6786oDHPiAoI+2oW3cxbib0
fw7Yi8qFrPt6EyGFDsqwOQBWzF60H3AmXejaGYf3YzZQjZlDgaOh9a75iEaBvFQkU4xfMSjLEhZA
v1ZepvIQ/eYhqlPau0mBU85A+ElfuE+koxA6xOwbbw0TCM2R3olQdiZ5zCIA40R4mqFx6+mS57Fx
FYw8cWBITwYpP6LSjJNdFe+Yi0bboCu2IGAEqfbGudIb3iLsSK9o+R7s5qELMMZvWjzsp6Z/CJyH
zAGAHWMLlYaP6wlUZLvWcGk6YkujHQ26SUV2ul/UvLY7DtWMna+qEKpcZS+wX9the/LcZlN2kt4H
No/x8X4wdiUJVLq10UdcXdkDHiO+z/vIbuQ+zcTP3kctVrnGunPgoWPGD8vB1cItNWt1hvn1FmkG
ta+icMPaaEG4MEAwaLDs8wwkY8jieRGNInrXLMokLeYbjj4jf+rzYEUprf209GU+594hxVb5d69O
83Jv78z92cSiC7AZZ10oJD6nkomWsr2Zzdb5UeNaZnbiNCrzJ5GIa9UP35yKzkIRWsGaVjC0i6Dp
EO+LjtSBUlVuZKgvGRrOK7ev8lUGAI00YeXHGl5K4RhutIFvcEZgfTfkS4aHAzJ0D2iz2ct4itY5
yts4PmV07q7sPUIMTmSxBlFgZWMaQ+T95J2GoiRNsVWgXtIeRn3OjroHeXdfn4nK3g5SCDoWNYtr
lIzbti9xZpyGYS9dBgKNL0soMyd/Z+U4CebZTP/So64WdcE0e+lIMpUjsxdHqCJGRAkUgJbaUDO1
ae9pzD0acd1dRKuhzErLgK0aGZTIn5u157TkmGa4aodmj5xIWyW03w5FVmB79iLnYIt9V/XYdm1E
SzZ7GtlW4fBHeHGV0EX382QzZSVy2LCd4LcqPFJjvwiWXZ+8tWNCN7DGPC7CoDItGN2kqMno0aJu
GzLoPDpG+6CmvovYgyKUZyqJYdCDp/VX5s/FPnLDWxBAYze+T9uvsva9H2GLNdGv0NKsQKYUtphN
VUfoYQM3dOPRNUv30EE6bvrUFasqzuN1S4L7AZgEWUXfWphikqXQ2fAkYzhfaBLGjwPT09FkLzUG
mO1hpvNQ5GO379X60Y79wS1rGuw+BsqVq5MUoj5CN56dHfFKmzkN2qORfb+XMIO8zQNm0uaYbcn0
2XXOJDdyyMWWITz4t599xCVmvZPuPWPQgZOdLPYlxZ0hJ6QJMwp9RigN12PyF/1cGeLvxsglTgo1
/gZb8XBtVR4sNsDOyjEK7yGg8j1ZUbCpezM8DTiXIJicbDYIHoa0quEtPXZDg5H6Z63fOzrb7Q6N
7wpSYTpOpzEsvUd9+uT8mNBglGdXhs6R9iIKNJtQ0xZTiTUjP0RXNKADDFi6fVwz+r/3EYOSQU2T
d18FrLDjj/k5NInj+H1jyHE1tvBCsz1dstrr9o7nGufA079nA+oMi9E4TlSt5JMp/L1RYxFmMpx4
KNmJs97StDWQvGNgQ8j1vdyiAmv3sQPQ4gZEMkcBYxwGI+1eY6qz0CJC6/DdhjeTbJDVMi3kW1eV
08l0xqupkeYKG18vZVVaFwav1qUT+IKT8ErnA3+WbTMT7uOkQ/WYKxejOXuCextP92sbojpbyGjx
5Y//+Md//cfP8T+DzwLHB+Y6efOP/+L4Z0HORBSE7X87/Mdu/bS+/4t/PuPfn/+P7Wdx+Z59Nv/r
k87Pm9t/f4L6Nf75ovy3f/5aq+/t9387WOd4qU7X7rOenj4bmN77L8AfoJ75//vgH5/3V7lN5eff
v/wsupyN+tMnGRn5lz8f2n/8/YthGvd36PcbpF7/zwfVX/j3L/v6e/U/nv4JZ/33L5b7N8fwPF0K
6Rm2LjxeaPhUjwj3bx5DUuG6umPYprCsL3+g+25DHpJ/E9LVLV0gxjN1qYsvfzRFpx4yvb/xdOB1
1BSe5+ie9eX//dn/9rn99Tn+kVPmFhHFsnph4Xz5o/z9Aas/jGPPYtzsmkJSxRjCUI///P4U5QHP
N/5PSjLWQCsvX4GGLVvL9x/7ZtxoFFjn2e0QF9cpajhs2Sc0sdpIPSqvw9iWa6e2khsyJPx+Dfco
u7B46HGh3egiFvvANm1oDnTTqd0tNDP2yVHC+0omfr6XrYUjl6VXTx7sFlfgyPrgyjYBT3xaABrI
zvuXmu4DE0HZ4tvG1HeeuvGhCXRnmdEGfW6n4iHNpsvsB917a9asNQbNDpIkL8H8EAnDOARQCjuP
jtFMKNu6LNz4aLYWDQ3sHS5EcmyNSNCDTwA/cg+U3W4ERjS+4DoFb7sh5Cp+yfCs0Aid/eizDr2f
br+ltX8s8PviQtlSTeNd8mRoYfAkGFStaWMTZuI1CXZm0wsO8P1B5k69rhEQf++bfRJ59jeNAKcV
YoEXJ4hrpX1Mr3aXPhukjx87eilbSlXyit0+u1bqQaf+MELDZBrcWQfTKRS/hC9bgDcVzi0OsePk
dVgDYTI5AXshX6t14jM5kNhA7ssmdxiuWrvccel5acJYsyke1jlGIWjInBKxT1/ikQWHZtibsQ6q
x3C2sexNHPLbyG3dgDtA+dCt5rvbHv66iUOzPfQG1QH21tU2CumXT/zqYGCyOWDIrtMQSJhH6BWH
+M8d0rL62sdpp4KfWC0tNqtMibxtzoX14ObJhxnNw3W2gHeRTkR7rHm4AKr7fN/8pYX0Vg2hC0j5
mPUUlR0+ks9EgxCB1mnorHiZJ9AfZgf4J+w0B29JYpeS9SBR7QVuV18YOD0bAbaIXAZmcu9Yd1LP
OpEQTmU5NtUaRoAxq6ovYQHd5VDEDe8ycPX9xkzQAuQOae5RXKP2CKL2VrmOjzjppzsazW3E1252
5PRsILOjTWNebc+uyXjTLmD9zgMoSLfxiiKgEdl750HQ6Jvy2N8EEPXnKZYwa0m5AQkejm4Q/HmD
bJ7zZaL/E6XD1uizSEnzZgbXzPnJgMRm9K1W839TkQCdYgJiRQcwEH3mMqJtYTkM6kQYAvz7oQkU
VzArwgCXMkgqoANX0Qe54hBCRSRUik2oFKVA+VvD7EMuGCAMQrEMgXl0FNvQKsoBbaS2BR/blAAQ
pYl/rka/aWpKqB63TbeOVYz0ZJ2eyJE32wPwJs+DFwKuwLSMEHRwi0JxFxhSnkZFYuiKyegVnYEu
ccUQPzz5itygKOsRrENzBNV00MA7esV5JIr4cBX7MSoKRFM8CIrzCYNn7xr4E3V8YCJCjxm8QyzH
k4XGJUUW4yrGJAY2oelL+k2EcAsKpVU8SgSY4qQ/e8WpDIpYKUFXME/ptzhOMtS4cy2KcEkjWq0Q
LwboS6gYGFfRMKQqbEzwGF1xMriOrFCjZc+TYmgCrG0pctZUEdUqv4M2KaOFA2ECShB5R3E6ReXk
is/5l4ciRfjcjwNPMT3APX/ddb8/Uc+43/f7xSbFCLmwMHsnKovD/QYdd8/cvyKUT5FGtaKKggrc
6P5Tl2BXCOxnvRqm9NZGqkMpqef1sgRd8uZrr1imQUFPtkKlCkU+obIDevrr+P6wecejpHrS/ZH7
jaY4Kh2gagasYtpnrf967P7Ubv6KMxvV1TRP25767bkyQ5wBIhz8AgYgt9DvvGdzGZPtuKdVg85P
sWBuw5phC6wOeWuDmyiycjvpQbe6H872r5kM+zME8hnRagcTHZFJcOvL/Iw9AXED6gjOS4Wwbgts
T+hB2xZadBg1G1iN8ZYLXgG/1gCypYpom5iaLRNFucEzEKMN91YrAi4EhcvCskb+7D9oipLDFdq9
YMeKYDW6WYqkI9WPjhBwHb7AeKVNzauuuDsHAK9RJF6kmDwXOM9WlF4Mrqd6LmRNE12tSD5dMX2G
ovtGeXWY4RL2RTUO/ddIOEDmYMxOwpcZQDADFBwABjtFDspGe6xBCSkEFi5oYQ5iiIIN6EhRh/0O
a5h3tf/nZaASI/DEXHGKsljZYIugtDwJkBFTtScDsHEAcGwiLJHMJEihdV8TxUDSAvvBCf6SAEdm
QJI2sGQLNNkBT46KorTAKXOwShe8EhSI5jOd6xLwMsLfdNERz1hfMNVCA06KokMIqmvr72OMCTFK
cwlYpjcXKCTW5HeHEIUlk6eHtK2vRi+vAcbyZVjhVF5iRdRiRYTrC7hoCjYaKX4ULvzTUQULYKmj
CNMR1BSL92ThAZ/qQKgVFHJ7s9laSQBVLFq/EfOlSFzEiorihLaGZ40AWx0AV0Sr9LBn9p+q02Nf
017bBfn4yL73KWXG5Bc/GnBZ9TJC4bMmTleKpwXxXMeKsK0Va4ug/sGzyhN2xytoaUK7nO5JAAMC
6RrAui3Qrl0btxSIN2WjOwP1psC945EpPDYAfC6K/JUgwBYoMMYgGM4wKKuiHS38JxqK1yA5kNVD
pvXMolz0j5l1mxHoLDptujkgx0FV3oC7GMsRVwaSLECTUxBlH1QZ09NfpH1S0jw1gMyYAR0iRTYL
xThzljGzB3tuzTWU97oHhrYVFQ1lgPU7NFgKMB0BTuuKoC5AqTuQ6hm0WvKstsk3UKe3doge+hEM
CAQ7kOQFJEcXQHsG1MYzdFcCbg8A3A5mc+DcM1i3D94tFefNzOmTmMknqQhw2+JJzrxDU/8es/DF
nbHTO/1YOC0q5QYWjJi/helNv0Y0iw47c4SHmOqZ2viOES3XFVxtDIilRtyHbvq698yvOe+gDr4e
gbFr4OyN4tpHRbgL2hm28DAWWht9tesysZyHcdkBxjcTp5YPKl+AzDug8wYIPZZ/76Zi6j1F1wOZ
KdaexgYRGT74PRg+IxyLoYJi8wOflUkoXj9W5L4Pwp+D8iMe2yWg/b5i/ENF+6dg//mcvmYDoB6G
qUoVMCt9AO6X40KSwqOUA4XSEGDnsywRFdRKXeDQlvGRG7RKdzAqBQKpusGiVKqEHhRBqRQapVcY
78oFpWEAah+eTWQNHfIGF5lDgdwBNvjrFBwYzr3QQH3BmmpclMgjEmQSJMskCwvhRKQUFBgcEZQO
q2UpdYWJzCKLqV1RXQxKf1EjxLARZMwIM5iYfO0lQg0EGzhFkB6AhKNHyjHYfON1xB2WUnl4Su+h
I/wYEIAUSgnSIAnxkIYYSiNS4FOoNCOjUo/kSkeCy9cacckFC5Ec2iX76SI5IRTxGCsNClX1MkOU
koWoUywbncrUJecR4YqJgMVWShYqWORhSt3C1w7hQnIjIW/ZKP0LSoFuSfJ6u8gRx9iIZCbEMvAh
xCQp/YyLkGZSipoCaY2uJDZKa1Mp1Y2J/KZAhlMpPQ5SzCXy1YOvlDqd0uxQDpxMG/pJqXnYFT3X
bxAwfDKIfcAbIXWV/sdFCOQoRRCsgSrcP2KkQqPSDCVKPUQTHHErTFRE2RkhMIqU0mg2qzeUM+sY
CVKtwiXyrzrCJF0plCalVQpKvmyIl1JETLZSM/VK1+QhcDIROlkIntRrVQigSqWEwmLnRUMaNSiN
VIRYitA98ktRT4Wm+SCQU+VKV9UisMJsB+h83o4Ir2YEWMGEEstBkjUxfM3YI9RItTwkWzhp1ziS
sRKh5cqUqivpbhYiLzGPL7NSfQ3Iv1pkYDNysEzpwqyuukTh+FkqxRiQ0a1AQuYhJQtwaVzoUfQW
R/uoj98x3XvBi/Kzj82nlgQnV2nSBifD7M5+cRCrZYxTR6VeM5SMTenZaoRtsxts/ba6eAje6IIi
OnEeq/eQGFRX6bpDak0XmZzvWKcB2ZwBCVIjo2NEsmiQ1Umlr+NCT242irtCae9MpcLzObPnHUv/
64xEL5AU6vITIcE3FxeqBdN2vUPTOnKyeNZww6iOt0FeQPBOMtRfIqSA9PhWWp2unNl9S+L4gyHk
k6W1H/OG6diTZ1T7sscfzJ4J0fVqZhAhPVzTxCvNlyu/ZcjbMHfD3f5ESC/gS7qTHS5ySr/YIWQM
QU+BZIoVHgwrpb5Mop+cH9kqRQLpKi2kjyhyIZU+spPOtUMwCfL7Q9NRUOJfQLgGokpOxFQVLJyD
E5JLG+llYQ/fUt8uF9UcLdvK/lWhfdGhnebaWwnEmwYizlqpOSO7/BEk11ypPD2l92Tn+1IiAJ0R
gir1JTbDP8e5ugbtd/7DyxCl52FwzpmJP0sZ4DdT3vLkpGfGtbPZ75vVRN52y8pCmggfCpEOcai9
NarPQKLcAjdkyNM4eWc/RfLXL98zX0Ufrs3QPM6DVizUW23SYE7i9tqm4W5ygWi6kHEoOm0EsxbC
2Up392Zln4l+exoR1jbRpUNm6yG3rZNmx9o4ZvuxyMk3t062AcIQmqe67x+d6WUeyctQLygKFyeK
2n6xjG8WEl9bxo8gTHsH6a/JLnVCCtz0u0wpg8MRjfCEWLhXquG2OPSqH+orPfGolMUVuJf0bq3C
2BAeZ/q7hww5M90fGGqdJ+TJBUvNIkaw7CJczhEwC64fwRx90vn5yhqHrlFpnStEz9hNnHVE0I1S
Qwuliw6VQrpCKj0hmbYT7WQioZZIqfO7plqpq0Nk1q3SW2MteowRYEuE2C2C7FQps20k2lBPNM3R
bPuzfm3r+pYj5s69ASGBpAubC/3JRvBdK+V3l7VPU7KKEISnyQ2qmK0mQvFaKcbju3YcETke+ajJ
la4cYz0WA6TmI5LzAgVaL/VrLzKSHuv4K+sL6cDTemj7FusLse3cCRvWIljbd0W70rZHSuU+P+VI
3vvauvnFfR/YLvXDGMztiSYrUiyTXOBmwpQohwgakhiQca7N5VxlH9oiV+G3pdLcB1WyoaoOVzHr
3jYNUOb3PRp9MlrydYhsn15zuZns7s1A0M/kIlxE29HX+5Mp1pOb0ZTHAGBWTgCBiPm4GaTtLDc7
E6TyTm+yfq8HU6wwWorNVGxwSTpJ5THgYzYQYjoQeM0K1c5FRCFpbTo+oZo2P9AFWNoYFljKuQAB
6kOvvAwq5WrQT/gbeMrpwMDyoFXeB5lyQRDYIVSVWb56GCQ4GCV0yjEhwjqhUR4KqoGSYKqAnfa0
1pTPwqQcFyLlvTArFwZDsE7SAL1kyqFBV14NhcS1geBT8odznBwM5engKHeHHpuHVPk9FMnP/8vc
eWw3zmxZ+olQCy5gpqK3EiVRboKlVKbggYA3T99fUFU3/7qrelA96kEqRRIESQgMRJyz97epN+Yg
IUa8yCAhBKLXFwkkAlk26eaKG5EpgoSnfSQiKShgJuuOx1hVQZvowU7kij+RKBLFrlFUCoJOigPF
i2cuxSQ5ro0K8i3qBCPOsoeWbnydUDPTwlinjJTlq7nvCB7BsxjW6bTOIDNVFbQISBlyqK9aG2Ht
xbhRXegPY81VbA1LfVTBfH8I6uYOAA9yTfqCGJjSrV5X91nQjqvWLT8M6QBwQoMG9BeWyogtRoB1
hJENa7bq008twE9r/zYailqxsOpdA11eJkW3bpxyZWrNKlb0EENxRByAIpEii7j2DLxt7MkxYN00
CKZBZmM9151hHkugdKiBXKRRI/HD4sXUDB09h1jF4EwI8Ky3Bmr+UpFOJsU8qRX9ZFAcFBsgyqTI
KCGdUl10za55y/DLIVDT/vRxv6R0xlwxMM6toqzQQTsiJ8BoCX/FAMQiFZElhIO1bhSlpWMpjpMV
cosOwqUB5TIqpour6C4pmBdgO3Kpk4xDEYlCEygYKDvFgrRtwKdQYvgyf1SRAevMY6EZ2h5ztyE7
acLRl0NCUoWwgm8Wi5MqwTz6ikXTKSqNA55GgqmxFa+my/d+PRBg9EnkcbbWkoYEry5+9RXpxgZ5
A0ViXsWKglPVVKl6RcbxFSMnA5YzKGqOZ5B+pjg6+M8oYAwjNPDCXwtF28ELkN5F9oNNN+BIVYOB
64bmgdEjFazHN/rjpPA9gz+8Dd5MLlmD/oRpjF/kv0Mb5E8K+8epmh2uRi5lEwGaA3ggcko49fKz
pbhBJgAhLHWQhBRTyBA7qRhDPrChAuiQruhDtuIQVQCJJkUmckEU5YpV5HcPsWIXOYpi1IEzImLr
w3idTTIodBMY9Jy02IQJMrPJ2kmr9kHEfbhuJwsCaW678BiCT9tkztIqkhKmFcmSAroSItSDGw7X
dCw3YMPx+5swEelq39VAQZhvwcKsoDXRJAVNUH1VYWzfNaRS7Ml04EoN79NJogXcv3k5dvCfrA4r
LprvChM/eKgko0WI3ldHagR+V+FGm0dPEaVCxZbqce7jLaNQLfz8U0k1WSfo2HwcRofUSFWpZdj5
IcAduEwOroPiUgCzIhuMbBzSm5hK+3q9d4foHV2BWCWKg0WDU7vDaVitDCBZnZQv6LM9pmv0N6OJ
THqjd2iqOtWLbmj7IlhnirnF/96IhLFqUtJrC/OzbrqnQnG6iFqg9pazRhh8LD+zAc+rAeyVdOZr
62BRAC2h1qn3XUrS34LPCrZKkcHmEEZYCiysBhome1iFRXdnKJqYlo5/LPBiHZgxwqlOYf5WAR9r
BMNr2lfTkiVE2UcPvvQevX56aax9lRBmCsOMT/fa5kGyTPF6LbWqfcuHnL6O3TOtUBQ0m0W6q7ho
rkRM43k4sUcYUlpIzKLXXce2LjYgIyTQrfbidIaxlDpJcKQ0HefEZDTB1QlpAjQbMyqIC4rW5oNt
k+DbGohfwNwKoG5wSXaFb5+4SmyxCqxz214GSBBN+GB+jxoQ2ROIuBFUHMkjmxB0ognYyyL19q4l
TadmIGgD/3vKNIqhYGga/VTjOHG9Dw3WHo2Sr0EbQaWNAqV9e7LT4SEdwNhaj3MAazQnGRTZrPo9
B3mXgr7D8HcKQOFlEiRegAbDB5LH/GjMcAbkDggkMstI1KxA6g2g9TrmX4D2WBiToiJ+oX4AWpC5
5xYkH+mq2xiGHdqitUMvwaQP4US6KjXeVRWkJMu6Z2J/VG/NhXsX8/lEaj3YmTwbUOUqKS7UNon5
hEWTDAwhJcl/MYNDkI32XQdzUGsoUFkX6hg0MpqtE9mveuxQSDXKD5S8hwk+YQWnsIFX2MAtZGLN
jGKFbOzU2+RqQzecoRwSD1xR1wP6uxs8mifqKBAd/OxBR7Q8czM3YgfMzXch9sJQdBVMERFLoeCK
IIAT4iMBLuaQFy0IjI5CMZZ4l1K0cNTRucI6DygNyTXgqg3DERvovoLpSGloHcB4JKb27DC9miec
9/0j5PUB4MOShtm9erkGUmQGMVJCjmR0wn39WMCT7BVYMuYDwXVhgQpzkmLv2YFBqTFF0mBSSgWn
nBWmsodX2clP3KjvOcbGqZ8M2lnS2nUKcVkq2KXVz9XCtN9d3KzEsIAFBaqHWUhbuy4aoPoDo/ku
wKrnwtG04WlCqkF/OFKgCDCnQAzylrHCb44KxElKBAtCf5eDTL8zYHX6Ctop7HOoIJ6Q8VCmPWR9
stZnZzcaySmelj0r8pzDlkECtSGC9vZOhw8aNu2WS8nz8EKrcKdbIC45ocqq3wWd8aDRmqpgjdYq
tcFZjuF4KiGR0rJcOdCTbAilLqTS2YdYOgyb0U62ZIsQR3yoc5iv9fw1FsTxeu5Zh3taeQ86FFQR
kx4+x6veZNSM5Anp6aGLcrgB6JLRVhgiKvCMYUaI4A7aFeZCugT3eCseaHgfCCpG+3kwAbOWAFpT
xU6qQLZ2nbELFcNV8XaJSzhT4ty787xEpceIap+IE3wIUwitEsyiCdmZ0XoTFsRzpABjMSA+5aAG
wcgi3rqYiitrOP19ZM0KHbCZrfoRJZHiWfrUJmyMtkilEKh5a3DghxxsbRT2D3aafPWTex8IMmRF
+kTYKPIb+5KDvdUd+LcuINwRIK4OGBexD8vo6hToEl+GcRLl8BVZ1dlgic3w/+VPJDP67nsqqrfM
MI4Z7ynihJNhdyq65AFKNri8/hfBRYzU5Ik5ivcz7ifabk2VPTIhxll0Dzx2WXM1VuGl3sSw28GU
SrCJRFu+kM8KoZzWa80ND+FIn77q9sJsP4J43sfgyKO6Wyb62o/QLmc0ZSlK89VaTrr7kgz6Qb0P
h6HVYQ6pYweU+SI0hrUN1tgAb+yCOW7AHbckFwI/zoAgD/Ob4u0afghF0biU6PXgrG6VQQtWARcQ
YMo9UGUQOtSA5oXRxgdzGJ5DN3xyHE79KiZAPuiRVIOfM9+7saUuGWAWLtpk4/naFx+0VVxnOWoH
hfg1AD5HMj8SDzN588bu5ZPtDvYmAl7cKVA0wOgBcLTarnMGbKzlhTrk2bf3ueJMFznE6VShpxNa
xd1+Bkido2r2BvdVB1TdeOXzBLjapdJHVVTRrCOw1qizt+oopgNGHkn4IyGkNRD8uSb0CCx2nz0b
QLLVO9Q7a0+B856F9StTJRDm8dGTzpZlcbNA4g5eu2XFA4A7AcTd5CBOgXibFlMR75x17rMtnIPb
wj+2508Y1gS7xvKp19IH7GgLdE07pHkns3YvpuE8+aTE3bUGWS99sMRuNkWwYNLkV28MD2RYHB1F
FK8VW9wAPKRY43Sz/BW+FTC3gMiz1PcXJY43NzJhQzJ3KXX7W1f08tCDY55Vr2OP00bWIMIy+C9G
8dDobruw6xiKt5PsDc+7k11jsEAnN1bx0lHGfbUu8rDOoEYOPzvASI5bnlhjRVtHPRIu52z4KIYG
4MVNdhAnD20/qoqYh+VOkduDtLngIE2vmqK6t4rvjvzbY1kE871Q9Hc6hacgeSC5clqVig8vAcWT
rv7SKHI8ji7YPljaWqDysBrM/aw481FVANU0VqMLgb7iKrEwFZW+UHz6ViqJPMh6lyY8CDb/jeBi
uB1Q7Vvw9s0Ykkbnf8+Ke+94XHClYuFb5WvDhHCZutQVdHD5eQU3fxj4IRRLvwSqHyu6vozKL2k8
pzFhKlYjFRa0e/IA8geKzD8pRr81lF8Y+zZWUqFjmzkguSL6kz5l04tgeY6ff1bU/1jx/1M3RPtZ
GmQCqHSAnpgAtDd4XyeSAxQaiNSaY6MyBUaddIEAld+iskBvMBjRDOhIFSiy6ZhWeAgDQQd6MF4H
evDHOGc1zKyfA3IMZ6zGhrUt8SpsLSrTNaEHYA4J1SUGIVF5CNlXUmG4n4lJKFVeQsiZuxklridb
pSlgq9q6Kl/BTH+7xC0kKnchZCZOZjpZDDRVQaCpfAaHOVGOsJnYP5UJx2UPw1ZZQ8I1AubTtFEU
yUoV/D4ylf9go5xfTURCIHR4iBD9akRF5LXWE/LQvPqCRTnZlT6LbEnfhYSJkqgJV/OOttMfjHZ4
rFUWhRxIpUiJp1CwEKS0JFYMKrvCJMSiUWkWmGei5aQSLjqiLoD0nENNPzg1Ku0pnoxVUtZLcwKu
182SQCSHAbXksidJRCW6aGD5HgpwKfjTWB84XPFI3RiI3wgxCac+eRwdwRyGT0IH0kImKCq1g7PT
WGlm/KZmIZpNssdAxEehsj7cmdSP0NVXTePD62a90HGq7mcU6XQhSAsZVG5IRSPV6V5IhyiXLPnO
qF82TA6+LdntA0da+wwlIIzWZsH7qTBjOfclatwNCvSjZF6hE2AyUgulmdAjFZ9WLeqaZRYGyZ2U
wXM+Zo8la0JqCu1Ri8ffcW5gM1JZKfMtNQVD2DKtjtR4/WNFsEqiElYmlbUyaeQQpMSv9BhvVsAw
TzV8IJL/qJ+rrJae0JYigUefqxyXhECXUSW7BOzgnqAMPBH1prTTpyhMczKejmlEKkxMPEytcmIC
9KcsXV9nAmQgilvLTmXKjMYjyzJQWTphpIMlcIraLnoVxgXiYlKdOkVeblszkCzs+ycvmJ80o0N4
ZJCwiMxv2sey/vaieRl6NU1uom8aWjZyIAunKhdpkokLRtqAS3gOUVvAMo21V0mqGOk14k+d2y/h
xOQzDPx1Iknd6YnfCS1yeKQK5KE3Tvv7bYjscVVNydrWBKxQQ8mWVZ5PaZ8n4n1mlfMzEPhTBcZ7
6DWPQiUBjSoTCF+s3rAC8gkLCuI/HdFBZQBru8Or3tn6AA+POkSlj6AUmvPQoNLO4cUHCMsXWkMr
LDEQsMYFspS2YoyJmSHh2ENDkRCtxKV9Q9LYycpdLA8Gq71ewpObMF1Z9ByrLFxqKT5RGXT3sSeO
Jlm0tMrw9HcKCOHbCSo9GkyjiJx914e/XZRNUzN8GaaIHzw3+Rh9THb8hVa+FdpL8LAbmuYpc9SV
1khK7kStjazUyECVT8grZ/rd2LeMFC5z3Wn2Q41tSiLDOIyd8W03wPUtr9lPTApTHWH5SOZwKHR3
l3oGQck683VJVhqMTLnIdf8KZ5P5ollp+UlM2c4z8zNBfXuNC3ahNfs4tpsXTSbHQQdA3FXTWy5j
5PWZD8CEclgBtqGx40+JIHhV5M6nYHXukyhYozgIqMYxF0Y1YeHoyapQ44WCc2SptKIhMNbTiy7E
YzgiNcjHFpOSk2ECjLpLbrXMVyw3XFWRCaK1LNCi65Q5veE7tzhiAT2TNHvlApBuCOougJ9X8Ew7
98w6vjxqQYqavnrif8RkSXhw4mBYZhpZI5Sb7wx6dwufrv0utC04LvILsF18hK9OQLdlsUbMrvhq
0mUxYz4q8HSFfNKlVzjlA7C3u9svnEH0XXXpbRrXwArjoJwsjIKxjcAtwWR3gTY8RufvnN2x5Typ
OwBkOFS5GjKDc/CyVzlfmbLH/+PP7SWy6nlL0NwyL3CFll34qy47beVZMenN/u+Zv4jRbzO9sS8C
QRKNEubZzL56gxp4H0lcrxMduAhqPkeE3UDPCspo4xV2vaYjmC3maNhj/DIWec9pUWiAlT3WEUur
bK+2dz/U+QtSWCZNJeVv6WYN7ceUCfHsHPLGv7ZSTylwVMc2J/iMetyTp+V/UNAOqAum+EC2xFWb
/YWRxga0SK6D3kBu65szz2Jd+nQEXQLKDr4fHOFRh/B+gwtVFCKPEeEF8VWM3R/bbiOyyHIkIlp9
P3uk0gRtQRroV9rJiOVydYBjbGQzecCC8V/IN67dO2AW7pqcxg5KsEEvqoPRoyNn6omh58OYK8fP
yxX9szfdsvSdKUPioTzIUJmVb14DfXzyywKJF4u0KiiPYhqeDMNFdyXYU9BzgpaBuaIaqzLs+Mb1
DJqHyG8vlAZwT2s0mgugJ5sSTei2b5q3Ujjtlq4tCWpmyFlFWvQ04PEQkgsf6++g0tNt4xSsB2hS
Tvax91FcSLNbsQpU2L34o+jjEwUkPD7Z+CjMZl7Cr0Ta6EM1qfwX3eSlTEkThD+USlLo3uyhK5Zd
WpKqQsANBzBf9FNA5c2f7gOPDohksVrpNRmsboUdpsDa26Fw9GVF4Uvrj6KTVJKFZLZaHQwDO7ct
oeEr01JrxL813zmKPECCE2q7QbCMLBv8DUn4pQP32oDZKwk/J0MtQjMSFN05x7G6IkuPQikSV7u0
A64OTF9Hlr+iisJzhFiUrtwVzZSzErH1aAxf8FEZvMr0gerxd92kmzJu5l3f9L9ynT5qVvGtcktz
XDruJvaGg52bTyFR8mQVu1syuj/SApxKIifgV2EBeIXp+FS40B8oK9Zd8q5pU7hMgqBeQohtWoJM
OXuGu6gndJTajG7Pa9OP8oU1rjzI2stkVJgQG5uJyeQxkglhYjrFgL7YjCZFQawtoQVvITepS5Zm
8jE03tboEwQbY6cd5srfOEgcVu2U/BJoy5bDzMwk9cdd8BYzXhHIQ/F4aDDaCycgwjget8zYHzTd
Bvg8R0vsGfpa+FOAwZkcptpj9NX59K2It3HvzPvAMFcsj7plWkT9usphZcb2Y2SXZ7LBqmUYn6di
raGIW8huqklw5cweWg1ZIWkeFgfKNI+6oK/ZlhyA0RlZQFrDppqMr9qLn2zR44zr0fNNwfdQpijD
Ugw8zhi/Cqs5xQS1Ljyl1CLCMTWJaSx+jZZw76aIMg/dX4NZlP8xRQfIvOZXkla0TQezYNo5VIwS
RFHMTTfd93UquMgwz20s9FkOxinLcz+DmnEu2zf8/5rJBuKelVWk72DC9udEJ9qqYw1H7AxuQSRR
RoQQizB3GnGIOPs5mY5hiwasSLTx3U3G/i6IjGgV+oa/6w352oKgPaRxa61hog4SoRxTgaaqXyZ3
6j8yy4HqyIrmqfRAGZBJQcOp6yjlBxQD48c58b2roVDGctL2WTg5x6zKx4OX0XjxMnInKsOhfjEp
tydFmk63DnOrh9tuDEuyXWlS0oPvz3GsX83ZK3ZBr645ElPtAWsNHUy+hLI38Qz15byq+86LN04h
rGMVspTt8pOHUtmum6ObtV67tJIsP7E4ogCRAxAqTbIocjMFAOjTNyq8Yv6ch+A33vzpcQy6mGtQ
GtBMNudPv8Iji4ThzgoHHRNWoq0HeCTbZEYD0BAuTCOpsGnz/NcPv0Z+DNbFu+vMMj4lYf6s9bkK
2p3i0+0uBJk2Oe4ThPnKKPmKaRXGbdsn9mBMMEaJmN4rBtoJH+6Q5hAKSRwmRPpVM6guRrFebFNj
6F67jPq/n+j+2QOV9ErjpDXbPzAA0vuhHIiQJEH+jjVT+6rpLGJsMdBKp3ouK8Jb7UZrD9YkFJak
NNvD7baj7gyrgju7OPDuRkOO+zwPCJ6qhmCl5V35muF3y42gggjo45Bsh4846FmV2yLekJk1gG42
5CWjtnZHt71zc52LMlopAkH4UQ6YoYNBGKSp5cUl9LdBXVGZKMU1T50aYQ3Oh2aulnb1bkdFdASh
NO/RJZzcsvNPpMHPO30IT56ZpUTt+eFeMivW8HfQCwcsoD6aHk3VAYM2xy00f24Br68Pt/tHwGI/
v2mlSPe6AoEORr4fhMj3t98Qzydo4/V42fs6wkz1w3eyZF+G1aYNBHpRMncf4wdjaPPvsmFK7Zul
dXUpBwkRNws/LWi9106wD4kMWddl7a0qkXDJZL4vxbUqzQJeN32WYcflqmKlkHvPNeGPFD2vbj3N
oFofUQfa17GoKJoaSk+ff3SNaV1j2m49cwLCaN23PoqeZc4kiSsjq/xELC2PyJYi6SNkSrFguoDJ
oyrlkwniAUMN4pbA1FtqcM78hE3RMyKrZU5pvsSsk/coA9CjON2zhfWSccbdVG7grMy5Sp8ha+Op
ZVayEEWQPI9hFl8kEeaZzWwrUT/KsX3CshSfb3cZrUcEZsUay06cTT404pmZz3J0zWkl2wLfZTk5
z+1cjujWB/fOVzezdjDPjhU+3R6kBb4uB5E82MU7yjb3uTZT79nnTZq5X16onnvPiaLIlfUQHIeB
1WqSRJegohwVxYKodJEEz74ftytntKe1lVn+c5QX2gZhewWi3d10toguXcFnN4QHUcmS2nMimvas
Re71dssjxPsxr8js43VLdCaXSUNhPZa/TTgrTz3LUOZ30RlBmnl/e8gaiP42+6fcYF3lal18pbIP
yaSw9V1nuDFCLdPjQPgsnNSjFWXf0uFSbARMQKq2S68jF3UCMaDwFVaUXmvfzw91hT71drPlMBZ6
exKjZNzSs+sII+FhdPr97ZZT+eNTRz25qEP/qfGueNByWM1fIuW86GOWf9M419dJc9Yyy81LVIVk
SHfiTFKpgWgz33R63l5No3o3uxxCrrpVkT+rWvrucXRFc3X5htzRPtTWjpFfwVTQ3StYfrVW1+5v
NwHU4otO+DP4WtNd676kwan5cJVs5LV52A7XdmTwLwvKtbeb4zgVGEC1eJNBYbqO3SxWtWs/QOQj
11mG09XJ+3KdtCTvjEk7Xb1EwJkPlLVkrWu9dgrrMeXvz4/GE08iKicimbP0wgHnfgIC7/oqb3e3
+26baXqSwckKh83f+2QfVcvGHKBf/Gt3ehdZKymgMfzdH8LaetNTSFr8va/M6hJgJx2Ov/urZNMe
iOu7/r2Lqq84SSNjCfVfbziIUFhq4c97+3m/6nPIOV/MSRDf/71LhzHXIJw+EiMcQjjrKwhJ4IPl
cPZkmN7ffqQQEO4doIlJjBbu50fo+WT/MAT0wX/eZTHvfaizh9vjUgDSGBscsx3e2/spTvHndYT9
ScjzaCAENy23yu5nmhmEhTrt5rah62D0QkoHm1gLi0tLNnXldcyy1K3bj4KiTxYW5pHlzqut6eWy
ESaO1bzjKwcP5Bcra7KQdXm1YAXQ39DJBY2IUxqr1iflq7mvzN7+ApH1VYKiek6zaN4QxCC2xcQo
51HyUHOn+SSpJcL3sZGbqpu3H7QyZxRtIbRHdV8pEVw3GnCfv/f923a6TN/DvMm3/9iJev5tT7f7
MkrMnNDx4d/2oTFlOCVu7RDjfv63Z/+9aRMttpMaf8B/vau/D97uS5M02mBzpPz893OojRMSBJmQ
DJbLENCivv/Xw2Y1T6zGc4t8kxj/PXNitrw9/vMkTD+fSIkAjBanKhfNqz7BjKjb+tp49vDgO8X1
djcc02kXSuxUt5uCS8qSJZS2vd2UwfxBf966j9tSvlT2vTXl7atse7zaXYF+U+15MnTSEYgCWt0e
1TKbZFRqBwehNm4biHm4BR+1uISsJPgOqyeVpT4fIJBki9uTMM+Ha9pq+eb2JGyGLJvR+5wqbW5f
TboXtci7K5C+7iFpjZ/3XrcF2WKScsLtSe6MP6PrrHB3e1LtaO/UA5170m7zl7Z4vL1uWpbeyS/p
Tt2eo1cYd7JEGqQv8WZjRWkrWxbyt5uUN/fQvcfHaCyyp6JOt7c9g9odD0i3gju72CL+t0vULl8O
W16yQsue2tTmWDRFv2prK39qiYd9tILHUiqostrAMS2I1lHvrG/3SU2a97A00JKpZ6vnJHHCVU1r
6u1tC/rDwykugkuu9nG7C94zsKc0igmo5L6YeKhDhlYOrRE7uf1oTPkbS3JwuN0KSMUhyhGRz+3m
z55y7+x62pNdjd4RkgC9qrCF5p5F/meGb0nWTf7uRBbBREijwXTN3RU4+v3k9P7nHFdkZuSBe85H
DqrrkGV/e6bva7uo0IyXKjcj2v+wjXQwCa9tn4PYYdeNgckhj2ftmMUtq98sFqrZ7n0OCMrhgFXP
ttcPmNlsElDNrvswJBR0Hp8HqiJmVEBhTUlmYZ5MFV49gICOmk2TJI+cL3gKvRAVnnpAtASSzmiq
PWgZdqfru5oeCFf94uX2eFjm1l3kkOBuzaF7lPCaKWfyHmNjXvVjmrzVTilRqNOJNfE2vgSuCWiV
DZhU9IhB6uhsoQY7O94ADEgdF8p45zCNjKtXQmCDheWs8waQcAdF2DHj6Q1gF2ZgtG+aNSWnJu2B
qrh8vdFIWb98WH7JOE/vzH5pDCRls/cAgF7o/daoqNliqINLI9r5Gpa6u4FmE24DWTTqD/NUqQ0i
H8+OUznaZWqMAl7ljCXbzFCid8MyQrXzi/UHPby0ts6pVgdgdCwG6dur99tkyl34B7AyDN9EEeNy
bNB6Bz8v7lDYJEDFfMUEb60JdSh2GVHaT6Ze/bntmhydX9PQeU+j1/vbCRE2uX1m9qqn/v62AYme
ApoR6JWm6ruDZhfpauw8+Rmnz7cNQoKUVEwu7fSopofejYDL1JubMCDhwXXfGTKsVeMH4x7u33hx
WcggquNz6VxV0UR4V90JrY2V2+l2Msv0yrT5Z9+5axGHEQ3Fo2sM0d720mSNqCp6BwCzuu2i5EVh
ppTBOXcMCyCnbJYi8MxfsFo5Mukv6RhiOYF3YEEViXvdw31ze+bcpFsseKjJq2FeF5PeqIEoAz6f
kXii3p7vy4/A85lem/i0scanmwRvxwv/DrcN+tQ1saxp+kOYcJJTRypxSPXahxH9vm0AwUFbVLo/
nKxkTs6NpLJ/OzZAdu5syEMfeu7glylDew8BsrpYGiqZ21PLqSDzgga5myWCBE5W4aRuktt2+xV7
PpKvaPatQ3m7Fw1xtE9qSuR/N/rHr7cneW5uH26/UWMzQuQXqFasyvHhI/5rd4na522j295/Hrnd
/tkdlbVULSMBBzlmuLw98j9u/vN4bCC3qqJ2+vkIty1/Xv32Qv94iz+v5Hud3BLA/vMWbtv8+/v4
efptTwbfGuqYSfLdkN24/vs+br+Vwpb7/z1f438iY/wTjPH/DuD4/5Cv4UOdAEDyf8FrrOs/xVek
bbrP338y8Ft//snaUE/9QW1ojvEfuq57ju8K3Xcd4YDN+GFtqIc83dVN3zWBPBsKm/FfsA3D+Q9h
MHWGp+EI4TqG+y/YhiH+g7WdGrRsthC25/1vYBv2f0dtCOFjm3YE1GlhGr7wbPHfURvkLvSOHrOA
wMXy3LcMZZJWboEwCkPGg66TsprnUbTQUHul9S8NIMgyVYVU17TuTeTaW2FlAHfGjwnCoPBrWoRG
lDGhyCUzJoFMAk8ri6fvpM7RrXawdzxKFSAwkT+0gJ8aVWX36CLLdC+rl2gmc9syxX0vkXqLvDlh
NOnwWMLTZpJvV/S0Xfc3vHRJGk60sPOmvyul2HWROP/jL/qfZJJ/kkhs3efT/wWR3I4OmQK+4zmm
ByfF5Y/3TxAJqqOexTnhgFqnQwUr2xq9PYpWC4lw7y+Cjj7AGNkXyzB+pQ1QHEvp5OjNLwpTV5Lp
+DVtMC4MQfvozRqdM3Epa3HpoEwt8k8HPC3AKXEfkeV0oGwHgcQbqUrE6yFLKPd48tUrIG+A6Lwv
jXwnhvbNDJxd7lIglBSVtdhfZMMbQhMlTCqONV62heXOCyt2nozeUjUY8lWIS7lrBVNYjDOJrb1R
lKGEbl76lNlIYKHTcxDwJHTjJJXtPP8Kh+kU6zSAo3uWUDReKRb5egwPWE8WdtOVyJ+Yj2hMme7M
VuzdWttq+EQQTJQq6xs3qVvCcwBiNlDeHEnejKz4e7Ttc2qJSyAEgVX2ezln34FM5YI45fcmY93a
+8fIdx/a2n/WJPm0/vDutiXd8+YNbqt1Z/iMeB5dtVFsrK5aBl30GM3FEWgCiWbVU9MPGKiaYz+r
UMaRv49RYv9JXf819nmzTViqboZcCNdCVjYN/nLqH/ysXeP3eKUqyPGQPrYJ5Vu3kK3UoBuk+r2B
zhIqEXJTmljRtY84Qnc0UY/U+/C7c+LfkTJGNrzHyUmXRLVi2dWca94m8F6oRqgTRQuKYwuVRUQ5
wZbY50ud8GZjMLdOQrWyQoU3Q/HwQirzOSyeRVVRgHGjFwp6CDMcdPZdccbTYLEsIIWk0EFFxkb8
dXvNLgt+l4RiojFPMQXZ37hpUsQaCwM6O6BavketoT1NU/AriKxw6YE5HVO7WIKo4z1CbxWmfOsc
nHMByi6nFZd2WPejq2/dgrNkrIhG9OYOW+hsvDhdRper63dTVuIQmxtnoY0l2u+yj1dtOvZbR2J+
dz8gDjFMFEzUPMmMG/0mfk2gLHmrGwdd1A9RZSM9qaS+dB1GlhFMYOh7WyRPzSr1CrSElj3eIV6B
A25niHJ9pDqEsIYQ8ukwAL+263NKnhr5tKZYFFWxqvNCrh2Tib9S0JZtiXiiSc+Nk4JDbuctaAXc
3QlhuY550GvvvghRXWZ5f997+qV0oiXmm/cy61ZpRVZ1FH07afWo1eley4mTHmCKFq55dTlEDSYf
jxDHKE4JrKThiGgxurNmguQdJccuEH/yIYAKwQkTId+LUkECoqk/hQ00FnGWeREswbxjNM1ACOXj
Xi8gvbrja8zM/M7uRwZK7HFGhxnW8TV4plH4HYTWp11F9yxn0mXWu2eo8N6CWtais78yNFiLwMMg
VOXRHwxGL1bybVV+sXZ6h6w/8EiGrtFMC781bzBXuqCyXNjjve3ZHdYZdOuEUKYrv8x3DVmrQ5Se
RdEeSsiQiBS6t7jFJII0ZFHn8VbWzmLu+8cIAINFIZyKmuw2HA8gDPMB/sF1MqLvDIZEZ/J9wQEI
Ygb3AI069Kk43enICJIh808vxfw05+6fmZLsIrx6da8fRGBcnKluV11ukX1Slksp8KpHNStqKk5I
hpBUDBzmPI6/+QKowabZg9OtlkmX76qm4ZLmWBX+UPLdxNgvzhE91BXDrr9oZL+GCPW76lt/3YVo
5T2sTwkBRLDkkiXUC/rbsrLWmRFuUpux3Zud38Ec08ydB4gxYbEAk4A1G0C3M/1W4ms/d9/HKC5p
osS/It7MHcLKbiKHZmQ4NhwbJQsUaTpQDQeCkaqKuXBEM2eVcBnlCnjknEG9R4eXoduIn2Yr+FML
W7mPL+OIqdenCeiTcTdly0Yr6nXbeReNAAw8/R3jE3aGO87AMYv/D3Nn0tw20mXtX4Q3ACQSSGx6
QRLgJImSJUuyNwh5EOZ5xq/vB1T1Fy5XfVXRu964wuWJxJB5895znkOmRdeygMapV88ZiZsot4gw
KqBo2dBmsp5L6gzdUwtTjofFZFWMG8T74cXK6HpIPTr/87Z63TV/31UdZXEq0U1UooLi5tdd1Z5w
W4Es6XbVBPPStQ+qH305vvb1fdr8UAs6O3BUnQxI1URf46ILQhDhith30kNXN9/qdLqI3MSPhwvd
zhDTDbtkYXyfwJ9AqJ0h8QaFHST6oT5mQ3cY9NazBPc50i8TNQmYZiCwFBDWiCqq3IvwWZntvhXz
TaJn94T2HKNEnAYG3YEFbSlJfCMqTmFSHUoSenQ0IVniO8CLrMryzFH/VBuktio4wGddm/zu3HIn
nH7et34Z2A9NnKNPyT5FjiLfh4w2LfZG6oUCEqKqYH/P2o8e7/I/X2hT/5vyxXEt16S2tHXHgvP2
64VOLAIfcyOkfBnkzYpKSFNxnJplPyA2rQe8gi5JT/KuEDC04hPid8bU1g6i/iGbmru8txgZ2gex
AkEw9bdGd/jnT+isn+DPj4LQbV0qQ3ccA+bbWoD9SnobkPaFedkCH7SzPUDJbQPv/AAMqgdIILFS
9rGf2+Brmd7gh5EeTs3YMxDV7QIjeu16i3zb/KulAxGtWViL74jNu12Qo/w06sW3sBt4ufUyMYTk
HmYlBAUEYeg1vMXgiE3Qh7BDnOJLxrsnkgtRRCROUE4VA696b0TfIAqhy1yRMGHtkluPMSgNnugo
jHxEIF4VJUUvkLdC4HwT7bOVE2KT6MM2ltgngdyPwatTVj9HfYCiLeZXplfVRnVsl4HEBB5B0Yf8
zXJW9juz6m8Yi26zLPBTDag7k5BsY5kNu79VEdOMMZ5Bl+6lRvUv76Xx12pXmJYN7cbkwGFSRf/5
ZpjZPBiS8dDOFeYDcidKTFG8pzpxqaxaJrZG1pPgpdaJiaWnyCX9HM2reTFAB0i044+M6IGZ9lU2
4OCfzRtRlW///MBY5l8eGM5LUjelMBWVufztM3bVNHC4zbpdyqTLXjUTuJLdzDer+UKz5ckQ/SGO
CLoJnQMWvEuXF/tFT0j/+LYWrHU9HLoANUP1uarjXRtEaLKnXZKwiiYjoqudNjIPmuwvWmMdY9Ng
oMDCLK1j1d7rhfFUBuJCJrCeFLexpT+FFLVSRyMhTP2S6/oPC6waFqPv//y1DfV3Xxt5Nl4sZUjL
/O09MSaCd+KIr805COjEgIn2KU0GFkZiFHMA12L2gdnglnWQJDtAc9ROwbJT7orYQPUN0yPFcSyK
4mOR+QNw+ccp6TfQ5m8//a/b+HtD2fve/Y7N/N81B/6uvfB/sDFgc3P+/42BY/Mzeyt+/NoOWP/A
/7QD1m4AhExFPAPPsLXe6D/aAYb+H8sBueRaygaAKVYq5h/sTSn/Iziary8mq7iJVeH/tQOk8R9+
K7JX3TQozYQj/zftgN+XAN5926LlcP03DEda647yy3rs5jQQ3bartoXSisdwVvewfbP9MqWAPyoh
z6XLAYeGeoFvldOKsqv4Tnfdn2GOI3CBrT4So7EPNXQ5oQ2wpxUli56bj3uYfb9c1785nq+Y0l83
Dz6sAyuU5gldEDY5Rf/k1w+rshwBhZnWCFTSS54vjTegPdKZsZ4HPXf35DrP6GCm+zHK4IsFM+9E
vdVcN7ufgrr6MnQPgROj2+qsr9fv1WuUTo7OIFAzzMMSklxctdG+5L+SF0omKQi2wBAUGZG1c/Pc
3jjC7PdBfdALTJmOLTzUuQYJ66W77ylskrY4VqZxcQXAczHFlb+2QloTjVNsdvQgkxHXnzkaRIoH
Oqg+KbYjkeW2Sa+xscceakvDsmUDQiYWEBlkeI6jgLaHAW2nLga8Snp567qmu6YmuYdFT+nPd+ZX
FxTcXkTiYdCIGgj5S/LaKe/qwKvT0N0jIAKqskaLyIlORbbUCuwB9OgAb/PcKw68spLnZoGczHkQ
Iw98iiCeY0SlKj+iAd+WFV6V6aCllvPczsVXDpEnamgsx/3inOq0qblY0b/VNGvL5ZeKYb3pytJt
VxpSGML4fQNopogBVMpNNwaMLNXg4q2sy2BXx6sKa/2BrYBQg1I/BbVd4WjtL2MBka4eXQnDzk7g
S7GDIb15xZguzx1fJV/q6Djq6L8ntq0ls2FKOcEN6pgPSvFHk/BvntnfF/KPj8/GZTp07xz9935b
raIIXV0C0dwQ7bHMYKk7RHTfwR5h1sDZlQeS/BEAMvPw0LbQaiMFfdPR7DsQgmKTmPglU9NGUaxl
Xl2yJQDz2v7zm/W3n5LrrAvbQUro6usu/MsyMJhtwzgiRBZdL/caXqQw5VQS2KNJT89E5a4zVBPm
Ke23iEVxPRuNPAfALe5gRSMUZdwNzPsJy9tdlhHFA0/930pH47dKwKIpJ6kZdS6paVn678Wt0BrK
JysvthRh0Z73MzsSX9kB3L3AiO38QZeQSHTTV7ODWMFy1Mm00+52Tv+90F67pH96KJUyLEsJR3fJ
/6aV++frZTvoBYNQR1XUoxuuMS1cFoR8R212mS3ys67HSaGteogKoklnclrQpP4sU7DxfVjGd7nM
3gmrC9C6ZlhmrYz6VK9dzspN5buB1p9DfP9MkdSup3rzx1o7WEUV/cua+tcNQNmC/WddTnXd1OVv
d97RE1VnGjGdao4MX7U9LoE88BuhpzedQ4OPulOgOhV0Q1OiRLQ626bOTZZ0qXd9QGdAoaGKgm2c
ZN0+rB8YIWOhRiT6L8/ob9Xqev8tY92qTGlaOo30P19zZrdWW2Tx2p7TkW/TcN30bJFwYiFbULzv
1DR9tyPEXVHziBfzNINJXWz80VMQQcBHXAMnDByYRiEYCnpeg40fEpRa6f/zR/39HPbxUWFtc10N
V/CR//xRp1abEzEF7Jlt+GNse2RPg5U3G5OmDpdweu3aHAOymbn7pBv0b22wkLGMl8uz1tW/JC0V
vR49pVThtm22iMXEqWh0SdWdvYS9m/3LYyD/ssryctkWAwgWKaGETsHx6wKAnTPETzQVW2U57/VY
ic9BdCuN/s7Ixl0JxrSYh9fBSrJnZJXsHG36Xs4TMZCjvg3DefBpQKxx3bRKC2X/NJbmXeJIp0LI
MABuRNdfLLPGJMG6MZrr1jm4hIG0a+5MB/QPzTuclfXFiIvC8iMVPuk4R3BcEIpll2rTVibphFkF
BXXNUskjCE0pjcnCGkFT0SB201He5wjymT8cjD7AAPpO863/1EZ00qSVSLI7IyTq20mDTPXPd9z4
baxyXZxsNigXZfJa5v12TCnLLl1EjQbLIq6QjpJhnxX2HKz5lE/6yE1deAp6FLeAavGQNfq2Sm11
Kq0wPyBnc+kYj65n+W2jzf8y1uD+/fXj4SFhBzWJZuZdF+vt/2V9l6CV6P3SPO3BR/ldExU3KpOn
GSmguUovY4nII15sxd0AlxDo8mzKCn4bNpppvV2iW16zcHUdl32DH1QSYqP3lT8Ea0zetLUZ7qze
Pcza4HaTMD23ulHdj1V+rOCZ0Qc2z1B17SPGssq/1l1Zxz4XV5CKtDTsjiQI8M/E8WdyQTt2ROs7
0bI3yZg5X0YSTSimsEfYb20TxDwWs7uNpvCbOcNLN0LnaLmAc2iHXvBDGn5WJm/gJr8PzPcPpgIe
MUf9jYWieDOWguzKFF1Um/D8tkGvM1AZB0ZZCUFSOInjNeMqgBlyrcQQYFRfSrf4kgxlhKBspZO0
8WM9OS1HdbjyjfQCB/kuRGR5nhFS3mHnHdLYvF2hf1CeiW0Q0g+1rtqNcT55xijIsipT7HwUqOOM
ASAhIgf/ir03yvglmlvr4MYGvu9K80meXYmQmv5xgeKFHBA1lLepS4aetkYE6hYYx2git6NQG9vM
y7uxSN/ieah8rdIu1pAjWErGA1nvlIG58yDULLF/19/5DtGRZFGSPacQ31YaMbwoXnMDlmFmpTmN
L26xskuNSldtqdNotJbFt+utWmF2wsV8xC0e5yrwepwsPqmF3ywQ/felFuj7jsjbTVi0/Lu2A9xr
kU9tYPZngiY9W8KBYi50zuPg5rrsTSZlRBrUT6LL9WFTud3gY8A195oLUpwE6AaXl7sJE7M5QOxp
CYLDhKwM/voogunTjQPdt3VVSur5Ue+MYZchsAJ/tnh1vCbuTUTpQUzZz4EjHvtlQpc/HtspmME4
7fu+gQFCN8Jzh45WZDe43tTQrUy5kqFsfEfF8R35sJWftjmpvNGM0pNW17ZMHKj9LYPNaqqPWEEg
keeJ9I1GrZAUpkRq4ma0/X6CFr/VqjZ8Hd8JCA+3Om/GflwPL4C+kUOgvem1Uif5JDgjPUNdtqYp
BUoSqaRm5D5NQvp8Nsa7KBBc2/q7M1hAhUa08XbMSUAa369VJEBX3GmO2FUtKJKwGLvN6Nc5zmWi
Svgwi/pmtJhYrw85dpsSmIryo9pAWFNRza93fk5BYQVy36rxdgklrTTTNOiyEGqlOFSeJUMiuINd
5KtS5IfrERLRxMEkhHA/knVo1oN+TBfj0uAqgiXi/hgGPOB2ySigiRLbS+kn7WZRDH5vv3ZW/hkF
mbtnwPPJSEBcpOj/Y+MmYUS2v179iu7fwvRks8imoX3bBI+qLt/SZbgrbYILK8dpdi6tC17HxvRU
43SeM8oDbnFxSipgeL3ghUdoTbJb/iQq49lI4vhj20WC9uSORBcEs8jwNea84UXb0iwO/KS1Nksb
1ydiRM82UvjLFHp50r+Qj/zO2eEmAUUBQd/1Ck15bcmSqAJpw+4GTJ22GEw/rs5EYmflhvO2nFn4
Ust8RpEbXbIj8M3cp2l/d31NfWhA4VY2ZAUFdFJxrbrjdsCDcHa/1zHwZvhrdKtogYcBPThyvK9l
mhKc2Hu9xnsXlcAR5vJRKFT/RS4+za3CID5M9xlsh03QE0phAggia6pO9y48zybLv10v/3UlWwKb
WMLaAJFMhKQDGYVQ6N4HijFiTbbLFSCdBRvTTsbbIS7HZHvd5UhWAJfFQ2RjJHSrtvI/XmaDGHBE
QfEutnmAZaj7RbQfS8Iqr09as55nDSh06+pc8967tAC8pE2+YvZpLwnlc7eejegdIwOfrc3kxu6a
wGsd62bDnH/YCiKwdmtV7Ujat6Y5HyXnWwaMFOgcInvigbACpJgBHQO6H773Y5zR46/rGb87AZa+
XFJABFN/cdkEiVUSmb8AiNhdX5E4cedDI20bVK550AbO+9cXScIvjoSVe8jk904z4eJyNBLbgIrP
8hyP5FLaRkMWbwrJ8frHKJPBmQ0loTnGsHgKiQTpATOzBj/tM+uo4ux9TgwP2hOgnvx83X+vO6Zd
TWTKg5hWM5Qua5mKE1HMu3U2GWsdNFMYc7uWbxdMxDmMSqKdxSHmNsvyx23op08uEYPnKchWRyrj
Hmp/L27D4Umh4HjM5+9J0XpBOSfP5LU/pS01ikwJiCs6RIJha1jnsLL3g63d9HmCpW/KOZXG0H3D
9H+ysYDxjJsK9/OSDcdFlTdz2ruXJH42w9G9HSYSpGsZmA/OKwr8bHstkYxhBNwe0tms2rj0Nd3Y
ITFYYYRlcKK2avdOwTzDdWruX9ZN921svTEO1jkY2UTRJ8t0G0+FdcRva4NkcL/H+krX5rUx48a3
V6WhELNDA5W1NiT2abt0NPP5eMFBzuGBCShjnJmcMpkNlOrXWwUFCPKuUfop8v59ktU7ZbAmhkNh
HXLmU7jcjRbO1Zh7VptXx2x9hZzcPEzRpPwaxAqzer6pPWHFIOpy2y4L5UxaUQb1e60LkxfpcJPH
mgGA3oS3ZCjHOw3DEhldmWu+MVaActVk7yJHw4neIC30AS83R7LrCf36REhe4Ab44Q1XiGLGbQl6
0tOTYk6ZlFD4ChtGR5c7csNOMeMehI9QxM33uCTtqwen6RGPORwxZb5mOVX8opZVdW/vr3/7tQlQ
QiwzGovWP0BuGi6w8vTR2KdK1RS2+OF1bXY8qJCV5yz6l9JxhoMVpKvJFvs4+Bx8RK3Oc0tXoYJi
lyEh8CxW571UxzFG+oIz0PSu+2SVifhMis9jNsljXbTmjSVbL8JcdqzSJHpc6mmTtWm5KXILYkMT
ftXHHrVAmq5WtMrPWk7QqV2gSscPtYm65YF5cuR3JKpuCRkFGAeGJanKXQ6NwYOt2G1NFWqsic1x
JFmBvMx4tc0V6QWD2Bg+Oowlj1x9HGS2/XzdsjXjzXShENPc9RfOwWyoxOCNdZDjqVxi38DUCpST
WuP6+qYqXDwrng9mMuGNjYxPH+clgWcYRTocIelGd7Iydc8RJNkmYYxItIOgUKzVs81bPhRSh6Ck
4X8V8JNJj2yQDuCeR+Up6GThpNY5KJJyXUJy/tguIyxuvgpXW6VwtduPdbteovfSxVunGWTSFZ2z
Zl2gH7kuxAwWg7079ndNy2q5RkYd1zX1ekqVkfsuIuwtZZbQyEwG76PFCg/KCzISR22X9FJpxw+k
ODkFh9trMWYb6sUFGRcWbn+WEp/vIApiVgoP7M6aDjdwrgvG+2sNKNq2QZVBGOt1c5LzQFZlb0Bw
c45Ml1wfxj9YjuZcxvcBpJfb60cccOHRQgESqWOmpuGKmP5sBtANXKQAu6pr6+M0+td3v02AXbiJ
UW4nAEqUyt3TOD/gLQMxjJ10AspyXUiu59zr4142UAYJ0fToS9HzGKOb0bFQZFBG4c9s7oolBvjD
ltH14SWvyGHXP18LG1nGKfz08oeOwp0GZHzv0G88yr4GMDbZQItwR/hhbpbbrAyF17fN7VAtz5rK
6uNCSGskBiKkyBZMLOC6PA9QweR8W6mYoBwDwcv1BtSwaerBATyhp5AFjIFGL8xwJNrV4foIjg0u
Z4A0+zbAhhwVNY1qms/dYNGLJq4q2tCH5iWQmULZMMTHEb7lqRYCt6M4BG1WElwSfa8WxrrbMozJ
COT8vXGmrHi1FnmhCwucqjlb+PM/T0F8a8zWkzUFX7XQiTCrbSOoBmXE6HQYrE+NOwwHc5WUKcCV
8IluAl1Ut0RFXTo58yaF3LKRRj1p7G7iWapzPKK4N4791aypWPuqCC9SPdUgmsjrCvamPdNLret3
mUJwKpjHIHeH1iAG9IQlR7OohaIUmM7W0Bsc7DlKCZhEnH7azbhECkW0up/zxfFFT+5pExvlpsUM
1+8aiVIm0adyK4wvfQdCB1crMHq3N85oMLYyqYRH/gh6OVFUu7DJmY3Cc7n+kczQd1OKwTHrYoJ6
l/iIFFpsFAEOICfanaXMV2RV1nZE9++BtHeBr/NO9DuhDz8lJ6OZBiIv2mPRWgOaECSAuvwma8rK
OiDXfgDngK6w8FK7hlJkA3KfRP0SBUV0GipMuTggvLByxJ5qD2GHak6qJVuT3E0z/lkK3BfzTOIQ
f1iLV8ryAQG28hXHxDCumfeaqdzUbkVPEjA7eIPI08vwqyn1d2sa2jMgB9qDJfiIfFXVxcytG2Pd
n4VkBwzig1kwJMesCznGsc82z9d2RqZiIxX1OggepIve5KYmbubMptHEMb0ygnRbypmhSN1Y3rKY
wNnI9ATHT+PiPSlRv63erE1NkxJ2c7yrOExt3VBB5LEDRjTGm1Jzv3d7Kitr0E5IEr9ECWL0jEhR
6LfyMIqGpw7MTJUKAYiXglWM/dkulNia6cbuOajjxe4A77VfUlyKE4TBrVqh73iXvtiD/uysox2O
VgFFCz3/Y1dAETcturdlJA5VkALT5LqEnePumkVZWwBJL3U+73Vm7oelJuQ0G7/F8b3VDIIiEyCu
Y/GMDogdDgIW9frLxN4Gh7pE/ho5JGe1UX0vmnjaTuU7p930HFChN0lxsbNOep0e/4wQrpVjhhws
rTrYWiCap9ytAeHQ3kAekxHesMmN+avGAJ1Clxm+jMatsBOUgZLfC6HU2Q2dOhdGdIumDV1itZ8Q
/B/pbXGYD19GvsucMAAoLdi3PbNp2XHQsD4tciutfr5FSXOKx3eQ3nu7aR6GJN6CXrOwhJfWTgTp
GX5bkNwYhqbf0Kh7tN3i0+weo4VVos+Xd2daF+0edVVuy0fHDU6yQGUHOQjfSEqAZt15ZHn+6Gqc
qZImkUnQ5YaXhVQfpJWbRne/jdL6XLc6GVmDeqkMDY8PCZTZFykhB5KI+4Zs8jkUEMBtFRxRjpBe
kjpHaqXPdscy3C3Tk67Me/ip92TwPlBg3sZl+G0m7WCvRvdUg7TqdJgutUE6PSbKaec4ug/9sN32
K6y47BUfqpDPkDFTnwJ/cDg2TSkoqah6Z+u+pDm+FfpHNrswVCLTiX9aPfcqT+kNgqNMo/IhWqIA
vair+dmqa3Uh6dmpLl8as33u3NJvECJAPbCCXZ7D/ASmB/A6pMMZjyRCI9NGlFy/mbK0PfqvAIY4
C6CS7BAGjJpnUaOymFOVRZZ6HsYAr46zS4FmYW9KtoS27hVw1yZI3y2XdKIlMR6bJIISZB+BMQ23
5ax+9EgYtjicXAIDi/cwJdyGyBkCdGUL/x2DFDJaO9hEgUmPUdcembadEhSv59AK5hVsZ29RupAu
bB4XWF+HbKSawTcnPVkY415rzxnawF234lmJhhI1KYuyrCjX3ZFNnDIhL+eXGVf12UKdWi2WfagK
UlZABmzoI2vpe7MuZWokTyNCGOt2qyM0dVbEyGbtvxswFYDM+Qnkmul6VKxSD+hAhQv/lNCJ2AQd
zkORL9jIg89M5OGh1zENo8zwym7N2xrmMwod4lUInNvkS/Vq91Z/oHx/N81H06yBneY2istkXzrN
13I0T25sV9slrY96G9AU56y8LeZy9jtr2hewHH1wU8A/8vCSms6JwO1k2zvqNR4I/U762Ksg1riE
qrfEH1NvjFuiu+MNheTJdSJStmZxyyzJE2YBebefR2xMaUtSFDPusr5XPSt+lyv0jHMKUG5iw4d9
hMybLgA2pHdr6C6F8ruKXg3xuQWqqF3jcRN3cd5rSMXIol8pPJmjQyEAsrur6Bq2YjhyBi9vBtKe
oPvSd4yGiuWta0IOUKTIAJTaD8gi99RDx9CFLoiG9FuijyPguOE0jLTBCVCgj31Xie4g2zTliefI
ndomwi7w/HHcvJq8q2loliewIsVBd+wDWUKF0JaDUUADHYxdOVdvc1I9kXXynri53F1jIk0wUlv0
GChkTZ3QY91gK8okgTPWTzqb8UPpSGdLurhj0yuLD1aVnABm0etjsCEw36QJCCrFijaW5ic91vKt
6t5RF3ztRheYj9EQu2Az/7CW1stdm9U3gGMx9iQFTsVnNw6ScwCV1Q2qLX1igpNb0B1a9nXp8nAn
O0EucTBBVJi6fYG3bMcrgL02NTGt2gHLh2myE8/ntMZaiAoALMYI/0mOD+yVgHAs+dwivtwMIGU7
mcsTSGSPYpjVxWJePofdTYXnEqU7n1pCKuG6+3aI2VXNPyGmanqtjlJXj3NwWtABIChHottVlO4w
pWrcjdm5pzkAp47zVaaDNjs7+Apv4HVSQYb9rYb4bmcXJmpXDYwk6x9jTdLew5oFtFtuLBWcaq3o
dnOazNsltFLUlgWicp2oMyITuGBo4zUU0OMIh7KcSTdt3MWfhP0wWBd7ODTF8C2Nup+haT3MBUr6
ulQv/cIRYrSGt9I+kwGCTzbubYYuuTgAeSgJ0Sbano6TqlTLGcVmDKOTdKw2KWxBUd252mhs9TmD
0NcizbWpmbfmp9JAnGgxxdhpGjw7Rf/RSwxwlLg32P2ZdII0pTfm3uLlQLgaRdBRXPTrxUrpqW0d
e2Pzox8IuqZRfJ/X1QRdy3kAQJrvxyb7nI7apxRg1aaqrfe+p+AAiHZOC1IOS2d5o2y6BARleJOq
X6yxLGBQdjbmhfJn47TISEtd90YYCoU1b/FPUrzgX9wngwPaLoFmnkWOuRsb/S3pg2WvOfWtWraa
KXdNxmKXlLRH8rR+q9QxMPrRCzqYQCLUd3qYep14Cyti+DqFo2DRB6ivlJybtFPtgRnqwRDj96U2
HwkBoZyB7SngenptKFmsWK+dsH0eWtp8Edzd+mRRgJE7Ve04/yN7BOK1iSL08aJCqi/LATNSLfQN
h3QD/L++S5kmzCkla5Cnw6m388uUwdXLeBHyOfkSRfGxAkRaR1H4YLv3zGQ+G9FUncqYorjKUMeZ
C+TGHo+DIElgl+oBkr/abvaGGknFHhrCxjF8n8oohuW//pR5rXYXqfrh+ovM6dzHLoGwX6Pcd3Ti
grH6319/Z4MLcdNlFrGk5jJtawqb+3b9oUmhRbml1RySwRX3wl2s+5HUCL82Wm+axuloZpnzBNJ1
3LWlP8YxpeKaE4H/kX1oPWoPyJ7j2HVucSb5tVtvG5X0JxZn6EbDAgY6XXUicFkxd4fJdpmwzy5Z
vh8UbpbQOppz9Ro5RDqwVJGhaIe1l2Rkn0UBMTxJZSO25VTfz2qfku56CXo4UC0sD18J4jOTqciP
RvraEPmBKrS4dwecw0Y2w1peZ66FUOjl1xEt4869qZ+dgCVpZXgccyJU4fuW9T4lFGGXtrWEoMFE
nm0JBASnz5qIndIkIGtYD6Pp4naezv/6UDvlb7GIkz0lLopTZPBEnIrRNwDdDYJxTMpFzOwOdco4
RSg7Osdn3tfhRkqtw5L/7FZ6ABvTVXu2Hv/zCTBBGmS171YomFRuF/vRWL4MCd+a1hyntDeOUXLD
yCdbmb+IB0qc88MkfTGH016FozcYNjt1+yNsYpPayenulimkggdLsHSQBIqaIg+SanyD/1rJow0v
Gd1w8HMxBTtG34BS7SjEAQZFOGCN4oaks37jaEF+am0+vpXrkRfDV7o3Gy3c6NFqDpg/NZlU+9BF
hZd13WeKt3ioNU+MponsJrmAxo2f1fTCgYAJmBUvDLKS26Isschx6Hez5lVDX/8gOp7ta1sJ78Q2
DcNnCL/NrTUTwaODHQ4X83OVdu5dBUxnb7vJz25Op52WBZynnN45LdOLIk/oYzqlWiJQpigkWsNi
QhMFbkg0bn977cPPdmjQeI0A+awjzWvXp4gZ7TsBsQeWVdc7RHLotjX9Dr8Ux0sZH8PIYgC4drQN
GBd74kqMC7kTHNTndmvVRn6ojHDiU4zVx2MbRpwdRozTxqglPh4t0mz616R3m6cude44Rzq3C5s4
xWhMPe276aFEIbzL3LDdYzai4ysqtoTg3aW1fi4YHYbMuYPQi2Bl3ULQ4SnQhgxxdtf54PigoZuc
/7HG3VCSRyewysjGeZgZzE33qdm9giZ5CmxQSP1CflFsqXda3/4CTOV8HdRVgrFChi6oNosErz1x
otcWqMKSwzmW8gad3g/0N+J49S9dpV9wZRgcpCsFz3XwsNOlzvo+2pXtxFMcParUyTfEJfY7o2/Z
jnTaGNdvTd28qRVTwXGeM6+s7MTrXIx4soIVSX8LE43quXrkjawSM5kkC78Bz04dZ6B5Bd2MLYDb
cksw0M2HULGk9bp3IhfvZqAO1/5ZNYbPgaHkqWFS2sX9J4pI90BonQnVODVOGpkK1WgwzJowiArZ
mj692GnXLpQCcwuYWLHg4mprStKDiUdKcvImm57upSbBUSlyjYIso7KpSCqMZ+a8YsVEq3W+jrgA
ddTqE0yaxCdh/Gdn6PeRQwZVJnOap3aBExFA1U7v2YZWVZBFBs4uTF2/CeYbiWrdV3r30hYl2RhO
xNki0h8sZs3gcswZMnR936FCxCJmwVJa3W+je+xcDTRaiSNuGeKi2Qyp/Wlti5pRkxyjlGZ3b+oA
D1vx3gAb3ttE9R1izKNBFCR+1VTRDXLVL84yO3cG6Y6R8RovBBHOJtzitpfjhwyIPlSNda0pOO3T
ww7CWO5drK4bZ7bifVEaB3uY01OpyTWuLDsEc1n5tcYmmnDuv5exTSxBsmOSzOoLidIn1e/a+2Oi
W4GtY0NfMmQ9gfXgFOa0adfdwPkaMao9l2YZnQBR3zQ1sp0UfUo32hbLeXGSq77SaUVC5bBDgBhu
u3lMzl181IhWOXO05/Fw1SWIy1OcRPllBU4nUFG8gSgzD3f8oznSLFV186O1YX/VtnZRovlxfWj6
iaTfJqw/07t/CYf82R0HZ/fxJjSu2geVVntNE4ptFZHsBEU2iskLKOq7InpsM1esGosXq5EV+FTW
EC0EaiAQ3B4gQxIMJ6wXoVYTqDbXvlEAsetIzZ0VwbG0Vf/oibstBWlcTZEX5Wy2tgW2SlpML0uY
aDiTvpkrZtO1w4Me5O0xYzhJYIfL0Y0zN4dvucdwKTdh7kDqbeNNUwXfypRX7trULlLED2bfhhdR
LQ+Rbb5hLE3vHCPuyd6J+o+bRNPU2ItxAGvOKKRYp5XWkjwZ3VDc2kXzQ7TxIVbZl7Fk9G25xiNp
zfURy/Xi55Nh4kJUzq61zPAeJs4PZZyuUoV5yRARIPS5USRWNsMyHiDeWps51H4mRh0cFmU+oDOZ
laA/GY9oRnJtE440B8Kmmnx8hSBQyJm9vX6V0FKlH1LBhHrKmUxh5Dbr2iSHOrEPNc3gg2y614x3
7QGSmTfXYEyLHulxFGtHaLnGDaFtt1PaaoBZ1VtZ2A/XpwCNpjwnaf5qlvJppJ6vrRSxRZp/C4cx
9dLuVEoYIXVQf88bi7i0pCB2w2WIPSFF04X+1HGHuJoD7g3HQmrTR14fIMAYA1TOcaQXOy38WRJL
k2qkAzoq/Qws6KYQyEVq1XmG+d/UnceS3Eiard9l9iiDFou7iUBolYqpNjAyMwkNh3YATz8fkG0z
1TXXam5vxuZuusvIIisyIuD+i3O+o6Yn3TsuZ1AbxwE6s2n0LUcQrRzRmOrx8DXJ9HcJdWZdIQij
6GbtHCHN2LCkmkizooJbLrS8bOcIY+8A/f+2FCWiUeqDVWIM7kBVkp+CuDrXEca5edHuvZatmMu5
oc7CqzoOLirpwKEMQjIAy80imlsKpeWYX66Lsqt+ay5ZNJL8b8qqdS9cIDym1jGa5KlR8Io0XWed
0joFBVgwm80xRhEPwAudghhySEJ5DwJ+g0UTV2ApXodmzCmqcfVDYYEyFr11IF3n9zfBFeySRuMv
n1XuusY+6sKDCUmPnXB+vxxX+PgpDIzCL1pFIxwi7Rh+sNUnAucQsjqBF1iRkaonL8s98i2gRxkF
QySOFdA109uEQIGCTuEEnQsDx3LxbSfSvBWe/kYgOyMOr9vLHO9kX8cK0EbvzGw/PCaQWVZKIdRd
0Eefcaeu6rjTzxwy16B002tne1+urRx64lwUXaJeMHXkmWkJ2N6rADmTIe2xBTQxCcz1qdMGrKFq
TlwJmmcrqcxI+h2f45QTd5FBLspcS1UeIo9AjoGpzE4SonWDzk6NzLi+w6WMIJASdHalMo7wg+A9
U4KvZT/ZzUv7UtafQ2ytpSQdtlXqc1jifosd+67XeA++VUMUFEKbcwCbgtG6rg3rtq9H3ygUeRBq
ePXCCGivQroA3T3qyFlAyh0T7pzSuwn5oo+NgXZMxw9QVz4ncknxzPa/aDNxQqbNCnAWZbYdOetd
j/erTUdls3wIncG8iVDbHzJE5JzIeiOBFK9DsEnL789XoPhoIOIh+zP19fK52pQm29oJ4g3qDwlJ
KIuuujylySkJ9dk2IfZ9rvAtjDhtl1U+nLpDRhT5zRycYxsiITWmWmyNKbktf2OIGGpX6HyxuoDp
DAFSvqjCbjPhPNnbzRhtgTaVAfqJQaQ5fVOk+JFWmtSb3AQMwViL8o1k3pRdlWHcyalSjqg4riii
fxhh5u1DodyZXa77oZVS3qGKM2UGo3DWu+Jebc/OwGrGmA+6ISr3ZLVisdfhNqpefUiF3m8S2SsU
mWgg+SIsXdZSevPZQK2W4qflCul7hBUw2a1QWFoUkBUWEyrhFvmH9ypE/tjhubgWDjK0qhmyUwoI
Yd0ODPVVHtOE48DPLGjHSALrbWmJKxHuJt61aLNYN6aK0jNSGXFklQO9aLKuGc4xQjj4zsrcO8Zh
Gq5rBn/+8ukJA0d3kgdETBlV5i8iaXN6HJlu3BW80M6t40PQKMQxDBB7HSslcG0uI0nDaJiYQI5V
rqAcj3GvHdSYLO+l1igUq0Iog2qxBF4gxPS5yMQlSs+NMONzw5FJ9Qm2CphzB3N6fle1DKOmMvQ3
wt85oN216qCwcydTJY+b8PFKM8ejZZYYkwJtj5TiHq57fNTL8oXUzm3cVu9RPFw0s0+/r1web4IP
kcBsEILla8XMq5U5Luuq96q2o91ym3n0iko1/EM5k2QMca2RRS6F1yq15aOXmsp3i5PPwoiERDbU
+/K2dMFhV+wqKwVVUpFNEVvezU3uYcuLtdOWDGy9xvMbZqPLEzmCPpGesxaGFVyWGzM/TApE0uU0
D5O6oz/3GmL93HgXDPkJoz+TQK94XLrTgQuMCWOATkiCXTcy8VMCAl19C2k1XzXS9rScXMs9Mpa2
tVMFW2pqWv7DEwlgakVrBWBokxUgnJFZdZUcuSOYsQP8gL0QxoiEMGYvx8EizuX42qmApU3NIgCi
tz7csNz0Sneokpg4lzZo9505slgQ0lwxDzdRaTQSJr98nYBGc9HMmdrDbhgHUqiwsuHJYREe5Wif
wEuZaOzccRNDPVmRe472MwxfiG7TdopLZ1zbiHH5rhs72UfXxIAVOX+T1VLsdcGrYoz1EE9l9d1q
wSFZqU6N+LU+fS+2FWbwnd5dFj/U8iGYLFuZW8M4cPQTGqpgpaYVPTuPGCpCZaPXIP9r6NA7xWDS
hmv30PfRg1P11zxS9U3QsIt04+Fdg1dLxjsrWqTY+kMYuBvAECwUjAh1XOadkMFey9YJvs/WTFWU
TVvq98vxkoD9IyTKIfgU2/sqSjKe+WKGhop3temKvdKoxiXPEr+cBS5WJj6dWdVrxtiJLXgKMHQi
cVQN9kJzTIk3kv3GqHqezGRzxezMXfvypNqpHNadyaTPcQDw2CTzUNaiTaxmWoaYxWx1Bc2hhaE/
xMOzF2KvyToKzaQdUpQjlCNjIT8zUSGYtJjz1UQ6DaE97rJ0yH8zl8eyPf8TkZR37CE5JD3K36Ap
vqwshRfBbo9l2EhE5y8x/zSNW/6IYKZeIZtAzqHjoXR0/K5tfi6PmD0X3fO9MiFWj6Xxs+QEutSC
tfBi4XPRuJ3UO2pihMMQhfdFguGjT4Ti187kraSbjieQX2uHs+DI4PiVmLhVY4Vf6HPZ/RLkGJu5
OOdIl32j1v1I0JwpmrFWIJRcYs/dlkL7CBUVZXfHdme58SfmCSuCWjQfohyFhiRRUVGKyxAQHmoM
MHVUwEG+AQ0Pue1TKg1WuIMY1zkyGOS6CHzaOrubSG5jCZNdRQXZRBAfxnLF2xVe+aPmid3KWnis
4jU/tY2j2SolMBQt2au0qPjItY+EoFESNNOais8BAZKTA4toe05GS6yrDDzEV2DVi9T+DRLFb0KZ
bRo74zYXATPnWf49KzK/Dw1LJaO7AUphB9qrmbGyYZxn+7rDygvOu+YT6YJrYZ6NRQN7qVwluzic
WnaMfP2R+QSzLA7UEcNWHzo8x4RnMNmZdVmzY2gWaLpDvW161hARRO49wbNpBayOBCzzELa4s2WQ
uf5MVAXYflPAfy8tS9sRhN0hhCuH3N0xt7XXRMCxLpxnDJ0gufp7EOHFn1ZFyopI3pGADEQspyXY
mc+KhAPqtgiAgQgZpeQdLPqmvR/b6U0xFC5rj4mUDm7EMrrokSw0E/amv9Rlit7AZ2aNGc8KAmCk
bJO0/CGLWnXdGa25rczs3ZO4siY1eDSBz7SwJS5dJzaETPNjkVC2kqhAmaSXuza3602nybMxjO5x
qsbXRojoQklCriuanyp6NI/YetxDrqXainIVHZtMtg0S8hORTcRjSLDxOtNWg7upAuC8r6cS9n96
P0Z4STLnftSsAHl+3+8mXT7oHMjXJueH0OLD8uEpSTjQUSKcYfrY7ETS0jUjTdWDik6aveqYTi0I
qdI7JuQPE8jpYQfkEOJg5XQFELXp7G6mbYV3eD1t61KUU3WoUKKt3ETxVhqJYrlFeJCmWN7xW+67
aP6RUyE87AfVO1hEiBwFSwnFRL4YG59MHklF4AqlY2XFws4KOeCcdYBUb+UN5IlgCWqRFOnjUeVt
3BHw7B4D1DVHOwakgAfyWDlucdY9geuOe6E1hkc1aNUbb2fJZk6vtjoyjhVLe3wdvfsee0Z2iADJ
z18/n3R699IJLm13IAp6ii5t4+UrhcDnTWyD+i8TsWEBL/EczDat+eqpi7o5WvTia7tVMGbN3XJk
/RwYalwqhtHbRrM3oydRZRd54i9/xmNqcahDBMLLt2bo9uqEhLLKnffvAVkTfLpBuYsRKp2Wcrh1
+yPyTMUn0ulhmsGiaHsqpEwRy9qgDD+94A6hYH5YJISFG8oT0J34XA3BfQpqZ1eqNoGDWvCazYlc
gKE3nh780tQSS9Ko7UfH+p24sXFaus2BFN+6FM5drlTbWu3wWCQIqEMvvLXPZmFUd8u3yGg8lJUq
qDitRb/pBEVyzBxoFfOwsnjGXPuOVMJ57FMmJ0OfHxihNPu4YaowlF+KOEkIHGjg0/wgGDOaLrJ4
xzSRZ6JL29ZxazHs8CDFz7lFY3cckDML6J9ohMTm+/ta52yEjeQimwAVVah/drPRGfzxa96D+kHw
oQPZTXZTLJITORj3mH/oIhA8LWdRDNZHdUJzS0RRte51E/AP1RdlK1CierWIuZdKtcMJvM+S8Edj
Vtg09fS6vNFRR05uM/RvXuoAHrJiYiY7Qg1ne2QVxd6ppESB8BE/isq+2UxJXZN1iqUgEZrnkDEc
mh0bo8fF2hvjHPJamll0+7tldK1qhIymxcEVLfNcG0TSUs8VMcpfFLEMBpd5EugLJKS462NSctw+
m06hxb5WS8tv+1xbTQn9AEzlILK7o0FOkKM27BIysO1YZLG6mwkmDm08zJsSo0QdYeHiPkDz7L77
++XHTVv1OLAf3IyGou49QCzIvVIfg8GwD70+vzD2e57ZU3xI8oL6U6JIEGI75UZyLZryx5Sxlw+6
vcnLPaIUeomGuaSn2t+0QRjddOPTznsd6n72IbMJQik+tDSAq2dX1fdHngOC39aSsGhGycW5UCWY
pjz1FaZxm677qefI5ZfyLu00FBEasX1oKKEPm154sUJxBPdWnG2Mj+upic5YiF12HyVilUm9Bc2D
JXjv9HkmiBDvPdYww3HFEFVh7Hu3Ju5q7k3wI6+FaymnaBZcpTULqXkUTdQm6nmEbfse3hj3yhoT
BGQiDhcoPPx+FIC0UUKE0HNLLtLXiKi1K/+PjeMpJ2aGQ52Hpcmx1S52fD12rEOaCj90AuNYJt9u
jAad4EqtSSpgWQm5LbNG4shQd9iKwQqfYLr5MUBQEF+Xf4KfhWY3pd/pUd3bcebeoZN/9DonPXZj
dHYCaZ5sSFSnpQ6gIxCnEu3R2nHo2aTo8yOK3VOapgjDlyu36g1/qUCRPPoasZbcvx2Rc7EtzhMx
Njper52CJ4a9M8+I50yPdQd6AMIv2BlGx0mVbpedyXLFBqraXwc8+SxTEuBpQ/vJI9lTD+XykEb9
WbhIiSLeVXo4VPQtJY0HrXdfOrG/jAe8jFOkAevDyI3MY7TeeETrlJOa56yIiJ5aykCkD2cvboLd
MKlno03ZKM4jugbljzW9i4FATTyAbwJgYZyAeGJ9luylR4QqC19Y3lAUkpjVCWOANQFuBLBZw5cb
hqgj+R4VHrS+YJic+3KWtmvckYmsolMhuEYCOY2nwTR2ZUYSxzRNA5mGZn1G8u4v5X0cEJhlOOzq
YmfaL7OCHrL9DfvbHVt/D27//E0MdFanwOU61eMmVZJ4SyhAvKrIf94OZidOqBLi60TbhmQERdlQ
GOYhkMbXUmMplVrsuiGo16VaN9i223QbR8XdMkaEtBivLWhqNx7uGZ+jf3c0BD88s0Rs9qwa3hGU
lGxuaHRSnN8bi/0cgu0BvavgONG7Vt1GkXUK2xrdFTGwjo40s+fnsbvd4uuwRfjBnFP/kfYZk+KG
neCEnsboYzotdRqZv0tmcVNzrAIbtgCbl1hJ7pYBRd8p7d0Q9jewYbo/wb7caIOirV3F7E7ORCG+
eP8AzAO3QsreVJ51QtEY++R3vi13ac5cbC+TuPeDkb1DXMgN6WYQAUvmVmlmXl2qKGtq9R9evtPy
TdU5XFgzK4QjzNgsv+Pkv6GcElCcNdtCYECLm0Q5uh0mcoDMoSQgvoIImrQhmm3GdmKo+AX2IboX
7psgZTmkDfhAGCAUceicSBNKHsxQuttm3r80ef1Mwp3wu0b+CjUFH13LaR8iJEdQTf5wT966b0pb
ZenFjr9uNAaSlFpbouGfoqYgc9yDW62Oe4fQvFbywYhBFpRaKN4T8YJPPQVKqHjnIvpVhvWudnhq
uHfVR1Hn6mNI75cz0FLLxlt1XkjR1ZDIGNjek6Ua8pi2FGdE+HEc6jxflse4WBrY5CjR6/NQJD8X
50DZ8AnMfJFKjyx/+aUQ/AKydQiutaqTJ8YonWUqR/DcVPRV+NCCdEDMhoV4LN3rwgHtZ016j1nu
mFgVPVgzvjdyeoqD7NLa3rtNsbpCrNWvRZC9QvKO0FL1FgVk9y5D0R7CPoItFzU3Bqwk2QySrCU7
3BBay5x8AGdpKAp2cxX6GGwpmy8N/jI5Eb1IOom60cPaPYv5dVtkBAvbJd/A3bE1SeidQO9BvZGn
uNUcRMPJfVQk3i3/RTSBWKUa20qT3YZhEnfW2cEpfsrrsSNhYSYHpsgizExnHSzz18gsxRa3zO/A
qweAVCpCKT4i0z3pSU+IrxcWv3G+WHvmxe4Z05Avw/KR6AG5qxxzbeuO82ioeXVg8X5Z7tWqKZ1T
prp3bKXCC2MELO9OTTIGEZZH09b3zaQeGy22HpYvXSGJOOFTeMnZ2Z5rQpaPkINL3y4bzQfFQmgL
gAIOcQODUABGDtF7lDFfAFO2y5zxirCXnzhXj8ZoJ75GJbcxQ8D0NduZe+tiThBRjSF9Qbj5gQCk
ufVo9MvQHY9OXgKK7ZSYfpDuM1I2KNMw5WhlsyrVjiGu5ORbzrUm4+/OkhGN/Vx+axUqX2MOyZq9
ckt7atms+AbBxg9GAbG6NX4BMymPLqpfYPbGDzPT3rOxfExwT+zw9sQbxlbeKkik2IVGpiEW1jGS
NtmzNuhnzapYOlX6hxqRM9/q7cDfUm6hunZ37KX1+7rX2VESJGlK5z1U3OMCI0hK81TUjEImTlgU
1ugZTZHURMIb/Wma7KNokF6FY1FwqGJ1V9QcwxPx5msdhQJPAir8+cnBQsbWJmEjBQNgAth6Sybt
Q2slSsYUcUM98kUOLc4jm7FVxJZ7qUSKGsmx0+2FSoMDGvAjtQi55fF/dMc1INXusBSgddS8uJVT
HzuzR/iHzIM/V9+nhiCSiR0uwbvbeMwzyic9AOfRcb9pREydaJDuycGURJvlOWO3atjnRsQAEKPE
3pkQlWuYvTeY9NOTJdt2rQ12u2mKvD4nY/AQH8y57qqdvCIwAPFbFaUCz4JEnqy79073EwWS2OFb
MTaJop1sl10lyRisWhk/LSCmIit/lMBVtwmXKxGdOsi6nqMpSBymPekqcPi5WTIiHsufMs8dDlMH
S8VESuC4Mt6MiYXrqm/43PqWV+rKeq+EBNqVsRluUPlidCC8ji2Y2d+Uvgx8aTk/l1WgYSRfDmLP
Y2r1P5aFgCJ5DDutKc+cmr5oefBUvN0+KGhEArZ+yJw8uDYQNVZeo3QbqITrkBgtH4+e4DkMf5lO
I/aTUfd4xRjaFfEMHLT63zLjZbFNWClsLrYjweX4gLc6RKyjNyHSKa0JDoLB0V9V+a0wdWdnlMXD
4qLXsIkvDaddBTeb6dlDwi5/vs5qo9zJeTtoxCxOcyDEW7wkZ4azeIpm6hcnJXoHtqwaF8m+THNB
tSqLY4tym4U16tU2efWSLNslNo7sov1Y/liujy+BJlVQkuyW0iYAKwmhqQ91bWsT5XpBf6j+AhoR
rdqW/XNV8E3BZz9ENu28WXfPEufDOs6Kx2BkW4uGmYMjc7dmpmaYAvHOLT/QoFOf24E5R6Y7vlrC
MbY6bNnp2DxmhmVe7S7VN7Kd7DVK0BN5QCH5DIyf5aANdK8+6e+tvGBv5QOpSuvUNO45ZRlyqU0J
ULVjP5cHjbWLVOJjl9sZk1t3r+U7t+iOTcwHTNKQcWJteBoNET1WinIODGY4dc5Azuy69m60+NFr
oswPofUQNLCJar02/JYItI1hDzBWM2SatTHySCI2+PU9okZhjem/kuB2PeQVEN++76NiAj49zH8l
d3fHPp+g1IS1l0T6sxmCybtNo7Y2ZsWTyVNrpCHYdQ6VPemZqDSwA24WEARk44W8ARDJPiBYZWo1
tiYEiiTx7QHFZpGReIlb3qkwomUqAnk2WulBJQNkFXl4Mgg+rfZYLnJbvJRIgwonUB/42L4VHwCV
j5qplkdNaZ/q3sXOwaWFJ5kcb5d11fhau+14c9X6YamUA+b2FLUeZkAlLHdpIJ1tJzoySSdUS2n0
G4Bbj0zcEBuBY2ILfdsclHdTj4FgYWtixcn26t/+k9b3fyN0/VeuFGpOHUMHXD2+kQs75U9sFIAW
EkQqBnad0ArKMZN6vKqNC0m/Ap8L1YvnuEy3dWaVsrURd4xqvHPIbjmJ/fJa/iW24n7zsPlbrOLu
S1x/5l/N3/5L/5+gFbUZlPM3bMWm/vmV/RmtuPyBb7aiYf2BXMEAvqUZqste6D/Qiob5BzRTUyNl
l+gE1dDA3fyDrGgYf+ie6qKftfkDdOeQchrRtdH/+Tfd+wPVjA1aysPlqkPR+VfIisBPYOr8JyPM
0R11xqp6wApnpBI8jH9m7uQgdYrQbEky11AzIFjquyeU4PqDEo7Da6CofcfY13BZJcteTzb12Dtn
tPLO+8iRhxHELGmXDDm0d2GI3nQEHHU1S3X4hY5GASyiTXvaWwJMM8T4IE3ZDiKLBo4Q1V5y0Aet
OqrYnzBfjaaHDzgQ5ZupyYJLa2Cqq6QisTHETMFvdTQkoUKCeMidSFuOqySShuKXSQHYa7QdKhKZ
a7RNSgHFXS/uSi0OfFawyYvH7uXeDsv6wLuT/MTLKH/mhc2RbPRKeEJgaGInIIUy1Ws1R2Ke4xQ2
egAX7DKD8S2uOvNrCExnBO8z9L8GM5/Y8vfFPO/rLbyTzPnsYKugAMb8R7LajHeXwvjtqQmi0kiz
kVDkkZ1254FNtQ7sIweegSdqTrdpNGCtyjgm6jZ3y5jNG+ZLrMqULdkuKgvDOvRIL4pVPI0JN6A6
XVSXhoIfRj50rnj2dDKLKC6bNVF8MdMg7xcj5bdxxo+Piu03BokISv5g6MGuNJw7wKmwfIZP9Ldw
dCf35FXmfsjNcC2qftNX3dVSx27l1uprn7XPUTY+wh//SKxSZRFPOC2lI1WnxRqVqGgsbXZdwhlw
1xSH+9TT/cLWfplA2e3M9Dv09KlBNGuACAy/XqCa9ybprK5H1rmm8YIQXZZZ8qzbOcj1dK/k1S53
EAFlhfejaDDDuCRNQzLqdlVQkqc+oZcGukQGUwLqi8IEWDt7H5cuAB7/m4Ie3s2CfRiMj7y3GSNI
94I74XWscNOMWGzbYKNqRCcOjJKzInnTXTyG8+Zq5wrnpSADmUhbRp/PqMjVW+YBXlgzSPAoQLU2
+21nUv9U0jF8D+uOW6iqtPLBa2GOsSIL/Y5QEjRJfVe/lWnPOh7q1WDh30v1hyJNCMdrhX50VAf2
mjQNX88kVgnddX6MYrKwkccp/6uSz0k3okbnOsIwH9tGyHsYNkAEx4GVolGvzcg6Bq7zxDLoy2qC
322u3BAOAuLMQm7JHqKkNjqXLlHsh2aKHmwTz0mRBy88kl9hkp+rls+x9wBQJKbyK4NytNb1bFdE
Ns19nTQYWhm6YWiOiFKoN/jk0Fw0sbM3pNjHHs74ju5/F2oOfgNtHL9o6tyHaeiUXVUl6a6h/7uH
GuPc2PdNLNsHF6/VFDKGC5RCXhRIpfcW8Yu0f7ir21Y92w21Vum2D5ATSP3Dwn/feEV/tg37q8kk
DVrRhdtE09uzEcflaczYhGDiGuKtkusIevJqWik6763bYkjkUPmgL+PfSFEajJhjeTwZeoZd+MKO
R0A8TT5dwZAkyUBecYZjvTLTX8FQvhhWB2chM86ehIoagJZgsS+ZGxZPakFFjwqDGBHIKat0MO1D
MkDi0Bhfk35LnkKPiIVcBPYUZUOasNFTODGDR3LSOPPZodO9kwHeDD+CVj9DZwrWWWJ/ZJY4MvQO
V8R//sQib+Mua891Li52x9OcjdOdSzHAfj2WK8Bj6YO0C4LCs+IlNK0HAPJiG+WhAIlVYzAalGST
WnGGNzhmFFiKmOopY1pf6Cgti+Ctz7MDqgiBoA4jNPLcX3lq/SzGgQ0vyKUV4j5SbbNJfbRcdsjS
G54tjN3YjEIkCNMIu8w0U79MBVZoYtJWkskTYR9kZ1oGy1Z1PiPLnNRa5D2YlczRXONPjC/qUADq
lEH5YKhBeWpDL92y1tc41SoFsL6SbaG+5T65cTe9Qklky7F+6Vsx3AQjT98amFbHiVxnnB1kWeQB
zYE+vFPy11utaUj5cGdFSmFwaruFZfl6EJYfeu+wu2gSvmerNs2NzwRkpJ+UzPOrxOtWTL/eUD3K
VZrN4qTABscSjNVJBsJ4IXN8opxLSrBKeUrzwOA0Kgx1zSdW0Grh68uTuCKGHbJV1MQZEdU5wSoK
pTeD3LzGitO491VV2bsCH+ilC+P8t0Ma5IkpgfepCRURWGBJA9yJsNmdFpc2h8SgGMVjAiR03Tvd
Ve+QhGu96zwo5M/5Kny+Nf2cto6E+VZ2bgi9K5oQgSAcVPSODrxKwkMxqdxZCO6HdTpIxs8Nto3e
bJyV2uofMfEwKPTSCFZWSR5SlcUPNEGM5NvpYOvqcK8o7Y1nk28OKfAK7NBfcFJCBnlhq2+pi/d5
NW60nkZJMY7uwB3VjnvFunWEoKonEV0D7zKhcO9rv6yfxPSrZQiaGQcn+SisrNqEDMRWQmtucKXZ
YP8u9Z9iuqK37tAoRFblbnUMpGv2zKntHJhnt76Kb6rOHNrB7gdb4Qs+BNcnNWg1ehe3fhym4iK7
8+Q91sFBq57HdhvW90Z1zPnsQ/GYdyEaQvOryKcrKNeDklFUVCTD4fJyWh+6fvniRBbwyGFX2cco
fJJtmpJymIe7KcTcFWLrQOeOSMM1NhTvn/RKW7MxOd0SJDlqRJhDHe+iQUOF3z6FE3CcSKtxp6Gk
CVR8Yfd9+WHYa5VSmo1ACptp1bcfrvYVktNhg74B1MBYZkwvWQEpzjgo4QRcQiWDCuyMvorZuxTN
SY8fkab6vRz2qZHuo7E6Mg7HK8GuhFw6NLxN+LNiVKlH7noU4tYxR+utbmd5v8JqPKsxr7uGBEjg
zApF8oopzZb59ywAnuDKobgZjPesYhTmjCs2EqvOeLClQr711Uv5MJKV0lZ3ueqyaLn3JrG3jH6n
a5+6xQAfiWXMBBTutkx9urC7weUUNnc2BmNHabRd6DSXWBF3zBU2o2Xd0tp4NmOmmh5ciuaUmA07
wujOstpzi0sSHyQsZSZTVvqaWl/M8hP3Q0/uIvM9t6NVzac9ydcyZi6dZkx8AwItpHtI+ntl+Jkq
7/hg1qPz4nlHDXOaUCpf055Ge1uwdYtjZ9OUBxk8WB062Qaf5hWNIeDj6RAL8yGNn9vq2tf2rk0Z
o260WF6ppi5ao70H+HIn6x2tAPJG/ZqV1UvoKhzCaH5mbTG/5ilXl2JayX5onuKrOiOOvjwoyaNw
30yc/wEnHQQmL/EuSCJomKMId8V0kvklY2foRc+lcZ5qjKvIxBJSWBZEmr2Z+n2kPOqmvu96nolh
U2rHBKBz74qN4oQHwoSucWzeJmx+TJn59hVPhAweC9ncW6PZIIInPgTURajl2qzBOpGrtQmj9KZS
Hw+McvU2uaMIfcK704MFz36gPHqQpfLoNOglJ/OiDwWW8DwgCiexnghOjDj81HAz2O5joVOo6Xa8
U0ceLI36fq0avPWtBygh5tWUwRG01AzUAekOgyZPp3cbbVFsUx87cvxMu/5Tx9fGKCN32GYoeark
tzB1FWeja1SxA/4BNDRpxlVv4Z7D/QE/K1ZU594qbJGtuxg6NPnzhQnZrO2KNcm7NTV5Z0CLQHqu
lkqN26o075tWrY+Z5rUQeGv9AIenV55EV1o6Il7nBRLGNG9P4EwPiS2BXETOhBih7r4UqDk1PNV6
hHbG/d/embiq+rUshU38mesx9u+LXD4Obqb0IE0CTQ02hHrn4R5YfcT9M9aCIZYZ24gPSs+YSHOJ
BNr5ygucB/JW5UnK0O02ToDf5zmPDCpchOaWm03sutj7r5so6XVfC2xlWpdZhtQrCMarIzyZbBT6
zvQbzP0/MxD4XxiloM3k8b/p99uf2fjP7T7//ne7r7l/WKqNoYRgYJimLu35P5IU7D94Il3Psw3L
0EzP1OjE/9Hum84fKmWgii7eNCyL5uw/2n3GBwC8afVt4PLz0NT8V9r9vxDUHdQZhmWblmoyP7B0
hg//3O0Li9q49bgyJmFAf7He4KmzOAlpP9Rwwpdc5OxZjCcTtmdBCVvOF2XGJNTpzBcX7JzeUf6a
026S4VdTJdH3N+n/FUTPYMv10LQgFgBZTuaLOY8r/jTmSmTIYCQ2MGLbAKISU0/IeHNJIFW1DGFO
qa+FrrjkHYzupg+aYySSD3jb3WMMuOaAnaPaOgEzyDwYzSNDsmAd8pccRNn8/tNHTgU3hqL4cwrj
X1jUvFJPdTxdty0NSbDOZ/7PrzSj9Ohai1Zj8gbYuxSNUzQOF2Ez9I0wCh4SSo2xVCaG7679stCK
sa5Ua1MiiMTrpe+1SIWn3kGazKvi3sqyvYlResNBM77Xodzr5VvQDPo9UZnNQ2uUT+GcdaF1LoK1
JG/iXeuN1GCUFNms+qki3d4FUVww5G+6m9u8Qqm3n4YqabcwMC6OObqnoLOVLYF5eeTnNRJNR0Ez
g83OV/tMHJvB+a20bndnLXhBINkUkOYkH5UErVuVTVv2UjXktKT778Dpfx1EzfMsdMg8Mq6qs5j9
yyc/kbTJDokrrgQHLLsE+3PKpNNDX7VNXcRMceAB1gkO7Vho57i2nkYWm/tEg90dJPZ477jd699/
xvr8Gf55OMaEjbPAYyOt2ozw/hqLQLXZdH2eQD1vVZiBLd7eHJToVmpVTtEs3trBnO7oURiAxNJW
4EmywFvAbMt6Xnd77WSkiXakpToIS31zpfRemYs06F7ER1Ca9qkdKBdcDn8/nxJ9pelpdOh6BGVa
PtIzlU12KgzyAf/+Z5uni3/52TTDUA2w+gQ2zsfCP39/q7TWcIniVjJmn7Ak2+pcTNNzOUztVbaq
cikGP8wm+6FPy99TxbVCgOD4ngv1RXSa+t+hyf/ry3GZIvJYOZ7DAeT85eUUVa2j00XP3FTlM8GF
mNn/nbDz6o0cO7foLyLAHF4r56RSS+oXooOGOR+m8+vvImVce9rA+KUguTGWVEXyfGHvtTUGUF0Y
/CzYJ9FZdztiHcdX1/9h9koCnx0tSG5AhMkKq17987szgdD//sG7bAQcl/kq2z0eSH9/c4Aj20XR
aPx8jxBE6mdtrXOP3ogRyG6mFt+8AZHDP//MPx/OOlB7jgCHgF3uAI/r7u8/lAIzjnnYsOco8lfF
SniYGPQYX1B+MbYSzYcp9uFk++v8vMNSX3ubTCeBLkrfQfFmJ2oW516Z2jtRDv4+1OhkMsbT/+Mp
Pec6/efbw286rSBQfrmG6ZBA+/ffNB+ptzQTETXIyTeqNQ3Rr2acNY0wtFyjaaCUarYzoN8sktUA
RYdmQfiHuG0/FDWWS2Bx/bGV+pvrkyC1QIYvkZFz1TWZcWgh9F/UrH64XTvwiG8ONQPa61Ci/R/U
5mJlwTR70Yq30UTb/c8fg23++eFr3OrWFN9hcUxOh/bf/7qox0SZGILQ0zrx9kyStr0waowD2EFF
hBKoGp2nn+n5S6MUwclV2CGpefmpjpl+n/5tKKPiJch15Vg4RUgNGSnrPizjdVPTI4GFZyJqhC9J
YX+2ox6fnE7iJYbksiEy8KBEnXtvrSnaVinefa/Aa2HH33u/b560/FuZDEegksOrp2r5Jj7VgwvJ
xxm9ndkCsrB14FQ+aimUx07+kvnGxR9pkUGaozPVe85NK6FDVKuP+eRKbIABjDKUzC9ORRDw54GB
2Hdtbjwz66x5gfGa9swdVCM8F9lkWpyeA2wRSauRmVw0Wp/smHB1hy8pNRNDIIHoiauhtl6a0X2y
vp33dtNm0zPeVLVak9QeYUkqxIMni7zGmFgGSBbIs2Lk1UlVXMpWLS6OPp5MWjhmqR3osrEBFRgP
sEusgaD3PgzOQd4yLa97qHbouPesz/yFiK4tJ/de6d3gXOoPTxPGuVV5Pkek+m4KPDmrkvCXvWvb
SDRtM750XVSv3UgtNt108Q3TiyVRi7pJ8xQ6HQ+oafU0BpndbDRTKQ+ogvSdqbAvlcLvjyTJvyNx
9I96Nnmwc1tlhEFcqW7V3nV+qSTcbcWnoBmqnIGTN6yGMlc/KcoOufUb29v3QhfFPaNCPxIuWCO0
rQCiT0jIrnLzb3rdXps2UPeuzhNARyV4DhEocrNhShLmZ4HA+IPhT7zMpQhOBUmSsQoVPyhTyefN
VwXQiiRvi7uIPxpwUM9GByz49YCxtCyEjeDU93x0qp2FdHGB7GQVuZX2TnTKACqplndh4ohqNFDA
SZnrB4Fefc8oE++OGBEWj+nvWa+BuN0r83RCpIQvKXq0q6fURBwZexim3QdKHAYAnsDDrSLhj9uu
PFXR+LMsDPt3llf41pXzfCO4lhs8mmAHKXxKa0jlli3DesaeqnMhZDqRg53eQYKg9Nau6LTXmHnF
Sh8gCyONytYWW5Uw8G+SjxCfYxKhFpsAwUlPVeEyAF834CNFxb4UvKJ+gpWIIMzMk71eu/XOc0Es
UazyVJukHvN/WjmGc4eATIZHENo4zSBHKnb5LWITfaJPtDcFSsFtocp35HfyUCuCVXnK5RvhIcNj
YbVrwwuAUlbOR6kixEWRUQR9csqmF9yNyYZMVvtEm75twKliGuBnq8K2YVF2FdewiLZKio8NOgUh
jMYoMdkMn9pkDobjS1qt4Yhl4+b1K2cKzC+rsdfzfzU752KjsA+9Jz4jHWeSjy9tHSHDg8qLEhxx
tw8aE32hQbziopGO+dKRQ4xmSG4JhEvO0hnQCegSl67NQFnLIp4ok3awq8MDC4jsydojexmia2AG
Hgkx+Oa/hDJt++I1LSYFtz9nCvLZiHC5Gz4Hkp4tP/yW+1BjsVEMcOHaX7Fk8QDQCB0Fx8q5rCRw
L6s+STJqsIwl7HyCFDSUOTYMPEiyUMI7JpFoW+R48olkfEMP91EFqHtQXN/wjSQnqaBf6ujSyXUh
KwPzysEN5WU23soiVzcxqMDVrLAIBLVn66GHUXq5MzAAHWc5vP8rSAdSQhBdXKWdHQjiVY9prHyP
uw7MnebkTOLi4YppjMx0laT5YXA3pEGEp4awGDQfbEuSQOs/5q+aLOy/ARF+xw2Tqo48V8LNL+bI
VvPreHTzxt6x+dHWcJNIwJZZ93QCjyh7I3kt1ah7cPd9OOjpN5UurC0EAzYkDuYS03ILkltCe1EW
nX+spxdHK8ZVHalkaVh2tukERbfucDAZw8/IwkQVlIr5EjIZMzvTI3qDe2XWvAKmwXg9H/BJcBDo
SA+0Rvl2zK1qraTwJksIS2eDSMgFGJhoqwlsA0nZ79Uo+avCqENW7SiAxGrE8xV+g5dSPBKl+0aQ
ko6OGehggD8Jru0QPMwKhnzfGvU332Ed0/AoF7WEu1pC9gVkuw9blkF+WYcvGjMgFQF/kxTdEx2L
vQH8MumBSQ7UNqFpjN8j5Tq0/cUv2lsNK++E5DvcOiYLss6QA2ARzLZzzxMqWnOaOy5AGtM2AJhQ
5PS3JkWSEmvNRVcnVEuXuDsgpDuGPslHQjR4b3MAA9i9qtTV21Ix2KB29T3kRF05o1Ns2nT0gIQf
R1VDTiq9cuX5ILFmcZzfD2x7NdZHXkY+yYT0i1DUWPl4kxROwGAKRpy48BC9Ryt8m+GhxBW1EbDq
AkcYj5I+iXAzrUNFViD8AkvWinIXOgMz0i4BKcNLjy1imQsfaF2IcVzq2bAzsP6cNKNMlk5cHKU7
xGeETcnCSiJvnVl1fz7kcdicyunFUp1k6TrDsNF6F2NCwKC+ELsIapBSh8TUdMZrFpcuyjv/GseC
ys6rALCbGT4RRLuvCZFnXh9c4pwhsoavqY+b7srv5mwaUcoXLYyuNWLojsB2DRDXz57iaTlDdZop
3ct2ZHIKKw81KOlIgRHKYxVkCaNacx2Zavhi9VAXZIXdCtlAu8x6RWyQ45x7q2yZd8j+6bJBBjKQ
4lDRSgWrpFGfgFrF+0TV94M18l3l1qc6sH6FbK4ugqWYNFrzpemLYFWygrpLJXitcqJ1Ski+Dxy0
PdIjDSaqTZSDD2QAA7QDHxANIlWeJRYgQCF9T/+3tgOsPW6F2PZDoxwauLGrMvOrYzNE+rLhKYt3
328BEbhooq1xYxdt9vAj9elVIrvW/qSbNprpaRMH9yzCgRHFxqub9No6LR/DYCd3qTovbUBGy9wN
dGlrLfUAtgxigP7WN/wIqhi5asuJAkGU3reM9Jo4onG9an4nf3fQY2E1HahtKHgDZuX4cPNVMf3p
Rh5AwmXg0ZkpxwAkraWs7Isbe/nVl91TwxGBAjwMdpbnNTfduAZFulEYM11su+G8s8ZsXfoC9Xvn
T2Tx4QTeBc+DavqLVkTiIRtf4f7rI9R38t2Nq9+YkHNWP9OyGdML62q7RskKiLKrADDVCbeuNon3
JdubNRDI12Fo3+GLPOCp5s9mOo2aEDKVWLiNB7mMfEXk7S6AEzXNcBr7+r4N+Lj+uY/Q/x5zzSyP
hbSumg4KHsdiCTwpuv5jlOWBwSsNjRUN4JCDCsBmO0cM0OXh+VeG70YzVMcQdW5VheCQ3CZZzwC7
+SVIwVZZZnBv2hqkL294GOnGocKAu9f7mpQH+T+GHVN3+beeDi0ScxeHX1vnqf3nPEvvKzX13V6n
lUtxmUwCbV1G/q7JnOZcRP7FxP54SdwyAJAwDrd/frf+SPjj3fIsZpwur4aGUsf5o6V0S/hduuOL
BVRol3F5FG4iD71DpLWTMUStMSiRGOMUbnCcCJYXp91U7hZj9AZzpXcCKCl3rQsChe4Ew/TkYpqd
9n4cudt//mWN//poPduZRkOe5TqTfuuPXzbwMxS6cVHjl8imGC17WADNkUPRHQ1MrkcZJo9K940p
r757HQBtp1I33qYq55Swt186U8DQXETyyAxXsjeR52TJsPeEiSEZ8OnSbPrx0Jfd7z5qiDxpGvqZ
zgdx2ajWR+14HJK1Qg0jlYmFbv6vcdx//4kezS9SZPQR5CW5f0yKe6DuGOtgB84VpRw4KdngMedi
hYGLuMhx4064RcVpqrWJb2NpqaBj//mNnmbif78oPc+0uDBcix/jaM40NfqPewhoDuJvk+VKWGtA
LeAFCVxm4SLqYvcOA4EIlPlwiKWns4D03JVv1Kw+h4nfYVe/5chepyui/H9cAf81PSNCj9kpYyqT
9GtXn//9P34x6Y06sWY2+GMGdyeRaadCb/MLeV8VJSnuSi391Wo6DV8e4YGf/HatSLoFqiaMD45R
/I93iiH+H28Vuy8TJZ/lmgajVNP485pEIQoYlnQiPcYbXxTbrxkDvKARVLw1+P2hAvezDfDNfAi3
/KV6TvfStBk5qR6pUMhZsiJgAKdCFBZAQA8K8mS58Kx2JwcFrXma30lo085e1REEb8FAaVJ9wXTO
+xbmKamr+G4DpZE3TPefSP6SQzW4L7N1BXZwdp1H4Pb3DubABYk8oNa5QrAUcwfbCnNQpNmXOEzi
3XxnzI2W2ynEHwA5AyUX/vwaLn3VxJGLfgskU313hPfBe/tIBaNLgLg9veYRND5/ChvPZ2J713nS
UEuR3nX3XQWz3nHlSLRri1IptSf2qHGdip5CdWqzBs36WQ9ofA1LGK9RntyKUjZ7HzPdycfNukDg
oWqNedGnlwJ20fJfvWgXgsLIR1h4dBprHGEMsOsB1W7dAFdrI7TqJbGsv8z8r4au7LPvUCipOV48
w8uiYxEk4tq5PE5Iv92nKED2mAKyN950k/4rSlTxmP8UlUzlzvX1A6r7icpKTxGFCFwiGDtHV3hI
ajr/r9RHKxZafrHPFSJFe0+tHir26AMYM5vDhtiL1NR8wGzxR0Vb9CkMEMOJM4SLMUOkE+sFXF82
z7VXP+D1jD+A09C4IHp/8wdCkYI6G569VzcrQjlBF2QrY6AnJqgAd29Qj+/ByEYcjWeyUaUdLtvp
GhqHgNJtqsk1N3+OGaMPQ1a7MCFEqOH+1in8qRhaogCmIqh1epytDnSC0RNns3GPKAGqoxM82owE
P0ekw0kPVcGOx6tPQrTmiltuWBpkp3hTAYBFNHuyCPq6bBxF3QCqMl6nsfypgue8wIiOnTz0vidF
REWm/fJKreR2xQ0wFD0QwwwTRx0NgEr58PbovAGqSm5je+z3Zo2R2GrqO94vMNAdTIXRgndE3Kvv
wl/xdIE8sWCgDS60/lUhEnntchlc/v87geoSbj25fFC6vVszdjSI3eB8c5uWG0NnkTzC15h/iKqQ
J4srSHChjnccnf26T4tPTLYOruQoOFqD8Zg7956m9xCakpKTMTHM+VbZ1Gpqbkyz+OHpMl9FWqxs
faMbyLdT+31YAeGUrSWvdaYFq6+HqyzgSTuq8ZYYZn4c3XDf9QpxGFQ+izrsU25ADZ+dZWrL1ALG
3YG2e7PK/jIkZo1FFHxpH+u/M/Z+L2GKkbwUWFnoG7YpQUcvWUcIIWmvvysEAzT+5iUgzJzWMHqz
A2s4WVBRRixID1/pmn2ntWyttBr0gVJGJ5mk5266BOoebqYDaR62uh2iT0Ax4uQCp81s7I2wbEJm
kQesqCpWYOfjX1dChZJKWvBCipBKIorEItcT91hOn62PisQorRM783avKupZ4Om+cepk7ACgWGtx
y80TyGAbYwtdtmoqHmGA7FSx1WAlzf4+4Jo5zy/NxN4IaJdZFab6Hgdf9GIDys7sjqiB2KFBRZKl
TVggJWOCazSltUXj+FfWOsOZFaK+19yNRfO5nDtzV7INmo9lW/CY6AdAdJ3SbVQlRls9/faZVJ9x
VSC7m74Db5T4gI+nM9MnQat2/S1q8OGbq/uHUpr6an7Uyt6HC15rGESZ0x06pydZzmb26tqXFDQI
taqqbWoLusTcHmeAg0QLrPzraR2OOuohSAyhyOxF2+jb+Yc3rqtsPT7tRWUY8oQfcCshH0RTfYbV
464Sj3HA+k6ynyfiXTlWWMZZQKqJKXls+SiMjfrsqrgTBUK47cACauWN9riluAWIB6HSbDpu98D6
MRthp6DeyyidH9JxwmONjmnBjN05z/gCQ1Psja5OMQpj5R9THyuOVbfamrQQGLyoI/ehWec7YaG0
I8dEXelNUJ7CBPWegBC5S4n7WtWqEhKUGY0rruv4kRcObchcjMyV+jTNiVJDucXQ8rczrq90eKbJ
GvGtR07L0Q2DbWKRzWhVYmwWgpqa/YDxomrGwafOxT9p5QdTM44j2rfvucmsZgTKocSDSsI1qjKl
S36ozLfB8+fKNi2Tb1bvEyWZeMYqdxDeVoENsp6t6pGR+3UuksJ+QiroaM8bcLXYmWHd92ayJYCm
2QRl6d6NSWAaVP0vg279XgSagG9Fo22mKdJR0pjuOiNAMlyz6uTBZ1/OHaaRqQm6G2eZjm76Sxlr
UnyKIdjNkw1owohyppMTIO67bvdy4VhljefI6N469T2ohgsRA3CfuuynSyDVZzoQ09Q982wQJMsh
AMx/w3JRl3h767UyPySMigW4GeXNhxgJMUwnDHjtkMGMon9plSqLMDlgOdANj5gL4zHuYrgjD73M
CD8NSKTcjZV9nX+rlr/7SP7JIgzSZFMH8A0pbotjrJf8yb36y8HsdWiM3js2NG5FozONabv22CFt
OjpduaRdRzFm18HLKKxsyRkgP/I4eOIo06o8u5sjSjh2DkjSPR+SrRvCZsBubUXRz2zsdyr3yn3k
IOaYKJtqk07nmJ52YptVPUb27sNHv/umGs1+VFlE5r1GrpMZQA+io1omFpyjLIYjpU0yULXqf0ge
hQxWtXCrE8eGZxe9QANrQ8B4v88LHTMP96kbHaqGlCu1L5JxYSDzABMElEvzsJolvflX2iUANCTn
POvGTVb6AW76QS77tC9Os3WrsWMILzpcyj23Q/ZlNK1DMoYKKuENVZa9igIFfeP0dAvUgnjAluUm
xSo6yCG8jqlbX3NhHvmEtz24iTcybIgu48ZEsQh/1LDH5NH63tuQJt3HCIZiaTIUfuoO8TFGMbxa
KvMxE5ziS1H6kPHRJCt/BZqackpTkLIsdVZmabQHqRb9ThMA/ueRCdBEx86VRTc65UdawhbLCCs7
iMZ1jHWWEUppjeEtxxI5IUPIJOB5t++yNtzl2rFP9YFJFquxrBgGbK2ptUmmh0k7/WqtJxjUpW/K
YKaH1uqHM6rvc+0oxVO3moPS9dVHxgB63r9pxhisbGkXZ0erXBSlXb/Pw5iHCxw0Y5sQRbEx1eRD
UjRsqNIiIF2kMcZTVVO2XFlqW53+ue2is/qz/aOboJMw2ZLRfDnun8ML3cyS2tSI7/hKTSXrfpi6
VAqspDH3MJqYcXV1S2IDov+jrVmkFI3GnifZeDw3g9X+VBiKf5OtnNhbqP3qLDMv8HpVYuneVcwG
hGxlwQ+hYqsz8eJq8jR0dVet8tJdOIFtb4IxE0c3UyMiUjsX4p0tVvO3qd796x/okTUqcfGtrWRA
A6JB9CEA5mS2lbIRXmZenYxSNBJ6wtYB2EjRpM9ycODtVmH+7CsPblm4VFRw5LNPUZvMiox1xzWK
xwSyFhsqep7qMhZed9MxhS960y9f7Cz8Hjntp28lkxyCCtVMQf8ZI3Jz9D2EZYni/O+XKItRWY1q
te2mERehC/1GtJ4i9h6yknxvtqPzy+vh9g1ji1FSJHtAHOqywc/1So7TwknScRt0OUTyaaFmKa63
U8cpgUlGYBu0AToijsh5apPzF0WAYu/SQxTq241LVlGrPUFTQdz1x5sWFgYHCBchOcIQmTumaLmd
/ZjdsfOLgqYQPS72AhXlq5oyu/r328MW64db4U2enwAW6UsV5fmezAsgJN743XJjG8sYQgT4LUtM
02uLCKWnFybDDUaJ8suqVRzPul/ci84ajkDn4cm1Je545DO7eZTHVopJ/3DOsjo6lsL4HMtW3sYw
/pVMjiYwrunV8Ybway00cQzZ9E2N9/CtIMNvGVjQUqZ6Rw6qfQnj9l5k7rDuvZL8wWkOCxKvPiC2
RqZ86lJT+d50jgnoNfFX5og23q/E04kd7xvJlu+oScu9WrAcZqXJHNUjNEgHMLK04+qtJU33HPYO
103mJQtiZZ29kkVyF3sNO6p5//k7gNH2Nd3LknbcqOGorsA0ArhgJntupl160Y7BJixU88WLsTip
tZdc3FbdzpsyOuqVbYJ391tAVABv9dfcAkErcbLsWSX8HAaRHEK9b66I/H00rnJbmEqzjrs2uTN9
xzAltkqHGbqs2y1uuGqtVd1AH06yk5ZZvzoekQvL+1dtPHoq6WnTQRT2+JPQLKqcTqkTXePpZ0Qp
mXU8EM/wCT89zFBvxHrv8yLZf+2Sk172WHjsdxkNiLlC7a8Uu+/JDmr0FGq2U1TPcxa56hC+Pnhg
dwNV2dXTVyy5lB3+Jx+iqo6+Xs3cYzeGxFFHcXLxpqhyrUrWuiKbo2p148ZShAXhDsjXkIw8NIva
uo/RYLxZon4l03DkeNMAnyv+S6L4yps6+O9Oorx4YSa/15ZxHKIkevV7MgGiiA4aROCuYtXyLExa
XUmVAYJJzW8YOFZeU79KlFyfhKsuu3xEaq6x0VBE5H5qtrLUS6iphR3dhqHxngoZ38RdqrJu5LoX
5KuRCMHehpEdS1vsAW2suqTD5eZqlN4eEShzahR7a8UCpKvXozclBGsH28OQn7hmv+xdH7CyTf48
Emx6bd8j4SvpbCb/GZwWUlqAfw6M7EDrLtK2MxAQ7WYVBuwxasZcCXYAzyA9CMfeWmaEC0mH2ZnW
MDoxf1lrPofxHZRtvcjt/lucTOrQuh+Ag8XJrcVPsp7H6a1TaRCwWSQBCOJmS8abJ63hxlhCbD3P
PypR/KMcavGw1bw5ydx61EnabpukJRlTBci/IDSx3Xwdtk3VCA41mqSGewwLPF9Fun6uTFP7qigM
DJOXwiCNYyCNKwm8tRiz8NZKJ7il4AY3BZCt5fxtZJg1u868IyOmaNFFjAyJe/E0p+tEVYYcZg1Z
dOhHO3pcL9xRtFa3sWRAAJZuH9aOeIK//TlWLVAWt/HvKkTyyoIrpAqw4SLHQ1rnSGULeEqqyijC
Z99seQPUaC++RG2LarNO3meHPyv9iJ0HCvOyybRvol8D0yrf9BDsX9K665oAu0uYRSRosXh9EtPC
jCF+nQ/3+QX+6xKz7ZlfIjx3TtM9wwC6kRJlrIx0742GJt2PcwFnG6YgQBHlg0ku79iiNgSsum4r
tuqDFlZrgcOMGRR0e4ux2soxe+BW2JLxRyg8DfUupXj18mVkaYgVlKG5t6nEquCzcJ3VODhm9EYp
z5Sqy94Ix0dOvs8hVJKF8Ab3QDos7boJk1/xguChjW+1DxSiVvpgpRPRdCXC8YSAalznqpuu3SHB
YxUN/s5NZHrV4GFrTWcc6DjMlWUX3OpuSVKXtFgONvgvy7pIHg55wOsiqJJVweJvEVjgnbsAzb9j
IiuLoW5cmJuJk+l7QFsJ4+5cIX9Qvy/qzms+atvmdLbdv4bCSnAcgRuMkbr4SA7s38CyLY49p12r
hiieiNzURXLGxBO9cwjnKOrN8NBg4Hw3cQKYMWN5tfaBTlGKDcEsBR79paq6OEDNMLtVfdcuYxpQ
ZWidu29n1QdR4txl1aMqBkzBauxyTwjr0JHpPu992mziyMR4BWI/W4+K5r4muNvWeYKW386an40m
0XvoNhxEg1ERcFKvvpuJ+peeRtVBDP3Bs5L+wqkkrvgft5UX2Gc8YN8wSesXETVgbXpNvxLqiGdw
4NmyVAErrfrUgjqj4stuEC6DWJn685S1HU01KbA9lt7OIlVy1MOXbr6De+qZBYIwCFOgxrYFjo3z
/BUKG27BWljHMBRHm47tbYD1WbXhuHEaokbYn5BHJm1f7IVlVZvBISEQHc+21IPuzKrIvnhSMlEK
9MvoJe8gqoxXijIJIiZ8M3L/Xsa63XBE1NhvzPgeTZ+Ao4iE8tl67Xq4l1C24sf80vjglLDk3Obv
RGWbPPOb90rFQwezPlz3YyxozFkULcfe0jZf3+dxIa+N3n4v+nqiYjdvHAa+w9JQeKyIEcjTN1/R
KynX+auqIgJ5gCrNYrUOt76kcTAtw3rpXcqCyfp4rCdB3JjKZpX3ynvR5fi/RaT4C2km49keSm6H
yZ3JX6sHefEIvPDrrOc+YsmAJRxQDCDrsne5vlm+zC/ziWyPwVIrOKFYcM7lQeUjaxqG8aGlTXbT
xxRRUXHrDd84JSSQ3B3fd25a9dLmTrQLBg8R3fR0qTWWVU4TZgfganJHJqkAaIIyHF8ONufpTc17
GwpZaY8INtejVvifIqUribmbh1EZH2RRJBdtQsPMYjlh2WBFxvilwb4K4hZylNlIlxhEDUR446hY
8iLr7njCug8641hn8Ew6IM3bJ10ZbBBrsJjww+0QVdVOIlC5mKQDNGnsrXsVJLzZKsnZENhsPRm/
syJq7mKA4m3ZVKRYrK0XowVE7bs8xWQHMy0ev0NrmrA/vGDePMaiZfIlDZKDAzytjW4sO8+p7r2p
ygWDSPPcvWlaUX7TXH9Viby/BrAq7QnL208NoTUSRdpKgCfVRFSrPAUThcvmpfGj5azlsaZjNmH0
Spknos0czTy/6GVR7wzwsXYKwqYdSJ4KKuohWSK398UM+mZV0eqMTKJXtKziYLlqvLDLisdAInJz
XfNvCxr9i+ko4+5rbD1NOjvhiFP419A47bEdku5oVwoM88z62aI8PdaaZR6zlnwHPVPvnZbuAuWh
RyO5VJrHqqgH/zq9NLH+w+pduPiBno2HogKwM9WA87VHTgOWwlEhX8jG1aYWXEzIu8O11ljmLm45
Q0tI+4/MjfSd05G3ZiQA9Ca0ttSi8TJ/5ZbqJqJuYho2VIv5YTC/aDaDOfYmxUpzuh+xG1aYObv+
0jXtB0CI9KXisKK8EQ8n4fFSOck1re2NUyb+YQyi3186y4Rc5IU/VSfoXbI1GHAiWQQI66Zxxk2i
lww1aoKuaixq66Hz+nXcBN2T3X14bCFcsJ75gdHAfJ9Kq2WLUH4JNAHwdMz8R3fjeDvWPk/wfHg3
hAqg2S7l1VGynpQRvFrovYgbHH1rSSwq9XvtTByZsnvzlSmm3JX6Yf4WydMxaGqGyiWTSBwtw4OP
8hhPe2MZJApTFgmsrELqHnSQBWHCvuVhOj670B92fQg+yQEG9w2jxkmAriMqNg/OxbLSkLYuamKW
EJiGn3YfvxJQ73z3OlblIjLioxcFzXyOHoUVD+AH0ZNMxyrfopGYv03wG++MiqmiQb1rkrPzAYBH
Y5sZaRfy1bu77LufvrCjdUavt4n1BPgGTPON15rGcv7WNYyXyLTKc6Ui/BpbmmGNevjZxQFXVadJ
zNhQzEwDh182CWf0ODoy3pUXaxrulJWZbxO2WF3cNks/Gs3HkGbmgwX8uzIO+Wn+n+BWQdlDu7mI
WgLU51++tvrqmOaQH+ZvgaRW6LIBunmk7ZqRRRtsCvRJBB2cHImCCcLSOsi88oO/gN4MnVjBsARq
wJA9fSHsO4frcv4uymTyZADuDaSSOKbYhiC8rybTpGuQR788lAnIKbhAGxizh17qF5ynhFTp9u84
s9egQj4VLe8etsvCOqsauFBZffiiN6nxrvHkLhvGzzGB7CjnIi/SemgolB08F4W21VWeC/ODO5Ac
PzkPm8XIWGsxH5lRZVknipr8a5GZys46DTEanelx3Ubje5VW5broQ3PHSG98H0iOHq2yvvRB8LSG
LDjbNOBL2nXlIyPwdTG2Y3ct6rGmkU8mLjwta8FCaBdVYbZOR04MoerROzGb13RUphC8Xiwp6LyT
hjlp6XlJ88O2uhNk//G1bUBiWoQx7Du9Xs6FDIO++k7lnV+zjveV/DM8/KM4zM9ajAx0rVYq1q1Y
ZRO+7N8vBkuNZan9sFqhcIAz0uP+3UpNzV7rtO1Pg+fUy8GKgMA4/J9qsQlBH61xQDnGybaJ+lz7
kMynVqHt9MC8G/tp9mTaOdq65tIKF46HxdSU5V+ENDxV6AEvetLc7DZERtmV4T2qzA7MQWXgVYuM
WxUNj5oN87qJCRiZ74B0uiuaoK3OpEZtWiPYisroztK2jZsdZuYN1WaIPttZ+GOY7U3O2PeCFARP
VvuvszTC/5aQp3Zue1ohQJbkMutG80sMWP7ZSKnZstAYTijE1uz94C2alHK2qJLTELruuiiqajHa
qQaogDVPZfjvA20yKUR5Si5bT9ynL65i2s9D5D2nokGNXtrVCsfaPcxKsXWUqj5aFQnU86gpHTvw
WTyU4+VkexUxPMlcQ9BCCWUAlWAG5CDagA2PEUXm5bh3CMrFAwYK1Rq8T2jmo7lyu7ra2LHjnFT1
6hC99FCAzmWt1j2pvdVHWBe7IHD18/xgJvBCWfZ5mu0MBH7YqdTTXKyWTe7s/N69M3wk6VaPsrM5
9Vq8X2xei3iBvcy7cSm2Kzsbk+PXpEIFLnMnzUwuBs6jfTFOZaT1gsOz3tU98+cxzo4Epp3AVlRn
Wnf/rgdafjOgJ+bo0phaKNH/EXVeu5EjXbN9IgIkk0lzW1VkOZVsS2rphpC6e+g9M2me/l/Ud4Bz
M5gZtC3D3Bk7YsX+ZycvPHKKcTs+VZQ1wNGY+i/6giiWYOedKXDitaNfl6JVTxQH/a8TRbvgO38q
WKmnOFWqK27/a2WF7y/1Ot9j5v1dK3+6GhvCt4tr76m2E/gQ8XCC+k/QYvv/2kV4YIF0/vlRP/8L
VMSKw5idO8cWMWXwMy/mbDnPY/CQxAGbdgfFOim7+569+hFn8v8DLf7MT3Aj7ls6x7fqKYX1jnX5
ZDJvNWC29/+7tG/y+88yxlmUc789FuEIBjymvLU9rNVivnu2/Fhha+ylVfT3MoFKU9OYdKvwL4aQ
zAi4bWqryskaxKjffM32VqDcKCZKNGwhv7nr2AHXfOIoC1xYBHZyz0+hRpkCnYoyHjgruOVTPaan
fMo/40H052WBfzSmIj536F37uER4kSMFqo6b/VkcI3+Oa8O/I/v2OGLSvMx9N936CbskKnDEK/tV
l3iN8qFcDz8C/di2NFThfTRMeCqT5cA2CBiGSZAt9ybWZ06jKrkw9hCEcNUTt6P/YEcGxxgT59G2
2z9rYVkPkEm/ewNhxmut9NupF/ZrnI3s3uHSr2Jfxx45kILUXV3y/bAkXNSUGg1q7ejHBByzGOD7
o9hFePlqlNb31I0RftPJpZKkzT35rd1FRnlhPTtThrKXst8ZXXZ/8LRRiKJ4ifUpCFLkH4v+C9+c
j0rjEQf5kB8g4PzGDFkEzoPpOzX4Ff76wqQVnltWhIL/GNBjL9HgXZ7a7dCHdjN5p4rb/V7LVoar
sWZhEJCxcTgp4ilYXvQyATAyiApIu61p42ozSutHfm34irIoCTvQ6UMFxrRfTDATtVFyScu+0pYF
OK7zp97tV9JAngt9gZ2HbbL/b1L7g5EU48zKAz3trzSeYYT3n/3zWI1FOI7Gb/YZ+Bx8m3bLyjyD
tWR7Q+OVXZDoN7m6uxt6oWBbBmaXl5aZcp40O1wxXmK7bsIpyy9D2aMp1uVfq2W+WovX3kQcFgjA
IcabmfXVn3SCmUBD5knOcvtQdnFYAOhkFaJCBTy4M9v5Eblpb6/jK6vW3/1cf2bzvoKcGZaiHoh9
WsiH+s8Q/6uD+SnO1J9ETNV2yei4TNJRbFnVJRkeXJMik7g0GhTgoD6P65YziI0g4gL9LzXoqOU9
7Jb01GN/Qyep76vMp+Tn9zjNcTSCkdklWU6P8lzQopaQMl6N5b/CcNorWAH7gGiPpF1wjenN+eoa
z2vukVG1yPRQ0lJs5W/drjcgwg5BOTE4FsnOSdSzb3vq5qXcBPENNfu5Z8kyL1XGUV/F10EGDTVJ
wQS6MXvddPY7tyrag2JLkCAD+YIudCNl+eLj9KCgXUc6oAR6zXpE/mmtjjafszKLQ7cL0Ag1Txlz
gjZOGNkSBWSG/nn2q+AgRPqkM6c/zuafxvH/1Ablc9h2qGBMmywsmMPWlcLOjPW/Z/agzz2SxAKI
UmW4rH9pb/Wf+yEfDkZvfOVmFeKL43Yee9S1V84Bvc3e+x0XRMXANQ3L32BwJYWPDvQb/Azk09Cr
0iEfabjHA+4lxTHJzM2H6nsXii5WGVz7McBVsnrFOfHm17KkU3F2mWIbjga8FG1AiKS24f6Cwzom
1XRnrMDRynL5R6PIbinRG8lQ7BNbIm4aKxmC2LlaisPYlc50q88JrO1dAOA14mPT7Byp1WMs1dlP
N9d4RZ5Pby3sadLu2CMGB8h0KY493DOoXy8kWsq7IK+PIxALRic2MzYhI7U2BT0ztbm3GGVA2x/w
IJd7t2hvhU2x+1hjNF+GAhoN1KittN3qjJelbe+mIDtn3XAZEh5PbSdh0azlM+1ycAVMngx21yc7
9MgTpPQHswnURVRn/CiI6MRWc3L0w+iSX5D0sP1trKRCm4OPDUK0C9eOV2xynSWyUKZWU/6VPg2D
pKdop0bO5EklkBhdLfamW4C9MLpTEXsvTIDgcMz2D7VS+DInzCy22z9a6i02rXSfFhhORqO8xzT4
6ZvTFqXJHlVl5fj6Y95Og02KRUcSPsMAiogHmNTqFpBJ1d+g89fI8Z/rNi1A6qXVSU3yMCtOVhYl
g+quqoUBR0/DUqfduZoF0bSKG7l2TDz9OWS6MXkxSHxhjMzflgFLpE4cGK1ul0U9K45Q9d47znjv
QfKe02h/nSDN3fGO10e3zf9rZ/D1npthHu7miKksOAc+Udm8012Iq4QIaX50ctoT2xkHqlDenVuI
lzRukKqs+n5zThzY6ANUlUO+H1Um6IVTgkT7N6LPbS2pzvBSd6sGVcnVZMTgYGhPho97XsbMoHU6
HOuFr+saPKcpgp05XZbM7G8EfLsd4ucDzyzz6PAG2fZqAcaZ/tqELrizDXTizfa/kqU0nTQ4Mxuq
q2yJsQ9RGrZgagFvarJq58azG47dd+y1zXb3QcVTxFAb9q4w15duZy1BuZ9SFjZcTSv2InWFTXc6
miUqV8M2CEIUKdHWM4hnahb/caI1DFsvgenSqzCOJ9rt/C5B60ONTeqVZol2vC9HvgSxA2ttg6sd
1Mr2wDUqzVHCpZ4KaCsCkASxLz/1fu0ddAyjyS3CJWsg+1eYl3DQQEjMMvdGyK1L/jMGvAHxwtie
8EA6dJPdR6JlH57GflSVa+h01Ngk+W8z4zTubevICQghBp/aS9aPWzzvwaM9TMrkDRt1+xDQdDxg
Q6EpwT9YKeQLd37CrfRhsvjdsQv8FoaEx5QwvjqyOKeJK59y/aV5WB36pv+qLHA7Fei2lIxi2Gb6
Tz3ZmI/EzBmrtrWHBeY+Qc7IgyyUfv1cLcrgijdpFOtsN9Gr5sTYXOest09uP7x5HvEZAcFjjh82
vPDBLdkpO+5qH9wafzESfHbIx7EOc+ev0AwYzMjxIV3HqyUytlzFBh6X0HiFwtGiaASWvU+iM7bu
cSfWUWLc91yDT4SVyl2dvPHXvjq2OUdtztVlRRRFtVMrV7gJBjlvUWYfkO2CvWV9uHxF8YNZnNBY
AOyOlQkzB0FPaI10EineWtYIhIblLhYpvbMd59syoIQk83iuAGLsxzz/xpKF29fIQHsGX9h5cO0B
Ds+DoL90xXBXaR6oA7RPZ/2ikQfLo+v1XNb/+B48u3p4YbtfhhaeEoylKWmUyXQe+3KEfLf1lBHP
wyFImnQZPycmrKPPTRJdkmMUW5TQU4y/MXt0fa3h+7UQqCnIC1nFi1290CWQxpV1j0MeS1D3q10B
Q+IpCWchH61iugos8r/qeqAUp+B1WPwvLE6g6/yDMMe/6ZjyqeYWY9BPyUfshVisB8iT6N/cus6u
qLM7C9YVk3hR7Ab8W/iZlLtPh3Lc+wPgaANwOR+UFj2fZoW8mos7o2ZJOeYssXuPZWXbnv3F+6v7
5sOcZh3GLRviXk2hbeKZnHxlnyaURZKH4x0R73hB5IsD931UHOTOUlF+FVCgmE94mDrjXeo322lg
rwvzCdO6BQGSP4rL58FjKEgbZgjSjm8AFVxSkIAhdUfeEzYJ99QUnPNcpL8tDtwsp5lnYdZyiEgz
vYd2kT+3mqLqUpqs6gmmtbHBJ9IAfVqZZXtvLOdssLDWNbSwuDHPRWa/NOvIS9jwp9zRx366+KeM
len2RYAhy9OArg4xBE9OsiV9S/vIlvhz04ToHPnT0r8bkx+dtZ2gGq8sXGVO5J62oT11jVyj44IN
19Td4IYHXHbKIpzL/E9p4sFsLMMin+hH02S6B/Zd8Nvd9MkRc3Kn7HtWElm01kh+NLQi5FfDhRsT
5RoT8CiSrV/x1u2QA4ukjrJjMjL5w9b9U28nb2Xtdmfb+JO2oUELti6t0Bxo/k3n8UBm4jRq/Q6e
Oj8igzN6QetfBkLVWA5aeCP9yxLYZZQRhMl6jm8nAApriO3D4rsXd9om6jIYrszAhmOxPAFStssT
rvW8U9QVmh0h+rg9OPn4a6m1ebQ860QsgqpJCoR2Mx8HHBB00M3zEesC34BeRCzbirM7HuWa/R3l
4p06yzs6HcDG1NaEiFa+S1Zh0g8+jmcSp7Sv5zwKmtUFh2KFTRYwIeVXXV/y2Iv52kMZ4gy+H7Cz
o17IKBhtEc01tP3Rsa9sEhA+i+xQSYQoKsv2qi7KE7zZ/RqPf800eDYbd4nKhpqAop/OIu5+AxJA
CBNEBTzbs/bBchQrAXAvHy5gzuTBCny6cL27Ap8VFv1+fBklD1MBH3hfifGzDGrjmS6aGy1YF9f7
rqsh+DA9TExjVmU7JUfuLmDa46qXRxCxVDvIHu6BC0IHLBssYiDCceyyJIipUYb4f4iJNVPYM0+7
oTaLY2Fc3TEHkywyeuUB59USVXyEduy6ayhid9xls0WDlhmnYYkHz15qFGYsSg6Y2Im3GAZaENa9
n0auilP4dMNFNfB/fSB6exg6j42HzaSb3EsWOCsjWlMdGmJoen5PUqfYBVWqw4onawpuJKza+SsY
oLCC7uyPWfCPQSs9VrP3iORPczisyaxZaOTKKlgZvvU48FCmWYvLTQeVo5X6wst9gw077aWKn/wZ
B2LZmwdIK/KQjnD1ODj8eEqhT60YhLoDuROwAYp2QB/tYvHxvrPy2s9YmBDXcvTElEEdStNOJj0u
OZu479pLl6nD17wrlGeZb32ZnYgU1Lu8LsR+dOEP6Baf464cMKFgAiwOGYU4mYPXfCL9exjprhMp
AScWog8Oga0j5tIOjzDuDeR72+f7iIM26Yb3mqBnxEUFh02O4EcQPxxwGRswqU9OrODSclFVfsXG
kH8h9zd/0YUz0uwW9BhZYcOy/T47ECz382Td8w6uNILQw1gFr5LJj66G6jB58bc3qHMLiydkY0w/
OF7ozbPJyqdsMG6WhsQNxX/66AnXka0gvoy/WtAGjQKeRLY62lNtH3vXPsDGgTxN/5RdEJ4hx78g
/d6GIbl2FdXApuHUj1AqqTQI9oOTctscC/q1KYaKErMWd1TU1qHo23/NWD81hIF4PrA88eoPvH35
sc3Wj4ZnC6+Zu3NzdzMz87bZA2dGkvCR7Z8NSUFoxnWOo5BnoGMuSJ+gFz3Jfd8TTkg8LxKec6JE
EySrntNoQ3Dts8q6Lit4y+SK/9A/ucpYiKv466G3tm7PmUqr7quwrZbnP9IsD4gR1cS9z9Zx2o9t
PV2TVUe5Ob3Eth/cpdnyJlba03rjyTLSz8UTTxSjUKBXpUUUDzm1jiuvUQahnJwB7aAYTTCZ4/nq
nD8FuM2n1nBfsfeJq7HqF7P/nTkErj0MVyw8sXj0mhW6EUc+c9ihy6BXT4pK2tTSO8ekVQNzpuSR
QImoWu4BOVf3sjZRREGKKiuHLkgHZBg4UK3z/L3H7Bsy+aagtLm1ddhCot5hECSMfQLCdl/O6UQo
l9uvR4XTtHW0Jm0mj5bNW6lK65pMIMYqc3jEE4fhq2qaHW2GlzjVXhhUw8pOe/7s6+Yl4E++mzKc
ThordC+l3KW/y6xawuTU7Ichs9kLjL9M6AL35IpPbCsz7H3pa9ZiwZDOKKLaMgGv4BntaAJSrYg6
GD1L2817fFfPDWp02E3fK5bYMK1IaFZ1fR06dZqUWh/snG90IJmFnf6Z9Q/pN3/YSUzH0Bd9Si/9
6TXrYSV7xjyGs0WmDtzMwbQqDhZPbHMtrgdioQdUc7zilbiW41feFt4dAGmrjvtojWfKG7ENYk3v
QrQA+nXoHW1lcnGVjdOqHg6m2yaXzMkweK3Lbsq7j1YNb04PqJ5G2D0jl4r8oX/wqItnPFjOPFPb
45Cp37FOrVNjFN8scpOLsAexEwk2Sz052OZsCnilyl6U516w2YI8C8x0t3qgHz4UdSpbIc8fWeb/
VCn4xgSKC8OsdnFJbj0bfgV1I8MSw3MYlOa/crKfkXnrA7e5mbsU+O8x/3Z1paKqS8b9sXTQk0Do
zocRFlqfpOu+m1AyVifXF6mK1yZHEWoonz1YBTp/TgfXIVsVXwGKU8ysPLZuNl69bjktlkp40tvy
NNbBI5UAe7XJVq6n58hOJJ308yj3hEGQEnKcC87kHVMpioPNTOg4ar2ZlToJX1JUHqCFxxqpiQso
6x5T0VPSeg1d55T00N/MJ7xVx16vzdke7d/Y6gCJr9R8W+JPpuk7ENnL4sFQ9vL5DXvf39ZJ+TkS
z5KDTpKNBM5d+xlQ0q31MPx3K9DmZVyxfy7Bcr/0xHbuxcAbq3Cy7NOS90hmNiq1IEgupu95He5H
Nmu7YiKNMBqMfzWmWuJmEJqI1e/ccjmNLHd3vTU+xdgjGJ+pQ8vLdo8o3JIHuJpe/WX35Z3Xlg4m
XuumtPxvSKmy1pwtruoCRE3A/qhxdVxSP75I5Do2cdAZPmeY8QMuRO6Uuud+mw4IXx6XjrSgzHkZ
qUDol/GYrGw0JUhs6ZW3Sf9q64wI6WS0Jx2zX5OVxMferB9un6c3WWH4sFTJQMH3E5YAWcWw9XPB
gwMDmeqNf4uw33Rq2BH3b1JeJBT9lgUvuG8Advzu2Gtu3CFjjMR8RvhYf6Zxf0pKvvkVTvPmnNuI
e11nqEvebsLsjr0Q2pA/lnemtXwpszUvyq+/EGNMwA2oxbW1gO+o77HUvUpqFE9NT4WzaGDDqPlb
y7rao//yLRjUm6oN987Pj4KvIRUXY1jPykc9Xq/BABy7XdN3lEbasErQKHEG66BHnj8CvPsvXbrH
lTVsZ82AZE3cCKrwWt5H4+qZnX43qFsyWyfeTwYdua5D12NP/o6H5DM+K2NvqORrMifnZNPjsWs5
X/c1CA22e5TPi3qE2mg+FVLH0VAItphL+ZlB2bChQuiFm4sWRH5ieIb5BhDvausxVzWN3F2twkUM
N2NMH5TR/HEw5XOPY4r0JR7Bavk7xSbBwoojdGGl9Z56Y/7Q7WqWMYnd28dYEmttZ/jsBZFYOhF0
1A/zjkIpfa4E3jECli9Qy5fImMQ75M4FZMk0c+zsVcEtl4sOIoma3ntj+DDKutiJVWiCW0iAU1m9
JAZfU23Nt9q6tAOcnVUSBNE2Xj5X/KWOLtnypk9+jGuoF8Ck+wBkhLCLgySfD9mP6RSzhUuisFJh
X9MVrMzsXYvsuhSlPkk7Y+Cj64tn3KZ2Fzp79DN6SzwcSSPb8Wvcy/vRUyavmtLc5yn31HG3xflB
VPvgA/dUmn+leaz3wKiIxwGJv8yr+zw1uRFVjgd8p23uh9xan+0me+wr88AHPn8q/OllJLqwV8vb
olX7Qu40ahb1QZKhucNT+uaSoJqt+DbX8a3q55ekwVvkdvEL6w0ufvZXNqO/F5J5W391Q4o+FVv1
nfqtLZPLPCnSMs24DYyJGQ7+Mu8A2Rd3je7wcuoip/yw4HjltsvzevnXxRao6lzcKdzZcu4/rWBB
Ox/4gdQp04RoxX/rPhuuU84rFazQWCjAYHw16/LOKuPif//gJd6NrHzCZInXo6qSP42fbzNf+leQ
QT86GQB4ZQeR4fge+SVm5LpjB9lv1zlWmZPsT2s78M5T0FUI7vxYAYHCfvcC714vOeQtjKCx+eja
Zr2nsfEzV/9mRIDdlJjWbVALhylA9x0W4+9Z6P+yiguPWDCd1n+XhIopi/IC4Bfu7zzgwl1Y3W4S
XB90KT7rVPjw6TaQPGsmWSeoiuiw7cIUWNBIs3HMySnSSh3DzcOyEWbUu59szBYklvIQW6sC5e5S
QUXjtfK5jie1edAJEnCi80go4PONmMxTWzJKrYRwTVwBu5XOM1owCJ5wzuGnMehm3dk+92JM2f6p
wC7UrvRlDb34N7JtoIjoe+ZquVvNIWSALx8UGinrCs2MvyZn3ZpIXZiBuHIJiindCZV+5sDohdz5
s8SEXr8Jkbw5Bg+1vHsHV0r8ydbk6XX1GhsrB74huO0pG7+9b3G5bxVtJvm/MY3LS9XUX9zs3vzV
y85YZoEe6OF5CPzu2CNkZybgcjH76JNQx6X+WhxNbIInuizn12nBo2T/S+X4l9fcOng5cjgc7+6z
xctsU8jLZWvoDyTljsGcy6eStmEjXaNMAQuhdJ6VEtTOwU9C/qCf0mN5IWTwHvC46rPtuo1Fyzb+
y2c8OGN7IbmjeA5sKwV36M+obx8+3HiertyLFX0GeuaDR8fgZKIGplI5kecyI/GoLKF8FZ1zE5Kx
wCmJW66IQxF33M94GeHEjZ9Zncwh7kAkEAl0LJ65XzPeAdZLcj9i/8tJAwQI0kcI37Q5DLLh6NAx
y0TDuSvyiZe2szO6XNOD4yOS6IWbVZA6L2ugS/oj53flp1mYFM0FPa08dBUmjk6jnntuNNDScetZ
bgGPDw4as1ZoWRZOueFomlNLCQ14VTzylPYVB6/EQdYNa7/XFs8amZavmUY5AZd0wWyxc81yKxOp
QQRJAllxelq5xFPHSjfIrLit5jAaAu3jGVhhsxHLOBs9n/qh4UAyMkSCQLgIYSxy995E7bJAKmAm
mvejnd4Kcj6h0N+2CJzNQVeReLKKQ9Igwrvtwk3ISp871z6y2Y0j3ZFcGBkZM5O6p9wfjk5TyX1h
Uz0/yvc2nYDp4fMWAmMzkUm6hglYu+uWRHVf6n7rOvHLM1wrIpF7yH7dHmTgP4UnPpg+Ym4XgenR
il65LzbodawYFqIqw8cQE89mWdB+d1zxl+w3nPgp7CjdZIvLBzHhcWJqhlPtY+cwpoU2YyxxqcMB
ACWBVgn8/TGR+liiz3s+c6lqUNanlY4i/DcLly+GTyAh/HY8Ddik0WDAXm4P1ghZYEz5FX1ubMMi
nlBGcNq5CRdn9V5hn6QmvHgGHn+a5KhCikGYfFr/PCMAcJEPGNWAYfFIK46q/GwpoKck2f5IpKgu
waYNbjKK2y8kO6auwdzlCzakxK9a20TQa25AcYhEwIM9+B4Ni5bfHTw4YAde97NfGzTHtjrbp2t1
pwdp77eqStVDDh25Su2bCqUNHTCdC6po4LqES8Ov5Hm8BgRIJM87+UwNyt+g54z15/vaTbAGmQjl
I86WLF9Jko7znyou51NQqXbvNGzzB+cd4wWeTU8VN8QbSBui4UtW0QI4spirRnTyye3rQyDrPzkJ
dLPzTSgGC3gpPK0q4833t60RDoH6ho/80Iml40cXNaodWX4u0lTxVPJJBdn7tPmTHWJlttEQgjvi
jnoKEid+ckvBJrtcb27h3w0zNeuU2F9daWxAsO6/MphWqjJcvlDeWl0riDZVUiMJB8ZXAuj02AFX
2gXEgklFIj3rbL3KJH42bdB8FsCyeekM5n8vQw2KN1SixQDR0nrWBwwRpndhr9nscI7v1qBQ5wma
Cx3T7qVPfMzMlPbuvOp7hhcQxtDeuQiZA3TdbFcZMbomkZMKq/txYQaWzMnwJnqylvBqRm37dypu
2V14fIpk/wsDztVyE/ewrmDCAB56pwZEGJ8b/7KoYQO1UFORN09tR3WRUTNq0w/z6dpEyPNnXxlG
xIgjI55yu15DwFXCPMxzu1Ja5Dz6i//KedyciUlBYKBgpoXscF15IoiRIdhK5HzOsuKo6ZriKlfu
VpdPLbcTwxjmu6BersR43bDTS+j03EG0lkNYcQaPpKIu9PPcB0PbRYWuf4nOvQnhr/f9BMUpCSaq
MpvhTFsmSHRjqehs50Fqonsko3hWaQcpo5VFhDNgpCzp2jnpssNhGLr0mV/ILvJVmIs49ClhcfT0
baoKI2bbNHiY3AckR+ZNNINDRbNSyD57vVtZtK1UEEWMwXgnIKqMbi5O62tZm58TiaCXeIuIzMV3
GpTVA+Cz+774M5fTI1KFvmtdJCQg94Sk5pKIDaIO5ptLAzg76qTnoJmnv3OwN2wMPyaQmFhsB2Lg
RGxD7Jj/sVCTCB7pgyPn+OiOdJZC0Xg16B4p8upmibjFwWkaB3zNTwnBnyzP6N2u0EpL03rTk7n3
F1Ar9aj/qWyoIqwhBocEf6nhA+4MjhSBn1r3n3XBpmfgGb26fISzkkt6AL454bt06jZXo7vSxOUg
VquhCe1u+TX4Jk1lI3NJUXMPiNuSMvDyzq4kbhxNCXNDgCtJZANrcP0VJylwXpCK8GfT0QR326JI
+kR2nAR5BsdeNBGE5wTKuD4nJAjKf04dUCATqE+jacZDvFqRBGPFhTj5RXIWZ3lJdR3CaJuZOiTl
1QPJn6QrowR7qp+yaLC8wTzKjMBA7F9YvEXlZt5fWHSM6fRkNQb5QFNgHEkC7yKa5x5EjEd7kYcJ
De/FZ1BoY+evnUN20TzUGme6KazNCZzf5UxUvisiMf9XFui/tnoxk56FMB/nueu5VJkieSpcE/3h
oTTy5YgUd2difNlRLNMeMgyxUUV/m18vqH9ZtqMP5EKUOY4ITexiZdWnxpIRmRT35KxJyILGOYjK
RAAQSyi3s9tVlb7zTW77s2uETQ6em/KfFj/hBE1mqYwqtA2vOKSzt2u49LI5w+Khv2EcbgHZsQmD
hVwLA+eRFNxE8ZmzZJesHMHUsEH29VpG3gUiz3DtpPlmITNCtkyw+DANarJjdyTZ3gKXyWirmAro
wUHWQG/udfM0j/o29TZ2dsaHFhEKC3B6q+I0oAS8voffgIwxP4w1wFRjC5Eg6Hc7Z/aMk6GtT73u
rexlQnxHjiQ6guHIb2i+GeBkWgNTVjkb+j5Bc7zMZvsskuqoSZLywOuD69yMj5ZFi3Yn2pEotffB
ON3hPrnrCjIbblnAR7Ba/9Zhbd1RmXlvtEpeEschme2Ot5bsW+Tlj7bxaMkU2qOJziYG/ySYnXZr
ayRcGH2TiBv2Rjm3C7+GH0Q/nIvGnLBq9WnySMhX7rBk4PILIFBswT5IQbwduOKwJsHXmfnAiXkF
1ZuCImtkMj784LjqQnN2lew+UfAC2jiR53P36hnCQIgxuABB/xOd5558QR9xLT195PKEy9LDylmx
7Ed0+fXjC7VqHl2QhJwj+HN8KWlwTXHS7xMc4izwkfR+fhjTYXHFBexTN+7ar5t2tfGWx3ziY7gO
JOoyrM941V6xJ6EQg3cdCE8hCrbilVeRySzLQ0JVOc/nIPnV9P42uVDECWLIMfyjyZz7xLk1POHB
thHZUs7Lyur3Py+EkBOS64oVEOsrnEgM6wW2ZlfNtyLzwxWD1LnH8fo61MTs1tbZzRJqRRMTs0xS
6AYpVt5XACrcB1bzWev6OaD48ME29P7nd7ZkQ8qiH/Rd3OQ+J0dBLFOn9S8dfOFmZvCcm+H4Qx1g
bs4OAE9kSBlYb5H/YWpmPdMF4r1v6EheNJ3pMqfl5Ocdc7NmvkDkf5TztNBltrEgk9LZ/6DkqMym
Ec0TSUTWkd5Sa0T4xuf7AEzCeSDO3h9iqCxEhZYMp6OFn5IWV3tvd7Qi/uDXKmd0frmMzJuUy6TD
NE+ymHAZYqkCrbJ5uBE16OCIfjK+P/+oV0SedBRHS/WPK7uUlzk4DjNL5ymvjRPU7bNJCclzwxJ4
T28GO0yDWLBbe7efn69KLAKB8N7kTGYxwYdE29/RY8bRSOzhDznGW2AaTc0Mqx1g0c/fVss1hmlC
L95kz4QPF52/EuaEFJYWmEx/qG6mJogJioM8Lgc1M2lJ6yzy14l56l/dMEPA9OAoa/RyTAxqNhJf
5neTLn9N1JQRYg0GEnYEcQqPkB9fHsEBNhCa67tfPCM/nME0z3LGRIUNJPg11Od+i9kp4Nk/3SgV
1S5hoZKYAQkUOyJNu2srGggbOtwsc5gPDuGHq9N44GmXmQr7kefjhB/O0I38O5eCpBv6rgJltVSc
SiVB4YNl1f82Asi13SJ4BHDgRlAFi0c0nW+AxY/p0Gb3uBRxn6bw+H+61SfHj5bcgnO0ei/WT4hy
qLqHmv8aely5TVxD9LHXvWfK/lvFaMS4FdKn2poFNiveutxl3TJn4/p7zpn4qumRZtT2dYFOxYs0
J7ei/o0sPN2mDZhf2jWd9JgO58n7MIXDDUbNbUXxVgMCTw5WddfGy/KYd4zZ/ZoQuqmWK3H34al3
GBZ/6ElW6iqseg3O2rJKIgrpQCcvqXutVhpX4yZcSEsS0OXThYXjxYMEcEhpAX+zm+YQx7p5tO2i
gStfcSCN2oMsk28Rd3KqeOxYYzutTwN5gmV223TbchQkRqflERY/6wxy9T94mExjp3LT/GaVubZo
CduILJy+2RW7Wn9ns1nYZ+DHDv1ofqE2VZclFTNdMO3rD2DdWzKQj6Vw7vu4Wzm7vEdD1jwHhFVe
l6HfxzXizbKk2B+H3CEYNllIptpEDf/o1cz9MVdwaUAwTDgTdxnYsagsATGTg7sUHrUOTRCUkWMB
hE4c6kudJMgvsmYkHnkAPwr2xVsG+udFxZoQtm1OASvQP7bFKU4Kv77vUxgHAr153/AFPPnLpE84
cSuuyZtT0KmWuwGtKt3CwAmkLEt4D9MW1gVNnkaxIO08eYYdmmXKRXt7S6i0J7BeoMrz48iGsLi9
N4w0iOoNj0kUxJrd9laTFI8ULX2ED6ZL40hr98PqZbALdvU01c9G3ntRPeDL+/8/OzHNb3AH3kOv
WHtweS5PpUi/sJqfC2Lv2dz0R4rmmY8okQy5fjb3/I+oCLrrD6662+om6gzBpqrPmSnfmnSMfvBc
vYPD/odI93/sncly3EqapV+lLdeFaxgcg5tV1iImRpDBUZzEDYyiSMyAY3QAT98fQtl5JVVKtysX
veoNJZJSRCDC4cP/n/OdsShQRnTzMm/En8YlI1VCwTlNiBgqQV+U+Y7kUKQDiuMPsRQckquAmhUG
Tz1G31BqVbGti8E8nhbbKhFvbh8PkDxSfeyWL72JBwoat7VP22taI0cW6WV+/z9fiuCzb5M7rHR1
p6klsF/iV8IL35QGKXT6bnbSks277nf9nhPB9OyEQYPbukOOoBgEhPo5d0bZbuuuGV7Kjj0uYkLn
MqqK5IiGgV8MFDRcRGvse0hRRoIQjNOza194QywPpd+H6zkq0ue892nVegYni8azKEosES358DaE
gfM58evjYD6PdZi8Q7RBx2FRov5GDWorF55a+E6EMWYLDwcA6TaPhgFDHCnKZ2q8g1/jqqnHaGdl
qAAEUsMTQ6ZDILCyqKw7Xt0veEf7wZ2sx6wonMuGAMbFJhaGMoek1j77TWqumVPk9ahCXkQZ3UBT
JAkXjIXOxBbCLou+rstLRGW3MOmNjXAiLm6hdxpW+KKxgJzjeAz3JUi/7QmdMET6ZlxMbmk6qcNk
+PFDOcm7CQj71VRbyUOfWFTZ/BSg+/JLZ/HDuazo3VizVZ+ZuDvXSC8C1OaX1Zgpam+4+ucWeLMx
gBtVoYWi1ic2pcub8UynOrttFZNxK6joTqx0h3Ry776x0VINASAiwhXs9hkSEWjcISWCpB6ukwar
vGGhNwCVezuX5sW3Bb8OBomynWYVRj+j46WMjokr2tp9+3DwS1Ucivms1xmQCUJdcW2DhmzL/iGl
6IjKbTQuxhjHCtrf9hgJWJJJdnmaT4yoHKHR+QLHCghCg13IquBG2Z8A7fMk5wN1Cg4OPS1GP6uT
L+AMbkkglMca0+DK7JrgYJpZvdXah46C7XwbVc14Wecfpx1OwbrG8RXuk607nwxmK7v4tr5XmT/d
VIF6HIQrqd8yG8UCYyCCj3rrpNadIn3nKrBTcZfSe509RRSJKSa2pZFNsaY/eLKhW9M5S8wm4dhZ
MYUHBmWz7mWYrxMMJhuax+cmiqrrLqzoiy97LnpJwe23l4Co0EDvM6i940fqaUIcuIjtwLq0Sp0T
fIlgEJXruReLx9AI8zMroe+INgAmHlwhhdJ+L9sm3bPEUngCZsR7ufwnolZuSI5ZQhaqW8/AiFZk
IcISpn98xGipmuJNQCPo2r66jxrzEgmgRw3I4zs28GsDZ/x9qTlbGanA5qbaY+qV9TWuN84M3A7M
JdMzHm84bMs1+biq+sHgsIbdfUe1wDqqytto22yOJ25M76p/IH2+IckcOzVXQkfER2tUzHT4ad+4
NZU9RTRNLN5aWgLcVtsT5DejI+R0jrgdIgW2oHAPyHyuSIZW6xNGxhpScRMNMapXlH5o3T8AinB3
8Bftxme4psFUNO716aVYFNnV2YBvjWk1NLZxjzGXchLqs9acPvcxvduiba9x4bifpH6AdHA252n8
GuXVsM6ERX0y8eQuM+mnwK85O2FS+4Hg2z5zbqqe0D1/iR2w8EfWGLCBoRKfW+D8PR1ZsM8MGEAr
+ub+6B9OAOPTrE9q8bVbR/7BQomElzIBxVM37TW4QACPLdvJ07lNDba9RiyBcHw5qSGmirZtnlRn
S3AE5ofkwwTpV6H/340FW1o0fs4eFzLK9sV8NoRaHFI94IfyPeSHdTduB49m9HDiDlhpftAZFEU0
Z8m2FTLlXMIW2Vu8xpAGaGjU45fWRNRSZvaa0CSicMoQysm3vxo4Q6i/NBurqt1HJyAURqaJu0fh
4D4OQUzf1S5fytbPjiUIK2ajvlr1pedsrAWB6WJYugiT+m0UeJ9OtMmpQcdiTh383yrwP01tJzdN
80EuI5ZUO+eLsmkTgqhdU3rUNHEGtLQY/XZBIdKDEYb3LsSh64a5p17SYpCj8k8H6i6VNuW3FCre
H7boiEESTOup74rdxA4RuRY7HfK6aSkN0BNU4JsHIkeMmfxyQ4/WXRkKKqlZ/UXVE0n1C5fDBae5
alhyTnPladZk9iRr3qYlfAFGrVpzECT9TbMRDCoKB6dXlVvxBaLeaNMpQNmuDytJG46EdWXvTSv6
GCgb7/KpoLl6SvbRR4QoxV4i5zmbpHdMVJfcF92RHb167kTB/qfxknuAIP63eUcwAJb/2S1Wj2SO
2l2wpMFy2/q7JmjLc2WU3E6e80mAQ6k7crH8uHnDlXm0THrlCUbuax0GH5jObApx3kcJqfCm9Yan
ORH9DgojpYFQhPcVMZ9D7J3NCFnWKKP766oz9iMYPQDgdELpHeH0zBO41xEHsiIOkWr3oOSWDbzR
EUdymlQiM2C1cLsNt+58FdkzjURmMu0zuod4OitrNlWTh+nZjan4lqV3GBDIHIUcXyIC7y58dw4u
mCMzCDD0vHLm2E+K+SwsZn3f2hxSg1w8Mm2lX5O8vxVFEaANic7prE0bRVV/PymruQoYtqusoXU2
Vr2/Oa32S5ObMtt0PL3mqftUBqO6sZqa2rTFvuCUcuLAvj/MnXk4LWbuYp9uhMltTGqZTUzLkkFy
+ulUR59JixnAO0rNG+IH2yRq7ipL23zKgTx3c30rcntfL1bzWtm3LYnZYvaG88TGCx7MR5Al/Rb1
aXE/hdMMKIIdVM7xz13gIhCOHDqLyxCGuHhnQWc954ZBFzX37NEdcldcc2hu//xFlofunkQ1ypJ1
fBMuJYUpDz+Qi7k7DNdvlFedXaMrNyfXBCali1N37RdBcM6R8nVAbkNrnLnLcDKiqlSI2m/ZVcRl
cO4lYBe05d86ZfoJP1wHbyYKFrMY00nrxZuyhxXAfn+igDw069LMD/HYkinX5+FlL5EX1UGmbrqI
lqzNotGtR9U6G9yfz2grQUxj2V67Tv0xI0A45GgDWbeigJNcvDnFoRTSoPtLVtVhTrFGsj5GZy7x
AJeKZPSEmXyFJQFSugpj5HLjzqzGaW/URLwtrLbruCmuvyGJXSF3fZwRsgYIdjlAZw2lQTg/KJmW
qFVoO/HiVuBgDeqKrkpKhlJdP3jZlFKEoyJiWOk5bww0ih4v6+lHU9g/uNBp1m5hkc/lc0JuZfJS
D+VZXuRPPS3OK6N1XzKPuqBKmfdL6xPaQP3gDgDiqn4hip4mEkrWV0VHVdisXO8+S83LJIbr35Uu
FPBCF4f/UDx8Qu3SWsWyrtnvFw68dYjU/2HacelT/3FZ7sV15WI9N/Jzi6QHiq/R4xi5FCPmTc02
aMRcmJDGgKK6/gD9Qzr2AbXLngr0iykXFWsDmL+dIGDWwSp2qD1oko9qp30kAJLmZIyjD8X4TduJ
T4gpt1imWA5S+5Me5Rdle9uyAvYzV8pYZ5F706ruaEP3oLDOqxDpPsfAGVUDvDrfLVa0E9+QDT0Q
GMhbvoQUBaV7cPx0od8IRLSZvov7biVN1uE0bD5x0gNIRCsXy3InKzoGWNIVGpwm6aiETFsD/zQa
ZB1mWM1jwoPAl1oB7cbaoa00E1YgCmsbWSjNkVMajkn0V8B7SrTnvmz+Im/V/jng1DZdxzItOpbC
8izr57zVsqmV7Ma0ptRcbTQ1qKtp+ZIFN1nLHrwWk6KjxBffUnzx/H98e/pZ1BFHaUq0KQ3i9EtK
qudOVEMeMMqcmAXHxA/kus7tty+KLWelOYv8bUm5/n8T800E9FulpiahLPhfl59296fn/fNHP37b
/vNlbV671x++2ZYgUqfb/r2Z7t7bPu/+6z+/xUsv//L/9pf/6/30KPeTev/7396qviTj7O49Sqry
h1xvmzySX+eAn78Wr8nb63/7H9+SwA3f+4PYFBO5jRmQauMT2KHf2+7vfzP84A8HgoQkFchzTcCO
hN3+Iwp8yQ+3iVzhd3jUyBHnFbRV38V//5vl/+FDxMTjYSI3DGzT+R9FgS+Bun/m/aCOliYjUnpY
KD3STv2f4on8Zm6Tpm1TWqFEczjuHhIhSp/PdTbjDYwbZ3WYyu5u8Pu7UIyML3PAfwNxx0/1FY4Z
AL6Kc893b+DNt6f/PlXb/jHF5PSqLNNHXmFLOFZMxD8Gvhh90Xpj4Kc7jGBsaHANylVh+1e5byLU
Hu8cEb16ffqResmlzG9HNh2wil6n0Xq0R/0YJjnOMup4ZMd92FH2KsLOQXMPdGBk2+vlAZB/hONo
FH//wtE6/Pf3k2nVYbZhNrXJe/rxlUP3tcyqdOAsBThhkDe/5F52oDSr9kWgJZE5hEhE8RsZHnLb
kIfC7kZdpY23bugzJfroSDjRKt1kCnFi61zYvrrOevmsLU641AXSstqozj9OSXbha2dHh+PJsNSx
VzA2ChcI+MT5w6dOuS3G8lGI8BE7Mz1LoJr0+es1cKT72RdnIGd3nUaAIl26Qtrp72SFN0umHy7S
1W/nhly0m9AQt3l4HvY5IlA8xRr/Y6rOYwWbqX81SV6a4P4RSXlOgqyXs7UWB3SOSMfNL0Pkb0x2
OqsoiJ5NKtsYXforTh8gWdjS9eUj3vmD1S1yKuINUnzl57bAscLzcmxeO2TMGHGwpjZELk0ccLCx
ETg0op020Tw9uDlNMTYWpPst/0KM+UddP04VDa8Ep9ja61tyD8r7EEvd1kDBMcVGxxrC2MYt/DIK
DNjhIpIw06s+m67T2LwQcB6hiSOvtR5Vaz6C9cdVMYN6pb0fmT1YDTrRE1Q8T92nNhpx76uCBW4X
xrrvXXfveDdYaxCzzbC1RJ1S+Z5PflFoNn70tbURxol6F6TXFk3XthsuWD4JEWgoHVCTODOartkj
RgFfM04hFnh8aUUzP8QFRvlUd68tObkYrQb0t/LJmuOj73YvwBfcvUShNnsoxRIugISpQ1hZSObK
V+1g+Y8djV4mGzbK8OExpbwy3wP9PBTjBV38h3KEpIZCe2+xp0Da8OYvW63TY/FmZ/AYXE7ZcGsj
H2uR5rgtUBdQlEFAZUqE913xLiN9DU38xu/MtRrKgKmanbEvH508J3SVvMGgAe/tRMk7f5FgHd5r
z5Ur0fCZ0M5B25hFNGEz4H4EkBRrykdH00FZwmmR3QGfckA7aRUk+QcOEypT0V1hAsmUIJjwj3Ol
I5DtyiMexLtFXUHshIwv/KkCpqBB+9g2YviUPq8RO2LBt6a7Jhzvy5FmgQwRv+U8WE98TQi6Z5+m
lbEOY9x8Yx7hZZeIqbhX5yoBGpYzCgOkcv6ErAcFDDqi8iKK8CCNhnikQvOorJ7qQ+yvZ8gXWLfN
z7Nb2+tKMRTVJHJ65vwyqm6Un8ozOmD1yjG0SRgnTjtU27uh8sft6FHeSdni9Oq6G9pFaPNY5Qzk
ICqjFYWgoUDXkTaYIti5xxST47yfeLrFSAZMPiCdlbM+VzJ6za0s/aegLCl8gvGY065e5U2DPNKT
V9oEMi5L/punp0fcpU9ZDmhPNcEmCRhR9Rd/OagM0fIvjOw1m6fHYkCdMwlcnxklp9WY2zdxkFwC
kaNgk90Z/vRoppAihta/bMxuWgE84KOlgJu3/cpxwOoZDNwofuWfj1tuHJiE1bopkRUEhvU466LZ
23kwrEu8FNl11BjOBnRlh9XRu0xrXIY4NzGVJUm/doqckkAmAPjQNTTc66YsXqNYfo3YBk3ELGD3
6xvQ/fg4GCBjAEAfP3dcM9B8nxYKfm3pc9yCpQOVdtG5p3KiGV6tc6RNq0zmNYi3xQYZZx8zVLA4
CSaKCXCVhQwfE8EeLtZiPVQsOIgnnFUn6+d4AizIUuSTsliCdV/OdcRRz6REG3x+MBG8xKfmaGki
tPYOAj361UNIYG5/BH2dIP6Tz1VtsypEXDjij/thtm6IOy62qXbfrUa95gixVh0QwlXK1jDukxsl
+DQtHn5FGesulnyAEE93SjCa+TiLbWhduBUtExtNI7U0c32aV41RvTkE9oTxR1AwT/Q1lzuaYj8M
PEOW812TJveY1YEY0TXa2IRVpZQdo0Fv2cx2C9+pJluU4nFFOfz0trMXvXTthTPi6DurGO4cTSnW
6+4QBJ5X2dWMGgttPUR6x65wsxUdmAkcERPsaNb5amzvbFYm2wi30Rh9sfLpMci9KzGbjxyA38pE
gHTglaWawYVsRLYG1ccFmKI6wIkdqbJZuaU+/hgWmGnEQGa1Ox37lCHbocpbxZ4NZpxHiAJNmkI/
XFXvkZKXCDapuGYhfl9Q4xlqI8iRDxx6CA4uHBIqxFmYgMeOG24kxY1Z5vWbO+PFdLJXGqh65fbF
K3s9mBPZ+GjV0asw7V3qeIcG/Bpqt23akByfI5NEU5BvOnu6Nx0uYUyEQ0eLSqgkyS3NeFtUpLZo
y9F9s8lCKYZjbQjoF2J0pK5y4428kNALurWuxHnqxNYmnfn4px5ERxSO4LK5GNwT1aYoyrOoW0JS
SR3bJge7vC6FDTDCgbNZxT1n+fJ89rQiRqaKzmRMLA6gjHUesa+IxqX7YF52KfedX1XBJsiTjySz
CU5R78YyWyYJquaeB+wUg/A0IJyFr6yM7tilzdYUSHqF76Gg62u1srmnQ9WqnTHgMzZHI12lwsWy
rvrnWPO8VZ68Ani648k4y3MVuclNArJSbunq24jcjbvTE5s1QxYwlFVVGHMYw36evzqtAwiJDk+n
N3bt0Ux3NfdSMp2FNap+YlFX6DXKNbsUqHlFsq+XyqHTh9ddSzBUIj9InmJwLZ8BZ7eHfMLiv2w4
uqxASJC/U/BPriL57vPvoY4xln0ZHnVnntHthQBFXpRvOrBik9dkiV1Y/lJRdNlUDd6dkYGUlcuH
0Y0Y//UKo52zQm1cr1LVPxbQmqiU1cEmRdFVt87Xwkca1KaIrocxBUlhOIe27QK6lUSIilpvRTr5
5ySsXY1j2u4H9C+R03wOA5zmFfp3HI26IjGqBcQaEY9s90CDWIAsJFCc3I2zRKA1izEN0LmJ9yPi
xJVVjdbOQu2+snvaZYIkgojdf8M8yGl2yhXd41MWk8g/RXM/UJ3i+mgB3VKciDdRq7NNgNgY2XQI
GgEeTea4dyaeM2/oX0qj6/YY6phfxF3GHXIWesZxStvhzHbuwBE1W9lBZjGc5fCbNtEO2goRUWdJ
rjmzLGOeHhrQ5gxJMQUztij+2bL22CQyQe4QegXOXgG3IMJmaNGnTnCU1Cuaop5UzqaFu6HpI6TT
ppCMICd/SogJwnpokteFJmJd5HW1MUf/q3jro/adSYP5eWSVsFM+MY4TfFpZ0i22/12VBeAKRqoj
DYUGiwNIGPEKTzejnopXPQH3LbsPlJd6Je3wUImG6TFntbCB9eT6w8ENQrVbbt0xffUJrlkZWXDv
4yUi45ebjkEt4HtgSfDfOrg9U8hngXLBxoS/K2ArbWuHrDkiK54q8sNbbnnySWkjMjQTf0mhY/Jd
Z7WFVSy/KFuRoNhg1nYD5yYd5mdu3ZtYU3YV7D1YP4I3lkxjTdeUgQlIrYY9swimefmJhTVrfqCK
RxNrZgYt5/yY4YtyKtb1eSExIoJyuPkTF7hP7SN2rFmGkEzWOHrTj2y5lcNmiUD0CuASXLXTskv1
W9gBE412c3YOY6I+ERE3bI0gMlctrGfXqRoOeLwzCVP7ZMtxS1KsuXH1k72soHlvqW2ePI4jljKH
UncikT81I40Xa2MlqGnmKOT81NsrOyeIOgXfzPGEgR2AWNlCb1urOSdLocvAzSlsi7g8aRSwGDJj
o56YtwtaOuzip9Oj0TjAP+XToFyOTzLtUHyaSFBy9wlSHK0n9K0p/HgkliXVtnR4AaOJAxAv0UrF
bKKC3KWIngQXPV0ouDPFU5FenzbCQQrWNBjetMF5vNAcFhyXqbe7jB36UgTkfrR4RjaZVDcyw5Og
xzmgiB2REmDce8N4RMGAJ1QI7ibJaBUGZlfdb3ABg0IZ7MuI/n7Ukesmc+POi3C0mMlrhK5l7Yhq
5/agdNB5olO32cj4IP3SHp0VB7NWJ6+CBS50u3PWQiwJitk/yPL3ibSiswiZL83JYCvNnAwRiYku
YyAYPpsb0N1b5lNYQBe8c2wE2mfcq4ZehtHyZR47ltXqXtQsI6efDL1l7QwK7xt/fB4HVqqig0Q5
0t4owicc2MyAPaH2kZMKuqSACzi/YdnBnNDY74MH2wclMlyfnJ+MlPi6Iq/IvPCfTHNpkklrxOSf
JfvKB4FX9DOMFjYLgDzldYdP3cww9swg/akKs9WCDZJ7E5AOOdKZ9hC19CC8bDI98Pvr6bwzQBj7
Znku8+ag0mzXJ+CgFvDqroHpTO0nOMaIi1khkUqJeO1L272IjPk+wnXWIqmgrs2aGBXDvZug5SA/
D69r21JzySp4V8raDBL1SVASgToAAzYCOluBGp+lRQDt5MIBS238re3MutKWw71IoouiNjT7Y3v9
+9KH9a9qNoEnHeFJYbqkCP1Y+cgNH5kScByE8c7KtNTTFOoNZjKuP2XsVJHx1Ab4sOOoG3ekw52p
OSNsqGhXo41uPZpJCxsYEKeX9f+rlb+sVi6Rv7+uVl68zq9Z3HavP5Y4l//0rWAZ+H84hJbDyrE9
AYNXUHr8VrAU3h9CCjQApu27Acgealv/qFe67h8C1AOhRhi2bIe483/WK4X5BwVO30HwE3jYyE35
P6lX/pgEbdgWFQWcPN5PZUp38ImfCuMe8GkE+BvzvoZTopv8/rs3419UHn/1+D+V7eYkmtWoEr2L
OJVe1FoaS9eu3P7+0X8stv756peYte9ionNLj65pxnpXmV112xOgd9Cp0NdE23fw2SB4//55fnEV
7k9lU1RLzEcynHe1CswHtupMjJYX3/z+0X+80f95Fe5PN/hY6jgrvMIk0SGUNyLuQxj00UJ7xSn5
+6f41QUwjL5/o5rGN3RKciKWhUX5gzF9KFclGqm/ePxfXcLyAX33QeCCBGXQdfNuqtMKz0XjHOGK
P8e9Mq9/fwW/eobl5989w1yya9fTXKHILFBk2UmMGSvpbaz6PrvDv6qU/+qNWn7+3dPE7O/HIjfL
HWmY01vWVguYwRvhEf97l/FT4jqeTY/raMtdjw7msV98a+gBKpyAsJh//xTLZ/pnB+LP4fTTLW1R
N2rdwgG67o721kPSQbS13fifc9MzLnGLEF6J/lPvfv90v3rHfrrDyZYWhi6HcmdbsPvtNAEyLnAv
/ptv2E+3OB4DU3MEKwhQL+GUE5K5z8g8oRjEaf/fuoKfmyLSSa12iuySzQYp1OcVzrrkrrQnXBJ/
cRG/+EjET3d4HId0s5Og3xn5wMnEQUSvbjxIpwm+9sbSxBEbRXWZS+G6f3FRv7hfloXj+4FcdLaq
VQSsYyK8iyE8exwPhFFTUsZ6c/H7d265vf/FUBPLz7+7W9hXURTHNbJrGy/nsE8JaAQ/RWPCOU98
IpHwjnjFePv7Z/vFSBM/TwE1Bti+QFCGEiREWhxZhHWtfPTq0affP8Myn/+r6/np7gfugeRrJqg2
gT1FvSQTfnldR3gu7oKJZzvYMUSprW4rnLiqHJv5joAlQz/+xdOfFpR/9QJ+mh6akPmzNWxxNpvU
f8iXtmZRr1oPul9JfbSeoq2yrSTelY1p47xtKQcBKu+tBLypx35vh/81HY6dQ7DFY5ZJYn6IW2u7
d2ACgHmsXNTZS1RYzA0rMhuN+sVWyuC8btYRMOgWcqb/FcCeBdlkTJymX2dycqt6XUcq/2pMKd0G
zkVTdRsgcoYyAf7evsmsfHQuCrNLI8DekKZuOJnhtKugMMiL3sTUMXDYHUX4ZJaRrXDJGqXELlr0
2XGC1UBrPbaBBmoRCVptdVoq9ZB0sMenvciR2H6RjtKq3HAKAniFiTmmHUUmELnsVpFBCLCNHm3d
Cs7MBA6ZcmlfDosWw4GYQHxscD1TYFIXGcKE7lagtDcolhiISlo/tK4NLCQ7oXt5Pcm+ubDKzDK+
pI4FrJESmNn5Z1RPm6cUwJUdbC0mJQUrZ2zTisOO3yUBoCU78bsLk041Z/oglOPXyfHb4EsurUZT
4Gt9awD3GJOiuJv7sm2IKE8aEmqAJ0fd4toWVejU66hnSr2WVt1cZ2aGODqAl1VTqnYsF1J7bU8x
bAm/7RvO6zMfa/IZhYnt3kaaAvSDQKQ932KTFtWlmXYGftp5yvU9n65Zo9obicNrN5qIT0A8Zh3I
YQNEzrCw9SFGztbgK6f0nKCwJt57odNll/WsRUF0RY1IeJeVOX6aFfhFHDnAElsZvzXoYIqvmYWR
ilvTkP1DXHZZ+BXarPAZD2FT0THWSA4vqfO34wWyERteC6rMYNoZtJIg5+gims0by0t53WKm/fBA
s7cOPtmiGQH+2cRdIgzUcozIH5BU5oJrS6S6vfTRW+2ToM0AAklawbskwGryqSbfwXim3DiP+35o
BLirhb2XvGF3nMf7KjaVcZZ5TlEJckb7hCrbbPX4YQOIMKNYNWbbj+9u1ofo6Scui72Srqh9dNAl
IJSaK1I2SZWimhkYBK8hiKiOpe6GmIwhxkIxIPya0v4lHSKbAshgZF29GTrO+yuNVgwmMyU5KJCa
2s+LUWRl+AQXICfd0pCn6Og2B+KZOWTzATQvaQQg6+pj+Yk87Hq6CiajCT71dLa696QQRfhRjCFN
TPIf65w//CklXBZOt7SLcdUYQ5h84ejuJHd144NeAHJaEZqazaH2KzoydSXpqhMHvDfhGC9dnXI0
qZ130eQnB47hlfhS9wF4SAqoceSf14nJu6U6H3DNyoTSgRrcEW2aX1Oz9Zoz8lY9uIv4b3v3IaOi
I7ak3Wce0gPfrz77sdB6a6iIFhQKpcTJzs06TcRTA5ayvBJAdaOHIPOCbNfllqKlBfZGzmdEexLC
o40COTpFul5eRNKuo9tyHDzog7FlJwixi7AxxEbaXhisIZ3R5gTYY8qX1hhdmzIKRjHYfJSpriV2
BCpWM/LQoY5ZlsvWsgnYgt8D2NCZhvBILiv1hcgyw/QeJUdU70zojeqhH4RqijVh5EAA2haCSL6t
66kM0BoALdjjH03LDRE2EiyutwAavTY0JvrzXthTzyPVMY/uwVWZ8+1UzxXIGRPhP0DM2m7bMMZm
F7X9F9HaFB5caNf70o3sRfGbcxuxROS92DdID+Y9NX1XWWuSzGeDBKl+0NAni6Fh0XCgW23qehiC
I65yirYlkzulMauys4LkjbCqH8MUGz4CY+3qo0XkCxTLoOw6sUlkBa8Jf2pI87rJaKaeW1Y8CfcR
gihpgZvKBxA8r4USaC42du+Nfgl/oZnGGnttHpcjBTr2O8Y2sBsmnV3q1mEEu70OYgIyMqOfIBh4
Xhz499DaJYZ7Iy3br9KyxuLRS2fKToGFNHmH+aWKX2dUpyOOzL4H9mhG9DAudTbW/WMmR4sIIVJL
mumKQ0iTNPejh332PNSzfE6Lqu1RYXSkMa8S05xdzHM+QUwHPD5Q1UK0JeMBMqLvPdum0CY+NNkN
mHrzSL+KtiGaaF3MpIESKEU3v4rUQGN5CttyWxBXB0gsoNN3FbJBoCuNFXk4DJhfwkUT4KEKxN7A
Mzc8ZrZXzKgmblsmg89ZPsv33HNR8HegU4AMo/a0L0KaD0zGva6SY1XHApSpS3QP4avCtwJ5NaYJ
lSpmdKPdUfDKoHfMrt0fZwJ4HlMgF+lFHuAwIRxTEei2clsov/tpTGzi5sNWAVptFcbZO2XHISk1
XJW1aVg6PZZ3MhSfAJBa7RH4khncYGUeYmbthn6fAtYFLTOuio/GjEMPPa1Xk/RWg9Bwzu2K2ivt
3N5JCa7rE1vuMVO01oXtQadC8tA5yZ7aWgo/f2R1e5rqIXUmqBvK8g+U4c3scmjstn9I8C+X+Cyy
1n3zYb6ML+DnoukNuW7t7NyhytG7B2kFkqbGZvcVeUK38AlQON1KezCCG2fmGvD0WaMAqtmJ+KNF
tjLedYmO45ul0qYu0ezk6uDEKMMJTBB12T7Aze+r9yHjnX/K4qEKz+2BuETAbDT6h88yyIzi2OoW
JsQ6lCGTy6oaqeucG5PfGF8qLPIgPbIi7Z6Cto6h03mR0T4Tb0LjA0mIYYHrlWLUX5xx9NU9eUKx
vV4qjPQ9Kmcxo5QFZxtV1oMBn1yJwL8VnQdgHklSEL17vazLD9QEvK21yyRiIioOB+dThbyxPVM2
No2vYzt0Tf8VpX4z7gcUtjB/c0PLq7QIBpvYxNJcMHO24RlkwskZ8jFZM9F0bbkl7GyrFMI/C3Qn
xm2MAQSJuzcFCTehmqaXao4M627A2ynewziqA3ubR4Ch9rHjezmuKGSojyJNWDwxnaeCsIFZNmSV
e7djb2oJloZ88luOJ+GESCNoTRYFw06/esoA0bf2QL2QmSIZwLe0jl0bkUtT96AxGI7jJs1thwRe
awjN7UxKXf/ZjW2zWltC4PRMmqgYN+3g8b7g7QZ7GIKwaPANzSxxOo0c9TJ0royffKCg5Rkbk0zi
qTCKfJsZNqG9pWBEodln4bjp+Ht307SJTm9dQy6993FQNdV3nr7coqJOphtAlkCDwh4/BWqqYZpB
FesZf/dOac/u7hAJGd5ZNoNNvwc/Th6k59cFLrS+6NzPk0mV/LF1ZaLvRzqV8oE31pNnss2IRp79
eM4vS2duG7lBsjs5Bx7OHa8j0iiGJ880xo86Q/B3WalIsFvuZjM+UzL19SX2ITgXMCBrua3NMoRG
Moy2uAiAlbOJZqa1dlUaGu1eK1+TKmOEtZk/eFQckzvw0KV7piJiyg6uDHVznRDw1h1dLxzEmWcn
qnU3RFMjiy4N4c8vLBLM+7i0E9AZq3zQ/utc+0lxY8oCGoYzEfG2tsLKRkQGbcDQHy4hPbBGRkoi
UEwLp1LBzu6Iht54eFqiTwWbA2nsUsU299x0UGK9zN1sOcfUrFuK4SoxFO94QyTGaB5Zc9p5wqve
crDG7+9EBBuIBnrrADekuJ0JnrA/QyxqFlBBTEIwW4Oq/t/kndlu3Ei6rZ+IDQanIG9zzpRSs2zL
N4RHzmRwDJJPvz+q6pztSlgydl1sHOA00F3ukpxMTjH8/1rfiq7NUcjsSKAPazs/S2L7RADA7H/M
gOsIHgRDdPYpiyY1gXDNVX7KoOuW4He7XB+82nKgCTeVMUIf96KOZhJBpDdd3OThNUtUb7olYUTO
u66vu3rLy4n+boQ/YNxnMwT+HySL4TPsSs8b4eIYQflNs3C29qak/7YYTWkykS2XBtkPWzCwU82J
VY9r1nJyt9s7kxijtTKy1r9iHhX9U47qptzxPgXdnpXIBE1PWSlxHVHpRydFDFqxg9SS9bdZMxgB
pEOr7vutHEzLP+iy6MIH7ES2++TMdWBeIXegwY07J6+LfdRU6JlMk2C572R7puIF/UNnHZU1mO03
ZrQh2cdkU5DVG4Z+SA4mftUj6+Z5BogHkitYpCoWeLCu0V50gHFJEBQttA4o+GQagAZotGSgneNE
OjnvH4/KDY6fGVR/UUOdkbUodvnsTluvgP6KcoL4p499MI6LdAzvWAi8hYW4s03o8QH99dGoEfVO
n21jOCN+AQLlsVJHldm6tEczMaFBw6lIv58FEK4CUjj3CEhri+0KlA4mJxjQp5m7yhGyYtSLMimE
GI93Jrbbe6eNZHxPa0sryC915uCEFVOWXvV5rdVnN47n+BYoscSl4+pAffEZRr1jkIrEvnarinyW
bPSRUGQ9Nh8cZ02NOwEFxEyMVQzY5aTrxoHFN7gE97lpX0HTcEcbzQSjQ3ZvllnVvpQxASz0fnNn
PMKCpmNmEgcQb7OyjNyNJ+hmo9SLo5GFZW0zSGC7Zs/CS1CGyFyTmSLVkbRWo9nFRmsVp56aejhy
piJDb9FTmcBIpAqffBbZEGY+8hRk0O5Gx17VjpzA+MSpGqer3CYoYsc8rbE0d06e8HWHLGs/lVWa
wqUv8aMyM4m5Oc4SUuJCv5tIVNrmRgjhg/XqlH3jpWuzEoOx8O1dG2Sucaw7fvwRJliDu2wyHUuW
aO2mV7C42xXP/CAFJVh1nZWK9dihpP6Yq44F02ooE6KLdpPdU1dB9UWX7YqAjMJLjjOK/2Ady2SQ
pwzfGYzwCNT7j8hmPU9TX0WwFENbd6RYAAqPYigybFc2uikCccwM0wg+5kPS0w4UifQxrai8yeFY
GSPw7k0o+DAfXqBjwj5pQy/BuoWXMyXCs8MJ9eTIsI2ejMYsmnsAb4VNXKfO1YeExV1zhKgrmFvq
ri2CfYPtwaRuUyJFfkJWJIdVDd38hCMjfqo5Akl6yex3L2HctObXRDShDf64ztV9hZa4ux6sNiZw
cwTIsGMccsn8UkHgHQZ8sKAKWHh2zW2sXJO4qdQu4m1nW3PzEWsVjLssL6boREZAN8DCNor5cyHs
PLrqDZc1EazrVnf7WuUBb3rnZMUpLItgQU+a+N08myLM3i0GvPsGGYvPTkhWK6rjNGhhg0WL3iYH
vuttIDXkzBCsaZmYgflCoTj2pXJ5bBXLR+vWRQnuHH32PcWVWVdKfZh81DJ38BIz/1bNapb7MDKD
dEdDjaxsImJm01v7yrUBsVbT6BCyoEoU1INvYByHbN6zKXdN8JF7z2XSXbeNgT+koWeGOtJjBYvB
pS3RtlYiHdU+i7EdbPDHSxY+fWYkSDKIZr9NofKk5yoD2XGGIMGsi1WIK0d2OfkBxmAA2XagZY2b
wWnd5DEJq2bYBoaR0/nPjDrdxgMoBHQ25dTs7bjU421rFOX8jESrSY/JGBUR2WRwuzdJzSkQ7GLb
C+su90gBj6qWuS6ZCD0HGVTVuz5oiVdDvGnYqOkaCIRHQoYoUZCACoLiaxgqK8rXlNTcAdpXStsS
zEMxzT8ZIUt1tiUeBEQUc2vP9268uNyyGFbfuU+iUZwzSnFuSf5NE9vfZ7Inu09+LyUctIrVY0Xi
ZQ0F5sxGsTa2QMdNQyF7EmngolHA4n4dhqYF1rwKxkSvrXLu8Ebn5ChsA4ks65ncPYW23hm8Zkx2
7dRTXuRoalDoWFhqLQhWK3ZQDVMloWRDWUUQ3CFnRJHbOih0tiCqjATtH0SL5KtRJ0Al1341zmT2
WnM95t/6eFSffMrJ8jmhBed+rd2sg3Xjmn1+3Tps9I/hKOGJtBVlLrC+bpGiG50GoCJLTEXQ5QAO
BZGX3wawieaVHrOpu/eGBZCUZHNLonlUsWXkKwvt1HtyG0aopaRItXV3IP/AQ42Djs4C+dW0cEE+
8nqm2MeIC4KqaSKN5vsQXqmmYSWYaKwdl31Gvu/lCKI1sF5qLQrGHmIla24hf+2V4BkhLUaFpQXl
KLKmSJ98FPNG+Gh4AsjBl9hH+Q5k04jhmpxzr7O8bJ8wploNsBDTIM9g0wcenvrHmbhhG9R80sgR
s289YAq/Ab5QJvaxiZWAPoDeiQnzCEDci54Hd0z8YBVQrKd5NlfaIk0nrd3eO8lU1jng18zs0R27
KhBJcbBqlEdHv25saW4YLdl47elKe+F8aqhNeZg9dWund1WpCjJq0kmL4CYfGBIPLclQ040OI53f
5abKKBINvCK7Bmipu0rFRN3GBKEOyjqiIpQcaBlY7ryP0rT1P70W7f93BBHLUf6vWev/FXcWXZF3
9A4/yunLP71Z/P5fUgdH/CcwSd+GpmdLC1MVbYy/pA62/Z9AmB4/MeUihVjELH9LHZz/IIqQduAj
RUANZ5r86G9rlsHPfMvyTdNDBREI13T+J1qH33V3+CznolMJGtthAQo10E3dpxF0OmlP0UsFcmSt
rfJsOkS8jvjuk5nmxy/X5jfyB99aWnyXHZ3loBf9y4i86ZacYKaOQuYkX7s164xgLKptEUb2t6wb
42PmhgDtYmCIeTuX90FSWTudNDklGvBYvRvq66lgk10gIT11xEltIoB1q0n7+Dbjadhg+KEZZCc2
UCfFcoEuHKc5SOaY1FT1uZ+mgcx1mdzHTZZ9GXK3v88hFH32R6/7UjnWaH1gIdVOKHyH6ji7mdni
3nBEvE0D1Y84jcV8LFmL6j0GKOV9Cp04i69n4TQSIpahsjW1uEah+WQm3DMoDt1a+a0aniXbRsTq
NtRJuIauNA8BWa31iq5N8bn1hT73Rm9gOvfN9L5xe3Hb5rq/zsENcIp2bFF3900bgnvvHgf2g4eI
MvHRqgl666pabpVFN2ENkweqH9ufcxySLDbTGsKjUToESGQRdRTpWEuOg2wRq6ett2Y6c26bxHBW
dqCOEdm5a3ajt21LTEsVnOyOzYSrv0YdFiw7/kiV44NDcMtYEt6WJyeDVKqQ/VXjwi+REQ127wjb
ENkmW5sJo83UkVgAjLlTcpuxWoZ0ApKtPBmD+9g3yMY9/1DSfIGbu6V4s3XRrq5iYgInA2cvgYuN
tK8IsXh2FXylCOVnBvlwqMrNDCQrh6ZvjMbenPyNp52VgfZNmWR2D9TvovCptORm9NtjYi+pHO6B
OGYEyGm+YU92dL1yUyAGBcrcr4oc9Vqtr6jyr+YaA5GdPKOhtDeeCUc50wUWrfY7U9FVwwrXcT61
JBI3uUXBu964kb23tNiOtB9j19u2hreBnoSLiMkxJfqcInpO9DcbAP4yDOctPovdFPsnLI/kueGe
Wfi14I6nUZ6GOd4mxYMkk3EUFkg6Rb5rsje8Gcl1+5jb085W0SbuKxSDA/w59Ep1/Nxp64BY9Jak
WwSY8U1G0k6Lsr/wxWc9eXurX2gWcFKLko0eyYqVeZK1/WnGlVf3qG1T8i3i8XsyBEg9K0VJHRMX
dnEPC1PouSc/cD+Ozfclzyt2jX036P3kDGjBuTFGvzFIG8qJYVjcVvgRj6E33gOCPyEeeWxRCmY9
rozR3pm9e1My2bayv2sjf03PFCSYS5I0AbFWMR0bgfo4U70mzJqJHGbQTGN9POb5DCyXHKUpmvfS
I+gD1Ek7WZvWNB/GydkqXz2yNHChegM01lUH0aPcxYN50pP1QKWBDXZr3zcRQvN2posZRNBik1MK
/AvDt/BWRF+xLULzaTXNHZlC+7GgaFeRaVhZvkthElzeS0AM4y2VWjIAkKp3RrR1UDZz+Y4Nd5AF
yzar/fPQ51xBB370tLYA+bi8cuh1r9mvHJzkJ3dhDxy4SdJrGD2fizBDUDve5bM+J11p7CMim01v
/GDVqCKm9IzFdgPTaNvb0TGbFTvGbE889jWqUxPas33r9dAkeXA1oYww6b8UrskCuttNi/aRgMuF
cSB8QgA72mC0+Rj4r7ww2qmFHjzAGWjEORfRIfIVbpnv5hB9owy5CbLunj0pCYg876OjcXyDh6WX
iQ0BCcqUfoVRmK17erZsfXRzBQ3xeqQJik+pRJC0VpakBq6bQD3iBag+sKjHYAQlaUUIwUMuzBSo
IOkeRE6ce5CmPLO1WqcpOUuwuvdpb/OYRz0BXtofkNbO4nMbBsF+kr5eiTFByhMx+ORJaYFZjr/V
kQCH2Od0fnKCT+C/FqV1gnLn3xDFQcRr7E8s6cMuWHdCslktmRMqb+hO0M0C5owqyD5PZEd9nPzK
f2GF1K3wqcCLp26716OKn8gJu1Fuh5Wwm8jsFskWC1O19mT4UuVgs6cosvbzWEOjMrttBYvZGXvi
GeLhOmmt82ipfV7HH80uAjEhMeG7D2SZblCfM3qQ72z7TwX5o4u8YCVdwqfY8szt88LyTILucRqz
O0xCP3OwKtICZWeI/IECNx1qq1wRnhhuDBr0e4l+/mms5oeotA9REOAZ6llmzuKYloLh3/pIsW4j
jDTfDSmbGTpqUaPIVbNx0c3JQLZdcJ0mxmPjSZ6/ASOSece4/okF/p2g+0PqawKRct7SfiFxxQ8P
cVGPSPo5r2g6iaTc2KM4ZXr+mhWQJ6WXnSBGPmWIFubEfzHspSHuZveJ1iTYxMD0dLxheLxtKvvo
2eK2x69KanS7bWsGE+U9y34ZZk19wxzr7lRNijdJqoTNmemDHMTVwOxaxMm3IO/PsjOYJK0F5hHk
B77ZSweBzCi6O03Rf+dZOC8b53pMAqDpeuC+JOkhIrh8UvNLIeZzOZElkY7A0q1zErkao+bwOIfW
F9mUtIdhTLSE/pG1zFbYmj9GFW5VrLL7yrKPtOEe5sUEoDU+4Km5nT33oxvQiYTLQqIMLmu7rn+S
k7tvRm+TxtV9UVg3mlhqns0bQvuu2BFBGYcnpRdQIOuKx2XNuGuqoN70HhWrGv7nN8dIrH2eaRhz
tj28uCSOr3qFxiVPpFq/tqONknRc6hg+KdukTxim1huCkKZD38vvtk1IDA+BhynJsI5zBv01tDxY
oCW523RKg61s3IlY045gcx3ddFpBKxxSC2s4aFB8LtPHspLlR8FEm2dMvJr1xb6eIOFl1aBPJL9H
e0eL7EbVlr+Pq1w9tJjankdwR4cytIHFeqW4zjxUJHKYcGMlYfcIFq/9HKd1a2xq2hHoVIYKm6QZ
AVAKzcHfzUZdrnvCjs9GYU77xDMqCkHzNBlrPED2eXTD/tRMKt0CoUlJPaUJ6y45nUXIDtwdKGSB
N0eYH2VyvFZp6O1LSE7briRuCfTIgCBiJEpSIYUE7tSTU8Zfp8brO80VsCHjaZq87E4sHQkzs6O7
AUoDqggyJ+mievuoEhgM4jpdC8oBeLImj7opS7FP1OD0jY3LEejx4Dcrb0zFySQu9mD0Y7FDAu/t
ixowamss4oK6iMiHTqv8WxK43R1raeOzwFdybCMhKBB7Kl5T0yEkdeS3k3ZSm5w18tr1zXnlTc0A
jD2O/ZeaKBNcFILHvVEkgFhGfNAiEUtUXnbIZC7uQPDQTzDycE1btt24bS33U05FxhpltR66lvjZ
uYB4ZNJQw+SkA3lrRwEWu2lIBggw4cj2HLzJo1GDAC2UT2CWQ8wVCy0k+XK22VcTKIWtJrX8KdkA
b+rcAzaybKcG3twM14wUiX4US0kixNmdFCnJw4FLsOlTifysBiSL6qP7TmkuGs0d4pm++oRazbG5
DV7jOyft1ebo7qY2nnjBqaLAm4Fx2+g7V+TLmq5rqyUQLcGzqPswbdceXQrjimQFCKYkvcn40BYz
d45gGJ0+RExhU7lJIHoOn10vxlgkjEkQaWNOY0ecUuJaPsh7SdiiQUCLqDWweMKO3Q+2WbnpYww9
CqOFKi37kCCrQdvQQJbzt27bKx84XikGgtIo4+3mIJibFV+wT5biP8uGn57sbH2yiyLqQKomTu4w
Nvc+c4tKmOrvU9GjkL/Oh1irJ52P0udtJYd3YhE0SOGQEtMPubypkpoIuAgcfLRDd8b1yibqJacE
SdN4Hije+ed58swCF36TShb2eVGsymJA7KbCBvo3szKych6euFtj0ujFqvKR6d0GVMit9QTJTu+c
Fufx1pocgtWs0WY9DdAgh1uds8tyjnbRqXJtu5MU993QOwaJQsSNrU38ac6qzoBvslQPEogQPllh
p1hrd7qNTMEy16qaJRSwG+z+SdpORgdM1DbdiGhOjfnDXNPsWc8+BZqNrzmPU0FtNzloDwn8s0Qh
We2gZvnBPflk9Fmk70Qh1nA9qSfyv1vS4By08+c4J1MMmqbLPg6yJ7ETkdlo+26svFo9TfNAgEbv
lmI9ZPakDqS7LV43NyEJO+T9+YlUq6MsWBAvgcgU05umj3b0QgeUawktwQNnO7JxRTpUDt+iHjfa
15ySIY0rSC3FA3DVjHzKYjKD+GfUDy5Bl11dZxh/KQo4u7EuWePMM9hfILwi8IxnMflxR7BLVOc9
C8FW27iisLgRQZbe1wbCLqb0NgyT2znsCRfI3CxqN43ET7f2BlIotpWKg+gg3K5hjmzqaNwXhNOO
MxvDuaQdcny/EvA7CTB1APtC2RmkOnYLwdDQU5ENqVZahFNlaBTNjm61+P7+Ud4ocdgX2m9aeCgZ
ESJhhP/gsw9KAVOiOFtPAEzBcq91fJVTi3j/YGL51N/UNuyLgkpOLhh2t4h8J1OTcRRkGu+XAsox
bBMSgG5oogLPqwdttOtAB4j0LeYVWhI6n0nuzEf3K9I/dX7/6/xO8bxc4eWa/CJGThK23wORW6um
JZTcedJ2AJbk87/78KW888uHG4VB3XZmHvPlJ79iFzECmlTe+v1P/52OevnqF2JtZ/brfhl8wbvL
a9XOV2hiz8XY3sC62r1/iLeuzoVU2zETbL4kyq2UBlYCcjo5D4v408Y+/oezeOsQF/rsXFUI7RKi
MNCORdtYV1+bKaY977abf3cOF/JsMsCmDg0CEoxySijvOK20yahUiGdjo/L6PzzXb5zHK0Tpl3ud
xoivTYMHCRkKITmQYlpCftK/eV9/0bJ+UxNcvu1v3hrr4izIFxKt1NzsNoUykqv2bPr68P4VEsur
97sPvxhmUhTKMGh5JWlPUixEl8DGxNeY3lidkPYRpREVF6hwMEqsGbXtOu/AEsdUGjVrUFl8fP+L
vPFEWxcDUUpXXqc8ZNyq0d7YykwIASfs1J5juQP5LP/w0r8x4FkXQ5Aq6FwhDKXjWGZXfpoeZTZv
CR9YsVckNnpbwQLJP71/Tm/duItSbtlNy9TPsYY6uAHCypa52L//0WL5jN/cN3ExeI1F40MK4rPF
eFUCnixji0UHLAC2LHP9tbbFsZCgw2Ecv3/ENx5ycTGgpalCqONzQHZaKxPuEX1m5qI/OV7euP/2
xbVSNR1MWzFeVoKJ1H+owoC82nMu/2Byeuu+X1wvUdYsLsTyjrLxO7sOQ8BcuM8oQsdtiEWE9m7O
tDSSRpoPN//qkr2W+H8ZF2yXbAAPFCcqE9hS9VTUa8a88og3PTn+u0NcTgR0rxqnY/4Omw5Q6dIQ
+F5GP9//8Leu2cUUYARBLbwiYHEwkbmoux9l1H9KyEwV+CbJjDvw09upLf5wuDceAXFxLs08WDZx
DPHK62jV9si2VGBCbaP3GhO++ofB+q2jXJzUgHu1zBIeBCXATxIXWFUZ3H40H0Vu/OFhe+tduZjY
oGQA9V9WVV6udoP0P2jHPpmj84eX/41xRVxMCAmBz7NadjjQBPd91hynwH7+V7dcXEwHbaG0Ebdc
HSckSBFis+fAY56OTrOU5UhOM6ZT3z29f7Dlxv5uDLsY8yMnR5OwLMCWg2iCQKn+xO50FYjbpcz/
7w5yOeDH0ErrjNkzSZWzJxk45XHOzXWQpSfKfAopkti+f6i3bvvFGGY3vuGjHCGl3WxYzkA9IBx7
Gj+8/+lvvI3Yt/+xopzTUQ9dzmKGJn32aAT2lcuGdZLxSxMkt0mIZsdwPvQIhv4wVb7xpiz91V+X
sKqveDUIr6Kv5d9OnlPuOvKIF6E/CAvCPt4/rTcumnn51vsmdcVl8dQQ4kHlJsrTtc9Y/P6nv74T
v3nGFrTnrycxIdLIsoxpC0HXGZ3wXnUEuuXFQ1RU6yjJfhSx99MF2AEgsD8kEfF00vQeZDjukA3c
vf8t3njQzeXcf5kIjAx5RwYGnKKbf9URda9rQh3pnrrtNwFM7P2jvHUlL4aFCVF60C1LAjblXwad
P3eOOlnmn5aKy8f87kpeDA30kMxmWp5u2/k+pGzQ4+kPN+mty3MxDuixVAY4ScIhgkhubQPaV5+n
4IIrUOc2xg+QMaP3h3vx1mlcjAeW309z7HEv2PzZ1p7dQEjQ5qThRb1/G946m4tRoNRAT8AyLaMa
zc642KNHHGPn4LntLpL79w/yu3dTBvznn08UoSoWMnBmmFQeBG9L0nzOgm8x7MT3P/93V2n5/It3
P/NcTObLBtPkn7g3XL2b5rTZvv/pv7tEy6cv//6X98FTJkbNbJnA2nA/Cn2wBmyROR3Enq6vuXv/
KK+T1uUTuxzm4t0PayJJlnrPqo99OqjQTo1YWnQHmyNAzGsxmde93Tyjbb22pvC+NSOaXj2iSxk8
vv8V3rpNFy++ZC8TBTODW1yQ/EKTj746kS9EavZ/OMm3jnDx0jPhaDwQHKFEuboi90qjZPeCVRuk
n4JSbd4/j98NLcuVvHj3yQZNnX7imUa+AeURU5FX7jEX/MuPvxgA5t6vcbjTW24LYhbo0TdYSbJx
E6d5/S9fmIvXHsQzUJFlMuuhAiGrmFC9jP6NQZT2+5doeTN+97BdvPYDGFvLSli9Dp19j2zlEVEH
wR3qyYnt27YkXjyh+f3+sd646f7F21/M8VxbEUuBkrTA0yCnk1np+6Bu73EjD394st6455cYIX/K
oDfTowENOtvGqUjmNNlMPt7sPcJpGfzhXN4YC/yLsQDDBiCnjmkltlH0QuegmYXGZF1E+EqCP4zJ
1nIXfnN3/OVK/jLitDlKWDQu7F6LAN0Kdf0EHQR66nuc2y+Ncp6sPnyJJvMqsYp9Q8ClWfQ3gR/t
wil9qOVCFOtgDPcK+xO7IT/313BA71/v5/+/ksCFyv22JPD8Jf+CIfDLP1SBy1/5SxUoRPAfCwGf
C7z7lVfE2PaXKjAI0P55wkfk53sC9wdv89+qQKBJni9xQFnS8Vx/obL/H1Wg+R+oVpZgHjAtYUlT
utb/RBXoLkPrfz9L0pcenXXLtX3+67py+RK/PlMyLPH5mg3G2jg+8DBMn23LEevAna1rs2uaB2rd
n2NXzPfKNV5eQ9OSNjxanZ/fZ4ODqX623L05VO7KjI0frxFNXZvT2qVvEW+sNnpQWHrQPg/TZ8K2
kczVERImX7dXrXLk2gzLcYcD8BxhdDzQ2wgzeTKz5m5iPv2S2R9MZ/oMjZYE8751X5olSYQRal02
YXjt18q58YRxp40EBGqPx6wROAp8tqplEIx33UDHfFVOzMeQf8HMSUO9ONmUI0lW7e2sU+8PG41X
bePlFQVrBabf4vYJf7niv7ylBaEeqUbFsG8gWO2NqVfXWd5/jVDRsDxX8h4KMskxJVZDtPTmVkwz
sSf5wriMqBxV0YaYhaVNbda72dbBPkFwuDFhIu/UozGXWEIVDVh2tV5Lqu3QZE9RzupJ0Bf8jpdh
LZvG/+I0YBmhT01o6WM4MnN3o1N7BKWa9NdugaNvmsEMD5NUL0NpKQRdiXWKiuTpl5fh7q/z/hW+
/8qR+cflCPA1+sLFi+37lrgsiGB1DxOViXqPdp34p+br0JfOLnI4pMfqb+tVMFpsX1bXNp6Fu1RG
6AjLRiWrxNsVjjN98sfG2mAMrh/xtmCRMJydM6TTXVlD2CsHAlUb6dTrAJf+sbZpPWY4yG8lIZtR
CbLZgwTuSfNMqMmAUFPqLT5ICyliNp7brimgAYD6Q2xdn6OscMiJJRzJmcY7+ulHs0MX6pETNafT
oYtifHtYi+7wauEjc27RlNnPnpHYQNeHr3+4ctY/X02ae4DTXHIeBI1Az798kOwcr46urPmY1xKp
hs63kTL1VzKZicCrx4S4dad7iEixr6AKJKvlT3xDAqSlLe9jW8EftEr7ya/WIfVxwlfTYR8jbLwd
Ou8q1daDQt51E/cxjU+3+IHDhM79Eg6KtnmlcF1uZZxsjRgbbaxrtDe0TMswxCDsyqt4YTOrtrCu
Zw9dn3ahoLqh3V/R7if3pRPlllDucdcRZ/GHCVBAzPjntfHRTPuBJO8CTwVy68uWX9Ql7A9FXO2z
hb4ibRKfde398EbS0Yhff/HHRKxqMzp2yD/2Jhy2lfSXNxH6/eSmL9ZUYSwdzBJuoNxkzUKgNwby
T8KSsEi5oo7H+RpNuYmy+DMUlbMK8YpXo/egHOectOgBI1X/HGq/JAGCdGBEa7TN4bu27qmn90/q
vf85yWHd2i3+jGLE4ImlcOtmlbuZA5RLVQnIQHcF2x/vTve5BxsBAX8Lv9mZJlqIPiFIovE2JN+e
RscL1pbnkGreAEMdort+HPqrwFl0A2V2Z0bJE8aCliQ2vnRshM56tqw7YgT3pucdYLOQcqPUbUgR
eY1D+fUrvv5uzXZibUQxRP+xvgFECTa3QI8Gzz8W+OUCryXQFBlpg+kBARmPm+C79m6qtmb3MwsK
79SF8YbQ8HwDrmCCbzCee90FB51a3zWvCy/vz8ZFt90SaLbhnQN+jDjLB2y5NstS4TO1qpOcw+pE
fnhwfM1GZF7y6XYF0VlxuU+lsA5BhaYZ05o+4hgvrytYrBsolmhvSnldWSWxr5Z4qDw1nhsii/YT
lovV0OwjIt1e5qxRx7Bwi63TEj0QFxo8jzub/TryovaeYfgZvCRo3nGakZUT71k5Q3yQOv9R1fre
Rh305Gpj5BI2hLV7yXWbz1+cZRpJl5eqrOfbxk7u3CkNr3yCU2+o0sSM7MP8pXXHp8GJxh2MF/sg
3fpjG0LnzFxnFmifNXmvwWuORS9f4tJWa5L4ojOC9fbRys07QCj1WfbeEs2k66tSwwvvdVA8jSgL
Hku9k0zz7RoLHQtdCyRqROzEleNWaHNbZ9hVYWP3a8Ac/abuvR5BWhPxxMaoJmPpmLuq7cybdPlT
jOrvJtLoiNtW74KewFBoBNNNI2En1Nkej8xwg1RY8KCgIn49uUoG+EqZo+TgO1Cn/Wo3piwzfXJv
bwY5dNcRjjlUCnxhv5x2Xspl7doE6RwOsTtEUGrT6rn/oCdRUNE4LyDkW9e2mg+INYk4ij5WSBzO
dsosv/JBrs6gtdd1k49feNQOKGWcn/SP9yS/eV8AdoQr0zGMhz6Is7Uu5xsrKeOXLCE8mzn7eSCT
/RonF+ri5d+3pCWm1Ug+vSq9jVyWD6//Y2nVgoRGHIbNXaDkMyAyrYYx8a5C0l6ucN7ypwRqau/Y
5RqLb08+sZYEmkVRvm3M6IqIYmeF9KLbGalJGCCZoNeWtl/ijP/Hgqw+iQGFi+pbdr4qz09BIpt7
YIXD3jEcIhtpIG5zs7efs17TlBUZnvUQTnfRYoUihzm7kXy1G8MpQLTIz5GKh+eqUngLlz/FJlVC
ihGPdTE3t2B0sr1HT3RjzejJ61iZ274Z5Vk3AOvroOUtN6vijA91vEtKTzokcCT+Ce5xegpV/VSH
4XhMyE9Bo+5E5yhAlc9s2uzTKPOIx8BuVEzBF+RsgIHJq/dWZmrn29Ar6pewD+5Tj8jrpMqML50g
U0u0KeJfS9+g2RluYIa8VIW6sR3ycJOo73c0u6l0j7K+aYU/A9ISyKwDIj+QOWTd997B32sbJk3C
obwze8KZieDw0AKSGT6QyGca4AJMO8lvmyl5DnuMWq9vfN3XYhtMP15fXCupw78/P+CpO00OJpTA
J6w6CXr3/NdipJXzp27MjHtzzvEX1OIJEY94Sgtn1+PexFPymGH4+sCtH1nCfIrlaF1Vr/FARtV8
cmvS5gFRdadIWM2nsY/XOs2NZyv3HGIrBIQLf0JO6PUvbSe7Q+cCP4/tZHiCdBPdBLHz3BfD8BRb
cniyg13TF97jVGbjQw611MjiD9Kf47sqCo0P9tdUVfYHbNjRXoI6WmVWh16Kp/SlHVu1CRA9n1rZ
mB+mKd9YvjqMhWd/J5wA61+2Svnd1z/ElP8t8NIIGv/+N7/7ldQZ/Wvii2YMjm54hU78xvUa/ckK
jY2ZmPFXod1HjMYfBVSke29s8h2I5BaNh86OASgumoi+c+229oMoaciit3IIZSKFPKftu0vZNK3S
HAMqna4ZTD7h6xFC+zN8bWIQmykkzNsCRqd54+0gHL6GibcplTd+HQNNBFW912Hhfbf68muItnI9
h544TG5iHRJjJoJ+Sv3byks/xvHwMFtB+23kN5arMDzEqiPfDavovmlbdWV0RbYuB9sl3psQlljT
WLKg4FxhUBKrKCKWEV3od1m7MkXnlHY7lVvE0efiu5MG1S3onXCbB2V9iL2BtZk0b4zKfihndlEd
aPfHKmz3lF5urMzvbjybnMYW4+qq91txFK0B5Kj7L77OYzluZcuiX4SIhEmYKUx5kkVvJgiJkuBt
wn99r+LriO7oQQ+eQu/qXoqsQmUes/fa7hTvMNiHosnFS0Wy9QC3YlfP5LPWZkzgdnxT49nfK+hj
hdXKB3yEBVEk7930UVOYiJjZTSZtM5TVm1MWw8tgbx+i0udAA/65V019T9Vm5HFzSGN+kEzxrBpF
heuEqCYt6ymLBNrilZu8zdo0TMX60rYTuQzNuYS9cjIy757jmLiJbTpvadIHlYtukdhDP9Et3NeN
eyuvKM0qew4zF7A9Z0yUr53l20jrQ3gBeBLGKRxL9W4RuB0g7PtdAk7g1iAGXFY7pO0R5T/JtPCY
yviTTM/XuhF8ZDN1GePmq7OUn4/te8PLGJiL+u4tX7eWd9n1d6IvaB2LyYgSlSyHZiHgsQOx1mPL
GjQ8RRlQoMBCGquXJELwABKHoUMdNz+NNuN2spoZb4tHUY2PVEDoBPyTgPgKcg85vnQ7D5baDsc8
wc3FeNYVFUg/918Sx6xccTO1IBZ2piIEk8hGPgko8MusjUg/xd4ymGjDA226yAIN8IwjKx+JJsM4
BkK585tupCuRB2cYX6rWQugp/Gyt31rI8Z7MxTG1IemAc4FcWChystI+0NveOADMf8PI+8/sNcPX
GmIkPSfegsKpX0vVHPq0awLTXD0I6fxCiLEPzfK7nciJnWoE83Gr3gedJlHXSWcwnCGMrT8t/uSi
dH7Hefxqb9OuzsWdVZOkixR9l2dQzaF8hln/q8nxSxScaPs81T2MbdLHNswzYscRmQy/Gy1/nacW
M2BNagzfr+9hCytScMZDIn7yajp4JxbZ3dY5cwCUYhDCDhIn+4oaDOfM1JBe1GxhdQKx4+MtaiNr
8mgulxgZM15orEbnac3io9mRubv0dMlg2JOrbpxEtl1tazWJViImQe9QCUsV9zvKa9JIr51W4lCQ
3mGr2pvX5T2z8zSUzZ/GpcMejQXNqvdgVworFcaZOEuublnKna1G3kv+aiI0eyrqLt8hImZ2ZyAH
NudtiYgskhejI7THKEcJEDEDPaBr5590kNlyHqaJ28Cqviar/pPj0MZWR9OHwxS/RvywGmXJM0/A
Qvdue/zVpsAoXGKgDtqxeuKSzO9cVPx9N9khBg9np0RRhZuwSt8yiEUzS+5oqqu/kPPEEc3uc5qi
XF+3hWjrmZqkKIZ6jypsDiz0wUy4oItYMOFN3f7Arvimk0aG5pBHeNmqaLBMFSXbPIE/RYvYVbjV
mvQKq4PzyC2O7Kj+SWN5m0bb8b2EJ24T07OjSn9gGnbieYHx0i2nqgcYGIcDUL1wshoRVNggur7I
L/GUvHTW0O5GO/ubyi2wjTl+sqv11ACQ8+NU4HVRePd6vh1Xbfdt3z3CpiOezZw/V0cLiwqf/tCQ
22P2vFZZB0YMNO0tS6fo+pPeltdGM34VduInWv9NVFReyAiXSESWW42P0KkjT8qJ1AoAfi303L7h
RW8afiS7H4+D8wVoyo7cpvxKRgb1ww2ivDrGK/Lda1+j0ZFa+TnMvHUcczLUquV3OSLahUATDBww
Opk1AfyH6UCmzTv4SCof29J3bBIR6n+ruiWkTCNbkVfLub3rer5+ZKntz3rHEY/VwHf0wYjSO7l2
BEvxs6JyezMGeCSajJzOkZEiIwA13DejRx8kDk4Z9YjzlAvYJg1vvA3MvOLT60i2MNuNwGu3Y4AH
Hj2cKv2zNI1nGv0msKZbDd0yWbi9fnGNYdHsyrDql8d+9dZgS8dniBIyMIblMc75z1cks76NelGf
ETDImy5dx6tWKXH35MGBu2Wn7E19mKk+jBPhDm/dYJr7YtxOhk5cVB8/5HOBqJcNdKobFTaJ9p5x
26WsvTaslDNcrP6J1Q6JJOXwhxSzvahb96gsAthmkfsjsh+r5wCAJhUQnEob2y1vP5+eWMsH4AFV
qGimThhTdj/fCF6wOurNpfSLWCc+PmkuiSvwQtzOHGNo3KjS1SvJTykXmznsWZqAroVM9/NFx0p/
6yfemJUeHmR33R1lPT6g3gG9wWcB6yu5fHlxqEtstbDrznHL/eKYX5XLDHWJhz+yiR+ypPvAm/MA
YM052jJ1fbgMPMiu98BjyZSgtwg2HF/Lpflj2i15Z6Z554nuaTWYCcVyDCWv/xmIQCCJNLoX6ban
TcgDiwEbheK2y/mQbwNZvZtK73Wjq/n8eNS/kBxIqdohn8b/5ionKrd/+rYKRotDjSXTeWV+vAY/
HzI8IZ+cXcmJmcR55RnHWpJEzK2GiF6nC1vNdX0IJtigkiaomksKVoUoFvJ9083azeN0MGqJ4bNG
Ds8pZfj/+WsT+0TbeBpt4woVhn9alKCh1meR1uSujc78ltvn1NMLtINd78NiLfHqrm9CH7cQNOKI
2ETeuWn7MFd80UzJa050BbYi9yt2jWcGg0+FQPFqmQVTtCb7pGAJixGQvrMuaUSUcrX3dOdgQw8N
ajKLGi37BSoZHJ1Th504K4P1OHJmEpYAcvpNjq2Ad9TvwB7C3uwoJJCE10l6FG6R+F3cukHV0ex6
s/lmeutnjbiHHDl9b8PG8BX8qr3o5JOsRhXVnRYk+FN8ruzfXhxjRHCrCETnK9Yc6omlF5EJNgJE
rXMAWXgyqoakHaO6har02p7A5D9eUjJ87dLpAMnuwug7O1B/GxhfN7n3ps4+kD0y+WbVeIdFFiUm
7pmzaRuOotSfshhYRzoctG09u4AVKRdxxxZaf3XsduetoLbBPyWRPQmCCDGxcH0sW2jOpDtvce3n
bp9HXD4Ea5XlLSFrAVjTiMOWy3hfTOtFdhk+ccMJ8rSuDkXS3Q1JEfQ4eDMxavcY3HCye7dVaj36
ONWAyZo5PIB6eqjwaJJPWkU8GZjoJu80zfEagvm5mPVo7YzF5mW2+zsrGTHkFy5x6mUvqfwKmux8
g525MACQzFQnXfT7qWy6I/uaPhAjPjjvEXv4GK4egmKbyvhY8Zr6m7PUTzDJ6qfCnbsQM/Cw+/m/
P7+Q9HIfG/l5Fl73vIKWIYbmBU9Jtlun3I7mn3+SE5xdu4o/a+ruYfDGc5uq6TxC7CIMcWBaoBd3
ayJWQttMcZmgHuzdxTlaa/3F3ighzLbYMCqONNH2LRRAWsdpWyusiDLuI/CL13RKejNU5uqrny3I
LWDtssi1v8xj5Z0KIwe3uGGDA4R4GVjLBP3YMo+KAXcVebQCVqgb++hgih7NeboXvVFz4u62qpNv
ybJWD72R/WUIi7dKljSC2nxnnzEI1Q8YHDqk15raJ+5TZecrvCTbPN5+AK1W19k1zXcj58v1s/02
4xsLfxYzI3khIUY1/bjVhgE80KqLEEf9xi1u/iXHaP1iZKYCN13hAsvbntUdX3H3r1/SwnXdDnN2
GWuibnhrGUYu7XqytH5f9N3MISm6fZvl5mvXAMuFrHwP04xUb5BFIRO1QNt6d1/W4/C06QbqPYYO
BHm8sb1Qe6/2xMX1BHGVAGj2P8sDoFMf5E9tDx65X8Fsruou9vS/5Mh3F0r63qeiy041KTdnp2if
fl4fnXCx/WI5bLN+miH5k/4KXPGvJZ+cPBtf9LHkD/N1mU7TbQjJwv8omNIBd7ytsrY5haSVkOFm
rc1w6JdRPayOtUsFSSN60TX3M9jmo+Hm951LNpwasvE8QGC75dG35LGuI9+qO5/UWO7ybWa31llg
AnJnPW5kA3L/356BHoNboBf6OcMj957B+zoO8fZFCM99R5LY3To3yFuLJB32oJprf0pjWFlzovh5
ZXf+zxdRBd7npHX0vcjVG5NDuoqUmk7XX0ur8A5ELFUBTuC90faCyW8yhy28A+DmnX6x1AhArGCU
hk+QgMCtfFNGk+FjJEswYbH6Spbx0dN32TC8uc7UX9LJ6m9xl8YYjC3lGVAp9fDzC83klxu5jkzu
DDmYr6KrP6R9/fnxwaL+i+EVPnpa0t9VDnOIorN/1UOen37WO1ieewY7ZhPCdJM7XmOX2kaxGRg4
elpnyn+zv9nZ5mz9YwaNG5QaJ3bXS2EU9bXU6cNEBgnL7ATjcQbRWATd/dZrRdRSJXUQUn4p6+DA
z/q9GEhG56R61GA9P2ZAwaK5ENUjtym6O1wM/s8btULtfru9gZbbXVZZ9x9pLMmgrcb2tV0mVm0J
b+TtUR/JWdwTPMrCtmLcjZUaLz6gbLs2Qcs16YEQKvOuj+WDQj8QjTiq70YK2AFkwrUhaxrgSfkA
0C8BV40FusDPdLHN6ZUW5w9bE/N1zjI2PY2LBwr7Hc3nWWpCvtDvWqehTZ7GkktKv7UNOZi8sFt6
+axGaz+NPcGqhGftMrsDXlBZSZhDmD1Lst8CTa32c72ahzQpEJyTE3qd9K07tn/bMZEPo1TrAcM1
ouo69x4qb9EipuLLPjHI9NJS6PC59avaLqbSzbcmK9d7ZMZ0GptHn5XGn5qG46Cx1XPSFt9lAv0s
M7rknNTMDdoRGp6YgPgW/AXNvPaPc8fxapUbWA/DcvfePCUkhPIHDKucnfnz2mK3O2AGFtT2cBDm
ieTAwZARyTNHe7KYv3dZKu5EZkey1KG4AL5/szfiy27PBI8KJJXbB5x6jpMvnjPjHpUHuw/eRXSl
sqxCIdOZsDzVGNSMdXpkMXe5wdT2bln0l7xg1GetLqMAbuRrZXf9sQRfzA2g71jzrm+LO56tkR6S
fn8A+ualD//51h3IJgMzHKqE9aOdN5PuOf7PT85eQe6SjgkU+4vqrraZUt++vE6SLMCNbW+3BSg+
Vb97wgY4vnKYOm56Tsv69897oyfteOhJd6Qainl8ibbsmhXndNYZB2HCpPTsLiQz0Lrj0AwnuAwf
FjGyiWqpqW7Zakqw0Oi9+sFBtN2A5H2E6HnPztqONAypD//zOy3n0dWS5XW0iIZO6VpfjV6HVb6e
HcqPT6GVvxqh9e9lHauQAIFoSEfzUGSuFg0caKHxc/iW4JB+ntObsZvYoNg5AmP9ZwABezQHZkTo
GP5a0/Zpy7ufTXFV6tVr572Ut03Eps2vngJtIOd6CEe3BADQ1gP1m4VDvZw+00a3300s8lRqrsN3
d13y1nzXessKXLMQtKEFKPsxMe+BII+Ioz/oKuZTl9LbQnO7/qgwRscz9z/rwZ9TylPlPiG271gm
w0tssWIJIHbwCZqP9azDpIk39QQCA/s3npeQ6/FcC5N8VX6jTQUu3EIZ++x2ZM3GLbovvV1ga4GB
OcUiXMAtggO7iGhKq/ZuGrRzfVuzMXs1DvNa/FnBwM/6ut5C0cuotjOQHzO/0+Z1eG5In6Aehso7
iv/+RTOXJPz/F+Y/btL/LTVwKQJvbnnblBi+TPl/VFjYopx2qGyW3DF390gnslpFdlpRtXD46+ZR
9L22G5WbB7VQgH5KasqF+PaA4IJ+56SKF9my30pZr1eKy/wMaPAZFvhy1bRPuEEXvVmrUBfNuB8t
/PumWLzoPx9bDzfuqrxd1ZTby+ot7WfttlRDljRuOTfZXQ1M/v//ebkXb+qc//0Te8hjGbBbUkjL
9Iz/a6GsGK7PkB/Sg1UNb6iGDpmswYMyeqvIPIE3lEAddicO4MxSh2128UtnXE+QtMIJFHZfcW1Y
nToXG8ElnmSMocsVXiOhkrD2kIcxTwt1rN4ENuWHbki3oNuyB6fZ8rBZy6eGrof3HZ8dWMiQGSZP
PVbbcVisXWkfOAHJzXXl37qz5/1Pz529LhWDW73fGRuo063OiBW73YjrPB/YlVjHAaK7jYubNIou
MGdij+qlQPux05vi2RotTpF4Nfxu1PfdPZ5sMOs8zNM8HEl03Ke6qU5NzDxZKz8abCAh9HXe4Xx5
zKGNRzZr2H3DfztyKiMLTF9tumSi26ed07Q1dbx5x1NjRYbd9oEd5dNts5qKdDdpY37R3IqwBImA
dOIOEA0wXzoLf/XcTwXk2q+b+XdlZm0Qd2j09NQ9rhOLTlHif7bX1Z8yL36JSxztPQ9qcx5nImSr
RCdLoXFPQ096+VTeYjKYYXRKe3X7yzpnLZ0iU3O3GbXIhvIXZOwIcM0canM2Qk31r5C1aYhA1/jq
d872Yt9b66/thhbVskTzAV1P4bCm32ZfjsfJ5JXNSxYMtEHOvrfT7igU1YwN5ibJJjtyRKwFnR1/
d/1kXduEUZZnwzXVZRrNNnuFQY32bs2JWbVS40nriG9bEEXRsosgb1XrE3nghHo3/ONHs9zkfRXx
3ZhuGilcMDCI0wzXNonJ4WXAY9pXaJnZzgKaviLRCHJ3ITaltYA6sOlNbAOCh1K/G2Wyn4/XSO8U
y9YM3JqorauYkyKMuV6D0Uy+0qo+bxYuwnjcfiVee5mESyCylQGMT7W9rpECPEZmufylCQ1Zi9GR
aqNHSC/VCY5n9BoxlB0t7RB2NN/43Bj9xOow2AylR+3iwMDcyR790joYD5A45lORQhYqkhMv5iE3
tz+d7C5bC2PFc/+pbexJ+c6/hu5oxDwq00aXXK7pJe5VAXBs5f5R50rZv7RcMkvUQhIXMp+Li653
aIMSl380twZvulSfBpqaU5pUYPH4vreUf0fe5ivustdHqT1tTn+APn+U8q9NbsYexUrOeHa5h7Z5
LR1PHlTJ+ee6iR1Yw+sG6jRYNRO9XmZ/poo9uRrIOtHoKx2e2dW8PcVT/EZ5CMtVvs0eGO+tC72J
3Q2bnnJX9mnEWgg+bN0e7JJF+taAuIEG7JfGu8gpOoj6208Fza5Y6dSJpi7zcjvTeICuZDG6IwuM
7AJciw1wqVg45Bk7w0N58/CP3cgdhXpvw9i7uHpolQtZxih0evWPXPA0yNr6sHEzsIJnbKtN60e+
De1Bpt7fQmOJ01VLGjKyY1srWXCKxkQ8UVdHADgFoOPZONZbdZU6lK6SH2yN5c5Mu33lMhJQGZT8
dOBHZXzxarZAYoi0udM9VRM7QhLFVAe5pmuRrtygRzkFrTp5WM1slxfg7qCZzqDC3iBOG1EBCL53
hsfWcT7rOftK+77fjZRefqxbj32ZCb7kRjhNUYTA0QsIDtUS8Djh7oNsBpxNlKz7Tu4EswEAL4fO
url+Ku5n3WC6YxfZvRgB0YzNJ7h3wini8sOpzMNCDPAZA/Yfxn7xQc5zvK8WgtyLXCGnACcxKu1X
nZdfadoQcw/Clk9fG8DB9vwBkomfIF+05xFAm+uEhKp1lxqs8Qz/5JUNm5wIqFm3qvTd7FErXcr4
H9xWAie/EIyvOCyHBBbr2JrTiQr7tXQ1z4c+RmaiWB7bbJl2bTEfoea9EAk0+l6RsMMI0W9CQqqZ
RdIetv4imNZmC3fdWLzqLcErfJ5rTkrBFfy6dQCt1i3+dk3UpvMSM6nYyLz569LAACkCqmH2CFud
Snsse7sNPJcl0MymyqEsuxiYHYOpQx/FIHmN18LfQVMGNCmo3rtsB+yZCYLmTlEOZTXsSEy3zA2h
Bbe7LftHb15+LeQbsXIzq8C1yw+iL/arsAVjYep51Y2AaCzSLhaxPKdlo0Vrg6ik1cZDkRLzPTN6
FOsNUkRhE3gZoEIr/7JarUcaAtppMLbRHxvxnegIN+bN25szVGwDrl8Qx6RqFx6jWltdpTM+54b3
y6hmkIq3wCjZn41Je6xrJu9mOlPqT1nYWUbhe5r+kBWJiGS9XCvN+GhyeawT9CAsM7cQcPn9qpvQ
kdtni+jmGxtv8GVjtpd4a0mPcOdzZesXEGUIB3OHB15vkD7pG7P7Pgly+8JD4nGgTl5YkgGBfGn6
pr0BZJ6IiylHO0DZ44QYZlkYsUX1Fy1dD4Cj9msit91UPA0w4pnMJH/cbjdkDLpmTxHeNbWSx0R9
TzqjK3t5YXPKFmrIWcPMXk7Z0gGzJG7KFvYvTL58XVSIGfd6lEvcAOh9Sn+btH9Ae0Dm8iLnpp4E
G3TJoBvzfemYiiG6/hs/xJPXMEexGuc11nn/9IQzRzLzn/DhKVSGqdRfGNRz+fBKo0KdH1pMIPO0
cSDjZy6ETXT3kvwq+zmj7oTdWcfpCbnXAFqHsBnnZkA3D1ylQ5AWRRQbxfc2Lq8r8ooQHSJrz1yy
8/LWJ1CI3GKQnIOF/VtQxIUVMh2EN+yAFpEbi0Yjdfoj87EkIG+qPs3GjD6xEn81Q2GnWbwdOyiC
REkf8yumX7A32pkUeFiezvRF92xGQzzuBkQOOAgRJFInTGSKmAXe5a0URbhKykrZ7RLTeFFiPul5
SCNAyadIqJn79TkzSJTIzIHxfwJz09FMEuMzMI1LEQMDzT1G62/xXKN2kn9pAG+LJICA9lDCXxp4
yBc2arevnpogghjvkmwTn+MuuUG/Ej1CCYCWMxG03fKSFAuIJBN/Wq9/xWW7+OjYH/K4a0IAN4ri
pFoigyIhaFJPnUTK3rlbNU4fV50hJf/roRE952VxNgr9MdV4IqdkLc/ONt6PRMeyytE/Bod1vTnM
r1WlvcSK2tJJblWB6T7eKPe39d7o2pdB5HFIKctF7ZjvQxonrEPzfWMzFrFT+xGpSJS1wzc7Yz4b
sc5qVv+36ZUZgFfnDs1bkju0M3D73725MWcFGjGsuKIEboCgc4bvduYOQR1F/9+4xlUzujCzWlbU
qYq6unzy2vm9EY57TPNLZU7/9CmFgVS4K1T6ZAeSHxh9BvtcGLMTMfVPQ/7Si/D68sS7feUVy0JE
at+d1/+7UTKdNL9ZGckJnwXzBm7bwd9QVIML05HyoHotY+aEMyOZnZ4sv6RlMx2w/o1NOp6c0fCO
TJvHm2CEIbmtwQoTnQ8hkk+RPeq8BuUOsgkfzuqxvylW1Ux7JQfd93Q+hNM6I1VBHB/Pmh8rxSTD
mM4gxgUzxMyAfZh+jWXKdUW6mCxwjrl6+04Kg+33C1WCOxtTsN5TSEWenR4BxaMET+ohMGPt01lA
gSzp8DgXM99h5X5rDr1QqzfLkdb6ualKilyXc960jMhNGVH1GW1yJXzVFntVrOpt3razN9GrW1nM
Or0axtNgA5fRJjdyFhZ0W/oGWW65Q43YkdiUhxuPduf25PJM85PRrsuzYCe2ZURorBDQ/ToRA0qS
PyXAeX9E+VmXfC1O6mIjydaIrUM7TNc1315mgneoIhUxecgCabV7nyAOSLxDtVwmVyf3VMHfHW3r
mXSSmCXyH9V6y8dMEeBv1XadLdQFa2YwTW5ZXFVD9xFLGJOo31ZuIvnIPJLTtpAjqRMIHHFRAy1t
mUB6cxzpZez6dT0eAKmRqlerdMcR6EVDy3GtFjT3aSp6asg2jlKX5WuO9KhQ98monZfY3Y3xbT2l
AOkTnFDsmpWPGlhO5BHadqcEhLmxsS5zC0etaNUSygxe7UpGS9/mXz15FLz7E0THpHyt2Mrtc5IH
XTF9yEb7rLrkDTEnB3LqkmMcn8ZKtZG0FzfoPOtqMwpjDJl/5s4Ifc/tnFNdQaCUiN19C/QXBq5h
Cu1qln41ph/zPJ3nWWxhJvWRJdBUBSidSTnI4apmFYBQnrpuoiRtk2ELNpbUS2/vOkUa2Qi1Wq3d
Nxx7eXYl/RH76CIA+Y3syOVYoNonzsZ8SpvBPpIQwc9Vd2vEv3XMteEMyEZcre7eqgo0JFo2R26+
UU6Z6cldivKL7R0RP9VW31w1WzCVxsWYlHFBhoEwKfUOqwO7ctv+WCkKq1KIHOGOzZjrZtdpHW8/
mpQ7JIYFXu+9LjvKyoojDLuFNK4c98y3+QwxCzZYgb2IOnPvcmModjS3XDWe+XvMju08NjvpI7l7
65wJY8WwsKZo4/Pc1Ux6exU4SXlqgfKckqLd9S6Kx03iLhTPMNoQOeOaG+0FTiD3alcftfUP+j4X
kLfIWHXK34K8hVAIZBy9mnZpC9qbRQncZuw+veNGtt7caXP6x+097b63aNdZtp8TWlnWz3JZ+tAb
C6huBq3MlCfhJJS+lzDHwfTo951V3Kc2/MBEazuf9hQRmlXfE1jKvYhGG+mfHg6opPy4+qtpmnPW
wZMI6Hqh0Jo/zGfOmOBZVbA8DexBnuH9FFLdFw5ryJsxEL4lMMW8td9ln99aaerCTbQB6NldmVTG
3ozHvQXxciL5stm6j0ZLXjclArTdNVQpagp2xxOJEo08GArgZ688kuKCdTKrd0yt14lsNFQUDqlw
ldXu2FZVzL+4S2bf8qwXlxg3zUb2T33KKm8kQodxVzg07FiJKNKx1OAEglpyl1rHpViah1UzKAiI
I+qHyvRXq+PQM3gToOaAdJfZm+v+XRQnb0vSGMj0GWCpep8y/JTqJhgpcJKw9bUZuwxIZjXGIYku
71ZFZK1XDR7mfo/tggZPtGG8L3+3Laq7WTkvrbCfCfSYmEUxQ7BbgqoKL/ubDKK9bCo7ObUHX1WS
iOEgK1g7dVni7Y2skwCUZsfIisMLbjizjorlnCuIoEVhwgE2POgzmshe73bW0Kmjkkh9EPOsYj7O
7HBYuk/nxYwfAfiMSIRoB+yBmKDbdV6ZSNIWC32LtcSoFtPdgMeFS4OnlNLtn5sOt545vWi0Lxji
LPYnoVOY4oUYIAIxsvhbefJjdHPvFm3k46U2o4LRBDFD1d5RyvILxx3BlRQde2yF2zYNOkSDI2mV
QIInExZi8zvnjQyN2weZvWUaYorYubWIQ7et4AA5OhL7gVcud+hHR3ekb23L3WA3RbDlpocQA5gX
qqgVQnxzIjTLAqhfoGLSVHm/KKrIoU5cUB8sxWsBX981xrd2AWqbL+pK6ezcQbcizjOePyirjrWg
I6BQmQ69VoKIU6BIbi94Pt2lwxwR60ompykerZybe2L+YV4am5LJwjLjG6R7mM0nOT93st/Qn9/u
8VR1XXBDalYzE1uyl+fATHQ9Mk1Efp5mUxpZk89qUj9lptFgIvuEFn5dmEsTCqV1/AC1Ii8LMYGr
sueqLv5pLUTgJZuZG2TD46iX7oFUxMPMWZOTKHMD18eRC183XFjA7YplfVL9dY49xpZmq3yj4SIV
q3PvFPGjCaq5LvB00Bg5SKO0z6Ep01BvGmprtO9oH4hPufl46ARAtRjrQdg9b1J7//PBbHrjNGWL
wwLBdiBVQ9C4rIabMMJB4Yl8khCczjjX9VfTOvadA0iQV5vt7MjDxccQhZBQ6ZtwzqvsIofB7n6c
pl+llaJME+udVclrkcffX/EyV6e+lm8T8SABcM5r5ulPKte+xzU1OD9aI2ykSs7iNhRv1/IO/4gI
hfkoWcvsvZYJ1VTY13KeIml2T729JbQcoHtZIrLo6xwCVgTf2GokTzeDjOZZ3kUXJSo+Z/UrXZIT
nQUkG9GK9tmp2yRqP0nIIYSXiHzPT5KLSx9P2XQpV4Zd00TgnTcz4EnySKZ4Iacyxm3DEcRrmbC3
y329pZE3c5rUWXuxG49PwJA9d9w+oZQDuuXlF+/WxAbS/Sj0FYlygVJWkfkg3Du1Vuxv7QEpBGrm
Uj2KvHj03OFf1a8+5QqyRzk7DAXQ3Zr6lde/PCQpj6KcGbsyP+Gqyogzo0a73eC7acVCHetDMLL0
CHNaWR9lzpuac8RSFhzbGeE7fScYf0pEqCBrOnOIUtFzBwd5Jg8bNweRLOYcELXFLEOsxm4kh8IX
lYY8115stt+b4UuCclElY15xpLhzExScmU3w9jYB9kXwtG+H9NPaTJctqf3pWPTBrpN/CgkSzpir
I1hx47FNPP2RdL3GntPHTD9k5r7VvXzvTNUvlWxQ/5dbVF7ljidtYNY+PKuO6ffEpo8MRSfQuuTO
LI3mDc2+tzkYoq9OYmYhM5K/Yp5nXmsKh15npK3Lvy7DpXnLxKt6yywbBa6s7qUzqdAd1AcD/wfH
WcDKZ55PUBEXihcjthvq82Sg+BkT+MsWYGnwuF4gGLmQWuFF/UgbphcXVXN3y7nbDy2scH3Bo5Mi
nkBDh8iqe9CM+mPqpdgtlXV3+5+t0YRUJN3a+X2j538A+BvBxgJu0vu3IiuZl1WQJkp6NWEXyKDq
14Q8h0GxOJWji1MNmLTdlNRyq/maVSs07EQQmx4vTMeK1OHhy97i2yJ3K+Wn7ZSPSD8eErnXiDci
gFmJcBvy92lcuWzYkE4C41hBoEYDLhBOP2PCrKQJcnFcIcKNvxzib4OSsoa700+LbYVjWj2gr3ij
QjnFohE7WxZ5OAtnuOZLF1qu9Qs3+ZGbiyugq3BTDeIP9OE/vVkh187/i7Dz2I1c2db0ExGgD3Ka
3iuVKT8hVKoqehNk0D79/ZjVOBc4DXRPcm+VykgpkrHWb3nSG458buK+oHSuv/iaE1yMvr6akn5f
o47/Nj3TkuGeUsRzy3DKqILuuoUaC2PlYlxpbLtijHePXdW0B1Sn00p5lraoK4nvmBh+S8A39gLY
rBPxc+jE/das2z99bFOxZ3zMazDZfji46XleFr77YxvPSLuoqkTljcWAk8zJPnJrLLDkxjfdAZEx
6+6pjZ1wZw/mgCkD8EBvv4SZc+OXCHjA+TyQI21tUp69zHL0hgQxf0oh3/UWH2/q4CHG+HdPDeAW
xPtAkd1wpIBvZ8jsBzQG8+EsmjWjDAzGA2KLnVNpJZ9aBeAbldAjPR0OC1FbYimIeV32gftKEgrf
R6KffNQiVjwfxvAZnaqjFR27+06oxVCL+DKrX5nzg2U/VQZxJqbiuRsHyzraZjSRLruWA7uWyjpW
ZwKljT2petcqkKtaFXI1DWDZg2m85RRcW1l81/qC4Ha0AWiZXbYW6uYCFOmrbApecD/RRNw4tMjV
96gTv3qTn3ifFBRpIZiYxAH9FvPi2L3XEhxMIzpiWXbjngEzvAwBMj3GfS6GnsYFbmYBu7H2MbDV
jYNxI/avoVO9Ux/1E43iWjshhs2RqhCIAEbEXNT0qY4sS4+vqf+OU21aGhL0qULkiSOUbxzIhMIQ
OuG/Cq8+tPRl73xqFi0MMAun0Baqk9g0uFhwldRR/zMoIuGFzlUXGi92aXQbIynOfe4/a6kHEODX
/T5zmnJlG9m0VnmLAw/bpkBytZiSHj9Q0N7Bvd57197p4ouuIQ0RrKhxdrJAxQEgUqf0eFXa4mQQ
FV97XrKhrCIvv5KvAlZugVCN9aboccuOLz4xIguDvJIl7y9KbSgDgp6sZ1nASFVVMW5tdj5kHsMe
uPYgR8vcRH57UrXhbZtcv3uzuURK0u5NV18EKAVgeuZgWpY0rJSrAop3M4XFbxoLefLbwIQNxfGr
QWrPnhN9DPSqz4ysvaPJbkU+vc+aba6i2LyLPEUMyBo+Ad2dAEwRSiI8xftvo2BKKcycdUsxRP0U
Nc9uUqebkQCD1aCeaJiE6KH14PF+Gcqr14leoMW0fUGgvL+JaZOfdbFygaBmBYjtb1L+FWA5MmIq
41DG/LuW5mP46pEVDtPC7Ntr0LnjujOoqbbCdl+XeoEdQB5dL0ZpJ9DKNdONtvc5GbvC9VKOz/hC
eLSXdzQpa12kO6+bylvk30TogL60VFRY6S8QbbR2FVr3ou2WVaH5O4/S5SW15yATLk1CpsMelF9d
fbKXxgSV0GhrjRBOtGdPZQf707lUGBHVtWhrCz82TpvALoonUFJMEW2JekFzmR7dFA9PnQ/vRYrC
Whs/JpfrPdPUR9JL48rUeTLpDf/RAoR4rVsEuwo+ETcoWdsVj1KTYvbD4yVq9IUz94F4w4DRfPY5
P15UXlmgZ3m26r3IOQD6GhtR5f0W/8nCTcqrOUcLKKf1n+oMuU2kwL+DdtyWRdlsGqoR92xqDfZY
PkE/yOvDcFcVOIIitPmqsGJQwAo1vcAK4OvPWTkkx+HghG53Q0lCuYlZn+yiKrc2HWFr7nLwJIS0
W+WmLfVA6XiiNZSfVTT2NyOz3wDXsUA6gIEiR/EXd4n3bODO2yI5qBDuoSaS1FFhdWnoqc5sw1xY
e0nF7LmZX6oK+ZBoz1hTJ4izIdugXFa3UXOOBT2na0izAASk7w6AnMixWo+T4vHh/IkRTRxt2dpa
75rgpI12tqGIUd2gkKktQk6eJopkeFMT5uEh+YvNvnnqDUxODaD2LnbN+gmub0s0PzxmjFeT/tiT
1WYAQ3OTiJ4phKreQJP25KI6UF95O6ibBEAhPcdD9BvS3M6pkDX42eJy00M+vZQMhb0XGMNSVumf
EffTgU6tacOSP1599pJr41sbn6Ps1PwLLiGCEt4PSepYRGdWoaNDtztq1IEVtGTvQOtpdNTuEgvA
HDLhTxHpymQ6hCGk4NlQzbbV+/zbVNbc1xS/MyS/x0rrNlroWfdkgnHUU2JV+ii/prTAH8dOkqUx
tEc0DMVVIE+ihZjs5YKC0oFBvnUm5xjaXnEuSX26Dqn7u2Sl2OCvrNaUuESntuNkSGv7/viZt4j6
bMcXZ0eJm4u8v6aocbqm5UR1h7AEx/97OHj47zyMXiXXFptefQcCTTf2WBcbQUE80f+tOLY6QndP
o3PGB1dFsNO9hk63CXuOXrLGzffELTnwwA4u5OnFHKX5hsIY6z0Ya7EheqX6DKvx8PjXEjOkQSvr
OKh6psewsrZEqAAjmR5VOFR1b1Ka0nEz9OLuZepZTchs0yIunjrkuPP84AAV51++rnIs36P3TrtV
4OXGKQCuOWV+v9fijvXV6PubHpbZMXTLaFVkCoD0cbWj9fn7EAWCZXQ1bLcqa7BYZDvzVxIs+tHB
RTamcp+w/aFKOXW2Gueh/4+Zd7ReCYICJnQxdWG9+mj0AL4DsSlFWG2TNuIZOitv8xHVTE5xC6kn
I7d+wyc6QT1BWEq1stgnXHSGR7vJ19TlxSctTu2LGUXhWlk4oBrN/lZUB52ssR0Y7qaCvxtPo5iv
aX/Uuhd3squV0ZYCuyHT0b87Y74XBmTIczBQtsV9pB/iePqNM5UKMqdqjrQd7B8fPV7GSDO4zn1i
VyOb7k76opZF0TEkar1v8ug2UfkQS2N5evUeC7tYjky7W2rgowVPWXufe11MpxkhJxSRsj1RmnnR
MAYsyIueTlMZTs9gbZuHUz9MlVrnVUAlqqbK8+MFeVh51sOXsInS6+N3OdSpM9ZTnjYUT/rs19HH
oniLQ31fScJAh6mqzxZYLHQ4N8zjQ+yD7WFE97Inq0zj/PcUBEoXXfVA556BXNFR4QKSsx5p0cTU
A5lMta06lYzMKK71YEvn+sTzJOh3VYuKUllt/qKzremWbhzRypPd2QBRB4gjk8hyzkxqfx7Pfoy9
cqVNkb7Ca/acpiJ/yeY8L3JO3rju0rr7su2s3Rp2WW+JyfAJHgyMPcL8dAlvk79NDQkN4YAqdKpE
ehRObmyHDoeH5+ThrXZ41CvG/Xb0nLUxCzEto/qtU/iyJXQKxpnM+V9Ino4BG3PC/Rz5JMrUvaMf
26LMDpnlvysN6uDxpgHOBUfH2xS6ay86T03fvW98MvXIu+HW4YbY128rBckXfSU//YhdHsXhsApM
xUEB0ZSdLEOoI/q9JQeDc09qLs8gG6ELJJrpISP+ZPQsAHDQve7fM3d+2qRDzogR1u9BIdcZwqCl
hkhpifkWr3fIPZwlHXViVH28B26x9zVcRgSpvfU9TX0eYSynXg+aJ3Rdfwm4S4lauJEQ4a6qQNkn
lgq1DAOvPQ6TZGTujOe6H/64iSX3pYtqVESMZZPqqn0hvFNlxpRX5frEM2X2bNeR/80BzTbXpqta
GO2B0GPvKMH3Fn3WIRtIkuLU+pTCME9nWOsm3nZhHz2h5LoiHQQwM4leFPFAaxnRnWw0JlZw39my
/T/8EERG7DJ6xk7eWB+65q3NWv8OBUZ+v+d9EeDhv0kfFAcwHeg946hBmveIb/SfpO17T9FbNBTx
Bp0fJYO2Ht312Nb3rT4Q4AHnvPAoEcawqhwQ4zGIaJjTo1tlCAj5gMVghizJOQ6ugPS7ICt4cOPm
/mTk5B4quVfpayNrqkxep76XV5wnO9vzEeOXXbgxKmvARLapC79+Ipf7r6C56GxnIf3QZoHJScn4
CGtZ0tKUqG/dPA6y7A5FZ/N9hPb4qTmEOCVMsagH2puZFN1BcAMsHDEKGgyVs8Tv/ScVcfQ9f31i
NLzDw8pRxeV7pCNwP6Opaw5JL8Q5ml+SRJKp5dpXVD3pzqFwZZPOm29RTsFywmddikz8pnY9YxZD
ZzGjttgMHKkuygy7I25ADlkrBvW39mWeqJeusMkKiu5yVnLHahyWqdTkzii7G9J9hyIsVLVVkEjI
GufTUWn4AmmY7NtWWehigIz+/QjCYuDpVeTDuR6SJ62eyC5AgQuUAlDTU7rU8nPclqHUlxEHzzmr
vaOGmHNfyHe67ndhpdl3D0ybIclf5vOfxca1810zPpeTOx4IOPmq0rI+pmXgHEvNOGf9BIXeZNYh
Qlq90hEQHvIhuBQbSwx85fPvI5EnUUa2ZeAUy0qW6pYN/gWYhqsmIQT9TViveivr1b/vghDDavd4
K2T9mmo+4hIn/7G13b9P1xYV8nnYv4pnEWvNzvejelV2wt9p5EhtwlS7Ck4g8MoenyylNxH0glYT
eFJ5z6S8u4sMSeQ5qZyPMCJcLZgTVehI8fap6p/aPNqZaF8/AOAHAEWsgWQQWGsz65F7TKS6dLFZ
nn1jW0/KZ3hV5a6s9VeSt+MNuulp3RUiRbigJXPdQkjNe1Vc7AFnhYcp4qNRH5M23XtjcFg+O/OA
qIMhOci954xwKSDXJ5wMvC2IzhuCj1ZC97RViwNk59uuDl6nWxvL/zU1jv2caygnVQWLip0645dV
fy/AehBT1QAnjze4ai397CSkTFDwc8p5r8LAsW4Y5p45I7sLs7vadw3Bd2oKmotrhpinhDkcMpvF
Syfkb9fQksNXFH9pQyueA3tFTTHa30A1d9ufOtBQs7oEgJC7vrWpmCqmv54rTTYrK37SGoGCaERS
jOUERkT3KbGz+uYWWvVigBJbuhC68/jDGxLCohTUDg/0Ub/4NWCs1uAUqDJEkV7vhVzXpb4i48dc
1p3vHNG4UvtK+Jqp+m71MIipPqHPttKcDdkLqC6URpUUbaPwkdZ7G0XHqR4zpA+ISrpImwWIg/Xe
VQg+ynj6IhJWbpJIkpwyn2kKrkhz7PzDOXRth7x4kNOKwih08oV/7RO9PaeuPBNCMSyrEHGb91Sp
aXhX0AgX4cRwy/OHZp2htrXgdlIRju9aEYN8K21lA/m8IA58ysLkSTXCuVhk9XFE+QLYgKY5xOkD
1epdvHMmQbZHT/MBmiUMeUIztkYQ1TvdZDTVbFzVWasNl8QoOZs7SokxzqAzCOpvs9J2ciy6t2mg
bcwjp4Ouxuyga+jYeieUp8GYscIu3+VG6n3ps5s/C58Hmlo7H9vccEgt6eA9qSlrH5KaxwR3UuZk
1SEnyQoawHp7TDteaUdX6B6W6R7X6+Pb0Ad8eP+8cCE9d/OfREqcLa0cfolAB0TMa1O24pK/0GHV
b1PSXL7Sax+Lox+Vwy3wuptR58Yx7FFfjYOVbiX8gTnF1rvedxbIezOgM+vZEeUk1tpkhWevsb8e
AvvIiTe+TbQGGUgsnB4uyfZHtr74ZgDjQRTRfoWgTs5xImwTUM8KI3nr1d//nhESL7HWWTohjX0d
nFCAZ0tpoTOALq6AZ8mPqExYs8eoti47cHMmp2at/I7b0dUOdlP/dNLi0S6jo8MAi77I7bDxp/lP
GYCBGygoJbk19y6wr/CKL1xd5WUUrn5IS6w8I5kDsFXme+Nnn34qyldcie++Lf6mDXZ6RIFikVIU
DW2N7Dw2wl8yrRIOJEKMk8fC26I1O5R91u+i0fkupxaXUO3FBE45BLM/VsucQQ5TdB1teCPEc5YV
O0I+PhG1segRW12W7IN5+BRpxRoTVvkiw/BpIqjs//z5SZBi9Yh8wp+TroBFva2uU0fc5STSSC+5
DZmWXwXP5R1rGQBA17q7yZWYSEW9zrSEIDiQC9Q7qB7KcprOCE9tKniD7n1OXIT8dA8dWThP5chv
c2K0e7ORUfPdW2bFElVh0jxTwQfJHpINgDJbPOuud7ObYZcSS/JJY+xisom9swL54o/WO3WU+tGp
WXLnqKrRqsX2cRH7CeAQsTB3EOC3x7LKMWguS6Ied3j3EJlSf7dLin5cErUbnZBQbNswW7VWXN/z
GkCJVkp0UUx+w4AqqZXpsLHDYmv31bYKqi+RTPvAnuvc9LleNJ92c3oiGmxy4cvqHATbaVbusZUw
efXeD0pXtMWSQY8RUdsXNkV41dpq+queklTjZFGw4AK5eBxTp1RLzuj7vifH6nDqV096G9/APpdo
Ui52h1c8o/anrdc+HtilEyBXifBeBDSWBpa9zg36YAvjjh3iqjVRNZ+cyMf7+JelwpXnR++G8tNl
48B/lCTkdRKezYiaDUBsciC+6zRaeoysI4uZIbi13fIjbOXvom5GlKbVu8ggl4OMsP4xi/e6ZEtp
xmM+hmC94s6WhcyPWa7HxMBhE65HLViFIiqg3ZJVAYQBalVuXAMyFAGC3GVjC9ZHpNSaWksgu9E/
Gt7YnIwAiHJG/smPvWNeMK+Wa3wCpqwzON9LF8W07fmceUnA6k9R4rkpQ44i14RGMS9Ch4OvpPvh
oJpcODNfixeCn5iAlPAnslK9G4J9FBQtTk9X+s5aiR6uLP0xBhVspV3PxctEbzrVLkPIqHXV7xoQ
cqPX1oH8HlxG3Uov5qTpzn1RfsGj3m9XQAZOZV27wSXCrIp/ZbMwsK8ZoIIcArKCm9t46mzolXH2
Ksl1hFJVpYozo73IpPisyKJcJnTpIhjU/mTFn4jFAzGX+yVItVp1BePngMvRlHV7yjnHSGy4k5NL
DEiXLQLNi1YQQtnS0MQtd/yPBPRsOTY8qQIruySWd+7TSFuZVvjuu8hjMHqTRNa41yFMLoIaXMIl
HXeHeP2ah/gRwNLUEr38knBjHt/o6yDj4h0lkNEpKV5CLiiZZK9hNexFJbut2zGax03z3IeWviRP
pmb2uVpKKXQvZBbgKrqNkb/38ASsQr3ldizrl8gg4g6GDIn+D4HIPVW1mCndrNgUJnBB7tt/qGck
JMyFta7/FggUwbT4psbIPdslYoAky39T3v5LhnO1Ypp4+9qRPzQ+rqVtP2dEBsiOKaZbiDkxq0fC
jv0j/dW4aFO8Nr43XcOCNpBTW9vOyyAj77fVXOAHIAn4R5fxIZ1s7kLk41k8EDYVODAa4ayl81rU
bMxsk95/zTfAZnh10hrqJN2FtbyUnvu7IzcqsTR4GmwWloQ5oWq+TD/L1g+OeXwqKjksPc3y0WiJ
BYS7DjWnh8KEIbN8vOCwftZMkfGzJejDjqo3T/mwKOxiXodVOVVkoiDt2/plbCAa1qD5mhZMvHrN
5iq0BIRmKgnvMaZdEE/TBoVPyJeEzcVCO953+rjUG7I20Dx+BCPOSh7fawHoqptsiln5aaXsfpM8
RG4JH9bg7NPH7J7P8QqMU8TPVlX0hMKvNXv6Ujve375oOMayhA38k9Lp6JQa6Ge63Lp4kTvbyeGk
C61qNqWsvpzSazdcSb/lSM5AhQs3KPd5EPY3QorY0OYQBVEtPFV8kXONOcfIf09kSO64i3YuUeyh
5gULaKtvo+FRpWJxAj3dVsTrIXtCKYClZz8SWESqCL6iEBdIoEJrY5txvZZTXV2nFGki2vlDz928
1PxaHkMJvdjTrkzEZBPvR7d/Vw0/oAr3Wlllzs4ZL6ghdyi4Pw1bH3iEV5gzvZUYved6Xj2kK57q
oWBDIjHgMsnpp+1jkBw47bjpJOsH2s72QtKK/awxEpITyElOWCgmAmK1x2B+clhG/RpX3fPkEo1R
I03XUEqvpsojaw8Bo9l2PAsBouE6qn7lxs5rY2g0rHVBfMLDHR5RLFx9Mj45RJL1ZDKf+PCwaw74
ZNUKuc/jNTOPb2PcUSSmrioZ78Ygs1Yg0HC+hsL8k5Z7pO5/NJZlPciOrW85eyvApc2V7g4+i3uE
jiD820rxDsdUPnifNRJqBhnyNasKMMPIZntmssvyD0J1OfpsxYDUTadI+0WDb0ZKLkKQuKyISOMG
H9SmzWmGqQi1d4fsg5vko7FzZIQOQbnsMESgCA27RibN1czwqxHJv5k5SGS5HE+4aVAhl5gTEO1c
fQvNe0bEI7qPBRdWgXLPeKpMsSfJhJawwD3WNlNkpPnbvs+e6PnEWtPsiUlZDLK+JxZeEUehTqr8
ifUNo1/dBE8AubeMTvk1LiyMeeX0Icgh7kKiNjW2/8x6bpHjL8lCaFat7x/LJnegjS5kWLrQk9Fe
sG9y243easIeuA2liaKCTJlp9JaD2Q3k5Y2r0fPoU5Ij5nT0a6WGjFnANlPJowJfXILawx0SAl/5
LfSCcl9Rb9nXPDuaSqz1cIJ8nG9qGydECUd88oF+RNDc83T6NpJEP9OzK28iP9tJsati7ZyOyFpt
L8deYRX5sfHIeyzAbGXyt2o5hd18BOfL5bPFEwCnoAanS9zeJky0fGNybhuQJyvTJGZWhwZbQnSe
VGqRFYemDDDbkAsZMrCIBAWoZSI6jybv4vfuAoMx2UcIZ0M8LykuPLI8kvaE+uNJc0LIzTm+9fFL
UpyNh5m7Ms+TYrSVtIhHyyDJSIcw9aNLLtTS8jocJUMKiOmC/hyUkSPrzd2NWTZz06munV0DnCGy
rfGrdhy0AHoHvBKm4R6vqL1KEBzeHv+X/ef/UtV4O7vyv1rHTG4CiGpBqlHDlBCnt1xUGTICvVga
ZMMxpnvFM/lfcjVwqr4S2+ktYILkp6EnvzCWhj8y3DYd0hjHnD4xySerSDYpWkbusKRrCTxIuubm
KcflIJTixzA/CToa/vgGYldWxfi1JCYbvte1jrAq3qnh6ueHrm/7yVe3OOJxlhZBdQCcnA5Rakvc
+9XSdlvnRzMZIC0g0JsU3NusXo+XqZEvTmOsYbumI8HC2psnR3ZbWT1nwtYuVWbvOA//Go1X3QLW
wOPUK2cVIVP+loRKe5m27x8JKL6uBfvK6T7yhpCtvjSaQ1QgEInqpLmRsBZuzcr0D32jhedWYxPE
rFk/geeuH7CARz7h3nkzkVMi2AyztzayPGzNdnOJ4QaXPpGqS7uHsOvDcvzyE+K7AvP62B1ZZrlF
O6996bD1r8RgdFszKLsXD6n3Qhs4h0iauRda7qxNrZzWw5Qg7s99WpwazIW5oVZm55qv1IqV/z5k
dDelyM54zaxzXGrBuMDuLsCVpn5VVp698kQQE4yakaGptU24jtmUVjBTpJvATnZB0d0nozpouZk8
jQnheFZAwkFCqo7pHsNaIaQLdB+8R/PPj/97vMSgzkgk6275+FDX3XCfmER+Ok39bA+z0wzN9Kop
7Pr5f38NZQhhC+y320JrHQyRJLt0ejlchkJHZC00m/kJ2+j/fkLNnw0MMAtHV8Hmvz7x+LNpf3fV
XC4+/1Y5wD6RW4FEI4lO//sCyKwdCQn8z6/KKkcWl6B9z9ImuORjFFxCkrjBffxFaA7T2VaAjKMV
7lqvYB+azPICt31UpOetDXjRs0SLAEecDLsipJbS0XU6RWlZX0atiH5pY7jX3KbhZsZ7SsGEjVO8
JlgCGfYnxru/sZN82JTDEg7b+7fgAzSCI8ZInDfg/WavUCuuHh9WfYLeiENn06J0m6Giac5lm9iL
m66EkpSe7x4cbWL3i8ijqkpzV5e9eUpqagi7vjYwUTo6I0bza5yTLigbeKv5uj8zfffAoqBenx5X
txi/bVOTW/MRLgLrQvxgrfoV4V3NUxel1qatLMfeTW11zFABHU0Hzb0LG32sTQf7e+XOSvTGSi96
TRIlX7gTtv7hwRrwT1JI7ZNSMOQpQZD8lVQ8NU9DntfrNK/w90YB3k7ONp7K+XKwE+PkjL0PTR8E
d79D1cAjrlg2Pgh4NxT1cx7k+0cShSPHij8wRxzJGCC8MLzoF5ZNu3PVl7tJ3aR5ovHko3WscR/5
1L5mXpqv4QKqfaz2Qws59nhr/wPFQXaibwb/witivan25IOJrIUCfsCglr+ExrCJXN26li2j6lhK
gnBVYV+ayeLoCD3WX4nDRtMtd6W7aFQeoSpFQzbeUCkm5MQT20Z07XOSIlQ1E+xsclIoh5wqC3ba
GC8fX/XjxZ5R3CHBmuf44clBMs+GZB4e0UshDo0F1ElyaDq21mACOk7RcvDwqnetH+JR6aDCHy+z
lUvGbvos60ZsjSZuV3WNulBMTgDJa7m32gg3Q5iWzKhDv3kgGXpu81fPMTGo9sYT0aYbT7y63R5d
rrgVvWrP4Onk+g2N+JxyxPt5nneXksXr9A/qKkeJJ5wyTIJuceoYJJV2eAbqmVq2hungqQpjjpe1
K10Uzt1HjItzmQMqR8kMJene3Rj4LqR1cElQqDyVFM+ieNONwyAhjkl1IczLgvzoLe8LUftoldEd
dtJfVhwW63iMiKiKGXV49x88QNtwKxdPBIICbZOB/Cp0/rtKLYfHJoPuh4knoKbu8mSZ/LBaFaub
UdjffWBMxzIwv4qqQ/zqxHNelXHtcYY6cLHFxhkCY9tM0xPoWsIc7pFFSkRwQswVKZzOdxZw1zxe
POToGm7KQz/4f/TEHQ1K6tNdm5nSIiBE23guLCoXA9+JUMaSiA5jCbBnEGMuMkxNIl94Xom9zyjG
dU4EyR11W3TN8mlTe2JCb4tNMrAb/TKSkrZwZg7UlTjHUA6sCCAZv/Q4XU8VLkGkdEc3zr2DhUiL
0B0mM0NZDKQzJObU1W6c5i4cHcwHTR3jDpGUw66acFj2ClnOGmdyh5/TrWmCtyyL9DvTRgVyIp5V
3oO07eAJqq+OmJ+9ZWbWjqzi1VQGaIHAfaBQcFG0ZoYOhi4KuEKqZwzvD4kob2NlcWV51jM3yYHQ
L+KnEv+PqIijcJmmL1bsbifeyq1V+ISG6lOJPYoOCykhWl1BnmywKvXhKZbILckqjTCzlnK8SpwZ
VA2om69szHz8ZBFhnQvp/XKnX2HjQZc74ZLk1r1VN9jISvfmBxKBZ07af7pxe6btRqcVZsjVC5NL
s/Fr1OWcY2CMpDWifW23WnWhnCE8x3ioUl/8bkanROxVO9s0Z4hvCz8hFgPRPIbsStPXPvGZe2iz
e6VUtZWGFrLD11xvrSBOsiWPgqF3qtTd6HUSTlMMRjkyXNP6a4jy27W0bxuv56YgzEIMCu25mcur
PmrFpu/9T6tjjSHDe9c3FgoYCpUqqiN3jYIWL2bzQdt6r0FneAvNMIklT4sVT1xVsV8OBGZwEvAb
h8n+yPqKuNjU/U508e0A5+IV8A7VhCiF9MOzZvBGqHg6iqSZyRGdNgcdDn3C9ZNCYHgJwE0dsMlG
ZfQ7681pE/W4RxIV4eOemCDV9FRYzcaY+EawSenMEehQM0I7WoUHxrbMo5dXOHOx7NG9g/QgkskS
S/siykMSzoquwFpjLwVRo+c4deC3UbfXiEFbF1FV5urbAFJym9Rk7yXdLkgjdsaChtHKRsBeTvZC
H8luplx10xWYkBGC5a5DZqh7NTw1rqJ2NlCUI2p48oqJBpRbsuR/Gi/+QqXEAGCxj3CEdX76iiH5
7FHItEROKIotVogxDwlR6+tN11jfEFQfCfGtbWK/agFnemJQGlFhIDIHvr2mQ3kDt9fwZhnvkV2T
/cJ+k05e9Gp7m779M1ikdHmxSW4ACYUr0DfAkHIR62og/HvWp+r6nS6xpNXGlQqrYFGVWLIKqX9J
f65QqV7dNiaIB38tT32OvQHUNaYQdaXIymMzHf8y678X4+At+lY317oKn4habNy12bQ26TO3sb1E
VUtqYxBukCKiA3CKr0mYGBEpcOcRCuc5R/wasf+TSaLvxhHrBJcTPxywe4NUV1bvvfIRAJEFhCaw
+0nyejrqk3jVseNgkI8nHmGedwr8T6mbX3oX7BvuSJTUZb5J9XOoEA6BQdsbJAwUbAcvRehuHZHn
Kw3ieJ0iBff0wNn1VUUQrclfZ2kbQKwfgvK+qWluV666TLb3k+u4OnCX4lZkvxeHIBvY1H2HgoUx
WAc4SUsJaOjM0IDpGIsxRJqoN9hvpuKEswHpQa1DHLn1wTGL4mxIv9iWqSkWrZXgX4u6YFe+D8b4
5/+TzfR/lTfppm1hYzNc2xKObv9XVx8TEUGhsJLMRGVwRXFsM2o3hp7uQ3fSUVXY+vM/5eDUNeB5
RmPT4xjbcLT5BnB+3OVTfvA9f87jDOy1XnmEEBQjYQljhv1Ade4pyRz3lI9ue8RgvRDzcywlZI3L
Vkz3ePZUdjFuVdWF2DqiMt0YMdwhxd54TooaHVBr5XgjO4FXvjro3WhcwLiSq0r3jWe8ZwbC1oXV
4Qz5f7857n/FVvmGbjqmpwukLKYjXPFfNZNYpFLHByndlwRdcOFpCgxsOKqwpEgLPexKL9tkYyMp
pQGkqN4bIlGczPrwa5Oqt6B0UBrVwTJxfoaZak99S9F20+0YZv2jBhpiECpyKC0yXWcxSm8QqaG7
/XSMvfwwMOM/GfDVEApmckoPsduWh1aM/j0xvgneI0wqh7PWMDIi9HnGnTNta9FZ77XZ/nmQRtVb
2KYmo1dkvfRleYg8awuAGv0Pa2eyHDmSZdlfaal1IwUKxShSVQubBw5G4+i+gZB0EvM84+vrgJHd
SRqjaV3SvUnJTI9wA2AwVX3v3Xvui0sNQtu8dviUnNMbpBY9VLOrMQkGZGgIAj6mdk4pqiu1bdZh
oYsrD4FQ0fu3qQdZ7ecnbXyNirR40jrzEtUwqEMJzHJOXkMV8aPH5FRuPyKVHFdnXjAFmJGt1K0G
BdimHrXj3rSUO3aSF7xH2F4KfmOc0vWV2bf2QiE44MqGpUCeWjH32rjf2XZKYk0JsKBG2KHZARpM
jbZTRoGyHnTiwIiaWHt+QsakXQQXhiHefZ3MmrhQD7WNuVRCX4Hcnt3aNPNsK35Nm6a599TOWzSV
C0aQU2LuEy8YhU26wF0Ur1rVzmaQENy5C4YNVjnN0t5097Sg4NC1aghcC9j4zw9QkrT4mbDmCKlq
PEWbISf/VZcnD7CBxJGbnL+2auYWb6rhvNDpCR85JgTw4/V+F7gi2KRlp69DVbRoFrsE+BobXWNh
2BONzdQYazxGXmBzEHR0grs5d5IBhOWow89RKxlBoU6z7jJPWfdOlO94ViAoE6aM0WhsTBdhQ1u6
1c70ELmr1E5ta9TXumxQ8NuxdfVxz/9/Azwvb1d3/z79la9ZPpQT+eE///3L/1q/ZVfPyVt1+g99
+Xeq//z4Y+8tWzzXz1/+x5IE9nq4ad7K4fiGivKvv/+f/+T/7R/+j7ePv+VuyN/+499esyatp7/N
C7L0S1zn9K3/nxM+SawLXp7r4Nu/8lfCJ3JC9R+aajPk0nQLAYVkufsr4pPgvn8Ymmppgr3A0M0p
fvafEZ/6P9jrYfY5Gq+sJgj5/N8Rn4Ro/INNg/fOlrbB0Vn8tyI+xRSk+y9IIL0OExunKUxLkJmH
KPok4pM04nSM8FQfelGHS79jktMGUz/YgmdVYrRGWKxgs2JwBtqlnCGneGMLvTMtgMFeCOVDajjA
/ep3WIKoBBwRL2VEkQ9OqjizNehfg/2mizVxuiAWmLZNC1YQN/P6fAxSr/qPfxP/M9Qrq6Z0INDO
zR66oLpJB2Nb8mngLbLsFieRywrRY1onUAPT64pN/q7X3Y1mWUtQJ6vBDK5NUh1JLGtoeXeLWsNJ
Di9lpekNQ5yp/hk2gsGKAnhiINYQm9ANf+U8q6GuVxOHSXbXmTocokRkD9C/Uk6L1a5ycBFXVnpM
Woj3taO+A7wzKTPIqbSK4FcSmTf+gJ9RYL0gNQUkQu4sP714h7++tM9pmvJrjvFfj0dopm7xZnCe
cU4fDzThuhjc8EDGAZGPmtU3O88P/JXu2/HaDBWCbTR7nNWIwGeaWbtLOUQg+waLsMYaUZbeONl+
SJrLoRw5SXmCgbvaRlsizapZ28YP/Ns3Vic5tYYW621CoPHoNi067ObJbPmrKw8PuIH7upU3dNAI
OpSttjWUoV5A5iTnyYP/Q+vFOIO7tKZ7+/oem8hU2bIERSbP4OTeSzaPXguV8GD0SHmt1RikW7SA
D5nGLC01V43hvQcpIKkSwgZUnwWNkgkliCPP9odHg2HeGHirxAiZelvedR3jSPecetHr0QtuXc4Y
xEa5WrNQXOMAcuNAfDeblGR8a4XOPBz8X24P6xKsGdFMUyRb40IZYPpGH592u4obMkFqQPvC3KrC
fSigUBsU1AmUnpkvgl9mpdF495e0fw+cZebC1LadlqBSCOJbIw/XWkEB0aL7RJg9tvROPXfdNvWs
Rmm4Q3lR3JjjQM/YWlL33BgWJ+N0mvc0ABwVwBd0ypm5F6C489efXz1x+viRXwtbshOyJtm6bp88
/lENsfAMTXNdpPkKpd6do4bUEmO/b+r04Ef10idcU3HpU0bNwQgoTM9cwdfDjMHCyhUYAmYFKFRW
05PEcEMS0JN0VXNdVVi5LAY6HPqZ/NsQx2G9A5sIHsIyX5lYRLWq3p35eP3k/fv4eMcxHOLBje/r
aCpZ4z2T4Fe90Sj/IXYoSYu2J2EmW6N/lReeXWNidfat1S4GzArZNMVua8ZJ1vrMxZycoT8ehrQs
GhiGJSXHlBPY7VD1Dm8yVuOwEO77OCrWTMdMDAjGJr5Z9ZjeCkW5gxGyZmfiNKar8hpOdrvxS8td
eyRqeKMCViSowz05e+kytonBzS00iVF5bQ+mOTdYNxZofq5w2G6CWr5w90DcXFglabGrSKCCJ4/f
p5czRrT1HLLrdBoMp+AjAk4sivdmqKKd6hXVws/cneGLjvNPpBDaTCZYHwQPlU55pkL6wu2OELWG
hxK770nYL9UyAWBCqhEMn3ZLK6qYxQJVOJ6Va6MxXoKwujCUfvKO2KQj6iwDA4FaMycYj5VlBnvK
D4P6pbwmFuIiZYBEDegPcAUBUBq+v8gEIoooLpGNmCJ46ukejgHFmYrjbx1Jk16MsG8xNTIfIXUP
6UokF0h5qq0bI1jyb82OsbZC4JJJ7N6iQoQ7l4gZ6T9b5L7qsriw7BbznDmvPOClOwVKZVS4S2D2
V1IctfilTNwNjeRDpKorpw12CdFc+NhRYeXZQ+P2G+GnbwBkNtBlMF0qPt4bgcgIrnOFCKs/2oV+
W0Iqm+W6Vhozty+wGONCOZpq0F+afWnNCUDy7rPWCPd64oevDJDlriv1ZqMFfrHXekVblE5X3ehm
3O+r0UMcDlR827blC3DetfRAGwHBp/fB9bPMSTQbEC3T+4yuz6xQNAknWYsPQd+zBDQbhey4daGm
DE8bGV/mvXsf8OK9N2qJyGfkAdxlfHcchiNUhFrUhuAz9rmrOcewxS1NFprR7fM+fKTjZv36+Yej
fS3MqTZNThUGPxxpcs7gaPT1gNFVJDD0epzdtpFyjZNxG1hPDokCXb8ymuhxAFKnIRdwfKystrch
PoOY0wp4TseoUUkvxrK+qBXWddTlADeMSdtFRz1dObT5Zj9frPm3F0tAvICYYWmWmJakT6chS4HF
XQQB557SntuIAnKd/6gJRrdiX1uJSqoL08DqVYfwBXoFCoEXVfPO0y4wb+0Tja0jjbwFEr21qf5m
ULuKw4G9/EVV8q20nvMpZ1Er1gpjPcJZZqKpt176RLGzzXyboBc5T1S0AYF/H6h08eDI4l0xoesy
IrgYfVBCtvKE4o7uvnZVKulNXtWPCq49BbOb7r+6nrMN3MnKpsIzxnQxVLjuym3k2LBUEcVV5oMc
8ys91hZxH15oo1auUY7Ha71rtz8/Tk7bnw8Qlkk2HicHQ2qOQWGsnjxNrcZVTMPNPY4dPfzRP4oR
8J0tH0TX3Ckg8Scd088fKcyvBSRvmC0srFz2dAS3NcrIr19h3vpNxCwuxzMzLpDMAq1wyLds700J
LdtsDfQ5PYqHCuTkDFQSqByrQKqr3WWuz54mrNsBQ+QMXsBWtZLXogcjmTjmr1qJBzptXbz1YUqg
ZfAeYx8PVNr91sOSWVi2KrRpQdYskF717eBfNeOHco8SXJ0zGJyRVoQ8A8BR9mhyegh8OdNcldQX
ZdXDofcclcT2nCGHIDCiQnAjDiqDtCj4E6ovkvZpFZrw+spNkbrLqLlMENUWw7X0m0vVsZE240Zm
2rIvbWUTZsgQzO7J6ONFQVRkjRSqcf11gnHHbaF2wH5Z+Il2abrGLmH0UbU7HVy9NjA48NJtQSSP
k2QH2xdrh+OnAeNLE81K0hxNw/aKUc0RedPGihG+R8P7JKeegUSfC+hIbn1wi+iixonTOXckBF1q
FBx4efCMDmW9t+joM5RFzNMFmwRjuqcwEXQPLgYQzV3X6Z/IxLwgmY8pkH2QHdp+sLBVsmqzKV/Y
uYzhckzeQhqmGYFPal3dK5GOySSG4uF0sFZLTPR1kdYzVbHv8V1v2DFnBBq9pXG1N5NmqY/g1jqA
WTRFO3HppRd5eKTqH3CGWIW2sRJvHYp648ubQaun0I5LML/dcmyybYtBfZFnarGIsfplwqsp2qCu
GpL8cDn2/QLDR7McpbrpyBspXP4BtWO2qSRnFtiPg8enYzovPIfD6XcmLZumiXHywmMO6EISkPVj
bjU3eZi89A1S99YiFWMk0GKw3pxc3rlBCFHIW/lxtzb6gtQpQDujpJcNK53xfL4hqAHrnQ9wd9zk
oXzHoTosjWy8Bkd/WacYdlJtFTndgQrs4JbiUU9yBjmGf2GZ4T2Geni1ivfAqN2cQ/4JAHdx064e
nWn1ipOS9a8btgyOZATmcTqclp1PizQPty06lpFj6RFXZHavlp8E87DjGNQiy+kPDr/xxPFmhu1B
fUAUGQr/yve736lKCUEyWKHeFr2z/3npMU4O7P+8LtuRjimnZvRJ68r06ipCEiOPTHJuhTFeh5m8
0euOQY2onnNCaql35l2m05QPFn2BYNrxjVklvBLAX/oW6AwDam+4g5axpZexjWJvVarIMxU5DVWz
CEwrcSNx8IY2Y1Wg5vaZOXb+LuT/NQuy39Bd6cqrm1+nkIXQY5A1kM+SYdyq7Kq4FAFdYLxIeSrY
7OnvXfdB80JvFP3FalAN5OvDdZKuIhcfcDOeW5unN/Hrm2qYkrYe5SRdGlWctKG7imGlkjIzySOO
SZ6Z7yY7NK1vd2061b3Xq+gSJcuyprcXfadGc7NuxMJJCVrwHbIS7LR6+vlLm96Vr5dkCkfVhe1g
RrJsdToQfHqXFCvshk6V9bFp3OcARDDLHh3tAZNEmd73XX3tqZgFfv7Q6UU4+dCpO4wmzNR16qqT
DzWhhejK2OXHVOtvCa6+dCXFWxop9HwZFJwr4056GLyXtrQ0iGAG+7GQ8uT3kjG6zlvWpCNTZyaL
stwkfrEbSztf1KJupgguOc8N5YqjtT9Hm8Kr0idPFr6xuWb36MTH5ikKmQn8/Bi0k/eBp61Kx4Z0
ZnB5KIVPLkxEbucXtiQr3auHLWbg62LAJcf41Egp2p0kvcflU98GblkRfa5d9E7Z4swS4TVtdgd8
C2t90HKySZLgvQbZM6/RB5aqT0azjoZChHQP/Niq1jrDD9fXzDPPVjt5tjxQupDOBASWwmDudHIL
thZHYclI6LrNqaZUj5rIp70xR3dILeEoFw3mQcod+8FsJxxzGOfbCk41DiO2cxfE/K7QpgZFIag3
HJ1Nr/TuECeEK8zAwYz8ld+dVXNWDog9LIOjaZEWQTFwptg++R3YKluHZphodU3KW3G6pipt4eqD
3wzXKmtQm3hXSDEOgYWLNcwYCALj9apw9fP3f9rh+PhQKTVhCtWxLM0+2bk8/FzMucfh2mnRLVUZ
tPBKICCQUb3XPEjuCJs5p3XkGIoSiGXjXHaGduYr/Ls7lyZ9Ft02Nc04ndg0nWllFWXodUT8YJ5z
gmo1f1mF/dZwYIT0fXTldvb7mVs/aa3YmkonQagWOwVzOUc/WQqhz8jc79XooKlodxWqC/IcmjcG
uru2HST3qsPTbcZVh2prEQ3BmUHV1Lr51xJk0/VlyGKyU9GjpruiT+/1p3Wv6aQ99EUyHh1NLDz9
Saj+TpmcVpAfvWKy1wLYI1zozG1PK9tPH3uyRRa5CQuLrKKjkj+1ONbNyv1TwRak1M03eYncXhPu
nNyZpanQeWhje09G6JlvnHb+96vgJf941R1LM05u3mvHMBjjUBzxRG40A5Z3pV44AXjK1L5RE/w1
FgC4oH0TWX7VDncpEZxnHsTXdePj+WsQXs2pPDI09oGvz9+QvsvMqh2OVrNrxPCc8lVHbrhQ83xv
e/2saDc2p4ewcuYyPwb2LzAxOP1NqsTu+cy1fHzZJ98KvW3gDbT/oWuLk0WsYsWvzCQejrEqf/ee
s/SkuRakFxP3vqHBB9oq2VZhvTS89L71PMSg3iVGSFAAQwpNfRSPRV+8970+rIDZHfX8FgTPhWLI
WdmQ0WptKzL6knAbT9HHPZ6LznlVjKafe+VDlj1E4wWkhK3e/7FpeaDs0iGODQWoqAlQXZBTDAQE
pT8OTxoBDmInB2PEJHMnFIf+/0hIwjhs84iYuasm44rU6kFvOQ/CqVXxhjGZ3hiuC/3WecblPs+S
aJfWG+wfW6Ov18B6FtoQ/6FU3cnCvsJwt86AKuF1QDYLxdp8VCwL/2Wy1mIixTz1xXa9DSODQ6Ur
cx0xRxXc9xCw/S5fkMWFEQaYrglQO2C6zwdqQrmEIO/MEt3+jXMWvjjhA+pLXImNE72RvsmqZ7e3
1UjYSm0zZFExVD8Nzr1CNzy07BXMgkF/CLJXIxV7ACmkLc2F94g3DrRDsIZoLtCzeUix+iWq8H2S
g/5qyz1WZWbIUFyLYKHw1LyGelO6dMXZUutqoxFB3U6Bby5SokrMTVVD5ggItkI/3YjnIVEuOqUm
gF7zNki0r8gk2dktv9Q4DVABVtUi7doz64T+dVH+6+fBUZFRnK5JDPInP48BiWemqM14NCLkRWb8
OtrWAkoyBhXGI3bywCuiLTrO8TQoX1qUdvQ/mm4xBOWT0OmyEbjyINOhWgENxmKfoC/2BfHf+ntl
PDLm2XjBTYVRe/QVNh7kjDTaqoDzQ7uOit9Ay678ZiV81LglYF1MtT2NODu6MXuaWGNXzsyxwrkR
Irh0dZKjUYJmQBGo7+mQR4u61V8dUmmqjLjp5sy+Kb8t3kxlJCA4qUoGU6Z58nvV6CW7ErYGLjMA
1/wWZvhvpyDm8GkIIO2OqUMfOJg3sfsH1tjMidu5pSApxcfHv3IptOB+HJBK0Fri4reQAuDilfTh
nkZce2b6YEQqahcim/v4Qkmj+xQtPyccZxX28CNbx1rW8G90T85bnHUCmXQlxDYt4z2gwpKX51zW
3LcXgls2OcI6JruVyqnr63rZSTXsYZGII5kuPhYgPJY+scxUU+UDUj535gdAweh1Ln9eHL+t00xG
meJyuiNSeqpZvn7uQMJaBLuoOibEfrfWqgQnMUbnCoLvX+jXTzm5u8ry+0x6fIqiLDLeSDusduTL
oBl7JyVzbrM3KvmZOxPTXvtl1Z9uzZGqyQ7IEN2cLurTEaAlt7bPYrs8EljG6prS4lHBiA9DvBDo
s1WDXweT3FE9ikJfJ775C6HJbAiIle/sy9xLr8FmnLuo798z8xXqAZ25F/0742TKko/AQQGvl0dN
36U91XFOzA4ehws1jQ6Bi3ZOaftlnD9oElseir294qrTAIUM1vZPRMsH0ymsZkHtO0KW2/73XwdL
8A6iT7E4K0+vy6dnVmhuaUR5Xh57/QEj92zCSgalcuZ08Hcv3edPOTklkXLFGhYW5TGF1V+bz4So
zD39/v/tVk4WkcjJs1IvypLDxRPWMGZDt1BMfv6Mj+fx9R2zDRW9BTMzRBk8t6/PK41iW5cEUR4L
I7+LovfKNFHVDNWvrk7q322iUCl11atsldngZhAw7GU2qg9uBnOqGZDJ6gx1GFcpV6mMLv1BxWTU
3WSi3AFXxyvuaa+dx0Y3HN3iNTeHuRNmK1T6W6xksLyiuR4bB+hzuzqFBo2yAgPhykucjabWq1B/
CZB85sXC74BgaBOyncCGlNCeYCCKPAeXj+i6IRWgJZmXaAXAc8xn3NcWRkfbrAZH4VVTnKOuu/mM
Unqm1P6djIA4Cqo70QL/SaN+0ZN9aUr/zMM9kW6wSTIZFsK0LUoo5qOnxzbLqZC0S705JpBNUThm
D54IVpKYRD+j9nWDS1TU1A4kAohSgIJhfDzqnGOMZsnE/Uamr4bwDpYRg0TwdFLXO20raiaDiAWR
rGD4FtWNF/QPaSnppk3NqpbER2HT0goUFwqzdoVVAnRRJedRTv3LoAGjH0wC5rC1NUtcubfVOsA9
rt9TA/42FHfPUoY8k7jSVHFvEsmyreNCO7NHio9m0smrZ+p0hA2dxgID25NXr2npRU8gxCO9qJtB
ZTiiDI80R94qWN+btoft70y8EOFWyia3lWaelyl6/iq8rnRRLZOu3AoNAZ7S3Ko1VWEQ4PoMiyWE
xXBhQfq68HVRbjKfXrwBOGI1GYfXYd1NXbY3sqEuAXjfKvgzRzvv5sNoPeaD1ayj3rmQzqHM6kvd
HbeNH9Eq9fmz1NwFCpTn1uZFwwXJzM/bNpB3l43aPA1me+BfneVeeRu7xYOr6RtBWO0ME9AVmI2i
speN12z4LdFw6PNry6yfEXeSQUbKkMZZKgnd+84rripTecpHhAtufEvg+zpRMwzKtlxpQbRV+vEJ
Eri2pOxmCYVINI/1/DrrQsbTk7C+IzOIYdyjWygXou4f6kIYwLRjwnQqfsVaby4KRMEIDQF/94TX
rMMxeyO67HeYhdECfPDAfD4qVmpWk5lgolyOcJfS94julb7adY59WdfJcUw7FDUtThEowKS0KI8e
+WuRre5cwAdkcEpvbjjWmR+VkN92RRslmEQJxnGDBetkV6y8IMdf7uTHouvTRRQfZPnqctauFYCZ
lkXvfFOS1Vr4v2S+N2rCWv3wzOn3+/L/5RKMk95ApOhWmyOlOYZWNVPoW0GF8/szN0qr7ec7/Whn
f9rLPBd6ct24fExZ7tyQiRbRMWg+6Ljcq3BKS7lJJyQQ+VVTcKyOgx5F+V2o91ttCDhTR7NMR9Hl
E7mVa6s0a18iQsQT/dhVv30RUspjO8qrrV5lxGskGZmp0bLrCGYV5txyXCK29Hmap/MGRUAU5we9
kre6Hl3H+FtDseyzaWSKFN1kODHe4OlaGAIKBrQ6yfHak/usxVxtVkAukvEqVlDXwdPq8VLF1JsE
028hPPqbPPLeDKFtFeqHMVWg3EakGFLWMSYgww11beHNaHauYjw9dnDpee+sGbhOiBKR75H/gjN8
phpEMQN9SBxGblfTnyFNmZMbRWjzb7MmQGV8VSiGkuYu7q05gINA30ccDwzzTVXbeTVGl5aFgcbA
dVcyg9KWZZu9T1R3y68YGvLLZkUR+EMSeCUppLgAablGZiXKPBRN8koq92lz98e2Dzhw/vhTEC2Q
Cln+YuNjWQiBgN3AI4EVXh1CL7puQmybuBJc3Ac26o9h1FcJYSpTV61Qu41Kf6fw+4mjN487SGBi
BFUV7oPWeHCHdI9L/Y6+APk3eg0VEhuzVJ7cknkKy2mwCDX7RpjxwXaRg3XGeki017wy71VDec5y
PB8kWUXGspIsfmFDicQIDkgUtEm5xncDHp1b5yUarBWqch4w8w2lzQ4qABScdfmKoeR+KCiu4xia
rcY24YJVuyPWDpCBMjGuS5T8Vh78SfKIDLOuIV7NjufYuydYIYKQmrlqep27F3n22hd/SAZfTTaL
2IqvdSd/GcgTc9VxhypsoyAxq22XDmDwUtT1mRPdSav7Y6/+vKyc1i+RBgyGkUB+hBF7YfT+0kyt
hxQzvBMf0vaemJBZ6dpLBPiegriwJkyhwAan/bZxDQJzushUE5C1Mc/ybCZ0GGs0QZrHpkjnPS3L
n49tf78IomCVug7XSagnK5DWB7IMackdyWG6U/0/yjDOWrlpJjVSELqkxVprokiIRnzxi5vemlom
4/HMRXxtkf7zkdm0ZHF2oMxVT0oBe6zpPbRcBBKZbejmW3x4fDqinl3hJABZb7Li2qEs+Plzv04X
v3/sybk4r0mjtxy+KcGqXwFXLSDRNxIgPrnC2O2WP3/c9yqMxf5fd3k6E4POqMNZmlZhoe4kidT4
5roHDXTUz59zokr+dl8fTdFPyz390DFGr5ofVSY6fgbmMCkue2RjiUVgR75xlHzhW8h+ScICH0xI
mP0Y4wG0nU1fPQ35I775AgotMYVnruzMF/3xNn66MvDsDGMjrkxo/bqxJUcil3jp7KIPKlKx3LkN
/sZpiAqmY/zzZ0+HwJND4penf3JIjBNJDlzhFceEnquIjikusp8/4WRa/b+eOxJOpgv0aqxpG/50
d0odZq3i8xEChRPu+EVNcgVF6khWprHsyRJMO+vNI+IkLIxnAiCuHU1b6MZ97Ok3oeLv0RFSZ0Zn
D8h/d+sO3Wf0MnR9T9+HEs2AMgC9PqJ+20dx+urXFaZ/diwR3NrdKzT9OYZ1PrrdyeqcsFr7uy8d
W9I0/XPg6Hx0Jz49FmT6JcdJHktsXBh6ubGHcakMCvbCWx8M0egmS60oMHPapM7rlFglakJ0krVZ
ojLX10U2RTtGuTWH9MhBFXGGrT2f+e4+2g1f3o8PBRPqNSYkmFI+9GKfrrJUMAwReJwdHUWft4HE
PMKph+SQZSzL5xImWwbNdwbyJZpnhYKPNCmH9WgUQGa6+kGkISIfICKIby6HltgdL/AnSWGy0IEJ
jXjnyklE2D44XvJWGzJd+VrxmhqUJSEJeITiXJKP8F411lYziSSEQwYiUrPAEtERZyaARxEmQ4JE
CaQzGTPE4w6EkIXurR1plwDICfJsr3BwIfeUcmUNHUy8YEehwHndkrddU7+XPYGXnM8WbigWUlxI
76FS7kRBfe3c+dplldyOFrxtNAb9weyKBytgJR67gNhEbVkU6cLIbwdS0WHnz92KnrObHtgiJrnQ
pdcp2AN+O8N1CL8nKhXSngkH65o9GI1XcgJNkusl9E19LwaecRI9B4G9hVz1SDxMD+dGf84BmUba
obecZUNSDScLMil0P2BkzLBkCuRBGZXfqCQWDn39VKMwXYQW5gOvaQARlUhM4XWjkd/DuTKWpmtt
/cx7B62BV1bhMOS/d7R0K7otqtY/+iRwmSGW/Uhmd7ESObMS45RTjlSNyTGOumcX/ZdKdoSaeBc4
EmfEw8FCB9WHmEh3w/kAC6GvnuMWLVBhEx+UUCY4c0uMd0LcJegdqHvWVq+g98iql2Q6T+eKKYiU
gm9AjfaSiv5lgOKZlms5Kmf2HO3bpjO91sDV8IEx9zVOTR85sXomRxJwMUa8bzP6LDl0csjMM43S
Ki9rwI/aQVPIRiV4vZAgvJvrmncKwc9I/neoZxzf+lVjvmT50WFWyLu7Dag1zTJ6nRSKYyvXUaSc
WUxPxKQsph8Xjs+TvgeqwtN2bA7Gr4UrUxxdkKejAVfbg4HnDhf9QAsYcL1Fnz5PguOYRGufSpzh
29wq/EOhhkD5x2OATE7zLjIHCDG7ipYeWniOZj6eEQN9bz9MdksHTQBTbmxJp0eoAu1DPTgyOfr2
tRVxwgYeAkmv3huZcaNJ406pJrXv1F44c9b8u4+2VcxO5MWgLfkm29daPeJbl/Exy9LbUY/gWN52
Kq0zHWu28aYEj0Es3+iGndtSvq3p3OunD3amP/+0WkrksGGqivjoEcA2pr8dFJhjE84NzPeO1m45
rC1L6jy37c7e87ei+eOzLSlVHjp3crKTgzF0E42p7jFUdcBseUSWKzGOYBBWat5gG4J+f6B5mEFJ
CfUA3RqAtygvQD64ZPsEoNMXVoNrp+wTMBNdtW5NgNOiHW4LrJPMJK8h2fKy1YTDexV/TWCr17Q9
kNyXzGZbqyCZRa1RbGRkPZMCw7hWTsE92TGA3KVVWMF6exekw1VcQsspucoi3KmGvDT0/s4uyXQh
wbE1hq0+EARbQ4wppL6QZcOwCm6c5b1H4E4qvQNVTYIQfuNjG4wXhaxnWVNufM250IpmF2CNqRKY
XSlzVadJUrpN5IoVxI8jQUQCY0XDK0gdwF4VrcomTp/zmijWKgmKvcxdB6kxgXcgE1i1oljZBL3b
7oaiJaq7SAB3gFdMExyupX8JY4vKLTfWI+z0TFMuS8ui3ozntlmtEqjQpqktg7HZ6eZFkBFPaphb
rX8a5MQPizckhK5tAlQAE24aFWjDeJ/EKjwUHtrPW/n3AswWBv1ARu4ITZxvgwXixIzYHZroaKvM
dsuVP2YbhKGzoql+KRppRGGuE66V21tItWTFGzM90fhKfH8pUcMRrVEQl51sPLqFQVUv1RjVaQTh
cWkZhbFo6nYJTAl+l6M9/nzpUjs9qU2Xbpm6xhmEX/RpIZSkdoD8M4+OoYZxSemWZWIT/97MnNTY
koVhEAVd1WunCnkx3xoGfZgXmPK298TtCTJgaJ086/FvIUrODI1ckailMjK8bWvkkwIJOWCItKmi
WRBJBaW4CXIN3Sz+iA3QqJk3/GGqeGaScqKcmpZyTJgOUxT8ZWhhNPF1saj8YbCsvo/pz0KH0PKl
Mo7bROuYWkdANxSQkR12DTozmEbaYh3gRlYUgpOtN5ktQzf7Q5og671Jwtw2rqwLhZ6CAxwVUucw
02H0oD87s6p/uI+/ngcRK+Hp1DAef0gYv1603qi65RoJF81wwEg59AnoHCWGsrLREcgW81GHeWqb
0CB19bporu3mSPr7qkR0V174vd8zck7XquPyfPX6gleQLJwm3CWR8aB4Hy6QuWRQAawSGzenvVx4
Vza+5e3Yqr+6Kl8U2HhnuqE8iATWfOw8V6l7/fMrZ35fyel5IFRnvEIPFanM1/tkNqiIQnpIOVCu
IwebS1gHYXoz8DNnG90kYmNm3sLFF+7aN6Ny03HU0VrPmKHheYxcMhPDcpDXmp8cVde5gBIj1rHZ
xcsWMjYVRjczI+vQEtVS1elcbw529phIBfPLFurHqgnCqy4DKTelcPU2p+Jh40ekMETZpIoqwcR6
ez0qj8w4n4ucjGgb9n2UpSAcCmPvO8N+ojA3obIukQxGnf9ikzFY678R2fwmj/HNNw6Nyc/I4lFz
bow4+v78DP9uxTGxG+tT+8IR1ofG4dNuaLutoSaqkR6bhMjFvoNjri+oJhCCQB4pgzu7D2mHuzeG
x2DGL4nfioJjngYbwl8ulCrZjtg6cLvQlBUPWEzQE2IGEFgoGVYRUS9qgmaK7kxJbE0/vJN33MJi
rU+iTIOCdTo8frruMoTUGA96dqyt4b1rabhWvKvILU39zh8i9JfZMs0KCguHoUYK/WKYx5D91kpW
eXNqSujlXXWfVhoBfaoGv8RJ2XSE30Cn41ioAWXdkI0J7Szh5vkSIOzvjKJw8MPmjz2TT4SR1MYE
Nu4LQMpq/zAIds+Adyyy78lHXeh6MsvwdQQUWEhxZhaNi37K+M4tAvVIL/XEsqhinugvfstvviar
tULnam1k+LqstNQ485mXwObueoveJNOsii53uXKU6MYW4cbSyk0Y5RstSi4JnqOjXDNqKQCbtmSL
UGLpupVPe3M+i8D4L1IDf/bPL9DHhOrki7DxOJI1gwEKieLJF0FWUJSje0yPnu8ucx0YLmy5guwT
zdm2rI/du2eHT1bwpwhutOKFPDKkHv45BcSJBfpjoWYawjnEoCj/L+rOYzlytM3Ot6KYjVb4A94s
RovMRPqkSfraIEhWEd598Lgu3YFuTA9YM9NkkmKGQittGF3srob/zPue8xxVV0/GgmB04qTyUvbA
ojwQGFnOxDDJL7zuVtXEhpDxuSmxApCyRwsjHSA1EoFnoMAJY232dsXTUv3XwUeeUSXXndxUs0QM
G8jkNLetdNnQDXDyVYQhqYmMQ6YnW/JfCHDRAkig2VGGS1uozYFVzF5W736+yd99pR+vTjtZswbG
AN9binKMfW++eImJ1ksAoyljv3IafVnS5BfDTpFyt9ftK9ny14VTsgLQCceuFroT/RI0Pq1IucvQ
bg0sqOzoIY2vA0OaBVBwfj7drz1f2ryag1gVcRkbDPWkKOrlCizZokZCz/cz5G7c/ybagmCUViFE
mS52CdkPoVzum64m/AvSrRZjSe872lkSUjSizNQQUa+9GEaxoUYBGVO/rQIPgVfW36XmU9/+Tqgq
B9L41OoNa3YdO2jAqmhTZipDt483yX9Ls62aAQCh/wFq6DUgh9OCRExWKUm0Rfm7Kcpiz7yGnVVC
SVWEmtv1bz/fjHd9+JcPBOUwuyzHnsg2n0eqMfIoMIE3Pua1cl1xN8ws2hZm5hr0E0as36EsuzXc
gOoGgiwNApx01Yts0B6QD0Q8uyKEYu2xf+9vq95axhV4flWaIXm8DceboZFoVlgw1u0WvdfrmbPX
Po+zNv60ScfFBzW5Rb40qFUbVbuo8+66k9SDJTWrQhMvsJlfcs/BEChfoYXe2trwp7THTRSGx473
UTTpnuS9rVE3t0hiHvMAoF3Xl9uySvehL+1B/r6aRXmv+Oe0Oe9bqA+3mxO2NV3jVmvT1vKLRty0
0r7wGZGOg2avdCu8JFIJOri5JFLD5GUECOjYLDfLwwSQ6oAEjnaHvY7A9wRzp8CARL+QzIlVnPXI
8VhlhoJXo5irxAcnknaJK2yNMPZS7Y0Zc/ZclekqYRKGWdzkAfxRY1W1gs6kfKYicioJ/nJtJ4Nc
jwxhtOl6HAniRODpr4L0UmNtAD5ygdD12knUbZIZezaMi3HiKxv6mU/7tOny9xQoVeEtR5LNUPv5
bS7yGtJEYgg4lPpS0iFqxQGbPHUpQ/PNHSbAehf75rzx0+WElMoiRK6heeY0pgv98pCpC5kI8+n8
vC/bP8z+UaxCgQXfddSbdieJCp47MXtETVZB/RCilIxr+VjRrvr5a5jmsq+Hxc2FIE3BQTV9LB8O
a5dj47eKJ46dBA7CJxRBMo8tESOwDs4M+e/VrZ+OdVIqKAPP8ZDXV8h2tD3R8HOZgpdOHmCQivlY
X2qxxJpwnVliXRMJZZmI8AhBHxTKrwCC9freC3ZxdO+bzrUgfLZF1uA1G1qqm14eVoIPoU3rK8LU
dh0eemiIs16oqxrx2s837ftn9c9NMz7fNN8uI1a6EmK5ytiVWbTpTPPYgNBj5txDhJ0P9ngPg2/5
82FPW0l/31Rn6sk56ODs09aBWVOH0+BQHqvWuI7HwR3h4UH4B9HM/ZI6sturGEK1j/EeooD3omgt
3fx00nhRJA7WKIlcibgEz2BHKiJULWfO8OvY+m4xm8xVGu3L96bMh9dJzcHaIF5CUEncDYOLHEHo
/uOUwZqiLzbV5Iib8zKUn8h3XUNBOWbSnzOnoH85h0lDgrwSVITOOvpUxiF7sGyNwGiOIpFn+UBk
rp0/NQYrxgpMSohYptI6lDpy6fZms2xB6rHqvTQlrGB07fPCU2b4on7T9lbYtnvQjYuGRr+N1Ib0
jjuBm9FN4+LZMVKbdsN4I+nNlp3ztDSX7ntnvM3UcatG/rVqPIENYMhQ5b0iacssGtRVH44AuvMM
pKOZVKthMA7CDFaR5tGJCesDRDAsYr+zDMJMOyxNshCB4kLR5nLqNNj2SrIjY3nPEhncQr0MonFZ
D9WqFv3MsZ2XKH2Ed7AdJuWB4bFHKCgwVOpmsEgZH4KFV2j71qtulUTexGmzNmvnYSpuAYPeJ+i1
cQytB6Xcl9QA4qh/VKHJzkh+wjWSpW9+oC8RhSFEY42RZuOiMYrfiWVg4QhIukArmiFXMZd2mv3y
SiJK1IHpP4EsDiFz7jmlmNfBG3kg0Cz4sEX9AGsBl1XnoKpyjkUI3WgsHwpVcrvkVvbiDTzYWTnJ
14Zl2KdU16Rd0JFc2lHKh6RZst6KqbqwysB3i7SiKdjZNr1iLqxulJeBTsZ50rXlejIFk3VCHx/+
qEsWGUWd0A0KGeZGiRv6KTJBKY9uZw0bW5T3vhretkl5nED5+njjEQn287tqfP+qskXF/6WhgTtZ
BI92M3Z0v5pjECv6TKvsfd0360FPkQHG3L4M3fdlHf/2q2TRJtWjHeOT7t/CtF2NBT1rGI+I2nw1
wb9FmLPTzqVe2fRRQL63c6xlc8k2pqNKqW1Lw9rJrJKrPtoA51smgwaAh8RWXyb3WbC7vCOGaN7J
jCiOtBNIuyv0MQ3ImZwQ8q4cN1IyXsRBC2FlA6B0MUWC54Z0TAf7Pi7Utc2SPaUr9PM9AlF4OkXZ
mKtNnSwNtvTTLP15tM1HrZG0WKeHwJoAVMxK6fP1UMQPvm9TV+9YGk9cTQa/zFz7hj0smr5dWXGx
adE42hGxxRKjnVnvfNg5HSGQbWevfSRTdprOwK5cpDIUaCQWhXNhINfrBQIE/xau7u8xMHfQYO/p
GjLoavus2xOauvTC7sqvSHAkscAQCmTx7o2UkgWZ97xqqDL05rEgPcjyy508hAAr9HUt9Hs/BYDQ
6uoWIAzVF2ipeSoRaiMvgBtDAMtdQsEwcY/UtSx9HZkJmT7DcbRS/LnGSrZRjKYCLkAxuEr+2mnZ
rutK3v1bajEzQSRMChNKxE9W1hI9UzAeNG6k4pE33rRiXBR9uA1je2am1Rb9IAWAeEFo5IWTyHOl
z/KD15j3UultIJXfRfEfZvcbIocuYYLMS1CtTQRfur5ToqcAk0KXBpeax0oy1VayhAg4Nxly2pBf
Jq5D5NDcanO+JIJ07WjIF4qF5yUMmZolS0QLYD1/FDwUkG8OSmeuA2izID9SsnWDGphMJfbV0Elw
2KLLwLSfs6q6s2STbCcRL6uqzl1L1h+HyEbgKFNjwljz86s3rUc+rVemFw/zLu0kvB7qqU22Ii84
UBlb0OHXhGSRKu8l9ZkZ89wxTta/aICNolZTeQrMeNZL9cZL736+ii8rvM9XcbrRzqPWMEn5ko+x
qk/9inmf8TB1B+pFd2YNe1pbZuL9dMdO+5tN00h1I4fyUajqKiCYsMzGOesMgucwU1YXEDjVAbWg
dUgaCguJbvKGKnMNeQ9hXczOLNFnhkI/INJ2qp7fmIF55UfeA7z+Leu4bdEWdEEBNZ951Cfioy8n
frIHkGCg6oRWyscwvAaYO5NDlUXnVRA1l33rnblNJ/5bXOHcJiiFOgBAR1G10xK8VGRCGtJCPpay
tDVlcxPI/TYKYXb4j+ZktVD1BQCwldN6v03znLjiy+qVo1uIP/R3HxP+gM/jqdWUQeFlQj5GpXEf
NpQ94wh29i5J74zssiwCpkLTzVkZaepNbGu0zWokmJdkmSns2sPr2nGLamthjvj5Tf32vnw8s5OR
vlIr4O92y+vTVJeku6zVWr4ZPXRROSVXC3AOEZsRMxP5R5RVjj8f/rt34OPRp0/1w9q1zgrRG2ol
H4MxWnr9XWlsidE4CvMyLxilfz7Y2Ws92UPkTh9mmtrzxsneMvDvIilZilRetx4Sj9RZmcrDUFjY
kE2G0nN+4BO3z/sL+PFSpzHjw6XKqieVScyNjqF9pQr0eSHfQCIEN1JcKGZwmLQzP1/wd8OQBdGR
cZQFJLaUz4cMFLM3NWmQj56VrXsvo9219wzG1bDxztzb7w/lACJVaQHg1Pt8qAgZTJ23snyUhisf
xQoioN8iVB77yln9fFGnpeK/N1L551An74zdWnFieQpf8mRnNQ9EJ2xFb107/e+021ZGTP3EWGnE
Y4ZZsyixTvm5DNHv98/nce6KT16mQB7KiGhP+WjUK0npkONI6tq0MUlI45nn+O1XArEVlqtu0qs4
eY70eDO5pAV/lKz2bnIZEGBJY9QjdiRVXYeF0c+Xdio9+XuLPxzwRBdK2MuYCIbSI7Cfbdy/QJK+
18drR/eXdmXcJ3hvSRWe1yBAS9CektURJr6O0l1CqKUX2ssGxRd7q6OT4phsy0XEpsTOh3OD17ff
1IfzPJnJ0wFQU6J48lFXZGwq8UoX2G1EfdsF7R5W5Vz1n/PuSc1p2JW/aYegh8ErRZqZXh+Iql/2
KBCdMTl3XtNwfrqKsWgrwVBEfYJ16fPXQFhZYteWrxzVkTuTtEu715YeuRRhfxuXRAVFriwSl0y/
uST6S2l8/PkBfq1aTPMNjkdl4vNA6zj5HINRqRylTDkBNV/JsfHcRhQG2l81Wx5HSMupnyUD2PON
ga0ZbDmbRYNZpUyBGJ1ZZFM0z0jkEBZrCCVwfz69bx/bh7M7+YIT0xwjXQ6VI7v5e6/HkBmA/q2A
n5oqH+2vrPHPvNHTDf/6QP65HycPBFmzofpppBwBi1/JJF23MRYMIN8/X9ipHOn9w6FjAQWOh+6g
Nf384HtfF0SjNMoxLYa7HOB8Bjwgm2RlSAvYYVRoJ6Vy8vYnf8HaYK/BUl/9vZaP9N73BczpJX48
9MlNRWRLgJUjlKOnTlwZf98q8dbEJ94Z/o3w1a2sy27IYBVWb0On7RNABuHVtAvnTb0evBfTCBY6
Yommkl9HefwFvKI4M0t8twz6eI4nj6GJurLJEG4e4+Fy8EOitcjjaFwPbegg1bs8SmeJfOZbmK77
p/tyMu8qqeMJEfBICHme4RGbxcG5efa79xmVHnoVZHBos07kHUppKSSq4VEfPGfdJsPeiBCOYjTX
sHbS+sNm35x7074Zo6lcT5Y/XQVwQgP786uWxYXvVEZtH+X4DYPyIZPemR7k6IpihR/w0TP9ixSs
1l7gZdQiuPukxd2X7bAIuxfwO81ci8wrNsTiVajFkx0ls8HObwujwuOnRlSUcNUHbGb7qKA+Ea/1
zNs6fKVKCZsgSDbxoFfzdMx2kVndK07p2t6TgilPN91uSlMW10MaUNEQ69HZShq+O3II4musosS/
vSI5ohPkAXxAqmXcFM0b2WwUq+5BMa98p3FbTdxjdsEVBuBISZem+dQgBehq+bIuf0UJ5k5irlRf
vXdaYplCGXdnPS/bP5acEF0Io7Yz9pT7jpGOd57+up77uyorNii915VAVOAXnKi8b4gOsQqwbiZx
yIXcNa7qd/qiynWXvJ2lJ2Qye8lTIkxqZinljWLLb1ZUPlo21FWB4UjqQa+i409IB8WEOyWsPhsj
et7mKicRl2CNfRDpay0xl4MOu6OS36K630AWWfRNDcnNm4Pz2xKi58rIB+mLETfO4N1CNt3xt9Y/
j1KnxAlGKcPWZWWCx8uqyYv7+dUhpkt4sBglxHohdOjrstXcqqSoJ9HtAaqZzOwSmircjuc+LK/k
MuaBxzHxZ5ZnriCXhZdqnTzaWU52w9DPh14BH1YcciN/w2xKJ0eyoIzUKbG+1LszYjJ7VV4XtH0W
pZRcg3HI74aymHzsr3mN/D2KIg1tkXEEj2Ets4zALTZiF5FlrhrwozNbpFeN4kTzNl5Vyd6bvdVY
eHtI4hFxoT/fnq+rLbZ/Fm4BhnBTx6n7+e7EmdbpQBmU48hu0e7yeYXrL1Ki1VgOx64Yz3zJXweP
z4eb/v2HfUFSZHETDTJTE18IZOFZFogDwSgr3VeeVO+OrJcze+GvK1eOaKN3YSXJdZ4Ki8tYR+WS
m8qxM71Hi8FhQBWSdFNKd3DmVTt3qJNByq4icihjm3tZGohhrnQqwcnguwaJTz8/ta9Ty+eLOpl5
c0q6ut5yJK2QtwXZwjYWgf5OUe4aj6gjVEbyOTbJN7P952OeTLl1Hfp2XBussrwbuSFsOOrmeVAB
4XTWdYpyqSAIlNysVREVtz9f7tcmrs2x6UvBRHGQAMsnU2npMztIcHqZcx4w/980U3u/BQ1pWS8N
bNekFShQ1d8O3zVm+KU6vJw5g2+/kw9ncDKxokocbAx86jEjbHkghG6m9BdJfpVUGDWye7UOrk3R
X8Ev9QuUTV1UrKVoJ6GLS8rkLZKxdJ4rJ5x8S3y2EDU+ICtOHsigxOHEuxVHBubL4El9Sh7G5yA+
s4o5d5STAcJhee/3thDHGpM8/H4iAG6S5wnl/H9bsfhyQScjtVFYwq49GBxBO8dbS4BxMHMuPJ72
rCa6xiRe8szod/IdnR7ROmmPaHJFCJjGEZNNdJVu40O6aTb5sjmjLj2txXw5zsmaqSUKacw7HpWi
4BdxG3T0M9Bj2QtSY6oTdY/m/MxzOxmM/uOQjm6zL2NL9K49/jDS+pleClFU6B6uqYcnO+3ZeTrz
TXzRE1pYTf7LTPpl7iiHFFhu65dHn1js5xbz2zG5zN4cloJkuy66M8PrqY6CS/p8vOlV/XBJNqJZ
odEAOmbgQ4wZCaVo9pJL59hjhx5mw9LbDbv+XHDRNw/v82FPXsvIDJHxZRyWvSuFY3WBXyr9Fd4h
LbdfPXsd3/x8X7++lByPKtZ/2mNPBrsATXUgBMfzfiXZPN1KxGCARgBYOAPT8/Oxvr+nHw52Mq61
MM3ocE0Hi2djABbFTUlInA+QS/FXsaZHWLVB/4Y47P/xyCe3te4Bl9uU5I/DdX813rTqTFyWB/HS
X5uv2r24OPscT4bwv6/PP5f6/pw/vD5YkSu/myyhEmhWskKxQC1MYxnv7AXUIYPUhnm7DY58j81v
86E6NwacfJCsQz/PYScDadpmHu7bWD12BkVYn6jQSL6kl+fCmr5Q++jWaLy9DSmkU+eZwK0wqiSI
3welspyaVEnUbM48gZOh/f2MqJOyodIn19Vp3USusQ2MZq4ea6W84IUjRWtYjMB5ad3WkBf6edoy
dFi4r3oEvOzjEYSWD0nhEQw5zmLStswGbF8BHaR7PXNy01v+eSdryh9P7mR2y3S1yCM7VY9mgC7V
z2+9JHxB+HFQ0mwuG3+KIV/51COx9wHIAaOB8BzRuhOpt1GZnRl6Tp0af28VdwmxrG3o1mlDhYSQ
QvbsSkWEYy7zwHfz9MEGUoGB8F36vUDve1GT4ByY5aFVwVsgxnDIfa4VC8ouoddTH7LEGhiY8868
GzWYx0IH9EdqX+jdctgt7JRd6ZkLEslcvadC5ec4cBCR346Zuf/59n5TQOH2TjsiTFU4u04lyKaT
SpJR6eqxYL9ngQfsA+Sggqjj8TpH0BM29sGQr53BXlgEfKSwrY20vcrwCOrgLJKedA3dewpYUIfC
Wplmsh6T4u3ns/z2HfhwkiefTA+NPsmBJB0dK5i31d4Svzv9jCNCn16kLy/ah4OczCpZkAgtRm96
nKKaVM9YhHhA8Y9jCspfNb12aZDPPR/1bfuKLGodq+2KeNZFqWyquLtqE9SmVkUKQERwBY5hdC61
eTcFOcRt6nrtY4kpzaf/XankNLcUIhx7T+H+aCOFqaLqD/bdy64p5uZwBSAE6+2VEpPgSOSsc9UA
kp7LEgANnMiEkLNV/PkWmyeT+PubzW4Be9+7JeQUFqc7qT0mUqHRKlTnah3epLKCg71IMLt4zUMp
e4su6J+drHCrZNxShX6pasX1VLrjWW8hEo6PwLQTyUe/6Kx927pJMRPMItu4cJorSy1uR5WcmNKu
loPyOwd+l+o3TlJBFz20PVVZS7iVlyx7oiVD9bLPrkz0DoV+3Sdo6+gjzkVpHHsNlwRFm4ygWkbI
hQQcMr9OA4q5OnBtO39ttPLQaeoqpZpTFO3WxNBdRl1N2rq30KmEZuPKTGwSTIMzQ/sptvHvPWRc
wFqD7R3n7eeFiWynFSnVQgN+66Bdom5T48JmYz2DroiuGxtcv3QmO4zh43m/IDzSdYDaNMiKJP1B
pJJrCdJyHeuQ2QVKRSYjGlep4T3VRbaPTIE61lxb9XCDs2OldPGNr3oLv0gOZeJ6ZbDEpjoFBktb
UC/3IY1WJvY1mejMIMHy5zdGsU4WKNPlmtgFYGMzZ6IWPrnc0gmbuqlK52hJGb41lT11p2/VktC3
wJtNIVwi61devSfFdz5QR0pMfw3waVWM8XpsdZeXbtEPl6FxIwqIMEiPcP9gIFScBLFK5FAm01YF
y/6QGGulTrbgQn5ZmXpI25h0DLKCzELBYGLFSxa5j7QmOteoMqDmTfnL77xf44DbeRy7hmKbtNDs
4mJUk+emW1X+VScH81CzhmWUTC7OsXPtbApDfogIMwc7btgZqC3PlfMnG16C+WiKG4sHlfjBvCp6
eue0o/BD2Ub0UMSRW/oylbL3StZd3zyDHnNTee6NJLTkv/IC2wBIocjOloibcG9GYEcQk5SK+JXH
ybUwlefUL26rrHK1ER4JBHcQn2Yxb+xk26Pyn48mkCbfzi4akLypScZpoLhY+BZili8LGOn2SJh7
duHjFtDiqzHDPWoCf7f9nXBQGsTVa5nnOa9X7kpVcSlKe9VWz21z1wUkPqf9Q5WCbCL3fcZs4SKd
kYCKjr8w2h/6TBEzv9cv1AbimVLtFc1HytS3IWv8Cu2A7MxidrZOg3SmBrtETOwqQPqeITcaYnPO
JoFQcxnbsJ+0Cf5PSGVV+J4xUnvZSo/UxzFpkGPH4VLSsgacVHYfSCm+3jClwDnUj6ORXkqZdl8P
ylrY7cEy4jcvk+8JxSIX3ruWkmIZavVcpswyYJ8dneeuQuCPKmro9wqgeFKxDnT19ylZuNgNbmha
bgkK2qSKuksQ8cLsP0Ph/qYnNXl7TMfChaSCSTzZWQK6avo0UaIbKsKzsc0OTSAWg9O2L1FOexA9
/JNdOvAuPXT06qx0zKkauvO91JkwBlSSJU+dmRaSlcD3FrHUczvbh58/5W9WASB46VHgN6GTTWn9
88BlthKG2iotb5xInhWJvLRq05iLQjybox25alcFKxMM3LwKQ4n5jGCZwlevPeGouErCvYNTpFS6
9qIooJp3AemGsY19KhwE1D0WIBAeR+PvunWKM/2n+0Oe6ccQ1JM//o/V/0eZqNO78X/ORJ3/r/9Z
//lvv//7ps2hg31KRp3+4n8ko6r/QmcwRVnYQF2YqKcm699kVMn+F9p6sk8pi7HXhxr5X8moivyv
CSJMNKqFSJluOn+pyps6+Pd/0/9Fchd4eocgJcPCiqf/2/sNP30A//z5YztOp9z2aRWF3pb/GQgc
WsAWjjbq7J/fJCvpjFrBQx4JQ6Y10Nd7QVTktmtpLQRDdE0w6q9G7hOGd2p0CH6d60iT5r0PrXu0
aKT34LASLy/vERVtDEti2ayZGQNVvUmbHp8+4M7WxOqpm33oOlaUswZhqPPVikSTerikrcqeJeSl
nNappscYqROLJftWtIzk7sHUy3rhVPKwG4GcK/gUN5PbbUyN9qCnbXvwNa+h/+vn86iPwl3oWx5/
kT6TE1XBlhRrZU56WemP9ZOnwdFUGyN6NuMHtUwuzNCH+lAqJMAqxmUb1sW2TyJxX8qHhmjVru8C
d/SxnQRMQKjSNrWqF8DxI7OZe4NBVhVb+7gQ8T6xgv/4kdc6odrT7yqRYGwiQc6TUmvelP6SrGl9
KbepgUpT6RmmQbYTCr+mi7nio0xv5BHMd8VoGWp6uU3whe/VWll7o4KvcTDMgy5LmJE7Oi+7Wu8X
NA3TJZHd0RzsrrryQ9EsFCnYDDqYS1Oym3VmGwJ5Km0OXR6TTe+HdwHspouaWWSfUCKAsBheBbRX
iCCDyTL9iTkivIpJdsIroNebyKh3deSEe6aW1RDG8gM6+9UE5dpldvmqUIe4EzSPa2MwFkkSyG7T
+jIWSG1paxmPXgh1HzZY0zTW1ofaP5K7fRX1prQO9LxYWGmkueP0fxmpRvGf7FU7tvaNl7U3WcSq
cQjTR7UtYHYkZMm//wiMxHQfOz/UQEWUxE5PPxxwgytRmLTCxBQGr1zWUijtS8VEFI8BvTSctFuU
GTMkktlHXNz3VtPWi1SJxEE0MkJ5ZKYVZZPAemOZocylBvuPjYJ5UeatR+p6QrFq0Ax2r/qIw31s
154UpXvfj9O9lwScokjojiUjTENVG7ZC8QgwjXRvm07rvJAECui1//w5G9uVlMJC0WRp9/6DdFZp
l6fa3iOHaP3+qyZJxUYOwNBLChT9ypaCfd2qwV5jMlqmdfSnGb1wPfj6qyVpJQESYRJcWHkbXPj3
o2W2K6Mbf+GYVbfhiP26K9n7xxWBvsjBi9bNh1rFI184O6f1P/5oELitmj4kEOQ/f+8nmr0TGTZL
TcgrudfE4f2H1AbVQY0tyfVi+D6KPdSrysleY10DXdALqdirbNlYi6FGb+pO3tJybF2DFrtbF0+O
Eh3GRlc2KVkxblDiMNOM7q7uNN3VctiCrWSl+DolYRySqHJtJWZVVXZAfxPSWNhr2Iuq7ZyDl+p7
EaeaK+UY4sNCU9EeW61zkBMmZJLHh3mrd8eWzeNKrw1pJxnoEN7/ya5MYwHrGkbTMBJAkdF3rVPQ
OvKks0/sSbU15ZeZmYG1w4wv3n/g+EsuVNOvln4hY/gs1OTQRWUwy2ESrNhIeeFKjWgLpn6luUOD
D5dVv+5mWalq8FmNK4Pm9wZKCXwoaWVqRXmRkmRPAkC4GwybHBISbwslp7E48mqv29hwLgdlRaQU
7FrporDDGjyV3uxSIwUchB2lYcO6zJrh0fajCSTHJoM4Uza5eME5NSIgAtNxayFpbojvd8myj/SB
/EHDIT8n1PpOtD20QwgUZgm9Ox3aHcKUfIZN4wa7/z7TFcktZcMVuvDpmSX3htETOuwozYw91atj
iD++fxjlhFVaFldrLynJm8gcXo5eQtiksaf2vDlJaa5d5y9kD2bbYvCwIeT3in3Z+dFj2txHJo0q
YFiTUcZ+pvV+SKqFnSkkxOXgIY0qOoLKVedFyrpG1Aojidi1duvMOwZO2JeYVobsUCfwSvN62xnG
tZ5QLg077WCp0RGfxAZT0I0IKqrgOpmRWr0LG7GLgxQAieHDXrWdY7WSCZrEHxM/GEFzbSWHwK9W
Cfvftpbcpkk2KrAIj3j7xIA4AhOHsOOJgk1qSTPoCJVz8C2GdBjDakXwN1KBZhEEDeDa4casdDGT
fA3yUK9fWZ7DlirWdmZiwNStzQVoln0uKrcw8GqKBrxAkGYHRPntVlLAhVQ5yMyOz9mM75xGeDTU
opdEQ0uYjxvSXrHtUBbyxhgymj2hNgvCn+kBEixjupn3C6XLXGm6DFFxfJCMHgoOlC9DGBcsJYk4
YRCeMRexnfHe9CF03EELQDll6iP9icjXeQcsTEhB0BOgUdXlqqkqF4lOMvcHG6yL1TaHxjQAj6Xd
Hp5Kt0WFkW0q1Sc1M9hLNqlXEfK9sJOfW4R65Bf2rBF6W5sn+SZIpOcB1YYQ7MytrtwauWWx5FXs
Rd5aiyRVkQCoSYAPiZVs2hWAWfunnqjNtvYYvYtpCtLDSRnQb2XWtXMDVdciccD8kaUc0cjGCTf4
D7ZtPAgJqn1KxGFo13MLgjj5HRsp8telIj9FHnIPlgquP+3nBMgRnQcxN+smXDTAjbL4xra6djlI
EGTrclzYg6UhT7Amiikjgq8kh6Rz/A1hSib+mIrXB1Ya3CPCQpqhnKuYN+b4KAqbMvoAKr2x1aMO
GmeLmKeggZFOF1ivLbvv0TCGJNblTjB3qkMKYmbnWG8x9IctVB9rqQuZbWqb38Z2/cxAw9iq98mK
If7NJKZUbq18VRtTYupgLlW9pp4hh2wCOiu/sqpqKWq6F4EX11BFQuXgkJU5HzrVd02rnROEnrpW
PWKC87vxkAcTi5xc7FWKdXjb5/6lp8TmvcQcNOu60FnGtcZnPCg4iWr1Wie4IXBUa9ZrJm4Valcz
u+uieUKich7LGZtY8h5DGa6lXA7m1pCbag7zPVi0Q0S3o41/162Ru7mGuLPQtr6pi7nfkUaX9/Qe
4REu1DHzFlE9ppfJ9ENmYaXZdrh9/1Wo5+llGXrppSOw76ljil1Ms2w3s4fJAWn6u5FMi10eeJeB
rY4Lz/RiFy3CdS+nrDbzq0GLXryx3uf9FDct1CkjjOFSMamZtDYDrj+Ws/g+7cDhxaHaLolD1Fdx
Gqy8+MHEZaeBVJnXmnMv9BzDUTmQKJrfhzJVRv+61x1zkXQjyhxDvkH7eCNKcycN+VqgX9lEVRNv
jLDhPfReFXqI+ypQ2tskllfA2LRHvWmadaH13FqGucfQY8nLfAj5OTKuWhJod17JX9TfcsF6QgUq
j7U5WONF89cA7ImIFxr1Q5Y28w5GyDaIbNBhSr/qfZdg9v5SKYSzlDq+HUcW27boSNXRYrc1jRpc
uh5urTK7Kq3UuFGKmHafRKnfMCL1KKbwhDpJnrtO/tP1AHOzKmo3yGKtiYOlXfSBtLBYyLmAKMm8
aKxV3I0XdpKUaymJyn2nVuW+lcZwVRcYnuNOPDZhbW/sOkmxsSIaS0aFBZlVAO/FeLTV+CbS2ll5
3k3te8OM6B27DCAqVcWL0pFiBzC3lXaVTD7P+z9pwn4WarN2rKRdO62t3fZOri+b3sDZiWpya5dY
xpoOEteQBKiixHgty8AGM6dNl6VUbQ0JC67wuodIZuyVqqhcaTnSKVkL3p2kHdPhzAsOMIKmbqhW
LBCkbwtqp4eR0HJoMtEtRvI/kcYonOJ8XhchdSi0gbMc8Q1+vrTYl52nzC2olPPaBxON8ZQU2apc
tgqtsf/N0nktSYpjYfiJiACEvSVJn+V93RDVZfBGOIGefr+c2Iud2Nnt7qnJBOmc32bXRDHF0WRx
CCyV7W0l+z1pY+pQiKY/0z7oYvRC0Rqu9vS4jp0+JGBtgBsU5bRFd1aLrW6veivgorAJECOjidzR
RrYjFbK4L8Lsz150ieisw0HZmi/t+jknc7vLmDGmsM63pXVnFn4SuUsfxqJ26S2nsSTndGlH3Cze
mt4XzVJgI/0RoGaxV5owV73xS0xipJL1e8S7eOLaWYGHJvzgBAfiD7IH6yiwRW19e75jicm3eTFy
0dzSkknbdfsa6FTEYgBYy53uURc10KJNhmk6AdHYc1To6b4e0/YsiuDRN2kzr/T04BlpugmDlJRw
smpOBB5scploMtK6v5ke+bEypp3ZpvMl7eV28o1y61c+u4KB+FBhTlsXne5MonluhokwdgMLrzYD
zpYxDG8GQCvpjzfk0VGmPQdxmTd1XPcGUZmZ2rbysRuyV3LZ/Ru3zP//l7YiCI7ZauvMFGppD4+0
zrueEbPGY+Nmx4DYNIfiDAyChUEC6pldEkeD1XQ0fvnJEmHPm+NatkaE6xH7ZnY3D+G/PAjl3lur
bz8jrnURixsVIGs5NEcncRtmIycsBdqj0f8SS17vVXfrKaa1plHBxrKCbNNWy0uoAsKB0hkLrG9u
PA18aScYhjOEdMu0H4nviXTROKeqrY60HLUsn0BVCV8ZWVPcrME8Fmei4T4Xo8O6j1HTsoZ3R3Mm
wU+pnShIVuoH/zuZgg8Ld6InzU/H2uXG/NBLfvS0JwN+9Mduk9BEBbwyUkRj/vCvtxmM+b6eu4W5
dM5Ogx1s8GADEA8+Zd3KJf+KCJUg46lrEPS5Prgev2i/uNmvHMb5QJwHsSql2pKGZe8ED1OdoFiw
VyrIhZtsfWnfN5blM/nZJbz7uVTwhHZxs1ordnarjTtaHuh9pfRrbtSJOKtbvkBeBEdxSbX9Qj85
XgBdF5tyDZY9CCxb6Zwt0fJu1azkAb1eUWcKyuGzbldY8nWoXIcbMqfKyR/48tdNpw1sv+VuHhyS
8xVcZThPZVwWdFbb4bwbfOulz1HBGuyH4NA2zmzK7CKzNeeTTW6b/WePKR8S9ejHPkSOu5D+H9b1
xtANmkjawEn8EJvG02drNjHHw2vwqrySckCzWd38jkuYnub2mk59LSicRrkhdoek10pQotsA0pSS
PFxzbflJGuJm1ktFaiElcMiwOsuad2TZGyTlrPYOS/JETrz/TcDYm1WDXaC+dX1qSCyo6xU/7bay
JhEXtVCMi5tFO+1DOFFKwPHlYBHoq921EiysfXcXJiTfDFmK9151e2sszSN5SfK+cSuwqlJGamqu
MWYW3THUcEEZuCrqsCpjrrXkix0gmEJcRL8I2VV48mtGJtIsGVib92Td57AUj6PSL7Lu7PM8uW9K
E1rRtqDXlQ8jaLZKgeEHz3Icvlcd3I2CLY0yzyMpeC8WAoq9MIjIzeryQyjr3aGGJKrbxt15Ha/K
kvKTDFNa7hlQD1qVPz6tpuwn4pvKGAJcQmOJ2jG8WSzqGnjytpnhunufkrEaUIeMjCRaWl4y+nuj
pSEIMfD0I8rUU5u74c7G8lK1aGEE4S5ztrJyfTV6jQYaKmOnGh+b2eXP98Gh3GzZd364sZk5o6Gs
5dZeu5e+L/nY5/ZVZ8VT66nzCglW97w0XjBxMfYfS2LOe6nN59bMvrLG+qx9Y5OPuMxH131ncEk4
PMaNWGhMZrYcN45u75yxJvOybVmE5vHYVFYWW9aSbpInr3DtrRK/qSHui9J9M+Y/V1L+YgwHlMz3
oPnj3s9hv430PF/Dl6REWCiE2g2y3o00lJ242nBIe8n9EPTf6TJkWwaEKiLngQyEZsoOeTvf1hw4
e/5gNOZIQDMu/UNZtfAAgffbyJFYdqtPYjcYBlhtn9a+jip0y1ljgh8IoyalscxcQQRhWkeeqMFV
JHaFeSX3DEKTfdVVQWzkIb3fbhtngfgG5eQstMixdkvndR7WZW/VPoRjHVRxMKitKsAuk6r+XWGd
JyO9c1b/zpk4WtY+/dF1hymB1oAN6T40PpSW99Q5Jg8gEt0y5bCtfIjJBiz5uDW6DlaJW+6YdJri
IOi4xXSYa4zyIjyZnTODLqbBmh5ci2O1XPoM04PdbLplsTfUE7ZkZOu/ZPCrTdcRhWN6BRs8BcfE
btr5pjfASBw21aIg5RoKYoVjTJmIwdyoHklZ25x0m460S/BIJy08hTvIiBC5U+Ori54+yVg4DKnL
p+tSMNBmN6Y8GUqRgq62RTkf2yU4GJyxqwWe3Dh5yEbYvq7aLQgLJYv7WkNjOjxYa2qdZmckxyEN
hmjujImtlamI/hKuuXAXEmIROwXLMpEI95UxPgfX5A/xxQcbuyS+bkvZmLFDwBJpclKfzQJIk5PR
SfMzQtZfq3gzDOeLjARvY/o0EWbWCq+7cAjXk79zu/Zjru362FnjXoztB0fwfc7dcQaOrti8dAgP
2UeK65HQ1/HPdkci3onirvK3sBq5X7t/qjLbqBzvAuu1TtKz6Xy7qbNzXf3cFyOGNTCffsT5jK6h
rztBJ/m8k+iTKBjXk+JOdIqvRGe/Wkks9OpdSt1HxB6+5VMJBCLlZmnpspQqXDcu53vqU5NMOD0s
8PzXmkJE0LEf1HzfGMZkI2khdDZYw93gzGYcgvKe+jm5jJ7xSExXFmd27n2Y6W+zwLWSHNvV1SYp
3FfV2EdH5n/S6f/pfIltpzxNmvWyrD/Lim/A9D6LBv0rVV8eADGpKxxbJDEz1aQEQfpDqA+Tm94D
HdiXsMy2nCUUOXNLNkRPTcJ+40ueWPzkpQ7hcbtlVyEQ3SiY3yiTTkN/rvUvm+kQ6a7PTOeoe50N
52DuGFJ5c9tGVpHE5B1lHZhxZv1MNUxeQScwD2+2KUpV7iZHF+CkLqdIlhDoZZlb3MCNI/70kj/m
Rj3Ha938GX1JLGBmnntuyQ1J3ufEdZ9yO6HEOeP77IQV2f1852VpF81SbwKyIyitO9ATKfeKx8mq
xo+le00nJ0A/VT4Nxm8+4QryCYGKSsSLfsJWXrDuom08Ey7x7NfyV1TWkzXUN8bKtufnB1RrN2ri
jCyWfNfogExWOmkMkd06KiM2HVEiL69FXDG57fMf0cpEO+QX0xyfahJDdDCQZJPejguCsXacVUwV
xIa0m4NPGH1JPeuavFCYTRG0t55JUrlYtkUnFQuMFzT7/37Wfg7+DAre+ubVCPCsO0CijejrC/f0
s4v9hP3xGjRbFZukIbLGDNObosy+vCwvCd6ZP2stvlJrvtBb0x2SWhwgZj9CrKXImtwPmki+yAqs
+ExA11xmcrGoA/VPhHXyYk0n1T0OUCXTMpCCvoxvXVueVG+e3QI+OrveSz0qFOkYUW/JI+jDU9GW
B28gVr5HOpcTp29Y6E6aflsXy4ftEjE9eW9NUYRxkXPLjORdyoGXf+VBc6T+R8PWQ4usAmHBaCn2
4y4Zt0PZxUnoHB00SBidwafooEtJv/fNZFuVwmX8IFCxkepsIXWRbXnra3Jr7ST9XT1FvJdzQ0Qg
/+hg408Ugy2+qLbr0m/Taz4+SPX7yJyH0CjF/07lGe6ef3IRPs00HTmEdXXy3elrcboTXecvesD6
otfxZW0VaE5669TpQ2MUx97wqi2xrpz3Yffjp80RrN0+tFa5Reg4qUGxoJVRj5VgMwm2xzyYdxSM
htiONMujMT9WC5NHayA55OrcZI4GOLaJCLUbLotcoD1IlyePvim31iSnFOZOcqNGWazTDiyvxJKd
ru5DC9pB3jX7s7pjXKORyr4dquGUF8sLdq4nOp5YI7tdKet9FSIbAoH6Fqn88Pzxg+8xqpaM3cwm
I7S3gsjozJtVhnABkzMCasV8qhzI1XfbH1IlYv+mP4dL+Y/lho0oqc95mfyD3HBpsJVHBEIirpFA
tIJ22r7MociIvWyJ4Rdy+vJD+e4aKMQ8lgPTTe8mO2Po0vpm7MwvQgLv5zC87w1mYdaGjREaX8MS
J5XzBkBZ7WuiLWnfYtUYaayn5M6h9dhKEbh4YxB1S3vj+tW7LR5H5jRjXY8iIBq6l2rYQKfeWo2/
Tfmn0shmn0SfM+en3rlNzYubnaGUX1cmoaiuVxRN+jq+dA957fUQhg0Qedn8ZP10rWEYL4Nnx7W/
3lQVS4eecd0WU7uzr6KegT6JQL4nVp2ctE52tuSemOfwTdjTi9c0h7XXKDwFQa+uFQfGrEmVQTZp
kG60qStaHyQm3YlNKK7d9r2t2JobZGedEawnL21ScrrDGxrNcradxNskvp8chpnEudLeBuSdR6tV
XTKbiYNOqAnkEdAW5qQ39aO4rip59t7XzUAhcvuNk9K5KycwgQn0NUzY8FMyniLKKYvdUBVf+WDf
agDmYOa6LTxTHGHn940THrIV5RlY1KfMv1Wg+IDm8rBY/4RYIm/yX6q6pcqgOEmy08LcKW5ax1CA
LA1EZVEermlaRV2pyKXFdzMQ3sQ95hy6bH7uqu7Yj/I5tJcHmDdzr6M0zDGftO8pXkK/RaXNJntp
0+FRVCcIezR5OSS7dVkK8zaUwYepyKumZcVPq3UXeDVEwTWcw6/KTWIu7Oyu3rLt7pRJCjlwc0qL
i5+gkbreMz1BfjEQ62M7ii8z1y2xYCgeW4a2OsFX3XJcRpKpNglHaCUslXXIb2uJ/Yt4AcnG5y4j
o4d46H6I3EoffAuNluSB1lPyVKQc+7UKL40eT9nAvV/7abHB5vsED7lxvOzQ1mPc2P7X9VHPnOZR
DquOW8U+MOBdzPWtVPVO1e5HWBQ/RleLyHFgVUz9A6jSxH6aPqUq7/dgrafQHnn6y2SXriaNM136
g0Ib2gvDVuL/OBAcTKbydXFnZL46xg4I2uO+dYqanxaNHXJGAgFFjUAJGWNoQfKUg2zjYhKoYCac
6BmTgv8fJDF/WbYCIulMK/a4+wVm0cNyDUBzS47wMedg6OaaiKXAuAVFOhPldd8t4V2xMghLq0l2
DlrYTd43BHRpvhPIV/9fZXpqWw2wKkv2bCqn3rZAnjBnxf1K0XhVemNUSYJ9R0W4mVGIZzTwRZQ5
yW1eOD68RPY8UaBqeJRuaNqJkCG8jQ6+bQXKu0s9+dFIkDBD6S+V25yv1lPZUHAwYijctH17CgPj
hVJ328qOwho+av2UdyHrK2GruhqMuPehlJbg3mtKe8dKgUavWn89+970xuOUEyvtaZSdvOGJET77
U7pdZbNvCsuOocjgbgX11S1JyZSSjXXDZBrog5LUGRNHSmeC5323Eu6odRss/5mIkBkG7egfKG/J
Q/pQV5PEH4cDIzL7lUOjsM+LIch4p+2wtx3naHVwxYLcq+paa29K99Yuq+lgB81X6vCCLw1cZ2b2
LQpOZ4Azb9AxUkKiCQcE8+qOiUF7FXJ0sU1LO5YLBDLcbHMKrGMFphBLndP0KEGMF9Jw5v1kVdOu
sJHC6PRLr8G2TIJNp/wGRoe+AZvu7c64popP3hQTKSE1DQXgr0ig1ZNO+9cyp7wsNdFZima+UQBm
rpse6gItJgtsXpG7RSIhC7RVgEHwXoZy2AkVvPQ6OazBesMv/0nX4aZJuOCoaIjZn455Zw5ncFKK
ODn+2TcSG/5S8EYjCdMJbY6dUPtp1imUY/bazfm9fb0Vekbccl2Gw5Rk1yRo73WlMm60Ri7f5i9P
5SkUxt3k8wUulIhExHkAoKf1uLWvEBmTVeH6NNPrbNtoCC2PEd6Xlo8iEbdUP5YwweNjluGqmzJk
jEo3/4TGsDISL9EQ7bcCcKOO2vtB8LFYCACJ+Ma4Au5HuNp3z2Du4KiOptI7dL7xnlVUtYTVp1ka
1hax54eDzEjSgxXmiHWsgU6CNTtCy3CeWNB2aroNcjTenkCwCnpq+sVehO64S1to0LmAJKNVPkpV
k7KC+V+TpbFIqLv5itsXVX+pvJx2I3QzC1CXnq/heEmMG/emsQBRGDwi1e/8qb/YdGNdQ9g/J4cc
YHgI8Eb3taH0QAf1OcysS7bmd0ibbkXCtGKmhOybZc69OFXnzlV7jXc9CI1jBtAQiS5NNnNGwLxn
qngsyG9DR4LbhXbG1QrRptQA7MhmqAbhrhYUvrbuWz4fc/Kf71a4skS1z2M7XcqMO6gqyxoWrnF2
zWqAOY5f2vU/ZIlgaAQhs4rxw819cpzG8DvrsvuhMKg+MoNgbzicXSjCzcT5tcCOI4tMMnpW51vH
QRzpk7K66YfxVJXGDqt28FBO+wW1PB8fhS6gZhBPYzvqIxIYffImh+z8sLp13RFyTHhY3zUkIH6F
oatfrNGRsWtprmF6SEEtIoA89RyAFUX2t4FcM4I0yHfotTaL4aJA6yq1g/SrYpF3Dki2GWdSI+uh
sYDWlhpV3i508+KQX284F4sHdMiNWvl4ZrOMGXzGyPVISL0uG3Px5wv9zMjWnHCj3CRmWxKFGfDU
53KIMdHwMTThUV/BNmOau22rsiaiD5Egfo3eZkVIoIFmgDQKQpt6yhCBl0Eso8VY/vXK+gxB5z2j
f25sTL6MnVckmpQCr/hAfokoLeQnnbMgrj11rOlW9MP+u7SHz1yaOE3y5VS3gujOYkY1N7wVFqqb
rqq2Ta5OpBfSkmNJmCsfSy3yAmRxD17D9lfWLtNY0f1rfVISw2JfF/b9tai4r/qjlj3od4OEgJTO
XkPQNdW5JpF81fOTy+0Pyxfsq9Tn7ebhayvrkyZG0knMP02vQ+EZZIVY8gQHxxIUZscWJ4ZbOyfC
fi44NDe9Sf6OaOB7aYO6hOl7icgZXHAFoUncD68jw9N7lL7/BaUityGyhG3qIsbLG07NziEIeJ5o
HmT/5O4LdiV+COIfZH1iWf70YacsbfZPkxP6N/SPgo+LXZV4f6FPRJiFgiVSLX3hIHHzjZ2m37mx
2BRppdgTvNe58blIx7na5sFS3Aq5q8AJEJqMRSx4OramblK4BGc7ZdYjeocmEpaQDzCYmxaphZz1
kYTdca+H4IOdsjyGafnPdpptnil7NxXIcBJbb2VH3ba7PqPc8vazJHjSKv0d3dJGzLB6JPA02Ta+
BmRJvkjJmeLOQTZo2caphK30hL83iWz44H/r6xClNFsnmpU0Sih1pl4hYBBOamMTjAvvXZ5SB2Gs
zQ7twU9GCPwmJZkWFV+dxb75mKa9GzsDqFavg/6Gpd9rh+RE8tZL6tW3XULqvFqgGv21BECr3Hiw
WhGTCPmHqKvar1p9sMfxzWYDIEHd7XX4UYTYXCyVEUtBQIsv1AK/iSrRsIicFJbxHjZCnM2mfYAS
jHzIeh+d3InUwRfuaa7ZYbpFjvTVSPNnlbWxk6ZxbKR8mwMgG/pAjgRRu5CV5clM6dPNCbBqhycz
NfgetLyBSBxjNOz00a6TH4P251tbFuYGliZEXIjakjGTNo9Ugx/pPDkjTiGhVJAvX+EZMADM3LlW
Ozt1f6sxULf//cWfJgZaBN19+2atbGNNjWg+yMtnz8ESIkZ3jlzb/RmKXu2WdRijInT1Dm12Qrdw
+hNUxhsRQuOtBimMhp3yjX8yEfqCXeCFmJcPll6xtf3+ebn2vFUKyHlNx+86LPxt0o1vapVPjhCb
uc/eMhi1uM7XdzJMR0h1FSKJmpXepnIxYE9B7QwCE2AUjGXbt7zUEihp7f07hBnObaagRkRTtTGa
3WvEyE3m69uaUbMTxmnQy3Ds/eSSCftiCv1LVRoHKN6h5Nfw0ndUJW+Ow5zv6C8dujeQEfvZNrcl
Cii3L29zycW4VOFTA74KeXjU2Xhww/Yc2kkSe0UBJGXtZw5Bt7UpDeXgDJL3sOiO3sonuSjnCf7q
rx6X96FM0A8uKG4SRT1NA5aCOD1Cg8M2nlEvh7gJiaa8M1ixVgw7TWX8WoKBQ7fDTVq8jHK8duVZ
4SUAc/TCHpNxgJOg95+7BpYUiD1hyTu20HX0a9UHs89sBFdzDwD95S41Y4Rr7DMAnrvGTuN6cdS+
1O17pllkyW/8MjOT539G4rUWIC79Sv4x3z7XVJsBEFpxl1B70uRO3Lc9wqPe/xZwQUc7KJwNhDuc
XugMzKmHRC3z1hbOn1kNmsSJAiSjrfKzJZJH5M3u7YoSWayWgG3mJlG16GH4ucShCncMdl9DJspv
jqqPtjMOekY+OI2vda30xunL9zpoit1Ywteo6U5a7VOaPGARurpD069qUOA6fY9L8NotZb8FPNfX
N6GaUx17UrybS8NIgcWdEyZLcyeqcqrb7Gk6++bImVBN/wh3OwQEnu+tMohTn1s8YYCZumdn6X/Q
D2Rsv8Zro8xITM2x7X484u6MEPlyjkIjResNqeTchIv5u8Z4UsooHOtdk3QD7hbStT0stYOu/xl9
vyFwBCgxRHMDjyzz7tBRsrBN5/RO1RMmiLV8l54RISrRKCeVJ7BC2q9Opl/M2SMt2btVhJ3Di/0b
h9dEDSCm6rLqZTcGPB+KHsCsZwSGj+yW5DlLM7am/GC2SGQzS/11mgV21UQGQ9ZHi18dlV1hm/HN
O4I8txOU0lYhQt0oDj0SrngB6u6Y+VLEbunej6IlPL94s5zqea0WAZ1CDJCbUTtaOp8Osd5HU3on
yJeTrc2zsqf7heLxDAHaDpup16mv0gw/u0IThSrraOz+JrDzVkz3uXkLN0LzOBRAgJ/R7z4av7rt
iukxFwCTCXTcymcyB50Zlwy/EbpfXobYIj0yzN4N57Ylohx/1rDzQPoZ3kLAeMS2Gyxbd2QibyyE
7Ju+D9GS/4eUB++cPZdJupcyNL9zhPqo/Olb37gtC1GR7jEmsrtSa0IFKhkfACMzgtxa9f9Si7of
0FTl+4p8puHAAVZvJHGB2TB8CzIIApxV6NNYKBXYVIcaiOzhn16Wtw53zpgaLxSzFfwyuuEFuL+N
IOgur7EsusHdjPy4oUBlkwWJSyhgCAPvXBZjaraLvT54FZmt8wK96dXSJAG/AbJB0WYpPFE+wV7t
CFY0GGZ7qGhQigjUeS+MCnOnk69EcJefZTiue9sfUWLCGBnc5LMFsV+5f53nPRHXrjYYsgbqb399
KIVILnRL1Sb9cGO+Hif5kaYjqcnfbPNNEz4py3sQ3fQPycolUP0LlTpsaRXZJJ0FLDE1KXqe5leF
eCXRRO19GNbIlXxaKQ61UpGr3Ahv3/NVLtWrMtKLaBxiromVXhv/lPZWGIV5smwKKW46mwpfx56Y
FdKfpGpZ8rqAJd3jcYRuYF8sdv5i9vtmHej5Ta/p5kZxO5Wc2KgXf3Wt1p2g8FtP/XF0ykefNE0E
Qvoyjo5/12frPnEoZ814eOiFX+BE7fUzKAJ1bIaZyhuV3cAB00Uo1C/z+xrhxLpSSd0JQszdVHSV
UnicMWL/JLMmd54XtvHRfvt8/Lz0dNeE6S3MeHii4rGPrfkhsVd/4wfDL0LpGE3pNdum2HphsO7n
1Wj4O3FgnURvsoqTWE1+D2Nf6MKVVeN9stacpl746zr9H9UbkcgNYvYNa2PaGainocq4KKwx9sLq
AwUMkXy5zjfdVSUycd16SLvItgFVbiivXMzGOpj2CA++YmlvVr4rUgTzvbFSgofr5Tzgc3VpZX11
sBus/SchX9W58ZzsrhD5bsmW4t7S9WeHyKDMVrlDJjnerLxNMaS0tfECMkR5repJk0alnVMx8G/k
+xrNUweDkjjhfVFjwUlJZoJwRmfOM+OlWBFyv95KI2ji0MXWaHrNuyh86qTTveXrZD/Y8tJdCxX/
pb1z8dRkxEFnIyhb2E061B9bb/jK1/B7CNoFfN0g1qWhFx0ICjeHhw46ysrlQ5f+ZqzMPxKVmKns
H6eZX9vs0i99sB/x50xACMZY7lSIYZMgHEwRVIrv+hKwTVjrjT/d1alP6ZyxFPBB/Z7szO5hIop7
w66+77EIkmz34srqGthfveSjfMDMDGHc4Y8oJxYxa3J3gMZkDDkzWvrgNTRWcaAT64leaBM00L7r
TMgTuYzbHPwKjXX15nFiwuT3l3EtXxnLWA05x7cCIn2dEErw/yrEPdHsBHcgOikWpdbe9fsptFRk
TrM61CDaMO41Tsfhuxz933IFBXNz5ztsin9WhUi9HYt36aM4VTXYCLD93zx9BXNwCYwQjsM5SqtM
dxNBodJshr0jsIyOtuGRvlk3OxHMx6W1p0snmk9TdvZLCf9il/K9y9bhlOXza5cn1+YClJFuS9lU
OUAwh2h/bD2h33LWu5SLcoKATJKD4xAHtyDcj0SvZCSNu0SJ61FrtZsRrcOt1lRxVuLeSbL1IHvz
xQidL11qtH018SbgFwXiYfuhqbN8S1flzkndizWvz63hFIcWzJM3qNkU871cwYIFad4GHueucQqi
6ysMqd2+sdovo8Y2RjoB+uEoLMenNuzGfWYi0oEaQ0Ewk0Nc9vvRzBGtpGI/J+HbbBOsYbvyvl1h
D5axuyGo9NgY+tcdB+oJ5uIg53mNRnM9hCtAja2CXymWH/6zbABATX2fqBIUfuwZadLq7DkGlhWp
QSbt4sGwu2O6TP42mIaXbKxpC5cvI2ctGBJe3e61Kyk3bEL/wymSz8mCw7r+F2mXd6ZxV5l5hbAW
p4aCTdrnBVd28sDa1EemadxDRHymTrwo+66eYOsqO7yfF3B10KM7u2YpYfJrCvnSaHnvTu4lrbuT
Ya53PfGg2O2Ejc652g/ecpZd8jGr/LafChSoFN+gWI316hBH6BnhqTe2hRHw7cxiR/fL0TGWW7Sb
N2btzMwem2HCOZ1rBBIUFyZMXr3nPGuBFK8KZZSN/cbzMrzv8qiuVzEZX3dZgvNGZ5dCsIFajRSb
F3KOUdAH/AZz+kk0tgesjDTCG+nDCAsdE9z62onu18oBWGRr3fanqsZQuEwkHGZIDZDqBRhBlg/T
lyc/BW4fC9ZgF+sqrT/OthQo4oopz1iWypM1VIqU+uXeHK6Fdi7N4pjev5x0xeJnGNuKhoK9Pfi/
ox8g3a7hF4yUH5YNjz8lrdGNO508FdZyMORnBeh9pCKNdvTuZ0oRSAQ+n2VJPyLpenArHlOErNLT
0NG7apBwI2pv27YMpljJ1qPFooaALaWEiDnWVC9DKFh5mA3ipgvxy4Vo0bkGprEaAdxOE0U3bSde
vOl27qwzYfBPpAPAT7fMZXbFVyouZTlQpK4I0cpT88PN5LChAJ3PInA/Vm+cIQWqd5+tM6pNDmCV
k2uUsSFvWr51/Bb1t7XQnVi5Jly8pFNBoM4YTfIjzczemyIZj2NQEFbDL2EpjOdr7xph1Wjss+v2
0zyJTt0QMnO2LRRZ9mw+k/DoDgjbCKPUuzo0n+UV1ub3xNjJCHAx51cP7Ao5SWzlRY/DUz5B56Ix
LGEj7PLYSY9kTWfpNsHMDX6lItxxjs2ipWK9SqKw1SBsrnIBpAic5xQHeaB+NsPnkc5S3ZNi3W/p
oycUuap5UrLgBIDGUpRSYJMNPK8NKwUzUnloJ/pQE8v/SXD/6wAJe185+7yW3FGqrndL8d2REbKh
3MH+ZmapiKYmqDQ8BRO6u7C6t1u2S+wkEBZhnu6aW7ZUb9uP0087IeceVjXHYcqPyKF2bcVB3tUB
LKPocasYv2RzNOsUxL2vLpLE8zjIEOD2pqAjZd26rv2KFjN7DpCJRVXoGru0l+YxQOKR8Wj7iWnu
rcGl9RBf48lzvdPcIDMVtFyLvLY3QZk+58vGGKbshrZD7lFn+rPWDggh85xjN1UvcEjjvZEqBLJ4
4AguvkJReY6BxhLv9sLQZg3FPgirZa97zdNnKcz1pjz2ib7M3pJEmGa54k3/0JoTM8OK/Bqv8l4p
93Ot/sfZmTXHrVxb+q/c6Hc4EnMiom8/1EwWySqOoviSIVEU5nlIAL++Pxx32Ef0odj3vDhsS6oJ
QObOvdf6VvkEgpMTR7avtJFuGq3CzeLBDfyZ2JhU02/ovRf6pYKr7YtrlRl4yZD3oWzshmuCsKuu
XsIe+mdG7gm22/LcUdj1ipz6Wnssnq+GE2xN/nLf5kwM6+GbPZBwTxmJmQQrmZ16e9/k90klGj1Z
FKeiHh8RhUboBEFxjjrcAY91UZJF9cYanSfBhrZ32lqvAy9BfJfPN16Vq+vJY4muKDQhuRJvkuFl
8RUzC48CEe+j3VKaWHn/IvqZc2v3oB21TzgwIzBYoo0D5isofM6x+X1w4vJQur0PqhLnSxuRCuX2
9zK0zhKVJE0x876zCCMJRnJ0PWc9j8ibEgdcUJw6u8QdH5aVqQ2ww72iQ7O79s46qsB/oXWSbRAA
AujwompF5/2HESUJehxWPwZ1l2VWPHpd3ezLiugky1LX9CNTpj/6ZaYzh3VHXFus0Wsn5gcIE34K
oysrWiqIMtpkvPdDm202+Drb2WkU0V1g9c96pO+bLSsGp8hWN3pNwDiCGVRaofOTRt2Wq1gRXxmK
w5zMhyIU10w/3iimTEKxgteu+D55Pbq6Wdx7WYzmDM2fNolscB3G1fH4k0s4bf2wuW9jOpCx/2rk
Z9OhLYAd4bJW3NOw6ll3x/CCRe8nY4kNUte9TLnESd+71wnt2HpPy28dWOzPVjBfhQV7tJGyw4B+
tDe6iIsNpIeDFeBYaasqupQ+UZlimyv7Ge+B3kgLu7ZNN5fmD+kHz26W3+Xl3JGvoOBkWtNzngfX
HIbPYhp2ocku/9UHl0sM4ZnB61NQcY90DN4Nt5Er3x7JthK0g23mTLkgMqISj42rz+GihmxV+j10
q0eneQhGJFlc1cfW6Z8LLz2osHhMZ+TothzDVWKLfNeO7hPqcPLFbM7hfvK9mOGZEHh0Lt1t3pfP
FWfLjT8dUPPuTc1bz2Z+8psq38Wpu/bd6hJ28t7SzXU2vwZA4ZY3MgIbzeD8xSzNZzBhPgcW98lM
LhCifUF1BQcnqVem6jiSBMjUSC1bp4SNxXJRvbjeYx09RnN013L0HXrqmmgRl6OeWovOJzCpvNB9
dBtP/LL9MVLzWzNDHWrNw9RxgEl+ULvkDHDapaVN5YrF3YhO7jwfy2Vo1qT3ZLMJ20dLEC6lKYqe
cQi+WhbCXNuuD17RBbQ+ViobwBgX+dJwYW+ySvcSs+QFrlqG+d058hNYTuzZvofCmAbObkl/o5fI
RUgoJlzl7srGI8ZxpkSUPPyL0mMwCSRK2I1CTHEebILZAJslMHYkwbVjmHunDvO1g11lznw2VyUB
hONEzK1yHTX+Fx8dNO3DY9gx7NVD3B/qqX3pq/q7NbhIvNgC09ayr1omUtJv0er3KTE4ik/WZdGR
KCkq4HGxS7CrZ/6lrelzG2l0b89BspE5PUQ2nbHX4zpeCFdIQ++424+ViC/zpikObZNvWlKhhyZx
90WcEUnO2FyWG9sKm0f3YrYIm1BmscfA9NU17H2YtiewDOGuVuKrJ6JHf3mAfQAwlKQw7/FINIVH
v8g6JrOXH8mPpcOvrTetGJrax3LihOdwkZOYjdwU7o0/SOb8rIxpEOzNpP2hs+wL1hKfEAaWVmZ4
7aprUBNPl4MsHvGmIhuT9cG0eYa7Kj/gQzzEKKKUYwPabIp7ercr7dirpHOmVaWZa9LXfqZW5Jza
5HdAr5mmSmbIGPlpmDMJj6rgOrGKi2Kyn5Uz+hujB+7MJr4avOzUxeKJAOT7njajWbfHpJdfSkTh
OLgI5M2N11HwB0vCjMRToTzNfTDQiIC18qSYNBiRdu7qYDp5NcdhYZ/duvgSF/YDxd4xZD9lgpwf
TNqoi4d6tJhGBB4zmAE9BX3zGv/y98psPTTL6V3n9Xjtcsw5HF7x7cR6LbLgaLNesLnXz94SwO0P
NFX4eahqeSKxG+ddDLnMG3+UzP/ol4LqMU1kLIOFXrpEINB27GWywFzX5SX6TG87CLtdN6GBk6St
0r2O8AjUujkVg7xlizJx4bU4KLkkgnH5KnOKx7lHepgbVIs+UmWXnjCHVE7ypXfB+A97tGM99X67
9VIPbTEJPJEXfqd0R5tEAbRKCJVf86FUL350fmWsxTgRpiCfmoRgYGRpiCpJx9TVgclr0TZi7dfd
/XKFJiSGB2t68sdp2FjECRrMUZjj8iMinutKwXvG8x2rg1insWMcmvBnhZ4ByXs4raTsDrKczqMT
n2o33wxVLmhkN5d/rMF1MWkOr4iMSmQSE3LoRd1yX3hERMeLsXGGGMKNGs3zW1tOb/Fs1cc6BfWE
/uE0GBx0DXdTeMO6EIIX4UgbrgdyRquHESHWZkH3caIPb0Y13lvQE2Bh4dJz7wOq3/XkNcOqtLLr
sdVPw+Bcy2be29b0LR5wiTtksbPE3ER1xngyDO4NzWHUR5pYw/xAKkBONAvlEL/Yg22R6D0XaCsh
PNZxcZPmO9tqmQ0KGji2qtMtVfGLUZpnT7mcWO0ZO76WD/hqgWmbxZsSxQsUJGuTjMWPBPCBW/QX
0vaje+EP3wiPHtZhyMim4gklrgQPvE8UoB0G+wLf/aZt/YvIIOUaagkDTJ4nl5WtLG/RllkU/vql
6Sj1s8g+UysnkKJIzzJcRB3sSaGxiKIxtdj5JTnuI04q53o27bNwaAPnk3+IIs7qheBEDxAKptiL
BgOzctJFuZ4RCY6nisky9lruOdqvPoe8k0JHW2e3jvVAtMqZfwSaiv4BU2gW62K4CUuG1d1Ytru+
tW2a6/QPIWwBChHfREX63LREFHjYokfX35U9JsaaVrKrfmag4tBn8sD3aXL44wfNKCGa0j5TjL8o
TYMFHW7rzq9tZrqHapy+KcXiabIapsK677BT2zgcQJ79MXAIdcBhgp2kUdM9BIDxkoHwoRycB8pq
3O/5TD1ieN6mJ33SQRyUZ7e2G3yVWcfCrumnd1eZ4x6SznozFd5jK9BnovawibONjo11lbcM9dLs
vjZoMdkc3tbW0N7Xln+V9tOusTEllt5zz5Rh1QXdXdmPKGOi9Gtj5fkVE21DDUcWiGVJdMVuGhhv
AqyZgLGC6nOcvTF7tOj8U0gy98ZTktGuHl7gozTkMcgvyFTF1s2MY5c+AUXAru2g+MEqSfRnj9Zp
3nJIH9YVZ4NtS9s0oNAEC1juJlV91WJEfBA19GnrPa7qclPMibupkclzk7z2RU5EfZki//CvcC5R
s5g2XS5iFBwvPRUdJVY7yC30y3urpcrz4rJbKxUCGkeJGsbhKcRxOGXqCY/8kTkmlpWcw0QdP5pz
CIotYENGVOCb8hVT33nw8vvlD12baiEw0sdl3wBZ3koy2QaWS96NfNj5SI+oRyptMXLIhnsnTrgD
K5VsyqI6yLa8lEbzaObRRTVpGrjufdaRnl35JES42Cz87FybGfMNXHPw8/onAK/tKmvHeD1b6DE7
+vS0Pja1X6QI4VpIDdkCHMsO3ObMP7rjxFRJMi8mlLEdcRIlP0SIfVWD8aCnOVnbyvEeomZAAGVH
jwgPtzPyYboKDPFihIeDgVqZRjvXGP5OX9FmzINu29TIW5b6CsGMrgHQYYh4oXUTrGO8C5xMkN3H
Tk+4RG98wWYKL668qmLrZ4aOHJFW+iMoCtLrWePDBGAcB9U3s3GfSh2fVK6+0bsXTM/MI+LoTWzI
695H9sGAuX+oBkZMdkBKA5SXl3F4nOOh2oCnuiiqnPwFKJTunCBEL4MzG8NpeVik5sHOLE7NWdqh
aE7fChgbWwJDEWv6x5rX7mvGruXMWYJ+xVI6hLfDbB/MiEFAsEAilsmgFTQHx3QuunTjFuVbFsb9
jlGDGYcTQad6leUxpiZ7MzJuuJiyvEIJfhv4Y7Mr0+BFIG/eLJWg40wAnJgQUCerTZXOw2L5X4OJ
v9IdG35kZw8NyX65Heh1hdDYUGnGiL/Exk3Zv3b9o2zjy6Iwn1FqfcvTNlov+w3Gt8ZEcToKTmM2
MaipdawCqiakn+iMkG5DWkTMPfYVmzFGdd8Y7tuSlLxQqMPyUoYeM6rXYmc2vbUtWdrQ4R0rk99w
EXELuRpfDBSNda6wqwYIjrtyvre7+MRDUUw17fR+oiCusLEyfiF6NRb9i5HnF3gyDjRWjmJkympj
eMWjjgWknJaog2yfeOVR15m3buKM8Vaf/Oim+Yo2BFHU+FvDRj+VpeD7YUHpouwwZriVWm6uCIAI
hjLqFaMt2VgttbXmYbP0YexYfOuMpcUty5cU7j9tIYbmWtw7c+UiW3ZphJTN3izMR21njxrEaFov
A72LhLhamk6vQVnpC8uLcBUl2ca3akbTfJQin2gkGfGFGwG1NSbvqlDDzWBReHYzMpHIu8GxxuhZ
IirmBHIqXLUOKPNKU76xmd1Sex6sLqKPHGHAMJ2XKWR2MPhAYaYAPdTOHCpkQ5VTrNg0qfzSsb5E
TkzkZXVESLEFGvFlaiYOuOoJWRryShvRG+NbVMgvcsZOJvDcrqWIz01Is4f9ldxzOKpj8zJZ1Igb
/2wk9bZM/L2qyK8pG017ccj2gZqZqU/jZeI799hkMNoH5jfc529ZWV0ZCbpMK2mGXcd0kDNNk6yU
l9zFNNG2ReNN+8LmxupilJHDS8+smkhYRrXCMvstYBlMuS6ZM4OQrySsqX+CcP9HVMHD9m77v5d/
8VpWUxOHUfcrhfD/XN/vHv7Hf+GXFwRk+P8+0uZb9+2X/7Eturibbvu3Zrp7a/vsn28OgW/5m/+/
f/hfb3+8ysNUvf33/3ot+6JbXi0k7fsXtKANn+9jJuFN2XTRfx3L5u3bf/yrfwIJTVv8w6NnKGyE
YwQyLa/3Tx6hacEWNB0bvQn1HmBCoM3F8npAB+1/COEGNiRDm9k6kTP/4hHa/j+gB/JadiA4nfmg
D/8nPMJfYIQGwYG+AzTOfscMtxooBb2ZBLemCPZT5XIY7D/BRf9Kcf/3S9u/8g2HyKibMBHuLUFO
L2h7rzwWwj/9xud/Iqf/TFH8lXb975e2fn1ppH9q6U4FFLsxYAI7qoFlIe/pTaBVv3+Ljz79Ozpj
EMe+btH134IsEIea9g5zS9VsPDYd0DYq+iSB7l1YzL+/yzvs6dDM2YjiPL6ldsLhhGq+3pd1X22n
SpRnNc8EDDUtxIpqUCckBPI60bbe/v5b/kr0/tebW++4xEaAmc4tqvoc601Qu09NJb/+/pXf5ZD9
+6XfQcINOUtBnnt1Djgq4RyOyMteXZ9eTg8PFw93d6v9/uqqEBegHA+/f8ePvss79DnYVHP0ZEwd
4mGtjuvFMxhV7ubvvfo77qvs/DpHpFyfK0kcY9OyCSA8EtEnt9tHH3650/+UtBCS8YS12KvOfozg
OYjGjSGiTwICll/839j2f1+J5T3/9NoOzhrTTgjqQl20rwZESnULTnza5Yzdayv74tKy/P2v9NHd
bL176FXvpF7WcNUZZp5Gs0ZEyMjAc89yJorddzfSa/EVV2uXI8bv3/ODxeCPG/BPXy+qurlrbaNZ
3iLdEUqvt3VTsfWhCfubF//dYpCks1N0meYtUJxtUj/pljr8x+8//0eX/t0CAJ9UFWPUtOc8r0Ea
1zNB7RnQjd+/+ge/DrvELxffJxcjNmK/P+u4nc+O75ePXhJMNwpB6Cds5A++gPnuSa/Muicwzq9J
76K2hLJUE6Ha1J/89ssH/Yu713z3WA/TEDb+VHfnjtHOOus4G3r6Msd9jJT5pq7aMwh16IRJrj75
ycyPvtC7Z90MrYbZqiIBFMHgw5wawS16UblvRFvdMLMdrtsorp6EXLRIRjJ+S8cJt4YcqbUsNbg3
EhbXvQSH+cnq8MFmZC4X90+3+NyYg07ttDsnXqXuQCceYwmaFmEOCHDPCD9ZQT+6V5bf409vkxVd
0Tqt7s4MztBtOVF8KYUHVUbz335/O370075bH5KsiHqEts15IhiNdrzx5HVu8tmFWx6Zv7pX3tUF
I+xRax7r+pyD2t7pCe0vR8Fw4xRFsRFygKQT53IfS1iVbWXp7YyE+JNv9kfJ9Fdv/m6R8CuXGT1O
yXMcmURRDL637j2wvxBj7XnbTgxrzEX7UIMyuO7RAbDD19MuTbsKG1wN1DBphzV3HK0iJENbFbb9
zpvREoRNxZ82Kr7owwZkR1UOh7i3o7M7a++yD82JHnvC64eD4SCgxWgZwr67Gf2KLgnTmU0cWHKj
WuoXEhm6ny4S+k9uzY8u6LvVK/GCaLYiFvx8noutzA1v07V5//deXbxfvdx2QBZlV+cYjsPem3uo
roWd/b2dQ7xbuBqZGrIKNAsXhSpCJAtThgO9z4CQ88kt+cGTK96tXr4lUW2aZDYIZrw7J7JtOupw
IxVAqK+zw+r1t54r8W7J6oQfTENrVGfPRalD/845jPjo13/v1d+tP91gZkbiFt7Z6iN/R4dfgE9A
s/v3Xv3dsuOHddOXsvHOdYKNTGa4XSqIvJ9Ejnxwg4p3Kw4BM1Hao8o7961pHRC2ypuJPIVP0oE+
evV3K45JGRClpuWyVdAvEp4XHNj79O73v8y7NMd/lW7i3ZpiyLAxusTPz7kdtXhki+4h9yZ91zOh
vkjjzr4Slene+wE8wh49zjrOLI1wX0XrOTbtze8/xgf7gnj/jNeu608qL86tINsmNJ1LmefDaoBg
+ckt8Mdu/p+LJ9j+X7eegPa7HmmInPtUWudWG5oIWdJg4kaZmzrsOQWh59Z7Si8f145XgbTEFyBd
PzjMXjVdpH1aXoR6FHhLI5RNYVNezVjyPysB/7oMkcG7tcLI0glSm47PPbTDla7GW2dQ16XtEkoE
0UuDDl13FYosfwx+/J2fXb4PmjWitqt0odNza+JZF/6IvG30zM2o6IL+/i3++vaVwbtlowhCJete
FGf6g4jausE/2A7ppH/v1d8tG5nh4KUZrfwsNTkHdYgsesyN5m9+9uU7/alaiWQJe9eMqzN4BXEE
/gFvTEIE/v1n/+t7Xgbvlg2DKIHJBqp7zgGuYzBJ6ppR6hiCZ4ur8ZPV449z9l/d9u+WD4PWeQII
NqZ0Jh/LA2mflZxbUQgf+lC3+9otvsZte01uAiTpGbMawxq5JUfhpYS2swUkgtRBkyqmh4Mx8Bn9
wrvQLb6CtCUbJQflrCr7xVHG1xoizK7ObcEIhZCg0I1PVdZcz/n4+PufbNnT/urLvFuscGJIX3hz
fsby2G5Ct5RbVOgdwm9OY8rkPzDDZZ9cn4+ex3drUlayeXetTs6pxoPcTf19mXt3bTc9loZRr6bK
+mKp7Hsvxk9u5r/eyf8jwon0IJVBUU/OMBNKc2PpxbNiBwsO34J/N01V+cld8cEhWsp3a03XYW+T
sRufIT34pyxo/ANSFW8fF1xclUksbIb6A/yn4icsCgC3ANZf/P4qfnDjy3cVy9D6SdCGWXEWAFnu
vJAVVCMwf2IgVn5STnz0Fu9WHWQ9TRLQejpr5qJ7gQ5y09uIxrHZxJ/tnMsq8Bc3o1ze+0+rA5IR
OUP+jc+6KPufyoq8cZUryvGpsBDl5svOkDaGyHaVBTZbNA4+QZoVlwZyyzVRAfobyQzDc0EMwie/
7AfPh3y3YGUQzAaO49GZHj3zhzI5lXn4kic8GDlWtLEpvv7+Epo8YB98/XfLl4/6vMfvmzDRnL3L
eoh/MCREcDhiZ8UOweiwXEp12NmMrFVkfLEkRfsQO5azxg2qF8t6T2KA594IJ+pQ52TGV2yWzqac
GQP7nTEfI3NB1ii7hWnqhcx+ASA4kcUMPxt772qK5uHSMQbzW+bVc0cEdIu0LkjK6VB4MttiNEie
vSEqTpNK74AyzHvHQILcohfYe1buXeRdI07xbNh3dW5lR4UHHTCm+Cn4K0u+YLzDStWv7JK4uqCb
J5j6hNAj9832YUNYcKU05qycXzxmDb+li4N/9I8vVjo5YeMhrhRtUkGUfO/bUOJERSxN25AYrv1I
fDdIZigZEJsKTAk4ROTAh8z9CgwslKFr2BXhAEoikFty6byLifntxrJy4y7vg3HaTKCU3roKxk6m
636XJzK9jArAjyv4C85zoafk1IfIswcvxXJmC5JdPE18vR2ydk/ReLIB1z2OcQxck7/3hDrcQB4r
5TlTdXCZ2Yl34ZCzchTmoDYGDtsZD2Eyr2u7mq6ikoSwwbJx1fejHdwHVZ98F/VQXDpRHd2mKKCZ
brnpU5yn3ZOdTx0fpJ5Qfo/diQ4GDr2qbM9Wx0VaFcQsIS0VxM4x/p8uI8dbQhoDSWCZ6TCY5roG
6K2YSl1lLXDJTC1M7TaikquFTr6XeVGCr5Ei24SSCACrce0711GNiY2HV4FRVD6VpqFBDsE99abW
6ncxSWdYAboKUoiJRARzcjcBRhxZfBuEyw7e9LAC1T8rzB9R+Q3NOZzkqSjs6wZa2zomdA/gJhiS
J5DNKVrompl+UHBuxtuPBCnsufPWlhAAjZrZkhfGWGFIL9zF/JZXrhvtJmsmkh4tfYF4A7HWuWfn
mQHbucBr2gk/xqM5hdOr0F057twoqn5GBHTchHaZPEtUUoca4TQhNHnw0xhN90jsh/et62cyMmzh
yee2E5a6KOY4+KEE7r4Vg07xkEZt9eCGi1FFUeG+RnFCguE0zQbDYN3N5yYCxrcdyUWZt0qazvM0
lPxaZj1YyGKKhpl945k8KQrSHzyGqGzAzgX8PwDZl4A0L2HSaKeArLuEFUC7iNIkGGoLuxuPGmIp
Hls5JQWTWiO+iaE5bPJEtdeSIN5DXhmEJ3o2WnosSfUpNXj+LSt07kozawijKEfv0uqmKrryIqM4
lEXAPgmHqIUX5oRIhQGDhmu+mjzGYzrfpsAg70q3AsaYwODqe9qUlula5xC920Xve+lTzxAwBoSC
vgFDQAE9ZmCukAJ6YOivcqiCmMxpz/l5eRtHFBsz0T01UEx/eEo1S1GOFey7Jpb3IaxMAgwQTt5K
p0Db2beefHBqTb0yT+lj6tTJSZV98JRnMQhw1cVpDL149O9Euhg8+lYFZ1GyZvQdih7ZiuCKsCTz
SXm2tUsc2JPOBB4BGCcxUZH2bh2/x1ITZ+OVFwp5DPHkbTy/RFQIZQFPvEhJXsk81qzSocOjoyq7
sqwKM0iezje9XzZrV1jW2XUd+yLooZiLlmjIYLaNax3kHH+CcHwK0c/demMbXivLolKYRMxdm3Tb
aq4IvZ+9mKubGTuRWSP6sEaa37Xf1RtUxXxB19DWwfPbdk/YlY8hzWHhRdwcwqiklDLkaF8UvP+l
nM3yaQQsvWnHCkFtEwsCCIMUsL/jar5iJUsm01ij7gfMEdBtcRoS2ZCbCJNKWi3wrANgJFjfLgqO
/4ckxm5AChjLPptxs7KkTp/KGnOIsHWHtmPKEA+5ha5vhnJoL7gb51tHlDV3gcfZu2ddLKENUBBX
rK7ZauAyrgmcmr5KRXPBRNUXrgqvdFblYP4UcuRhhazXf7Fnx9mVWRA+mZoLm+f8YpLD9I0XkVTR
FCSCoB/JApxctFqdvMEcZ9Si3/cRPUwSDKgc0CGHK+xo+XXc+O5NO1io791eh9exT9JqTQzLDQwt
QGOACdco8QGQdTL2oi00gPS1kPiGUFuhzwtcxHNdMrxYhFO8ioSG5gq86VQhOu6Mu1kmyXMQ1OkL
Tbzke6zxCa9LQK0G6sYuR6NnA9pxW67g5MbUjLTlnpUnwgtdiBa4NTtfSPVaOQTMdLW4Kts4OvS5
TB9zJWZYcxCl0GziFB1IXkB8YOwU7cnLXJjJvk3JM7QU+1HpQgqXiI6uAGNCVpt9/ca9ndwTGyMu
e6yNZA3RdwHiBRDlZITI/hQi8xed+TP3Zu+b1ZWSAVkdtsvaGy0rgMaMt6OnCVk+ctl0FKwEsjBj
OKAOiuAIx4NhbnTpR1967ClqJboZIB1F1ToneWAXEy65cQIuTSyXTYtRHSgMv/K/AuLB11iMFQIL
RB8wv8Ylxrnl7H4npl48u1XjgZuOuvoN8VF55/UoasEt6mfT1xhHQQRDa2wRgLdlamDqFKF7iGP5
QHZZ+Fhjm8tX9rjcNC5KxHC0QK6q3HeecZKnr2E11IfcL4OfIZd7lztYcXGwIHJumWhcToJWh9Zd
RvgvrhOKpApZvz9TKnUONlTWKrUhsiYh4ryX+7xo/GsHXRpoy45ZpyLLZANq29uHnt08K720UFyp
NyrV/RU08/DYgg6EtgRfeMOQZnyIgwb/kgrtCYBClt+EThHtHYvOlTNUiy0mkuKS2+pHHxHGJw3O
OCtwZ+IRWeeSQzME/mtZhLwmj1XGQwNQgF62M9pX4NiWWrstre9hHNV4Tp04vkw7PX0xFlRQ6+rw
h2sNDAd11vVHom6Mu4kJnrMYyO2voakoJCw8bFsj5ZlZ65HVS8cUHeQNmmjweGxW6G7VVqOSvJbE
KTF8seDHxUYR/IwF5WuSSsxszNJ3PQOGde8axT5tk+CmJff0NfEXcEzEXZ2qoCWcSlVf6jofj6Iy
HOiLAw8qiW0lc6xQHVSnyrMUAWdqbSAPSl2LjWbAXXEUtP/Qhhc087XfR3skHvm95q65BkSutqG/
2ASKsjiQhVUcTVDk/OhjM73ahIo9OlaC9L/piJOi07Dh1/c3YW8VB5FQAuOc6U4OGYJHxLPwlEyS
RftijDesXMTmOHR3U8HrZx0la4xzcZWSbTOyA3KzRGHdX6mY85QTYInQqWWfCFqz94iVhKAezNrb
1mSBTLtOPBdpU97ahfbvZhNcxIqdnEqZatc7oyYTBwwJXC1Ttua+N4AVI4UkLakdKnHQPDzdGuZl
9MUDNfni9y6a7LbxFzdwUbjVqhdSEEUfxW9eVnvfoIADLYoTbVwpB8+U16N9S/WI6jCoswvPs4hd
cGRHnR2N0LkKO+CCzPbLRG7HRdhELPgF6S0/x7ybN+HiiI6B9X8XxH7RgZ0MuDZCxZW3ThNkZOu2
NaYlS41CkPutCBQ9YNfZtcRN5RurY25CJlpZA1HxFT2WujMuhtYO7+oigyCdBc6tPdvJts0QPNKY
gRm1coIso2oVoqrWVkXG37qdeDbzvjcW/My4GQNZ7Ym5xTXTOWz6Vp+7XNnG+q4D0tsEZN90bfWd
cfDinndlOpOunYRkakiHSyC6jbtHONjeW4HBgvXAaN+iAcKUAZ9tTy8KiPSo2m5JxMovKy8qH92g
cXdx0ton144MoMXoLDeZNdhHSgWJE2qwL+uwRaOLUPiSKqEDmOTmN+RvvAXa118TUja5nFPNspnT
e7Bguni5hoQlB2SSBsBgWGPE/yCONyPxOs5WSRXp1MRDlUbNoqHaWq5dr0AGb0v60CrJkz2PKFZ3
HRCwsupzOznkYyt3RuPN95Ey4R4oLBisPvm1jrL5WiWtccHRvROHOAgou/24vWhzZg+zLBV2pcrb
R6NyIG1C3cG6Uh4Rs+vNBND85GEHOxh+8aMgBXlDDmV22Vgxsz4VXaG69Ldx6bkH3WMU8FvHviuh
yWAi0PkFRgRk/kLn9/hkqr3nmv6ujq35nDmkrGLuSa7KTiF0NVHRfrekOaH5lkoR4yndgzUiGh/s
Iji7LBN3deUlpwTj11EnQwx4SzjzTnWhv6ui2N2DVu+OFVq6Q1ssShXIr1DKJmtYw17oAKTD2rcK
F3KiXSTxZdNZ8VOSgXyxgxlBuS999vew3cCebghY7DCCCrDQ13qo5uLgRTONvbmC6Utga/JV1Z2r
WB6pcaaosw757Lj3Vhn33GdO3L30gEjfSm/pYQFvaK580uC4I8u25zBqjP3Ww3q6C3Av2rvCUvJI
XSCfZT6QZxHBiIBVX7fWH7LuInyAFa52dHdiseqiaHzxR2M6ZWQ2E7ySlRx4slz62zAeMQlWUaTO
nClYQdvGLm4MYLI/cPRnbH1egoGRIMWpMnH6k9o2iCpGWWvj6/OBqQTCT9/mCYdigHV4M3pet+9n
1LBhBahOdqRJjjHJGmXRe3fzKLJHzjyk6QGAo1WX+8fESSEE18q00FpH2XNd9s6eI1F8XbtOe7RB
o3yTquvehJf2I3gfEtHNti5++j25jjV8FHaDMrtb7Is/KjJmLscg73bCcY2vaVpwxk4s+6KMeGbb
lp/VnKW6M0Kv3xKGyQJYsCve6dSwTnZNfRn4NfN8FkyC0WEJHhVWUrKv/HxHdZU8JGqEB8w5GeBK
kD6Ay1sSNxAEx0VHfECEnVoWwCCpQ7Eoeoo2x5CHp4GhRUH4oAKBAcnjnuyg/NTFjT7gR7f3slfG
C65pIGm9P42nEjfHUzCU/jZodbBFdc4+COXcOsC2BqnhuNByOSccJzRxp8nB2+QNNhe10G3/XIXs
9c2kYGwnGSZlwDEzn7Lz0DinQXEVlN60qevSujacNjzNEs5THhHcpI1ouozrhDy2Srv3VNUgOCLW
Ti68frRCc15PbuG/Ohn0dXKBiALybX8DFXW+rgEorWVCJIDugVCvYstKL90i875g+693OmIvBJwV
bwLZZPes5i4Qz7FaSDaw1JUlLpzcjjknDtb8TeYEwFsdNaiiaKBUBgkQhk1P46tK+EWV/cOtpTp1
TtHeOG5dbUUgktfS/b/MndmO21i2pl/lvAAPNsnN6aaBlkSNISkmO2zfEGFHmOPmPD99f5QLXemo
7DTOXRcKCaedtiVyD2v96x8gu0iAm/tU6sU3dBXx2cvj6HFsJ+jVaap78Rq1iDqnuP+jSQfiIdJz
xng0NV/mskrv9JyU1JmqHJK6HAkJq1pQpALG4S5vXBcbykp/hqhZvreDHPc2dJQGYrtNUx7VOfR2
bZxjovAs69QJDba4O+TpXkn9zhLdiWxHnHNKNHtrOVYToX9aFyIH6rv8aMgh2AljwB2uqB33Yk1B
8GKlnXjPjcrdjljTvEa4yN7xJb51kBAXrRDdo0sUmDK4shE2j/bZDnG0m9G7Ljc2CzHGw4ZMHBz1
MlxXeyJYa6vqXojuqfZAGtZeIZba6qGsDqlH5AHxLdQpOHNixWUkJnd+5ZoVKFKLPmIqOfcIl/yB
ESF0MjKD6l2M1fFjU48oQGDdfhuFXT6VhgHQkfaDuwoJb1mcqpRFOrapP+lpg8tRqRN8hif7dEyz
iMozdKP3IO68J5sLhpa1RDOeW+avX43tcDxZmob1RwYO/60QWfKlQRdwknlCQ4qGD8NONYVedaj4
6XUHLZv4sqlxjqpC/Y5bb01LGmhZd1dMmYFrFHKf1Ce6sfvauQJSemzjVdJncL7YxAXIH4pVjBdr
qCAr8AzxpanD4rtEG/hlQseAy3BYgtAGhLved1ObBJew7/V+JblmFtmwgcZcap12AvWmpDFisJxu
iLG+FHOP8AxxBxLs0CJ5/GSjuYnXcTdCTEcDRmwAoma8BUlJDDAX6to6X4950J0IICCb3gPUI857
xjCF1+Ri6+kM+n0xhn2zUROVKEqZqQIx4EWeqrEi7CQt6rsmHgPKNrpMLIenXNugZfshu4SQHSYo
tb6lVKSY8nrAog5FGS64BNDWmpZAVQEBJU0h/WxELWCCKo3qoKupuWCvXj31udtfGGlap14fgyu5
Z9OZIpkfjcr5mufp9NQmy6zWiJp7L1UpVh3CO6YzbBmZgBhgZZPvhtikmO+GKvB7E9SpqIkoD3Kz
z6lME1xtW3ANVdBRBfqiBcWPeVP1Gu4ARjk8DsMEZhvT4Qlin66IdULfwCIUHVwY3McG2KSRTsZe
dLjdWwjkVm5Wdac0FdZT7pr6K/HWyUGXlfbdnnochiYE1LI23LNeRzqGdK32bvVQX/ANwCVFxwtZ
w8nqAW8I6dP1ERcfMQ9Myay8L8upTVeNarw7HWHLpqPJRJjaDuGh72tMMiKXUyx16KZXkUMIFsco
Ioyx0BpElR3++BYNkVHG+jF0y+6nUdlkaLLh3ibSrd/SpE2u0I+pl/Uw1pgish53OZTyreg7IlkQ
JZ3FHPToxuMRELMbO/kWtuTirVJQLd8YSK/Ow0j+dIehQA1SSfGccZIdC0J0jB0RxMa6NUcgk1oS
ImY49ZdQtyax1oVhc7MXlnk22tx9UK7oD/jZBpvOQtiapU13J9FuY7XRt/V7Cg34reGJ4xaRVVcu
lWbtzW1xFxqCP1J5EX+j05+tiPYQLqR7Di1GhvgkGN8Mt7K6DXL3EZkdTCzBHX/ntsFAgjMYDzaf
5EfdTxmFHDMrTCMw+TNr0ocTl3FJ5OU7JnXiOhpMWNHbBTuD+D/co7VgLnHnwUrdRfKxVzFGdSDT
xcYBktjnDc1rYGOzmtn8pUtGGoWNLaavgZH+dGMD6CIB8G9rVhCezcFDNRDXG/GevkoDgRtTdpS+
Rs7BnFjZ13hg0wQGIDehai5AkCTmrYjf4E1Eu3loELoBCQGLAxVxRYX+XKtiyyWH7rcrvM9DFIkv
KAxbYwvzUlvbzkL7gYxAiLoXvODsEn6ik2k3EWXUER2ed99wE74ORhzs8QJqkC0BlfWWAEEi4ZNL
wmTDTaoUCMv5A2fiZLfACdFjmzMZiQGScNqMaL1dWCutmjFXByY6RJ3bf5GLuo8ejMC9qXceDfBt
UjPx2QqjangPZ2alBFa0FS7PNksoWYYbgIWhHweke0kZjt8HfKZfg6SWXwZNsWnUzAIcK5MrOWX6
SELocJYKsHgl8XRfdwXXTGyOM4VzGTH3YbOfOzfVP7OQwehU2ZCS5erimARmMlLhdcOnHDD5WOU5
WGhfiS9oDHPfLvqMFLK6vrMIDfPjuichrTHGvciiig7RLl/wdraeQJbMw5AMtDCsx5MhNBAHhxMM
CqN2ZAzBrCWou+zFIYk7ox/0QHbToHluCYu9eHXTPUGA0N6bHKeqFffguHeZtOyYWZc/cRIhO61x
reEaV+ZLpdPkUdYZiYsPCuZqrKhIZ27gIv0f5yzw3boX26QDqBrCJYK6amG4BHVhfKND1x77xeq4
NJLsYDZu+xQmvGUQVnGEe1SQ+AT3lURSRgV6DGfJLXO8PpxiIwxrmcc0yT7komn4uvF4dXr+aIxu
+KdUeffV9UJB6EuQep8nMbHfRJobmLePoBJcz4a+D8Z8wt4iwptRcWciIIRtWYG0rLPEdLpLPuny
E2a2zdHW9AmGZzrvUsmYcpcmevBcNzK+WN6Ei1hmVsg72qZl0MgkyKGd93XElFiKR85VxXr5taA9
2aei0U9tjfteYczyk4E9gj8M1HwYOnl7e8IyQ+oMRFLdnb7Hs44dSTUpMCgooZ+tGezcEIN9x/uZ
LiKd+ueCiAuMG0PrmLcGQzHsXdGOZd2pyAQmC5kTYy3IIboJozraAdcB00SGvu3QoD0XTlftyUZ2
D2B6YB+hQuYtZlTqjRuEq9DUxZYs4X7v4Hz6CUGM9xnc1/7GzSieGTrhnw1I/sUeHYYcteauMkYM
G4Gx23unL8MyDCq0x8YmrmtkfnGtagIb8VfTXgY7r64woxnwqkI2n0MX1hl9Tf+lM0RIwjZH1zj0
ztcwLUimcxu+3EoCPZ1JKFFPWeyxn4KwBtELS8oVIxin1RQAUnOpz2sKBWzz6Gz488NZw+s+TL1L
JKNij19S9RYYxKwLDJFeCPnCF7KhoO4rM8NmXhj7WLeJ+qt5IRUdwyFtYfcWtiMRPDfxRoQU9RMt
5FbFHDpDBQ9TZtjtYKqj0p9pFRAuZyx8Z7nUE91CtWJovpEid/3JszPaAs84yUk1W6ad2KTz3e49
B8ZdMcAMH7vWOs+5YT1VOqdTaOQOGeVVgGXh3L0xA4ye54zDFrSJ7GEx9sq3w3q+8xLu+w4Jlq8X
FChKOW3sN1r7ZdJbkFudJsDlw105JLpd0+e44Db44m4KI8/uqcOJhM3Vj8Eey/OkAUKmRJN+dRI+
h6xcb29J3FepJSH+k8mzC5JS22q4y90pamgOtGg8hcUQ4jmBGWcoPLlXVj08NvTZm7GsiAfqR/WO
XTh9ydwHtHOZSotfhJp/afbuf5ExEPH9VST44V//1+69uLyq9+aflYLxj7poip/tf/3vri3Ua/v+
9l9Pbdwy+czDj79z+ev/rybx/xcJIYyP/7eE8Alzvr+VEPK7/i0h9Azh2LouXNNzJb/ybwmhLSzp
SiFcIICF//svCaHp/reNwhDATeiekDd1IflTi7rQNP+bwbYpPMcyJTwH+38kITQXWtK/qTaOa/LR
wF1siSQR54qPNFGLCEz2rRZi/cEAwMJnxK8CZ8brt2HEaXp7uoCzkdNiNLjKYva8pAWF+H9k5Cn2
8FKGBILIaLUX4OB4a7i4W8TtdRrIj2fOf+VbLWiYFu2GjF9vx/CnVrbdOcLfihrskewGe18gd/fh
o+NkuSIOzcRMtYcQ3d8zV4mwq1rMB71ZnSPz8peX9a9V/Fct4k3m8uHruwIYzRGWsB1x4/D+hXFU
lxHDdeTD9wKmwKHTaxL2cINb211gb6czk2LX12ewFuas+rHRa8CpsWGg39Zfzc49mhSHoyGuIXb1
K1FijmZo8fgngu3v9LXlJekeznemx/9ZLsYH3hw2kFErnQysooiTtaMskwnBIswnNe+YLyYLBVZ8
GLlom0DHdhPrrm3aTz+pjTQ/ItTI9lS9B3TAhq2ykz+IJ+TvlLDl47FwkDjzDJcfLCv8r7StKB6b
KjSa4n7Umf5nVo971Th81wW810YrQhxbsbxL6+Cu4OFc8WQ8eQGEZJDPxdhoWnM7hmdL2caF+U2M
w+C2J5z0bgb+eC4Zx1dD/i4bAs0jNf60scPcsKTh7yaj2uHheQS7rECUfUu032XbuGcRCOuUF+nC
OB45+Bnxg4gLZ61bzvhAiNsIV8WpdkL2Szgm3g2ETVlMXMKc0XxY7kPT/fmHpfY76fH2lBD9ugZ0
SulZ0vtAG8U+rZm6crkC6l6nG45enYYMeMNs0n1vThWOXARoxDVGSFaZmLi/wa3x7KLdmuQubEdw
9aEjDd520uACPKDhD7yUjLb2GI5Mdv75494UeL/vDMNzHcewJeeWIz9yaRtRU5l5TX5fKLM4sHM2
g2bftV3Ub+dpigl51njeWenT25sn/O47L3hWafBTz/Ri37mfhlJzX2AHnmaH0yUJM9+2h3gHJYsS
u/depKn/SUMkf2fO8YxN4UiBXMJxbMMEt/19Jc4YiJYWTdO9Y+Yvmsp1AMDEfWhM+V7bVfisFsfT
WaNF9nP9UXR28gz/+9mss/zSmx7+XuQ13X4LyGPuW2FRwl7S6QI9wttkXn+OZkVGWIvjx+Q8Z2UZ
74ZJ3mkTiZ8hIYJqebe491MMFcU5UaEfzI1z1zqsuHomxM3CziI3B4IQykQ94+PnM7e7E5U9PVQO
DsmjizsJOQiMxonaG6GFwTOr/X9+uR+kCctz0qVteiY9ONgRxKDfn5OFMCSm/HGvFXrlw6iP+qXt
mZd5M5jsxMxD13teMQ7eBxJwcAEq7ZdCTFDPlhC7P3yYhdb420rjrRloanQL4hk//nC6Kbh3zWQF
DU1/L9fhwFiirOdDJxpxwLYntoLgWC6fc0oM/YBp++fY1nCe1Rk1OJrz43/+cZanwoVIbyO5l39/
Nq0DvYSMtOE6GTmb0NPOgRbVHGRMzGs9niA/jYs6mjKyD1gkecjrIs+W5p8f7VrCf//whIzldXx4
QpyxUrpMsJaK4AO9N0BFEcIYHq/GMD2WnSguwOhHgq6IMCR3aulKG8KFINKvTYxqQO3b8muyrPxE
K1dtWnHPEmmgT1Z4cqCfb6BDrDVr21ItZyUx9m6LFxz0UIGbCz52f3iiy8n24eOjULM8Li6xvOsP
1Ghs8EMcTAtxdZYDQLqav+QmOOmQ7S2C5n3mZDGez2N2LtMR72W48nR4fhD3z//8SYz/uKlMk17A
dLmloD4aH9e9bnWhW8iWyEuMDO8s2RP4gx0yKcZ9cknLFBu9Rsz0yfgSKZkz0egZ5pSBtitJhyuU
HAjLxB04GS4hqU97LSGP1B3d9ACtzyelYzxoyXzB7xVmQGyZe4Rk8h4/rz890v886FiaGElgImFj
DPJRYFuJxouGypBXp7WTnRd7mT+36dusLTbt3oiWMO33NLn1k2k+V5VdX8JAHRyrLjfzlKtPuRlh
qgWmvLLKQD8YzDc2f3jW/1G0mHCA2NYOLhm2SY37+z4SNrGMkx7LK59iU8P8RaritXvmGhfii+Wx
JvxIt4sDphrxbgZGUkWZn8Mpu9bl/LWu5fQwjrFP7q7p1w3p61gte7tqxmIFDA36deX6t80mYw0g
IsuJlEmNyEeC8Yev8jfb77dv8kEj0dFu9ukQyatS9peQhlP3kj9UB+bfPi3OZSpRnVv348rkMEtq
N3SNK6Zk2T0jSNuXA3POLJFqk+oBrjykUsF1qr4POclgbvJ++1lPI4TGyOFMEB6iVj0h1rtRG5o9
3fMlDlJ6z6H3troqd0kIOKFMHKu8wCKByioOpVO+Lht33xOLUslEnWRS11uKpv0Yel9a07zXRaHh
yxxgeMS8Za008w+b8oNie7mMTIu9KLiSuLbhzv6+UJoEq87eTuC6QHv+lAjvSY91gM46htw+x9Sz
4Pnb2jGhIYVEopSBc0FOTry4N8mVQR7Dilhb+QcHFPNvzgqLhs2gEbMp2z7WEprVjgbTCnnNHfeu
Ymb+qS1S8rpp1E+l+zCVtnEy0SyvoK2l97iJJTCSHcIDcxNOPCP2EjD/GHZSPGIseat9zHT+njGh
uAc0iTdp6dYbLLEz3+2haS/bAL0/KRR6AJxxQ42XojRxBhTAtalAByfqDpvRYeGE3meCuyEpq/t/
3rcfpNC310GvKnUTQ++/qQ1mPIkHy2j0K/7q9TaeSndbiOEO2mG8M/u4hRCi7+xmxmRXRu7WCSM8
Hace/+nCusDw8jadjeVbNFiOj7vi1Qvw0RMxFnt4tPuggcZJlzOi+zjICdOEXWlkAEnLfZoABzPx
XEar5Y/bE0tq46QcLb/YVfKA32SJHNd2/1AO/d21QO/rStpf2/P47r+vwBleLPnAfGVVfk56wkE9
6Ij7yYm0SzAXmFxqVr7tg8LcasX4Le7cH7Mmujsa2lWJPPgcJw5heQ4hhEV0CrPhU4Yyxe9nJmuQ
/ONdv/DUm4JcnKl6JW0T26rS/YNU1lzO0w+3rC1h8eI95BD6oy8nzF9aWaz5Z0B73bjeWhnellxN
laZOYzLAyCH8d3Wr5/TaWdjlSX2oxWMQjMXBetRkOt23NQFNAunm3olthwgaqFZaDwOUvLDHvsNq
VUFr8luSLO44El/tFuMqWEscUUa7h0vVr6aePiSLEmeV09X/87q8mV58/H43uATHJYev+eGYsEZh
GvC79Cu+6Ts8uYeTnYXDRlPGD7133bVrO5u4nNSvlWopnJXb7Bu88AE75L45Fi5YcNC/TK1LIlVn
ReeMSutBQw76h1fxN+U13k5ISi0hTQq3j61eb5dzlHgDHxVuxImszuyesN14NcomO3Xg5JsiIFYm
U97TpKHtS0UYX7JoX1Wx/afPsjyWj4/NcSX0OIGQWX5szr1O77Jayw2KL3JH9bE7jIKxsZ5ahwCb
bmeU4TZaNl8o03mfGlh6RrEt/YkkMSDqxtvX6UhYz5wz0CzgRSk57vROZH/6oH9zy9oubtgez05K
RsC/r18P/CiES6VfQ/tLVHbxVhhxuZ0gd7dz7T7cPiP3p34S3fAy5+nnOum8hw4a06pQ3UNU/blw
/c8rAIRN1yleQOk83fqwpQirBYEdjflqag2Z6JmZ7nBZ93a16CGvunG11SN8L+fcU2gEJE2UUPrl
hiLoGmkRcTXXxCjGBhNFEpT+eUO4/1ky8OmkQYdOGQhv5EOjwiS/bJ1ciqvKgg5300rbeDkOBX0f
YkbcZSZZgsR0kuVKSHxV/GhB09btQE+qXOUcsyY4jaERbNuuLbcFRDhfOUyPzNzy+2EkiK3Xmm0S
SKCT9MXUmKyMk9AvcXMXF/V4FuZ4rUxNW0NqJeqvGYZ9SIb4tgCyR+PBlPP2o3AklLg3jfhgJlWN
aUbtUJz+iIBethE02xO95d5ROuFZaX3W7VzBelmavQhBzFBoG43/kUQCsXGogShl2p2h05nbFvvy
OXiOm2dSePq9mDux1eiAGD+Pm9tRx9AsxdgjefD6Qd86pSq/unMW3fUYTxc6mbJ92WZ+ncOg1xHL
rIk2b1YaiWx7Db3RpMVLlCaW2ViLvup4i20q+FeT0Ozt7RW7kVTY8xrSh/y8SWK8MxurDv/wmg3r
tsx+38KSl8y+0NnDpv0R/svyvkrDjgCc28k+l2N0qcReotDdWdW3xiIIsHNKMnBzm/uTfJRNrRFH
16flF3dkaJFk5eOITVGQhA4CJ+uLDLjUu6VRhQ+LJ6dbEDlohu6GvJ/G15Vj+lPO+GAcJEqxCcED
XC8poifXMxRPLboie3o3TIcQWg1TLTOvnHXqTvAFcf44wBZ+1eDnniB+Mn47l9Qy6K+sKxwZAIUA
r0sMFns837M9KoVLm8z9g4YvqDNUhP94bga8ydA1S3p9F2gouzSvoUlLCcuJgqQ7p1NVHmSC7Wu1
LBUcU8UqigMiP0d4cNBUW5ZDmtyNdenDkg6YlJUTRVv1PQaAWw+oXzYwWN4wjM9Iv4QmN+ckNwxI
PVeJQzJYWwfvt4dtiGn4IaMw5L/H0hdK17TJve+Wl99ncPxxboA4nHr4Oir7koMB1JaIzxxJerdW
oaouGAhurNBKdxpSgG3e5fdorBu/cE3c028fXvVssFHjd04/kQrOe1fGZEH0w5mI9XfN1bD3zfNP
WSuOrc2f3CTMLm+gXJYl2GZbNqwDx1obI0k84TicbUdjqxrZWxtUeFxU4YsjCOczHQdf6wW7MDyy
OTvh9feGJEaKydyz6i+tO05fjKD7PHSE56Z99+56lKS5nEH+ph9qTsIDxu5vneORFQGY7E8820OL
4mhlSyLYIJiUPkzgxJ9FPW5dMR9KklIjOTO7Ij0qLahryaLQ4WQCqHBtJmtbzfwc+Whdr/hMc13e
Yz9OOEn7aUCgtrsdrSjadEhDKyOc1A8H5/1lUD0iU+eNASbe9rrI4nnXeEvO1WLVLjECNW1eTKbT
LCwrXSvKhj+YDFaNGHMiYJMLqTzGYczHV9vtc1guJRkBnHJ9O8Y7Owsepnocd31WE4JQT8WqSBsm
5Z5h+RVhJ/D+905H8LYZhu5OpnfkgLp62Tx0oI6CIS9mT+KslhJjrHp8JjIo5zCHpB/hbp8vkkLz
Cr5IBJFgFUYqOMIgSNm/ADid6GfAJvW5IuZhHcmgOJhz70vPq/0OTzN/Boi6OAINl70IwiyG7noA
JxcQQG6MRBO71oNWtpSh5hwEayvrSWZv9fHFvHcxhQfQhXfUptF3UyXW49g20QEj78xXjbVVnbRO
VinO4A6AXIIKoSAXfRulstnwhEIf4pvpwO3iBIJCggDJavc19wgOs611ijNxYJXqa69K5q0mu9TH
4v0F9mx9Glu3h63GKizlNGzRB/0wAj5KmmOjWnrBkvihxOPcJo9mNF5MAKLdbBOcESxlZRj0wb52
22ofJe10KSFlMlHQL7135a/qn7HMfIOpjuOyPT9XnlP63qGfs8bXPNb48rXw58AUOpQJTJKRccDF
CrzuJQUAWUNdNNaLuSK6l70ZMXcOR/uLUycT8aOluWVLXYNQO98qRslft7Jnc9p0s3fKUyH24awf
bkstIZNlVzTiFAdzu0ssiUEznpoQmSvnEKpvRffFQ50YumG2v3U5UJwEQT0kgi8L3yIhnryvZWk7
ugn3NOt/ulXlt7od31VFcmxIp9wgrbJOt/qyjxI2gaqJJYQrSWlpfI44muCLfo7Y95oUQEJeexgt
+Eb4/C1QQReg10h3ouXUHQp81ZdO89biKRHuCMdQR61RF5L0zkPtfEqrqjyPgw1zaiT5inxbsvTM
B3JkxiwzWCvTr3d624rzXF7g52q7CsbvQyWkfGi6/OX2a4Nr9Zy/vbpLpkgsxpzv0BTmc9KFp7EU
30erfBD4OT/1Hs8gT9P6icQ8kjEHU16R4onN7ZPmnWb6Oa7H3tyrTdA3kIqXw1Q0i4Vvpsho5vsE
aX5X5e5wdgKLRJaps07SKF+EmVgPaeq9VUMAnpcU70DxWzBKwkHzWKx7o44f5wiV7vIKMhF+V3ZR
rkpPlRdvhGYpF9DyhmXStNe+G0bsgOBcuwKOaqvvDVbSVqX2e4kVyFmQXQANG96xU/+rOIwi/Qyf
PL3Pu3abu1L5t8+LK1e5a2vJqEDpn2/LdUDLXSp9RQpQ9QVnzuYcNw7YIjKOA5TYTyK3S39U3dmw
+BBuLO2nzgrsIwxvGMipeMki8VklU3mCLG2soHW1u2A06NENzTqA2oarWNwXTuOtI03XT24VteyM
TB+RQBnTUXIizbOY9kk7/igK9JFmouZtFJMynDCquy1AWbWkjGQy2N6W4py+QmCr7/JInqa+fXTC
eTrWEr1Tn8ZHJ2zq9TSTasVcNd81WPNAqnMIN+3yekvmJOPAVHuqPRVuQons2FDDeZaN+0Bgwomy
ot7ziLg8R0bEFoK0daEvMqaI9RLxKO+tpDjnjvWzQf90vBVJAfwWVGFq3BlZkV9H7bM04G0sRzOb
G2281dQPDn8Ex4ZjkF6IzD6yT1NBSF0QUFOpIcmOaFJ4rv3kh7DIt3YxM/bWtGLfpJnm4yOHeXPj
QQTlj04KFOg1qQTbsp9Sv53GF7hM4WNaq4PeuOsUvPSg8uoxC0NzH1csS0Q4itsDVLz+HtQ12TkI
12OLCO/emqnYsVHv3eVCFE1yMH6yptCuhiOZxnF57Ot0M7bBuEg9iVSmHdoXpXUodfw7Taxif70X
Qmu6bVg8mZ5q/BasjRuNEM0pvGCSFKxhnGxsUwtWZUXCW5zUw492cna1KdI7ZQ4Pc6HwULeT6ZgV
bKcOkj5u53vZnXVvjE+RGoxVmC6GeSq/r4t+XWWw3n4dTkb3gLF4ejcW9u7WscF46JL17HXqQar4
9XbNi6q8TN4oL277g7PAWGM9zvmx7Gu6n0No42N1g+xvW89mVHavzYggp21POKdEd3r1fh1DXHrL
v3X8dBlUxGyh3QdDLqjURTxcYfYQmzSM77dG47b1ZifqoImWtR83Wbw3hNlthuGbHdHtuLd/WIm5
0ks/ynVF0rWI97fTkhxR52DU4sGraLLMyr7oZXpIRZ+dUSMTEBO567BbKL+U3NzVUCNkpfugG85+
hpt4mSr9LfPwptEGGW1zXmbc2eg7G/ipBRFrvu21FpGMMZksr+jkqJYWSwBq/09BzmS988g6XS6u
qpfhboSP1JVmih1ImGyqjKqQDhB2xarvmRjdJs+ibY8kuRbrUYw6ZI8hOU0YZnTxMkFa8IqM8Mgj
lLHVyOc63Hz16MAQB8j97VnpEsZ82JfVCWlGhdhVfWoZ/K8ERyjpuSOx7mWoTqoh/6RXc8edo6d3
OdhRiCj9HIdfLVNjyjnBieJ4kgQZdl+pJ38gREWHsgzRAiipmJdZ+5ag1SZ6Tl1cFuGqjPdpmd3r
MaHYQVlq5zA7llDpoFWG77M1lodGKuWPlm1sUptNUbpRu05VE24CDwIi9ij58bag5ohTKCPmgHCF
CveAad8Og34J2/LEhLbagNLuCXzqHwcUaPt5GNgVRfvouXuS62Vdpi84BPYbl6QKF7ocs2FZPqre
VudcBjGZ7JDiyGn6Xmkvs47tGkZsnP0amwI2Pw2ou486hAj4XEbHcJAPwrRjv2zw0xEhBfStQAL/
12AFOtt5mc9SixA3EGt09Uv1REZFy5FNM09SzJuVayYSjQoZvTHOW2M+YmmeP/TtU0UY8WZQw3vA
GtpFFYHkhcXt7invrWCcGsEAOIgBF4hb68aU0E6ZgLVMvX0Jo2TTW8YTFVW69grP3lOZd0iOwemR
w9c+oZPetsnMFaxhgjLyLthRchAcJVRBxY2mY2gtBBl4GGct9vdJAigcp6J9nB2ciaCfV6CK5HdB
5Yh2aU1CUmka3jUhD+M2F9LNDMO4RA3HG/ZAOrTfNLW8F0Q/JqbidyPBW2HsDPWbyJg5m78R9EQB
bqE9KBr7bjjfOo45foy7ZCAmGiEY/+UuDFMo9sn0Tv7vezYp75COijJKh5cZkvuMMoH0am3GCEsY
v2ZUbkLOTk9TuoAYKG8Uisz01DRAqDzlr2FiPCWhfKn4RJdOju+OdJ6JStSOLWXMtsm9CxpUYiVM
IU6Bsl9Icnd34HOQciCl86AL06/MCbPqePKTLkInVKRouYJ3IfEENQWB9DmeKLr1pfa2c2rZe5TN
2jo2jUcnCIl6hK/+SYs/Rf0ud1X8EplNvhmCPHtqGa8RGV493qrGhtHZapBIDpZyIExVTlaKptAS
0e9ZDO0uaeouqq/0V8cemcm91ebyIkip8/rkpIFtEouSWivmANN2ivFlIo3tu+e6yQ5dMn4+g8c0
N9SNNROrcluVQ+SjyhwOt7VDAom9NgryJq3akNtISrCYoAp3lTB/IL0hNdBSZI2E6cOcFeYhLtgJ
bW58oW4lK2YZbI+u82ZNkW9jvfo4M+tykHHdkzaOwqKf6ckXlomVvsbjQMaDlqaHG/jgDB3uHnHK
li9YCXA34/WE0+ydGbnZhYe2joR70coxxVyfekIT9xzo5HXiqEC9ZdLQNdKHgULVQFLQRnclOFfU
Vuuh4pm1cdkfDVV+N6zauxZW8JYu+rtb5zso8VQkcQNmI8MLrTnxbG4HcLlEDo7ONsv1Zq8Cl7SJ
JH4qtfDVsqzp0tFXrdKpyXkAANe3F9iRK6pTuD6Ej8PkBltNa9tDDGawJB7EuxDZVDvl053T3zPt
x2dJOtZW79KvvWs1PohYux6kZFTRxYZvOAsQVzq8HxRNtJnFvp2LO1ioTAOrsb7G6YUo9DfUEumT
0eVfkcsGazkh+GM4eUaapl9E7L3C5lt1Llq6yMqwdwxfmTmkz+7gEZ9a+ZYdt/QCYiV4gBcEhr+6
jWhOSKbUo01UT/pTUo/QFTLv2OYNDjKW/hnK8vcincMHAygD4lhw6ZGC+biVcBZlhLqEqR6/pjI4
NoQ4rce0Lx8a5Fp2L+zvg8SWJUSiawUtITgR+SR6P8wPpEXuplbUG8+KkI7amXOosgzwO8RIia/9
FBot/jND0D55imkJikS0SkvAGGZg1smem7fY9eER22+Wk73a3BdSptk3gfRr7vFBNe23drZfITa7
D+hxfdcJKvwBNJjMbCp/Lv8Pc+exZDeyZdlfaas5nkE5HBh0Da6WoQXJCYxJAQ2HVl/fC4h6Xckg
O8Nq1hOaMTOMcQXgOGLvtcOOwVf6idGnd1So4zhR0k8oLpMDZ327azsussjcKXtIzv3Momnipt1k
WmZtE8NOybHL+rM12m+3E275bgc85oxlBH/vGE3EHREVmeQErKjhvkhE+F0Zg7UK/V1thMmxQWxy
G6MmJHATVJouSroa+psnXc+/Ext1mDgRL42X7XPipu/tsJXrsUT5PblRxaSj+TFGAe/LH4m58puv
EAqZBLn1kU1uCcIAOVTZNyg7Qk+eErTufTekN0Qp/vTHoTikDWoAN/XSTZgGt7KPjW3Utik2Zi9e
pSO0+bodh++AHSiZJEl5XeUd+t7c+xTyKWoHNjqZyVXyc0qLuzEWzxHYeDvMwU5ljb+ekGiVxHLi
DM62pan9xQfDU4KRBr5hquXxLzkDE6gSQJwcRsu1CMfzT5rvd/TNebxhQryqe/uhQd9w28Ttjqjh
TzCwrT3L4h4RZfM5b0AZ+TLTrzyeoD+PO0GuBeZ7o1rXScOkMp62PISDbYvFfuXGNM/ZEF9Ho3rA
Sjtsu9Kj81G43YX5EmfkQtm+QwJ3fzsFpslhHD2XZvZcZTbzhzYZCai7KxuGUa1Ft5Iy7NOjmw6r
xQqdRb5qKxntrMo9EbDVbhGEoproNz3z5HWcs6WbrGLdhuTMA9euGQbar6NIM/weabip2GsLJFhr
OBFqM6b0TbNMPU6x7abDl3ri1u4bMCzTFF0hY//0FLtCZ6MPJblWvrfrOh8HCzffPh+np3zw7qTS
fhC4AKXLqNWKDNAdvkF/3fEA22gTu7AKSTTUILb+XGleJx4HpsWY6U1jzeSdaxdfX8a0leAo49SZ
3ivB73s3I3gX3QOM2bl1Hety58a6QZfhkkc/6jfeSPtqOT/svuu2IxjawQrxL6RstVxvII6NZ1Zh
Gmh1KMowA53mbXpK04WOgKB1BRIAh/srItKDXrE30Th6QDEQfWAqaOSyP/qa8Ah+HX6W4USQdeeT
7NzIdTGO8jyV9mNS9AzxJLC7VLKR1LXs6sO9nEV92b4TwzEcstvAPVZhiEoRbEyTVJtGuUg6g2mb
955NFtyaWHSXENL+KXPBzzB9aIL6kwPhFuOccsiCE8d6gNZQ9sTEpVl8VqWPAM0oqXRdH3+Sq3aY
R59ElHydoNuuMo/vuNW62zm0nW51l3PprD1is+i+8aroer3heflY1/bPRFZfw8B4xCW6DhsHzJQe
fYpHBgqxd2fykzi+AnMbWcZTh6J1VTu52GRVuPN68QkTdrUdddNCDl25B0jLeDi1iBdu8wk+BLjS
eOTkmNlIQYtJWeyxoe4b4Jib8ROVRLcrDJnu6yFfO37yGEx6tBrD8VNrUwkW0Ab21iS1rdkYq/Am
ojDdCtfvN5Gwn9Wgk6E6Ynbsq/pHGtfHZuhwKtXNT6fr8sOAf1DzfAvNOs5/Rz3rmTNtpow3JRty
Gk032TWjce9mya20ouI4DOS45PlqIWQNJuJw106OPtkMXMPlSBJuvPdtXqDBgPhEnvw3I4y7E5fC
V7str0RM4V6Gfs6iaE+y0154nb5WnTrpmPQSpuCQ7OoN97+5QTbe7teouvVN7A1HQmdT6HVOQxqa
ateTI6q15wYgEHhXRXED780++jwdD2y8YWDYO0cDjVToBWOWAZpCJsLPA7cW1DYHFo2WQYxs80Ps
PWpDT+tTp+66rAhbR/3XjPVRMyPifmjY+TDXjeyjSxeKWydAe5Lm49nJ2vPoHScSlcvQ/Oal5J1r
vr6va+dbAIsC1F/qaEzls8B7KgG9rkyReoS4BmIVx1F6n5buaTS6z4llJje9EjnCs9g4KdWzUi5I
drNb79wKdYqZUHitiVncafw7fFv9ncbOBS8yLprIPDR1O9xMGpHdpPzuU9C7xG1yFfNZ9LsOUxge
VSOAVmYF6yJIDR7e1vdw6Pxj6YVUCEV8oc+qT7WpPYq+0Z+UyempEtO8Tl1wcvCXHeAooiMbU/cC
peSvQVPZjaF/xn75rdHK5Ao0yWDzg0+zS3d+VpQb3PDNIeVTPhd0/on0Hyec58eRQOB9DY7w0NsV
LgeFldhiuYCBTiGc6aNNnAl5B/0Q/c+gM+iuPhvWNAEHK31SOTA7ITp23fvlj2JQwaYNbX3nydx7
+29Gbv9wJl2clv9UwRrfRN004iIvBNZZ/pD07JemINvMdX25672yPKW29yWuVXhhHDuuC4YiG2dg
s0ccZM/AqNHo4spoRZoS275xjBl5B8yFKpPFHAyQXipk8vOoIJp8Btz0yWw2ur9Cu8UnR7nZJw9B
qrTzoo9NjDk9VvMegmZ8RF15nL0CK9CYLkggoq+17Gfg1AyQAs40byQfoTGfXTV8rSo0aUVQsJWk
IRutvr9q5qNhhPkes0S6Xib/i+Aa8JF3sGhZNAazSUsYS2lFrxVFtYVjvLTcQx6JgmBTZEk43P4y
onJrEAe4d6siR80ph6vN05wZs8H4FHYPG8/My7sXd0TWbU9b1Y/VfUum5vIbGDXC5UTi6UKo8leO
mFai5jKuk3GnYhCmQJSZ/FPZmn19a1b1X62oulOXEUwJTruahHXT5v0xK4gssIV6WrRfxexLJIHx
7XcMvfZDEn251TsvXCU+p0fou0+LTAp9mHXVdSA1JjOKs2fikamcr5nWaUz1xxPWujsbn9656ckC
XHZkOTSIq4vm802HxiqlCUXxOKJCX/EvRW/zviBiG0yQ3pecjdXGY/RzytMmZKmnwKN5FlOX1O0u
jsc/mzDWBVZDomgyTsNBwMMHUVE/krujiM+o031pWNqOhou1PAuydpJngb2cPrRtFSBQBXZBi9HN
E1p96r2eTb6ajjo7O2vebAN22JZ59eqVGfMAI7lrJcwhp0RH5hC9dXxb/TWCtN/WcC7C9W56D8Ug
TvmK3lRRpztkUSP2AdjZ6WJdck2gzsWpqin7nqo63S3bmsJNPtXI/1aWsMSjpjSe4fXZdn3qTmj2
ZEhSwUNGFPt2ZE/eh3husnHX+w4puH1/cprAPaddtJqiuZLJvbeZZzC43cZPYcQC9E5uqrIdV6Aj
/F3fFmvLaLsjvgn2MU7/mLkdFRfcWXR086ByXlkEtPBmDVKm6M7SAt6pdpYhy5OhwPbQBoc7lBzq
GsryyeUWcaw2fDSGfKf10r5Ia7zlE/W4g71sbRD2sR6s5AdM4GrXBMrkmUt7HEiTVHYoV/shtIP7
t08vTNzbPKvv9IlWrIhi61kMCVhLVkz4LW7CncbugQeNKC9RLovP7N7Ds1bax160xXkgVgF6Vk8w
p13bQNgQANjWtJN5NuDsduif07eJblGiy9L95zLtX3qt9djl0Q/P105eqVurGH6MnT5cTIJGIWZ8
WU4bqIhQR2FdQSwI1qUfKwYLkny/1sBw4ndMauts5w31hd18dtWrguoqaO5FESCHbcJbdyCmKS6Z
bwybfPSI7MqmL+ReP8cJX1uuBQMh2+ixllGBST1+3xj+ltp3PvCCieBYxSjrZrRpaLn1GIJHqo/X
bWoPWzQ4qDR1eQ+YeRt2oI2CWtuk+mVknLNbVmEYqq2zEaevGP+jPceAAHLFOrIiXhwvccY+chbl
AhFHPal3m+VeBWAhzgDgdqGPWKWszV3vRu4xpAcnvokHGjq9x5lpqUgdgO8xBWsrlHyxwkFBQNz9
KkXFt60b6XIzT9Z+mcgzSiA2fkDhNS+lylJ/ZWVR7xbtHqgBdzWpHGjjfJkw7CGGhsEL8cUN7Nxp
iPfg+r7FmnpxMuuTY1TRtmwc+idZwBWIt4PhDm+bUKkUywdoVtA6ImMbpLx5muwVVyt5Wcb01UqL
dJ0gu/Gc0tmbcqz2y7uOsxo17Pzr0zzvDzLwv2gaArT5AmlBb6ySySsuNI4ZTt+h+CxT1B/B5O1b
SpbHUaDMHNsHi27zkMQ9TJSwIo13jP5q+BTPhTnxtQ167TCg7rong95sEQPKyKg2rV7dqtwPt8sO
hOvUQdxl0f/jvUf8NkuE1FzqOneyq74vAy0yE2Bd+LjNA7DGK7PQ/TUEvZYcWrQYJeaHo25leOSN
O8kcCw72FO7MJmAvML/HMbbmMeoTie4CoqAXzRZnrBJTWe3kLPoNrTHbiSyDPNgoltpcHrNtDY49
cKKzchKs/p0JgZPBGggWlr0Gs2imhYMiYaBnk+qHZ1FjxNdFzyYhY1okIArKFu6Wb3gMcje8H99F
j+UFvfmkZYA+RXdcXjoZvjVlazjucUGpbZdF6AQqjE6miAxM7888v4xHEbAxD0VwFAxKKaHGfNtp
/baY9zfwHjZJBwggNj1/pUEvWPbNxvDNqQaOUQary1InMswvGuMFwuJLOd926TEytAFrfk6ZF7k3
y6/13Ph1IgMPqT+2lRHS4gmz2cVEqbDGekGUK8KwHUPtcZWzFgdVK9a4dFZtXjwmgZuyqbUM5h1l
8+zXyW3N1Ojs1S5JvhAcYGcOd6lt30EBAkaoXtti+mlYNfONzOm/dfnwrWlFcmFFBHuaWxgMB5qd
pPw2OIm991hDkPhli4soWNEaKZ2qv+PgSo6eE30NS3QfWkG4OuMF9hxJxuZm2XDB8QBge0XrtbLA
miKujv11KdvxVPaucxvVsLWWi6Uzbf2+5vbA01k+VS3BK2wu0vzMmKyGfKtHu2rr0x+ZjCeUfkl5
bPqeX4J8y9p9JVpn1yaEuuO2cA9AmiFnmB1fP0/FPVyh/hvfEZ2ZO/mHNNBvtKT84iQ1hGDotDgY
D2qworNbV6wWJ3lj+rIBAdp2+2i0d9J30r1Ke3eHYnLaITOvZzAiYEbT+CbBR234d8ESs/dbQ7+U
hyxkHOeOP+PAy+70ivmrMMG4Z9F41xeQF900upg1wpK89PXLTHU7vElZVJY+IFRTyHJigcikJyl+
8nr9xpj/sBroc+FDoDOKd5MQpB8PjCDwui28Jx6Gfll8BnQGzqCa3KeJztZw2/iVJYa1bQfEIQa3
7BY5UvkYVrCTgH4d/Zq7Nw4/mX3abmono19e/IxllRJHDI5ManxATVYj7inHPQ7o4qBKsbeK1sGb
69RHTAZblM3qiGzkMDT8rgzdzqKLiOtvWd+qQ9myJUlZWRxleirRjB1EQIr74NbGVlroZAIyTtbE
DGebgAcL0A0vX7mhLfYmaTuaUGztCkjs/kAtihLw7JrdoxHi3LPM2FrrhcvocyKyVLOrG9jzL8uj
iPy7dD0FqXM04vGQT4N7TYqt9Ab2JfpLZBesOXzgH0XDTn6uaQ3ICSoGIq66Ll6HqoMYqsyvOfCZ
tTXo6tRW480wdWdbpfbbGYcwjCWnFX3Xos69d/J2IgtQq28c3/0q+vy2C4TLEjd6HUNruEOFeh4t
+xwr/443mqCI8tdFWxs3DBftlaTkY9POGopmdxvThheSXTGM9mo9JQalknCOuYbOIckak1uQL73m
GrzxykKcq7JO1m7AQCTA39oqg2GrUBj7iIhn3YdsSpPPXKzJnoUkqC9VzJUcJSQ+NbbEWT1sCJ1I
KEatx8bS9KPZWhvlxDdZrml7p2FA0iVGuUdw820qfeT+6lSSQMAeo3xZdrChZYfrQtrxzsswi8Y5
/Mwh4lFYIto8OZS7a6am9JVzk2WDAjiXCBbKIXy0Q0Fo9gRhTnn0sNPJNbxXS+/08/IA63Kd2lpV
R2d0337VUkx7Kr4gGir3RRYGq2pWKc/fLDt7lDVaczBgVLiaecx9xz6nOmIQJEI38svSwKkCgmkG
aFFvIMLNRx7zhHgu+9eBNvmnzqlom+ctfWe+dApjMi4RmjEfRn8ox4x4HMhMMldzc3Jfqs4/O4H2
xfD8me2Yd88C+MeqbG0wRL1Bt1HopPBl3CyRcAA0z91ApuLhQgP0pg32XUffD9Is1wQWtAdI8QQ+
CFvigSNySmnpzslSwt2Zw3JH0pGmom7XjqG8W769zTjzQpaleeySUO5gJphVUtou0LvXeu4hlyK5
lJN+sMTVwqiCWAt2HjdUh8/ZjrEsMpGj6PKkjLapKOt1HBRHZZUW5Un3UJVmfoxbeMV5x75RMTHr
XxojcA61G45byfHXq6a59C2dXFo2E1xNP9sR7x5cuYTshnmszTPEH/wjG7L+Mg1IlToiK+YDug4g
TpqN8DY12eqp5sWnwjPxq1JV2sbQrQofoXSvQ1WfIju+j3RrzQHYkPvh7EEenERUBucwjuGD1bCH
7Wa4RaISJKyElBMCvgb0pmibT+EQokixQCaVNUPeoroCyb5oIJ1mu/dn3zCYjAwj9qYu/+qEw/fJ
7ADuev0pHcHjBD4zelHf+FKvVrVegjcvg8+OnJJL7SSbwJMZaFOu7NZRB5tb7c0+HSCzpj9jXl0i
HSy1Hu1U4KL0QEiqF/sMc9UNg01UEfYduRbuw9LHeTXuIpiAdNSzxCYsXoI0lOdhGNXRcXuWbMaD
j1F7bXW9QPkWGlQZeFFNCohDZLJfQZ1yWRQQgDszYpqozAzEZAevJ4MxKMXIq4odqmIUnpYyWMhZ
zHKSyAMX0T7yzEGijFGewQRQ3jQ+xhGV7uB/yS1YlpFJu2LOmG6rntZTte0DxX0zDSB9zTTeVWZx
S+/qMe0wkl2lQvg0Mxiy/uKXof+Bo/EPjiccNNJ1hWtYAvDHO3Nm2VDZjKoxbhfFYRIH/i2oeGyU
py5FbNp0NG7Qsw9OCS8rN4PgsKgOjCqRsI0YPPd+ZqCJXom8Fme+0JUtg+LVGc3Xtgu1h0afM74p
AUuLjRmpmVAzPzCM/Ok9YInWpSVsxyCe/Z1hpB0qJj1FMt3q5iQRt8t850SquAYl3Q8hGMybA1Ye
qGX9olPXOo7bbVeFimZlsA+WHwBKa6zhc231q+OByAwWAZr/s5VkSMDh+KppTrES2hC+ktGhr804
/kDab8y+sl+F/bBXIMKY0pMGTvPZGf83y1ZUeX0HztV9E/bnlg8ProLFmhsSEVnueXTIqDzxLExo
BEAw+FVjrxK7+NBh/rsHX3qu4ZiebuFtM+U7h3lX111cZIF2u3SHWm5XLzmLodGCPQ8erUTCMYLo
HkBoaglVQGYMTFRoV8+uHNhaDAhOjfkRGiDVrqovKWh0N3GGWRnUrLvZpANzwF2V0j4IXdSP/+yF
sf74+oWtz8Y3w7TM2Vz0t0+SXp05TzNpt4VFCDvn561flNbKNQdxWAoOZjubEPkwUwgOTy/UtO3S
5RsYQIlckURIie9BoW8H4nRfCXQ/teYGNGDxmrdtvMvlq1d11W7s/XElQz+CtjslG7/glMrhUqIm
NPJtj3IXbGYcoCGV3YZwcLqW3P0AWvM7msNydYYtGCEwTLnCekcS8VNSPXtZ2hALe3o+VMY3fTyd
prkRXmq95Uv0oeowOACrVbr11iMAb4daaFHa5eyPt20/HS3g/efcw3SRoBzt8/CHI74v/YjeuOr4
wZf0OwfA5VXr0rBcBrSe/e7QYZJppo0L1L6CErAto2gjFbZ5dKaPFrsb4lpQUwvL2wcmfEE45ET4
aWzM0gjp2Oi8LMKPkR895iZ7SmEnoP8wWh2D/dLMQQHt9/WsLRGENLx5Rpa2soZVtpKRyfbH8C8U
PMBh5v5VyErb0nN+6H3/4zsF16ADaEaU/54hoWxW72HGAoWsCgJgIsRU8HC/m3EJtwIuPp0RtlDQ
gVvXq066RtRKYJB8A6cyW5lOGe7JQ2DMwqGHLlaWUD8pghYxK1Nee+MliLZS9pQg0PcffEu/H0p8
SwI8AoYWh3fw7uqCRVQ4uYafGs/2RVcRQ8YqAtQ3gkFp03lU0/bZJbF4OjZRo7ZBLKFmku2ymAgD
1W5ivYqIn9DFJa7TtZtR1/rs3VAmpvQuqfUwZfbnoih/Iq0S7OpwFeZ4sHeY/K3VcvWVNn4xhfOm
7r3TUoT+85v8g5nU1YWJI1LolhBwBn49L2bCRx9okYn8u2HaMpXtZyNNgi0Oqoalr+2f7Q5Y9SmE
tH8XzIb7UILj7vS9mgrklW1SnapGELOnR89BPCYb4oj8Vd66wweP6j88JMjrxiAPqQtTttTf3TWa
3hlsQnB/RSm3cNLykWGG69BWuP6KU7s4EdnZrMxybDnvWIZ7oLQ3Qa9/lPxn/G6H5JW4QngQCkBR
ue9s0r1ZmiD+UnxoBuI5gh5+Nl5tXa1dUVv6RqSGiw9tqo9WxBCb1dI54YFcZkQzcPw7taut+Nj+
i0QHCS74oe7enpZ/R3iZvx/9ro45k6vV1D3Pdt59PjiycHjknCqdZOCbzTJjhMoGJPkD0ntntdxq
Ri43aPZtKs++BOlhc3cJdr5jWH0HIm+s8fclJCK0oBdKuYfkNlzNCsWk0t2fWNaxi1CHfFDB/OkD
NXRd8K3OWBJHf/fUoshTQif483bW+yPbPXU68nuvwOe23E1uR2dQ4rhm7+zB+282BHLab6PVFHyo
mr3yqdL/53UJGFQpcWDNhYn1/gGDl1uzsyERt8vNaMoCO4s0fg4TeblWg2/DnrEmUMZZjc9y3WXG
Z8DFXP/zbfqnJx3Pc6FTqJLBwGPv19tUqwzdm1cvt+kUj3uL0AQ/to4xRRkrd3AYdGjjrmB9PUwk
CS8lqqKa89icr1HKya2bmT7P6wLgXKB1+9gXJib84rpMKkRJNpWt5lgeGXz00v9ws/DKac0dA9yB
4bz7bi1wgNQijnPr2KV5lmX/mubKc1e+XmECosYA0MQqKsy+5SAtz76LOafuTWYIQJc0NA33OSB8
XBj8dRptGwJe2u8RTdqHpP2UmWqOv/L7bV0aj7lH86rFrX6avW3/8++AD17YXJ8mZ+X70qqwrUwL
LOnehrqngfTTuqe2dh6W6okEkNfeDW/DHhSNPZp71g9ylxCFs1VX1WMoWTrpN04S8Wj5GjcYNlMn
GW76s8Tc0g+J//DPr3g5vH8tq126YwktCV7SrHn79appBmUzQm/F7SKW7ATaSDthXlSP0Q5NCYvt
yYFayRxCFNntcvHqgX3NBHMx12qttaeP8Q35iEd2nMn2n1+d9Tu6B6yawSlqm7bnovT/9dW1baGc
iSCJu0WrqXwWkqgHrK2W8uu9kX5rkEhzCJkrN1XUPxLVAiiVAZYvxxc2iP21BbvwWDgGYbmuf6qc
e4yVPSLPVrvUhQAbzwRc96m4G2h7/Kq3dR/5sNs6EeO9JjUs82K/GGASr/lGKQsqNJkjBP1k20dy
Hxmte5SzqO6f3/wfyAgz6XK2MxPGi2n93V2Rit7WhqKJGVrzfNDd4CnHacnEwLQ3IZqXfai3z24V
hGd3Il5xWX6kie3dBfEHfBcOWj7od5cJpHkHEpTk9VBg/PpFoILt7ak2w7ulrgqYjh8LouBiRSpA
ksOhYthcWcywEgJ969ygTsiALm/H6DoULsYkrDCdY8Dn02dfJLEbqvnscy+inb0v2jJC+jFs2lJ/
SQtQ6g7Cwt3yx2QhlDOaLNxSXrAua6KH3GaYK7tugureuesxksl6qeLV6LbMVpENJ4X1ZM3i7BrW
bjk5I1A0LDtt1DGb94dVqMsGVx0TB52lzMCRpyXAKbHMmWJ6yULry3KW5E7yNY1yBhKVcU1rZdyE
QbaxSmKQvLy2cKukBDu0Z2mor21HN9eyAVgtUxSdgL4wLj95zogHN0JFOwGUWCVh5twPvXxhnIJ8
Mr4NmiH7TkoOAXLJlmapZsaaX7BIWvdBTjzFTBGIG5y2sV1uBKZPdiitwYhsCi6ZdB+CrqOE55tj
jYEkOcOkfCzwk2ISLqITIrufQq9gNJLOs/HC71Hei49SnP9QwIOQnH3TIOkIcnt3neLkSPDhcZ0u
E1gj824yslPXaWh+d/UBdVMyMqQxxvG47JOXM8Rt6+rYIRb44J75w4HhUaOaIA1NhxP4Xa0aeGxt
WalHd0MQZmQZjc528e4XvX7CR9QdlpewoFx+mPgT9zSs5bpKjKOXTU8D49xNVTc7P8FzihNn+qBh
+J2haqE7NFG6OzOI7LcpRidqUsgqAQOJ6SsTIPIia/NzlWFbbIuyejEmfxsOyOkJH3UP1oQ6POR5
W9gRXCDWlOvCtf4KGywcoSoIeInDo+ziD4uaheLz6/3uzXwfExoZtCnrfUL32PnE5PRBehc62gVZ
ibpo8x/SGO9q3UHvxlOrFCTUhTYxnSHyDawc5dq0iQmpvFFeMfrhf4VPrqdNs/Za4I1LgbRc0Euj
SWKAWokO9IeOolOMNdiJtDVf5dTbVwuL3r0Apph4+kaZBSx8Z7RWzkj2INEzL5mXuWdZV9+93Pph
8Fzf61aVbIs7p3u0kKJsC58QxtQxnwaL9rcv6DVsrUa03SWUQjUXx8gwM11VkYatsyLi0kJRvTaQ
Wx+54dOoLY5O27wszrXCxrGqlQHinA7xQBk/G4plZILDGvlzVVwrofbS8vojJZ6xVnHaMQNssGQV
hX9mAP8D6kO4r+JB7dh5s1UJneoalv0NTns+hKFRD8pEWGp6McTLAv8xSZmINQfr2tfMtzRArXct
W599qo3FbuKI3sxmxiFtDnlxV+nOcCILpt/EZX7pFXLgNMawOHlkxLT9ON3YWXKumqY9dGEX72x+
xSoepPG6DJGLLrGvhbjrIvIVIlnXR0OMX9IaleUwUx9IA2hWVZYwTo4wWRpDaJ3cyrsf9fw0gtHf
jml5vyw7ht76rJsti9A0eBqn14mgOtzZ3rkhNmNNqcE6sTOPTLX2i9lYIc7ZlKwae1P120BMIzZz
oiIddDpsXfyTGwXOdzNCDzd9RAo2f2/eGSgaQGZdsIXzWPTXZ1rQK5vddaruAtJ7t7aV2GfdHOkT
7cvAnuPUhKUgHdg+s4wwb1VQ6qjVPIwbthPsIuWwFq4Sc08iIaWd9gj8fc1GbNpHDMM3oMpWsme7
+MEB93upDGpMp7E0ob/BT3g3cXAIWp5SLS7vmOg2DNoLEr0d7zwa5MFFZIutBNI7UmEj9Aiol0l7
wLnCUwpNKiS76tkUjfU8RuHzP78ua64TfzkwWLFYGKWpIT2TSuFdpRaiCSX5rI3vwRwiU3PJv/a9
aufU2oldNpour73TErVa7qcuqdh4mhgl51ptoRXJtDg4dvGaco7s9Jm0QptqsH4L6vPyU2i5sgMU
tRCBwIwQ8qVPKDnr5zTDDBjYO4QVEftaE4BGVD04nQ0jwUGG5KflroHWgyhlXKTrxo0zCepFn/Gk
AeDpgybAkPND5u+fhc36TMKeZhJBufRbsUTEKcEI7djeLoOzpfgvRnGgn18Pou+2bjl6O61Rn9oG
zQi5L5V7CQr2XItZPs9QXtQyum+rVWncE+sivch5CcP0bRA3MUI9hV5wu5Riuv1J2U1zWA7X0GdP
a5ScA6QM2ps+J0c0kGI4NVTBGzw42VV97X3tvJSzJDixnJMVWmuXeJghDweMuIjABeKrU+NnVxCC
+5aV2SOlHF7IGALl2BB2iH1K3qY0YXbeHFCzOjdd7wSbfAq+9eY4PI6mfFmoK6P+pe+aC1pAb52J
lh13qj6blv3NEnj9QBeSmpFMW1MF7W4xfsWyYRBiDRg2Omq1rBU5g0+18SQ709AijTZAsmghH1yP
7ohWwbX2dd6vveJkaOaaBlB/Xq6PzCvzHa33c8yaP+k84xhFdon+jYtkWRQ4tnY0Wchcl0pvHCoU
OG11kUzpEoKGLn0o71kSpgfeQLQr24hlTXnV5RyqW43WVqXRD00+BZZ1qhGSwFmysMjP22JVZ8wf
7W3egGp1cplsRJmEO4kjjp1/DdXTQ9ZvDf3KDAuiInrrtq4DMG0OIjkiTnfuzHdZ/pXSLAhnRFpx
u7yp0adqDPJew5Gg5pyyeNU1ZvkYQSubWzQDXRr16ERemjt8xdtUbIMGNY1ZZd4KGPQa2X10XGQV
tkt2Lb4iV+f1ljxrKN7Q6CJmGcb0YoOzPuhR+DjI0DhCtwZ0Y96ZBhGCsmoe2rY6LH1qKJwnE7L4
Uxf9QLGh79zMsY9YRHHTkNRoB+1FsxXMvCG/JUxXAThJLzlet3NufjQget+iMIe1pQEt3HLgkP02
MRden4+xURHA0/bhoZZgT6cENWMtwoT7Dk+xFdY3lQGjkEdUf3DT2n4r7/5HSQ+H7cP2fVYDA7r/
G9Xwn0+kOST91+rH/6Jbqb5+a/7xp6+Pu6f3P/D/ZfQDh+D/O/qBCLWvUUPMQ86Yezx+/9//YcxU
17fUB9v9l40elzE6I1NDcPv/O/XBdv5FMS9IdeAwNd5gk/9OfdD/xcLAsxlmwj+gTOXp/V+pD6b7
LyYvPCShkeozBVH+xxLO8d8z0rd0jv/++99npmLZjf7tOLccOgouJ5cZOGW7tdTKf9uXZSjQWJOa
Bbdxq3PQ5sPJGInxDjgcWFn3p15VFslxjtEzA9flxmpS1N+cUea5RkOkwxI7sBfEAk1E50nqskMo
/e+/lu0EcwtSyArn9gw3cuz2lM7/++3vuJ/3ZCk5e03wP/KpFBStTd6eWLsetfZT0jkkfibbjjSn
lRw94yEf5FHLW+YzTszuzbSfvDLsyeYT2hYq69Z28mETuR4ryyjTV2Bk7O2U+MRXzRGVUQXaCQ7i
D+6Y5JQFRHJ2TzraqW1SIooJwgGDgvs0Wlq+sSL13fH7YJcVUwW6qya3SOTZvciaq97Vh4p+7H55
YbnnvgyB1D+3aOtEpZ8wt8mVU1SohajeQRqlzl6kIgEnZkI60eMNNIHmbiiSes3E7RrnEeiCoL4P
sYUeg5FkZzGawOh0P99kBVj/RHvSDBshrLoaUAxesgmPb1IyK9GHDRlK3UU0KEk7bYDO2Zvy7v9Q
d2bLkSNnln6VfgChDIsDDlxO7BEM7jtvYEwmE/viDsf69P1FSrJRyTTdrYsxm7mhyUqZVSQDy+/n
P+c7yG2rCXs4hpmJKKtbrbpclFeppgCL1Hq5L/tYQMjEiuonA+m38Y7Vr17bXUjJOhmvVRotHaWi
x7xqhwdchFeuN+d7AaB3xUNovsGrIDeyKKeNTDzy2ecg6YgbWU2249j52Jh91CHBy+W6nEvvUPWI
TVE3L6eBniuaGIZrVC4VLQefoqJtBJe4tvoHwF59gosmdNja0loMw6BIEN0RF/G+k6MaSFzaYXEo
edOsR0oA8aVEJJiKAVaB7jbWFFALN15rY4FCsV9k0ey4byOwoJTw0Lq0cSfP2iZx+Zzmeq0QhQCU
eA1eJXVucxbsSg36KPNiEwZBeZ6l+7bMPh3Ml6bBQRB2LU23KdI53BAAfk+aZt+NZDyaxSw7D/AO
F1j1AkMcAjAFd+DpLz9JMJrtkOAyIcFNi2x8KiIiEE3VekyN/G2ntCVZmPIgcpwoJNcxZSdr/qpN
ZdHorHzfQUUh31Hp8qB8/3UGmrMRC6m/RukrL/PdDakh3CpYDXfZFEVrkK1M7xNegulStQshiGBe
G55BJFfw7GlKGxp/2uJhp7nOF9cON/Xeyoe7OnTSXdxQEuLNDozPZLBIJHVgAIk0rmFTLy8Jputs
kU9DKgKQAE50TIsG255St7WJmntK7R28UWYgyc+pYsm1dQrnxd5rmXwPQX+aMVGeROFibnfgLXFG
80sTnX9/aVW0FcSVbkJnQYJsgQ3RCXKg/9F5BJ+yg9nP0kbyli1l/SJVidtbqC0LiJZN+CZtj34e
fKk8pmcqT7xjMBCLdguJZSGyJlyKxOdD2sAOgF7gki02+5YuLGnVKO2t76TZvii/MlKkG/y7E/cT
WdLS6KcYl/SGO69fDyQD17+vA5MnyS4xFCoWZt6aAVyM06Pf+u4nNilOC85Y7heJ6cwNsWRWSpyH
kKSegMm3lgHfjqsIZ9ulfRezYrpuQ/nQuk1zxcECQ2W8c1P69xQPqthyk53uEvpCEw1jRoSc6+p8
v1h+ASJ8yxU5r4xR97ihBrwIXr/u5zC/HNtIzC2epEW8Bq2HhbsbRLgfmzFbeSBZVpLl0y7zo++5
UY8xH/l9EuUMcbZ3k2TKEId2f3nZMt57mZru6cPIjrzU8Oxd/llUFz+banROXCYs7H0qjPHHD/eQ
khDrgvpdYvdis512J/CzxUaWdBcqtXSnvi4sdQj64ETfidpLS3anmnP8aXSKP325CAFZrB8kxGxw
Wi7ljA6+KdM67R0/yk6lPHdoILkp46G9WRYXnERJYYSQcG104OUbl44xbJH+eZCZdyzylNiTSwkn
xAGuQj9djxCcdi2L/HcU1E1mBp6qSWof6IQVJ591DBP5lxKmvO/HoronGKHocaV1xm+lc+Wo/BHz
HIkWGalNGxXPeqopV3B7/0MXx8EN3U9P2XrLnTKcQmt4DtO8uMayKzbg4wj6kk2/d60UMlSIwTOJ
I3/fuuHVUNb+a95318vS5z97z/30ZZs/F9OElpHQ6M6BOVtLHdj3S6orYp99dGSltW+NV95UrIxX
plnyq8GPIjRmbF2JCQ5z1F0Cl7cds+QNPwUOaXIsAw+wt1aPN6lbAbjPSD81yK+Dn0+3FrmoY9PZ
Zk8rX3BuXfPcLA39b8Iuvqng8MLZ+zkNk1gFVqPAnE9yb9Gjdhyllmtp+K/7RJ3Igsp9M2mfd410
WarQRVz7bn1rE2g1hhh8YOniib/Ybj3l32tuqahS+pwHM9bv374/gI3xukIihVOMDRDGLP7hBEfX
jBP7zCU1mtXv//n7C6Va/dGeon1sC7NmoqL2IMtGTuGR351j0pirWlThtkoxYeaLa86JN3w3HhX1
v/9RVTLlI7gHhwLvbYL+ip2sXfrzwPeHzs90guP7LC5SEExQMsth2BNAUGDN7N9fRT3lh0JM96i3
MzZCOZHQ8LKzXR8TOccfuoxvIp9LlJaid6uVAUH7zFylqm85ijb50eMKI7lPP2s+eDA7pVxNuRW8
xBcKSJrN8UZW+PmLgcQr1t3hGg/XXcsnX+k2OSprKW7wc54IbYp9aJ9pRA/PxoenVmflvDb4zq7s
jnQv8NUeI+RkbyVlgLApmjs7Zp9h1WzvqmnYzIG5icdR3k8Rdlj6k7m97zJncLYp3MnbaSS2ntWT
dce0Ym1k7AT/Xb/UP52CGFYDplU/wuuECC5+i17/MKzalHWgGvNtth0CVR/03/Bt783ijby3mrPm
BtpllX/iSag20qX5ok3guNnoijvYyKw7xi9W+6TJEnOoyjTZsm/LVoOcTvxXx4MY2rc0pf90rm3y
4xUegZHoWGmqU06p/UoE1nVrlmRvOnXA1dxvI1BONCOv0gQRwG70HTNPshkXaqYW+bZUJt9YUfXf
qXssCf+swlx+EyjXzOxUgUkW4v8k7+nJ95PMZJTd0gt1Hpj09nSq2pspsnaijXmb+tkIKIuGSCsE
rz8GTbWBeThvYsX9XJXWTcGUtpnIcNyaZOEdMzoHq7Ktd9TbLfkrQgQ6j/dWCbI3KwB+sHzZ55n3
MTa5OCTw9+AvNJ+/JxjfYyKq0ah31gQ/U+ZBfUwFHGk3zH8xiMmbIQ5fbBuyR7/Yv/zAq/cNxbin
xgUB7RFFGxz/lHjlrauK5j2jtQJiCdvlnhbwrK9vHJW+Spq28RvgQ2zSebid7X4fDE4GzdfUO+UJ
AqWGZWoXfRqgGjG8gh8iqe9DwmgHmP5c6tSKkl4iuwVwaOeMhHNbfkc1gKHaGep9bUIsM3bHfJGf
M68YVspO+4M3t8Fq6BwytpQVWK5/g6Cxw89pQLLRSTHb6TqjsSn0mCWioi8BAsWHIA/0yrI8iCNe
twqI/G501RUbB3MO1bXUx8k82iPS3nJyCdZp1K9dY+dA39q14ERyyt3nWgfo9M2UEyJWj2rO/T1E
P0hwzWBwS0WUYjbpyONE3eVUYEDvKF6JVtb70FcL5JRs3hg8EWttl8kKDROEppxeldX+aAuXb4cW
Fctt37TPMykRwFYCXzyhvz4LKspWY2n9sMQNEAI2BzJ9SANaDBLpDTjcQeCNU3hT+0V6XbmMO3H2
LmcpnmqPFKSXuJQfvI92eV9Z7kYujiaGxtRbSPuxmL8ri0itiHXxMufV9T8cvf+FC+ifGdncGaFk
BYWF1RHC/euB9x+eEWXQFvi6034zG4c1V8yvypbpHdYb7P7pk1sVM0DmEB9tzOXAlIC1Zp+FC6cF
pMorf1heLBvfMC2HD8SU411T+Q9t6ScrN4o2vn/0STytiukY9+XRRYTiBd6Qy0ueytm9At5Hgg0o
PcWs3Xyak/rFbar3aPI/S8MUGA1huXJI/2t3WgUuPWozgAxhqiu7nNRqbBmIMZNsOmQ0piT7p8Mj
gPg4xTa4GYVn8G6G4DHbEKJRD/zcKzzBdtS9zRNt/ir2/luKz/+s2/Nf6Dh/koX+lW70/6TQwxvn
vxB6Zp3MS2c+6z+LPfylv4o9of0Ho1xgsyeGB0Twj63MXys+g+gP3liB47BxdFye5n9TegQlnl4o
LlZY36bKM0A4+pvS40V/IP/w/zlczjaGPe/fUXqwHP15lU3sXkgh8aD+0wq7taBPSAl7IqmhJrG7
ie4dEoL6WuXc1j3bKzDJLfUPq64ZatK9FDOzgo3D8kftuDBeaVo5QDnxXog2T1eOad2n0fTdHSKj
+0Ml9fwJsrV+8pcev1oTiWHvBxP7AOIOhPQHzvccRgHYMpiRsyFPkDjJLw+6pKGAQKkfQ/Y1jY4G
O+Elw6dMi/G+qez8Y3Sg0wPw634ai1CNoiT4Hi7CcimvpBVgC11KvEZydhZOSPVwAfYJDvplPOUG
CTswauei/EIB5+MCN6nNRxY0drGbism1dynFDde9sRzMBlVnHuw5RraZWcoeK1zGpwKW0UQyL+ie
C57tFD0MDPW9LcWCcFHVeIdxae5pZeDgZYtMr7Jx1MM6gTZCgtpTFgNyJcvXmXhCivZcQ80D7TST
5vTkl+EgsZtDVx2dRUzt2u69/DNt3aAGc1MI67Hy+Th20ezjruPZNKKrD+RSG91aPL2q0hy9IiGC
z7Gkf0yiutaroFTFwZ09pp9F1z6Hzq74GCQMFMgVHlhwutrdnQt7qYJN1eLnSGTYoT2Ny8zqj5xv
L2t1CsKAPN6YcDaKx/Ihd8Kq3g9TH9+mkKiu25zowMZWZfGl56VfdkQ5Ab1EtZ3S5T5V8hYPXwfY
k1/HFdmLFsN2Ccto7EPnsxeYWDc9VconqZc62FQcBq/DWUU/8bq4P4I819gBisT7WsbQgpfecThe
pX1L2q4oEk4+1RQ4wBQ8QObhMjqYnKZgfLKXaObZyniDPhldDlDsQH9WnFBOTu5jHFJtum8xAu3s
aixJgXLMJj2VKq/fwn7kJeaB0YTZ1Ws2Ba0GBUqnWf4Eot568lMHTGWlF29a4yn0zKUoYMA2Y8Oj
iGfoQZ4d9Fu9DAyM4SC78WqB6XYtTMqVW5U4YVdzFuEpntm/EPrSjjuTyG4Gb3v5DpBPO0J8wBOX
EQWqncqHOgH3tB6H2TqqMF4W1JeU7LZJW+ehyYuYLJSlFU33tAOoTdYKhwCvacTdEg/5LadXUs+Y
JkP3WPVUjyAYKNvfxh08KUo01LN0YlGsosvRvUia4SFjjbzpqlbUO+mWyjpkZK/39pJmV6JJgo+6
D4jXk477NbYsG9dz4McYuO3uwRRRFYDL6hwiunn6IzRyqNetLgUpM29x1SqfBzBc1Gn771rwTW/t
C23Y5cuR8SImSd/7BFpciyIIj5Jq+KbS4k/lXcGxPHKGx7GSfrdjppxPAPSzK4vA8mtkgYKhAIyD
kOOPY7fKO8OntkB7YyM0qlNXo0fumtDvn1q79rO17qWGi7CYwkcebQFSFL3jn+kMQYibcNMv21gQ
iNoUhK2zI8uvxlAHItMz/052lnNOLxpn06pQGLrUIOEr1eZpCifwtRXW4QcPn81jEATei4nAsPSR
Ht/h9vvZtgD25q2BJdHVmmbR0eb0fMVnYx9sUcQrGshwddN3vs5U71zbQRd/Ag+Sz3KqPJcWhTzp
N2qkiXXnT5r8KAPDZx7LHHlycd8832Ivw/Ic9lLpYJurYGO3HkANGfnZU+8GUbFyhG7HrcMxuFpz
cEj6A15k+zntI+xVwLj8BkXBieMV3fLjrVKy/alE2Z3bqu4/m74hUh85XnQSAWcHTjoUQIze5O0L
VXMUTA055Lbj8WhcjQwkev/FrWwXOVK6Vxjsx3TNQ1XKbaHr+dUuHSrmXf3bdkIS5DasExlzzRZq
DxJhxHEDBfxcgDbaBpZw78aoyJHKvKG5Urbxb4gREBrv624XDC0MwaLzoPggUxOmjudaM1JXhki3
3YcQUtzMMQx8cR4cm4wo+o7LtItXY7VMH2N+SRpqO8MzmfYiQjdspqvEYluoijZnX1tNT1WalGud
BPXy4Ax6fHNbD8JYHCfNZ1BV7msxZDyNs9A3hHZTy30Pq7S7Y1ZHKAhIbe0DD/Qbz+ig+UXPE5uN
UQyDfYy54lKS+dr5HmMndw+jjDUvYztJ0lXg5ONDOM9d8hQMlOhC39HY65MhKx+UozHiAZJsfyV5
nN24iiKiGMO/WCF+0oZnxyr4kVRpxsApIvPeEH+7SlKRI7TMNnn9ucv1vEv0MJf84GKhJtegAABy
a5Kf0BCa5eTbprdwGAcE6NUFq58Fc3dT0Cfa72Ir83oqIHyE6bEePLEPxjIgMMl5aBO0Kc9tNUmA
C2G1tNd48E124qPgQoyBMjdrgY0ScmcsmZdDyMVkSKxYROD84CbzgI4JwXTBoliyZ4GecL8aEJJu
p/gaxwtgzz7lAZjxIu3NXLz0cD4gousCrKmp+NzC4YKTq2KR3hke/YpdgZBnolEpjkXM5lchQtx0
nLjvH1mUqeklc2y2z3VVFe/uskCBLC/9Fa3wsCwxLvEYtdv+sb1gbCQX/XjROdSu9KeRB3yo6Arv
CUNq3RW4OBIPvCuBYzl3xcuyOPOPMRvsXZM6MTimcYEgOesFjD/qv3PX10gqEXDJV3uswpNC2ztm
rPO/zIX8lIKPOPVp7j0I3vK3IbakfVHE9mEsNa6Qjoptu3D41bodNOWVKsbkSDd2DbElV7vZHeVX
k9Gl0+F+pjyhSb13OEvUNEGRbIeV5YX8LKg6Bzedl/a2Z+GXr+MltT7EtOi3LBxnEp9aImYoMXQM
WBMg+FWFgtKisAHxvovHqn7jwYHCurTcSqHUF7uTkZxVVFi7ALGKlnNNFZkBGCjI4Cvbr7gDZD7l
AzJmid3I6XDZXqOfJdeMLSFFCxjxSt8ZP2MIxjN7pFLBM0okNzl2LusY5gNivIf8MZx15fVfPU0u
YHSsyn8Z8zT5WUkQuZveG2sEu9bjIu+gTeQQo40F8RQ7EmOoLTRFSGmhthRbcE+2S/vuNqYXazD1
0YU1Balkgt6p+NCEyyjX+zZ/RMjg1vbT6OdIRBIUZpq2v2ZlDxBeLeE9ZAvr0h23TKtWHFfJ3C+B
3Q9rnc71jYh/XwdTapcb5U6Y6/BUcm9WMUWpczKPFH6CKgEK6y+MJJXGEbSzHej1TV13e8M+1t7P
QRRXG/BO+pdwkW94oSQMsPXCpBj6yAPeFFTfUzSl1X7SsyReHcJrCKA5nZqFK8m2cJCts6i/TLE9
VKK1MC18yUIqIKw9sV1E+6puwYeOQcC2aVzqDUPM/M3ISfk6PNnEWbuWG3yOouejXrS07iQNAN19
MOti38dN9mCaamFoknGDJJ0QapBlZtcv0dLKadfw4P3MvQRtBIIfDfAp4YGS+iOiVkJF1cri8fkc
8VsgP+9Y8qHxu5Z7x2khwuclvUOTY6m3caiX76QPpl8sB7tllfhqvklDbttNRbjvAlqoxuliTMk+
gjyc6yvku7yFoqckN0YMqtxeIJYzisv0gkNLwncA5M2H1fm5WJnAqe+TIh3YfNhz+OYHqv8cZGux
Xpnb5EcapMmBU5j/Saeu1W8zO8g/8CcXdHEtQykPZPPnXynUkNtwLHDaO33XfYUBFqctZhKrW7tR
DcBw0Aa2EI1t9Lm3BTzVkfgId1pdQFzXsftdCt2APNLqKu1VeaZjkKNV0Ob50Zfz7G9soeRLZVqG
nshbtsa7UGa73OkIVZa8w9osqkkXFl72MtW9PANRTH4JKyrWMPXm1zCZftFIML501hKADyvCKyL5
Yb5i6snvh9Tzi5XtYtEnSC9ZITUt71W7YEE5gI3KViApByrv2IccYq3Mr9ETM6gDO585N2m72fsk
C161M9Hxw2Xlb8OpBQWVEHu4iZtc7zBTLCejBybuVg1QGNDQBXHjudl1UCooMhPN+IlrsqLBJy6C
M0nP6S4LQ+DfTmvvQxpF2XLzRAN3pd2I7s50uI4SC6tmNGmorIRJb8NAX9YjKisRa4Sk+SYrdxwk
zLpdLn3xQQ+e2jfVO1wZqJKuP/zALWXWtunATQd5V9vYbAv54OtuuuuZwk8zd8s9Lq9sgx2RT9LO
uZw3JU1lyTrIRkUDgh2i60/2ONw7uTPdTs5Q5Ru7jgZ48LXdfZKLtvI9CqebbKbKNB/JUuMlBLJX
LRtdaxeE8iKbK/C68sPFLs+h181+zYGO0msfHNovwev3DpK5eUyl5R+8pCGmxdz8rVVu7exmNuzb
Ssq1mhzWMBBQSn87mEOVNUGQiRxz38yqZ1oVzjWL03Qtpsu1iSMtPtdNw5lGaBhfcFKwNsCkMtMK
sFa3ayFnp/Q4DPH16CCOrTsCFLQgjAVgQsUruZtK9dbHofho2Is/h3CGW46lEtJVEmZPbTW+iT4x
r5rh8UuqLk335N/dcVsalU7rMsGyzrAQQjJzeiJ5LIVliwElSjF+xvG151bL62T35qMLNE80xhpe
TyzIeU5YsEw51N8oSNzv7RwJa9WGlQ2naA6TdUrN/LPCQQ9Qd2mCR58tTbwCDlreLWmj6jXbaKTe
3qslCq+jWKpVzcOct+IrheNxp9OeCiUG9oONTPIRRQCwXDRrmj3Yzcfseo9dUbW7NB8Sw1GWh8Qa
mlhzH3ijh3XbhD98kHXDDmslRMhyIJnuV7GH7l0sl564AUfacFEMaW5fVZUGLGNPafBJ1x03lSKK
dztX3vJjaXL1WkEcuipFWX2Euuu8XSnbizZC9vJCYu/itUQ+OV6O6KjCQxA+Sl71DIv91P3E+IGN
OnTmjR9yMNrM9oJ1GUv+bc/bskf36IR9k1P0+GFDA0IPrut+EwOYqDCM5OCs0hD8FWnsIP3lNot3
yzJnWsc99v8AHZb2QOLCrC6KaJN4XE6rkZeuv7a8NMXM4gC7z7Sbnz3PB2PENpUeFm+cdx323zc7
1j7vM10BwcsDSD1bvw/lSwFJDaQcz+RPphSLc8hI8caE/LPKGESwPrKdWZdEv+gmNDCHytliAvJs
9u6NsEcbQUrF18hguGEoVsPe7jYzT3pOGmsWKtN7YGBq72d42NaqUwEPI7Yv5TOHjv4R0DTI79Jn
/gF+TmlXFfEDA/Fb3OPQp9WpaYv8oWsbQ7TKrTJkscYHSqVsnlIrp03y7qFjt0+5SKvKX1M8W1y7
VlKfKYJc9DNHL5ytszKDwAWD5QefPl0GIL1cpTdDGDc/F9uuzhlehfuBFx+UZeVVaq9EoPljmQsp
vM2SON/KxA7vALg6bMrYF+A5cSuxKvnYPha/QE2pXcM7sEvGmA9ntoIVXEERrn2h5XVSWf5LI0cs
+JD2WS9MWUpOtmxOA7lHGBAxxkngPooaSW1oaSmDaLwAFtrsJg2IcFmTrG5dIkIxq5Km347uFHwW
PJnz1dhDtKaTV5kPTo5U1rHEWE4VXaUkoHQ9Xs3xzKpGeKM5UR/pv5fOoL7k6Fc3U5xEB+oy25dW
dd2ZB4WDJcFt1gaC9gGQU/EZTbat11hqug66TucffHzRmBSMDVbH4w91tbxrWxmLdVLalbuaoxLf
PyvwEhI2XWRaT2V3jOyaEoa8wwuMaNm9INpFb7rMvS32rfiDF3X8RCZhoqYgTSAeA6b7WXagiveu
bOitiyif6LYJR61dvyjnUEWlzLd0plCDY1vqNBfZpdpBefdxHHbPLayuo9cN1A6w65i/0NwuC348
2c8s8qnoqQJC+CwSTBrsVBAs1ppOQepxp9YGT1lWwQkKUYHkIcuO438WXrtLQBulreBQrr15cgxn
x5FiEQStmF+Yqt3HjO8dj8jEvmPrFNXCG9HMbbtzusuiNMta7yvw5gIJxe2j98KevIcuRw8u03B8
DEf607YKo+5jCp3qvaJcuqHSEshSmU41x/4UyNUGc67+mdJbiNc46e8iFQ4fQZx5yZaKew6wyzQO
UK8cBZab/o2L1Nnex8ZJz4vtTu9/GWTOr6EIWeorjTjWDaDvu7KM2AzKmVruCZj0SnU8xNJFOtVp
Rp5yd1Y9Y5Ev6i6+7fMSFVY0dhCvVFzlh79UOs9Up0AuDQkWnq7kX7lMlYNkUtB6uNANsdIMqJSE
5GV4DWVC3WXdovUqIgP07PJDb4d4mnYO4+m0KVUqaYni/PWx4I5nvVZkabaSCBgpeZcgRuUKk9sw
WhrIZgpUHuljs2EaUOysUHzfIuWzwyK3BVY3bft7qRheOUcLddeLvIOabnc/C7Txfe8psCM1mhGV
iTWx2rWP1/tyBG33nujsnzN2vRUqr/8DYLl95ZcaQ53sDd9Q38SUhhQmAZQqrLe/EIgpqywRGQCu
Wb/yzLQfK/YW67I3ZHryOn4IpmW+AfvWv5tqma/oH4iILvEsZT2+NLiw5tZ7hJjdwCHrcEEA84/v
+iWvr/+Shm6hmqlID4KCTNx5E/5vy56eohRwft9fvFGpil9/72j+L2yxMrK+XfPL/Mf/QietPs33
z/94xBr4hac5+f/Cpkwu5f+8vTp/Nt2f91b88b/urbgQ/wggD6Bi+OISc/n72oqs7B9wiVz0ysAl
w35ZT/1tc+W6f7Cx4gQeRLbDGRkj8t83V473R+Q4F09zGLC+8oJ/y6Ps+L+hQ//bpPz3zRVL3T+H
mLoUx4cVJNWx9rWON9qllrojProLamE+I89Zjo3rlDd+5bfdirxGr/fMmktGu53EK9MOwLtp0ujl
k+uxhl65aMmHpQJAYUarvbjGApDINS3CXxnmtutBErZDve52HTjYq3JR4QfHJ/8L+33drOTUYUMy
XS6vO3iR36SCklfTOfWZusj8rR3y4HO2LardRcxmzY+p6GTI+Za88CO2uJgKVhggR/IiZei+WU5q
b6O6DFsCaEikqFNd7+7pNg8f0XcwglIvTPwf5YTtM4nEK9zaFcjNZf7C5U/hUp2NWCS6iaK8rhv6
67psJFx1APcvkbHlzRLngJrQXuDxohXewinzqPOyCnmTWxZQgTnP8XpRYDUXcUm7pLt0EUTwuv1K
oSmvnBQNn5gHIHhfVMPRzwbvZpozUa85QmB1hAdKVRAnY0T/2L33lkY+zmOTXpfQfX9zld19Wzvj
W+4Zi5XS7H4vHgAt9ALLvofPNHfUteSw92ar91ZNXfk3mRFqPxLJEpsO8ANgGCGqa690s42xLZYf
oRYvvYEdXg+Dl67maWifl9Cavkuq/a5AkmR4A3FPFqnTnlp6vDk7FnYPtW/siOCN0a0fU7i4Vn3S
PpRtLc55bZWHZCrpQ3AGcV03LTnC3BhMWwq8aRB7e16aCzZb5jIWAU69UbjdsFmaJXrQndvcGEGp
QBVMA2/cMmcKA7PppCsTOs6ut4dpD7kHMBm+5+rUllG8KZKyOkMZV3CRo3IL5ci7S6au4yCoB14Z
RdBGR9yGAq6+JV6MrpO7hvf4h9cLQ4XOMNyIwKPCxWLnckTAt1gIwahdhZNxXpjkip8KRgukd5YW
Wwm1l+9GzzEOY7lsoi7BI6JNyE8aWmFwJxDFrxheJV7/Kv3iJA+scGyy+CxlnxzGS564msr6gxel
d84CKmOkFYFp7dzkpqGRdqMbDCdJ2VMCH8mRw33eXIi3vMiOpG2sX6asnG/FsoKuuSjvV36kCc9W
pbgJsnKhyTgwu0hkv9s3s/yKLY86RXNIU+aYLiGgvahOOJa4tKKaiMnW89sNCNPxgyxQ8la1zrDF
5Rr9JF+QPAkxqScIdPlZ6cF+nhx/eBmtS5/MWC7fadZTTidmNW57lkNX1u/ltGt5V3noiAfqV+1P
XDbkk+Dn5h8UG4wHZtbhNi2qcM2e27r2RE0LaD4X3m5pmFtWllvEtzIJ+6s8GIcDSzgM3pz6CMHx
e6NokmpEjKqNU1NSYkZ57c7deD3D2rg0E+S3wk7hTESm5Xym54BlctR+Nj5+b3xcobnLJ9fdmT5I
sUwnIfmDoddX+VhV39QWhS9u6eEzpJ35lb0xjTy2SEAR4DdmI0EB0Rj4I2Mi+cVQj+W1LjgPxINT
v87FEr+JEjL/KA2ZYSIuggrshPp0drBY2VrBbrIuOeJABsgkjONmyLmFqgYzHEL1euSuOHW2ZnQJ
6jQ4L24+fs9THlePce3Siunl9lMKm+8K0rC5WopSM8lpZO8U2+16ULmib7ftP6Yu8G4ab+DAwk89
gVsC6s56EF1qCoONQd2/612NiXlYJJBIRDq6tlnNdnulPNywkst9RyQaEz+kxegYdU33wC+LmJ09
qx3/yfIMlU28ztjcT10r5T6/1P5VtjPcde2Ms7bNgSrkBjvnEs6O9UCxk/Ox1AYwu2SjEc/bmXan
A7yEAHu2i6HCmpji2OqE9oeKiCJfBun0aDhq32bchEiatWq/q47Sr2IS/Y0IZ2P2qEEBF0pizqAN
sQBNZa7vAbfp4wgk7HGUYjgUjgElmzbjLY8c8RpOobaQc0X91MyagFsfV9Nh1g5ZQEiTqBh5yq8m
mVqEqmQ593KM7oseo7aW3BtwK94ug/5jxS4ejoPIb8N+qQ569uTHlA85EqjRCStrIb5ME7rbMpvM
ynOBfTqJphQKqp3Yt4POv9o2HcHqssgGW4L6Gs/UF9MZtTKsRA7pXEbPYe+aI74xQ+l03oRPSdGG
D1j1i0PfZx7n9zg8u2Vp77Qp7Js2KJK90/TIs22jGhfBq4mucOrTYEid58b/T/bOZEduZNuyv1Ko
OS9oRhqbQQ3K6X24R98oNCEkhcSeNPbN19diJgqVGfe+FN68kEBAUCoi3Omk2bFz9l4bzdlHHU3N
3kyG5M0o/XbnjFbzrDgj/kTLzx6q6iZ6ReuS7uJMN99MGYHbT42GU2rIqTWPxutSuPa+awzoljGW
kg1RjeHVzNKURddGm9zZ+fiOejffLQ7soE0SZoKcG48zql+SXsOBuJ+hXjHY8eeExCO11M11zQfe
RxPhA1bkNQGzvm3mutHW1mplEkfEJjC7vxc8Xj+7im7zZpLpmmZUuWTZU9vQDWAcR3OC5hijjXl+
9iX5ge1s6ytWq/HkEKD1gBXaPNeuI0651QAr8aV8gnZvne0BrnnfOBGNKTBGhxxn/EX6VgSUOBYH
bcaM/+3FWN6kEsMbNp/50Rpd7loM7jhI68EQDxFAYfVHb/y17mJ5rgmd/VYasYuzv8O6ToZQCByL
oJAtzouoCtKmQVlfA0g595ZZ38Yl0Tpdt2atuF1zl9Kfecq9VPv0D5zkdo4II2x87b4tMyDhiQya
QJZNe0LEp29yaXv8NhI0W7/rNq5bs8+hI9y74zx+cV1p3xdx0ZwWu1jOIQwA4MVcHU6wsvLeUS+V
T1rIHlbjKWuQxS8fiR9tm3tG0bpKGUWT4u1YFdEANXVhEddRQLnpv9bCNr4noYcrqlFm8cy4EAyB
IDjGt+0Z5x/YzS1WDaoohbfizcoKdeGmUsexIrJgE7I0Mqm0BbKfBr5wBQ/hJuz64jDn0kAmm1qs
OI760ZJL0dFo8pt7BPDFjRL+cqOpv94T+kfPHWfUkY4j4UhVNEfrPWkAWEfUaUytRUOVBJYmIjv6
mBJ+ASZi8t2bXClj28ReyUQKPMztzOzsYnZO8+z1WfRcOv1wMuuh/9IKGn45ydtvUH6SrSrSgu1U
zb/qMTPijRUaIf3VBTFJiDp0RWLb7RhAaVDHdpbxCzVT+kq/ghhrzKkESUTOeI9Pr9k2BgjSUUJP
JoDTIywvKTR0Um139dbCfQIjkJwgK2u/xpgztmUamRckix3cIZSs2zQtwjuVyvitLar5rbbcCR3P
YD1jh01O0sxCn+5m4sQHP7e+hd6QHSe7feOkvQsZa29wgq1ZCnZjUaQK8TwQpXVytJXvy7n5BrSi
KHHuuNZtF61B3KWtGXbgVSA33RqObU5Umh2Tbh57s/YY+9jFD/CGmFfgqr9YVcbBnBvzarbrPprh
I7xU9NDu5PomK4q67/lkJK9JmiABtSaDNmtOKflgGiq9Zi2o9I0G/XMxQGXEoHpc0q4GIwGvq/zC
PfRMTuClp3mymjlMYr7MeZc4GUE1nXLj6wSn5J708PBic9pAh26a9NcraDgW2oVNXY6MhSJlTedQ
5vIWeJMk9IRfRga7q06eZyHTXWd2xdi3bpCXixPQB7AfWmXb8Qbx7HIKyzg9aRDou1FH9X3oRvkN
u/hwnxKnd1vZHkGBJLrI3RLLigODZc2vZtq7N5YFZQrIyPIR0RzfUhwY27JJqxsrhS+FS1o+FF6T
fZPmUD7FPYQfBoPRtI8QEUaUxS3EzXHW4qGe8B5O9ezQGC3ksU+t8HV0Ce9hWGQYLz5BQye3F+LK
07B8mUu3+La0EPYxtqiUWU2IS9/oySVK0iG863Skvtm4ro6qyYyHOR7mD9ddWURQyz+80Rt2tD+q
C9pFBkVGF52dZvFt4iIxgY4kXaBvD/Upc2TH3YRiQMicZaThxOQvogTAFxID1bhWeAjpX6BkcKeS
ikipJ4bj04+xDdUvOknxg2vH+rnr0vHDMJn/FJOMwHzbE0Cj2vzmd9I6qmL231gYrWtbWiXz7I7M
Sgcn+D5knbtbLEEeRuUSmLFzVFTcy2VqGQCXycsQVdFDmSHQX7y+uhVplH2zFftabFr2HR4iMgoh
qm19a1geauHVuCpt+xXZVfyVGa3xQeYD06+oscaAMiEPsBC0G8VRdEeth4WmA8dGxUU3d5IzNZ5I
kBdaqYRcNQNuWXIIhRtbx/YNLIHuvlaaG9jomZlVusftBEQap6AX/dA034HLw2cIZg7eV02+xS1p
yA4ogLmFytj5yxiImHtozgm1Nkxb/Kj7zoVxnNkJRwlpnu0yIhm0tY2DPzvD89SREdRqEhbA8uO+
KZiFBqoqvV9p7EQfo1xmKuBZKIghTuVRDDf5K+VbdTt3fnkXVoRrpY3f0QYlx5ah3+L8zEK6Ud5i
TuF2RlqyFcmILB5BdnZn4bdKdiZqoZvQFTMlimV2l7Xi3eIevYc0GbH+5C3OHMtculcdm87NUPMi
r7aBDC7wG6xkeG2rbwNI0U0+iei2jhURxvPgM0JtTAOYAfPLXTsmyQORXwZmpazpDpVpuL9YDJ3r
0mLGlhwXzqzI4CL6yUMOOZkPOB+s711jYd5KwnBXEwf9GAIr2ToizKxt2bnlmUp5vOuSoj76NA7O
y5TYVyR2LhmZVSgR3s2soXweAnVHWBozc1gOG4llie8wpBbMzAQZUe2ULhcTnDYp9kb3y/MhY9/2
MU/IZoT9763tVEKvj7U1w0695iPTzs2YTMa7mVlLsVmsNbjGtcxng2zgZTNzMriD6FNkBKQQVmoz
6mJyPGjmx5re50MDCuIGUXB+8btCYNbGQnFuijqauYhu6N+FddnvR5Gp12WUzpsWnnjKBxE/ysLz
XuJoHM59D8SaMjaEjWB4UXpbipqGaIZ19huT8mbcTS0TJhIDhmOO6fbkjM7wBaZR/ujrliZIabWU
bLPIx0dCaMM0oOOO+EQshnjyABdngVHxmG/WWRnePVFDnXcZjv3SuLZIg1uUfmsAGP10OZN8OHaD
HT6UiuO5W5l3XoVYOEkszBkyYQIbtpID9MjsAw+Fjj4QlxpXIp77VV9ooaXi0J/+kDnvDF12C83L
E2+wrGmc2wrrB+/5ynTS+Tl3oYMF1J/w60d6DlH86d7DNsflWAH7aV+sWYnERJXEo7wrp02fCAeL
3iN2rzt38bPHyY/UxyJiIw3QjGUXeyqMu7krGflGJsYSWUz9JcmVfEuasP8YMRKRb4re/MkpWFja
GTdP0C0TB+Ek41RHNqc2jmPTN+YOEGtSk5ZK7AOBStRfNZC4cV9MhvnqICkZd6Zv64+srbTLJDwM
mxvDV83zPBT9hXiIod30RBLn7E4rrtFR/eqEtGoPeU/TdvfGFBLCS1dDBy1+m9XVhmI6TZm899rm
I4jQO4ptzBTlEDdu7WyqeemIDYVnrBDLZiYMxTwvz1NpT/GmXNr0CyRIxpio/H7y+weQItw9P2eO
oh5jQaGvsnXiBwAJ8WoUaZZfRmIP2XZMiTcIGB5iRfH4Z8+N5S3FvhSYHQNjdrqYqzkgDRqXLE1o
DYpuGy7ZfOnbwqk22sG5F5RuM+Npt6sLP3/8ng5TfQgXq/1SAUVwelm+tYT8YGYsh6Ob5EyGZkY2
t0K24pROdfsVfyyzRw5q6bsLC4s5kMjrR06k5RvbrgSWPkZ8ESmyYR5s84Uuh2NvSTST4pxMTopS
m6HyqvfAijqh9TxoToUzzYtBMkOLjL1E6vJi8KCjRJvMNytiCwbP6iS7caFZG9A87V8zg6xSaH7d
NcnH5j5kZ+fIlA6cr02neOxdg+AEPcj61p1BmsS6Evezb6SPqF7QlMt6RnmnLMx6ofT2Amb5C8F8
y72fsN2x+K0OYd0/Rt6YX6Qcu0PMw7lbUpkzP46JL6qiQf2K7DWJpBjYEqcZo3uGSvmpVnYPp11H
4b7BZgRvsMhe6yqsDiA1u+90YMn+zEbUIMKPxU3UIs+H99L9bBEvHogcSLZVPQxfVE72Z84Mbe8L
PTDoI7/PGr3wJEf00UFlzeW3mWHcQ4KQYtMsC1KRyRiREemQm0G29I2n1pesCF72ZSwb7j+3kuZ7
OmTtYaon72DFuXyYDNc90dlw3ps2xaIX6qs5knkgGYaRLika8+STZUjIWOS+q9EcXo2hmSgfhTee
8aTYT0qwqLcmcC0td5mLSS2m07HVpkXGuUfZQpMFODHynh5qUYxTbA/mA5lba43fxhFpfiDjxnww
UZaxjc0p8a9a2MPjYlkhWWJJj0OgLg4smNVBWtxwIqJ0yzGkXWiDxzvhZGQWToi1Uk99gWX2Ffn+
Q0ZLEwagdVigbPa25A6WNt3dzj/VhNs/eJ0hd0OJ+nPTpmVzGc2lfm7FgPdQ1QZVrxgWiSW/WJ9c
26/cr46XFa8UyOJnpyYPPE4zTcjgwTokRT6QDzCE8R1D04ItnLwakpRc8dJabfxTD7GE0LRkSIOX
cLqLzDy5aZ1C7Lpcy8cur+sXgHouCR6dQqVNbg13Ee00XZcVYM/KBSGA5hvi7GhGTSDxeSimk41P
M6+pLzg2RpRrmrDBqNc3ALXwgSHjKPfLSEZK5jnxfaZzPGfk2zlXH3XvtigJmGT+3m0XX7JMW21+
LDvT0ix4ov6GUh8lz8jRbyOSClPECKcTWUDv2aDVDefcOU4dtJ1JcnbUi+Rsd4l6cSZu7LYdmX3M
5MP2PcoP2MrWJS4mnsulUucUY+vBbE29r4a2eLBU1ewAucG+ZO6/10g5dm3RemcnhPrB3y+vJIqS
gxrKqj7pvrCx4tr2I95r8yHzo/k6rWI6lznz13pcUR9kYR8VmWn1pkGw8NFVALM6YndPsxcWX1wF
x5RAwPm9KbviyIUcD5HFIQDFagqFxOUEMoY/bY1QHm487gRWydvRreatzpDM2GG5MEfI85PV9/EJ
KVpxr0QPnVK4irDnIt2N0AqYwGbw3f0IGU2HyeUubhwFG2aZ7oTB6LydtJyDsBuxA/BO33Tm6YZh
gxt9baaMSjRZj2wGleKJcZP7YHeGcSLilRDSehYeHc+p8L/jxGFK3bBQEpnd14xk28H0IFYgVOAu
0BxJ5MiNUktzPJJRWfMXlJBkb1Qs2alhFQ9TnPLhhjQkYQ2gEhv3/dgobgqnLpC6lg5CgIaWFyDL
3gObXRBW/CMbY+cuBN/+1KWgswKQUfOd3/jqOfXgbNEm1M6NbyG2wwGa6NtoVv5r2UbyEi5eAeQ/
Mn+IVtEL09jEgGaIlHZOMfgrnAXUPxJ5T/piw95Mj99vljQjuYmUtm1PIl0azEPXI8aChIG3t4mn
nryQAvCIo+KCCrFbDIoqnFYbo+igy3pdp40gtCKqVuSFb0sK2iO1bEJ1qi682kB+kgAVff2F0Lfk
wQVSq45VS2ItmDjuqcAp+oQxwwqChjmdO+VNj+9ivvGHLr3B3DKFaHz66idFPGdkeAHZDzFn+rlu
o8LZqbH21LHGRrVvBlHoq8BGQJBjnklFDvS8KmllTG6GK1ZiuzIyz9wWtqenJ5dvwiFEGzz7MqUp
XailmiaivAZ6lHuzEd63IS84o1pEIEXHXhCMi36l6xDKL2mytwdfLpvKmTwMNwsnoZZK4xK2sRTb
zJJwQMhl691TJyviWxthjIivhIP/KJm0kmejiP18A9k9Pw/2OFe4lW2TsiCi6bbtismCV2xJZ7e0
PP7oICM9wjqlW44qYPYvxVBGDwmwmj1t+ag4t91ClpeIUqJnM813LF2TM7pKQlqWhl7uQhKudoWa
MQLSj7tvdImn2kxFC66sF/TT2ii7oBSrv0ZC81E7sPDJnDeNFwuTMvozUaNKRZXQnj0ecsTKa0Tk
ZNR0ug058Zh3lqx1kFo95G5akMBuNF4LvZFO6keMrTTtlRJLpdq2aF7WBHjrIZs123VHSR1VDJrJ
gbQ4y2HHGdxgcImHcVDo3AiUxXtWWYWlwRTunlYOglMcY196hNQMniVCJDTt6NpGREVleFwcrHhd
Sfq5qG3QqJkAN+jYcU8+T5+fZajFTeaDKJTWAO5coejxygKVnIVxkCaem/wkedN7WxwNdC+edfXq
9Y13P7cMvIauSh68WlHBxtJYbtrIDN9EHMpDqCAqI9umXham0ifZ+s0TZ7PslT1xprKFkxXLzAgo
eBiNmj4U3h7t4LPgvPswo9vfl/T/79Vo+GdklzVHj9zeFVHj38pOTluilMKn3hL9RS0R4prFic/k
dDlbQ7e4CrEMbaI6z9ONQVTBrS/RqHMc1fmGoWOW7jHg+E84ScJ3bypMwidsSrYleYDfFcykztJF
wzL3buH3B6IpE/M4A9bYlUR4f7VwEjWUwnK5bace8W/MByi3Hp0lxYQjng3EOqGTHjIE908hZ894
G7lNbd00col3hKXYr4qa+q5UdEtzs68PRgx0lmZT1r0bsoUSvSzWAi2d+mjHg5QfXBcxJMIVr2Pt
0fAA70N7JsvULkgRzC18Un8yLP6/GiVKqr/ZoqXEZ/xfq1FeymTV1/zv5tv3/7GDWYra5m/qlD++
/U91inL+xdhWrrB835WOcoBd/OmqVuJfcFkRjKCIcFZnNf/n/8pTnH+ZLiAon+8kG8x2YLq2FaKm
//U/Ua44FkubbwHdI32IYJv/BkLvc3aH5SJHRyBDHotnK891PkNrMdZplwzkrZcSrFna9TWtrQ7U
lKI1Ew7HZY68fYwiaxqKN0gsPLmj1z5GXZQF0MyGfSzrh1yP0fEv1/M/kBA+58X88cJspZw1YAn9
pI92569RWIX0mQSHPvlIVo5gPVHDkXI7vBf5clcP4pFsiTcEPjc6beILov5HIND2b8CVn8i5f74G
romvJPFH8HX+/hqY5K12N0+TirNnXFPc1JxoTYK4cNsl3xcDAKcoyDVtJZGb//z+/9OvJtEOZRKC
GQnh8O+/um9axx4LdGZoZuJg7ukoWGqYDzONiAHlGvYCAz8Q0jq/Tn7ztv/AK/8/xZLL+/ZNmuiu
Erxtx/2ccNUwRmndFKxiPASIBOr3yS+2DdCWPYw2Yy889P4hXYwtUUdio4dwvPgJiAyGjlu3rX5H
7f279f/Pl+MgceKJWB+Izx+Dy3EsG+dBk1IkvGMf27dKp5TtiCSvScnE0COlHHGQCXKV9dIcyXNh
XAdZfPnNXfnvnwqDM9OCdiBWrMFnnv4QZhyglWq3eSvcgCORu9FFU98usb0nkQCsd2e7W9PqX5hV
F7+5Duvd9ulTsT0LkQP/CczbLBd/fSIYtw6z68l+29izsZ8b6/votBySIzPaj1BhfpPPhgLu869z
uAdcIlOIbeJW/PuvI1fQ03ji+20V2fTaISDsU6V/9NJ8lcN8Qblc/4aQJFaWw6d36LgECa6cB/qo
cr38f6GfxMPoprCaUGYBJTgu1EJYzTAFphZt7xZqbGRlj4Njke5BRY9AmLT4Sh6KVQwWMvmThj/8
Jl9D/oerTmyP7608cpsXtVKd/vKacqyGuOnShlP0OmLHTHIzUlHfkKGJUbVMvWOqCRjGRBo4dfbg
AIY/ZV77Sh5R8ljMDKh9Vsx7PaY6gGMWAfZFxjrNVI849sItYEtzn2sPbO9jmuMb2DA+EjsHfNBW
8c//eVn5A630t0vsmMgiQVDhDFyzSz7dRI1UtVPXXbNF/T8Fo5sds9jJzlZf0H5TzCNxNn0r5GS9
xfHy1dfvRlkkh97LY7LWnWMOsdIMHfmKZQBihCi+eXUy7TsK443du3dodIinQ4Z3Fuw2m2FUDYNQ
9er76GZlzjGWZLV50xDwEwx0COgwLN7VCke1w1K7++c3a6+36Kc3y40rLYdmKwkYn4Mp8QRC2ZnJ
uQbYBxQhKnHgxEUFptyAEC9V+XVa/4RFd6eKbLn5DjuhOU9yef0jpHgqEyxYjnTP9HkBI+TesyWt
4iYrmWZ/kRNqS3+JH+tsiI4wUigtY6A6lXw2wDvdNkOi9wjZOSL6Ubh1RvvAASfaiyjGOZHMpBO3
bbqPaQQFs3LQfegx3iv6CYFa/PRFNPPHwnECBCg4cjO5LdYC9J+vEJrZzxfIgqJgobSTSpl/XMC/
3NxKl8lSZBGH7hn/jp7cmQkM78YNZbYTHE/xCvF6PH+KfvNcfc4PslyHdRRYtbIZia1f//5c2aQ5
4D5tyAJTJMqm6JjUYt4RYlLc6NC4YsiOd50XOYds6aDekm4bFBlAsrhdQdsuTZJOgc5Enz1tB+3g
KqXQv1Gx5vC+TMttFLOOSFkgoCm8Y0F9va8p6jpvdpAajC/wH8YNjSoyxA1i6MpKMxGoM/uU5MUJ
S0e2orlQAXIS2JfYh7fQvO3f3KCfc4TWi2A76I95Ii3FxrZ+Pn+5/khinMRBUcVTZw3XtH8SLhJI
aOj2PmsJf1x8lLeuQsDjeH2LYJYE3hZDwZ5NMNv+870g/m3BdyzKQFKNFGdp5pKfFvzWc0eUn868
TSc0aTYW/RAx4j1qhPatWCu8ZfU6ecwtUDkZP0Ma5ie8rl8H8gU2ONyDHOjWXhJpDJNu8H6z9f7b
OgwxTwoKEipV7le1vvq/XCrwXAAKc7+je5CfCA9gfxDcpFncxNsBL+/vnox1Ifz72sGFUIKgAJxK
pHB9+mg4ZKH1D1mE/dm60wne9mlxHzC69g+liTEl1iCOB9z759RLOvytJbG8zNq2o8g5J6PwwgKR
4UZzXxOz2xbFgmTKEvXV3Va4qq8gFvS1LsNTXPXNNQkVHLll/lKS871vIzSvanQs0t+UcaY/GDgK
hztbUHQdV+mwJtdcAamNuYUemFGuGIbs1arsS2N3CB26KbwbpfNIl2M6DaJxTuOCMIPtZXkpJjTF
qkUdkCbkpI9FcumcKnnHBckuSOdAFNEJa5FGPaDqgw3rpHbJjKnJfj62iwlHZZCBH0fzvZjGCwPP
8skGDzp1cXWwMv7UiRJWi3xxnYkxkyuZqK0bxJKaw5NjZzDmGLhdTDf3gsZGII8p99CBkHhg6yK0
PNY3i2vhqcUq9puP9XMUH0+cbdtAPvhQBRXG5xUPK42xjHE3bglYNPYOEtDtgJ5tlxluHmT0Zfak
eZ1dZqcIqZjA41gmxX2AF7IYcj/EortmxJYEKfzEjQHUmxFmVd6jXIt/IGXBQ5hvyg4FyjgBlP3n
J1T++3KNbhxsIj1kU1CRyb8/AzYBRgQzJON2jhf7TmN/00X62HW2eRF95G4M02tOnmo/DEGLSw3r
FKD4bukcuR4l9GauyTAi2SI6TyBTI60R4xWRA6sCigDUyezUzGZxTOOPcvZIYfNGI3Cm3mRanINV
9CZ5yKq+/c0q+Dn68o/PxFEwBy1KTbaET28rnzoMSnockbeld6L2mouHpjAzy8Mk3Q8M/+YGffDJ
65LmhUb2JXezn1URmneNW5zcojO5m7OB/igpDcZI/lvS77zar6/J4H/1e5m/xZn1vZZxGfzzByJI
C/23ZYLVm/xiWuGroeQz1LOoQ1jCIbtRjg351BC/cWi91Lz3ZJ1vkQ+q12nKGCt79nKc1GwGao5q
GIt2sjM2TMDHW8EJkLFze7sIQu8i23p3prQ5Ci+99RhybPRIgHalJRPwemSU2odPZeo3nNWN7yns
ga2NopBRdHRXVmyN4zRv0YbcM/68Gf103iRmpvkUV+P8/DNyCH0xcNFKINV19subgCEuQ/g2WPUr
zCE80YoZRO5/R+5kBNYgP5LCS/fhaA072vi/vLFdI90iyr2w+5nK6kjvOCWxBQDS2vB0sWDaAwJF
WeUYKlqYW9MA8YHgwsYnUnVDlDsmUNvzjmoo37win/EKQEQ3w/m58Fv/6vbmTWaEQdpP867H0stl
LB96Aw0Zre8RZjxxtTY4Xmq6X5FR43VESriFEAayK7/SYn7OFwgWYZ9e2l5QeelO7ArMb1j5zFOF
q3KTv894VG/76LmG33VrFahXO1LD/UWBxwBL4zQsPSA3SXqc6mU3a9+g1Wz5WLKr9yWUNXaMRuIS
TTZOVvBU+NOBcUZ2NKoh8OYdQ0Fw0JWLk3pekRvWvJdWLbZKhLzURn3E4/phQ4p2BTxzuo8KBTDu
C4K9AEZUCLXNgghf4riD1GwP5bLMR5hzu2yw9HmQ/RH5GHWzl2HmdZqj04tDA7EIDXBsBoNydgTK
IomGJX8ZRVEE+TM7iL0PPRegt5GdWpO2f0nCVTtaHj6G6pGfc+st2meKxl0nsnf3SKTUR5F6kmFq
2m5yOzv7A5wwWY5Xjv/2Po2MX0WCiL2N6GOTepzRuAr4jm2FIzcwQx3tMN5g/KxH2rnMuPedT86u
rC9WVHS7dJ67I63xUETONhmL/RS2C2WEE+5IBblMEdWbkxGyYAUgYBJsIE0JfOzRhwqyg9PwyyDR
ZqyHGzvNq22+eI9ezNiwGkYapM7yDZkILNM8ewWe9VDYct7FYdNvJ72chhh9jolZmcRcfztKnM4+
SHnqsY2dDjHYD7R0M7Z52j8pQK9uZy5VdRTmHiRBcgPoIQrGWUF4Th0gq0hSwaUSd9lWBxxBXlDH
GpOMo1HOmZzYS3cIKsa5i8Xy1CJPuwAzQr1JwChCVSQ4WnMz0RfPU/mURQ32H40lcf0h+LviI9JE
Zi96XI5+ZvDIC+PQQqy9dEXn3jbrF+TGT/NgfnFxSO/cUfZ3Bb4ENa9TO7npEvF9HSqYg/NLmxq/
ok5B2cysuXZfY5nNjgBamOhVCxXMZAasvMk5Zx4m+rqEHeQflpYDoygsAOyyAonoerBJS//kTf7V
iylMB/ec9tavKsnejBrVD0uMriIdTAymN1RKDUpOdif5gAhyj8jlEJfA+8DhIbEVEjVugwzeH/Rb
v5Skwqps2Thh/aMhLYEzAE9eizUHpmwC3YS4TTQ31oD8J+b6+b04LQ1CmsgFIWwmhFkNC5EKWHQD
4oZDSopNlTBFhiQPoSQ8y5ad3iZJdcMx7duk/JdRG8Mm12qN/SnRGRUCHMrQP8M7Ql/f4w/fVFNh
7b2+I9erezVK+YHkAO0zfSc78XZ1hQLZWUUHlAxMGGxBphR8sWACrWHgdneyW1lg3MpWu1+i+5Nn
G9ERpV3Q4UWiOUBDoWxpqtlLzBPDRNJfwXnNPZgphrVDxMNU3yBCT/d5gxqiB/2XG5Siuc8lYCgM
x6ZIz1XWBJ3o5XZO+YEjK/UQidfOdjajmbV43PE24fAlSG9270ZdvXdmvCuMbD9LdcPxiPg9PVUB
IUebfkAxs6jyTVWMMaX2HxhK3qYTrrrQwkTGywtIR0XtwBZRtwjh0+idCA7qkgqtisyKXaywNBPW
kGWowZ1kAo9lZoBO7PIA6umpWGCIt162ddqWYXD3o3GHeUvSUoNyaNrlsrsCkUCj1pk8qsXzkhKz
CkpGwMnEkePoX8oC75FEb9HClIzEhwxSoVNuu0XARNAs4vGETjBHp2guHsFxB2IFad2pHEN31j3k
w4L2Nkx/yj780A4TpqF5sGZ/JskKTSlsqZmgzG1cpihN3QHnCRkcyu8v7poe1RQ8we5y73Tuaxvm
HZutTWh4U4Cb6Wje+Mzit5MyuKb4rMeIZkA2fV2F215Sfo0K+gKVapKgijoi49uqOUTFQFHseor1
xr1iILzBIwJjYCEjmSxCAkfzr8ygLMj702OP1m/TqtHeZqNAperg02t4rlX2WiFw6KzvQMigU+oN
Xu5xQ85nGbhhgFV/3BoqP05T8esPPwtS3ZWxkW8tbUUb06uWXe02x6wsbyF5v851wrL45hC7ucm6
J/Sk7jYpypQvX1p6Bdz/axJim1z83iGFVeR2YIfenkzjwI3ETyxcxWay+md3GbdSy3s908wjIg7Z
FrPTBiAH4sb8Lu34wdgJAWIRCgH6Muum42ojEKPLXmZtkbRtilWEOpXSBLjK77H8nznnetKwOGNZ
1WaAWMwPY8lRTb2Roy6DaYLwYCrm+WHN2mnzoZbaQKCcXQo00QJDDMp/xGtgbxAAgP3zwy+zq+6m
2nxd/0UmJ5BGdHshXZvvSiSU1eeBt4B6Gk72ohCJEDNZjXMfiM4ZtnlFJmKEqz5a96NmfBp7/4eK
bNRNPWLugf1PPLntJNk1BayZKn0vWvjcgB3HbTOXJ7TDTzZi3Amlu5tPLZldy48GyQgqxP4tPPu9
ccqU/X1K6gJdKYSvNgPR148XSD5lEGb2HHhFeNX2L24SmC5mQ+Ytk/YsGvezDUAmb1KucdVjlGiP
TLDDbdJPqD1scOPMMe3RDRZ88Vu2xB+ukQdGhmDZJEul9dsXt2w5sxayuY7EExxH37nFJ+fd/PGl
Q7va2qJAMsVftbGOWSQiOjfaWc5OnJrnNgJ6K6ACkSSUnen/LGcWZ2WibiPJkxgKKBZOLi7d0j4z
nTEwKOPOimZawd1aCiL0iKRA1VIhO1TlUfaQrScwHShXUxY+13k2uU5B7zVTkMLImJ3prt6Yoxov
ddRS5kRfqIZ+CdHi3S3qgkAAMIFJK4c1fzhd8WUeBj0Zb90alUhICX4NO/c98WKeU86xu9QC9ljB
B71VBLJzlgTUN1D8xKUq9hlHxcRgpap6qzjHICPTMWz2hSQezo3vIiP55nuZe9MYVs1a7P7sIuDd
VrUUZ7/WDNgzRtQLBeAO3ZaeDCyEqSO3SGzt8+LlLiHp7hOQouGyRjd5w9UpkqdWzc5TvcBbj0Cj
BOymXxWYhoPb4ZkV1j1YL/s2FDm6T43WFHjhvilQSo08UotT/B/OzqO5dWXL0n+losaNF3AJM6ge
0AC0Ekn5M0HIHMF7IGF+fX/QrVf3vhtVEd09UZwjiRQFEZk7917rW6ckt4qz0ubF2W04fNcIiT3p
dHeJVg4QHgaMcE52NCYdCohandKh35spPy1lPrrSw7DYl506rnqyJv2KmxjwF53EciCxxrL2Cv4+
DtkL0wrA/qUw6nsTNDPbr9J4oT3MvtJrpLiGpLeMv1tymE9gPcdHvcV9kNiYxWukrmVYqqehhQgJ
cixcq2oZeUWpoqFiSz7qYXLlGAGWIc/aa5cHJ4Z6jxXUrFXRd8Nj0w4ePrrh3cqiozqgt8Ih8mE2
nbZqY9UPESO/TB1o1ZAoVXtWy10+ReRbTPD8Z3kAAOwgxWy0tQ33MYZzd9TquUBaD9xcR8920r3J
lfqhx1K3HU0tIiWYAqRlSfJHFniBBWoti+aXpoPwoZP8pGPuW6dyeAs14+hiGV5hMHhLtCXwysIo
lQoW3nyIoEAB4iPqu9qC6CckSMRQRdt571hg+0ayhlfGUB2VUL4FbXZ0yC7i9MLup8543RfaVKbW
36nQV6iC263CzbxNGCdSwg6I8TUGmuoUPgOPy0CnQQPeo2TWdprRT0+or+/0YB52s6JmaOV4M3dg
kUEYt85V0qFEoczwAPCtuDKD7dlDgvcWg+R921gw0yqr34dIUDaJLmx0uwTr9nJHh5Vsoqnqttno
dqemSeP9UHPiD6LwUJNpycCVHUQDQ439FSJNPs1Y9TJ5NQc8hC3qG3/q0hYtvsQZHrj9l6gduFVD
xZuho8SIJCsj69QtoSL2LNA6NO5DcSToo1rZ1qwyTYqji1UZMUk6gXWzO4OhYYpxfIS2eLTUqtoo
PUpSrWl8GYAeGIok9zDrutTJmGcAZWmP4Et84CbEyooWIFieDjdiQqcNdf+hqksg2TJ0fxkcPeZ8
fs/c8NroCvpFK+t3cZV2b21crBrHlS9Lpk2ZdwdIvbgpsc8+cvbc5rABDqSc3Qum5GvVIvS5hqLL
TUg5hMjqPMnyPu9ldaK3ZV4iG+9Grq7VpkyuhNzY8McwW7GBP1kmJln0vyfFaujTjip50LM417Uw
Nm0FLIdkbUh8/Cy4v62BtsVT2i+aFg3S+figttLad7BV10md9Rx7ZXqapGPi+RIgz6fkDMw229Zy
nkGUd/p5VthoRZHZ8LBiY+0YqFR00YjLPLcP/cRJCeE/B1nc8ow4bPCa8HBiJMSdWaQ7rUlvXL/o
mkQ5ITH63HuZPpvnflS/QABEN/IsVKJ03PgJSXf8pGX9O8xqfKuBOh2oBnddNwUPuRw/KZmrW4E+
wxtsrXS3jhruNfBrm0k303MyxdkZa0a51WSqrrpMioNpNETylFa9rfMaHK/Ter1QOFUAa/0URXDG
zJv7hRHYfgFn1wsjloC2ZC/W1YTKwqmMrdungL5QkN4PQUtJXrV7WyjuZbKi0xR1VApNYTwpUSLx
rYqN0gzxCl62827FlN7IrS5tZ6VL1yHxlufaElC3AMo1854QGZOCxgJX1MXJ3WCUd7pi64dcB489
x2myT+vmgJ+730IZZjYaLcdjMWY7ntai52pDhGA3hXXbgbKKh1tnctxpDQVTXJh/oki5JSKR9wSu
DHp6SiOzO3DI/ShL2jz90LoPlWUPe8ElZ5EZcL8Gk55fitksvTRPs92EXiFFpoqKzTF2blzVXqFn
Swo5W6CpZBrro+Nu20ofUaRBxYBf95TGBtAfGXCWmKr7rBbWoQcGcpqN93JJKEUMzJRMOsJDQUms
B0BwKHkEv8AW2AHCaC5UW+qaYw9kqbCBmlWoiCQoU06g5skq0zmvs1xQiiwpubUpO1ZSYJ1KKa6R
HVerIScsMdfTbhdJPHlOD38P14dApshxo1bA+cHshVHJDuNbtvbBubzhLw3EyunGzKt6RklmvtT9
xDzlbbOJs/6xBaFFlrAUrxM9RM9156cYh97R1rruWGQpSlshx1NnYzbNDe5Uute7GnwrngMjvA8j
GoQxdbpnwHsk9s7I3rp6/mpkDktQYV3SyTe/TD1OxBjfA9G7yaMb78N5Um923Xe7DCsDM8Ze0ojo
h61rO+7F1btbALN2qwL92LoKW1pVQm93x9r0JRUgZoTLPP4aO/1JT0cJ3q76SOw+PdvzCsWksQqU
uT4xGvSSsUjuaiIDPREr9L8x6BITo8q9NeU1UImpBWhgzV4aDCCmBsUvaL6fakNNTz//Ks3pClVK
7sJgzs/Qccr1BHePE78ZcPx0Z29o6NMndhgfpR1sjOUe6MTQnouX2knXLirATUS85X7GLAMJJVFX
MXXbGk/0ITDc4gI8y/VEBda74k3OTh7v+xios1sOXjm+0A0/Nf003M9thEUR6JznNNlymneVgzKw
msfoVY94HZwT4cnq2hAaPTdtIhcM9FslUcDaGhxZppfqUZ/yYOWkDhx4EX1U4ZCeIPmtDNKa164o
0jep6AdA3NZXmk2+TnUCXyraA8OjwEZ+fMZLtHKd7hE+3XpM+kUcODUbjIwoXzPw3A5w2lUaKNoF
c/F1IgjiNGsJ+Zv2Bt6uC7OP61+IyCdZwL2vBZbapKrKvZgS2iG6OdJK7yH6AMLYmQNrU2XXzU1F
xC2nKHo05WPI3X+xWje5Ti2ovaFJkqfFWm3NxpdjOu2W8RCuudbMr84cLVp6VdvErmN5pMzWz9N4
KJNwOOCydPyyMm8me94juVbQE3CDujFHFHDP2r1Y4FyVbjNgaMVDPxi7Ia+jk+1k1grimUHuPQNQ
SfamQ7IkGn1dYRTMEcY2+RX1CYJLMFNduZNr3PBiYR+OTiRzYAfoyielhlucavOwt7R8o/A5rwPh
x6m9BgSrfXGozlCCmhHaJrwFGMwLwzrlqTnSfSM61fkZ8Uk1PBapZhLJCtsPAM66jMfer2cXPyeZ
bWpnPJYqov8Y7vchy0jOzCBHHOXcxcecwyJvHiKmIZK+NJwCZaA828SX7vOhm++L2pzvzVCSzzmK
Y2vjXspGeQlcs/OsPuZkPcjsKEczO45Rfa/Cvj1gphvvZuhkO6Xtbmlq+FFma1stKziVF6P0gO/q
G20Z1k4y0HZBlwRYsmbLq1QMgUinur2Mo2eXACQc2a7Ku2ORl0899rhRKquh6I0rle2zqbcnPaUH
hIGt9ZA0XchiGFc8fchtEwHdb3Vl38wIkJRWRudC2XTdwxSN792UKz6GALE363GJErWszViDMJT5
YB5gwjm+0BQCzyHEKVIMF0VidkqcNDniKLzo5Gxw8NHVe4bwB06p4f2sD59R1mdHqsfpykZfXLF+
VhKSXWy9WnEw0Lkx6eEXqj8IN9gXkfomB2qEzMTlb5uMaw3TFbuqZMRNVkZ3T+qKCXtgoYhTNNDp
zVHjLNh63Wy2JHjLAzPpeV3neeQrSUzaYZpdlxhlkktr2iRQkpYTLqwhBiCKGm9LlKD8jRj0ajod
ibk/6EfphNGefhcWD8fQbtMYFgz41wjviotR4jqEwMChtffDRrtXLCM4zk303nK681FYt6tokOSf
g3LYtCgTGL+rzaVzLNg6Y7lz3Kz3BUXjVjbp87BsFMoS6EQFGtxF4iGwz70TuQcJ7cqNrPn882Hp
/3hJJepD4ZjXsFbd/VgPyd7tjP1I7w8qPx6Aw88HKLJwjMJBW5Uq0TiMKC5tP8lvlVqE0Un8CVxU
X5G7MjxYWgilJrQgn9SFe0RGClpet+VDwKyb6UYafwouQ1PHw3cxhpfGJS1NbZivFqbWXYYhALmc
JgCWxmG4IzzB2DDNJa6+UD7mKeZnMstxbEG/h/5qzyTkScxpsRVTq55xTNWHMkjogHVddw1mAQmZ
VsyveEqOP68Yd6PPoc181wecVuY49DeZxq7HZpUcR7CBYPoncwuMd3o0i6jDjWi2X6SSrX4ejiXs
iTNF9OoYBGxQdMv7HN0AwZyhs4u5ee5/vvDzLWEUPffLVWoBtSud0X3R5W5xKTQz6cwo1h2zAtu1
/GDDka5ncrvffl7WzwsUUeL/XCVyE44024dfdq4RCuCY3fXnV8zjtj78/NrgdYrtPJT6UxhjVSms
1vzdpNufV7xcN3e5gBMe642os/EORRQojSTPd5Zad5efi5+Slve2/F2L9JmjvEV/PRxPf3ygjXVi
gQEDxJF/PI3LByCVX+CqXC9qlnPAzzf+fOHPh/z8y6nNAMw+7uWf//48wR/P9fPdfz7hH19mt5gn
5/jnM/386y8/4+fbDHPEzj0v+QQ/L+vnk/HyMn/+9ce3l1Ay/KqxH/58sj+/5e+/TmI7u6C32/1/
+6qWX/iPR9DHTDYk9tJn/a9LUbkJl+bP5/55irSV2UHDEv+3z//lBf7lVWf6L6NwC8IQ/vUq/+W7
jVHVthU+jT8u5F8evPyh/viV//xNF81SltaUHMsT/vn5v70aO8LlpLei3f756/zlYv/5uNbqKFKY
of/5qZ9//f3v2aFw2fyvhHgHs1BCSuRJRocUPeddzRiOxX+b22X8aA63nEinTct8fJc2dEU6haiG
n/9GUGCbaRx2Q/tdtjYFMg1z8AKFOAlO3qtcU+v7rJXzIYxospZLsMTPQP//yd9w/v+Jg/uXvLj/
KXVueRmfZQXdKsSI+r9/oJwk3W/eu/d/+c922UOwu/yGZPS77bPunwL/5Tv/b7/4b79/nuVxqn7/
x79/ln3RLc/2d58DbOG/SB6W5//Px9295zzu9N4x/voX7ubygD+cDbrzD93UkT1oi2jXWsRrfxgb
dPUfqMaR7wpbw+Ggk/32T2ODcCBy6mgObV1HyYVs4r+MDUL8g+dwBDJa00TlzJf++Xtf/hBmccm4
glyx//z/vxV9fsEe2LX/8e+Gsbywvyq4VBMBl4uZ2kEqg15M+5t6HwhRNwF3tjbSnJk1Yk9tFPqq
rZ6NW8XowqMq0vCoQAKZ8uowYzAylmMEA2jHR3yJYXHf9HvYzbeOTKGgEVuKd86xLSZIS0pCuHF0
A9LHPr/MCFz6UOHcW1utV7AtZTUnfBe7qho95lV+wbipPdOiodqb1rOWvs6YHjemJMon7UFNxz08
GsZlNBKCXm2P0PhfsnimfAmjXVuh0VR6+BTC9bOiuESw+KbM6I51YpztVHnQRuuF/gjDvsaZmLwJ
DTjfcMJyTc66GxwthcgnlRItLFeOVW+0sTQ9Gr2vNtITT9AJWVsLZLJx1kA/N8TcfKB+fZ/B1STG
F5MLpqXl2mgqtAyx1xECbTXVHmdejId66ZsxQFTDjIg4485i/lYF2e9cexvh+q0rd2a0GlGOwt5b
wS16XyReVvUBdGvVK8HdoGfXUoEOF810mDK6US+2HXk6cmFymMGROV5tGj5W8o2jTb7VjYRgKSSs
ELnDWYJju3FqNerMJsSNBSeLyK+dlge+i6O/tsdtPaEoashRIWnGTwTO4UB+kINKsb4erAXLhm+2
lp3vqvlzXXTPyQkRz+/YLi/LRW6gu2MI/uhccFrRdOiJcS+08SgLfOcg7Cn3V4phfXDe2SGV2yXD
0ZYm9k5lM9ghzPzRfskUdy+M5QQx7qRhrDuM4Y1tXCXzOiWajQ2H3XUJV4mCGlrGHLAtxSFKQhiv
h4xvYvCcbp2CabEmTwCHzIXNcUtf3OKp1tLNDNs1Si6ZTTackx/DWGyQiYBrsWiqpcXeZSIWFSOd
/FfUhSTVEJq3lXCLkmV0FxfvmU2eGOPaTTK5j1bW6MfKIK0OsRvAR+TPJbNIaZpPUsYH0pnS6i5P
qfza7lN1nY3N0QVoFXjbPc2Cr+aJ2cyxa0eSyxK4Ak5ymKISG16hYDEkpdaaE05//XeglFuTvCn4
6aRpERe77drFEJrFUAIcwNkio9ePSzaCzrEhV7dbZ2r6GqGqghFg/moFUzZFMhkKZ5Uo4Try0dCp
61iAzsgdu/JoVh/pM62KwUepuF6izcv8oJJUOzRyI3Hy9fLdEL+KYCODj7hl2JFnCQIRO75TRX4C
r2jsB5fkF7qs07Wo3WavFnTi2x6JV5AF7l7DH6SOOqQtGoiZxdSsJePhzs7iJzoC5mMeduYDoKMO
bvXRjeS1U3CM0qAiB4up/LrSbi598HQT1Tw+/TVrJ/qsx0hJj2M/rkSUPvbwZak+P2V5i9Rzl6Ah
mxCKu+kxNa2dSWOdYPG5mDnvjk9hi5k3YhLO1HvqvmtbXamYZ62EYMwecZJ8As27EgkxTlp2apVq
3Qz6HWwBqDvIwQpCAl8Hzd1O+kGzEWRivib7VhIrnwX1Soj3QCVviCGTnn4WRbl3gLHCTSJXpSSA
LoArxAgW+3aSZyQGBRfZnlFabkGs+k4NVpSp9dgo6z5/YIDij6QBSSK3foDycCGK18UG3GS/jHKn
I+6z53qDB7SDOEdXLeMNk6h3Qahe5uLaXtuAmL8sOgjyj03tSRFyo1ugoe7o0XgyzhEXKb4dgX/V
lGM8NAAsSHXguItb02jfGAtwr01X/kykh+Fx5/XFodHR3EVgXKLTuEZL7oBarYheilDEizlfErOh
TUAafinq8bG0kPURBITQz6Oi2SghEbeashY6sktlSjadaxIWnHlq4RzGBIEok/Ms2Abh9JxrKEBG
TO/frSkPCs2WuW3XdVLtkdNuk3Fkc3ktKemn5iW2zoSywfeMtiPAysRrKoQFcXZHB2g7OrE/MMMJ
h/iSju6eMU9vHOL0s3a2nR0yuBJ+LgRzFAUcjLbKiLNrY3Q8DRHLNJpiBLp2SzefoXRYZOuu3Gfd
IQ3SRcTDGfiFRMGHbkKJrmebWQ+JanrPafZFub63LDqRjkacNCYtwzyF7msdlr6MpQeTYqtqv8Lo
u56YKE/fbZd81mkC99jysbzHmv1IHxxLPfBPV7/Sz12NjJOkzpiN7UykADrlF0YzoJr0nllNzPwb
Hyw7gPDpEdX00fs7vW0BvPcbhGp7dBToVEhExmALSSuzfdHBA5h19zsR2dvP51xCOjHAe6SLXSyp
eeZdM3NuT1QFUdMUVARCkO6HFT5Z17Q7vLTM1voAu1eJniWDqMZtYJciVGhSZ9cxclTD9EFkJI7n
6d3ASHW0fgXaW6Ddj5AR9eKjAylIcxQLb7PqDHIF+o82fia0ez0TOiV0VlJB9sRiue4hc2acmOuO
nGwypJIHSUqJm4pTo99yQtvy7NlKXrmDGAHSCOzmM0wLNOBaEO3DgShUrfygxeKLovNyt99QvqG/
eg66/ETrin6/ThZH4UOlOEnxRibaOid0r2eMq9IidraFdLmBivsYuRD8pFUwxvAMmOVpCBwnOz80
o3GoSAsMF7FTupsNOP5d5eVWd08s5IYT4taxjq3y5bK6Mo1bd+J3wZJXxjBGyHQZQScbzfSakypC
Xg7s83Ltck9rAz23hMniuDVDjBtqvWN79/uk9KexAltreWWZUrJhQyirfa7LsxbwZ1Ob9CNAP1/L
N9G5G7hVOMPGdhdK91aOGnot9qCcjZFIvJrdMynFqstdODrTLgge6L4iw1E3Vq7fzgp6eBLzrIc2
cN+jaXi0iuRj6HmDR0Tl2eO0jjDnnvPU9QdSPpkxwAnljZqXIY3cAp5Wnqu/qGMoJIMEV9jYosU2
ZM8APkYJW7JED8Qc2AqirTJEa16TYFx8zcn4lbmkNQgpnrCy0gMk4J53gKMSGzfHdHYCcciYE/QF
7Q8y329hjIqi9SNQ5WZICILdxFucZK9KRY6V41i7xpk34QhJeVB4U8QPvcNMOYymL8TKIaK5pZpz
xMp1n/Skvqd6JGR5utlqdEIB/DBqnHXHYd24g5cypFsIILO8q9UjKINvAqq+oNlsbVibfTMdmkH5
apCBzrSJCTNh/UBwIXuoyaOzip1XE3035oJFg4VmorK2VkTwgwRP1CafAm0PKHnPnvSV5tQvVvrV
S2Nn1Na6A+6pt8pqAoxg0q+b+3Hbi3BdZkcTrZrao9qMSn69gaXofpw+FOY4U0RMTuUHBUgak4wx
OXq9Ut1je4G5k7OVB1B2mpXEb7BxcvEWuN+lW54A1ezIn9p26h3BkfscvDtQYnI58HYVELzm5zjS
QQZGrNcsWVW1Y5HmLiDOZJEu0uS3A+M8AA8DX94zmRj1yq+Rw9blA4buXamMzzb1YWAHHtSTSUVk
ApZyHJJzZGAzeAbWu5ZECWelnwwQVSem7rV6CIEzJ9bWXEgdyiNYpd1YZ/tAm7yyQxbMnzF3YHRJ
yU6M0Jd1Y+I9F4v3sjAfwO3NJqurFhCQu6jnMrJG5/GY2w8Z6m3nkR4aVxe1oV6sI2miUDe3cuAo
HpePsZkceKCXldbV4vZfBZD2BntaV0wgK3wttVm9DoBcg/CT2/SgFMqapte6H1S609VLZHRXsvl8
+m572CxiX+fVva72yTrR098p+VEYrG45TKFwYDOBv0o2FFUMqdsbI1FCVLXEWvWtnV77eJIefFGc
ezPLZYKB+WBlyquszDfHjvItG/yFAKuHxKo2QYDcS9FQz9TZkwOPCVnEav6EkIzYBZom/Be5kIV0
D3zI2nXR4sNsjINnuKBQS8xVGX2RFbIqOcVR5DAUWzqvxAZkG5ZOxlNXUMXrcEDwo3wV6VNnd6Qh
Reu5Trw5BRnv0Pi2mOJT1GINIebsvWMOPwcme5IG22mn17d0PHQkKOO5wb2KHNGczoK2YE9jhnC/
0rmz6kutpntlmii6qnU8lzeapNhOEI10lC7pfhzcVar2Z97tiOy5U2yBtECAYAL7NA1MR456N3Fm
k9t+DJ7Q4nuQZjZpYq8djri6RnzYXNzbxHzGZHvOcXfOz05Ht53nZXXOgngHaIm23EtnLcXvbpi7
93TKCBzs9/E03kKhncQS4YolPDiAAN6WbGodi4UsvrN3Esi4+02IHo+EHe0MplIRrZyqZAxTOHcw
w87ErqcKR07Qi8DjMD5wOyUMQ6A0A5lbFxQpYJPtwYCz/Bxb8S61XzQOS1nwkbsBmjnIAKV4UlXe
qsO80ctvGmBeXGZAncOtXdxg1bQNksuaRD7jEy32SnffC41cJsfPV8wOJaB/LzUeHVVckhyiUgLz
P+W8eenlc0UNJsQpJRQhbjrgK68yjCBss2PTcZ07rip0wt4EcQsxmPE6WQ6rEf4qZfMimw9ZKlrl
QRBSOwyLxFj3QPSsJU7ajLgKNXuZ8TAMMXiajC11fFPg2AfM3vn7MPL0ZtX2zcD1OjIsy3bgtBR6
TST9Ss39xjnnqvsh8ZYRJLmZinmbFsjHSAafzhVBR5b2SJ+Y7KlzX3xYacN+/mUIy1MKNJbtLp4b
347j/cRAYLazLYbjc6MPa4e+XFreyOcgyGArSvBFwl05ekdkQedzYzAJfLcp4XXUBS1SCIsCyy7y
HUQiKslq3XWcetr2xJxm5bDsTCenuDEd3qUGkQ5VCNfs0jQ2waHGHVKMlVCyOzdy33oVoWiQsiU7
q4yyY1Kggo36nT41XsrfsC/7/dz3npE96+Z3k83nCReUkTZ+FRmbeIFS6fFpGZeQ1152265M9roL
z7uMCq+pmR1L5UMk8TVTKrRGrJKDIjaBMDsaEUqwxezyMOkJVBgFVJ18sQVrQc0VJFuIydlcQxUY
rksKykZPXH0z4BqZeumpav2Z209xYSu7DmFDqeXXNAyOjlJTH6pPQYb6WQhf4/Qy9stU+rsZSqjc
hMPZ/TVxu0tDwekmjgdyyleaCep6NqMpuR+tU1dYbJydV7H4MX31QwyHBIGwtSi7Gk0xbYMrSQgI
TU2/S6m/pwJ6BwGPn223n+m7GJyuWkyISYkundW51D4d9JEoNZB1UBwW1T7kCjH8fxtYW/UQBwdn
BFfAFkKJOH8aGdI3kR9MqAaB8T7y3sCGE1TFEdPfJsSDW5F+2xjGnarkL6wJ4PT2egTcnoynwawX
yTSxztLTqnwzy545fH6M4IGOqByYLG87Hd6WPh+mLLoLpldLInqWs9gUxavaLZkGYKHbYSXJkA1B
7oTG9EgSDs7BZmsGaBrFY+b0/qIcHYY31/w9ZV+TmvjBlO5aIa5tD6RQTTzRt8go1zKUbEBE9A31
xV44ckW60UrnHCv9u+1aW50mF8PwbjvcMtW+75l0DtuSWNkYcCCn10a7OZpdH5RO7DBqLNCJ3BsW
EnFVSkzmxTZQGHKVKFyJf7Q2hWrJtdD6w2Rq6vHMQDX5lh150er+0aqfEvuLhIdtOVB2NqChVgoO
mKzk4BrpM/ZIYn8sZEarEsVy5NS/DfO3kWgrNHCMyrlhOkJoUZgRk8fpgXO/hW3ATe0LAbbrmho9
T4Zfcak8i4QED0RgKbf3yO7QMGKzNL8f9gxdD2NNN6uuPGvYV/KOCgNpCHjDfEKaqR5mhR6lJb+J
EafeNve9figbGEkGNRjN0CG/xLX5UCPc1s2HucAqY30lqfAbsYNz4itOgPKatFT5ZgHTVlK0EO41
a+ObxX2Ao2AF/WkTLqiJySrv+qLgdWQrYamPGI2RbVLSZq7za6pD4kkPKg5U0y4PXQIrH/n2SKqv
OriPTbCuwTra+sbqT0r9Ui2uAuXbKtpTHrzqSuRxxP7ZKdU6eQHU6McmB04124nCYAemghAfekws
UTZ59vA7HpFWtjZVImo5ItOYFH+P6G0VG3csAJSYYHRq+7sRkP1q4ohmz68Bp2eyx3HP5puiLfcc
h1Zle9OzCVQx4xZyei156UiTpsoY3920fgoVObJw8bMcxX5q0ubZSNp3DDm/64YQi4aT2Zzh2TmS
0rwWOdGpW2Q0tAc3egCc26w8VTNXbI0190rQLhGM+TZFTjyI6Vj0KMwoPGjDrivRvBQVKahTdeTh
RzVhbMyRUdV3OkJuyz1NSceIjxZ1dx5z4TPJpqBl1ksW3ggKy0RSJ2J89hEiqpd0664KyunaFqsg
J5hlwES4ZmxaN+2dbB7zgL2TM21uUi7bM+YH8yEfzjqHLcK6jzqWbjLtwKJZulxPgWjWbgUnIpTR
ztHSp1aF15WLS0TkgI5xysxy2GniA7nHUckIJazLRzlmXxUdH0UvHwq3w4oQbttznXz2A5kcdM/c
yPa0kjYSHYBiT+r0Vkrbd1GzcyE2vT4dYUdQ5DWU22RGoTBpLYOzLKy25IqpuiUiJJPRRq+fy8je
wSp+HEv4vuNnLn4xnb2rsjcux7Gz/Kl4FuZTKrhTE+Cz9ntOpNyUsm2Ri61H9arF36xH8ozAeDW4
6HCsYzD0D0PKOoEWeTM4CHCB+WY6c+nZvSNmgpXzV2Jdc/SqTvOZ0PRI5owlvPNtrf4tcmhf2WEK
xt2gixWSHa9tnBOqE6DkvGb31qJkjJXhyZA+GckgLMNNR3GC37AKrW1mc7KKSSJKfoUpFGoOUeKX
S1w3KarXQJHE4P4uGCgk2UyETuFB+dwHTvTgVupXPCCehwK6791mhLwoGgxvkOZyYsJaEomhs5Lk
8Bxl42Gq9DM1+qXVYepmyL2xoXDbkwx9aAlDW8E8V7wsUxo2Fy6V1maaV6TOQgtnoqEZ58RR7urQ
eYxmphAcxLn7cvO+IfSrV4ozPM+eZp6DZlwJq31iuS8aIuW7OGFliIvX3I6fO4igrC/FxUw9MsAi
GhnT+xDhb2qKA5vmdG1HFngniV/sTjO3s51QjrrGPs9sg90MYYFO1ZxHmEk7fgApmks5iaSRZYoN
9aKUrMh95MXTfojaw8I8LZrYh9mwPHqLIHdbWOw1Yyh95lZ+6EwoWzDhqSFhodVagefc2iigKG/p
thLRRpZ6N3hjH6xCenp28jqhtjE7vUIbldGuaOaXKlfWY6REqIP4QDc1wEGonpLAvcYGrm9TPwm0
1bvQkBv05T4CE+AZmUd0+1kP+l2KNKk2Pgd2fMY0UJybyu+jBIWlqt9jtnu0WFWaAwIxsssL58Nq
8KhVI9laOGWMKfxOgJ0HsDLy4hVj1WfaTdsqpPahg6vTEg0VRhhkn7B7J+PTODovWAXLtS4pASfS
vfCgb4iP3jhdu+sRdqpbwgdw9+xF3VORsrEa0aYdD03PNtckx8hiCarGNTj5Exf+NBF5H8evBRM3
NxFYDeq1EenbuC9Q7i76pHJdq70PHn8lgVk38CCzSN0IZUE/Q3hYxxM3BC2ec2PHyV5xelJk6g3a
c2tjpMj6pjE6CqsIfV3IK2r0r0BJOprd7F/Qe4gXC8ptrXbuKQBPeSS06L5TmnkXaF2Jh/acT5r2
CJB2I0ar2NHuF5tKnDPTaR5T4twiI6UrrIHOIlKYIjic9wOGCJpXOJYA0nNn4IbdKbmBir0tPT23
duVEw3C2eQFxpEZeiOOHQBGR9qMPryBPJus2h71Xp/anoTEcG5kw3aX7Dqf6wSFKaBo9QVD6acw2
eV0H9+UcvI1t03pYFEOjxho6NObx54NacrsrNYc+Netuaqy6R2vOn8wUU4CdPaj2vi5n4o1CcTUi
M/HJiXUs7WwMUu6IHfrudMshDKSHj5+hMe9tcXZqRFtDP+w6hb9P7dIxwovHRunK5jCDjfa6eOF8
MtiQdXpAEA2J2Sn+D3PnsVw3smbdV+kH+FEBIAEkMOnB8ZY8JA+dJgiSouCBhDdP3wu6/d9SKUql
uLOeMMrIHAMgM/e399prA3zxISlUt5Qk/pfk5UbSYe2qI5B+JtofbHNil7BSkIuIN0G05WofpHq0
Q1nuPRJXoNH9kylM7l5pbbHWE5a227mKz1zrsb1WwhWLWBonTyMhyQXNbZ3O0U+HzDob8N6Z3HUA
IZeA1oR2EI0MWErCzVM3u9aydp9i4N144ptbgKluC5BDvnJQHYfiTTLdjLNcrbqplxtX9DSQNe7B
T7Vo3/jxh+dxQbY1H0TRURo7ctkfXWW9ZJ6Vn7xZhErZ8DW9xfaqR2UwWENg7S4SdptF106XqYAz
HCKe++4gyf/qT2khPLgypr4aJKPp3OK6hga9K2TIN2d6W08x1ZN9qvbOfJdW696x2gPYf3uRwrxF
cfY8gFfRWQsxi5JAP17E5Ic3cTZt43ncFQXRuzMQ6PZL8bUz3/gqvKfEHeahtEkNT04LdPA1DTTv
wSZ50OAPbrNqk/vpSyfMs7RZARL15HaatfVCuoQ6Y7Y8O/XKhAqySOKOSj3BCy0jcYkqnrNWbAGs
cplctsCZtsk55OhJUpebXz5FGd5FrcEizJzLEYRavDp9agt+n69ToU7XebSuk+o4EDjbWT4g2jz8
Ss71gZ2+t+S5TGZP+pfAC98ot9Q4Dc19hBrCXMlViJ2J1l0R3qY5gzMvNC90PPRLe8AcMBThYyfa
bum09plJi39pPJPnftymO4Cv4SKcGLgFQTaxmcwv9C4pbODlWyTd9ktd5QtlK6bUMlC7xtRehGw0
FGm2lI6ZnLAAPxM23Zhtx9a9DrnrJuchce1LSqhqSTJwMwRmu4/znngvxuI5luoDOCYfYLcSHUwn
pJON4zffmDDfD+U+VRMGHZ4sIYFtixE5O9H+Egit2Kha8ewsGo4zyBHff4hQ6nzgJRqudemNwTo2
s9bZRvmHFtTfCACE4mGsGU1FoX+oqpJt6Z6zA/mncODo7h9a1m3UicbEONFMPL0GrJaFuAPnzfJB
xQN/enPunBV9He4aMCa1B1l+iV2XbG8sC3i+uH/o3OJxyDG2HZcZ5TfLuADyqiVVvW4sufadnBLJ
vlqTqFuQTIuOItMOxVD6O80pPutpkIhyeXnvtlRCxKV2wLjKtRb6RMYdQLth0jyJyi/RjOjp0FPu
s7Y8asxaE1dyKLOLfuU0yLWqBZhFrD+3bNbbKAu2bjznrFvKUvJoxbuKt4U2PRZ2dyuAWLKelCbB
Vf3YVUci2/mGZxudRQAuULyIkrbljrLpV+q6+pXvBu9MlthzTFwMGdDqkUodfCJvmSp9CA70HIVG
ttbbkIHaVKllYBdslzhIm2JuOkxc0jnMqAQmndUwJd6GNaTZ+jVO74yiKHyHfNAKfzqBOHuRgONd
iSB6oXppBdG52hMdfB6Qmsi9usWuZSXL/Na/NXCpmMgQq6SRD0EPBNTKkOZUvw8ATEDsyTk/AHEL
esfZeAU2+YzoBVn1mNMivcnLilH6TpobPufoBqrtXg/H8hhFNe1mlTvfu8K44oBdV6RO9riiS0Ah
8kHT8k+tS9r7QoIzkCPZNcwFxBBH6W0o5ckfoKUb9zYHmGXZMB4AfuCQnzC3OJztoyq9PZ+gtqVE
BO+M192E4Iy1GP90XkFA4EAhdqlnZjvA5hZ2ncw+gAzWqBIK02WWS1LvXbAu7RnfkLnGtcIVxTkw
uS1B9ay1erJfcnsTF/7wasKd3GUCp06nig8fMMzrFGdftOKr7KiVHadyvKZl2ixJsHNAi+ynpqvk
lTpzLt8uxFgz/6uClc/5s23WGjHgKBM8YTIyp3VUq11n2BqSGOM5VYcv3E3VtqL+axPrTn6NSn/L
ppgRmlGrA0BK3nrSg5DWy/KiBlUAH/DsTQCH6sIOeRXR6X2kJCw6h0MUn+3MJ/Gjhf3SGfMS7QVB
g2SIcfj+Q87/FDmZtnfDG9su5EGHZJ8vDGI0ox+KjZHp75kJMBEHOTOXmhHA6LY3FpnUZWL5BxaV
6AJXdDegOx8AgKBYMdkCVWLYxzgMuiMOnYT9h8zPkxuUZ2P+ATG/WwoaB3d+zGoLEYYq3jpqrsQi
N6Hljdfewl5jO29Ci8OrTzkY20NNrql7L9ZZXgFcMeiJN5zCOOBIAKsx2sMWMuF0zIvy0tF5fmMz
NiEe4KemeVAVssBYcXSMpjS5M0JzS2/DV82jLDFJ4oMKOGpKM1k1jhafoiYOscyku6qdO2053W1F
mbxOyGvfM1GZUWPX0sP8MqnhG6lbRcssKG8/yvOnKSgKqnR7yW1hW/sgdNt1Zm6ovULpkwFuZDVU
V0ICr2S8OLjlZFwalpEneIHwJuPG2Ds4lXUdfkulxfHRa1CHCIXeu0mX3zOUhaZC7KSCz7WL7UFe
XdaljWhtiHcyR3z0+3RfRA44LNMNFnFYrnBsEbWLKrFzUGE3hVL1WjiOcShF+m2y4vAYk1zUrfwW
0+ZE6nk6R8M4boDKlQe2a3dZ35uboWb1gTTCqK3owht3/uF04stEIdeaJDLnG82/nVSp3RrzD7KH
9pKUxSNdKgHIjGK4UKA9XMzYQXtikmTNGafv/92VI4fXjsaFnMjCWtWJXFS2RPPSE8tYRonncsS3
szOutSPfxXDnON1wZ7tBfzQ164kuHG8tdBaRRHnN2cqH9kz9Ip6oDNRl7NTLwNPGnQma+ATZ3Dvp
SUu7GHuXNUTSWkAmEukCLq6zIT8pbjxnJBQ++ubGIW8Ga2U0nyox53CqbJfDWbmIUfuUDExZtVLz
1h48B5tejJzXFdT/LvqyJW/gxOMpnLOwkOQ5D6B6MmTLip2e0Ofo6HV7Q4sZjLk0eGbCUG96c9Re
G06z8VTfKIutbN/D3kV5YXKPP6CESrVWUstoY4mDa1vZmIhGm/HelNLQmHsLnAeIaqMdrzSBK8et
zb1BI93BaZWP+U68NENb3xYuOhclVw47pLw/5TYzDSgRWbjCACmXXDLTTSnaXWtZkgwMVV21ighc
BE10K2hJTJSkmGUOv4YTkajA9J+nQMePk+A55P59xyzLNq0vbhPf6Z/kxDLCCrSL54gRD2NJgU4j
L97c3BLE5KVLMLTMD/TsGojBfjDTZZEYhDQNC/4jZNlrHlu7xFzhetPPdt2wK8MgBpqn4+zbpmwm
CJwh6A2waTSX0LDDDp5wtWOiCTflZQRMutf8Dk8TOeQVz7HiIPpKvVAzAQqTcfeAkXLKovEiE1QM
/sh+O9DLeM6iYVvXdXCIKEjYVqL6EvpCnDUmdPTTkL2B5549+pGs7tiSXwOaB460Tukb5Zdk/PMq
3Q54yBZ+i2w9+v5tRKNskKKZDGUerR0RZ7s+Hx4S07+jqzXe2i0QishKrJcoMrdxjgY/2pVBtV2K
1GP6FQPR7qssU/kSeP259p1bl6aURdgx4wiGKNk1w2jAobKjTVrGHBzXjjmNZxAuK7o9oHs37meV
WveZ3ZDKnIhlCZzXGLqZkA72pfem50xxdHUCqdZ9R/xUaECbqoG5TYODYtGwLm7CfnzRhz565DcS
nSbVE0XWrWVIYPbFW+7rr1E7PvEBRUvC2gSzc3EaXYwhQcForEj7m1xX3qOTkdf0euvL2FEyheYl
10OOWh5krXfn6JICbU2u6KXUFhY9QLppUDHgTif2IyEoA1I3dte9mkU7HSoftH+V2tdQdvVSy8Cn
OIZzjnmNWkw+nBZLe5tqAYNX4+QmCRupUsdLVvcO5yLEi4yngQ4kijMZxw/Cp9OyqXR8baZOPaqd
pluK6FjNoOjSImr1m1oU2cnqvGar2M9ajND8QGO+Yocrzu6knRKRrQZyZ1s4ofsx629qt+v5z26y
T/xnz2vIqAZvWGmfiIn5O9W6p1EvugcPftMYsnJWgY67RRdsUI8E9upDnODRaYchvAzmA+iEjLQf
xgPZyDMWJHCAU9HslZvh0KXUmEzfMgETuxDsx/HigWVBKg88VMKkObkZzwrXf5YcT5e6pDd8NE3S
Kczj16mOwp11nTglisNj5+Y9OzRaTU2adJZ2WYK2iKeVArWrA7x0sZidMQ3fh2VtoGZyWCc43q/j
UBJrd63ZCiIqHiyMDNzwWlUwbAbsAsyPMntt6j2OsrAFukTjENFFAQIt5XIejeg2G4P4tnVvKL5J
txbS8GJobZ8NOVizwpvyfcS80k6Ra2xrvFETQAeonkfmFBvagCiGN97GQuQ3idLeWp1+umaUAGJ7
WYEDGt1NGkbvQ9roh6whRwPzTaUIwE1+kr0HIzsAZTXqgdoWep4B5u4OorujLweiEXDClVHui0G9
TQ4uUHf4Usy2maQ0Pk3ICPiO0DDjWMbrJmpMfuGtnqQgHXymCK4g+WUyEzvJEsheGtMJpqVDdaBx
+6R33m1W6J/NXMPoQ6CJGgTLYfRu5vYzfKAsjNjj7FUVMWIK0T4chBxC9kD9s9B9jF2eg76D3apD
EkkaWuTcZhBrNzL40ADvPiA9LWJvhCuUWykegWL2HCT1Ef0MoIxCze01gC6lwfYbZcSSVLXJydCA
orYQQ3P2o5zZb+p6Kpn2OCtf94zNxDGa5LZw6HWvH6th/Fa27XDyQovG2fmHZxL4VI6/K4OJowjb
+w3RRYjRFpw113B2URqVq8wR104UJ7bL1dYaOc/0mWL5bEsToKI5nevkxfKydWQRKx/05J6ZwYBV
Zhxvq75BJ4hra1tQ2zwTXQQ88V0X5+Y5MNTRD/yawl76XsuYJLeyxm80zcu7CdDEnVb0NlnmAb+O
Rq6qjoJ9L+l6YcZlEcXU3S1Cxh4ahLGXCpwa4uZBXAN90k922q4Lq301icLiCDWIX37yIM83pVvj
5LGHN7qMtGWsxFfbeQw9+s6ZbVKo6u7j5iWEnMG0gqxiVLMhqSKDulpCP04XQRTXPVpM2hxbIsfj
QcdWIXMPRZwlvFT00TUu5b35sB+ZoScO+5PJ/3DTothTjbxwDCNZTqRslrpZ1sj6nLeVHz4J61m3
MU2YHZO01tmYDXEDCwkvop03bsubDNj9ko4xzqwVhigNmYNELSerXqPpSBgjLQKzC78i4ZxN9mYg
S0jhLY9ArcyOvUU3S2kZ4IhyeH3FyAGHdj+E3TqN1lRkW1gF4hueXT3AKcbdvnbyqCI8GJnzYOaD
u21Uw3ebuhuvD8lmCJWdyqx+YPzpr0eCw5BXOP6JqDg1rn9VZN+wwvNGXDxYDvtIwu86IEAyz80H
7UZI6eY5xe6CaLuk2GPYato07EuHlhskpW1v4tAUpWAehS/DbOZFmo17PuGkLPyIewvWwik3s8eu
se7NOGpuifEeaXs98+z/AvfsPdKnaO+zrxtSKJVzOsGoEXOTecadFJrBDbPkU4Ww6NKllH/lMaut
KQ4F9tY5aseh/lQgKkCCbCBxGgzdTDEhJ63IDNDoTQk8F1Ize3HiI2btbAfTbV1XBu4DHSQZiDQo
X/nXCnvf5FUrkWFlsSKWd6MDtdW021Y53d5Og3tqDlm8jAz9v64BBbBThKHYARMrmOBHxTaYTsMU
Dt9k95q3BifjOGvOXvAZ0ES8kABlt1lIm91kJpt+JgFGCCBLj/3nfMgc+crw9UtGCKNnQ9l178KM
RmlKnB+r1udsq7hd59/GI1Kvi/rkdQnzMeF/RmZmr5x+w+pu4MyJN6p3PKhpYqDyvP7aw+RYKNPI
FtLSdEgnEeiqbB/F7RaQLE4lA9SDEWkxHbMFaBfJrDFk7rQcrWlk01eeK/ZUR4LweHystU+WgZzu
tYzKfOnJwFuQ9U1WtcOXP4wgEUaYTJu+7q4GDG10xDHc2pP6Qs843suiIRDnDfcuM7NVr6qETAtl
jfEUfILY26YIIgeLlJ/pWJgRPFWd6+qBzkXUIJO9S9bat5BfqCvT8QYBBmLj7OC/cJtH38eVyuar
W+hdsU1K2iCzmQTkfu2EpDTOCiOedh8q0ep1XGK8YNLB2TvyjJM+BfQjU6CHqfS5zFr3+0PAzQF0
OeiWFdW4uzBeKzcsNvqhIJ+LA228EiT00FKRlDFf9IvMxPSU4IuvVbMseRRDz0Hsy0oIesb07HcO
3zEqAee3Vy0E8NEEn1RyVSdKGzA+p26/skBFmFH33hiOmqc81Crdg9GfVq0z46Ma5F4XhAUR1uoc
MHuSfVcc2h5QXloXbAlD/YtukoF2C+CUvn9XNiUQJzNoESL4uj0i98z12uzGd5tTHyb1zrXLN92s
iRUpyItmO3Hnj8XV0nhWIBvwAXW1cSMx61n2Bz6Ep8hLq9dCRGcrI4AsfXDg4sGLi/oy0Fx6Rbh7
73lQnQJSA0Of3kktsHYpxWNmQk/yEPXJQ1j2l5YUwEqCC9kO9SB3qGIBKZ38PU3MaztEYDBs9kD5
o1sl49XxmTp4zG6XVWzfy6gqTnlLN+A0FO9WDqEqvgyxMe3sgG+fmgLAs02P9ZGj4HKybAbD3Jd8
Jch2dOkYG+FoOsqRY+zMKn1KfOUeDUezt7QQhUuzmnBeGnwk/3micre+X38PO/47/Pg9yPfnv/0q
MPljXvK//y6X+X8xUTmT4n/dHHV5q94+PtP/2tfpW/61/ku0cv6d/4pWGob5hxSe69L9g6Zg2GQX
/5WtNAzjD4MaHKo4dF26hgml/39Lowz5h2GwSfEIJDnSIAn/72ylYf8hpaXT8gBo2hOO/R+VRv3E
IadozpJ0tPDiSFx+vN1HeUAC0/h/oISgj3d9ffAsPMdEkqwtq+tEwFC1R5+850aYbE1rW1XratJu
wbwTILJueG6/RnFK7GAcM1gzJoO6vqlXtBxBhe8kpb9Wtar9gsBNiGN023uPqcXMNlUEVGSN665g
kgs5TuOXY7z94Rv4m6zoT0nRP98POdUf34/V5yPUoKI+9FNB4kg5YFbbdlo7jf2SmuAesUoSO+jC
8CL9Rl972WBvVEAJW5lkDtM9drZDRVrFqMzLiIWqAuTECz87OmaOieWW/E8wLRo5vhMtsa6xwsli
eTkxG+A9IMHY1NqiePJase4bzEuclJl3T+hNWkm3o+fVH3AongCFgVcYvpSd3S0EVXuLNoTl+c8f
gzFz1v+sPPjzY/iJv94zLcyCvKsPxmicrGJ6HwQcDUEqxjTO+KKfxhZdzCM4GuqHDlFchR+/+av/
2u7w519NHPjHb8DvNF9KTVYHnqBkqLp1FfRPqL4YA+o7n46xMrNolP8qyoDp5qOrjGd6+A7NrNsH
Fa568hb//FLsv8aG/3wp83//4eJuAWJF1ugWh8IuPjMuZJwDk74Oh+xJ0ztj1cORttJE23XIfHvH
agCy+pV4ki0sECT46qgb7G9jlZRbvOI4ekCgnxyaWzbVUAB2gROysPWs3YB/IfDfYjWo206ugywi
IjYFb5R1fhtzdF5DS9WqYGzHHBLXL/m0limy85qV7YuCT7ZMJADslKPmBhy8WGaEW1aMB60P0Vof
WA+8t6kQwcVwarUNnC7bBBBLVnVd3iUxJ8ZKdEv8N8VvOst+KpP790f3c29TrHAAAsGqkFWqkxGP
NyEQVa1gU42L8GDo+UEvERTDj4A537XUoKaV00l45aYmU9j65rd//g5/ahT484XMtP4fvkOmXrUL
r6461AaHnYHT/ajivRrEfcq8cJGXnH90RwPjPhg3ZQo/IC/st9E1PpXrvDahfVWeuRdoGkrSSw01
qOFwV9IQ7pE1HkT+Lu3hd21rf+1d+fPF/tRokifCqCtr6A/Qai4l0KGqS3wiaPHRxkheF86u8/dJ
0S6AfbHhemP4DhfVP2eaez9CNkrHYCtGFf3m9ZjzPfc3jwFzvkd/+PD8Nu+mdGi7Q56MD2wPTiRY
dmEgLmVJsrbNjCUtbOspL8k0teXJ0vE06E6xQ6LA8pEeM70kzEa6tg12sTttm8x5HEcAnd5vn1Tz
g/nvXuJPFTU2umOuYQ06uLAEmTh+qTkmKtfdaK54yiRH9ab6cDwivUG8U17O5iraG6X/+M/Xl/HX
Hrg/v7KfFkBYPKPsk0QdcJV8JYY2YzolJ+O0lRvfj5O9snrMjOzA51fXLqTymY/5frPBZhrOosgM
AnOSt1EML+gFDMdVv2RRpGobzOdvGn3MXzzQv98eP3yTqZEHee1l5aHKvY3e0JVQDZScSqp5dl4V
sQdvGOca+YG+x5OEJ5+MJBIKUslL1mbiIqZ70gKX/IWnbrVYcDrwn/UKLGE6DiilTRmvHfIM//yp
/moZ/v42fni5ve4YOeXk3YHelIpQSQuRIbAXALZISsBuTSxCpea6GvxtUKNowqm3bMKyTnaTwbfK
OMgskF1PwD4nziM4qc2+wc4sDrE3D5rFQ9sVa9XkN4EyoV7bpb4BE4X2aFFUPWnzpM9PDhkWpkXs
q4oCF8T/kV7nZQOaaMF98c58/7bK6lcsHZD9XPt3TVy/uqJ+WgBlD4ZZRS04n4EO8tzcmgz7Ezq/
Q78+NE68t2qsEuWw/ufP+vsj+e/uoJ9WucJvAroteEI2Gj720EGjdhiwLoSAYyAwEN3iitWPbtSl
64b3uR7pPzvGaRWtipzIsm3fxi1ubcCTHO5RdPvSOmjYfZqSEafrp9aDOYx4XRKmT1Q/5Mc0bJ0j
JkJzHaMkjLpKqTDqPmAiPPzmPc13/9+8p+936w/XD26oQHY2xCq4GWtcJifOfh+IKq+1ZR/F5Nwx
XHzzigTVx7+YAd8yAw8H44NOOXKSnqc5SEnfEeMmy75N0MtyQQ9f0eHu6OfpRqV5MHXNOaknt65r
/O7L+MUT1/hpuUIPI1+tZnBVL27Mqrxnlnws9Brrm16Rlh1u7jTkqYjQbhHTq5L3N5OrH4DS7iqj
21WU5y1C1x2Wrhuky0Bhs+QpTptT/psHnvmLTZHx0xrVOOFsLvC6Q6wHt0zMDl0ekX5viaymgtVK
SAtLExhRrHx2tA78nBOnnAdWbt1uzdS+GdL0bijEO8K+dgirnkhx4A6YfoR+0MHB/GYP8stX+vPq
JS0Yz1aRHiqorzE2imWKVa9t4YfosXMrlLjtgup+JCedRM5Nkrb6xi07dzHQPdiVisqFuLwvejIf
nfGQ2/2rAeE0DazfPJSNX33Z89X7w1XqBWVllT0Ppiyc1szNdEwqut7hb8KupDDfN807aM/HKvC/
yMi+/+ebQ/xih238tGSJsW6aoKGrM6q0bBngDL5M1jSdC69P7w2/eSEK8FRW+W6Mn3RlLwu81TaI
Go3wd2j3ZxwRBobUxHz3S9SqNlT0WGebVMpLOrPDY61/8gtFTr1qt05bv0QdT4XOc2+bUvkzq8tF
8Me1ZWYFxRVBe2tZ3W3UkX/V0oi50ZRd/vmtzlXNf/scmHcNP3zCnS+dOLZFeYhTYtule3CH5CIL
QCjWdI0BMcqiOYSmdYgdd49AThTapiQi2k99R/pZ35YhV6dXvVQhswTjA+LNQaagE6T9TYvJqHdi
8f2l/ke8qd+qI89REqnPr9HbzxrK/0X1Q7Cw/Vr9OH2+v+XFX5q26WL7/6qHcP5wTBQKpEw6n2dl
41+ah7D/YGxp24gejuPAbGef87+ah7D+cBA1HGhRKBKUYfO/6uJ7UbYQf3DK9mbclHBAQUn3P+FJ
GfZPmz66u5FdeH3Qq3TEDyC5f728avwDBfxbY0n97iEMxbGGVbqIvOLcSsZescyBk/i33Lv05MQQ
F0k8JJ8ej8+vXWjlx8oJjGPYUrMXxslwAquF5DE8GQlCQwls8c6tswpQpcCYRTvVtG6cKj1RaZKt
8zjiAKXpxip3/G9VkAzkxzHYJZq4sY3iSxjwd/j6/WQipvetmutg0m+0wGJ0MSCR1M3YA3nSvB0R
spt2YFjVks8H/vWSC3HwqPFyvWaTigwehRSUDGTxXWHY6iAN2xvpT6nSu6R1qI0Q0+OgT2rdiZjQ
n5u0e/7seuVqAfHROD/LIgMuhE/20rVOSfEmPhunhUg+pemw1IvpY5jTx3UiwCW4Jf/TM44+z5iE
sHUYsvxK9TROYXo7WHb6UAugUmGgaD8aCff6jvZFn+q15uj5EeQ+xqXepuyh8Z+MsDF3WUbEoA5N
asIy0xkWMvGLfTCqS6l5n6ywL7LM+TusHPP7lJ9tA//PlPNIo9tTs3uEJha5Oy6oT9fp/F1uuAQ3
JJQVSRgzw+C50gBV0APN4b/V3vtc3REVvY46JAgvJ4qak9pchX32abThxyDicTUpKFejG9w1ZXeC
DbDCPfIYM/RcQIc4RSr2FmU0yQWdhVjTkKcXQ9w8hPpEI4thfquVBqwCJ/I6TUu1MoAG7Cnv/Ogs
Qa0Qni1safjEdHUPuYAGID+uTzWf9T6zrI8umoZrWObYHOjvtHEG7tpseocMeXALaw4NRxzRAHgm
yh5PfTFBgDCI2AZm/+Z2Eae9JMioGdOoX2mcNyMneDr5VXRp7DheT0QSzmMyR85mQT/GNbLQPftr
PioNbNLgL2hjctdzTTzZBkx9g7AbzHjTsMRuyE4/0G9GrQbOTWRG17WtbVqv+hhl14zsw1uawgIp
cIboeNU4kdAHUeLrD8z0BvODfcbZTehvpIOoRjm5Y95GAkIW80EGMnjqxxFBhwySQiFpjI0jG3tb
q5AGem/v0Ai8ZYzVE8OyDIyMtcBGiRG27UvgV+mRi9Vd283cS0F8/SgIIK6GjvgOoRiOnzaAX8pS
X7TQBklud7S7FSFTH+O2MyF2916yJCBA9rmeSH8H/nvTuoBRJvHZErXAsIddwLM7dcwmyuekqdWo
FP19CFWdCayotmKS5hKOYkd4q3Upi0ijPaDI/iAr8zMVI8ypaNXoMr3YNmNHpmvNA/x53BsCZIGW
8+d4ui92PrqCAuZQQvbduCaurbhPpqVlNtmrKBv7lQqS4BDL6B7rbE7CIrLBUeH7tG3ACyJ37q2p
+jLUyUfb5ceEwmI2dJeuIWAWav0LHvA7OlH2Y9hu8ny6Vd7wKHs215WF7RDkT7fKM+cCoOWtpuza
U/Vtq1s7YbqPpu/rO7zUNmXICBt95d5Jxk4N7n3M0423Dh0bCcQGGwRIHfJ9TmbdLvn1eP+vflA8
tr2l7QdqhIiTtkBm+vHOVJ25yuyq3sV4Axe9Az2bqmr4+Dg0s0YRkqzprnAJxSwgrSenummfBwab
K1mP8c7EgFxN+cswUO4k25acMoltOOLxOqucp6TsD27PERTTA30z+jWe+pd6ruJty8JZWHTGLsrA
vPP6BvJ9yCwMRxLdHbn6qpQxewaNm6bQdrqJmQKyw1NcNXsoUfemZz4q6T0BuhhWdQFXd5HV1q0a
OZlhz5UbFD54wMJnIJQynjLc6oVE6nPVObet03urTK/fg7x4LMv4ZCQeTr/4nW5Hxu0+alfXzfco
jZ5AVM7kzk5NW+DaL5jadU3eLxvKqcJOjCen7sU28bK7xqOWwPGinm0dz8u2+ZIXkCdKP74L9GQr
NCrWhowTVU8x8zz1TwkVUwjY2w+DSyR40so3erQ5JQz9mXj6wzRyWWIOfGz62oGjhY5dtMCWWivH
LhMAt3dpgVyUXb5XDXKIiTNkGdres2IOiQeObWdnOPyC0TogAFzJITlr5gvABXoPh1d8IxIaWfUQ
FwGBzyzSv1SD/mJEFeMLrV0iIjy6Zf0+skT5rUfrhLOedJtPsXrGWvWWpQ798a09i6nqGCu8LGP6
ag0JZLXc31KmqHZl2dyZHQxAr5P3oN52pR+uQSCmC2OIPwc3+VQEJNJAfRJNZgY86AceGdm97dGb
2ubhGmnjHFTCfDQ0L8I+MZj3joX8oup2kwGwLocc/la7T0p9Ww/6k+4XyaqYMz6j494Psuoop6Ms
bQx1uIHBFSPk1dPsA23qGzq5kOTwSYb5bujCL8TbYYeF/Z3hBERxw2suw+DOttyL1THTbuu+AzpB
95QOl6kGaFF7ck3oH3M5UEQzt75xPs5xvGdnasC2tha90N9kUUlJiqOPhzO4F0yXWuWATjHpTw9f
8hFzV5/CuAAUY9nJFus2riJgy4a9ryCIkI8ItBQT0gClo7kdc+9gsQ5WeGCpTQszcmLFvdNVSzzu
D5JY2EKvRzRYhtOgKthNWGSd8PXBFhm9vaWRj8Gu4ZPmGc3obhogHaAZte3VqZ5H616Z4xILcUZx
R9p8TeckdcsLmooz6cW3pIkvbYOxi1Avx72F3+eLZsoWBhUXpOhWAspNArSqpVwrNz8J55F7p1wh
vMmpNw0g0xpTsE207ko1yLIHWG6mENvsACfaKe7PsnvLQHEPw9xWdimABFTZc8xQa1DHvtEZ8OC7
S56bAtxUQFwqc7FpdZycSNYQIAiJXXhEgbX6vQBPA+CFWleiZQ/uzAgDjVGQCKBzELz5dcwoO0gC
l/QsLW8G0UTDxaByaPoAt13KUKViJ/Q6mcg0sl561l2qN7CXniSIG1zyy24uOCHtze2ykQDJO5hN
GBo2Tequ7OxTTyVEsguYor48t5ghnRiHd0kKBpu9XR6b9BQkj1TkUp8z0kOT7M3xqWxYAOo7bIcA
ry5juYeVYCpKNWjf7AOIKTDg/eF/qDuz3diRdDu/il+ABQ5BMnibyZxTUiql1HRDaNjiPAVnPr0/
Vpfh9gHOAQzYgN0X6l1dXaq9U2TEP6z1reKa2vO+Ka9EXTBf1nfg/eFFnjVwlhUfg44DqC/Rk6kf
iZ1lwX8RRLlEk+1KQ6Hfid2tl3EaFdZ737xN+dnCVznmoArlV2mzO8fSoGWLq9FY8RwdZ8XNWL7b
RXyPLPAG8gXFqLHqx3AtajrY8jHUTgHBWA02S+iQ5FjjDEmNDdfFxq2/jdxFlczPKPoS7U12aGzI
aM3wSgEe5TgcIIEiE3ZB8WKFpXTUwYVHaLOM/FVOXzFyRYksE3fHuh9gzS7gHwCIiIe4Hjq+QcJD
zMedhGd0vesaynvcIBLLWJ/qGAVHWI4zaqiwu7N0hi8lv1ccuOQTNgIYHFaLwP3S2C1NLTpgD+gn
TKk5/nWAuk18TipHn1R/lzHJnRg9ciBfQM1WGT/VoXgJyI3rsX+3fGensp6csXobuVI7BIhMeHyp
il2GeGtEVzO5XJ/dE5oEkAQoh2rKFJSL2uiQJQr6vv/ti5cofdHNl3Z697TiUXgD+Es2F4xXwyj/
dnsEtHqIsHBCu4RVAKCuJ5tHYVZrOb9MHkkkEjYWk0qwhsdYC3ZJaH0nRvTWGu12avGGDqlBHAk0
6PAzzCYgG7DiQFWQFrYU0wD0mFWKi1nrfiSGe1V+xei8Qy4tEhGRnzPBl/JZ1xGyoF9xYDvFFe9S
9xaXiqcZLlU1vNNjrkom0Rgsqhk+FD68hkdrKhtSjb7HCciTjgzL2xfeQ4KlvMzch4kgRAfZqS7v
An6LJWeupjHUc84V8aoZhApRzJcql9t+jj5cBsqNyv9E5bWbsWrAwjLGdpdn1wjE0VChcCrLrYfJ
xsaeNJIma4CTCuY/qjyYADslwd5T9ZyVJtuEuzDJNlme8urSY5XE7Q0bx/gmMQQYUbpjW4dKdTti
N6otd9ezbZ0K9ezhDhrwOLXxa5vrF9d4nhILZWfJkseAhRH7/XCO8wcizoDe9ptkJu8akV8efARI
wBzyftORTYL6UiLbEXzo13awn7C+JxRzJWlyo1V9lO11ZrVmKuLM0kscZX4HpsOYjSMb150+Qbfj
ktPGtcPtUstn1zJ9a/jAvbyOR/JpUQBH+q8+wqEvy0d3CV1IFnVW/jll8yWFX1hNmL/m6qlNzJ21
fMyz9WvEyPCLSSMGUqBp7gH82PO0djvopgCOjCzYOnUxH8Yw/B3d4qbNzjmbMdqHHR9/7Dqghogl
6xREIniS9KPAu0IQ0Pj8m7Vr5Fsnn+HfNPaPHVOGwEf+CEpvT6u6dVBPN5X9PqlfWUcbvcalJu2T
6WhPloreHDe6yzmXuFvu7dR+9JYI0oVmokpOO83HPHCAavDVDtrNqwld7Zszd+ptkiC9IknJioo0
7a+mWzw3kmBCzeUI6PErjtGws+HORKV5MVXYbms3ZiTPXL+ctm1AqzfrT4PyArZ1/SVDmn6GRP2q
e+SpSO2kV8MprLp7/HYEs5rEtvA4jLa5ya3mRhP2ZSX2axgax7JGr27kP1pHhqwyP3NL3xamxpJp
osUK3tD1Hfnm25CmlEXZvujTNfxcv2w637aqk4cxOVHjnRPEPJj0UTR1JChnTZf4nsYNhLriNlpY
HkpvC1Oigm/ipBp/FGxxFekltHx4k9YYV3lUuayWQhsPNWtvhE4XR+cnnWXxtdeHO69x8BgkT1r+
0c9AGOGMWdkXl8jKaYEdx9MuVWJLkYeNKDuOuFM9C6uDrl1NEohi908vdcq0YVWDnJ3LGeQuM/cS
Yi6CXPLV1tgOV4X+6xIB1HSknXsjUrjgQBSeTSqn+9mLZoNbccdg/Rpic+TW4N8lo9e+su5YX/tl
FPLfCUxpwC4Rhr3MxvoKr7Z03wYZ7udoCh5gsXEERTmQj3QD+eTbhvTcVOj0POJZnOA4EfS1CtsO
gHKzE+NPRYiLImOtbIEOoMYzQ3tdJGrTqegYTXQ/+ieCxFVsmp9Da+864iYiOIrBwlPwjAdvSH5q
xhMtg5W5fI3Gd1nqV0JGMLkEJFt7IVEj9cGx5bmi0yYNlcyfxrlogwX7xR/HO2M01ySAJb6RVD/Y
z8l9BrbtgI76za3PpQ75e/MYkB+Tp7ecU8qwtzmek7wnoqW4ToC20Gcs4d6XOLmFQbg1Qgq6Hns7
phuY1KRqWfWH57zq0XUMn3B+dvMVdDS3yvCSAa3trGufXUGVROLZav5I+xWBra0QG7dvLleG7dz3
+W7ssJ8yz/JuCadeVO6D6dWodkn7UIIkUg/8O5LSepmS4BgT/mgxJq/Tiwy1fVCezUUQ1GJsIHwE
dx/TI/TrmSZPi0OiwhctmK5XmLZTUkWltjOq1icj0heQhZokuXM9rDRl5zfaoiRHEU6ikJ3Dq2rO
bkOfRXVeUaqKjqiq6uy2X6L7laJet16/ZY2KiV/K17AxvlDv4vhfGByMUGb71Q3lS6DlWMTYn86X
sDiyO0IL/F44+VFqcAnyCOBEdB5kjrbZbO5pTp5qTDBe8SLNgenURrdQdj1X4q5ND+Sos/HpNzaD
QNNEc8hvyjguWmW5MdBSjUrno3lwvIcwefcQAltd5UfZc1N0J8m+tWq+a9jXRRusFQMjkrQGIm3I
gLQg4zTm2+L/DypQycSdHmor4IXDp5R6sx+3A2PWAk+HiQ4hUJyQAWma2YDdEEzyLO11SAZXEJG9
lwHUAUxTbzqzuktGisAGtT2OxlUBJahccADmYQYZridcsoKbyinvNHg/8OB2VcxOyE7E62zoaO21
Q5Ym59Rznlh0nbxZbe3BYAr7ZtbPiVv5QPyAFXvYDxAvtW9ZR4koz7qlr4i+1N09Yn88a+tRc/at
As6IoYZn2UDjepjqvQsyPHzENrUyU9yiJKKX9rGU0HwCGF/p9JAFNk48tR8zQFFO8K63EtHcDl/d
qic4cE4+qw4dMLBeAg+iEUQgopFoDv05/9ZNTsgqoDzMVEdCIxDY2Xw0k7c4vHluA9TNOi0p3lof
74lrXNWN9ugSdcS0iOC5ibNUDsBoASwyozWwEphGYcFiz/Z4Y5FtCdBuBiNh3VRXy7I/DcWIq8BS
ZhfaR+qMzYHsnVtpxDV2J0kkV5q81GZ6GAqLY7cHldvipJvvZMI+tgXEVI/tj9A5TVsrfRZu59cN
f6p4AjhS9Ln+KScd+SvxcBtLU9m+AR+G+0qYWKqi8RjF+g9Ot22+blRb7SOHC1HY8YGAbsajCBej
mLgr/H7BudZEx8A+JppOf7RNfXwktnVe4I9Xb7zn4P4sI9zaXaLeRK3d3KmWiL/lXarBdJgYeW+n
KHlg9nYl2dpd9Yh2YHazFSthreNTGMUfFhd0yEqFh95hxo0+/92NHWiJy0RZlsUB1/QmrFMQbPgA
8dfYaXUGbmGs51KEfA+FC0pgE27EYvBIoFcyWnZ9MaB2wSkd/t9YSf1ngt3/BzdS1D//1UbqGd/b
v4tw//6//yPC/WvZREmPSFsHBJjLmvFf+yhN/4ttE7kmus5A0EUNY7PD+h8qXPS5hP5xUhuG1IXh
8bf+2Ug56HNR8XvS1Vllkc/p/G9tpDzBn+TfFp0wWlzLlsSsCMf2pND1/7BSblRqVFb+yw6liKMr
NVZ0JY2P8plBESQGEL7aXPpd2EvMgR4ZEFBiNobpWn5n1OoaRVhS+wh+KnL1dGmjh7WhOeKhwD93
D1d1ZQ299WC1lEHkLBa7xkgteEHWazS59i6uI0S7OdGi4dTrB0On3ukNF9gSkWE5G6Mj/RNRqvQV
ZkIAqAd9RImKQkR1FEVmfEzmxT9OVvEYeaiBrQb0eATohGDfNcK8A3GEZ68ED9HjTdXwu6yhFDzH
1InMNS8dzQDsQiIXvCz5cGRPbVh6f989gJjBb42EIaKhiw6ycn/zl0QO7Tq+GwnmWqnWskH0QNko
6nhnCfvFNEd2Jm22m6VJ151iV9ILPxE5miC6a/qvTZXH/T7vJXg/bQ072cGvj7FgstmEDNd6hvWB
5iuNCIijzPzBW3z6sLX0K7HQ8hW1rVZZ5L5Z9OROxqSvKOHUtLI+NgPwmntDD04RYCa/K7xPPZF3
5PwRiO4d+ny+DNwRXfQbJZ7vcFyNnv7UGc5LL6e3qSj2csJRqIekQE/VcSpwaJdM2xmIkp9pyRdb
G2bYyuljUcEZKW6zlt84TS88YT5oA0UQQE47mwKu1uPg2yvhL81vzjQ/YEjfM2AvfTMewQDwh4au
ldDTGSYj3xibPg5LPkBSj5NUmavQrB4Cb76YYONtywOhZKa6X7HSA8NywGMCbyQMWl+aDExMs7h1
sfvo1ovbMPnNRhFvc6s8jGPxOZ+jkZGb4tLj3rd3qHI7eHLfEbd35gavhsxvHl7dAyL6n2jSifBl
iNUQBr6qTO89dzFGtXF0iHLtG7nwKnBBdKO1eGAIu6Z64xolDUHmGUA44wKuBEROa/9MicbNgns5
Grhpg+K3tBKodDNuViLZftXSJZTOjUH3S0eAOapgysdVOzmf+ljT8iq5s6eY7rAvsBU3wzqZqUYs
+nlTm568XtsNc3/V25Bv3nRfUIREFpM/LpiEhEYHTs5JAZ3QTb+absSHOJVHT4WVbw4g2MwoPkmH
TkSXzgt+rYbMle45G/nJw4R91ENNrJQDxlDD5M3oZEuOEfmILRkaMj8D8Fso1TPk5enSxIEfWdAw
QjNxN6qCkj92yaNjoeVpsYQBJHI2jdMuxwkeqaLuj1Ulz4EynkgdfUmcNPPbvNnZNS9Zashua88N
IcVFaR3dhoTTePnV//xL8CiK4Z5zwrNcHKfli2Hk//wKvjI5tui69X7itcIzST76GGCnFU3UH83l
CzEUYocXdN/Vs32MFxixmwrJgKNS57+/1KGXbSWwP3Da93V5T+b5e1XLekuo0y3NjUvCT4Sas9N8
1GguC3BvDE+iw2HDIt5miJzt7JgxFvZTErrrAbIwi1P0+EN8gunFgBLYBChYwPVpjLaMhxvDL2m0
uy5nIqvMLjkiSFSjR+Yg65HT378aAM/+8ysFQdGmoawJrfdno3mD/Nj4VtufcytHNTc42b3uIrAt
E7QzlEdYYkvaMpIdTonnkIwkCeMwcWgSBok7K65Kyh2+jKPzNfRI0uPSVsewbRmk5TLx0TT1x5Hx
yspxVeYDWYE+olt7grBmXysLHikZV8cYnBxc8dIpj8KlJxkNUkFrkHibQjSjH2G+TgvnTBU2HS2C
ozJKwzVUAZYjCn80ArFNXZEEbWAGA4ERblDboW4P43setQ1xoQSNjqO2VaQr7NyheI07+V71sLrg
wiJ5JvWnC7H70iDwEJ2JPPjSgijY2J16HdKCmq4NBu4U36Q1P0xDnRzN2wIOgsc0kxY8GUQ92Q1S
UPxzRijqjaczgmy16smg3t8qRx+2sfRwdAIRFJnzkPSy3vEpR2u7YX5mFvnJCHt7g6Kfh84whmOX
WGernNqdrYOIL133tTZAW+rGUjE3BOz6hXIbID5oSPsZL5veMuKP60NYm+S2pvV1kV1tVM27rFrn
ix+Ytk0NLFguPOkE8ApLLg+jjOk+UkoeqeyfRGF2z6jVase+k5XNHivRiG5UWbRj+ZlVw2c04m8c
VQ02LcexGEBTYf/PD2Mem3PXsRFhv7c10RnsyzSd1o2NOqAup3wrbBY3hNFzJWRcU31Vfw1j+Trr
jbfG/F6vahjkGPTteRPkwXa0UdXquvxqp5qjg+EOLZcBvjB2IQNV2XSPkfghG9u7CT7cpguzZ4gk
M/oVco3m8WKJePQLYEc4F8LtiCuOoG/Mexpe2k2o2dGdJIsd3uvi4mzqj7nifHYYabP9CDGmwTSE
2LHTyXUotYKVx3xLEHxsiZOmfUE8/xSz2VQeDEAnGoB7gzq5Cj1Fl1EbW80ltzNd/L2TwPxnJktA
FtJ2VJ7wJAx90yKGZlIyj3d5AViEm6z32yX1FDQnV0mZ4VrNHCoYpyBfog8hZGUCUHYCeibXj3UE
QWWhLF2gFSY7ZibtLiYWBDD4T+u5GBbhApGakLxVdNcn0zZJogDhkdMinFFfH3qzHk9qIDjOyiMT
XHug7rvoJxGlhG8G7Nd0mBiHs6hPTSPE2tS0p3nuqkdDZtMVSAi0tDF50xPYQYYFn4ofSXDX6Kx0
2yi6tXQQaDAnCMCN7F5hqK3wZYht3bdqb0oj27Bl5k7qZ7QfjntqPQLZelagfTlUGxUl+9Qr7grS
v1ap6KatnXgoJePwwSJ2iprC2zkaj3tqa8LvU0XmW1yxqGns8Uun9Z5r0nw1YNtbRHnNVqKt9TuN
1UcdpeLiEmuRduE1avNfocf9U4p0FYjcUFyrgkeTCMXO16ocBVTtJfcFHBdCw4Yja+htNWWSBlLA
xtKYCrRxzeSBUTA7HXI+hrg9x5Z7y1lA7DwzS8+oG28lNM+VYT8aGTDzMpHsyVx9mRmy0Uaw3/KX
TQp4kGQkmzT0DUY6omfZSzEqK4XfXD3ELEcaR6XAC0KK01c5K360zPE7GOOZplwnHqbC1WNFmthr
WvlR1AT1hLCqEFHCOC0L5uVKvSLwfQ9gDlxLOryV7aYHNvbzBtgPxMii/kw717gj+hYiRqXjjsl+
cwQvK7NLtVOSm8U2RpVJBFprpCvXGIHPFHl7IHTv22CWZWrtY61Zh3EZlUdWcTJZz6+AVYtNFdcE
UrVFyHwcp2iro0/pj4JLbQW8Z1wDlvA48ho/MMwG1SaEnIA1zV63H0UPZEkC3QTdqhhgdA2zehAP
8Ce5EV0vQVY9A1+J+MmYGTs5kjlG3hyTgjm1mfCJZ6fEpIyt66HvzXH5kPUj0Vbsm7lyePvZXVXm
uZiQYNqd/eaVwr2XdnuCxdTeJ2N1RXwNxI5dpWcNd3bqwl7J03YTS8ZbVRsuuq/wZartS5ihFpjj
96hn8DOxS+siCsIC4500LoAjXubs1pOWRvlJWvyC+gjJpbu36mk+esly7pDf1RdMkwv2hBkJEb7e
OwZrnqKHSFR9Vbia7v/+AuQPRkVVH2ZvXGuwq8bkztNCbiQGgZ6yv129h6+T1dG9MmuUEhYaMzMd
16OaShg3eoOhmZxCV+VX4g2iTWuO74nWPRDZCHM8TTgAC+feJIKH9POh37YpcREGlGQgh4ZxP7Gx
OPVEJpky/1KLPryrxu9SsOYzC9aWBiFL6bIKI4SEaRa+f5TXlIXgUy022cN0NmzwlqOb+fYw5Efm
/IzMqp/IQp4N9fJtDB0Ee2yrnZzdrCeTR/h9mzptwGC0RHNYHCcdnPy0ya6lglUz8H6x0k7Wfd0h
lAEoLaCsrzWvnfzMCfcNZDfynwARGDGECLnkCNIQRJj9mZlPGRMmSMCGKOAb88/pLjlp5MWsvEEJ
8j/4UiHUZ0E07e0YElXhrpVc1uuT+0IAzmVYIl/kkz6X0baZ9ReIcvioEmQlgD4BD0xVtlW8GhCT
0cwn7Pvz2qMAiGOOPEeeLGJ5spaEdr24D4Li2iyRJEDq2Ig8FJlmoV6urmZvU9kMbGR7yyb+RTwX
OYmPWVxsS8pPUL2pHzL1d93uD3qhV1FZb7GTeWumCbdiNN6MZDiqjN1jYFJpsANYS5s9gCqjZp1i
vV1JCE8KzRe9BqRiVTyF81bSdFZE2uv2vNCB1ZLd4BKpkzms/9gW6Kx9fKQ4b8FUAidKzD9z1sUY
Cccv6hhIlRjfNC7jTYQOnRly8JxF48FQibYLPHrmHA5vX7CMDNG4rkNOBReM6WbsR4QQ9Eqxij/Q
E9VXVQQtGKXqIZ34lpOB4VzNLD9bOTisD4knCHABl82ts6svy0RcndwBPFkgSEtLnWro69U87iC1
2CviMt70yHvRVDj6ZXs3F5Ag8+XFHOS+MMVb4U2kqyXfbB+1ddkZka8NzxZUO91Y7Hx0vMjW66/Z
DZ4yPFd5IN8dLX8gWj5diwp2eNY0u2xK7sfGelBas/NQ7Cjtl2k3DkjUDVDrtU8VWT8tWZzrcjBv
MgdLslwPUfSZ2GoPI7nD78by0zVXLpmHucu+JO4FNkoAA3Ag/bHM8zN7vNcxmc95KPENa/q4Skka
ciO6NoCyr6oizqaeKbPmudqL3PiwhmpvDEigEmnvZKpRYdT7eVJveQhIgozkTdaojzkXUHfVI1iP
jamYcGJ8E91iG4jQWL66T/EAcqkiSKlNIWXIBL1EYlMiTbF6YL0N/95b/sj91s1za28g2AOUEfgB
+xt4puyYJppIOMkBD4w/2BRaZfjthZ25ykpvR+DRY2gRXqKpyjy2VHZRZLBppvSa8s5HAswuehVr
c74enYwwHgd9DkXJOlwup4A1uzbHZ9JD3M3oQSYZ5uY1yCLnoO5NwVUbzrO7hvixSjrIZOZDW0Yg
taYQcu1IIs7MRMXXJsx1DfRrckN/GKLS8XDIB+TUb4Q7ym0eFdchrJmFC5RRwzVX1imK6i+1hBXq
ku9tk/M0YOQy0YVse0d/kl38ikxtbxtIH/Q9eISNFSDfcHuAb5STZFXYKV7zuoHUk3KzOmF1LFlp
a55AjZ2xqKQQudOMeKuz0QksnONMr6lfYS7Dj+OJ1EEvUnWk3Foy+iLYLD53THgIhigOBfOCfe+G
F714hHV0n5BeBoOF0TsNgLZRImw29nBLAoeYMgCZFcbHda3QXM4OyI5+PosoO3DkbsM5eNIK/Umv
nAv6x59Uyyizw/oQsLBgKlf5sRm9at38Zhq1saK8wq4ZcRaMz5RWBiCtjJVjG72EiPE2kP6fysDa
WvGPRYhdGXGWgODgBy7VQ8tjPbJ2zMvmD/a7cGVlztuUvovcYmBYvLdmcNOyHKVkXH+Hpv2kx5zk
8cC+rnK/F9gz/qRTMhDzMSg33YTmOcgotkeooWIWauNFnJyI/1YmcFzw/9kWJE50WfQlY2Heck6W
nQW7jXwttu7qQ8XuhOoweHbyah+GwYuc1cWqiR0AXB37ncllFwbBVxb0j2Y3yF1MnUFm7n4wjQtB
2X6vdR9liCIbiuPFS/uPlOxV10Kp1XvT0YlvM+fBXJNREaXRZRyxhGdKPA0UEExZaPgB/6LfDcha
cdBOtOFlNjVj3YbiK7J1YqLsbztmhFVD+AOTRC6FVsabYUiPobRZrk1PokHdYzDGaUvrK8+6CxEn
d10LxX+K5x9LMFFFPLFNIiO5lQofZ+qGLAHC0GOZjLnGnZ5TT7vNMP7Rb7GvMjpeE7M7DjHxq5bW
HnU+tm0CTjFjbLr2eiB2fct5PQNboxSo9osBEa4d9CWDkAucXc16mPao0V5bu6RECVJSqDhqWNjb
Q0/3SuW6sg9FCmGvth5EaY6+ZjJCwTJwIs6gXTjd4yR3sH9JGlXpXdcZT7MjuJriWzX1aLqQZi+o
6J9gANU3F92+yVFnS3RIwNmqc0J3BUINskuQvgGHXeNKhoUQVdaO6mIHBniJcOgemC/gIjeEX+Dq
QlLesl5JLUa6XXhzuDALy0SmNle/KMf9DBIhynrWRYalD77B8xhM46frRgPHQXKZAL9BcLsHu4DS
Oz8uZTtGKLdjz+M0mwXa4lcixHkn9K1gzsH2V51jKrt114/dLu+9e9XwCvPpa2aaH0AAPDlo2ZR+
QgpfbYjCfpkLZlNZLO57UM1rRV6Dn3YIFeuXqqfJMhCFaemBRnEG10wSl5jOFtA/Eyg8sFNrl2MV
X0+GFhHpCH+CPzZIGNCR6SCI4oM9zQOv4bcq1GfrTeGldKr3dIiO/WT9LMU0jKrmrENGjWA8Gqrf
MVNNdInZtc6S7RBbaM+yFw3hS8ZnGOzHKX7i/Xyif/6IC/K3egBs4I03djMaxAIxt02zJytA/gUv
+urg6NolAzkKmnMO2QmCSPTKUxgtPyaqs1myKE1M/Rw38WtT2C9GTQZEpT8i7rzQUJ7qGe9LlxLg
U7NgTsT0xecLGXMeMYrhIlCDe+ZyYIUYOd4akUiQ0ecPmAziyHi2IqHQTWAxJLLQIc9Cf/CQkMD3
SPrmxKCQREaWFl8YNd6SHJy55O20ao8wGtWBWpSwsTMeFZTm5iECMy1HZe4RXiEM09p9bdrozeYu
JeIk/xxL972u0gN0KcXbMRsvPbT43gG+plMs5SMKfI2DHBWjMWEjZVzuZNGnLEHNO3P60/NIB4Pz
AO8hXNvpSxF2xaoo7LOMSUMMHh0iPEJZvbf1eIgGO8YMMD+ZcrlOriqlklNZee9ETX1MhehRK/a+
WFKVxgAwU5h8atLtHuCI0iE2A6M+FAWTERzCZZ8YQJ5hiB6SZtcSR4vzzx6ScNc2/R0hINWZ5ojn
gt540n3dHtvNKIhiVFb1NrGHOrfI+EIkWoYdvDDoP0x2/Fyh9UdRD9RloP5ewYquV2U6vi33NZGd
lzQzyHofmL/Orb1u8x59khCPUZwhG5HROoinfDc7SyjzYwvmueYh32iqWBw5TIAyQDHsZ3W/72Ox
ihDlgFQMTzONC5abcLFl5Om26vuTCgU5INCRw1C2DHG1PZ2/m7PxDRrebIPJ0So1ioNwhmAnZIQm
xotfld49DwWJm1r/OpMuao2R+UgQm2y5w/DTojhtjIthYdbJgHztK3P4zeNs1/cZ7ihJRzmEREHV
ItxXRoMO2el/ClXehFdTpec4e015HAhjOCc5IMhpDHexsYS/EG8yhkZ2x8uaNJ53NzSGvA+tpfiI
Yy6igFlhrnEFVxbN7KA+XRPcQoqspdW6Ny03tP3Mqnwj6xHxaAk3X4OAN8T2Rlj1l4YpZg2nABtN
/ywDltauZX2ncZ+yxOlPhSUZ5kCpmVMOR11yPug2kfFTKn1HznRWSXkbjfaZYPFPy+Vn1s3yzmW4
DDRgARkwqLCDjrNQS4+ETpfHdAjtXR9k3BN16xy577a49pB7Bwurs5oICmT1MIzEaeSCeArVcCti
s5+CT5epbaczBDfLRu3gnTv4ZaCMjWnOfQ8KC8GmvJ8Djnos5Tdbk99VOK8Lt17+V7da9wUvh5Nw
IDtmRYiAc+wrTjIukY8knC00wx2xQX9CAouLql1pYfk4IOhOWkh+Wmy+MEj/JEUQCfacXmubR9UJ
dW1F4Tshmy7PCu256HoobXAFfSJMi2UAMpuMMLq0/O6nXL8rTy6VPlnuU+t7NfmHOF9xFNBoz8qD
jNQNCfDG7peo5HLLgfE5pI25t3CZImLFDSuddPLzqLKPndVz+Qsm8GmEFKQi7TQV9RY/DC8pWgCu
uphwv1D3tipsmo1k8u3a/XzIXZrNQaW5nxVYsCotOJLSwi6X9FnyGLdIfMnSsdxhU0e5sYogEYNI
48fO8OwJ+UVwNobx2qe8ylnRfVmVdp/SkWRBI9HLFTxqCa/mGBTYstrZWnkBkjryaLwtqTifYQpo
IpzLD4v4E9c1dLiLgB5Hl3TBlqOpcSDg5gapik4f7s2We6swiOKaanop0rT8nkmqdGWwn10ifhrr
DwbID2ZkdJA21yO/eTrkcSjhFdNR4cui6bfHN1Trx0ivPiZPv7BW8scILTHZT96plPo5W7sTdj6w
yF+V7tyNtcuFnde7ykxvc0nfEsHdLWdxpWe7js38FHjx2qyb6xxwApZvKdEBhqdtypSFWQXa0tej
5s1S6TWjHN7OYpFbTfpzNHYnkTfMFFqJbm2ZU7FZIRiOwzO8aF1u73nkj4JLZBNbI+ETXG5kGa7t
JJw2OBZfvbG8ASDFhsKhyAgHzFGhECUrctd46d2CMMFkCIha5IvrVtY6tvesxh6HYWR/xCFAuUWK
x8wFqMXJzhFEDuVF9JtrvowyBFK/0U13OdPbiNhyzGW+g8BhExecejro5t5p050QDH5J0jAtMtel
YKGoFybPkkC4jWmUZMigynei9thz6HwsEwhGBDDLXc7L5MKczGChzOWJyu2galdcROEcUcbmu1DD
NNtp2WcZk08q+/TLZb6/HviRrwlv8EiDVNUmn5cxc40XLW3/uLEY+S0xIwC2RQodY6mUzZA/OBbL
0Vzj9ZzcY4V/7SLZLqz8kaidLyZbd2kz/BkTfGYk2xSnHHoIZj1nCbpnoBuUYHaqxplOltk6j0zd
/F6188YqbLFWo4gAbtfFxpynQ9f2zyMJeqAyUMlZ6Tbt0++0jp+V3rxQl6st40gep5qqrmqoSD0G
JsiB2gjrIj04DHGAnB5R8GToEUJq5ndMZSeU/dOh9uIfd0i42mxywG1sqh5yODE1j1lhHazJqZ6I
B0v/Rfn5P+s8/89kPv9fcvkEIIb/wpket1H3WcSf/y4GMpZ/5l9iINP5S1pY0DGaS2G7usXf+Zca
yNT/8oR0HekYtot93Ya88I8WyHb+EmJREAl0P38b2v9RAtnWX0iEhNR1Q/d4YCDs/Y1EDP+Ul38R
TZr/8Nf/rejySxkXLaQ9i//8r0ogXQiYfzaXMwYuiWP6P3A6pIErq42angPFEWuMhVHziSSdhigS
T6arnwOUGiGgCb0EPhTI3ZiSgWOOJrl5mELQ2KhjLvaECzwLwcLZqrCbz2cNxTWHKCnKGKLdctVa
CYu2imiN8VJaLJda94XjwWcqBWiXrky533MhD2Xp3nvdKo+G+zw2tuTb3Ankl1niPsKVw3OGqHsQ
BPWIqz1feDU74Kizqc6F9d+JOpPlSJVtiX4RZkAAAdPsW6WUakrSBJNUKvo+CJqvv4vzBm9y7Nht
rEqZKNjh290XWWXEv2roKFd1al7h0yWS+tRkC2VVhmwrPqAV723P4mWei3e8gq92+mTAkKqS8KsZ
ugeO2H2aY4L+r44NfYMlSCSThua8m7YAnXHKZIDzVPBX3myihxE28Iof3wwfU3xUVXBXhHyLyTxm
LG9liSG0iR4C3rAsUDizqreZrh7yKuSKKLi4FBS6Nh3XxzY99hPeVE0sQYcbw/EPIXq358GLxDkQ
5cVjY6OqRafJUk+lym4a3kJXeijvwzdm5pe4czGNsxZ6s1AeaVceuJ0X1VqF/a6qxcXXzdaf6iey
MS1VpcVjm067rOS1ZOfqIWZtSVC5L7h4Ohg0cgIjVdbda5uAg+V+2CxQufJFs6ahlURxrS2xrqmt
zkitl6wOFMsamX9kPDU1Ew4pIRDgwZqZvd9UKat6nzpXE9eFlbtrB+SFG1AMoJdlUUsQgniYmw9A
Q7C/i0H+rVy5NYrkVfBTzCbIAddcUyjep39CZ754fnqkgQUUSMK9DL4qXhbl+Vv6l4lmkHvDh8F8
Qh07jOEuMChgnAP4SPmZufSk4+axRQYTbbqdTBJX85/EDR9cLL7EcDMruDGKbW2/fdKAVNxQbTvG
KpObwTQMG8jh51R8tW6xbxDjs/4La8dnOuK5sHVxwml9MAQLywRca6Ox5UbtHm/FKU7v7jCt6bJf
dzkhCRE9MORcKhaADjQoqkZ2MzaCogNYPEteRkGqrkq5z6AFiPKGL7olEt0yo6KdVgWTE3WBzpiw
C5qep+YSEwP1EXiYMmA6wXmlGHAV1NHZq757gkNlRwnCTKzMMNJbLF6Dzn918unUyABriy7usd2/
dhZhveTcRIe2aIDPFt4xSEqmT5CYGZRCmBc0On3FLoX0snvE5b7rph8z90ivyDVdAyxLjPCh6cL3
wsNW5yxUDVSg3dC0R7K73BlxIoGasMu1iNrXkdbvNUWEx6Dfmv70Wqlky3XhIjpFDIJv1nTzDW+0
E6GlGzviJ/JqADEiFG3yCl3rvldFc/BJKxqSodDyuN0kn3b91vmwazwkxUK9NV4cc6cf92lNIbf5
5s0Ga+tbZsu1MYOHM37jYro0BH0qmHc94qYhuGakBz+P7wF+tZVZiJ0hom+znz8U1IbYi35jjzU2
fcLMFXG+bhN9dUPvVXmslXHmgRRB8ygDi54oBzNB/zep6RduowM9/D8llhPC/S0asVltHTt6CUT7
leRUYxmN9+BU9U9D+6DE82QYBAChimapOkw5QRXdux/UfO65MZ+pQorp03BhUk/9AWvNS1VsYHXn
52AoSXL50bMKy1PT/BUh0cqsu5qOUmvzBOrjT5dlT9w07nKIg00p9d0hP+tm1c4Zq+1MGDetzN2c
1c9ZWr9OfX5fIPEi5epKbJxw9z0TbH+H4mDb1Pmp4NCKrVPoLwcWXCqtTbwMdKRrRS83QhOoNac3
GcZYY1DKMfb73EtHcA1jQhQDzKpgAex5iUFqR/wtfX4Nspnw3bS0IZgNuFEDmlU0fpVETBQ3xr75
LqO/CJPrCIAhQXx3eimHF5Ul+1CPbPnB71Uz/Qr2GWn3tHTueZxKth0/DQ2EGFZ4MxrWOZsjewVC
BXghlg3bnU55+26SBijTT83J5pIfiLkOTgiEbbwYUPt9T7V+ywWCrcRphKzrufVFEYqwU5YiTu2+
0016aUgZyq49jcp+bgkN7dOEX485IGMx/cvg/3T4tFczTf4EOu29DMkOOzzKkv4CXr/oUOMOfly3
nrr+ahfhqYyrPwXRamuyDwMnW4CHB55879Rkzq09ovvaGohcSOcuuDVRD/pA/p2P0d+JEPusHNsP
4Vf/jDr/jSRS1lD+hoLhP3PzlcqaZ3PqiNPE+afV1ieYMqEW9xChZZWDj3RaChW4x+xUrL6qqPkO
sINsZKQPTsI2PeEzrv2lEilGcis/BKASuyrPpoo3im3hUPAXDuLXQVp7atb4oMW99c1rWHf/emIv
vlk8deFLlhDgiKH3UBlA87wJ+so00msyMRs08U/fTUiM3PLj6bsYPmp6XCZKNJzI3uE3Ww9s6RpU
Fc6O9CXzAlIH5dtAaI/ic+2BSW7aU5XeZhLaFMuNpMSNLzT5AIhsnM/HOQz3Q5k9R5Zk5939lC6R
6chtdhUVCLqK+HOGrU1nPsAGBNq6PbkSJSFqD+SQurWj46/CzLdIWvdmqlnDUd/o2V9SWRfbQR+y
swdDs7POjOrNyK2z6afnyXUuTkFVHzVTiqQQh6m7Q2yhvML6Fp5FyL5xoXkUgKSoGVFs/jedwkBX
Rh63k/EUiSjmguFQ8RmAGGjcZ1IKB7+sTqVbvQQ6v7X49rRd3ELZDpuskBdwktxYoHHMSKdOCFtX
9c7Wf9p4cv6NDP9U6qcsPY62RHaBaNC0rPJbnt9wWtUJbTzawMeWmfnLcpDL4dnuycOGro1tkFaO
NP71o+5IzmMjB3l0hnsVhm/kgjZmqB8sJEiFRRqNgoT3XNlXC/ZVUASX1C4+jL5+bULxIrL+Mw7I
MScle6zlmIyN5NWjkH/ikeapZ55ljtDrBhhUyIKrDF4H1LQkI8SdJ2szOAbFr+fX+8RP1o76RTHe
Og5Zzi8SKhBsWt5ciO5ZOO3pgbxR4H9z8IPacXgA4sVPU6ZvoxthAXUfoV4eDcSZ4LWZsld39Nde
bJ9R4Xe9DnnKjX3Aw1Q0kN34MObspfHsh75IXx0U2dm1z4atnmpeJJ0BhzEP8Edlp+Q0Rc+G2vdN
cnC84N6AXDZYqvXRFNHr566T6jGK1YeTI5gExNY8Rik8HzdTxB8dxl00yL+x6rpjkKJa9TJYO76x
BfwcGIXJQVN91/bSpYKFyyMb6/EaRpvaDSGbbYGFxq0/+dWQbfZKWuC76EbAzJTqG7T0G/Se4fdt
QGM2RI6K/r+/Fm/R3ESZN8hrja9B3bx6ykPxmSlHy8TGofSFAKmTbgUrntJidp3F1G8dAEANtO21
TnZlgXIu6+ZgmnS+QkuEwwPYwXvA/dAf7bHO4HzsJZagZUkP/kskxqET4R8npHvG6jcT5VLrzo9e
WBhi4pAXqi7ufW7xEFRiz4b4Wopxm89kXFmZqGgz4lglGObVW67yOG1BUfQwrpox/QnL8DuL3FNm
TRMAMuNEBcV8HieHBYH+y3YL3xJua9k897mL3CjMZF0k5bqzrH3p2seRCLyokwCHWsyBJnvM7aw5
AGZxmc/CR+sQS/+VthJjUygMLFn/20gTsxsxgekKdIdfexyYdnAewuhpcrGpI5Ok4l/D64Ztz6oa
AvYGsA3qRh7JB7NUHewfd2IjQpFLua5skKPNuLfiDjt9984i9EwksV9Sj+kpL9x7wsxr0+Eh/fTC
MpuS9BQ69o/OUNrZuvbVKR8omhlZ+ma46pcXmiCUl/BLFIWQJfzxXc1Mplhh6kmcEJrUPhsA1of5
xlcgeIR+DwVCMNcs4yz4nzDR0VGenA0XumNTM5TCaDRVc1BFiRVeq5OxrGrNWX05sO5DYOZl0u0j
ycWCCJ/EZVOH/s6OMZgQDlQjoJTg3cI+r4MfuAQX3CBz4/E+8tVbljAxjQbD/nPimJROtVuD+g/W
rgYBk+iVMiw0WzwN4d2cQlyEGCSfbG+uYOImlyLU731cPZeVvbP87CN7imIKVKswe2IhANTQSl+c
YPZXskJ95SN8ka08x5Hj7RKbZ7mjWKM/UYHIgBKG7sm1vjGiHGJFlmUc3WM6vdlzdUxT1W/twLuz
IWTMB7/IJRdnPxZG6jn8Q8x55Cp56g6JnJO1p17zyD6qID462bMCU7oYhl7Yr1Jk2+EYzZd0280H
oaSLep8TxoWjteJx7Uy1i4FVrebavWRe9JQX87Gz7CvshqNJBJTfQSmJj1L0yR/JNDxL68Fp37qE
wt7fyeUXAIjMv0GnJ/CH55AHbrZj/CUYkZ1Lo69Vp4gjMH6HixRGJt390+Z8aYyzPaiVgJYoV0j6
FBh+8ZxN3lIeh0anX8CDS+87l+ZJ4niO++h50vRUEcfDJcrqg+Egx2qi3U0cbScDx0EcP1euuRoo
kdTZxGpD3UO/JS4stz2dAk6WEQY5Sx6qmdHCVW9colc5AIEME4Ib7FH2SSbAPhvji+dqxGU2SZsw
cs8MBvmmaRjAsGFgVty0XD/p+tnz32Z/EzTOQwpfI86+oW/g3xNIlwb1RTFGkPlYu2bGrI+QX+oa
YOlf6SpeDcO5aLzbKMRnUQe3gUWwVOVL4dbndqYIxq2aD6uTFzcu13NknTUoo9sk4GxQ+sxrcKIL
nnK/dZm0fImzvriLsKfDvY/FABYIuytX3Ni03My+Cllw/MVJffEa+YJORNjcTD5BKB67ZLj2AcRX
e7z3o0O3tlY0qLZ83QWxFBVHvAxyH1ittTEBtLF13OFcxECtxKthMdkq5yddCCpxfcyd9qX1oDS4
s8nEX2yLqSFubn549M43ylnq5rmmZmffECiSCRfYZscedG9586Gi0NezxqN6nIqAfW6o6P8VZytn
qB3HtdLqvUDtcEee16HmDxXuxm7FRwcN2J71SM1VsgFcfG/wqZZxe81jDqFkVE9Vifd4rBTgiOSM
A3HVKWcN5fFRKXa6ejBgLlicCwyD7OGz9yG2X2jyY+Sh+BnuBBeq2Li6pSUw2CQn9AFn43fha6Ad
3I7DIVqcn0xemHhP80hzm+eL6AytYSLMZj5q35OHBD77hVI/QvX9ivXFTegdXTr7LiXW3+L3KdP8
ZAa5xYh27qr02x7k88SsYWfZtsupkbK4+Cd5cXV6F/sQqWIXIyI+lQiGfDKLBzn3B41Xi8HmN7Oy
nTPn9S4j3z5I8RpVf+maexCkvn3QvvGSePDrT4vapBo2sEi7vTfwxgILy/iYrdLpb8QOtK587BGX
Vn0ZXb4ePOMetJQW5aRyZp/nGDUsdvp17zgKD4T1nWbGMek6SoumeIWddYPhDSqo+9ONqoU5ODcr
u+hfgg44tbCPbJ6uALqsK9L+FwnfmmEE13jZUnUIT05sY+VcKTfYWPFb3U4boHVsn95Vx1Kt4J6T
JARrMfcVVPQMlzSId4z/Ww+IvJ+/1+Fnbf6h04ogWFI+j5m9aweaLvDQ9naR46dkW2mZIMM4rV3s
4ydfEDOsIhaUSWERrOhfW11mW1d398jlAti44N5cYMG5fXEhHOixo0DF9k7AnWg25zphWtVxwEoi
uuDWhn8MJhwu48ZrFg/BDt/6JQ/Df/C9UCyMPuSEM230u2y+Czv+8c3+1yf5BwTOgY5JkCBcIE51
R75Lpig/EhtkPZGqiOd/WRsh9IlLXz9yLmNdfCz8aGM07F58emM6rtOoq7MvNhm281Y2j33icRZP
X+i3W4sfb+SJZJqVr+kUfecUzAh8PEVyyvyIDrOdkMZN9fGm1/E1c/0XJ80fcIJiPjP/pgmXX5+p
BhgeK4cUiypGwfPoJshzqYs82ahDzcUGq+kpabgrKbIuszvdFmP6oK4G6kOu9YagzG7KqjMznV+x
JkzFPolterZ8UglM/URRem/aunTJRcQjDdDGhLczzRjRLN1kWzP5yTj/07i9oWhzrIGg5oYJW7gH
HGpaz6g1EpILN4LI3OqhfiiCcdfUVJyxXwqJD828CrNEEJhEpEg8dil1eSnopDOLW2GMJzt3fm1y
QcHI7Avn2oNBlV1DNGV7Gk/sHjG5Rpzr1EewSZt31Sh+G38VT8Nm9N/9LNzPKe5/wz5K/sgsLraD
xGrgyGeljkPH8taXDC7dtovUIXtIZp4HCgmvDfcwldVQrHF3gIyfi/RYdeJgMitisK99l+ACsIRX
TfOFToptv9R79lv65ye6ybP2GGBmJH0zwxdWGE5jRv6aHe8hSUqWQ+FGjcMm6Ox1TbvJgAOg7zu6
fkIUJU6cGBgZOPp+jg+jJyjU6LZ0IO7GqN/jC7YiFwfntOmWSQThSpB+qvq9JgA0xCvf3Guz3LbD
W4MiwRttT46PS1a5nki7hazx6CXNqz0P5MENjXNkeuvFHtmZ3a4thj150dF86vlji/A9w4M7IuYy
tm8Ml0qUely7wXeYwtAtIbIO/q3W59B/zPNuNyUdI8a3SopjTq6HNqriurQ/jJ39iv9w1ZXNlemc
otQtNqi9qdM1uEn+PaRzghBRlu1zSptsj1+jgOjpwqIX/zpM7kbygr/7EJVyyxVjU2J+jVhvWvI5
KNh8V5wW7X0QlPBIb4ciT/d2cMiz96Y/jjgGKKHbQUR2kksKUmt+MNRr02dXpC7gko8JqD+se3ha
5xdwzCvFOwrXlTB9Kg84mbMD9ua1MPOPEmqMPX4W7eTtrSg7M/9IXKJirVvnWpVoOnP5MrbuXUrx
OBjZAza1S7i4cFtj3AoKG9eeKexTlMoHyyaJWjXdh+UlD05j2pux5ziqp+zHkbzyoxqfKpuda1hG
L6Bx1w1SV8swJqboATdBuI16zKrdhEBhsACqQWLLOHybwv5Lx8PGK6YAgp+Xn4oWYKNeLnth8TN4
CXcfj+E7tzEXRtNBF7DKmmDCyTUQjcrDleOpnfJHCPOS75BzbLI2aW2ytJzv1EOy3Ayd7fhTFDHB
Sr2d00+wr/uCtvCa44NQ4gr72W7UH4a6+kO7oz2YsCyTHqsSIQ9C/alibzfX7HQPYNk0fSZWglLg
UzW6hqnBQX711N3/TMAzxf4x5iaku3FXJVj1JBbZRQkwjWg/k3q3UZbSnEhssQ+sZuMFf8jCEuC0
tnhMNy5bMrLqO3OYjsCyUTWLW0mhE71GF7/cDuynXBocM59iuRTb0EwHAFaTeMKxkxDqM5or8UN1
SbURn1xDvPled9fDwCWjtV5wqK46tMPT7GYRWCBj2OqI/ZW1EF1bHnFrAa2JFuQacTOujp4BbXgB
sgnIbHIE0eagkWBOZwmAzZdumgXlZjQUQIeN1a+DBfSmFuQbxmRKkxYMnJ8+ulDh3AUPV/W0Ty/A
uC51kf5wZ8r/YHILVo7e1AUypxfcHAxuUnvlN1Bfagu7UR58fI57PfHVk6x6nBZwHT3/rPJg2dHx
zI6MeounWBzGBXeHteh76hYAHmWQj6F49iHjuYV0f2uRXNMFmieh58VQ9Ki/jReoHljTiE8Mklc/
VS/4edPHFjv5mtgR/E64fOMC6DMg9QXpguxb4H1jyvmW2+RWWsVkYYRP5LU5Fm2gfwn0v6KrFAZ9
gID+ggaMiRl6TXsNFmhgosAHalzMa7EgBef71AIYJDxPJw3MQdfURyZpsloRrXzKo8e4h13JAnRP
fv0jpCsJNWKmCcj+03fzllm/27Saalego2zm6KgsFzPogkLE8xGvqNGl4KsbXhwTnld2DDpJamux
/oBTXApugwWw2FjWql2QiwXsRcjFJ7okiWwtWEbw4dk1a3S/Ji3RbWf949ikVNql3m9Wf0O/PHdm
ShkgrZwRRjrKuZjXs/g1WZCQcoFDAn4llr4AIwmC3voWsugwufwWt88xUbyrWDCTLmGecc5oYQij
vZbBX5OmBtRQeuOyjL5d09P3wildZEoQlh4sy1gCtcSc7XFy65d5AV5SHs0be4FgOhIcZriAMdsF
kemmL4Zi9hJk+yk6wBjpWOfWrK58PhPHSWSR58CtUingm3ZCxHywKEIKFjRnytetimO3IDt9B62w
sakbJOROnQBkT2vmpdAssM8U6ufo4T2Rww7VEaMLXNBwAYRaHahQ4dKstoApCUZ0C0xUQhVN2Hty
ij3NPGsbLHHn8D8A6YIiZSuFqXTBk44LcbRGuNyVsEv9BWIaLzjTEALCgjclimLvfP1BT/n4D3dr
klR7ewGiFt5INKDlIEmnZKsWbGoxgD3xIKna8aSPdbmvzW6xSpIOsBfs6kTYnkax9QyPNVmGpRZP
TsdzvJ0Zmw2zLQ61Ss8llqKto/BB9g6jCkcvN8GvqDDJXdl0HdTUY5xMuLCjN9UHXFbsVKUMmQ9+
jJkLcjFTJiTW5iStlU/ygx+vZzIXtNM0mY+KwnA7tckRXfw7aIrPlnqcKFDnohPdLW3se9svmqke
L1Vs+FQh4sOrPLUtAkQrsYBw28FeEzRe7PfQt6eheGtFC23DNKn6oicodimj9YV1XaB3n26C6brV
/ozWO887WE3JguRtPJwyPZTeecH1epGxnx3OCrmgfFuYvnKB+4YL5ndagL895F+xIIBrNtZjmlho
W5cEhXHtFDzweowfEh2Ix8UzvUWWbLYD/0qjmAwOSTRk2wFdaROGcXFuamriBjL/dufsgI7jg1+g
xVC6JuY0QMYdvi/cWPBOEMdWlB3iWJvxB8CKeWCMh8o8AkUW6lnycxB9Mv5hGGEr/IcekvhNQ1O2
sJQdzQWwLBfU8nIIBAt82Qx/co/vmYjyzlvwzAnZKg+wsh7NjZFY9VGNHryMtI7YxeHgXzDPcgE+
FyiEK9ECgW7afAvFvdgEovZQ9v8Aqav5aG9WgEEzUK8ZPOnMByxtt+ZXkxKXysOEtIDzS4SAq8Ik
tjVUag86NXqbeaFWlrqOkw+92uaWffRD5xg7nQ/wd3a2g0E5R9952E+z4cHl8F6nunZ3YiFkR9Ms
n1So/00BjjLaJOj6aGwuHBbVt7jbrnV5yBbcdr2At2UKgrsbgHHPGix3+B+gG1J3uiC7XdjdKns3
F5R33wP1Hhe8N9oprXgL8nuA/V164oXuh3pDiz15vRm8sMLp5afDuPMGPbA/n8KDq8NdS5/CpV7+
4XkgGLTQ/2qvew0pm95p00gORWBbu2l0NybPxT2Lpwe/JEYUWkV6KE3qudwFbo5LLF+14IAW7DkN
rtSoLij0fIGimwse3VtA6VmAJZp+h1W9QNSDBafus33cduaIsKwbd29AXediV69LOOw9syoKghnw
myn5QBgzep8zLehRk4k8sVyx5cNksb8MXbUeHbrXbD3+4nO7xT6pibFikdVi0DRawEVhU1QXf6QO
SPojeykS7uehuPULXB4AQ7qNRpY/IrVdFkPWb2UnE+aIT42N5FwZ+NuTo69mb4MExj5TA2OkgmPB
2s8L4D6OkB79IcDTXV4aSIfLDW5Pruk45cpkzE6YpyfihJRWb/tJUqVret0ur42FTFg+pNaXV7Xi
kmXujoflHDR4ED1nevByxQYJDPPAj3KkoRxPise1yKE8Gq0zzOgMfugRhm6TG9283EbCkvg03AiD
sRX3RLNVI7cNatCWlCmOup6XThC/ZCQTCUawqY59h/s3vpKtLvNhm81Gi/2ks/YiFveA/dbVKsNj
A8UmDQLeVaJaDsGZWEyB8k1p7jYb2I8Vbi4uY4rE9Z8hNnFUdM5SLDGmouCyG/+YeOkJZl4GPGNb
6h250TQpuUpaKtOZc35aW7VvU09PLimB0XOk+2kgvJvKq1MHu0FFYLvtZz2O8WOWMZ1wPrYnVZ4n
A98xrUDrZlE4RnoTJu33z7nwLpnf8KTX6g1YaNwm7pM5/AnoKjj6HXlmr+0fitw9WgHVoDmOe67O
RLptl1wllQxnpkzoTdXFpUpqz8/NSds7SP89CBB2jOkmJw60V1YL+TsYIBiYwBfcpTqZvDCPgiJf
2tBrZ3QDC92GrFE3h94m7y4xBq8VthRnL32u5SxhKTB1rmTiSfdorENlaL8YJQJIQYr4RLXjR1tA
tow0s0uBrwOdvD46ukJLzI2VzumCniiowTkTPFkhpXJMYJL2E0BD1pg4n03NmGb7/uvQ9A8c9Blv
t5n63cG6CNpAlvoLNPp0eJP99GGF1RdFX3+qJKH8qp3o1CfW7KfJq0qGd6rNqcPoWUOLms86pbpz
M2qS4TKSXN0XQNgYzH/q0X0sW/QN6VNY58a83rsyhS1v33PT5ZBVABjIaWJcY2tESV8V361Expts
Me3xcMPZXtmuR2FGn2F6iPhHjqSraBdkvUwhTZHAJOXStAHd0Z6ACbxrJPujG1r8f8KfsfRqPmvs
f/2fPLb+QX2wpl5S7gFNdPKK+zxlCWoKotI4ae4LvPLZqOfrhBBxL02YF1Qt8XK/ohZEmXxH5MYo
pCk9CUVFabrFMOP6zAktBe5RNW+aOd/13GeQ26x7n2bYABL+1jUusXWGqHKODeI0E1tpPEilRyEn
fLPMfPYocXrwnG66xs15Aiqw8SObRoexsp/iiX9wLHDny76CsmvODfXLr55IHwIr5BSmSAqjkx3e
Bgspd2mU+coWdEAZG/km1LTTBE0WAkcb5R5kHVkOVxSEgOsQewxdmmFvhxts48klyGV8iRiB/+/f
/v8/44I0nkcMKHxgF8lKmy+yO4ipsUwORa5jmWym82jxrjApkUKM48GP7GGnBYRMLxmto4UTx+jw
V5navHqdQyooaWEVUnhGI/y2d6z2ElB7XbY0NwPdSI84ZEy2CFdlpundZBHdleW7MeuMQZhgnGjc
kR7FhJ73Cv+Za9UbzAqCUfY1GAVfBfN10V0c3Q9HO6Y0ZradVZ0RLAh1l2+synqd06lBuZafyx1/
7yRYIL0oFAtUkb8YkIEg0tfCb5m1ez1dmzBSq0rMp7oZrZOS5dWJ1XgyreYSxP5TK8bgoR9I6Lg2
FwcnoEfI8sZtYKf9U+3pS4f7npcdW+0hTvw99QY8SOE8XmjWu0WsmgzfuupMGFetTAqyGS3YiO1b
kMxPrW6OEJLpcoBVs6kt39tHt9lG0/BnDHGO40e7utDHuVUbD87utkZ6pVnVJwHXJT27OSfdN37B
skO403qe6H5Jnfbk5Za98V1+2EjSuCWW1k4jCX1KdEmecB1QOyOj/Uu40gE5UB4aP//MDCbqeGq9
g00ysh0ueLid81ikAXsWeakVHJMqTPe5QX1pwyzemV92/9cOcgPdlviSMTeM2nH4lM2Vu2O0BzY3
xNG+JNjFWrx+M0wzwiiJJbfyKQfOGCJWWjfNE10ha8bNt5A42REs2RvBDf4vmt4irxsbpJf+0++Y
BiKwBGZ3MJtOvhWAG669yW9xQCHQVEbJvRyfmjJyd34aGRfbCHB3Vrg5J/fuUGe6qfqvYiI31SN7
FShqiNl5tosmWkaKdL66NBd5Bc7JPveeXGvuVwQdjZ2hSU7MYf0+D8mvl8abyuJebAcsT1PBvbIV
P0Jy1lIs9Mei9coRxrfReW8Dmt/CPoQdZPwEhnicgxrSrBvVDObu8xIyMP1h6xIHYLvFNg1VZh00
Ax3hjfGvUerEFovofta1tH/s8izkIVd0VOkGc6s9kS71PLE1OHLXxsZMcsroQ8y00il2sYp5u0aH
oBqJJs1YX+OI5niSNXDTrY3TFmKTZNBfmFdeAsKoZtBBasKOvOqhLBPhZRKuFYZijCjJPOj19F6D
7ZqxXOlOHJm6qain0XcE8u0g3ncljiAnqekvKLsvly79sO8AtpQYEEtcmRBHh2ZL/xLrHW4rZVjT
x8HX0Dpy3vIxng3QwDttmOB/SIk7Qj6l8XjHpU1ZH6ZuWrfCqQWW5fM088V4VDB1hHkIcDQ+714q
hNepzROUm7cWnbtL+8fJidF0qcnAEVe8c0f+6cTIa2gcKA8e+H2bq79xOkg2l1w94vJmJb15857H
0d+kHq6CVGDP9kp/6X/usButuF5NO+KXmMUssUG6HGjSYCK0ifPHnmUejKY+ZSBoiB9xj9a2phJf
9/4u9rw3P0yWZFWx8eMJhUVDGXEGTkWUpUtrNxhN5/Y2FIP/TJPIKevMam9Y1VeZWjeyTghXhWke
B9Z+muuPB+nlEkXjoxMF7LWs9CS9jLhy+8HXVGNBxOpUx952SlyfX5/h0OTlcyng8sokIO5fOHhr
2rFft+1AI1mMo2JctmwlOCQjWVQyxCq/BfYWN9Q/VgGdenF8aEslN0EsGwLb9t4ebEoZ7JoOAJdj
ODaqk9tj0G1a9hoG6AMEPeqhgLivey7fG5E8lok7oIhabx1PICCaZEXIi7dVVdJQgI+4z/Jfcp8U
GXbuvPep40J/p5Uo/TYp9dpGcfap+fuznEi3uBMoRDKSW4THsjJe/AAWXYe+rXPqEnNr79tUlFE6
+x1MbX2oQ/BvvV9fiVkuHnUb5A2pbprBEzb/eTNggS74C4WKuOrAz1Oy7F/ZJZcgzD2g1nIl9/UQ
3QPnYcKaepeit2Cp5Bd+uIFMOuU2stbVNZuit2xAsWUYXlt+Sl98OfEgTGHzgDUKQ1160SkQm2Fm
rdPZjbutVMF+lwy4Rb/csVx6NWbZuJtMaZI5mffMLwUBTCNYxVryCJZ480C0XRBWkswI9vBpDnKm
ldHpqUlp+WFunYEBe/oDKqPeGyU94YlXxLteIf+qgYbxxGyOwrGnx7RdOy0dUi0b4YyX1V8Xqanz
4ReR3zqwUFSlvCWt4GhvXlV1b2lyKr2Pmni2wXotnIy10B9e+2yljEecpQYZK7TghhS0F9CAMH21
4ZfF33qmnwJOps/93wj+0Z+KzLqVgX6Eo814e8oIjSob2C7fh5D/wvbui3o9VL9jhNxS0HUV/lZs
9WI+DD+gQDNocIp3kB/SXVw4Z6+TS9TqVFg9wchkDejy+NRTEOvlgE74wf/H3pksR46cXfZVZFo3
yuAOx2TW+s065mAwOJNJcgMjk5mY5xlP38dZJakyJZWkXS96oTJL5cAYAPg33HsumK5tVKIU3SEv
cFBmZ/NDV6o1ZrnctbY+Cv9RymuF7iN+kTg1bbpLVEbbIJSvLiTuWqu8CRYbVfXYgvujJwLhZN44
k3wKQWEhTICXUNhfxcw0sUvfDQtOoTc8O6gIoAMwPYg+ioRoteBm6MrrsGcTNZnHBTFvnpb3js98
1W6+DRBZmqc0+2qWlzGbEF89NcNpqFxWFdZT5WLuGtmuZ0V4A6yWxAz24NUaQzxQooxUFWTPKJIt
lmTel5Kg8rQPdmggiCdKL82ZaKU0XE21t+ZFQt6LemPVQiyIw2cXIUybopcZs01jGTvf+zbGtQZO
0XTFGN/EwYrbC+YAF3huzl3EytPY52N51iYKxS4jhkfB/bJwQmJtQHXkGFt0CVct5eiU3Bbtc+G+
L2a3lT2a5IaB/xJjuosYGYLDu08bBsAdYBrCfo9MI2/arLrQ1u/oHnDqOq3J34W6yMSQcF6QhYce
duEibGZ+ifPaeR0Q+pW8GHPjqojwhwQeRURv5Fr8dZhAtUbt4rEsFbeBZH9Rm6AsIsf7sGDnoxze
0PDtKB5MFtEdq8wl2C2Wdd1J8e7UPDJm38INzaLFGk5VY5Kmm78FCL+N7tmmhIJN4cno7KjyPFUC
64remRAji+4CuBo4jZ3d80tHvU4FQmeSkDB8d5AdI7T8ZvFMbtTbCLbUGiGX6bKEVlm2GUk3yYU3
Z5eYpw+54MYa0LzGzu1AhRo28wF06LT2YwRIsTqMhuuxKOWJwy7whHyop1hfxhWiIWwfSAI2gc0R
Efq3XV05KxJAuOiA4jb2CD2cU9oLLyZE+91cXjOl3WWowOwcQ3MQvZr+/OiBKmfggaEAMtTUNOdI
1VxolHuSOViMjKRhOy2J36yImqyU8cXw2+8iRzBqHZBOMv1ELKnVLU19wDm+hRiwknF7SnoC120D
3So7jlQdWgIC0AB0QDHkqWyMYzEUmw5kQok1wSgfc+eC+e2pIx4y78MjLHaKYVa2fdrdxFTA+eA+
WQV1rh+kmwb6KvT053T+mhTBpiamw5asF62NH4iHoBlPpkKYOxsv6ZQzFHTPBs96etBny4ZQGweR
2JtRconcca1p0DHhMJNhnCAb7MBwkOEesJYu1mniXCiLKnLohiuT03HtFYekKt+6ia1BVxH8NOeg
1tr4+XdOvt/8cr/3x31mHP89GNzFHadQTwkQoJ5lYR/5KQO5zBI5V4VaNmylpkNGfAT5k5uaQGPY
kndpGr90ii+f0a8feLjW+rNVuXh2SVUIyaPcfL6c/2+9LPuia+Y7tmM/RfzafOD/2nrJBjwss5+c
l/qv/IZhF/4vvjRdnlQ0hpb4ey6w5/7iOlKYrqd8em3T5+/81XkpNaIdo6aQ0jOla/Fbv3kvlfjF
Zt1vma7j6jrH+a8o7Mr+0XppQGRz2W15Osb492nTBVvLzomDHKUyi67yUFOvSiIQi7gfpmvSZUsn
vHMSRS/uBRKwxApkGgVqDTYAy7KN7oPROrS7WC37agiHGdqwnQ3f2ridFXSB2asdQEBpBQ2PO9cX
Tokw32oGF+SaQaZhHctpAgvrMDcbiMohdJHCH225fJsdTyKetSEiN2/LWM71XdWxn8Q9Ah4XGakF
KW9Yq4Vn8ccwQByNOPK8Fn40AuEYi47sc/KS0Kw6n2km/pwiKmLa0U8DEhEnoOpNLNRsROsUXWZt
LNkQegh4oLeKY2eiLL5eZoeh9gEdVmhyliYUrXJtiaQB0YRoN6ZI9KZyep1kkRIMm5W0GYOWDffs
3pcolmPNJMKba46MOYBH4yi/el0M6mpmYA5kmCcPHyXDvqbL5Q26QLe4ZgfE3nlThVaYdKsZ8oG4
rdxFhA/EToTRTTgBd7qK2YDi7Z7lTF/YKbJIv/ZAGL7JYJyjo2WpcbhqFr+vb4baSwrikn2ojgrA
M6FZJtA3cswKgZK0KhYh72AjiOiWbUCM7A+8o5OcLUGKKg9ou2DwBBwoAv3WW2VCFOAyx9m7BhAH
YGKbJN4aA9NzdggY4ZkPN4H5MHtswBmfOn4vbpH4oFsXZR3Ph35gH3BjtAnopriwQRAZkznkeGtp
cQxz5yyyxUJAcnSHsr4mU7ju6DgjcjvWwSwVJhOmlj38gd7uBpBQRFGWA8Fxrh+M7xiGAjC3UlpJ
AKER31+A3QJCsbWrzMkWrzN7/ogS1LRmJlGznyb1qgHwMJm7Lgmr+Dy4WdVJctYiypA1QpihTNbR
iJhvJ2O7T+5Tj/uVDWsydPaVklHfkC/TpbO7MYvEYDU/O1Yrwo1Ik8i0T3nuNt1zEeCMakErwJX5
sFuYC+EmtTzsNGxBu5oKrwnJ5Zg+F3ImVrLIFtjZStpMLeSEz2S9N6OXWk+OR+M96LIPVhE3Q6xD
UPNJJgs03qYxN7QAaf21LqxloK0VREOJdchoQsKGToZZVBdGD3z8ykgSgu4QJ6bNXQ8EJK04fOPG
PEcZ4/lt2WZJflc1EosbuFxh7dy2kYIqdOGE2oNakowFxLRPnca5HJOMYW+Q0scvMYFPYH8j5lru
c6zcwfoyhqopXt0yajRiyOgN8qrSEgcOUyCciuM7wI0qZX3n1SOdcDX5877uCzY8mk1jDEhKmIUA
kZRhdmkHZhfS6jVxyYEOIPxBsYFJPhrGKeZLGEnDqdYWCNTyFaM5EgqGYc2Yn1vHZHpQsFxPZKCs
fdGTRHs1dyCP3FW7gMZi651G/kc/1PwLLZZh5hBZUKKwimHiqM3imGb8wDJ/SBFkZb68GetQeG+Z
aEZxsuyxi68ByaP+IVuc/XVueEzfe1iYzCGHkut8VfOMC89LvvTRZUFezfA+Cm+y3xI5NHAGE0aq
e3aKaOdmp6NwTtTI2HE/zTBGu2PHhj/ez24gpydqPmP6QJo7xjelpNd6Ea7kbdLVa0HlSE9qnshF
bkpMpynPV7CoPIqBUoxtjzBpQHsXqwh9GGVEUrKfr8DWmIluJukjKx/dUj1uXVn65tnooiq+6o3K
D6/jDKUoLKzeCwHpRCOwOiwgyIeDk8ngFusAjbXBAZCDG4rAPItQHPB/oapgwJWz+plYNdCbSrtt
CUEfFGwbzBtm8tgEQ8bwq+lb4LG+HVQ1B0xjE6nhRa5h3BAcw73JeqgRu9pzRbOgbuJYvXHK3IK0
67eBuhW957OJQAMgly+tNQNZH4xB8ynHyVq0UWWedt6MhOCyG5sh3zTtPCJumhqnFtDtkty8remh
QeKVRkDNy8KbmHdIg5qg7y9zx4YohWSwXHZtZCTkf6HvwZzf2BOnCg8e0nGkKyextiNvEDvl2q73
LKoQi4LwZLbsC24rdSfKxnXuu2Ka6vuuXhAAjD539c2C4D28kjI3WoCx0eIf+ywMWVPajg/FsUCe
cGriPsieBy+aghNU2wmzUr3g62U4gwOSr9ed5+V2LIXKz3HhAM8y+nnEli17w1zOLi+sP5VSlcZ9
UsdOhTrQTnFBoKmIGD1IIobGHaOLbgKoSAj7zi5CfznUbRWNHyMMPf8+LaQ9HYJuNvt1UhrqtUvS
vC22ZeD01hW4J/T/ad3zKMztrmMPKvAVzqfQ8pA+DZIN+FHMYQD4zwAutVnsJSAv1c3cTt7DmS2c
W01sC5AUD0DSLrusNooHSzEaO9V2WVQ3qdEQCqFQ4IzlSjQZCqcaPGV8milk+kOULExK8D2P1qkJ
Gj947sfIzaBQVXXkPycO1xXZZqwrtsyclNVtEvKvuy+BgWaWHdFQzCDq0trBs0UIS+UeQoBh1D9T
K8q7uF86PPwW1PJrzMyle+ehbgzBwzkRwDmXc0xchuzrk/0sFoR+BmTs+WzZTgcHDo81SNk5oQvU
w4SpRu/rx45rkfI2Oe3y2otKqRfDGIT9GihpCgKuliXaqRZ+OfDBifiKB/SM5nhiDCnMh3iUjH0W
an/Ge03G0Pgln/KOQDLyOawL36Ng+cqKLvbZi+gAv9QbyHDrTDFgDTKypbg2PGsMuQ9CiG8vrI6D
5qXsBloPxiuunS+7oJApihDibaKi3RVm0NZq103DvNw0DnmjeLEA+mSXSMZoZdauhbYv3kK5lMuJ
tE2nfhodobrbfFF5v00GSFN05paDfhZ1utE7zGTdMfC7lUOSZGdzOJROAGq6q9PinTyginTYnp6U
J7UdUGBBfxoZ+ffvTlVKK2MuUMNe2/YcREG2lxzHMBFrkRnsgOMimVNkcJEVohvLp7Bk+0Joqyu2
omlTMl3qjgE73LWCCpV8nKDt2uExrPzcESevCz31va6dBqWeWlIhbv/7puo/w9XEX5uyLb93f/o/
fVfmb923jz/dd3H3NYJj8r9/CLD6nx9/CZLltx5v89a9/fALSFdxN9/233T70/ZZ91d6i/6T/+lv
/unb57/yMFff/vLnr/+qmZKClKd/3Uzd8y7eqrL59nuOzeff+a2bMtUvJkIRTYlxpEfE4l85NsK0
frF9YZuOTzgVTRWEm9+6KfGLolWCY+MITwCYMf/eTZF2xS5F8Fv816EwFP8NyUZ9tuK/a9U9z7V8
/cPR1zuOrYSOvPr6RkZ7CPhG/K88je0ad0BBTM5yFVg2EmrOojaaaZEATWH6XfuNX++cpqI5yJRJ
hVPde+VyalGYTlqVbNmHmqTXCYcGeUyb3s/QVNrY7IASdJnaeSR970Pmwk6ZfS8onxn4sW5mdmVM
gbVSEzQWN4En52S4OxQeH9aL8ch9RM5nUuP38DKb8Ep7bfWU6CyApzhHz8GosFl2YgQeZ2hhmXvM
m/s0Fau0yoFnwyKn8MB5KmoWAjbQYe/YNu+u51zNBjPZCmJrHgIHCb8mDm6R1CZ6x83WMyYl3A0h
Uihn1ync9vLW4rEOKxLsuLvDsAq0K7vUL4YbDFCbsV3s7jywc25RLdc2IEs+SILJ7QXJauztEOmR
psu+pFC3tl09OxnuSZ9xfhCyiAGQ2I3Fjf63yJFmm5S9DhWZuuTuATQrhLGlF70Ng+HszO9dncNo
yLYFiGwitW0kL4X7OMfH0LrrDIKeUECa3R0+I3vGbSDdo4lkrozswwTewA4usugAKPSEYfvBTK1i
XzcCX8agsuMMp9hmOgx8pFjVSh30t+v1N10IAzZQB2jfGzQMm4UCEcYPXMhCds9xgwm4Li4jno+r
eaxe2v69NN9TPilDZJdE5eJGvjP9nF27s+ZV6lduViwYVL1CObVWJDjYSckUugAKe6f/L/3V6L84
s2MKTbUXbbbVL8aw6GBb59jV4YeT2Ld+0D7rPz8Y4blWxnNq5GsWwucIgpCR1IzH+E4Xk7YP/W5H
u72CRImrlTQOnsFSHWYonrZw1rF5l/Vo6u9Mrj39RcxTsNUXhMlMzXZxkz34sb23TLl34ColaXTS
94lUILxRtWsBIvu09djWe6RksWsf9RXTI/OL0J4lABf7EQEwcssqphWTW4c9je0fneZD//iG3E+D
PZkgLNhpKVLxGevrPcSsXJj8jIYrjB4eyaF01dqtJNK9OwCmjOrtQznlN51wropkONOFvKolvySP
8dBP7oOIIwQfHAFIvhLif7km0jrclSPXhDs9kTK31dfHnGdnhQ+MK74HLdXDk0GRube88EQMyyGP
+Cu0Q7T3xgVa532OGArKAx7I/BIdrbWi8Drz4NrF7HM6omQyj/dauITa2XsbiJx+l34QbFlQ7fS3
pr/RGNBHLa39SBc+8vAgBpMBwYCmxQNtiKaH78FHxuRmWDqnLQK+9eC5x8zAWsIM148Y51fRbkYk
bwnubfSR3By91NePd0S3fT8k/H8F2EuzPztOvhXK+JrTYwFystelMrbc+58BwohJ9bXDL8slR89z
hwGf4N3oFMTOLqLrSgc4j/ll03jHhN11zMOdDPDeRMvjIuLGsYsAZ/bXPWKOPkV2lifuKwzOfj/l
NsNy/AWKkExwLDyQoULmwCRKEAolVJc+iDYZp/ZFwd9BuwnbF5YJZt98ZckMN6cTkfEhmp0g92NV
sRzNSqTEAhEghM5p3USuXPtzWWyGsOI/wdoQTLCCqrqWHhW+19kHWY/vw2IdK4EM+vPPIumD2xvG
D3FBAqpKCWX1m4gko/ncSv+uoBtaeR6bP3tkfBDG8lyKBiujJ9f2jDkZ2xiPeuhZ45Q4FFzqhhRD
WPmOPAxtzrrRjAkvwnWMgAwAw0QTUscsYvWb/HydnX1RBybUEpSWblYvK5GzexqH4rtTIGrODHnO
xBgfDKKLQjMAwQJm0opaHFKMqxKbCTe2iwvPqSqEBQ6++q7YSwOuQNxEL/VAM6pxqPUYfB+HBa+7
RUZ2XBhA10CH5c74nrWmtevDgjgRLOZJi5vAn3kCg2//KpbOgd4cfpkHzrSwzfVIHQWCV9RbiuKN
h8G+qkEURupQdgWg8hjyV/Y1b8SRzQI51cFzlRF6m0+XZuxuXLyWwjwFAIoMufyaIQr27++Auh8G
7j8FU/56iktG7soxfYAEP53iRmwDS1MjC0UDj0DNI1eTCoAsuTxNlkLeZqht3OE9VFi5Eakbvvh3
L0EPjBFIzhzCx4+//JkCh0rCslFtSCGVaety5veVhAW5ys0AswLuVPuczq8KUGv0FZoD2tvP85jz
Kwve0upDn6NT6+4WYCaruQGwayVvyhZPZO7cGhVVsBFN6FZu2XIT22OP0dpCPVv75TeJipe8XltY
1+0CGoUHNLetm9Q3br5CejBg1nKv4l6BpHNxKeA1yh8w4uEQajhx9dGiH4rhYlwMHATLnG31o1x/
UGohrRNttFkV9+ngPdjqHSf12vxCcMUx4mk7cd0DIDwWbrOeIQ4NxSvgGJRBXOADf58HXSVxVHXk
5orwxJAZ/j46etaFcczwKsvX+teuNil5bzFy9IRnYDLdNZlEw0y7TUZKPLvHIXsfFwz2/Xtocfwh
YS3BFToJ815xN+qiSzMfcgk+SHDL2fsgyIiSZjw6lve+l8IqUuvPUkEYFw2xgJNz5bcjsHV/ly1b
O+0vAUofGCGwCqz9q8LnEMqNLU7G7yOeNN/CS6sOyUwNNuEZc45CmPO5AzPX27a2RCwb1NYPY8el
5SXf47DAGQRSJgwQui3Lky6kamZs+jSbwMMZWDNDcN76rTRUB8QiBzy/9SdlU/+56mLw2o3rFO8t
2R5dW7zA8AU8806Y9pXh2bsQAdLv6vR/sqXSiMafr1cHtBl+FW5YLtwfr1esCi2oj7ncj8GMp86X
zLyiigd6tuXlgM15/+Of9/NW7PMGcU29FVPAO1zb/PEHmm089OHilXsNsujZMkYp6UCeXpOmr6ay
btWCVSJtCGXo9/rwK1JjP3OcUSX/2r39yweGrd/cz2/eNYnqdDEzSeXRlfz+ZvXbUBUescj7aWCI
ossNKlFWHzcjbezchzuGLOvUo0oAKh3fZxHeOhb2VvekZA5xyOZAw5aZ3bYIIkrv6Jcfc0HNO+5G
eMSfV2X0tbGtvTMa26xCRT5eVJl7VTse/Bd1RcwyRvMvnVCHBspG3RG+Jj3rjMx9zW1nSHfnUFS1
nA0SsMyAkAoe577lPlnYD6MNZgPLLUOcpHq3GEhVPnNiKqaAoR1vQVfbf/z1fe6Xfv7IfJvJJN8d
pYzQe6nfdUrsfBBXmWW512VdFnBrR6Q5hDixfNT2FUjz9zF7X6xwp2/EYN+HZO0AiZ+oIgPuxuad
G93FXjE5wWc5NyXqoJ/LfWhQoFLlsc2CkYThad8+12ra9Hg1p2i5Gok1rUIFL4fextAQFCDjntoz
C978mzf5z24Kn8bGsVjfsnbxfnyTox+a5M9xkPAl6I4Dqs/egcONLIhmh8cbyX8ZEriE1owoNOKN
csL23r2UJiV6X3l+cZOIbjMCjmkyAlApppja6Dbn8yus7vRXpjuoLAWhnR/ZM11MA75Q+yxVe5w8
+6h/Fy3xbq7+3VeoN5f/cNX7bCIBxCIudMVP1FYLimQx2hNXfZK9tyWFjDoimtkCwiREPnKOpQou
qGexP73r5x/XVm9/s1IYVzl9AXll1WxsgypHMNayqssuay5Q/dAmrVQDmU9Vne/++Cv5fCz8w3VH
b87Z6rgEQP4UOm1lteVAHOdF89zXLd5kkNrFvAqi+0E/tuZiAE82bBbMqgbGNDcl/aHYmr57ZaFp
VNnVqOKjAeVrSp7ZpRzR1p+962Z6jx+DoOZe4SCm00pA74v2rieIQd/9upcf0+gcNNFTyak5E2o6
+DyNiq3TcVOTPFQsFqwmWmj+qBnZ6zR2dx0XaQgxhjzp3Vy2z/pu/ONPROpK4h8+EVbMpqsoeLzP
3//dnZjhT0ktlA97/SnodkCX5ZJvgSXUSj89iLNm5khBP8IDaxq5SnDd645Uv0WzfBmTR/208qD9
qQHpPz3bv3mJPy6pfy2GfBjFyrI8yjLvp/vIrpj5z4KXSKrvZzuiB4x84rot1D1oxaeoe6B5QkoT
wxfSdRo9p2Wfpum15iv8HAeQSApBPmN9rZukyaU9DLPtH7/Wz6v+x49TmYyAWM+z8jexof54zyO6
KQZk4iV+nNPSWXdl26PipqRBJFRy2I+Y0yW2x9jdC0hpFhZdK+jP+hGbdldqTDdgu//N4fxPDkte
FN8uqzpem1Tyxxc11jIw5sbmqqfm4o2v9SfHOnJL7gLe4Xyr+22uVv3gvFyq8sapw5MxOld//OFo
APVP19qPr+Onpz5RulNeowTYpwAflhxaoWfvQ3TuBrEg0/toCxIuv+oKsmBorssdfSFizzm0cHqJ
8G5Iw/PVWl9vPbLbZnkt08scaG7hXMfTmWv5wm3fpxG38HxROe/6XiL7fYWhZl+DeZ1b9yoAIqRv
Qf1mBy7pgYKht/unz/f62wz15tev/FfO9deywlsagrn7HJz+7Zf/c9jebX+cwv70B/6zme/97uHn
f0W/jL/9nP83RruUYoIb818Pd69KnKV/Or99/fZBytLb70e8v/3d32Dl1i+m5Qn6H2VJh4OFcutv
sHI6e8f1XeGBwWBx9rchr5K/WPDLfZ9+yIKsZfFbbdl30V/+rMxfPIdKUTPLaeiwGPw3Q16BzerH
q1gKDyQ6pS724s+D76dyrxeJNUgVANyF5zE4IXX92JHw4cXcVDwdmxvWcygOkxtTeSe7ah4Zke5T
+usVGaWryfQv7JKWw+ggy3hlfw2679VmKT8kj3a3PA+0NMQCGRduGFx1nCeQTZHeTbTiTPlS4Tx7
S00qxIxQBW0eWsJijk52HuyzPGgx02fncfEPPgtFUmwSf8vGejSdZdu7hAVn/nQVmGV3BP7w1sTt
w5hI5lYBuQvSTnkvstL8xfwJ16722eMWQNjA6Dft0LD4bxYOBVLmUoU02jpUeE0I/yDqa5n8B1dj
amfxlVi5s2nL75Xv3lZRMl3Qt8cl9oomuAsst6M5pJ32GZZjqwA4HM2YTQ0WnStAMuTKKHK73Jex
ymc0ET5NTl8S23XfT2gC/Cl4iUfQFnOJwoZMzVvZAO8adQYvtePyNQwh7bjOBONiPTomYtAJKYvZ
GAJh84Em68lizchqub1OMV01HepVMZXwz70by65Q1S3eye1G0tmWcxEjYzbKZUvMpm686OpUSadZ
mNhsrP7VcYc3kyAW0pAQIZX9boS6gYkvuwxU/cBm+ISf8jozXkXnP9kZ2OaM/8Txl6Zq3us4vDSj
8WLyirvcKKONNxb3AExnezmLBDbX1ITXQ9tDqsD3AkAaJsh3Vdmn0YquBgFt2vOI86VEe7Ahs68W
56sdDE/koYPmUBpuNMHvYHTvmwqFTng29LdpqvYmZ7MdKfVkFMUtML/bbpRwyhBurczxDRkyRpTW
2QgvhKfXsFHu2EqtsiJ/rIb0HvXDkfEC6IR2n0/jTRzxFQWVSUQgltVq6u4rNNXEOSEs7i1o2NE2
jwjZCvBAmEV84PBLqfSSJcXx0WH/06r8nMkXy2yLJbU5QEOM9+waXrE2cOK3F01ZsrBIongz+/cC
wQqWSxRdcY4dMySe2RjGL9YovgBi3SAQOo+WQwZZvkdd/tDjLzeZqacZiNwBailSesCEb0ZkkdWJ
BTeR3ntRiMcc5biBLmZFqvODHcYMt83xwh6GPWPETcbTbVWHM3wgHTpUFNdthEfDqUEUTMAku6Fo
AGQRX8S6Im6rm5LyLgvHx8/ftTv0qq2Cwdj6HL8jfu/Asvb9lF8YI0qYvjA/dN4VPt9TFKt5pVp6
PGA9lWR64bYvpjd8J6zgPeb2t2K5SX2cmyN6uaMEsotAZK3S/CYc8PvM3nQNvNmdLxIiB2zW/xjN
dq6NEnpweBOqJ8TE0uY6c+hBCGVfZoBF+RCg5Fm20h5vlduebYupqBmdotG8qFSO+YcR51O5uFzD
Mr2klzkvYXhGqnxUWc3Cili6QDzNNDwra2JboBibFgMaW0mM+coLWWCVIWd3j4lotL4MacVyhR/u
KcnbDzDx6bsbP9pWF96Zwq/UZJjKprC9Riq4znxIc2oKUefnRzjQ2AbUQGZo7mJuGjBN2yBG7PGx
sqMG0xpbi8CYbpahuUv0BLgx53KV4b4CiALA3HxKEfAfDN7d1AXAc5cr+mOwFUnWr93UvYDW9+iB
roU9/V1OGMGmaWRaSiBCDs4pLUmXjNLaQkNX4NFQF4mTfFc1GNAUiyGDOsTXcJhZmCRrkQpj3big
D9v5W0kuI9ao5o6prqyv8sFBKg/HbFcChWYHhDRmKLzNXECdw0S5HyqTcin11o4VfikqJIQKjLbE
2LVZRnufas0NnFTwXS89ViLWgS9F4H6bChz7zb0BIosXPbyFLTxX1VrQ78trE1xUAVkem3B5IulR
EkiafOtsHbIIjSjmDGA9xA0GwegpScRpwb0I9iFAvp74t8gOcQ03UtJ9H5aGbi1rSQya2VTN6jVI
QlBT5pysOyM5qX4w8JxhJdM+SYNPd0XD3SHyWTljC1TJmJBTc9vHhfktUOljMWT37jJ8zB44D7Qc
q2ZEk8KJR4yE1tBov4Yn26d8ccTO7tQlkLxHGmAsp9NcEhtk4piM7/xK9/nAOwq/4X/jhXJwcw2w
4ewAnFmA623QuFC+sgcPE/KGx8KLqG9NTgA0U/FI2uZzApIF828HBzxEWJgE7QqEx72nWN+iWbpo
bXHN4TfTqrusZKx3tusA5CflbloneMxg4NATBVdFTRfpccW0mOnrMblsAu/S68w3I6y/9hGM2/ib
W193lvW8pO5Nv7CB9RhIKlW/ChsxmW+TltuPD7ZMT63z0tnLU1PlL8Jnto+4SsNzPWxOwG+M6gEV
5If0A7KpkTuuXAlYL8cvqBNKknTe1lqy3+iNcMcBOmKSq6ri0Q2xC/gNn0jcTiSwAH5sU040t/1w
JpZ/Tkmcs0WexMAzk4yytd04HjngFpg9p7gaHJwpi+DAhqQDnMNwtnblveHKeERdUxGL1j042D0C
oWE4Sl1VYYuwyyLocsjUuZ/xadfOGLE46NZjLU4Z7QFXSuccw8D7gPdKG0AQXHayS8EmUoIOay25
xi9EE5r1SJLNCCghO3bUQGA5bHntIiRjl8Jr9u3ptXPME2ZGJ1oeYB7xbRnRZdBZ58G4DhfSCkva
LmFzhSGAfvJz+a1ogoTg8PwujH4d3Uzh09Sah6S1n6xSPDiOuhh7aqWw23A6VW70kCsXARuOAt9o
bwOlHpMvWGK7VVXhgRvRSq66jHwq073wwM+vOs/0uQX7YmMm3bVFbnU7FVxiMbXlbIPqjsh64Uo9
M7D4grATPn/KllKCJphg3CHlu0DzdqxzwHwCWx2kyFA+fxZlDJgG2LhQVHv8QybpK/hTEvcS5eRH
bg13k1nZK0dFyHqmr62X3ddm9TzV6YcXPxFPjvEi+d61+PaZ7E4bUTXXkKiwHMdEnTb22coxFBnU
sL6TfU8SvvGQ1RHPfG89QVyESYOIsQ+FzVa7vnRlfQeajhpSGANEek1XqwEiYEJrxuK67A12mUTW
s8GOG54NnGXhfdyHNyOTrKzK8FcUPUbaYcO8nOmyhzhKJdeiC79z8q2ShuTIRVbvgS8exrm61mVi
DhdgtJ2HqeTZM9k+T4+63DgxHEUe0u9JyUFOr4D/jHk17287Z9OjiZ121bjwp5p4USt8Fdslcj5g
/31BqHihOg7mMlq+eQ1UGicJt6BPXqW1G4kpmEq27ZS4VY5WOgDWxJbBvmMUdDQqeLteZnIgVckX
l4OdmIKkGxAp+f2hJeZ+j8f62zQb8TZyxn7XOZD2MxVeliP+nWopxNqk9t3UjSTYLWTR4lnBi5Hk
6KsQtzHQNd0DabzX0voQRM2vE2ye8Mf9PaQergEcUhmwo55qjqiAaNMaoNcrG37mUAgCdbSSi+lr
gRyUrJxTmuViVSuoDmYHPxkqyLFx9fYrJTQXFNfGyKaF0If0IcRTy/hCboYONDqqdYr6qbqbJdrM
qWev04r5w5gwnoHcvXIWc1/gCTyUgXf2KblBGhAGgAvh4FCJMAjT3pbgm8saVi6AZaxKO0HFS64X
NOkI0HbqOUipUNapnxymKiTcJwfxSx7Ain4SXX0XGqukOjRymI7IfvbBpZsacmvJWzMqsTsby/Uw
qhzHKJWFEJQhIc9yJGDcawk/pIJtogadbDODt3XbZt0TeNBYZHYzOp93SwHD10df1pgu5oD0QsYG
WA+L57A9swSzkpotmnkKdXnaN4TUWct5CnQBlE/asVCxHvWi7d60xnanpMFyewgeQfYOPERuEtzj
JftbaCT7ie0wQiLx0fZoAhYd3Qp07ljCE8GacJtyY88ZfmkPMLJrw0TpW/vFthaeSOAjNh3hHJWq
mR/2QE2TRT7KhZPA6MeLPL+ba0V/47IdTzFSq149L2VwW7jZLYR3axU3KOeZFUVZ89rFdb7hsqLo
aO9RW4IQRgCsShINar4X2SE9ynmgclgiIUZFuPJLQn2Nvt8uDYQ5RlLdKoTVsvZYla084Y8YQtAM
1NpjGhnzRJogyJImgVbqQxYfAPPUSNfpUB2EQew5epxVZWyC/eCp+X+5O7PluJVky34RyoAAEABe
+iHniWSSTEpUvsAoUcQ8z/j6XuAp6xZTvEy7w0Nbl5Udq5IOCSAQiPBw3752pBk3XZx+c5t41VvN
3qTbkc8GArlAdDpZskYdK3er0NCR68qTHvSQQUpeJbaNdAqi5ZWgOaNnxW4kzaEq3XPkNtZDXi2x
8v49gknd4Ao7wl52iS3bLtiqQJ2Tbtlg1Xnj4zaLfLnPt27rLFGyQPFVrXGr1qWx0rV2q2etcxfb
5j6tw3Bf+xTxksxfB5FGWc+Qy4CJljpNB8COttKsLhuMHoKnVD7nA/oKzAPv/BRcrxHo3h3C/0d6
3YZ9QRewbJc+Ifw6STml5JNogFS1tsht9b4POfxWcSPnBb2/lgbBAsPB6EnrMtiSVcnc9ZGj2ilH
FU+rwtv3f4yhoCkUswykvGIZTepLsx5ocotp5k2T7llvNQ8Gtxof8vQ7UnGENqHGOQgo47yr2doS
J8xWDRrkGa3XN0YcyXOS3aAv5ySIYsWNt+3AKTttD0Kv42+V3v3k1ZZr3evzVerFyryiRcauCxrQ
vSZcqa5ceS025zHNKGzM4zqshuEeLCh8KM7jetWxAYXFq1vcC5nmT/TZ3IbB4Bys2vwNqQfzGBG0
MwDJXngKVDboUofF0+baSleU30VRncJyCnwiDF+0pugWDW6wrLQcpzCEWBr0JDV1M4sbQrpGpDSD
et8rzFRnZgNltCyaB4ylF0FrPkF6etZl9lCrSYOCF9584d1XRfKqp8Gr0VkPCd4QNSC/PqzuG9dp
7xOjWQm9b1aelj2annjKWHpJhW0ilTOtDhLGKIK1mSOu8MANpFQoVgKlhGcP92VtJwvLSswlX9Si
0unBJngDOt3meHTIH3YOpBcMR4+ZnfWQIkRkioQqTEC5gfE6ZVFQd1FJWoXYVMyRet0EcDShaNEB
rPbiuQesjaYM/mE7hi921Om79B4icYIvjv6mTIbqqUZpsTIsvNrRopiTo50Xg4/JsMSq9XbVWuWt
Tm3bEuZdwEEQRdKOmed5wH90M/thWDm7fDyUlPW8n1G9xdZlnOvC+VVHyZli1S2Vol+DAqeetOzM
SJs3T6HzIX+KODPTrPPid8o6FeuoQlrkREk3Fx3RRz6tho5Mt6j5f3d40mMItaSZ7S5rWfltePOJ
AnksxIumyA/6mL62HHHQQ1UIMnsiUjX44eHXoTnVosWwnuMqRlMpiQGiAbCpBgeVNqPGFWRE/nqu
YzAjOWW6iAzvzLQ9cxwkGO0iKm0ExYqyBLVNf6m1qUrcRGo3JMmDcAMgIq++fuxj9TE0tHBWNB15
RNvaV2EwLpDxM7JY17k1SMHWGLD/w+t744LUNqtQRVB0KKGk++3SuI2nFu+cNMyQhc48qQiTLMPH
jIbes1VCn38WkJqkPG5sXVO+uGFs7hLVOAgoEUvJ+M/zenilN2Lcq0kKybktd5HnnIJR/d7HEewP
qWPkhQlXIosXT5Zvo7COhq2vNHekozpizYbykNM2AEcZuhHN0I3bLGoLIwiTk9SQ7DhLxzbITAV7
Av6o9q1fWcZSxnnPJZFJFx4pp6DLH0qiP9L/9w2wsqWbtif6cs4afuV0OwMzdPVmomkZ2whRalXk
D1EIFqO0QaLWer+LHNafwSzNNS0vi0aXrxZUlmXqlt9anFBLHdRTBIUHUY87rwITEl6foLUYTECE
4pc7FDC8zOoU+P25NbtkpcHyIRh3KRlb/XPshc0/daL/2fLAzSeZ/z8T///rs3/h/8nSALXh/7gw
cI/MvPxYDuDf/6cYYGr/QuhtaJYjbRL3/y4EmOq/LOqAVNew97J01N3/pxCA1SnFAXPSgtu6oO7O
D/27ECCMfxm2oDSAONuwqFqL/1Qh4EL1gdiD2r7Gf5CXIyo3L4pqAh4eWDW3okER05ogXaQS/XDp
vERqSZtT7e1Yw56No6gFZ7pm5MAdsY50g7rUaC0iXJ4AKZyH+vSb4erVzE6b4x/j+O8a1FdSNmod
qiltaiaqjueJcSmziOBqhWgQyoU9KKdh2NS6/xb6t06P7psofBuOxm0wYW8TDX+Vln1qllxRQVxU
S95vAXGAzkukv4mF/2Pt0YhqNplUBROLU7aqyFOo2SewFDF9Ru6p7FCwQzOKrpQ8xYWAjstOmn9h
oceRCDCsi7dDTw8nDdgwiyEuFxQUVk6YrBoMqMveJM+urCIcN3zdWGLJTueKNpN5v83DbwJuiEGb
/5ghiA2Qo5XR98Erlgh8EH0rZ1KCN4GV0C8k/Wtvy1AvKt3TXaO101W6suHC6eo0mH8U40fawWoD
u8SFaRflCVTTIRod71zr9MKNqiGP9Cx7G80J4d6nFQeCsOjxjycGHOSQfueD+NGK0Pzdwp6JN35q
ash7xtuopTjgiV2QxFtcFcGkd3u9Sm4yGzlt0N0qwDbCIeV4PT4kWH4pCLlyM7iVCIZpfD3nar7N
pLMyKig2cbKy+3KFr7ya5CsMwDeuI7ZSPtUt5yM0N+TMmhGvNCtc5Q6pVoQ4ubKpMTOyK/y1TJKs
kNYMst5WluHXXs3R5K5lEW5cZbypev1gGA1wNFjKkQq6zFwMb1UwrlLp3WFnf6v1+OdZ6xGucUTj
6NBp7Bj+mlhuVbT4+Tx6lf/QO+nBBXSGl8lKFuYiDuKVE3f3wUhK3L4rnHbjE6BUlFxmfoFZQJGd
Rm3cOrm6xBFnYanpiZ40YD81pGZ66/rAQ1WLD/2segRw9xjUycLM5daq3XOjVdsKVURjBAQE9VI1
oBQlMBZFT03D2jad9phDdsV4dMfp7nYo7FsPOqoSkK3jQFwUw08DkXkmEPaGFWXBIaaEWIHVUrwd
lSF7TmvfLMccs/aDySmCc1O8DJVxPuE6xxD/DzVGSO2sLC9epeaPuAJBX7q3VRqvuqBZVg5ie0t/
MNVx7qD7yiC11O6wCToaJOl7cjRy7GJdVt2KrEHQ4hulr7VgeEo0Yo0m+I5V0br32yef0l7dBfky
tI66O/VDdawcHlNhZgYBzN/qKTbwRxRW/csTHDjK8uxnDbAkKKmQJwnzO3oTE8hbATJOCE/QIKWC
TCh260dawoA0rqsc/g6uv5VmrqY6hZUmq5IHlPj0TkSuJxITt3E+PFX8Lr+MfzVqhc2ld2cM8iGK
+/vSpo43jXKnkjjFFjECCKIHiUGFILixJGNlyBvFPKOrRgyAR2A/2fLxi6MfXeLgNjUeOYB4pLUw
7a3HhhRw+Tumm7TDHrGqvtnhsDfNaC7rbiPrN0WNoMrakzp/32l0v+LDpgf2hiSLAxmWd9c2cKcb
08BTrs4OrrROMJVfSL3TtzHS6KKrxCuDnaF7LukTGQ9ejt7PaXZN5WJf1m8b6jJK5SA39daeo2Ij
iRxfO5hxsBHS3wYcJTUlOlbmydQLfN5g6sOkr6En1kW/44S6kTjM+cJfNvrAMW6gZKs7cyTVW0l4
Y4bJQqeuNS2NYwesceDTi5t7rzcfmn7YuXV8pFa5BzdEn/C44RbmNllyWznG1qGqaZoPDgDbMa4Q
GwM8bI1rLl47LEwdGPl2P/rOqoBtQN5+kRbNfRMPWxJJezNQN9P7TTzKRbioUhvVfLruQa5ZIe3L
6I9Djr9l3e6kQaQ/ZN+9mIxCL607APeLENZJLr/V9quRSUjB3DqWdja+OgDjVtM7GjR3FdEuGGfU
lcaalvA8ua3WbTOSaZtgT1j69j2arvhQoxFFZa9lJrFiswS9QDZCZ/E4YkG+CCPyZHy29fCtIztF
DV00CE4d94FF96FI47c44FU2uvFKgfpeq3FciMIWZoEyrPSE2eeZNubR5aNe6/dqrbVzLYOc1XnR
71HFPFdyhvc8jqQEvrTJaOYCeykXFlje0DzDpVKVDpF+56fhluzfxsrNZx+/swhp6rxxZAVaU3lp
PffRTatjzpgtaEynK8dTrPnARmD26ZulwZMtEh3zvzu7NH5JMax6I4R04d8NUJEwlU0KWE3po4Zk
adIlefEjoIWllmi7kCxWgCUJ+Yl7LY3XlhXujCAGXKxE3wNVPMFP2KpWtWxVIvYw/VYpEG+VOr7N
OSNjbTcDxHqvR/0+6sh7FPjXodF5BvLLwk89O+zQay2CZmqaEi6Es5DYJY+C7eBUu2604UuN1ITC
wMK+JUCFZ/n6ucQvpfBO5J0zAGC29qwmyU5tSez2Id6lHaNXx0DEBBZCEfhW3BHteeVXNCdMn56i
q9+VuOQl0tNUKZRJIz89xMahTrRTawVvGCWcM0HTVQicrC7mRZl9s6r8rEOlDyjZ46T5XFhkl1pK
kIWKaU7b0KbkSn6VR/8czy1+eFQYZhkMNmfgpDZ4VE+m32GGVGJqJTsPI312bXwusbj3fIwT0eWL
KTkdtpJWKxxSZ7oZ3MFcurdSllw/NjeKio7dcE52Fr7RDAF0sKStKEhvSmh33E53HIJdW/hvVlH8
rup4G0c0ALpK8NYIiOVNDiAal49FJvGYTYwfZRbtA4R2C9GB/eLFqDMrT8+ppVO7ZIyTDL9gmCnZ
G+f9LqtyiLsptvc13yvdNF5fM7bknuZkkAFQp5D2HSOiBTx+02m5puLGsLQlz9/r7rIVWGFnwxKY
J+tjINY0uMDnJa0OEUJbaCZPGaT9EyHGXVyhGGsC5ZsoRpymExe1c/sTBX4F2I8wzaSLOCBU05SJ
PdgMD7INf1m1MXFhMeQxkcAIM0FAm/6iwOjPSOG8UQpqqVHy0mlKwxTeDrg5kxEsmZVuhisUypgF
NkYg0cEyzyiuk3uihX8V6ngY8AlQ4lj5VTqh99KjBSsTS6U5YmdAhBorvSKzMwB2aoAQ7QJhvwKT
OXgRf92U/NKwCd6m8aNCgeWHMz6ldvqjSmq6gDC2T1EIula/qWT0EAvr1QnITGFHc06h9pS2g+GG
lRx9jqd07S/MXmx0p39OPbLxlSFfjbw95pjxpdRNR8M/QTbE8NLQVpbsgnXvIAZx34qeGoCKX0KS
OI946s48XVUpiSRnB8kSbSY24bJyX0rjLW/o9AqtgrdQPOnC3fDhzYH/RItJm5yFaOgoODdDelu2
FPWSNIbm65bIJh5R3JY0YVikQdNuYTG9hmbyrCKsXsQt/ap9uiPVO5KJYq+H+NdhztP9NMdiHubY
6iU9xFtKj0zGSCxH276NvRaCrk6NqTWDncHuYurBS5fLaNbBFCgM7iAXmooN9oPVdS+a8RRl0dv7
9xm22DMIsJRdto8MZoDSIyPwJAyzlv9Hq8mUBGMYgoZ/vM/mlo4ZWIUPGCEdfBDTM+EyboVGBxhi
F9XIjkDd3rIyOxot0qOs2/fmgN0H+iumEmCkfsqhhMN6OvrU3auFTQLFHEB9JOEeW4vkbekvtBpW
orAOrYreuEMMYzvMawvsWobUo9UCucihIxYgsNfYK+z1wluqSkvCRyG8l2l/AhdghGxfMkadJEq8
tkCg2sCuI1zTmNdeTc+MZsOJR8TEoqTy8MJ7q2lF7bDgs1ucxsssObrCJSDJp5z+kO5Gcu9ZI5ZC
BUQpYSk6iHQnRs9bZds/s9hmBWdujNPn41aiZb19cUjdzCUBOhZM2PxMH5reIflKK2xAMu9Ib+YT
TGtzPpZTHc5yjmAm8CvhQ5xhpLtnhB61oQVi3cI8yVR6jag4HJ1pIU4aFA0orfXUPlktf1OHWQIZ
XF3K6TPuTH03DIirOouH0MyWaUxCTaN9Suvsk2tgKpBU9IikVPOBC8ZkN9OjaydvHidUVKGcU+ol
vMU55Hv6tQF/UAqZJn/gEuyrt7GF6MiBr5P5GHrqFfuJyMNjFlh8Swo3ax0VhalTsvGGvvIrM/qb
trV3nYIGQWw01/2t5sFbZvtvnka1BBkEMnCKV7ZsmeJox4hc77PcQ6qhDadxQI+nGYK4wrlDIlei
9pMnKthHQDnzSGLYqLGFRKTHoNlRRXeGs6IEB0xgzogHT1NDa5qgvZhOD6roX9rc2NBdT42zZLsC
P/dUQdbvnLsh5vkHm42mBkSiJOwren5U8Y3UyRTw2VCKPSoOIMfILbYq7gOxJU+qz0ZFrehs0GmI
SdS2Kx17FrG2YbkZg+NsX8u0ZxFimQk1Potk8Fc9hCFKB1CIMbR5q0rn1OZoz2qIsr53IzJzo7Jd
cRYooAtylyZTxa3CMx++OotjRlfE5ilx62VVBAjquVCMlfZsYFknj7RBgHbuFfIaGqqc6eMkfDsX
hYvyJcPpiQ3VKp+QINxCez+JgOqGSR5i+mndCR6bDKFGeJ7eUu3EB4tdeVK212XFW9VuAucnmDQa
SP8ZYK/mvir7NK0O0aCfIo+QnpUfGaIAuqjQe47Sif6ALAdggfUTVUZGP8MiI/QZLigycHmSczVU
d5jX3r+PsCmID7Q2AclcbJIBHUcSvQgWuIWYXFZx4i66kbxw/PS+3L7/jIXnq0kq+H2uU4E+9CI+
RoyvnjI00/dj8A5t1oayUU6Ny4YM/+NIYfpIAqSapdMCVjGfouyMuxqxEO9FCQFTKQppgeJW+vIn
7bH8RZyep+ZoBZTyLC3OKXkCoFu7Rs/TWd3kdzwYma40/uamoBTJNARpfiMwcUuSR6InlC02fZtu
GR4YVI7VhZmz/Lw4+iS0q6lHGC7INed7Ho3ffaGu3p/g/VFiZz12xSY1QSNHZNGmmZdLboM2ldfw
NimYFtgbwFp6NumlCUY2iml6vK8Uipci9SbbpRu7MRwZqVc1Hs4F8aWh1c/ZqB9Lb6D/CvKkTtwD
1P6fD6LDrfL9y8zS5Ce6ChaZlgRadDCpcFG/0DY2Fa6YIztMs1EZNuWoL0OCg8QBY1DPWW95Lhrh
+qSZZy1woCxZhoCfYSXNDApNnVXvocU2Mwo4NFeO+Q2QrTetSB5byteObH6nw3jSQT/XjcT+CW4J
SYu6gubO11ZmBJJ5caQG+Mb+cKSMMdMGgcMgpuwmph5s0Z4bnT0TgzhiRUHngWFWOqiViYoVv0e4
bTC8jVq7M5P99P2/B0bBtGsGPvdXfMta75SoEMtN5/tQU3dgWt/3PQF25fXLXPbQyB2DcLscN6ne
sgYQ21CcotOe1Wfa+rosPIOJfzNlOTcjygFMIzPx3kijoNQFbxBGlHvau2A7TdYQLScFQN5cfK7i
aQHGyWo2WHwDA3nhWXzb0LGcCfHiEtotvJajSVn9cnGEXVhasoViNBmoPicCfyGteOnwPaSqNzdA
51sr2xlf7LG6x3Ji5Qss7mJcz6OlaKvztKZi83IeuR29VI+uyUyZ1gy1cE9IcX/nDPH0bUxfbZRQ
Kvcqfronr8MMcPsKsHf/YJffXaYbiqpDEzin6XOh6AsSLrifFpep20f2hCjvv5mS8HFa9coSXEXA
JgeJgOQNFAZhpSD8b9Qo39CqtAYW/e19fk+wKJAG4N+yctUj1wqDPKdNSVmaHgvy9AZH3G3eg1HI
S79ieEZThDKNPzrpNyCymywxz32uOWzLwx3KATKxjb8cUCabLruQprAG3Yah/K3ohIhgC96/92BQ
6M2wsrnVc1JNCx9FYnaM0hjTFIGgSM2tWV9VWy1G6arRtCcTzpNxLQ9YXkBjzbCNdU59Fb2ZpXXL
1rTogEoMmf/U+f4bFq/nZsqVjN346DbN/XtmeuxYwWQn94B7nqYBep8g027Se9/duC8WBSrTOUq1
17ZjK21sxqCniqsMiGqDlD3fgfiEisJlQ8loD4Gtx5JRUYJSmVWqkz/6YH0MdAqLHmM5WAkIoLvE
f+G8HW1ZUeZpgaN0jCwTnmG8jkeLIyqWjzRsIsNHZjnyoD5aI7vfZzrIl5YWuJQ0IpIL+a1MWnvR
4CoyzykO+hX3aCK8XuOeuU6iQ6twaGoqVgu4TcNSYS+YN9r4LdLZBQEuRXdWbVNvpNPcquxqPeCE
BegyQpNt1KyhCOemVbuOwCBgXYMjNhLGjU7vFj8dv+QRSBnFdJDxFQhMoTYRziEVCFyn2IUNyDMI
M1YolDnsXn/p1iTnfoSFLHZ1jVghLBpMGrquBCAWBROAq5hr7+QZq31CDPpken35yw+tHwEZMRRl
z2qp+qxOQjtVDkYdUXsUUNjuiyyOVzbxwU1CGniDR4+P5VQFl65LfzeNqcPrTuQawNQrWDVkHtMf
9fIgyti7ef+TAlmFSqFw0Vo5Mq0UPcCVFsGJSPRnk9KUg+e/UtcpVlgWbR4fc/CuYlv4iDuoZ8jM
xm28yjNzYUgXULqxtml6Z6Vnb99JNVwBFqPd+kfjF2ulEzegiTbvFZz/2Trh/1dtRJL38R/XCm9e
4tcAiuyHcuH0I/+UCy0dqK6qQSiZeoD+b8HQEv+SjnAsC9ALvE9jag/6Nx7K+pemShMMD017uiPe
m4r+XTBUKDOqMKUch1CBjgYp1f9cyXCaOn80Bxpc3+Dy3IqAYEUZ8uPUqvyxiJUkUBe6Pa7rDGo6
hKfsMcxJPLjNEoXgtM6bcXNtTk+/+PLCukoBTv2nNfFiTqcRa3WKAHuB0Mvp/aWqJgfTx8WchKOK
g1cDLC8nHiT0mvuwXxRS3zRgzQYs/MzaW0fO7o+39lll8rOhoM41MQNMhnhq5fqz0pWqKnK0CsQ6
b2c2CrzeoSaMPpITl5MoNh4iMfEh83fJ8esri0+vbAjKkXCUQSxfvAQHz/TcGBkLkQHCE7smsTY9
PbhiyF7izn5ylTeIAzeQhm+ggiICMXZSxpsmr/e58J4tY7gZYopfeNiijMWd4uv7uygrv88Rw7FU
mkdZhCjefhwYRXfa1PcalaJkPusfdbVfJPBi1EJZREN6AJ+6HJ3ySrlU+2xQTJX3IU0mufqOOPij
8JhHVmeNLleNJgZO4i/rtiWdeIyN56zEBQWYeAU2zO33Xz/ttQtfrrbSUZygxWZqkbfjGhFvM5Nx
fRdbz9IM5jFmSABhb1XDPvWOv/z62n99FDQZTmgVqQkWBYC0H0dahFncqr4yLgJ4pRjvUIuCMAZl
rMqU1X/vUhezXdaFsMOaS5Vk9zIvWIoIW/tSWYVad+VVXmxfiBFY/lQpJKg7ZA7WNL/+eJO0i8Az
xlf4HScXtdGmphwS013/9RNpF728l9expxn1x3VAiHJUJtZcAM+dEW2QZI0xnWr2I/JxT/SzlFg7
9cgXjqjaDOfx6+v/9ZlMjyl04PiWaQKQuBhR0zByzApSPhNKrSTKJASLbKA0JvFcpzTGIoodhLH5
+qrvBL8PC+nFZS9G14dy42ghvRBiF2scjK1xkc0aFVE84ONapUmENkFDM+Z5QEXm2scyPdRfV9fB
yEvWB9pcL8ZchrrCyZN361rPeObMpZjQMv1tJ5SlB9oulztXSV9sMi2/PVlvhoquAL3aAgheGVa8
UbRmjy7lyph8+ipQLNB1j7xDcy7viumYYwGJJrH6OfVu1zGOOQo+DwUi0GjcFf1WU9EMKzqy6jHa
OIZBpoBgnI7+zEyOrW3ehGucYveJ/vRfuTd2cJQPtL8jC/o4Sx1/8LzWZ8ed3pT+I8m+px02S/mw
FgBOAtIVZk6a3QABggWkUeMIVs3pLOVs0K4CDue4fy7H16nX6es7E5MA5fJdomyC8kRwQd/yxag1
1D4tW2cbGjC/6t12qVqcGcZvwLrnmT3xeZ2DqdsnJvVDNgw3ZMaRGaUK6dJQLlAPYK+ZHvhMn8Qe
dsndiGPRNe3OZ29WV/EOoUxtst9f3COMdwLzMVEXNOJRX6/ncGNXtUNj3lReZ5RIyN+QS/l6aC5x
Be9Li0EwpiGCeQ/APr40aYaDNwQMjVc626pnO0hclOfNsqnCeZmlB+G0nLn9XWNxzCzG25bYW3fc
b+G1uf3ZACCLECoyKgeq0aQy+mORkx2Jx6xt8d5wy03fVuvAxhbBrfeBrf0KgpfI5Uzmfrvy/NOw
Xk4NiU4Nrw+2Joug88NV6YKNSmesxwVV1zl9jHruQkykKYed0fXQ9yM1ppOG0lN9d+XSn81KS7UI
ArCYcDTr4oHbmJNoqOF7aYz+c9v0+4oMdOgv0Y9RDXe2LS1VstpK7AemOzAG98p38ekKi17MBkUC
B1tcBoaFjGzXopq4IKO2t8id0fAAzzF4MOS4pe0GSU2pte/PH90NjvJ8ZQQuhGPvkw9EBgIszbI0
qBkfBz8O/DhPbK6PDn9Tb4dvHD43dUbJMsuXVtLfOrTXuhSy+rSZt1l+CJSpjl1eexOfTQLLdDh8
IGU05OXUM/yi1UIA5wsDh3v6T3YmS6o1KgfMGh6UzD1UMbBlPznQJH5tDC5kaP+MgU1xBN2e4Bx8
8d3nFkfsJmeXUzLaCocEtOpch3YHonMfUTSGDr01kbgI6He9thcy34a9cmUmfPbtWUAgACixzqFe
/Pgi7CQv1TTjRYQdCVd6nXIbBZsXL3Q5rDXuxCaNnPaLr9//FPRdfnscBfFq4XPXbMP8eFU1NfvO
UYjUsB5cTjGpUJVlmcSb6SzSKcGVwPAy2/A+1LQ5ahwLNU4j5rTl/7HC+HRTCJTcBKHY3QUVthXJ
hlww3q8rU7FPE+NSNdephvYjn7O/HQQSbSXKjnp+7VY+i+hskh8GL55F7/J0moKDNDMaCRe9Ieew
tWivP1a5uLEr7yHJqzu1w7w6OkWkFQc33H497u9S1L8GngmP6pH9UKjy40Bo8UivciYni1l74VP6
0yU8qeQXpIj7QvS/PCM6uOVAIWTExkt5GcL2p9Jceft/H0dARFuGzUlfR9Mr7enL+ON1hEBh+tEE
F6YUKDxR+DkNjrwJjn0UHQU6MUJNdaCrGNbmlQGYHvBiAD5c+mK+l1E9VENC+FrTJDmFtGHm0w/Y
rKV7NJDriNHctal3E2jBrux/5nVzqrHKyAP9BjXBo6FdzRp88gUyFAI1KguBynr8cTAiW6Se2kX/
PiD14a5yIlLUKOV4Ta5mP1aJvEGzRCWmnoMH2I5WtCFpvcJ6eO6aDfDCia3BvVE9G7urwfgnS6Rh
o/Dl2+E2pby4Pwjv7ZhY3F9VdKvBNicP7wUTCTiC/yaRkrRHbHhWbnN1k/j0yjaX1HXSTeyVH0fG
G3Q8GUpSvknpP8gIv+3aXWlKtY8GubNwsnQhjLz1lCO+niSfRY341ji8FsNC5X5JcsKaQQYGAkta
7rJZRDto6berLu9WngkpIZQAXsN7k/3bLOj68mBEt3f0xCw9BF400HGIf8sLBL+i/jm2yoO+Hule
DzkWfH2fn+3iqPPZPFRIgg7/6+MAKQ7MKbtxBwYIb4zJqsPB16/Qzg4Ky2ic2qQtLk59uwNWbFjN
XNAV9fVNfDJ9TfrPBUwzhOfcxcd7GCskt7FBGIUMaGGqyaaPgvsW0oQ7NBsb/3jXFTt03dfC109i
KHP6Znhs1UCzd/Eha7GQSS4JGkH0roUvV+pLpRk7LGNIJMEu1Id3/vpYYAA50LqfXo3iPtm/SalN
4aND8P7X/q1XVeeaPp2qbkmhuIk3uEreO4VyiDtaG7u9mKz/TAPjQn2Tcs4Y+uBB8ZorS7r49DYg
6JKJ1TEZMy6WdJGNmu/gV73okboYcJylZi5DDd1f65s9yOfhySpws3f4fkLvpdK9eWzhW5S3e1sL
z43nrTXwaUFQQAbexarzqqSUEoVQMrwVEdEVV0KOz3bjKd2rkSqeuhUugz+T5Gwa6SrTRfceC6c7
VKa5NGt4OHknX2U03CgADaIUOThmGnQ1o/od8TRM9qFOQ5acfz2DtU/2BFPTJsgieSoOIRdTKTSj
oNMcppKWtvOuBDQhkzsMUQR6oAJNnkJjVtPstZTKyaS2sPv0DExpIWNOr3AV6tQjD1T9V2Y4s4t+
EoaIWOnixXZhwZHR8wjNAjwHhEHlEHXaBmnWalCIWCASYGwChM/L79NJkulFGyTib1dGZ4rFLnZM
0g0mazAKITIPF7FTlKndUAxMc79INoWeHCa9ipU6JzlZwT7S3JLMRqW9bZ38JYzsx7AaD06kb+PW
e+7Na2vedLXLuxEk9jk7SFboy90obgJXOBG7Dz1o0IXbZTJ16tXITum7n5abIlN/fT0Cn12SJhGO
K4w3QcvFBlhXttVFYsTe1iBZbuH/RdY2ARIbamuDNl7u6Nqr/yRINHUgyPDU8CbkK/m4qJa5k+uN
17MBadazT2e51psbr/bXVc453Svv3EK59+gGnNFmT3uFd+0Tnab85TDr7IEmxTRyTdZF1raw7VGr
S26gSm3McCPve18g7ZpOy5FysMxoY8jgPjMQwhpgHrNm3fT+XJXaff/j69H/bH+hLGSrckq4/vVx
Zpkm2qFXhkWK2jB3FoXa7qcO+tG+dYZNr9oLkkqrr6/5WdrVJOFJ1xkHs+mtfxx/EQjaqS021oD4
yxkrKBgQJuZQJAvrzUb8SocRLe6gjtx+feXan61GEufJ6TgG1favo7mDj4wcq2ER2tHCe0MU84hH
0L6quz0eQZvJF4TWCnYUg0jMX7Z1cUcHwCajg7bX7X2uHK/c0GeTUZomJEDSRdzUxQ7vObJMO0cj
ld6GCL79B/wD7wzhrfu4vJNhdZfiZJYPqKhEhL59vMKz/HsCcEykkjQVDaWFyczHdxEi3YZBwXhk
BWJ35sEY78xJfN/5P+gCRLifb6488d+xBZfEY5B1F6DhX08cS9/OBlyZFnVWvQjqmIhvtk4q9+Wg
c1DbQS9aoe6ZR5a+Jyt8CMTV2PezWzD4+tgkhU7F9GLxt0kBwTeMBxITAGtZefX+e4eKY0qTxRkJ
Z8a9N6LVSILaML+FWE5fGYS/44rpTCIN8d7JqekXu+Lo6WVs5+QhyMatp2DX6urtP3ndaDOd0Iw8
2Yy7NH8tBHwNqeNxP8y+vom/8wRCJarBHoAXT6B38e5TiA+j6tAU0ibJJqI/LPOi+wB+QpUPy4pl
+OvL/f3pCZXaNbscaXbC6Wkq/nEubaJOw1+Bw+H0uHYfL4qqXxednGmkJ/5blzIuPiqo3J5fIuda
iJAXCMU/zI91GsxVeORfX+mTMz9PZZD1AOhJ0fEyv5zpRmJWgktpLlwEu7y3B2vVThSdtGD3ICVC
l0cFiwzXT4wbMw9Gyjks5a3iueev7+Wzb9kxGWGSH6ZN5ufjAJNNSIgLLYpHQXZInWpLn/3Jt8WN
/5C3Z8tDa43B5dfX/OSUJAieUN0TonPEvlxAqqyy+hECOG1LGO61TCTdW+qVcigMmjQxdy9xQm+V
7znTFx+FeTq4T1/fwt8RBEsJxRFJSZt1VL2YVxmndK1OTPDoSwm0OCRm9KPnTnyv2b7s4eoTf/Lp
CnZt4jVyqyggzI/DbFRFGYCm6Beun4D/oR0ycx+NkEzbb5+ShmLoq8FKV5Fjn+CLAadIH0Rxrdr9
ybvmqTmP8MCU0i5LL1bVStToCr0IhQIJxnuI225vxCGcK7SXBf5yQ/CD2trN12P9yZLBgknbOpUo
gqfLYJ6mt7qHD9Qt/jdn59UjNw616V8kQDncVqliJ3e7nfpGsMczyjnr1+/Dnt1vu1Ta0o6BGcOA
L1ikyMPDc95gUA7R6BOWiOAgLbTLatT3G38lQi3NkroIdwQrblrzUkGXO95YO0PvjnbihhggYX+3
a03DRTJ7m6V3OT1bpYzXbqjrO1kVGbDCvayhxTtfXASSKFFEae929Iza4dUEfQ+S8kCyhrSrjB6r
L79kIYV8dMBuL/BCkFR598q2Q9kBCPssJjsWOh11rvfIfJFtq5h4eM2mFXJiQbzS/l5aXJja6ALx
7qCxODs3GTKe+ph6vUuJfpvj3ChxcjCIPdXYZUa5twt6PKOCYSXjWIqYgBVknOBxreNZOLv6KieL
lNyxetfR//bgIKCzsy/LcocrzBuGQFi+/dTCzk0s/wD2+HOvgGcBeXt7nZeCBogJEbNoTFwlIVNZ
h76eq73rJ8EhyPHZBqYX4nPrVd12AoLamGtFlcX11oE0iBMrzuxl3FAjvRyylHnjL+L69GYLA1Jv
+xzpGMMhZG5pbpH8b5EOJDT+H05AS3uZC15D1AR7YWN+yfdmoPU04uFfOFBKMZwW0klHT23RWTzE
ojYfF1vfd+6TjgwgVOvTf19okwyTnI8tBs3ictZtZ8H+Ulno0euOMrKU9WnMAmSBfNe8G3pt5ewu
BSjqig6ZFdiKq7iI92DdVDaKSQYg0DJot3GkPljylwCJVdFwuT25hVq7CoWGtTW5+mj6zxJJLFht
uTVkjuswHuzSOpZ/Y5b6kxpui0nvGJPkOM+9qa7c9Fe7F9MKg6uerYuB5DsU8CKVCjFMRneDprai
4EJvbjNUrUa9uTN9AQHq4YOvJawiZbp4s74PaQv1EaomPBgvv6PR+2GrlSM6bRIUZjWt4D0Od06e
PKb0GArbvPfKCYWMAd2/cViDysw9CcQX1YiGvNsFOIi753J4GUNjBNIoD0hyidhy9KN8dBx40CWX
8bYw03/Gof4Fq+uTjUx5Kn3z5Pi3Xip4uKIU4IzGHdTAbypsu9sb4P15Nl8W8GZ8e8oJIG1nv6uW
zLgnjoDhUZ3fOI9/ltrD2DZHI0BoVsfgdzuozegqwkPSsfMtxHqkO58yrCI234Lk4CRfwefe233w
jPTbX5bsIXupNA+RpR1DWngeTDrikdZt6lg/Y/R+CDzrnCEszH251r+5OjwsMuaffGTqMIrizCJU
60d6nzSAFupI6NuBGkknN0NPYUBewCj6lbtu8aOK8odIIEX5a7anGr2CXyfj+R41+kNZ9ftw+pkH
n0W3XDRJMyQptG54zJLXJIx2g+3seqADlTC8G/xX07S/JqaykuFc10/FIoAyJbuhnSmrs2vRDzFY
aAcWIZZfMQqVnb0apff8+jsUXhK1PzR+u9dz7Wx62kOGAl7Z7hCYyNbqpldppvgdGg18HudAGueB
W+qMsUF0C1RhqKAwomL0lz54Xv2LYLrzytGdzO7OMUL8Ne0vXQ3SBlvEMl0J33OLnPeDB4ZBRh8N
lyosAy4PntYgHqgYAsupJXfYvG7LPLpH6rmQfYQTFf9L2/svoVOdG7/A2k96LkzubQrx3tjtmoE+
DQ+QtpBdPBGgp4/uIJsvOIg8/Iwm70tl0Ebp7JXMZq6c8x7/wT5wx7J81+gTlLGKQgpZO+oIGHZ3
A8IexpdAR7MezekAN+atb2k0/GjSbk064xCkEf/AcCggp28kYAGDfY/GAtyeBPJq+ytph9BNJGtX
TR42rYn0yem4PKmq3w4o1+8poAI2Lr/iVQW0c14Y8LWisJEgBL1iQ/Is7R/4O0tK8WDAhtea+Eee
qSdM3RAphVkeyq+VvordETHrMqZZMvBdAR2gPMED4/KTj2XsGFZui/qc9EVtuLDTYeO11Snt+191
ggZIfN9r90MGjwLWZhOsFWiv7xryMsoEhFO8MK66T2anwtbR6BCGo/7ZBm0HLdHw+se4/wYpZlfj
kSkNrh6Zv28v/vW1yrgcfhI0RWz22V5H2q3W5Y6JB6r+UDd0IgPpPjZ/NVj3iuq3Nq5CUBenCiiL
EqxmXsNUsM/AmFKPaPAF6l+NOtzbpfyse9mnYMx/FPIWqfUnWF/H0USy8vZsF7Ya02VcthtBH7Gp
y+/s+YWHaQUtEPR4fzfcXbpcb/MyLreJCWoL4HLbqid4kM9azy3aNL95DP9c+RGLCyDQI5Zl8ann
m62M4hadcGd0iwEnAs/alTgXjo3zYjx4AaI/CCzmGJDEL7fHFZ9yvse55ADHoLaOF8rsETJKqCxo
+Au4bUUUpa3YqKhBWj+BAuxvj3SdI4q8AGgM0uJkiFctHpyDy0QWfeTeA0xq1eA/LKf4lelPuTmC
NN2EneTaefAj68Ift8e+vtAZ2iHzJmlje80r7fAlm6GZOEiwJt1Ro4fekFYo/8hg0iBfruTe4ma8
WlOH2xzUETfn/GEnGaojoVhHVRV0k6AjlJSs07q9w+/kXrTySO0e2rUC1NKhJV5R02cLX7/ktCwa
EL3i0CIJSu9V+SuT1J9wnIizXwtE8etiH/X192BIICtKro+pVtMDRxs6EqxnVamfIJVM21Z2Vs7X
0uILx3ZaTZjnKfMqQizVWavHPfgBGgx93zz1vXpEOcsgf27btbLU0uKDquCyMykekCVfHuag08Zw
yOijod1wAvlDmv5QeMU+d6QjYKVNLAenEtzL7Q22FENo6vIiUAWEnZL+5bADu1mWJXaYqUfnKWxO
wgNmGAckMQ1B/rC/DZF31MOGUtFUfpKbmHp+uHKYl44YCBbSJZIUcdJmk0/p0ZVeI9NSqILP0HH/
rvw3ZQye0zHaW9oes9ddHJlonJjqXysLsLDuVAENoheVfO2q/jlGFGrqKGLTQxzs0fTQhuGAFY+M
TZePbWpiDnife98E1v1dhKds/h7kxjUbh2803QcInPi9cW8OnwQ9Z+XXXb3+BQiA4g7wBewbeSxe
fh6YxdaEcwRwR5ocVbHpu/hvhBxGPAKbp8EqzmkobVRToueWwTKVnXDl3bhwCEBvaDySabaBSZxd
qXKl1qOZI59ap/Jjatm/e2TUpGnPPbuLJ2llIyxEdW5uCh3APmUQ87PdWHbeoGtEWNfXzS+GgTZv
PDxKkfKmRspaGUu9jna0jyjmiPAKc2A2VgDAua8VxmqUT4UW3Augpa+G5wL9uxwtImKSi0vTNqi+
ALu047UsaWnjwYdziOuQ/wCPXX7aCAZ3Wvu8LetSR2Gwehoq/TAl7LKxFKTxxybfa/QZbu+ohe+p
MqJpABNQaXrMZq0PKAWHyYiQP0Vfbwrh8k8HJTLORddsQrDst4dbmKQKgp5KIcUr8Kyzgz3YdmhL
WKC4Q1o/QZntjc+a5O8dH30a9YeHnvwwOSuvh6Vo8k6to4nCf1d7VvJrYIxlOyDf4D+0infvB9Ir
9kwPVXpulJOnvJgJ0MoMd6U/mC1sASrdXBeOPXt/m1nfdVVAL0kbMIBpvw/FGeMEd/D1Y4EZQwBp
4s9SUKrdsHHgcZDuz9tGnt5qk6SxkVAulOLp5NXBa9ciJK1Xp/hUed/aSdrCZVj5tAv3Nj7DAmTG
+eHOmkWGXqkapDZybo4+OgeadtYopheTjTcWSuSI1Uu6sbK+y1+WioOQ1WWJhbDux7qZAo0/rAb0
f2I1Onuyf2A8/O41hL1hZcC1NyP078PfsRY83/60i7P9MPJstoMmp1JhEogjHqDR9M2mQwcFvU6M
wwB5P/fWQCZLB5V3jEwqJjq88/A0+FbqmT0tbqPrqaK0+PXVe2Oq9pHJxaStpPELgZeavg2IAFAF
kMnZOQ3HCpslSyBahCrvAGIPTOcgffLq9nB7Id+34yzLpAxowwzEQNumsnz5DcMhMDIVNpHbyOFB
DsZpC8UOV9sowm4i7NHyQulRwWTBSIZ7wxq2pqSeSwMRpaDqjkpb/DMU08YocnsXj0hL5dN/bpKR
A4MYBO1GmCRUzmJkZyhxZowsRoR0PPn3AfT5ASGNDdzgPVzRP3guqwJJRFsOFDHE/8sV6aIpTBIB
J/KRawmN9H6Ss7eoz96U6n4QepLBvp6+TgNvuNvfYmlT023m7uHlpgKUvRxYtdPSyoOQDBedKlGG
Hggb4QSYwSx3odTva3hWt4dcuhAM1hcopk55xJnPdbL13nNgnmpdv1FHIDHFAelNNxvfBuHYVk6Y
sK0BJZbmaUI7h6qpUOqd1wX8MihHA9AKmqo5GnvJMdaLp0ST3Uz1tnY7PKLburbNF97FREWUALhs
9esSVlU2lVcanN8GZ6Ahho5InUVqKcYM3xQfMSa02LAqYCPbK0MvLTHgLHC/1Nl5V82+6pS1ka9P
DlqhU3wwG3CqhmiP6ZtAx3Uu+j5hvecZKx2NpQBCDwW+HLICFBvn8bGoOysKGbQrwrMo/JJdbeJc
c/+gxcr24aUC9fSdtDhPYYapjdoEoUF0cME2g6jKDHQfqbWotbcS9ReXkoEoMECRBHF4eUCSqu8j
ZBoBd1FWxFnyWLT9nXiJjjJmErbO1/O/j9paGrz0KlN5dP7PuLMY6RcpelESjxItuk/yH5LZ4AOJ
+Gb0NKJMqKZAS7O7Ebpv+iT4h7eP6OJp0aieI20PJ3T+JGwiTY5smQJ12aX3TtTv6sa5j6P8Pmhf
1InGAp3W2yMu3usCRCeYZguwhK6LvalruV27EVZnoYQHKfbRpKiekt4/BZZ2gqG/q73sTSv+KF2k
eA1eQDw7iEqXH3mKa1WyuoqqYQ+HOtojqHMosukQn1I0HFvcQqIHiKYrT7trGoXYxnRrAA7Dc7oq
FGtS0rVBBoKs0DCC7nj8jhPu7p6WuVqJMqZEZ71FzyVV/zLoVvhBexqS1BWdixGnsk09eoeux2d3
EKateBnyVqqwgENhSkNtGDtt9/ZXWtoX8JIorLIt4LzM1ilAIVxNIB65ljUdCl8+GFPqdlN/CKvs
k2G5qrpGxFwcka6hwFXjrDx/IuHMQ/+0VQdXRuRUmTwU8PVjQyZgdG86g2fhGm1hKeuiYu7wYWi2
c2Fc7oVaG2ovMGtiJ8xLvZIflRrDm9F6DULl6K1ugsUJIsgig/qCKTHvEdk6Vlm93lMLD41z27Qn
nG7vu6R8Mg5GFu98TE9uf8PF+XHCGIvWGPydy/lVzeRYYcL8KgeBXmerogUnxBmy6SmZ1kCSS9GT
hBJ9E6F6cwXRp3gdQQViwyBYuquU5lQRxyLzZ12rQHGe5NTaG8raxbs0qNicotFNA2l+O3iIhEd+
W/EFDWjpqv8SVCHCVBjsefIuzxDeq9RnCRrS7YVdHJZqIV+RtgdB7HJhsS0d6zpg2HTEEa+MnyUg
L0E/Yi1vHLM4eYNYYqbeSqhevCiAshFK6LXQ5Jtdu9MY+UasMGzYqlvMwyL/VzJ9VlQYg7DUIS/S
9UD2duMhd9cMf5A+OiRUuk6thvf9bM5ZmcVRJnMRF3/1k7HvdZ9Q4FCjBjsZ99tsWGPlLy0yfhpE
aRqr17DfIk10tdE9ZgvotpLINaIjtaSHUtbOqfRliFF9Q4z39pddvJwoRcm8ithX5jx7BL4BD9oH
lqmMzQk3SywLId3lUECDxEUz/RQlyZti/51OyX/vIZMpfxhaHOcPkNs4rRtp7FjhCT5QjPUvR3Uc
DwGRNrFivra5w1uoIQ/S/FMs+bsI6t3K9EWOM3+v0fcA7UWXybgSjLKNTpX9QGP68sQw2tnw0hPP
bestFgwLMtvqSzP5n6RV9vXyykPIogIqpKrmSeWoVw00MZChufWIdz3qJsPXqpW/oVt8ApBxzoAE
OzlWfYTPbyvTFpH+atpg6ukmakvIIFytMPjygX6M3udszD4JdpFI/XzZ+6IU3+jnIjGKKOPvAfdj
jufvMazhI1Qre2DhiiBSC+zVew1tnp0gu2rEXoPzpmrQhahpzKTInfveESODbUiPvijXMFgLuTxD
khKJ3hrUSfGTPuw62VHLEuwKCTb5xhB79w5yx81jlNXHlUUW181skSl+QiERHSf5Smgh8VvHSSsq
dbIFVRS7ERmapi7E+JA88aXioCKraCJukGBItjK2tjg2OBHRd6JoN7vqQ0eCnFUozFL3tmVqnIGe
odd47gv572GwX53xN+5lp8QOXkBLPTddsffsX7d/xOJKUwQRqCihcTI7344ZKRNVLsDXSvAdQR0n
eci7+FGXtH9uD7S4i0SPFl0Nnbtxdk80qa1IuFVwkoT0qERBVu4c5DXH2K1RzjdJgDeaCYDw9rDz
gC1gECK94U+BtZ7fikmFSKo3qh1yIfJBVDc8E9wL7j+6cMxQosOIcJNMinV72Ktr8d9xLbryFrJO
VyJFqWy0th7JqEU0IU4L8OXDYOuXaPqWAKHwqBjLV+lQA+sPIUkHuDCs/IB59BA/wKa0wq2MiIwz
z0IquYcX2WlCeBQ4d/6Y+0LBOET7HzG76BVVTnx1FNTTp5iIrmAunjyboAhu/4z5V3//FfwC0Jts
sKtSW4UZhmSHiGaUZr/Dx2KbcEVUMkZBdX9SSmNfUnm5PeRVzH4fE2KMbfKU4kUlVuZD8Oi1qHby
ykZ3PA7PArM6IvEc+3f0kbaJjLvGF74LEuP/NQH7d1yHMhbHSIbLcTnuNFY0KVVWfEDIAvek3dTw
YtQQK/W8RyHmJ0SoeCsdbs93foLfh4V5xSY3KaIp4gR8nK5X+pkFYtNVK+Ms5AzbrH5q6l9Bq661
NcQMPgZLMRSFCJidjHRdYlGjMNfKZET1RU1dB83jqC0OyC68Cspprv7Oe/kujVFt0qsnra/v43K1
djuP1//+BIj/CnubSDJbZLRcqwrnHiR3f/txfxQDVypZlyK/qu1ntMHrTa4/aMHX24t8BTl/H5cS
Jf0qjZzemIUvtqkeZhWoYD/GnCpON31S0qhDrrn5MUXOgXbBVkbA0aB/blbdjlLplvfByqleima8
DP/nV8yidazaXRCpdf9Oqn9nM5TTIY/7U55Hri8kthHtE9C5ldkvrjrlCeEbiNjcPHjHcL4LbcCm
WkTPGCCq0A2rBh2YT7PP0/iOHtcmkIaDnGQrm25hyvhMCHQ0XYjr2ohcSDiBGYA2DXnYVA3KmOF2
I2ca6v2vRoQhtbZWCxKLONvljChwXEC4ALHNko8Ji28ywqB3kxFQ1SQEeHlTSbvJcnZWuBauFkdD
YchUGFJ35g/wluRP8gq6DkIUccAJIcD02MzuS/lr4ayRVxcXEzSoRmUNdNq8ydKGaoG5O6GxVduT
eMKUjY+5Z7gFhID8J3KnXvndTv6rGiOHh3SOxN0mOsoUnC5DlJLb9PAw6HAFQjdWjFOdK3y4duV0
LEV+8Bui8CwgkO/Ktx9DYSQpjTXJZufqsb9/p2WgoFNa4TmOeJgaIMOMZlshPT1Y0sqts7iyyDTp
YAYWeEbeGE15ETv/Bn+vfRMCUUme3sNZS5lsbMMjCNcENRduVzoY3PIIe1C/m/ddJQedeMB/OGUB
a4eXfG7CV8tsT/CaBHbW+aOsQkii8c5HrQ9u06wcnZq2nHtVjHS41u2MHP8U4GBCbD8a7vFEKwLl
IEQ9Q256K25JsBChzI9Zaa08iRdn/uF3zK4BbITDmFrgv6yJLPuuDV8Dxd9Hzdchc/tote07T9Xf
d/B7W8FA6uGqDhhlFYm6ySk1ouFO1AE7gAMCyh1vJcX4lEsIfQfpIdLBlSJL5VXJl9hU1/b3wv0L
nJu+s5A5uAaqdUXvG3BFOreJwkNmdDsPD5ogM3dqLrkTNvReJO2E7TfCxSVEpPYPsml+APwjgL2y
zXPw8iCT0sKy6EjnLFgivtQjwMHjG0dT5VuIZCymMJvMXoseS0dLQOlB/4iC2jx6YGKol9nU4uKm
NFvxIAx4MdiHUWP0FPDwQ9xPKznVVYtYfG8EsoFkGahTkkleTnRSy1rGA4eL1so/jTlvsepYRupG
CvuN170O1WfK+dsELbzEOqEBuJHN4YAmBH6f9savHuxqciEprez6K92D958FQ5VsGtQtcLXLn2Wn
KTDM0OjcrIVYYJ9K9amN7nT8lrA9MAdeNPKbYDQKTaTbKcDSgdP+78hzPrScR0pihiS3omsqSO6l
/7cX/grUN58CHw5OK+MtxnJSLd7l9OiNq1s4wEcM2ZeB90uoH7X+TuiOtT3Pp37nNMGLN35D62XT
pmv0yaX7mFqTLuSSTMEWulxiPfHDHp+Czg1aENxIagmQR0hKhZvcixJ7+9vrujicqaPQxIkW76TL
4bw2GtR+aDoKihg1SfiiILvmqM9GhsZ+u1YPXxwNyq8BnJRUfg6Vjv0qVVukPHE0Dw5Sgx6ZoWJt
NQIeJvlQnJfbk1s6uWKvAtkVf8zDhTWWuTqmbJqso/sM8Vb0MsbmB4SBjQRvwjdQFyzW6u+LpwTw
vwhTBEnixuWaRm1dSUavdGC99r726iF8Evx2Ahx0UQfmVkJh7yDrhwEf0dvzXdy0Bv07yDbQqq/6
Da3nVCjQcT57mbq7oh8jDz044TUceffa21BXro6XW2mviQgsHE/ScuplYEgRvZZnsCTyG13LapQA
fTXbxIaEeUZwruUSgIOyaWr9LBgAtye7sJf4phTBeRIIiW1xZX54d9plE9pqCc3WUMptC3MIr7Vd
gFezZLqevnb3LWwlQNDcvODLwMjOA3Lm60PdZEbrZhJNuAAcukgvMGcTOlkavs3pFm++lSkuDoqu
DQ8udFVI0i+naLVxOjqgvdwHy8JzM6RYgrKRz1Me/+xtJJX737fXdGkD0RJ772XQkKOScDlihUET
NuBjB6bo1Jm/BOQ34CrRghwxrtdIfm2t/gDa60+GhdpLGwWewVWw9Xy90wafEyN3RCC64ALU4PXJ
/RBhCnpHs2ojWo+W+Z9r+9xo6D3SQFJsuEJX+qZOZDdSYxORFHVyhW525eG72R0oH5zG6N7Gw8n5
0XTloYnXyAZLcYJ3h5C955aXr2IvytH2lMl8XqFcI5LZLjZ4lnxzpHQHwx5u2sBL8zUCRYg66X8P
/DqFFMqhlvCDnyM1pUYb1EqPCcVVvFO0DDdv5Q4x5Q5LsC5eE+lZ3FhUX21oFYIpOb/W7Nh3oiEo
eJ/AKC58x7WxYxaMKGV6iuLfEDvwuT5M/Sq/ed68ER+Yjr0lbhxD8I0vd7Qxdr0Pxxc2Pl7yjo/b
xiScNMIz0IYNPXuh543my1YEKQsVtz/Y2WBwwUEBvmL+s7uAmsVgSlXFztYw/+HGC3sQXyTwRvAN
jAmSewaKkf4OsuQapEREh1kdQf84tIjZHwKkmmEGVgBJdYVQaFA1W8f+0eOqZ9TIKjfleZBPJig7
3K7xT9a09k6Hs7cyfZGtXP8GetG4jCyIiI9OW5a6nrLLkKPCGXKXS9mhC/c6Itp6GILrcYP0LBAm
ZmSezdL+gg/tyc7XGrVLkVQIaaP6QSmeSuXlWijQv7pCz1s3ibrn3Or2Nu/GYTxiQLYV8s1hiemE
VKxNf6FuBayeSgD0eqp28wfyoGlxkjlNixSgepa3odzC+/0nrzNXdzBb4djLQXOa4rUwvvBQY6tT
/DeEcAGlj8vpAm2Kwam1rRu1xrHRIE5AIC3Nz75vHsNw07Dnf6YmdlJ1ckzltYrw0mG/GH6287Qm
V8rIxFZnjI2zXACOhkbiAMGTq73TP40tl1iLSTOotf++3xhZdJJEfRgq+OXE48Kxir6mYBYCPCgy
yJ5clBNckXInRNHCGJ1WSdoDWtuFxWv/OZWepWmNFS4202zTQ97g1UZ2QtPnnZ/94eAlYRdOVeS1
7hD9tO1/gsTcpikFidXoItbxaiBVSKRThaGJOFtnnN/l2JGG1pX4zEIc3vPCc41Ak2oFG3GoDI7Z
ygovbS0FspQKdpnTNEdlS1klk5Hgp+4Uwc4YjI2QloEBfuxGvAW/D1sLj9tM3/RRdCR/+7wy/MKJ
QnJF4x3Om8W5MuaxY7R9sb4W2h/9Dr13f3Re8ryG4VwiToU+tF3xF0kb8TJcHXwhigBwIVuA4MCz
fP6eqBBWS+KOwcsu+B7U3b6Voh9DmD1bpfMi0MMNjtzd5G1kCTNbp8Fn0LlXKmvjY98rUrYxb+4C
R6+2WvuCaN9auLlOianBQTIBditedFf7ofT1vqu82jX5DLa+tdArjevg4OGXgD817qPG567J3jwP
bo1pf8bKiH/7q0imx8aXvorwS4tl5VFyvUlJm4XYEi0iqITzN58M1TsdNLV2q/xHSxDog36PIpGf
vqlWjJV9vBYDFgcEOwpORRQl5xSJfmSPOspQC/mDUPlhfe5qYyOQjUb23KlbIVFH8uFOG7D2G3rA
KGCJhnCHt/Cx9YFScD+u7Fr96qCKp8P//Unz64d2duj1fe0WtQ4p2NzoasvbF/mB0tjY+FuldXni
6f/iYzRhfo8CFEEANSRmelz5JdfnB9CwKIZzB9CyuwIUxpNSmI1SIYZhbCLkq+ui3UYZv6JGcyVE
0icvTrUX7gii+5Wxr1MxMbYGxlU8Zvj/Mjg32WRKTaNiR549GfKntrtHkUCx91WokBsgrhbcZ+Hf
krNGE78+tihQU8sh8YSmflXA80F/68nUVK7jRBsLOdIqpzpWMf/uqRSOQT5Puf55ZbbX25BRaddx
HdF2uPJWAwNmKrWeVq4d/uut1qQgXYGF99o+1o6GN20sHS8edsH/IR30CDpoTr21O8J5CRHBD3Za
s3Y9LWADKA8I1jzALVCXcwikLkvw1Ty/ciWSzzKlmBz077ZJQ+efxcPHJKyLca08Pr53aawfK4tz
fSB4wICmgtVNmLrqy4+NZIxq6EDyBdYVNvAszhEyJfmb+CkpshedEiM5Y2w8KvkiTxLQLilb1Um7
zpENYK7YzxGYSM6NWaLkxFXT16VWuZFMW7V+rZKfCF7TYC03jRAFx4WckPUZT1rd+cHuub0M1/Ga
0YmIQiqCADFHNqlym3hFbFduYAIso7CJmuhQPVpatgmBStwe7B13cJktMBoy4FxgQLqAG10ev0SO
/WIMw5qtX73zMXKdThToNdsfDw2uWY5ylh4qn7JGhZp2clSs5B4d9bVgeJ0eGZATBUiBohw9ztnv
sI1Rz/MR/uFbEE+fJGi9OQoOlQWwGcVO4TQkUAQO/CiRwlhoOHeehDUwzazW/WdlUURharYo/Arq
RwKxitvNbAPYmZHGHmbhrkZFGyjypn5UgImmyVfb/9sq4k1eYpvLa7E4+S0i+u1G3USrph/XSRVL
8uFXiFjyIWPsO4n7d+T9Ubf3YxKD0H3rxhd25ucKSd3subKBekqGK+mRm3b1yjZciI+C+gaAA7sV
BDDEYf0w+ph5ytQpVgGju9qKko+Oca5oo6WhsVXRdCbh23vql9tLvziqThPPRHaKippYkw+jpqMf
ZXljFG4QHpIBpR0+vhABE44+FQRHCcnaylzp5i/gKCi3UNhiQNHHmsOS7KKTwCcQ+2zre3n0f4Wx
GwZnpxs3YVUgPPZ7LI7x9BJjOtYq1spCLx1B0GCUIriPID7PnyfcP4YvaQW3rw0CjHfJ8Grob+IK
EO/BsaZ7V2Bzkrz1NOJHE7lXoWTOo+320i+uAnsd0B9R+PoG6AGNh1qUVO9AGtHEa7ptxi0M72Qr
1IMFSExckKKRh468W6CRGVVrhfL3auL88MGvoZGkcyNdCURFTpKZzhBWbq7oWHidCwAsAJmzT0X0
ZEHmN72j1f+Vx9IGnCZqtF/juN6m42PzZkrbXrM2ZfhaJAPAl7UvtXB5k0oLfw9QvwSp2Tty0NNE
sqFQuw6NiXp6Uw+TrdDmfCNtrVBAW/keCxeBSBAFIZA8havo8izQQpf6QslLt+/Kp9iZaE/IQIuT
yvqljvpf02Rg5vjvHS1yhJSbqFYznhv4YMfWfZqPJFUeVZNeWftpCwnjO7mZNeRpwavi8qdldlPI
6aCWbqVNh77HTZIzKgrfUkjBNPc3egMJp9v05hqX/ErHDDKSaIKiHQY8VpjQXQ6ttKU1DSpG8mrV
bKbXKIfAV3ATUKUdkXMTD89BF7Jy0dahoiE2a1Sjrxf4p6x4WflEC+sgyrQiTwDswPv38scMzgjS
sjQLd/SHXZ98nuphkyjq2dbHx9antgf6KCzxejfWCKNXPCnWQXQc0GcWIg1XtKMqH7GEaojPqoWz
fS0UIc8JTkgBBhhADYRpqowxLRYjrgDvUOjeWjm4muFFM+OdSZJpoVXd/pJ8002T7q4q+w3Vo7Wg
snCvE1EEL4qUUuiiX64Q6W2tQpQrXAeyCz2ujVb3m8AHEWB/alppN+o430i5K4ePnVmdxhHCfEgh
FI/QiI7RqGtrFdCFLPPiF4kr6MMVY4YDuuCjzRUDo9eh9oNliZ2cM+fN5PXTQKMSAU+sFcd6NN9q
kk8l/5N9DAkIvCB4Lp7d831cyVGqeSG3e1N9n4pnqXHj7k1o4NVEkqFrtmIni68moLillGCNQx4U
UMZQ1p5gS9+IqhSKKuxjoEqzIyX3XhpHclC6jR5z6zpfKpLeKMke8/YJD5qTPITfxC8ZO2Pbhm8C
R2N72buVgeBc+qv1cXFsZlcAlFnuYgIt2encSGI0wj6Y8pgzjkBwE25TGxZLonr0QQ4IwyH7jZyu
+U9nOuGmwJlm5ZW2EOcpkfM6I/TyDJlXs1rSb6VPONVCQbjTdVrCxqaE6oHU7U6PNTdY5UktXb5c
LMjTURbWIUCKN8mHXVnrpilNmla8Ox471k/Lr7cCsttjFFVU5tYuEjQW7vsg39tKeWI1t1W1QlZe
AJjAQacEAFIY0/Wr2NqlU4UGqZO7hQzpPToEbeSWm3EilAK/q83XCoYNTYFtbJKW6e1OAIiFxoMX
YToZ/i7S9qR4zdpts3Bi+VmCcYKrybXWbk1vE+Kpz4nNmlNjfaHaeEZgH58TbkOH6h5ViqYI3aH9
0unqO+2Jfs5mPegufSWBu2FTCgTBFWO+QphmkOKqcDFB3WpNs5Ws9FAfxio+5nqzK9qXAqhNhqtX
jKVUSK99zYN86Z3OT6A9yWbB40ybbRR1ygeS/aRwdbXbVFl6FJnahEntUKJFBcfMDCXepdI+rNpH
YbdcQGS4fe0txAvKnLAwydNFP0H8+4e96uSUO4ssLFw5F0iU9t2XfpDqrTquYdwWjuLFULNEQ8s7
y7MShnLab5XvPwjAjZA/dnp/l/kExOnbf50bHg50PjkGQAqpiV3OLVZba4S6mbuiDCZooKoi7VER
x1xv5bRdr6IYScR/qMMCaHM5UtjpctpZRv5uUwE4U/T/YHtvpWjtAC2O9K66zmMOysl8y0hFHOdN
m7sZQSRQ1fM4gfunOq/3a8WLhS4PsxIVJPpbaHTNTToTvdCTOhtzt0dbk3ysHvyDbSTnAjiax6Uh
Grr08je5JW1uf7nVoWfb0hxCJGfaPnfrunpn8E45xfcKfJz80xj0Ta0lm1xxtj4hY2VosQ0vLyxm
DaNF+JLhvmXMVrgsjEjpyiLHcbys981IucoqN+kAnPnOipydYj/2zSGuukcDM3SBa7LD9JimVBtx
kly5vhZCBP1MAdvmDgOiPndykCXwTT0GrS5gjWZAV7pJ76Xw0KJKLl6UeiG5iYGsioBXlRhXr7aD
RLFmvhwUkwVSDToBx+lya8d50the63GIhs8Oxety5MRyg0Txqx4mQGFpDkFPLIhWfbum3rK02/G/
Elep2IZzUI4R6HmRokntVjEnWCcl5p1KNXEjc8BWvrv4rvOJgloncRJgedr5s4nGgdOroDHRs+a5
zK6X6rPgM9UYf1OVEYmkh+JzpRCt7K3Ci2iIVsAEV9NVNfCAvMMEA4bn6SyMjFwBkKqA4sSdvwtY
ZFE4oIWv8AC4PdurqpgYCQEA7DFgyWvzEp2ZWG2uRWbm1oZ8wJrkk+7j7aOuQRSuSkAMI9RSQIUo
6AzNyyHyQLNuSBlmGOhVBtkpNO1tgnJVJzv3AhRToh2mRWuYx+uHpRiXOhCioriKX93tfe0XQVlb
mZtK+tnc5UVNh7jdhqa0C0i9JcruKo4+ZRJtkWE690F7Rwa/C9QWJ+61bvnVvSd+DKx51D/BX6LP
c7mxpAAamSlJmZv5nxxYYhnB2s9QEd+k6fP/R4q19G0/jje79rqUh4rveEy+fkFwc2NzPEFMuKU3
HuSYWXNUrbrZOOnu/V0rGmNBuHPinZavbLPrJIu5U/4GHQF/gF0wu/NLLc/RdyWOG5G+EWYsWcbo
WhM9K+OU41+WHK0xOU4J1JCiUz6NXXCXyOjl59Ga1unS4TKI6RRi2ffsjMvPUEVVRjmKmzPixVpn
4U7Y2Aac9S7XV6a9MtS87A/2ZdQR7c3Z2rh01NG2pQElat3Raj5w5V1pixUGAcWUqG9ftevLDHGn
qK5yagfow6WYwbCxmiz7KY8IIujZ5zAuXwgsWNlqXxOrsbfe93gcv6eg+6dA2lpmsFL/v7pAxS/C
lZVKgUAn2bMbI1A8x5gyrixZMrYCmtS20Y+xtX5POdbq/4uz99yNG+nCda+IAHP4y2YnZcmWHP4Q
Y2vMnDOv/jylA+zPzeYWMRsDDGAYcDWLxVUrvAGLp89D2foZY+ohOp1CZ2SxXhc2edz1MZeEymfe
RfuyRZAZhzY0DfYVF8dQ0OXm7DnOl7wL9r2JvtAWfPT6ouapEeCiewPSj3RzcX1EEHBM3yRtkKSf
gmnl14dmnF0RxW2EhkzUlPwsdwPjzhiRV1C+bOzCVfsKGTeGr1CTkBi+9jBtkqgwsKkswCB35xIl
krGxfHcuYkB4/oPuP3YMwWpf84Jwfvt87es2L7hKJGzQqmJxxqHie/iriFAZo0hF72deU//GNYbW
JZk9aIkpGA6q1B9iwRWSu0MKSUkwpGjGAL3fCypj3negwZgG8SHS/Tr11c8sMN1i+Pfz33iNxfz4
jWjeAZ8WB3MxA0loUI85hgCeaHEKVVDZgWkInkRq6MRL+k6YuQrerm4kWN5shYS182EhMiss30FR
831c7lE6F5XdtOzRGL1iDeWKJqewfovn7pDAblAR30Ps/Bj44VG2n6U6O3y+A+IzuMhv2ACGQGSR
VCpEDO3yB7RhMiWlYfEDtGrHTPJZxzpRw77p82VWH/TvdRYbrU5RILdiHXoM5Tyg1ASpZmC8MPg0
DZNd4+CRHblOSpAX7QZl675dfdWi9cEI1MSXeklC1EA8hGGpM2dhvFfti3TfaYcWnb/WJp2jmRxm
74M5u2a25SS8EviZdEGRhkjKNi9RiFVr6L2Bpx51rXKQh/CUJobXkofkdbLR+1zJKpivI+csFDSZ
Kiy+OcSuJ5OQRFyP5EfRsg/onFCh8blz3dPOiPKNFT8u6+UJsukmCegbGkDq4s3O/jxZYYWVjloV
O3SM6bomO6tHmAZtxRjoq0prVcyZdQXP4sCncRLdCEg5qGcx4o90dM31jXptJcVkH/73oxbRf9bD
ggKI4+bTRWrGbtdMX0M+6RFfmA/YKWr5TrWx6HV9ysf096qL3deSMjNmsRWFnLuGDeCIcnz+pmTf
E39y4cC68Vy6drshbby+LpkkGj10jK7QPUmeKNgCIzlQyT9zxTiZlKCCLqAPmMIymPD1t94O4bxs
YUpWYzx8FyQXaf6D6Fjss1nrnRlIrDwzQw/Y4ByLbPwXfHJpR4FVTBBvh3ZnTaj1yBQTtbJr47MJ
peqjbIIH3If6yQD60EQ9Aqx0xRlcfB58rrzQyYb48v/3KxfvRdXbONE1SZge/sNUr5BP6qjSJUBP
LQIHwRDJN1SvPatT4WaJzMzzbReMITJD/t63JAFeHaU/RXYrzqzgKc/xRna0lrDxE3XUKugRMyMW
H/Zfl2U5QXvsjCj3SmHjxmbOoGXtRL03MQEV5XQEUqVLU08AhYTXi0AwTSNflsaXx4Aoj6SNuvP/
sm1C2pIeA/PixbZleoaznZ3knv2KwfZRNxlbAL0cyChBUokfKD5tWesPmHnJfuWl8P9mmevaDI80
Fl3B0Qsqc1cbD5WR/GhtmpWD7O/VduPLE7/kMgZZmD9x+jH8EW2BRQySS62yElOLSDXuaC97ul4c
dO1dd7aoOdfxlYUQuYbupAhh+MVrqqR8HHGBjTwrlZHl7TwZx70wRhezZmgw7wbf2ji8KydDKOEz
PqLVwtMtyZdGbNodkxJMfMzsPgK2F6mm14fVMaimyPUt/y0u9Qc76r4kdf7s0A5p8+EkV+FO+jrl
Cr4/W3S+lZAvGn9Y3NAUQWVmSSJR8yYcwyTjJ1kM8yZ5n5ThcZrLN7vXn9NROplyckpD5JoQ2lFU
t1Hqf/ww+BKo8u9Adf2JFp29lWuvvBraCahzcO2BM1pOaiskd4pBGyL4upEbYhfYydlOGV/aqvWM
bK9LWwuuvhmBcaWI5fWAPb/8ZrveGru4jyOP4ALjb3YzG4dN+n5YfpkxaKLYp8URHntwTq1l7HXR
HjWN/h0EOY2PQDsowb019Fu51nVOh/KggQK8ECWgDFwE5Y5SQlINKUQ2o7yRG/1brMi/++pbG+T7
Im6/RlV1kLPiBufTYBr+BY/7w0EZCY+F30gFfx571zZJmDcKE0eBqFii4kECNSh+Uk7KMyczrB8y
qTlyoFs3w+A4LHd6aXMvJsnOVL69VnFxntVYdpuYaUNo50cKxy1g6Epgg/qEuDYNGKQu6QUtXhwT
lgH9YORDi/6cymjMCvW+Sv1WJwi5tEnAt53VgEZb1Q2nO72fv+sO7jeFku+luDsPtf/Y6OdGs99M
yulaBkwtadTVsB/oeSYqaOctAP7K8QbfTUkvvJoBBixeat/Lo9wHNr+51O46PO77an6dFP9mUAGk
R9rvarJulEz74+jhc1qlJ+0Z6c7bts4Zxk/vbVOnu2IaQphuxnHjHa8cOH4bACeIfBQzH1nCX5dX
1LVtliCO4PW+cldE6v1LJasPSTC+QlL5pjlQn1CDwmvNU0esHuLoR6afB7n6F+nkrdb4VWea/p6Q
JEJQl9EZ6LbLd5sigxlJDbJxc+q8Rk34gkLnmzBIa5pHq9bu5DhFRB8xP9l/EVCrja0Q//ziJvo4
V2DqgLheJeCqkTpyXsY4IciZhygRkkhMmFVcNhgeJtEfC+WcKOTWVOLDVAXUPcldbbe/OiPcYu1f
1/7sBF1Ey6DuoABZdPxorsIgaQNka1FNQMf5rrfbc2OGL/GcP8k6LQAnfLBDOm/5JL1t7IP4x6/2
wWFGJDCuJBCLujIASiUzoUC9D3koC4t4gThtVNwhku5AJhbi/THVXyPjmGvaxktY+VRAfevgC4WJ
zNV0H8vN2JQyq4cPTFUXpHdzMbhOjm9LPO0HiIjNpkX8SnVJBU8fATY9PV192Ueky13KBcrx3kjT
QOiiJDlekBhAq8HkVg48VusguhmcylMmbTzwSnXN6gCURJJr4eazSEs6PTP/fzdXB0MX1/bLGpaD
1bt9h5hvN+GL1plI7eJNocjVP3ImxCJy5v/TRiS4LrtEHwNPc3pNAm2yCKx9E4+SkZmDZ/vFE1CX
5yFsPdnP94Fd36h034B5Avg36o1b5horxVfP4IJxgoC4UOJefvV0cLRaluzhA+g026SYSbEvs/uE
rm6ARQeIlj9NGH1RO7JS03lpZ9RMDYY3YftvXqo7KUh3eaNGfAo9/rDxW5X2vwxtfBCiWp9/Gmun
08GeUMhMCrmgRSBXpKqbbcnB17imJiI6DFF80yMokWK0iq6nEScbMfG69crm/LXiIk8BjqLVwC6Q
0dIB+NJ561g1MH/bgMJFOv6fn4+7EyAH7TRIxsu2n9ma0hhlCC3GuB0Wqn5T6PhnZi4c76NiOnc6
sfjzFdeO/weynIk2xcqVq3AbZ/OgtOh2Bs0vDTGkPlG42iPonf1N9lMJSLtS9dEqi9teL16Ym/35
/AeIDVwEO2DcjIZRbcFlQRYv4K/7z5bgc6s5ippzEd2Qm90GBuAdqzylVnH4fKmV00ORCHIKxheY
4uWkP6vyZk4nlMGtIt4JxQUsqvadKXlJXT3hPFBHW6jhlRofAi3mbORudAnJdS+fTlbHOexHdteB
sZQyErKqc57Y+a4P0HRElV0JjFNR/AqSpCXFkN5GpNl2OLe4nHB3pNs7lzh4RKZGa7Vz/Uw39nUR
tG5g//vfNwfBHhIR0VK9GvCF+dSVKLsMnoW1BQflpPTafUXrIWiSG4tee+ZsmlGufFzkkXAaNBQF
1KsBcdA7mSSZRJ5Sn4+UzHdVq9+UY+ImfnoI9S0l6JUhJm8DaI4ovFhyySwP5RaL37wnwdDe8tg6
5Gp7HtT2oKEMVUz9Q3Q2hlcz2xW5vEvxtVYk2Z0iCm8Y6BtRd+3S+yBW0zkXop9L/5a2tGX0rtMR
aeYYHeriIdXemiB9Hu0zlhSgU9V9pVtHR2p/YSzz32t+shuyTfOj2bkkEmA4ZQSFRYZRKPGNkOWY
Jfx667PebBElPrQsl9/3hx41uCyyb2sxJCzHPioaIUVsJfmTU423tanva7t+Fc0Oye4PqhO/xEp0
0sbwrBb9fdkGjwY3rJ4cirT4ajX+QwMBrY3fSzndQBmtHcC/fpy9uHOBdoZ57g9I6Q7RPrS7gx9F
oGolEPMo+OfxRloprqflXtjCsBDZYhLsJa+zLAr6VBVaM5kUf+BFfUvfQTrfaD6thVTaHWAuEJGF
MrTIaOI6LatmRDKQrttk6cxiWualQDAYz34eNLZWWrxc5BvCLG7JFgVXVLDAHBMXZQNpa2Nj69Zi
91/PtBwAJwE1wVCyUl/AR0dRbFAQ5dV6wBx01uDkTyi3fv5wK2NQnCtEo0qU3/DuFsFbz0omkwna
bQK/Ijp4hRrvDKU7xKpzrOAQ2H/G6UNfMp8A0XA3V1syL6snhv6IkOKlvbnURRoicjYnRo5JROAA
SPqodPttN6m17wBA6/9ZZnFiuq7IW7yXYajTd+7Cf7vkDTwUPdRDtDlMWslzhbYI1FLUSQFUL765
OgvCvrXQyxEzDgHGtxgapZV0kLT7tp2Y5/qIjvx3PVSQIiSNSJso8GmvuFNOh8bA2KNaE2X9rY5X
rdjNbuputSj/KUWt5wT5Tur1G7W3v24cpJXtBTpO/AMowX/LLAAKvF/7kckjC1EJuAQMKQXFtU9x
5+xe0Ul6ics/dZI+N87wLbP0DpqOO0Tjv5I03dKRegv15Huo2hu1z8qrIM2kuySgcMj1i8/7r9wL
nWurykcK7pQBW+5Mz7Z0lyK7UMXGV2y3rdh3m6rfuHuuj7QAT5NSK8hNUF+Lzfpr0cTv6MLEiFCp
Tn/QrTeVWD/l/31uyDAJthp1IYw1dEwuVzFiefQlXe+AO750w4vTIjsof0v0jQne9ZtlGZCwnCdR
vy7b/JOkgfZVlc4DkeA2Uu2WxW9GseV4X5Vbj7QyqhJtQGKOKcpUQG2Xz1TYSjnYc4VK9hQ/yGlN
ftjdjY6PqOF7Z9E4Kxy3jd5UgBufH+DrMM/CdO4RB6BVi2LZ5cK5ZlWj3yMI1JW+a0rArGbH1dND
utleXNlPYTDqkJqwjLKc6fdyrga9ihhJoZzj0QcQ+L0pnhmM1Vm2cQ6vbxTMepBEBR4oxn5LLG5d
5GDDZ4caO3Fg+7xrGb7cg+Ta3SnKKmyztpRW1hbEfByBBTorQEsWXxsNdrWZExYck5928DiaP4LQ
g6go/G3it8/f2NpZUREn5rE+6FfyAiKnObOO8ZPdolH8/WftPzvde9beJMmhwj0VSbbux+cLXocS
DiRdCyI6pBBkOC+PSCilpN6AoTy9eo/Glw6pKhmvAP/k5/DCwz+Nv5HkrJwUQTQQH4ImCivxg/4K
I7HRt2lmBkg1xQ2TeYTNR4FV8o/afIaN+vnTraQCaC+gy0+X1tJJmhefXjVJTlnWSH8p2CjnTnLM
zQgp9fpkZhR18cEf6bgbxn427Nss6h7G+15/+n/5DRCuyeoEmnUZa9pMtjM1QEYmjF6G9q4f/WOY
yUcr8o+Gmrmzkxzk0jrIU3Jbu8xw1C2AxEoYgHLJnFB0qVAiWBxgXaIPWcdx59V57lbpr7Z8C6uX
mZnm50+69mrFYeKeoDpiVnb5anO91pTKn1Gequ1d0GTnWntVzOSQ5cWhaL58vthKgQJ0kZcKsoX+
4xXMzB/zaDQyDYWa2tqpUAUD5Xn0R3duns3qKZs1FLZ/FDZNieAHzON8zvZDPuxV+7fKGxhOg/ND
V6ONiLtSHvKriLpIBgmO+TJLSgYj7xLM3rzReFeK4QXaxSEL3u3EuvWdEZ3R5naGBSzZbxOduM+3
ZCVQXay92P8hmJpSmQjCaS7Gke3R6hvm069KWx5GmB5BuoX+WF8RzVHaMwyIl/wu35rLqvMZCeOg
6tZMi6jf3ahAN7a/Mxos3At5Y4PXVwRFi6wH2lfLxFqrdbt3IIZ6ejgcecFz94qr7LFHIDlDVsMf
//18T1fiI3v6v/UWAWSK47oxa+TF5pRI0Ws7zOSA6M3oMMf74j2ksz/m/3y+5tolQDsZg01kfRRS
lEWMbEl6Z6iwhHsVPzHtV1ZqZ9lPdkb9W9K0w2CimTgDHlFPGwuLE3JZ6CLiKlJtIVApcLSXX7Ce
Av2XUIn0VFJIGQjRWMpQr/6kA1P3EqGptGfgS4hKLVwyt7oba+9W++gniqrpCjOmNmkT0yZm9TJ2
zfQtV15D5xsw1jZ9iLWts7vSVeJhaShCKkGwCBTF5cPmdW9buZp3Xl8+OmiBDBT3jfIz1PZpcc7G
o5/zsGa4U/vvNV38o5Y8TNp5Y8fXzhfvGl15BDlJEBc7PiRaLMPs6DxrfKpVZRc1Ec7D8N3eEtXH
Ckv35PLFNBG77t3Ul8UPgoGjIDtWuubJ7mo3gCGXTRvHfu3KQHqMkQa/jcnrYm9S/EgDvyQNiZSv
orJI4o5ZtQJedUtyfDViQn1HPJhUnMx/UVcqoRTkPSNMHF5/R38ETB+p7TiBmUk3nYFd0XqZ/DIO
G8XdSouX109OAF6XPib6xZev34nUJhoDbsWw33UF/pYEDxhEJ3U45+ZN96P7bYBfK46S/JMWYxEd
yFOcrw4TfPkmNL2tmk5d3XLydCHSQzK2nCHUUWKYuR5R+cQ3ea+4SvAExQ4joa+D/9aod4Ac3VTD
AeXUt6/z8DOQDl313S/uMejs5Oeye37ri8wdx4OZHeWydbXoQZ82+4KrHykNZ/AmSMmSWF1umwRp
SEJntPPU7HYMPOSlu2LGfSC8S3P5FFlPKtSoxvllOvOhh+Wc2rcN0mw+FoGIkpYHexNtIVa8Clr0
KBUorFTEy9qjpb7SERcivRGz5UG7M8fqbiRc4+rWuHmcnWX5IVBea3AysZG5sZTdpGnqmrOzcQGv
ppscYVG3InmCfvLl5jShaqaULGxOgOJk0HhyMDCHe0nCzM2LxsWq2TOkZGdzVXZK7Wo3ZbDx5V4l
YXQp0TPmLhaCt1Sdlz8Bv3UGQ9nUeraug3tg3ZyIoSc7mQnBRhV9/bxiMcSc6EUQLHA7uVxsCtom
qNAb8/LQk2iiKd+c5t/Kv3EmV0n3Ddi00LWwhtYZhckbm/1x1V+898Xi2uXiKubyASYkPKly00XP
X63EFQTv2hvCL7N1P4c7Wra7mt2WDigQRPL9YO/L1NXSZ9nezadJjfGa/dHGw84KXEulwPLRrS12
+S81CXeRHcNwVE6QOw5q+FTOj1X7NXGeOzl1Ox3t5kp1++KrrGUuTh07TJx3eZjutLncKdOzku0D
a5/aP/ROditSbQMNxEFzA6zmsBOoXDM8QPgO+neMrFwjsVB+Qo3H7WJmh6c2e2xAB31+11xdNewX
MVYQzmEiXbUhcBXIpChvWywtXgUTSqgE55MHloBROdoQxLnM3H++5vWYErIxqQSDenIoGAeLE5JK
UhfHEnKAokMp0P5CdAmEhluC36RfViQ/Y8RMpuBHaGwUXivPy2yKJ2Y2joams1g6zxJncgr7QxxR
0QLB9NedP5Kmu9aOmUWXbMGVxE21OJAXCy4OpJzXFO6R03gFmUQEg9xssUODIpzz50DC0YLPAktv
IcK3sc1XMVBsMxqhot9DFiEvLlEnDXLuUZ61NCLXCm6zwnQRpt0JQLbQlpPVPymbb5ippwyo8Anh
qXHYV1v5zOqe//U7FiVILY+lU2j8Dn8G1ouJp4bUWzn0+0lGXEga8TWdvXIj5H1g15YbDwhEFCAO
l+cy5k2NJld5ZLZeX/1omy+1c2qTr366m/Qvkn20u3970leqr7iNPOPY+K5f7ZXxkFRHYNqCIGZt
Namub3NeCE0VAcylZ8RNuQhOTjk7qG3QNBoPSn2yrJMz3Zo1Mhffy5M0c8m7SeBChaRjnrWeZj/U
sldErv2t0O6MozUgTrWr3o1h5/gvWnr+/Lx8lKFXO/a/n/dRgfzVhSlqPAz6iLZPHHrVvDeyAz5r
9VOc7urHekKX4zBW+9jmu7zL7mQwNI3OF3s7F6c5P9/ljZtoLmrurbwPFRAAuxMAAGd4VqyN+PEB
q736ocQqdAOBVcGfvNzHLI5Tf1bYR2XS9za7FiIWBWPmDS/F9ziAc2+P2dmRsQC0FI/55H4c1HPq
dAVUm/o7cncu9iZu5/+p4+Q4l9/Q1dpXPZm+IT0m5h9DhqhgnVLGqOZ9GVXM8L1Itk/2UJyMFFV6
FPOoBLA8UJ1D7ucnAERny3gmB9hJ6s+2n5mFfEdLsSlfk0p/imT5ANwtwdo06tJTKyn/YHoqtO1V
4VL4FideNZm3Yfca519N8xyHpHHGvZ4d0W53E+kulKp9B+7dl58C+U+nPUUcZPAdCVbaqXiQ6qag
MCms+TUskkOq1WctBciD8DIX0ufHxFwLK8pHkgz0go7GIoQajh+MY6FyZYhfeWj+CW6rZ2M4lGhD
cTvext1pBusLlU49KSawNiYz+2Hc6QESLzsYGZV6ozQ7p3s6434ix4kbKuhb5e8c8L1hHCKS7vrM
16c9K/ftz+wwtcSmvcP1/Me88+8k6QEOTzzuah0dFI9mj2ocy/i2bB99+4AyWvqiPFQH5yksQRl3
b3DV+/i4sQlXGa/4lAF8k9kKfOPyW9EraQi0Sm+9qSv2+fcuf7LRSvwVPEo/Gr6SzsJS9R+fztLI
oXrO7FulPiv6Xk9PFViQ7sFqz4b5FhbfU+dQRS3ctl3TePpYuiXD6+oo5fspUHd1ThujBcJxdsJH
Far2rHjkM7N+gDGNQcJbaBysRnMRzA2+gC0xHq34fRhu8+4hcHbZa1b+UJ1hlyjVoQoeDB+7qoQQ
yCgIxMqj5h9HVP/UIPCK7h0A410UbI0b1jYKdAZAVKSIaR8s+oyTrBa+rQ5kg5Cx6MjxSQZ7YULg
5s1PMMQbl97acozByLWZR1E0LSqRJNOUWLJyWtfhuOdyLzrzJCwOEuuPFjMXS7bA78bK/Q7aCVob
4y+Gkovs3umTUBrktPVKyHxT+VPItQil28/P29Yqi4g34t9RMXmkCxISfXTnbh5/Tkq9laxclZuc
ajIjeKo0Wq4bDxkafUGZCqhi91rC/nfg/syE0ZHWtJKMt9n81Qkee0FA5xpXJkhL4/AAyGOv1xRy
7dbEfC1TpJ9LhojIBayWpaK3A0U2NnLEs6nCCS6Dat9IqKDm9q80/h72qkdRGfiKVznKzm+fP9/0
65Yb2g9cMwwmBOuEWHd5z/gkzWYYa/QchsoVuZtAKQpivur/8QFJpCGyasAJivrL5yuvZEz0f4CS
Y7yJQM/yUHWDk/VxTKPWjkiDERlU0ZdJtHxnQk4t3h3P6LYmuasPy5CJL4e3TKNxccSSqcvIo+IG
6hB2ruGrYIUJvxCRqwqtQ9Hu4hPAfq3dONxrb5nOAU17AqpsMOq93OfILmYZhwAeN/lWGu+p5E7N
q9hnK/4qt492CKtLAkOJs5qUbDWPV2rjD5AuwBAUAq4ccMzJMEca9IgQO76b9I+p6DKhEGj0Pw2r
2nrUlXIA2i0dJhwyP8SfLx+1RPnZTmIIADHQe6vOTmp1MJQZW+hHQbBrGlQULdip6K9+fqTW3q8w
+SH1xLWAaekiC08Tyxk6x6o9lKZ2Zv9TqMJbAgMevhFMPpRylJ9CKGdjXZEOLJK1i3UX6QJexGoH
Y5IKHKn5oX5v9TtlODrGT6xXXX/GM5d9j7Kd4PEFWEV8vvxK4BTSVsyfiGfM2xc1UDso9VDQEWUG
bZ7bST+Vww9/jLYeUpzQ5UOihUQxrQue0ZIIlidRThRpiRT629S9GHREEyrYMM69Xu8OeP8cTOST
1fZRaIvnQXBoR9s15ZfPn3al9wIQg2+I2S1VJ53Ty+OVShBTlAk9P5O2Qow8j466pFF/K8jW7eZZ
NN16w60d3R1t6jBD8oYt6djr2MVPwCVCcD7IjJajeMMvCiu19dITTCoN0URBAqgyyJAReR+aF10Z
3czpBvX3+iu+XHWRZuAYXCeRkCdNy+yEgQFyBeiq6ydwyndVmT9t7PP1ZyxY3oBRaINzOXz0r/8q
lRQ7ybIwgenpYyuPKbFb18qub2D4pTY+Cru6wUUKd+SQ9Gpjae3qqJFtCpwKNGdGFUsVJKMbG6IV
48LZuTFR1YoBXqGb0KnZXV6ilizMr8GV6RzBGESm0BE35y3X5Os06+JHLD+rpIzKMDbC2pPlACtK
lHAj4yRD51HxXfdn8F9bXobXkxl4FEjTYJ+AaAp9TPGl/7XlVV+1uaZMlVcpxT4JAA2ashdr7dmq
pL0QvyqFMK+EzYWhu4Uqed2QP7VpegoxkNS2eMortbxgfqLyykkXY85FWCPvGZI6HCuvN0LmEYXb
9rH3KwXdm6N1FjSADCmPA2S0jf4gnJ/EPSr0gk2s7HD+8bLscQBW1KEbbI9oP5gaQMvHosPmrXRB
snr0iT4/Oh9i7pdRip8KVhqpfVQd6fddbmE22PakTC3qp2O8h6OHwgaEdRoPQoDesSFn6oFbI0mj
2t0+mDs3lZ+EX0R0zrt/9Pmh48qw269jj4VidxMHKIFAbRDdmzoMb8wEV0C1Okt2vRVeRdi6+uEM
4wRagjpiqVpe4Sip9hYqqXny0yebN9G4GxCCRqJVCFeYzXFGuXPgd6XdVk688qnTO7dlqj0hlbW8
N1HD70xJqzh3xDGRBAr5lmQ2dmV5VDOUHTRsCfPuYDYbIW0tmF+svDhieBF2jHPryosmLHTQFBCC
KEI4Rqxu6Td2xtOThfKnCDMeFQq/9f75kbkexInpiQDMAuxfUSvqTK2W2rovPW2AOibKAUCeuTMc
ii45yTQTdXrpbTIdE9QrjK8bq1/vPavjHwZMRkCtlySPPinywopVorpkHpr5ZDxJs/DTjHdxct/5
J2z1jk3ZHz5f9jq4Xa4qLvu/Ik3aQMw0J6VkhsBb7u6bf/lEFKM5p0XiddYGbH0l+71cbhHYgAWP
WqnxkLMausBl3ClEHAVPePRweyR5OWdC/zNIeM3+q8Atff646+/4I22Bx26CjLp83irOZ0y0ZaRe
qV2b+KsaHOQk89LU3sHnDo30w562V/w7ma7xxuJiMy8/bZ7+r8UXNVYbTTHsxJkDxrRFAU2BvkKm
3Ts+s+1MoktCNBevGd+Am7TRT2GG5jiWnHm1FR5XMmR+CnAwC5IoRM1le9YKcDzu20nIZSc70OHd
/FrMPdJ4+WmIhNX61zBrCIVbEKnrqhs4h4rOO5wpZrxL81hmLYAaZxTB5qA61vO/c+i4FaBMeEIb
Ld6Vk01pJ8ppNA1Fvnr5pkOrQBw1btECw25IjerdVOnYlDP1Ko80Nm+S+dfG672O3FyQyAwxFyZZ
QYbsckWztIIKi4ICUsF4MMhDIGgex/5hxA/XnGrXGOmDMUgPD0Vvv36++MrTCmwtPSfS4WvJ+qz2
lQzQQu5h9nMq0+4+9F0UlkJ8q4ci+jPW/36+3spRZqTEi2RcDxNqOVvKdDUNtMzOPZnsV56QNgrq
jSv84w0tPhfggtBckNEFPXgFDeFKiO0cPTtJHw+Thhp0bNyHuXEPqe8wpd9QQTkh6Q291X4V4qxm
Zn+JxobeZPHL0fv3KglmRk+m7vmJ6QUO7mD2Q2AnPxIDIYJuPkyh89Uf+l8dxjC7popPhtHXro0k
owcO5xDFUoDwhvrch78/371rgQSNiaDoPZHoIQS5JA9qGFVDIUOiTQJUNLfZKfSDL3UV3ZhDf1un
j9PQu7aCavCY3QkGjAiK0FSOjdneltQXltps7Pa1X4n4ScDb+S7RdqWleHl6Y7S4AeahWjcFHFda
1+lIpj3lrjZwC6OOBukLPQemWHEOxL9whWBiNqnHQN60dVu5Cy9+y6K08/VQDRVYR2h4kOeOJGxF
+KNB1cAM0zvTb28DomKEM7wdbMJx1k62YKzwBfN/gH2X+0DaitRAGhVeizzYlAUHPR8OA0Y8pXQS
E2PhpKT/KAKDLFf7CNH5WB5mOdh6ISLlWR5/BnpAKRV6TaaxuCuLEQ7vPE05yChIjMYtI05a5wnK
VsaHilpp9u5syvQTsBBBtGgcTxundO0XEMt01AwFlmIJHg7mVJnHpkAoT360qOUVNJ+EeP6EFi3y
HjsfmwVjDPapFRzVk4Hfw+c/YOWyILLA9BP0cpCT4lX9lZwomR4ZWmLwNYYMjzU49XhfxtQKbVxu
LLV6/Ck0UW0UyqBXooChFOedNWQ5FkEmMl79XnXuypLBGnk2kwxR0TR6u2vliElY6o7GE9hbd1D/
+a+PTAsH+IqOzvMHzfLykYdaKltUlXLPV+WzZYdHBzF2rQm4xTbO13XvAkFcOidCswJa6bIHOpdy
bLUx/Blfl910sh+glN071nvq3zaoU8pa/DT02X8HzLAq17+hYOOD9uDijuS6ZtzWKmjV2XCL9fE4
h9UtQ6RMuumy6MbJ613u9Mc4z/Z+G91rknGOumHj0VfCL6cJCL6QgoHOtayviySw8n6GKimNitfl
73FjnCmH8D6XDrlRM0nka59ebCU9a3OyR+5JUuRjZ88Igc2nIsq+ff7WV9Ix+Mt8YXD1GCCBH7h8
7Tma31Iuox7iNN0NSYaHJg6cRP2jI93UOCYhlmYZKIRN8vHzta8/MpYWFo1COISbaBFro6kurHJW
gUlwvAeFLMV5sqoQqbbo6fOV1k4cHxf8TtR38EAT4eavz7kptQCnS0ZjUdic0UP4llvTHyyTva7p
Jbe17Gg/zMXWDHd9b/9aVrtclkldKCdCAxI8TEWXorzJ1ORhsOsE+EHt9U5z58vB7WDrHLfx8Pkz
X8tmEbgYp5CBCoz+VTkfG2qsGjV6bWV7rtrynE3FL4D7B8nPf4f9dDI45PF9ooY/FBzZaOzd1kV9
N5uKO7lp+bMrspfPf9F1piio8rZIPRDK4b6/3I44bWpliojk4VjfKNOt0yEPlOKGQmu6lwuuGGMj
tq6+979WFH//13svhsYwqxIgjlo9oA77VbLSN6n+PfhArNP4PqjJfKz/py/qf4suu3bdBNqrmHnM
xvQi6PBRNh2nhOHvFBwlq9z1UXRo4/DedoKNx11/5Rx07kyGpVxfl8/bJ4lh+X0I/icdj2YB7aJp
76oMlElk4/Nj3iRZfkjVeteUBaaktmtZk6eVb2A23nGvf6Bq+aIVxkbo/dDkvMwnhDIynznDRULw
8kO3jTHxJR+O3WhId0HUh24COtU3n4LSKXdl3uTHOQIqUqBuT/oXVc658u9quF6OGnhzHXyLAhN7
c79oKV+L12buTNyc0jNqX+9zLO0mtXmEQvT5cV25mD8EnRnVCTIALgyXu2lXiY6RPLN6B4j0aL+W
ndvaxwDcrZUx3Bl+lWP7YCloNt4mmFvGDGjT0Pm18Suua7vLX7G4t8KkLaCiUl/B3NrzvtzvzbNv
gFVOoFWhLWtF8z7W0wc5iLciyFqAFp0KeLhMNNBzvtyAxBrttCqwAqjcpqiPaWD86eSJAWVQPAZd
eh405zDI9l4OGpoW4zdfdg6hcpKaV0WDwpZvxI/VeCquToynhaT3shs8KnkDSB8l2zoFbsdiaQLM
Wc3CYxUQvZzya1o7T0Nnhwxdwv/KnhOtMVQIkEKxsXJd1oSTHjlm2JESBvJ0rG1ZcvWyuZmN9uAk
zYNmF+FGrrAWLtEiUGgjC9vMpWycKg+WVtsas61Re8So61CY3RffMO7xDDxJ0/TSBPn588MmKozl
h/r3kosbGbyIZk10+dFX5duLw0OnZLsgt/YomRxQPdrY0pWmnGg3wqcWBr0OJc/lAWPwPZaNo9CF
D4wzot7ujICv3Cu3IYk96LHaS5rCxR3mT43FcTKlgNDCYavc16+LPiTbmTBAn+WkX80VW20aMhXn
Es9A8zLVuqMlxfd9AYh6MKNTqlEEdhl5WfrWtdEpLsMf0//H2Xc1R46jW/6ViX7nXdCDG7fngS6d
MpVKuZJeGCqViqAFAdCBv34Pe/rujKSK0sY+TMeoUy0ySQCfO8YeHtFOhX8kpn/MMF8FQbO8wDgs
k46IK1ED/k6XB78WqW/3FL4CxbfS/TZbQBJ1Qzrq6Vtrz+AjNxRYUEdfdT6AaL5id3Vd2kAptZj4
zPKqLJ1N3UyR3dVbt3PPUDWew9+/9M9qVmDgrA1/RGZEjU8ichncAKdprtcChD0fi8V/oGWz8VQA
CXRCh9DPAG+j+qkc+4OZT9tqsJLRyneK1Qtw346KykvXNxCBQVaVmSLaNlO+JfP0Rb74+UAGfIGs
lBi8KLylj+EtK5bOMiqzjLWtN4ooqEpVl4XZ13UrQT8m6lv73TBFwprqZ67Fd8/OXzSslpbiK3OP
T3tzvRMoIyAsIGdGEvt+4Rb10Du0w534UxALOex627qGLnJIBhGJpdqrLPsiin7am+slwe5EWEcV
g5j0/pJWlrFxbP0yzsD9QD2QcZk2Y59WtNx6wVfP+ldfEAiVlUwKWUOA7d9frbTo0hYjKePKfG4w
AJ1Fj6njQ9Bfjy9T/0VLb40j744dfDWouyDQ4FIrNub9xUZIVYtCQOXYth6cJYdNXB8aXCW/X+ef
w8d6GYw4oNiFbwVL2PeXUe5kurD+qmLtq33V90ByAvIEno5dj5cW3mqlBUrSUh2Vad5+ce1PoRTX
xkQQXxAnOUrQD7mvZD0RjQYEldlwPi71obSq/Vz734rWvHbd5khBXUE1dNCcRsaKFbero5jHa1Sp
W+ZnmHCy4av99MubwrwPbVSYZCA7e/9ArLHJpaFYFddlvS/USQNMQUaokQ40KTPwsZZh12biSjtB
GBhTWAfohOr5XJMF5BLdAbnmfyFa83lMsj4oIPywxFGsId6+vydfNTXzDAMO1EQlpSevDGveUBtT
AeadFzBP/YxEqOOh278coED1VQfw81pEXxmKZ6BhoqGNYPj++m1nuigVuzKeMWDmS5cY2dmdyBdr
8fOTB2dgZeEjmQHf0v5wlVkHbmfNmGWT7mHoLh1FFbocYYiTfrHuPoU2tDWAY8ApDNAMoDkf1h2R
hsOgSljA6pCHElPmxniQUxZSWJGA8t4n/rnP2BdX/Xx44KKrOLKLmL46Wb1/htwcS5cTv4hbDyBx
pVYVzJAYzRbKYIfG8UOSfZErrc/r/QmCK4JZA2QoSPafemi6tQvC8wLnsVh26/DWsLobK1vSxiuO
zZh9ETJ/cZQA7IS8AwUN9vMnBryCliF366wE7H0tSaA075EDPNLOYvITjS3UByIJHJkDI+E+fPFO
1y3w8ctCS3UVwV/HWR9NwhaoTw6V9EroD2ZxA9C6k5FrUmF6LZYrRi1AmFXq2MuhsKpwEQOQlEP1
xT79VFljXa1qA+D3YG19oiuTYmzzluAemBahRMDTdLiltXfyC5rA7ed7Fcw3lfwiYfzVVUGeQyWy
4mdx8fcLq5b4gEjEQFCPwLdZQjFbjzCDu+0ZjTtGzk2zPIzZz98/8F9e1UWCBDdb+tmkkw+WzXBm
lLFqf7qZTIp2fjCt+aZsKPx+5wvskE/sS/rFL14yMLE4GhCvPlPGGDCoLs3wgAdJU7MO4nlcHigK
0cbAi3WGe7/8/vuv+RkJgQC1qtgCdOWBy/MxHLCgQtotAOJB73ZfDcERus7lGneg7ODs7H6800Rt
JlB88urnSJCDmGy6aeX/RwyAnrqJL+9hTIs7+lAWQMqyYX0JjmADTSeHzDdy8X54vDoa9nTDRgIr
Y+eExX4/m+XLHHxl0vWLGITreyuSHm1a9EY/nM4WVciLJmR3S9VFrrtELt9C+iYdQ5Flm66D4yTk
hT24gwHp+tXRsn65D7sbudDqF4qB2OdxQBMEpQR9FpkXspSpmm+66iqACWTh1Uczt6/NgqaNxeJ+
8BPsyyPJVAgdjtRgXypqrOf0p1tBqY1lj9L3k12Qa7idz7hGvk30FpqDbce2aDudLIgNS1vtqoEA
lkcT1oqrnAcPC8DEHarF36/Lz3RxrEsfYEvsAuhsI4693/WKQT0+Z6ve9yITu9Zn2OTFHTQRV6/e
qtBb1Sy3VeY92YICVTyKVHqHjka2yGOHw2aDvLo1eXasFkr9rh1V+BPDsnxxNv01ZP/4tJCcg4O8
WjUg+r2/TS2KBtptGYs9EVyLwr0pmumsLO805vOJAbVYTVYONDuL3dYkMOp0YWuPQUjIA/lKFQEq
hR+QPMLns1PXo9GdpqK7lE17bAOVwlUn0TPe9nXQZxfD5G/OkPmh1s3B9CDBQoF8bZhz5yHmJsZQ
nVpLoFGFERotgq8s9X4R4DGnhZ49RgaAc3/8qib6qp3Xw4pgxYHyCbDiXCQuPK2kBJW/CHuAjn+/
CH4R4BFmwTmBGlwA5smHPCaHY0DbUlTkA3/TvLrxcDIJWV5QTZynxf+iD/J5TLMuOdCq4W0E8ixU
vN6/y9qZqgqUWRhv5PbNWKsXP5jjfhm23B4h1A8GWjk4mx4UjRwWdly3d3Nvgb0gTDCUIY1aYWVK
eGX8/iH8IhCha467WVkwyDw+PISCZ7ykPuxAKtPA+nmumm5vNDIZBNS/RplkIA/Kr0hYv9x+YElA
AhAdkrX6fv8sLIPVcoZNTqyKaW902U8IXwN22XwbG0/irevnwV5Ca/b2kjZpn81Rz7ykgddC3g/b
9X925YDzLCxvhRRitomJMYfzlRH//vHY65183IFolqKFg5v9rOMwtb1iaBwW8ahPxJ/OFLPpoMxk
lGmTHOz6GR3Meyp6dexFBhalDO61D0FM6YJ9MwSgqeYGdGSrLvaDu3kZWMIGIwOwpcDvEDCPuA+e
eGGDZ2VAZ76lq9AlPBiqzG72wVKCHtkvP/xGp7q1tlw8/v77/WrXBaAVrHLDANp/ZBqLopImtJGx
B/DdGEJD7FbLo9M0D9XAD2B6I1hOXvr7i/4q1cVs8N9X/dAJgH27sBWfixjUdphrnSE8vwdSL5u7
aAqgywFnR7/74iz9VQz8z2t+WHKlsZRQn4JohCb1sagMdHDyLxLYdQd/Wisu2ihrGouM50NQgZ68
EjTH1zKhsZJb5jPvm4hm7SXr5VcB7BeH1zpjhQYAtPMgMPvhWq2SQ2Vo1JSLlleazTc6Mw5yaiuw
eGuaLN1yppagqZDkxcmDaxuqL7YbVnWVDnzeBnZ3sWFOAj8py05gvHHDfFFEggdjQri1kYo/yP0I
LYUyhluU7bAvvsD7hbeyWGzIjUNWDE2TdWT/4dzhrdZa9CgiCwSa28K4hTMUOO5mhNQhoqX/xT52
3+cdn6+3noP/MbYb28ztZpqh/dooUFCXeyCor6a8Q7sUqDLLEABxLgeyFG0YZAB7t3y8eB2I5RlI
5QXcqnKSX0bCbmxU8pC63ZT5/TToeIbezKrWX8IzbWCAbTEGUI2O4dbmL2OS2eOBdvCPKIEbXyxA
nehtPj9qXz56M3sqT31P4sGYNkVeP01Of2q83oy5gvqFR8a7cXIy2JGj5lOtfBkA1R8k7Ccbb9+g
7B0V7nYcvlItdD69G0hhIyuC0SAAeAjHHyLVAhkQcLeDIg7aIO0ES/1iigHIh4BR1PrXeFDJvIxg
PstDx8wrZjunux64hmHqricCU/HWH+5douHE29zMOUzVUZyLEsUks0F99W67XF+XMAstZOikcGyO
BhMdM8wF9PxTI+o3xoEZ7ZH18mBm7dGGiZjWwQHeO7EpSKw6fyP4boQ0PVh+20mbqba2s62/6AC8
389YM6vD88ofRD0OJMfHvo0zl84QGFgz+QKwZQ4JOn3TkB90+PH78/BDt/xfF8J89a+p4KrT9OE8
tGE6NVYWWg2LAglj75h+xOBz47cq7UhxCfSVtuh1D88PSYNbz6ieA5CPn2d6Msa4bmoYMNh7kVE7
5DbESyYTELuvLBg+dMr/5yaRLOGYhDzDx2axqHrHW+YK5Tlw26TsHz0lbpsabbsZesFOBjKCV4fO
cNIQgATMt63SjHSnzBBfAPs/ZA9/38nqxwphHCCLPp6zklsNQPXtWjxnSI2mY9PK28WQj6KcjhNf
rqzB3895sDdodx4ncXFN69q2eKTtW6AUQmuyUlh67BraHUvHurJmtjdNcIF+/1o/hLm/7zP4y0YC
DQ2gRN6fOZ5bGz7mvSi79LFw9ib9LuVe+LvBfRsASkJaz8a731/zL2esf8egz9f8UDHYXW7Mw3pN
0iKbLbpTy91N8FpznhJjPAKfDEetzmoPNY70ohbAAnUntlwW8zgDTGDV8LjJzLTi4A0XRwn1GuX8
dCsLOofzGXSN39/uX32lD7eL7hqSK2gyoz3wse8ELFje8gyvUoj5bDgiVZj1ut3t5HRvDXEPXeCc
nDbf+WAPaG2HK4UD5K6NPdFdM9jHoX+ulwc+SWgN+Cdbm4+wihm0FZnjsB+dHopa1gG5P6qIHuT7
AdpAFSaRz4S7T5Y9nEmVR17eRPYcgJyRb2iut5b0Tk5RhwvScmHEnD7JKVIGSK2mkbgDvBGqbu/q
Ol5/Bqo9MZsHgxpwnTYTa0K/ME9t2UHOa4hNyJ0BKLSxVXVDpLyIQdys7LJl8p+sZTznE3vKdX3L
S4gm2NNzMH5VdXyKeyA/rwNmuG6t1owfR8zUqTKpPawHMS2wQ78KjGgB7HUaEltcFaBC8+VcNhCo
uCMcIjrtv47Q//U6/+/8jZ//9SrVP/8bP7/yTssiZ/2HH/+5eeOnl+ZN/ff6X/3f33r/3/zzeJve
/fYXtskl+fgL7/4gLvv3bcUv/cu7H5K2L3p9M7xJfXlTQ93/dXF8gfU3/18//MfbX3/lTndvf/7x
yoe2X/9aXvD2j78/2v348w8MfP9jC6x//+8P10fw5x/Hl7r49OtvL6r/8w/nv/CGoF6NZuQ6HIMS
1x//mN7WTwzTwmcWcKsoU0HyxoDwj3+0XPbszz/WA0DxYf2/JvkvNFTAwgbznAJ4CL2y//me717U
v1/cP9qhOXOoRKk//1g1ld7lswj/62gLenrI0aDV7nykABgtKxlvVJqNkJ7oofhU0CDYGXBuhLd8
SDqePVXc8DfQyuo6+Nt7Qx2WuT8Ab86+l8Q8dtSDj1ET7JYWlVlgVn46iRmp8ehtPH0nO0AtDGQT
YwklypLhWLZcmB6R5nvdBNVupNlTuUD5dCaQE4YXG6ubCCWRvAkkQLs9My+YRSTL0uZRKQgGDzDG
iRkZzEjOKaNzeYIfQZ1ICEuAm/NoiNbaCBBww8EsXhc4xR+hhlKn3YjadyaAHM+QlJp7J61dmLxC
DehIFiJvPQgOsWKNt6LZl2hdA3dHUzjYTSEpSRbXixd5HNqSYPqokC0wqTV8IRKIqb5UzS1cxHdi
oE8iB/GNeMO8mYdvQZcfoW9jRe2UG5ECOj4rpiuvgdlQzUNI8u3Gol+7HmI/1mUPyZlmzyX5OXL/
wol+dmCC3uS+F+YzBSzLyFNv6G9bTGNUWx9w3F50A0ql6cCuXsCyvZY7w3K2bWmdC3CKN7y9lbbE
c0bH228hlt5M840rAJEYZxoJU7w4QY8jc5n3ZlfXSWXKo+UNjzBeH5MWljnaFfNeQ8OyttQzRbup
zbpdxvVOsJaipVJvZzZAg71rnhqT4rYwyIxKuJuKZribbcjuM+dZG/N37cyrcBiAbbmMM8gnt7mL
gYfsdh2bzJhlED9sJzBUs2HsEj0QC6y9YIcf4AVWCBUPGV1FXHl15XJ9VB1p95693GFi9JNVoeNB
Iy2XGP8GI6lQxquISHJ0ggHiQ3COo25RbmvAWFMr501UVdugMI+1Zca+Bx7o6EHZbOpqoOYN14hW
ZILOmiJdNPLB4SdEsPAeZDPfdXOAp21ESJ2CLVsCcDW75n6kx3GxfEg9ou3uub2AQHR98gdntRTN
lv3A+2WXoWFXFAb80dsa6uexMjcjQI03VWWkQvUojVu4ETkMuvZsPBG3diMyqiBcMufNHjXwWkZa
F1WwIQXSs7otz0uZ/+gZGxJXj08L1tpeQ9dm7LKnlr5I4B1ipxucFGRVCCgytPlwxFwFE7+bB+ji
ohd7zcYdxlGP1vwgGRShJrM9TGMOW5bKm0NFUZXYULhGeeyjQTBO4PPqB6vLsyjocz/0A2Onyy7h
7rTphvqwVAWCXg5pSSuzyrC08usaim0U1YOmzaGxUCsUNjCD5qreaezcoH62F5CjDae7ymuAElwr
lAMFYMg9FmWfxWqB76X9ZhVChpVXIJWRV7KEYHSnhuuhmx+5EbxwE6pcUxAglaYuRKsxJsQwD05D
hJSbAtNLg5rXyqCJtNTJKvp8F+DTQbNdb6K5SiEyCCxRYnvtxpTiifDaSuqBQ3q5P3Df+NZX3hZ8
rSYUBNo8zHstq6YO20qG6PTPIQTenmb4A662UWUbFGnQz3fWIi7j0n7vGajHtSExxWQXO2cDGv+j
Gdvz5EfcgyxWs3jh0IOVXbj+VWEJjEbGbZM3fWLCNzecyhYjQR/tXwbQkBj5fmH1T5dBkbpeLkR5
D8OwCgjRTm0NIKAt2kBnaizOOWMPELoCeNSeNjrrWowjwIWthzCw5GFSakNwcoZeD2EHqVCA8V3A
ixhdIpAcXXE0y+x1pvoolgzqqhTNL5WaFDsJk5N75YGYLKbGDCcNk9RJgl1tbGYr2zrteETXXYV1
ASQ4svEHWd0GpWY4On0RWRQy6nBw4AaE7HorB6caFvN88ttdmdFIa5pYS/5SgK1gcTWkbBg38EN4
CAIRdUuxm90e4rr9rs9Uu+9ml8ZGacUAXtkAvAMHWjjdDi48a77TVMDatRvaOwpVveTp1P6FSZ85
FCLbF8tXw7Zq/BPqQhsbt4YQZWfuBKL3zmyXHXRAypj3yjool3zLe8oxMvRpKKgxJDgNSGP6Wz/Y
AHWAesxDPBOwC1NT8GprqJM43C6gDGNu0e0eUw5X0ba9YBoI71U22NEyexbMqCBUi1bh0Ob3OCqj
3EfrYCzyqOrGXVHcNBl56xVilGcIK9X0rHxYJrTebMSuQkJbFzmaCreOqZ7gDYTIGXdN8ZBTpK0j
7J0rMgzQgjNvIewQL6X14jsApOVd/8QL4aZdACvBKaePBga/gMryfeaTcBzLOy/z/TBY8msCAfqw
lO7djOlo2mklwnkK4ELrkUgG5bl1ZwiDTQ7QwuyuUo6IXJLPySReWzPOysC90n13ceyORwXcAlJ7
nFVSj8Z1Sa1zlkOXjBonPjb+6qleR2aes7CvoWNj6YZtC2yaVQM4JhYSWGKOL2aPJmo1131Eq2lj
TE5CxpGDBpzXoXZnEVrNt9kEFrgt6iZFucCgie0+zn52EEs8uaMXkqp/IHQ8iMqIBCxYowwIQ+wy
2Cf4cpPly0a6048+wIk5t3KvXEjS56rYyoAm42IDXeTp51mTo1FCldQVJMmMiu0hqUHCuRvktWBH
IdoMdB8SZRNBglGZAWiNAO8orh9bPhwhHTRFhDSJCcutYeb56gHznM172wQtzbPVVuWPutZ7WKnn
EUaaEB3r8yevRH4mGzDbqA1A5b/+4bJ541jDI7Sym3j2xJGANhoaoJkV3DOgnOpetS4SthHNrRRY
KXhuBt85HAssAnYhSp98UcfFKjAZrWwaqdlOcpYdiV1vaA3B4LmcnsBJfuwX69YsHbbxgEEHSfCa
onPTVnWZ0rxbUtxCXHG196hJ7usR1EQJMZXEaKgZz4uNnpL5rSxksbW0dwqqu6mDxq0x91vu+uh0
0AP+/fNQ+hfwRhD/oOMCAZahB7yIPvdT/d3F+jhUkwt5zkWq0B28R3MOoBxseE3CrCs3gGob+pDI
FUqUcZkP7S3SqmDf1+W5ce06pFb/w2r6emPzKrsLxA2GsBuj77u9dLI6KZbpJHN7myFZi9GVgrbW
AiyVnc08XHz35FcBSZc6L7FGFI4hFXL0qc71LCk0sH0/xqMoI3Mqk9yxjc0qIlegv7KpJueRrrtk
NrOdN2l+8BtBt5mNAyvPKRQSHDSPKy8soNcBHTy8OMtUsEesIdfnigaKk8G4n9BzOUByG1NJXSR0
BPmILpFvyCIxnUgW0KioXOfNCRAxRD2dqyouDWvPOjDWAWW8dKVz1I39CCGl3TzTIkWu94Nj3Dfz
Sl41FRrAAgM4+HzoMKPqQcK2z82sAwMlNfUr7cVBA7lDJEQASUJyQu+UOT9MgHlHcnyThmxCbxIj
4GnFCuXAsdNBUKdEr9qZyR3V+k1agLuLgp7nzsULtowrLKRtlmsn8hp8c9eZkbnRb+7SWic6whQe
eQpauAqhPYDXtkPz2EcXBwSjCrq0GB+Zk39Df/pyyFH1eyJCGy1CaGVJK8l2nkeA9d4wkgIRr666
kBvOFfG2aPEFsT90R3iMsC04BAfhNNdjww6WW8aGFYBUDvECiHEL4j3kI/x4XdYcJwlsKvVn4Ncr
2AdkTVLKx8AQdx6Ma7LJHEPohH1nbneB5+GV64WKlTdDp+75UUGfmPnDg8+ym0lwgJSzYYg2gWd3
YeO6u2Aw3gIIUqIEwV1W+TdVwI0h766WfHzwtHkTtP6r5q/U5Pjcs6B9Soatb1e3am5D+GTXIRRz
32yeQ1VFQwhzxhiYSveN8f7n6JAytWoAjAW8L8MSjy0w7NAZ2b4UgOfaExprdQr9nLtecRUh+L26
vXmksL4ImWOegFaF0qOHRjnTm3kmN5KzU8Zx0Hd6j0X5CN+b0ML2Usp8kV6NnN2ro3y00OQdrw0h
t03AfywmTTK33RCD8cgZO4QSdrU4kFVsmDlgrQtkBq6CNU8NyfHJdM7lWbqGB0Uxcw8SDItlpVch
dX2eevNZhGRpQo3ZYjqw6h5SxCdLF4dl8SAug9E96gicRh45w0QlwEbJdzpob/vavIDj8kgGP7Jd
DTNpQEUit80OkuJZLE1Lw8JHf9PNqltLgyNhivZR65dytFIXaWwNI4mM8ntoP1xy5u2FXVuRyoSK
AKm6cEbgsCXNHYfnFjSzhE66gsQE3koLEGZhbXbPog3gII/y0KY4NtCWuSUcApwjSh9hj3s/yJvQ
RPlhQHkdmm4tEqhhnvY2ZDlpZy1QG7WH0L31JV6xmitMjRn/AX20KxUsOh4N1LdGR0yYAR362uFR
sBZupt9spxbEhhm2OYud4bxDz3BY8jrRTAD9xVD0S3+DC8dU+3rreNMJhqg6FbaNFNKAM8y9Vo+k
c6p4dYaS2bHw5t3UQygnI1bE6Kjj3kM57Bfma67LJ9WD7C6wYkPfQ3GYEW4nnVfvhVs6oC46OG5e
R1PJjbEg0WSSREpOfYImTBZlQ7Pj7SoRVOlreAHbUaNMd1PLWAlJoTg3/Vjg5I1Tg4FomG/dCq/S
zNs64SDBllp5e6v7PkEvmTFEJ6gWbCp09wE6zX+O0v6JHD723Q6TXh8T92yGWg1opcmcm8ON8AYI
fOONHgpzjpjX50g6qylmLsp8W5cX+HNXSdlmVlSimxY1kMUQFDGltfNXSXo0Vieziurez2OUZRKk
hCD1TOQxHb5nj2jAGWrlEjtdzIWZMCKnxA6YH0/Ue3PbBTvcxXxEFJj4kC47dfKiu1xsGytIxFh/
I1nPwtEw6sNIBySZLZg7ik1N2HerS859ZiM9xjjGgAWEaq+CCtLddQ5Xih6ntkTvRsLtVLWul1jl
8kqRF9RF0VwPas38YOiA1o/eNLY8OLVQIekB1Jqp8iLQsBSCE4KaMaFoMILg1kbzn3Q0iBca2qga
tm0PTXLfQAbTKRbBXRWlnIcivWvyA+Bxzx7IbRsL8GAmskjXbRb7FLSIqkO1mE9T4uUQGFfcn9J+
ygXyI6C1lANHvlLd1TlHsU+iCkgB3iIbwNEBeKEFtprc177/TXt3TFs+9Je7PpKiTEQ7tocZBjdN
43iJKdZl6JI09yGDMwwINgyzejaPYV5Y3n1uFlU4irYLSXFnCNBY0Ow5UwUzAL7IlPsM8riC5XHp
ldNWlGzjNxjKVqXAwvIDjngz7SbHuc14ZiV207ex6PIqcQZojcG03o0BMvLDzlRVKvM6C91VhnR2
Fn9tNWwND+Iuolk1TABfdtDOO8CG6KltCivMTTQLCqiUb+uyvYzcneHOurQpnHK/5c+mzPRFw4EC
ID/ExtkZX33mJH3fYuIe0DkxuqXFNK9ftuUEbSTRWS5em0BSW6H25jrYB8UMps6zthB3FkwybmU9
XkukFV6FdjUjUFCgI9C4FW4W+o8MuRUyXXeOG4XWN1sVDezZkYc6KG76xnAOC6xu4N4+ABBeOYnw
EUHLFlNDoCCWyQw7uEKHFSrICIJgHnI9eqfn/gVFt0qDbLzz/AIkHrLJS6O8sxeo26iKdFuzbh+7
zCy3HSEcQ1bMbAtjmxFVb7DEH1k5lJtWMhK5i/Uysrj2LViUG/TNlvChhBEQJJ2LB1CG3VGYmwHW
d6kWGmW8BrE3P6Dw90C7nKG/J80IzfxXkdfdtuP+D+X3aV6RevdXX8f2XzA8myM7wz9gGrUkrRM8
KAJrXw/aHtL7Dt2FIW3gFhFT7xtCHoq0Ipt38ABm6Ds5p2yqxC61C/ri87mOXHuV0rehl6w42PmV
GC8GtJQZwNVXFK2qInDSwYJ2htFNPAL6soeTgSvSGjMMajUXnAQd8PXWHLYmLkzXQwnZ+gOTF3uC
VZmjxG4RQFshTsqoKNAtlTgXlwFXLQgWaq44OpPWtQIuSXkj5FIHC8BrnCRstPxN1wIe1kz8Opgb
nrAKM3Qu8hFmbBULp4kjYAd6QUWLZW2XLU2ota2U2Auimssc0N3Y1gVwhy4qrEaPKZa5SHpD5E/c
Shw32AAQ3u94roLIZQ4sSQs736Fk2VHhpfYi20NRQqi64DrJWkxo2/XPeZgBnuscPhJ28GC6Irsr
G/inTjPkcM2HHvDnyDeLGubSqD/y8ejiKLhWi32PvvLLIIW1BXUdDVijXLZwHFBbz86+V2bmhX3l
psyzXntPfGcWcqOlfESCqpKOnVU7TMnoipupaNf2TQEekYHCL6CBjpp67XwOt6PVZseK1jvSYP9I
p5FbaSdexjokSkjCOt08YCuf+lqzA3wegb8DmGN0U9mxKzOwh8STeQ/npoCHmnZV0kkzLB0gomXr
QqK7qkXkGMw45M2GMZZBGl98A0zKigbVnxU2Vdou6Lh7GEA5tW+m2M8krECAbSnk0C1kE4imSTZh
B5adV8WYKSl0xN7mxmz2DcFxXnbZADEzxO+gXtUFFhPqlBWxk9Zv086l9nFESsiGFp2VEd0ch5XX
2QCaoU121Cmmg6fUzndB/+w6JLtSslt0R9gGRmdR52s0I4euTB3VHYgFdXrWglpech+gJMPf9U4d
GXWGvF0pFIkF3AF09jMXwCjVtajCSfnoDSEPzk0AFbifo6/nTw+Tdr+XAoID3mDfBrVKFluSHZY6
j8Zxy7RppsJABPWBBRmYAWOVorhXNjo5ngnh03Kxo7pspljq8nFcKSsNstrKqqfTUgoJjIT93Q8w
PEajjR7s0qQwDoF0Y7fwF2cyvzlNNsJnNhObbOygD+iiiToZ01VhY5GQjHqY0kJVFcbCQx1gKhuE
0poJ8g9PwAx36o/wMMEIhlYyzlscA9YMsiJy0HwBabXLezT1ZrFAPm80I+FZDxxHJRoYTh7ZOE4H
Tisg0/ZLWcFmTPVL7ATVxSlzvtaWNIR1GMzlBrZZKM8Ts6qLiMLXovQ9G4+o8GKUnBAGse0nDyNG
SJH3+9E898SU95gqidsF1vSLDY1SiXgDTw4PrJDBSvucbsrBZeda3fwfvs5ruXGly9JPlBHw5pYg
6CmvklQ3CJV0Ci7hXSaefj6qY+Z0TPzdNwqJEo1gMvdee5mG0YRPVoS9DnlcAXLGc8/14QxmG0np
1vHgumTNB1xeg5/vbE0yd8fFgYuHd5/5+sElJAn3CHEMcTN+ckZbEBBY+ZHpzU8VnmA7mVX2tl67
c9FY3f3YOE+JCh2o5q5xSfriT9K2djzYFN6Gg0P9bO7omG2Sn4zqaEFwBLqNBjsv94uYCR9cCagy
cmMGEKDIHBE33jkET8xzBzZgDgERActXA0C/8TAXfyhRVUQJ8undsPDSrpxVZAap9zAY/XAq6vR7
VVVxmIaL1a4G5XlV7AsTRD8z8+wRgHu5kyQCNKqsjwO5zOyO3XJwV/U899Rh1mq4+xpaKbakpNFn
TE5Sk5XXa9Z6n6/IhAWAe5ktJ9dMsI+FA46Gafxgxh/XAiKONi372aCapaG99NUc3i0st1GmQu+g
ZvfXSs2zSGvepav1ZGn6R52AgRkeTpZOur7MICmPaWoSy6zbp1Vqid0A5rS5aDEWUaC4qy3umZAs
J4nbuNdpc183oo1TWzpHQ6oH3eTOhrkxViQGpcywtB0blzFH4NIX2E38M6JJ4tL2Y9/rjPOYnHyM
x8p0rB5/vrDYdNGoc7FTX6rikrf8Qh41Vv770RizCL7DESFHec1Rr8ypOUMnt+RjReoZ+4s0os4Q
+7YPhjM0Ryp6cHHH4Fz5Lk924UbsSxPddTfdrY5dcuVae8jBPXHtqU/pEYyPvDeYgzXUx6VtvmG+
wCAp3XMZWg5qsvIyLooGxg4eRG0xmAmW4vnny7g+rKaBR5rI0eBNodollf8bF9ZDwyoXh1LjNJDL
PK4X340Gme4WHTy3XlhDFUN2OlXZrTaw/FPdHWnd3JN3zSxtXQpKUrJlPXY9fDSX2vNBjWmu5USB
FloT7lZjYNFnjIJLJXhbSL++5FkfXPqtrvzsmnThly7DZl93aufXyHFzCIPbiV1iqPKDKsN1r7Kb
a+G6H9HBRKM1qW1vEIbpJkSGoOGvKRqc+Z6kSlpgPz1li2gw+ZoO0MmzaK5CZ1s7zXAYXfejJjlF
OOn4VtukE0nll1sWwOw4qBy5vRfKN6JGyZJYxk0aegxQFXOmVgDr9r2N0YRsOTw0B3tj2ZJ/PB6w
QJ6YR1REJ9T1m5Gn82MBG2q16r8TKuL7PDQoQhunYBJhd1vScqfNNIRHMqj7bWcFFPQEsbR2thun
Oj9UU1Oekn8KPMlOCIbpAFPVnr02xV/PVPWB8n5XVE598rObQdWiTpmUX/0QghCOdylGdeiuETEP
BslTeVO9hS3MkyQ3DXwnEAmI1X4ulIEOcw3vOONM41Jri2RPbhoyMGOsPK/oV+S7ndLip1K717FV
+gBmBnMwSAjhYJhULtW16RL3Il2gdGaiA4MDoGzM5i27LGA25ZxYAKTOZa4xVwpFP+6IV/go0TIQ
9u23EJIl26dV2sbW1tNff30cG53EdCAv6UCpMFR720t0BGXPtfMduYlvuYFhz+TrgJ3DeKtooShA
jXCj7Nk+MpUu90Owo8QXG3Z1oso8K2oUJdNci7+k+fC/lut77nr/NDNO26VWx1VkwynTHpou4mT7
dAqj1e+raB6hdNkWE+EycB/1ovuos5NpG7ai3Qgj/RNaGUnbdXAwU8DJapYgJGWbRisuTHXKJ/DX
pDmFZXDvljLYSZJEUBPNrO98DJD6PoyrosljQ7g6mjSYcuIwbVHh38YaSgyYyaDRXoX5RGt8r9LO
D7P5ly6ru9dDsIWpVByBzl+WsAfU7Kh6ZuG7B5o7on8z2PNMugNTdfeJ1+MaHGRcuqsBI3iu2HAI
t6Obg8ovbo1iR8suxDftTX+wZ/FhGObDVKbwKHMTxNgnZ6Yqv7V0xd4Dt8nnajPlNRTT1GJ4cAPX
gxlXNxwCU/3hjSI89V7/WRGQfBEGFsHMCGIv0N9+Kh4H18+22lqfDX+kRcSuh95z03pJdZiWFFDA
dhG/Me/KGZKfO5H8TsQKYdPDsk575qEZVpPsxMtgjdbGshqGJkWSMgQwE1xTNMN5t7e3g5vJeG7I
87G7GSYBlvbvdUL3N+3BmYb7wMMZNbANIKfiVYhAvmg7u8PgJ9tOA0D2OFrBxe9CHZcCGNtKBrqj
MkuZe/dWDBqtLsN63/p+eqxK8ld6hZPKPGnml5lVxUHWPrI8F7Hu7O44F56BUbOmubCyKMP69pyM
01u4Ap3LoNxXgc2ONXrevpmTrcBV8Vyxx0TECCM5MiCj/NTW+aqDw+BNx74zfrnDiZi6BzVLkEfm
/yyUpQmDJJ2z65yAqTdtYMWW0VlnWUynPnG6g2Tqe+6AZIuMdKi640LIA1ICRIMWoJ4odUvZnpfq
7BIWcqoKW51JbNAYJ1I0+wFluNL13jHVKxvkRypKezcQcZDMQDy4WNNrpIyIe4OewNfnny+1E/Qd
n659s1ZgE2l/lUxpT0UG69lmXj6TyMGd8JKWfrJDoOffzDH8cyrL1xLCDdAOdDtmWS8O1J99Y+Tf
C813nJt623GwznbbeT2DwKa9YYs5zDl1ZFjnHWZ3XWjzgIiqZf28mcLteo8lQZVmGtXD/ArxQexy
ETzieThD4jXSnQohcrQMb7B7b6Z9NoYvZbNQKhJLuRmX3iFqGdCzXfWpXOr0MhmJSbw4RLqq8ndM
Gj4yYauobcyvcHRelVTcVoX/7dXsDUbdkqbDwC/6eaXGyqDw4SG6yQHMzzpvG8hHSA7mRdqx0JCS
KeWrMzl0fVTMTNRcV7dnwn3w05vPcxEweVwLIyYokR5Xg07Zs/WlMpXuROv5ezXK+2kG+nYZMVOy
ZPc/r0cin+AWSI4Nxex+NaarX7Tz2QPyBSZrgg2Goe3Z7+/hwHR0Q8GxGmxxam5f8K87IdRDJkfl
e2KQNVGXnuqwVpEACmbD9YCVZchkFgTt5Mx4gtEU6i0ruw81Y4OV4XPnL/p2lZrIt5Zy6/KPnwrG
L1HdNQXgNV7BYKW08ek4fVrcIX2XKbp1Z5/Z9WNdz9PeTiT2mZPwtwUOMjz7/36ZWgrgkvHIflo/
7GUw4rll8VqnEJJFNwSbenT9fTImX9XY7/mD7ei+2us07SFYSennlyCVT1mKCF+uIN4i+fSq8cMr
2+ZBukCtjsizY9gCwzvuemf17P6pFUKOwrkn1hw/sJFQ7bl00fPdnDI8eWMSwDAzrKT7J8Mz3Vfp
t9kF/gG3H3tblEAGplqegoxmCfo19H2ySxB2gMzxFl7ivVZVOB5M/EtvVyBkErVljB9upn52T6aL
YMuSkMJNp47k4gcRhicm6SPek+8oa+e4eu+tvzEUjWZVv3D69RnCHpbEi40TOyljmSHRGC5RigHJ
Xaud4ergx2Q040kJrMTCHJZZ5zTVdeUDgqMV/amSfM66ApgLu2trO+n9QC6lsm9eUeRq+XXVAGuI
8eA4dQm2pmbGjlkdF23BdDcn76AqnZQgy/ye/Hr/OmYlW0CCcRxNOywqEkTK/GCW9v1acRKdYn72
OvEibtw9exh6ID9ZbqkbNXUVI5E2fFCsK1Ed5HzyvHtqTak2QeHomCvLuIZLea4XRPOJp/oIZzrm
Wrkfsk7p5kJz+FQv5m3qGoyMlwBLrBRMdDUEp7kaaeVTm1mBN+6Zxv8qRvwtVrm82mMcJFYJjrgY
mwUF/w1rZVhdDM9ZocCDC9qecIyaKpQ721XvlWl1pzIfX8dhyRn9y0cmrmydlXn02xCWsxU5bYZb
YsuwrtfwlniYtF2q0bYBEGnXZF+J3tyS19BtfECvk9cA6AAiYdcUwAHsOggWfGq30y7YB6dRjek/
pT+O8aznZN8LOo2f563JePr5Lgew3GMtCGLc6ZMMqH4mxv6FDJ7W3la3yd0Cx4BJ+GSe0lyAhzFw
jkUpYXDcMv5ob4028/dLNoELB4GKVi9wDhIH0sOQSM1l5/SH8TYPcUs3f3G1z3xCD060Jtkv/57L
JDm4/gAZRDiC5iyhf7RBOx2TQbGPPHsCMcOz6LQ8oUIbN0EtPxGVF6SjegeKVXZNp/B2k18+jDMK
5uZmMazX+pSRzVt17E3TchvMM/XQWd6iXNT6hBbAjHsz+2P3I+tPKAkuoI1ENACM705kiqWyriMD
fVXUhsxR9EqugTVmDAEiC99BKF8wk7LCw8L0Z0lvT0QjPKKTgrYlPML0buc3yY1dla47NyvDqLZv
HLDb75yukNzo8FhNkzX157vV7bmFoNVESQXQWqkmGlf3SGwfLDHQp240Ecey5tUrJ8SjIdni/Wdu
kEl2R6qdTZ87QLNkFW9FmqW71sp/ZQY365zzarjzH+xWdKcFaviQS3ff1zvlwH+Q6fCNpIWXxC0y
qp0UII4KIIcHanb2xJ1qfKOhfs1qy8YhblxYGkisBinODoPoGaFXLzLPxp2wm/WkjOFNCEpbCcX1
pOYe+VAS9hOuvzAM6qy8c6EM70bxONE9H3/O0+SUzamdDi4s31iu1bdEAr3pGyqb8aFv/erocTBc
J1dwWLCXDubsceZwGfHIRCktS9DLhnvDLm7ydQFlx6ZjCExxaLqqi4FCYBg0Q39yKgXdxHd/0Qry
0+1LPhFI3wFpRlwazenn9FOZ5Ez1ZyO2y4lgDe1FS4aGqLj9Sz9fMM+qT04b4MDBWQG3HE8p6do8
e9wzAuTDT+yEqSHNg3aCrY0xIfCJ1XYnw7YYr0DHNAA7TsZMYQyN9MOa7G1vrXcLV/FRZ6+6ztQV
qNLfhmo1qSnFfFe0+POZznQsMxf6VyCuqljhko5UTnk4dXfUtJrlYlh3cwve0+r2lMxvDODKK+Fr
5snJrWPb+c0da9yuWNLlPImxAiYq/tQi3eNIV9yBINR7H4LSpkg6kJ6KUdBtmn9jRh/qWQxX05O/
h9btDsaahldTFt7eFfq7Bmg4L0sbD2UOc0jj4WdoMyKGPof6DA1mxcMjvkE5d1kBd7sKq7vAT5mf
1VOyZbomz3y+3SrW1ITU/OQIP7zADYjsmvj01gJQqIrZ3lTG1OzWsBx3yiRH3culurTYN8lQlHdM
yQd4QyNJvL18Wkd9WMEW8oB5+xP0Jrmd0vqrdMkk8BBh1DerOXpvIPY0NswpYJYPW69rELktS/Vc
ynO7iEuIWwJByiajp4DImDAV0M9LrIJEcin6QW8XCzbJOFRbf57UwXHVn4Y5fhcUxs4Y0hyr850k
ADmfg+5BuO33Uj8FCa4tVWWe1ZLBUw7q4YprxT1/8pWL5GQkzW6cSd5E7ScfPBCzlLoR9GDTsADr
hRlzmj5n7o2ltyb3jG/drcXqNQV9EfWmjCo/fCod9lnDq04DkWx7yKZ71aX9Bgdc1MlB3m19tKHu
e5+AXmSmHnZF61RoTDwITOLBplrecj5xykuK35NomWrwhgxXrS4e5j9shVy6Ymi3JsgVk8MKmKJL
L2nb7xvZqW1h5EnUO/69m33myCnByhVecxa8cDN4zfAYiGAyAEVXVjRO1T+l0e/UrD67OvgYc+uP
JQx8ZzKYbQRWl0lOwBemGRuH4+mBszM9rDYlw+rNfIOSLe+u0K0VQcJV+yMcHzy9dfnl4H2HS0ID
h7WGLEAzwlZqfpcpDIXV+mbbXIc2ynv4kvlgQaNai7iH4b+K9mwPYwH93BC7uXDBBbP7RDn/NB5w
V70wj5qC8ROC0JZ5ugtAEeRMIor3VG6zwvzVLR0p6WxMUd0wYPeplGHZ1XlkZre4MqoxWZgvppzO
QlRbe3ZfXXs5JJ1LUQQDLumMR1xFj3aiyZbXYIkBslkcE7+qRJyqFSolPs9WjcI31LiEq0G4u4Be
k7IObeglNXA7tv+MvvEWVN1nOo0vLUTW1nT2nj/8Sm4BOLwxAIf3j5fQiBULdIchbTbN1CG7DSBb
jlfDIzmW4t7oBWyM1ui27fLFTK+KB3hd0dh1/wRUz3tLzA9IrI9VU+fP4UwBn+jAOIqwe8mtzNsJ
tnEMRKEk+RX3SxMYlC+TadAXDpdFwkLUMC8yv3jOGNXE5TVcszpqx/KEHamz7Vsn3+Wqe07LvclU
Lq5yU0SLDVfdHcoByaFf7tVSE4Javizu+mhxV0aYQzCAz+2CdN3UvqxB9mJiH0uurPbBNWq2pDH9
O5WuFbfqSZc8ReUCeZb+09Q2APH0wbQ/i012hZzckqKXvxjenqAqllsYJH8zkcd+gtwZwHPw1iOu
K0AgJFXD5odkCq/BZ7SEtSDgmO7r2DbJu+wrwq58gfnJnJRXZ22TXe+wLziD7k7mYO4AQkgwQUi6
CQdFoBKXvGnk5L75S8NYAr2ZXPe52/w1nBZe+FJjqGHa0SxBkhBFQg0ChIWgAZjrT++uBaQ+hUkP
O2kccJvRn7BRLZaRgzuJd5U6kRM4F1wZ/7St+z4m7rihlEj88hb7yxoFBzNebP6DbgnjROIOO1Yh
DBhbMLKnQGPG8EQAPPtJJar4doHPbt9fE1UevGA6dyP588hZNqvFlzo3yZ5eDJscyqGLctWScJss
9rEwVyZztTpaldaXlTYJE9QbqdwbFcBI4EeYtA3wAWhBcrPq8H7q7265BUbtYhC1Dv5+tLs3iAPN
sSnOq+s+yLW0YSRx+nUdVZ76VonxKbob49nrvpzE2zH4YMVJrfOCn+UOSfZW+SHKB/viUyHunFzI
eAh7gqlhKRIxvF8S2PdV+Jll7QNCiStNxsjJ4UTjFcEwHDIJA0lCiQk1LuwK19/0Hvag3rIQIcDM
dqGJnLuX1rsuhnig8y6Lo1MF16ZgBjQiNDBmJw4XhtqV/tUXCjg0e0hgzVsJKectSwhBhDpyU44W
/qmw6/am8g8LknK04+6nXr2T0xPFIneJW70usyqxDKvs3Z3C6OQGNPRkPnExlSoqrByLdhvb4rom
+AycPDiXBDqOcKXa9mRWwDZGFRCvaE1XCFjzHi/tPw2Qw87cj1Zfbg2IIJHGgqXzhqeyD987oc5l
l7a7VJUqDt17gKxtyUGNsLVBi95lLVmC6XtWJ/LDSwIYTS5BzZzDXWPq9iJnwlzqen2d5RKeTYhe
JIC7UCuSJ6sIzki0Etjuep8C9xyXxK8vc+A2bG9y269rcLGdkpxomQFvlmyV/lADCoHAR1jVQ3f0
ehH1AqlrSX7ZFnkRVOHpIIU54j0L3oBPfE9FK/soyPwBKkvqcViUs0s9r8UGtV3x3UWr49lMXApE
GWvbV8/cZ/DPTotpos300wgjv8dJ2Ph+65bPUEKhknX5QSgdLzTHrpJrXGro6F4LkWDJvG1tg5Iv
YTBvl5G2vuGn0AqbLXTF8zAHc8TFB4tOYCOdAV/C+97ISSNlTxrYYmsCp+LG4Kkr0GjzseYU0sV0
RzkO88Garc+M4woRH9IRtL/dBDf9sJjfBoL+Q3rTrbV5GPFvsk74xV+RdXcYVtLvmfkEVIn/GfEB
xqQIXYaRhgkb44UQYDXms1yFgm3OVAmIHgx2owAZ791g4iO1iPWWMV/uOt1MG7CCOV7DLzRg69Es
u32GkSU4cnhxx7oBiBnNA33Ydk48oNHZuwwtTnOmqM4kVWlFOO9aw2z05EPVhuE1Kc9LxqFCd1BF
7kSgrFXNVzj8B2yHbtIB39rAb6/3yumwh1PG+uyl4kxCUfphmovcq8ri/ofVd04wXEFhsN5Wk/y5
CFr3TqMv38CYyz7mZljQCLjyJBcW+7Xq2uN8NouVIz175dmo0/aUrYg3fKcJ322GwjC0FookQzi7
trCTFy9zYy0X/Y53RnFEs4D/BJIhr2g+oPR9yVV7D6EQ48Nks4gH2WNft+pDBdayDWG7nbBpmaFj
rwzai6+Qxu2DQZA8dmFpbRKqzEBmwdnlv6YE81oGKqq+R9+ynMt1+AOp8SlpTPtd6eppVbxDao8L
nR9vwZh/67hzDSVxqfcdRISrbrgiewaXGwsk+Zpi3stNzgpRdOZCzaPw80Q1lnnVR387FDSRVgIx
cA3M+sNyttIw/4HnZN9nzjEhk4ETvHzO7XIu8qTd09qm+1pl1JlipDMGb1ymfHxJ2v5YWNUeGjRF
tYT+kaLo9yWuZGEmvI26vV+4CjOytHLOi6mS7Wp6zMEg2P38d06du0dDKGPrrI2+XzwwsXrdKich
13Ewrz3zrevPd5CAniozZ5qQIC4PhpuplI8xvHjKIYL/tojGwGOkO9XOJA84JJUxMfUU2w6qjEwv
BwQ35efA0GnbD3CB6oXJCpgmDXPvgB6L70YRuoZX0M9lNbP+Xtye6yFtqQ6bhUpTsGRn3Fkr77LO
LTJID4oS0gykPfiNGYlT/7ZbTue0ygtoBginSnYo1KgXZuMldBEmwtW/n3352cEJJzz05j5ppGE8
qAm6+CKHPRN/o4D/WRpfbZeY53wKkIFB1Z3BiaOsOZQF7g4i8L04KCk7S2f6C0VrPtqCKVSIECsu
seSOmqaXsEjvqaLTjciq/MIecAiX4dlc87suK/K4wNY3skahKbAtvcfGFy6T+LIWjkOwzvoKvZ/I
6aaxrmhVGN3JZT5N4S/BCwiJHl0k1s0S9y63JkK2eMbZd3/3tWru27E4sxvszOJl9KZhl4XDOQix
Rhycqtuts4PibRbw3ZesvRPq4kFId4q2f1YB1C+nuKtnL8DHruoe7BsReaKSHQzexcrL4TgYOj8l
VUC9r6fpNxAjYNqC40/XOOdgGeyzHvAPCa32anZ4mVnaKx/TyXupLRGc6BP/wiLI7gykyVGfjcHO
rwKuR4OLS9xNLpidn3jijFb5Uuj8bjHQITYTuh92KXblwVjP9LMU3pbsD4zMaOSH6m8im88xpPyG
pJhtOs1RvDG/o3xdxTYt+3Fj3wakqFWw8TWGp8Zr34mLVezk3Xyu8vqAgBiKbFjr2LwdnKws6+fJ
NH+VRh3+hhOtIi9r62sJrewh9B/pmint+8X7yIZFRO7Y2jTW9uuo2eA9mJ7659yrrmf+YMaQw/rf
KQQshEY1NaSdzchSxByXubr35hiLqsi3+uICPEX2Xo4QbiUDw2jTJ7M+BkvlAjwwxSXxcSMBEg8S
ccUNia2D1HoTdsGMekmaGO8l9SbwycC672zZk/tqDilMyluh32ZNLIPJIYqNJDZs/E5cf8tLYb12
pgDGVtzWtg24wgD6llBspLhpahxJHA935G69tfg+pY5o/+SDeXJHTBxUbSAJXPAJtgkblvmfn6W2
xMURUjwOiaVbHaGP3xWe0kcrpwx2l/EuGcvkd+hgtICWa9okg5nGNeeHEHt61xbYwBlJ42NUdCyh
GsL7Yz49pna/r5iHs0uX+HHZdDjYZOzGIDWenazdMrN69chG2lEdWVsroKEobtcA5+4Gf4i/ohE7
u8xebd0UoEIl4laDhgViLBtvzz4+OcabcBJ2iBpWTuNBGTVrsUa9Fb55jnpz5bQX3oTfNQtUu44n
PaZPjqf+ZI4PR4PtVfWU66PKKVOrjKaQujNaOVWF9p9ci5POdGlm5h3GjZ16B0iROSPQvj9mYwnL
3bIQFrvPFtJP5TOz7Y3qnLhNSEHPcKhM6w8Rto+momhabsc4lGFx19XD+FSU3WuWcNIdwVps5VkQ
eXm7rdzkJV+DPjZucj7kZ8gpxnvbZEjkwG5lGH7sTdSU3Y2/ECR/gpIRtcT16cO311M/GPZL2ITB
eZ4p6qZOE5HEhq0EVK+ud97TkA5ncQhekzMmS8nQzNxD+UAskQVhogC964yqu69Dx46rbuwPJSmu
+8UvOsRe5q9s9PAE4TbAFh5Muq+Z2Zvd1i2iwU2gCY8sZSz/gIzSfC7ytXkCx/maC8c/sCXhcDnb
3QeOyhJIpN0WJltCXgwjE6BK7fTS0NkkKAczeU7ZJJa5MzaUtOVlLRil5/p7kJwkLVBB5/28W5P2
UfTUDUwk//jBSyY78bbO7nOXupSkVXWXNjmZd+gtP+BHY0qAymqckTjOtYMLKjfsz19qFiMD46gJ
QOKnsIKNABTXiv60IFV475df7jw1v2B67vCx+uh7Dm5T4jbg2p/ObSecO2K0C3vg/gYn4Ao+JZBt
GUDYEc6wwcGZc/PM0i0gkURuYBjv2qrpPHVpxA1KbUqcxHxX/7XN9/0zFpAOPRlLYUGEQ8stmCEr
+XDy4QG2UP1czrW6jt6aRkk384FSlqOJORnWqiUMwSm5//n73MwsRqyNd+gH/1rr5tlIyf2dXJ8S
vxIX5V5NQU1joIE5tCslS+AI6wNfKQ+ZtfCQkk3LAhQAq/cpTdfn2lHNh1GyLPapycVhieaj5mxy
1uCgwmbakWXChqgmC/8YyZWRNdDKZ7Z1oxrvczv7NiZPPeSF1z6yR71PrU7eBRBjrE0f4gcm1+9t
6uw0aG5Udkm/t7RzX9GNwVEiccFpZgeA2VDv5aRRo/Y+GNY62vTnk7gaKdBtqH/jQ5HQGbp08pSl
Nv/ZR1Ub4FWz/+rA6LkILdvIkFn+UfbNZxrWV1mr4AKeNz2b2fTwc0fNhslgS+UrN3sj30vx978e
Tltj7zhgq+2E5K+kwh6TMtvbffjh56kHZB8OdwuwFEZh2Jl6WHdH5irHaznMyZPZ5Q/wKIqyx2ew
psvVzqTp3fl83D4TAInK3mSmI6bY7seihm/ZY6dgpMZjnporo+hieuwFrGRQ7BA2yXtjdMy4RAbX
COHfc16sz21i3DV7OsvmKVBSE+hJsTvYOCwzbN5zuSwER667vgYDqZc13VQlxT9EqvB9fCtbr39N
527PAYc4gb0aGoNi2jEgYxPOg3Szwmq9m9cnuNbp45IxzyTWvLizpPExpw0Th54BTGEzBQy7jI5j
Ym1G6j338IOBpX515RQHTMHRBc2c4QLKmfa0B0U6YPDgMiX5+bIMjKz+02M/v/33Fz9/9+9j//74
Pz7284vs/73Rz4//6bF/X+p/fLefp/3vf/efXvl/fOznpf59t39f/n9/7N9P8POMnz/+/x5DKQR0
OKpwj4DXGyHPaZblQpw8E0BD5OEc9WudkaxbLxewJhJEJVp+Ywzni2ydFBHJ7duqQIuM6m9ZLoin
kNpk1UHdnvLf/ua/ffvzq7RFvOknlhn/PK81/ZBFe68YaJ8NG8mxrgxYeRMOuTBLYE1a2etkWgAw
N/SDEZzceHWKaHrW9eXnMUT19eXnx2Bt0+OI38YA+Aif0Uj1JZjo7NViJDGQqLoor/1bL9AxbHtI
dku4fAWup7fcHyrSrd+cwZbJp/GA9lPrn3zpm81CLgGWQUCrmZALBiTOnV6SN7NskJR566WFm+/O
PjeowBWPVPdW0q6l2mXbLN6H2fsaILaCn/TFddWldZhCXOXGFSNDTTTf1GWfif2naw0E1CuRs5ab
WRu9nkeMDbaDKUo2Zy9Wk+rRZEyQspvYGaB/1Lc353x5aIVuxAKaLioRb4vlzxaRotzCpBy2ksDH
NTFXuELs68wEjZhO+sMlxZjscHRU7oAsEusQuxPjtImapSZdrNHORnfT2WyVimWSvB7aCrpNgmEP
GFK3X9bx6uSgsabKv4fG+Z2A4lfd16SQP4AnOadu7G6B6ymONMU1dDhwppfc+KS0FP5UHcbCeGc5
NC5Bhz/hmAnqvvVbFzO9RT6QuNO3FNzJabLbCpOw4BvqFbFYKjywjV58Z3K3PnOKkgaxY1QKFLke
bNj1U2vDveEwGpwjb0K6yXQSgH1OcJupMZrM8dUsJkEq+Og94NV+hpPWx3U5FhDq4BXObQrtBwRP
MfpmkopFzyy65wbXoigJQWjd3LtSAc6wVv39vCBcMPxsnxkhhXPqv6wyoL2w4QYxLAXZpRG8YRA3
f83+LyrjO4nV2yHz7INpqCeMTLBpmKBQZTK7U77pbrog/y07ndO/5jS7t6t2HEd1yQ0YQ01SQRPG
rGHn1tMnFxfUbI8nmQz4jbFbOHjEpw0BjVndeEd3dYHlSuXBZYbWmRT9/6HrvHYbV6Is+kUESBbj
q0Tl4BzaL4TdtpnJYiqGr59F9QAXGGBeBMvtdpDIqjrn7L222IbtAhziN7yYnNqpdniB7QTVgmjJ
Z8ImtTURdRwaFWio9nG+YhO23CSmWWlH58RQG8HsOfBotlEp4Cfkq5/onqC2YdLDP44Jk4RsN6fR
px9qIDgGl36Bm/s0FPSPUeckZ7TuMVnuYI9B6VomC43FM1ZWWp50P/KDtKDPHMX86be/P24sio3b
87xbNL0DDT0ILa2DacmLPjCf8ZpbbrtpTJ0VKeuetL5cmZb7U9dIyXXs9O0I5RhCDHfczFtJNWEH
45Lu0NVYuNlUrePUgIRQ/j6TxjduQSdQZpwcuCAOraTnE1IrN4LOnLA6gHP9eDdW/iF0bCwwLcJA
P9dblr6yO1PK7AR3hsOgJ3BiS5ybMudGssqRhqreMkBbXnTkzmd+NbGt4vLXcwai/WgnrmyIAtuB
VgpSqnxTWPNrVNXJptGrk62XaBSyWgSUD0HuwSfiaC5ZJZfpnftGu++pwnxOa5H3Q1vm+ELpgWEp
nQlrxs69MFbZZZmid0C/6QNOSJxAOjQJTiF0eB+Ia6u9pWtnuiGmbBv26kUvOY6PdRw6JAhXpyVS
1fKKHmVcOp5F4QyQHtJASf9pmNEThjODF0dP/m0Nt2V/MhwRaHaSUUE14HZ6cGUngwUnWviDaWTa
6Oaz9Gw5yX1lzR5lDW7TvudaEAgdI08TyJzrI8ExCDEamC6hFmXntAgfO8kEnDPjtDbkdDIApO3p
c70PeX3NOW1vHPFlTzBtaSR1q0FHR5dnzNJjK32dJsx1SZzsTIcbe/amfk3PYFNCqVlhTDDwtndv
kzRW+JWylRgXUdEHImWQBg2rLIiWN1n07dLfyg5W351u2+LtISvFomYK/22arjMr0AFsjf99xe0j
V05/KyP5tCruZOjl/jmcMOJqLoig29OOgvt8+yj3Bv9cjdLZoQp/8S3wxo1lhes5Nu+G0P6j18O4
t8e96YK3TFKCdIaKl84DJrHrG7x63Oz2i6ZPX80Atmpytb9x7G2K1LoL6+wp0sADmSyaeAtWXu3r
XEPJEzown1+E1SxlJpFYbMR65O3tnMu5sa0Hb4xf4aYyKRKEn/bLw6RjJNd0lKgj3yjDDNFVToCx
b+Ccqj+XcZ2ucTjOG8scHBRr5XMktDe36L7pSL1IY9gwF46Ofhs6Jy9bz736XYZYOzus3jwbJRwk
y+08TF/FQgFpGuFs6jpgr41WqGo4XGS0bKcSvH5ZsI0l4t5O3bVWmObRXDYcaSlK0xQ+RZU0W8Om
12ig0/bpTIVRl2x6ryAciWEnxnfk5Bh1W1psW4WOPUvKZ2bUGNo12W6sLpTnrhqBP4VtoJu5AymW
hwJJ5krZRbqZzT5Fz0vyd+h/DCW5eIyiNUo8UiaWVisZ5MbaMCJ1rgnAdJyQNy7MGWZ2dXZ23Dk7
F5pMD04ujvXYXRQcOsZPiqYb878zJ3kkIYkiKW28TGXzUy/u0dt36Qd6ItJ/vj2xEIOtFSeqPdPS
a9qy/biND6/Af5IZUAcSaehgLcbfuD0nk2jOi0v+rEZbHG0HmsvyOptTOtHW1/FUJXLt5tjXdCcE
opDJQ033dI4juSkMDbLf3xn7+En5ujw3SFqYWxmBltC4kst9NRjWs9FCKLH85JS7aDcpGqaCIVuD
TuycLj+6MFkB1GA+1/MYTOQqoOzhhKHPy7ufpjWkT7Zlfxof0zmyNqYgzmP55ZcGblcl59uT20Pf
Zl0waRqWUGxw+6JJHqD/w8IYfXedtshCbquzYhpS66DoTDdjt9beYlZ2TO97fkvSupfXFfvYslpF
01Hj3b5tXtOgFWehVeXZItsDnVuOqaiRz4k3mzs0kPUhckOy3HjLG8efAxpRm9yc4mOdiv5cLQ9m
WZ+we+v7mvkS3qiGDYjDC/aZ76ZZ5wXiO/pfyD4mWGR+an3Gvb/X7ULS3upkgE51oNpHgRk9qZmN
1ycjth1n/zCiyT+PI2wYAykCI/kxyOYhO/bxORsmpnIT1RsFGn5XFGiW/REn+dbW9B8iInboEKhn
bVY/js7DPdP4c6u6izlyToHsEsgFwpQXkK9Q6vUZLoWourMcTe7ipPuOOY6Iitme50Xrf+d/f4pw
GeawTPSweCzMkYaZzR9CMmKC6WwnZ+214Aee/3vwYTmcTc6eu5KVR5BPtOJEgUU6zDgodH1FkFfu
HArXwk0vLzLRjlPW0ynG44uJAOBMqr20o8ahLayPY2tbm2IeHpsiQQ8nvXPcWfeTzm2ppXlQt7us
69MjYlkmd85dgRF6z86sn/vlUKWK1xSJ6pqctIKigQ3/dnUnrscxBWP0HkHtGQANk/j8W+p4iiF8
eHZoMeyzPu3BzndmBF/I79uDn8xBhLJ2jdCBA7kdHphTGCAN/e/bN3WWVeX20W1n/+9zt6emSSmR
uc6/rx2Xe+z2Ff/9h//z/+VyeVZbM06D0jfy93Jwql1NCMxW0xPjvS71NwFn9MFTef0wS+f19mmr
s/SttEBD3J5OXv6AG7FCYJXJ+6LLvm+fxmsPmIOz3A58R7MnWJEO6jIBjZx2uKJrxygMFXhHvP0A
a51/+O9fO+80Rq11uX0pjAtqHg559j424o//vspp0+woLfeaTJV5nfB+rjutoQG/PDXGDvuV56ig
TEPjWhdNeTW8f0/Aj5jX26dvD0vmeYpqchX7ZDePaJTo0aANLsXV7Kf/fegZnO8dgoqQCK3mRnXX
2xfcHujMiGsLTDIApR4FZYc1J7Y8KAfKda54HF4aT72n0cD85FNhADsmWXnSJJoz+M0vvo4DRG+s
S2FT7eAgff2vhr81H9DzcaTtQGw6lG6rukPpXCYYNBLQh2bntidM+sxoCwB13fLtMd80x95AF/vv
I9EjhJwzBsrLv7rMg6D/bMv8MbKRSGqN9AMiacbj7WFgE1sLB2imX/s+0d1yqZP1XYeliZk4pysS
NldRmZwRUYKYE3FLd+j2mJnoazvyCo4y6TYZQL99szy7fcorGXf1KLW1zrFJRvwQix/CdJU8wg6j
kPWbB38wXzhAn2MDAW5RFzjRlo9uDw2o5uM4gPycD7KnJVzKZg76RYTqFYOP2YoeJWoTto/IJKoQ
GNMMIFe9qtb+oWqMMRiXP6NB0UrgreJ8avXHjDb4JjHN99unaE95OMh5cwpUFLs8Mqvj2BduAHwI
7sry1OVcjRC2APmDi0espqX5RAqOTvbJuLOnDpstwuC2l00Q099DbAdEoeaswaYCVip2eM7RvDqy
OOC3541oKhDTmbKD/7eJM9fOe8HEfDMuOm6zr8sZ5QhNsIj4bpt0ki3NlmqTJvVyU+lcIX1ySIxf
KkBETm5MfaAmUhy8xYEnylIeE8/9Mk0xboqyZqq+vB7/XgHnRXaATyMx51uGXy9KQjm6PbhaOBKF
NeFwxH9WpAhF8VW+3N6A28OUoXrOCv01tOODDQcYGXJDfRvXXHj7drYvzpineyStWcXT/iHnEIhI
VLxFo3oFhdpub68mB/7qeHuxoXmOK7vKPeTSRrhJNHs3+eI99DCBjhmWEC5hW+wq8lc3Ro+jf3lN
/uuM1T2BvFFmvIWO/5tXdBUtH012A4Ti6HHuGAXdmTEKv42seL79aCbQ1iHTdv9+j6Xxpzd5O68N
X/X7AhnW/+mVtR0NbbrngKOMKj7p3505zouYngThxhZbR9POc5X02xR+Z2EZh2zx5nAcBa4VJ29M
4qvj7VPd8hGoYKmJZ5FjQwkz+w/EFLSDWVrG25lV4bYW9Lhb8N8tf6ifAv5ggCMO3LJANfRo7UMb
pbJjMJJ4kCZJ0bDW4WiU1wlf/VUYHc7puXA3ZpMgvavtC0CUBKkUflHtuyNokIEfylU7NZH+p3Iv
ICb/Unvi8enObuNE76nevYSx735ixv/JVJfRIuEgjpGTncOcQHTNcALTjhpKQxM0jROc+81SWJWJ
7531OjWv2cgBf1pKCu6rDQkqxtUI0/99UN30lTMJh5QEBXVoPXBiUwR9QLM/oyl89mwYI+E0xqdY
5yW38vDPQP9ilehdSFfvT+v3zgE94y5Ow2QvywjumOoGSlyW12PESWbVhlQCjIXRTmsYa/pfGieM
ZMKlUfGM+9bh/p4BdUyAnZlHrlglVwBt1gMH671h4u6nJ/1Z9ZiA3WmxzY/gPWYommHRYQGpAN2z
9hJh3eDUypN+Fw3FcJjC5l7yFmx7HDNrVwe040czku3ZP5oZrPoh0U6+7Zd4BQAskT2FXTkjnyaE
dsf58tgAtThQ+fN/lw1j8emGkm8S5pe0zY2dhTD22rhe4NiaeY0zt7+yZmwHywD9qXpgcIgjniRI
Pjoa0lvBpyCNkMpWgEn0vd+8QCujir9tpKD0pIJ6VLJ9FSrhdwe0jXQ1owVo64ywPgqFQJMj7Vgy
lLWkOgpNodIIvy1G4hskQQ7GkvakidbbocWMj2P2PhToMcNYh8vXjRz7W/kZeeOOiehDp0MG4vD0
hoZw3E0W6I9yJKIpjy7grFOmx/2d7n1h0RI5fv9CWzAvdM6CBJr5aij0TY+vLzBoUtWMlnZD8kE9
g5Bb1OWGuwWXG3g82UJGiQWRKVbzroxlODJXBrZDk7klppZ8ZtbQu+HAXrodWu6s0ZB3ja3vqOvu
NI80OTNemiMjl+cU/w5WE0hVfwDMY0Vk3jnM8dbSOwvFqozO3sJdcjAam258KK35KKPSRxaUNqu2
0FDAN3Q3kvRE15G1NO4fcV0mjP4BqJe4ia1eHPE3TQTfTxw6Kdgse7oD3pwAZRJn2Y7Imgr/1W2M
4aT5ziHvW+gjCuZH7SMrJwk43QxYWuSIC7B2xTPCoHda2g9Z7Ri7yJ3rtRCw/CKLYB+XxnrtqUXu
wk2hAWG0yKDGzlIdJ816ZQtAbJ7TQJ01CCAFJwoaBBwe+nthFtrGQVIdGoV/kqo8Kp8J8ZB5p6aN
n3q6q9TNSPyiTDtlGcsD5cd0UW4POUbD6eH2KS0xMBHbPvH3rdk8dB16NK3DrDMYhxgdA2zd6Fg2
C4Ern/q97scnJkPtMctgM2nWNSfmg8lVrT6ryP8UwirvZQMZKG2RTxX9yW+FuYpLJ7q4yCcCAzkq
Xkr3LpTYK7y6+2ngw5COE3pQ4FDeK4KJt0abfKi5d9H/2uU5y2K57yQd0DGi1aMXv3MmXRqYJs3q
5ddIzkMY/01S9g+oOcUGdgJwOxm91FAhEDWaAEwi9CBVpgWFUCGTfBC23OaSulUA5xpRvSzUox2g
8mI9hLUE0hsaK4MsHNwZTBgzlCv8EVtiNLEyYGGmjLoWjCl3qV96x0nhny3cHBEpeOMTZoBQlGdq
zXhvV8bHZLBEwumNAr3VX9pWGXuvyKgkZzhfVLhbGFK2x+ZeKo6ZpedR9FU0b2DbOEWi45Io5dpT
9l60zuPQD1925kCjNAG1FXQ2yLzaRwo+doaaDZ1s2e7y8lr31kBumBNe4ruOl90ptQcXwDM3LVIh
BB60YsZ82zLyUAONNNVv+ee9RVmNonrW8e95ZDql8dGzMLN5w5dXgaJgvuAvtmDCdUBIdrgnUOdm
+AqLel2E9UWbKxNUS59vPH94K6C9G3B6UAsZkGjNApCYM9w13Ip37FKZIOOPJmSxa0uCNgSjhG02
4u7wEu2PrTvTfjLmX94L3HsNdn2DYfaK78mCt/DAa9R4m7hJje3Qc7wump3P/OxA449RvdHDgenx
Oyf+wrIZ9ppBD83AvbTLCiNw8F4j2wZGG49HJFOoAtyZARTsMsnhydVIrMuGJTfMzgrYQ+4DoeaP
k+O9ouFuRjQBwNsrxl4phGtk4nOqiG9HN41N8RUDwqVLl8r/fqgpomj+vvpR+XlLI9MWEiatcR8H
+TK//nKahfJFoxjV24fVyXir4S7mtYXeOwhely6poRjW/g7IeH0p9GKvdLEtexuhXpnXGF4WjJTQ
L0LFz5p+1ziYX0UG+3mKgA7M6L1Z2QD4UVfwDhLHgJ4efG3XSgjMKGbBSTP0qpEA3YfgfrPBL6+q
GLa040dW+llf9+ZrhBmF3bv/jtFb084YmYXjC6znv8kAxtWduxdtduKrNdQXytJ3LWR85AiBm9Yw
T0ChEK9FUHh9rbvD5I/pm640oFAOcoUAuBNH09rS+he9g7wbAkfJNeubLtb94JvIR0oICb1ch7nV
n0qQ+28dmrwo9y9TOw9vg+E8d/VbjCJtrfD9YlWr/ii0Toyx831kQtULLaTHqDNL8CSIqxnAYKks
nYsch3Trlc3BEOJCN2TEvovydqq0i+kNx6pwvvXZwWQE2g9litr3St2RghMN7e9sdsbG6LLtBGKi
XQQmw0jJIR3tDJTsL8LI8jAm/RG45avl1G9uNd7Vh2mwn4vI47bIEwuju4leqsDOk/Q/jhsVx8jz
fmmFRn37zhaOBMhFH17EGkWm8TAM6b3LRb3q9P4zBaS4kqkKeie7owxw0Xx1aGT1ut6C8ryryXJm
yAjAYPA1hlXo8qUy8ZdpF1+bjhY9UUu0I6GoY77BjJw58X1Ri/swR7yG1aWH3IDx3ThlvP6JHmcb
3FRPCOJwYyguR/Fk1IZxcRsPeqRLSGwXMQOVIJ9JHHpXll6sTUxtimIHMKbahdK5Swb5iZHvOeQK
pB0zHsdU+63909KpO42Z2EFX3ajs1Z2obzFnni33OJb+vh5/myG7E5S4K7cbv8gf2jnoEyZfIxXA
Anc04ZiWElJYV2j4xTFCwRtEZgw6uy9/koI7tHcW2cQXraY+7+8zxrPW0H37jVsFtGfTlUQ/2Pk1
RHASR51Wtg+3B727ry0j3aSet4/N1No3pTgkMV2oCa/zfuxi/9HRxSMa+pY3JjQDRXFIL/iKXt4+
I0/eEVyQ4vzST3PYzOemy37SbkYkxcSj9bgCWDhhgjrp11Syq+nCbk5OSZWDCZfgjcoGeuQxYWtq
+qvmElaEDQ9OIf2yqn7lgktfBf7vxAMondILmxEur0c7xHIKZC5m/rAaXZRvjqW9l2gPoePoRGLB
28UtYpugyXW5Edht10aoB93gjxu3y9+YOg4bx43fYoB5yvrjiGQAhOoad8LtbOCJLQEiTSt3vHs0
Bhz4mwhX0cgKAIlN4Lpqz3w+fGksd9M7MPnCwf1mPas2pgH+BOoaEjMAZNsxnaAlSGedRONTEzMh
rTorDNQosvu6jbyDi99ZJwIOo2G8j8hvhv/jczQqQfcISXevY64Z2AbOkTxGJtHZ5plZL7ir5bwD
HUvfxMACiBKISG+VTpSui86iiTsHJEqWtFnIMck6/v5FIulpfXxyzJfet42jHwkB7Ky5WDHOhUEl
agP9+dwP070f4mrmqOmtdcgjJWPvrZqBLszYD2tnJgSgp4WbpdkThK208R9D8zC1Ak5MiIOw9V07
qGuU6UzDlYMCk6NC0EXcUgAfNSM/aNGy4xkw5wkx2dVF9FPo47T2PJfgrhJJpiFYxtoFV1nGX5qF
t9xt6d8mnEghGmZ76H4ESNzN5JMMnc7BpU6/cwxqR8+Rnw5maoSHXELumREos8a++uvWJp54twUQ
bfkFCk8XiRiI427AVuYZP7ZgzGL0xGxIGgKrTPrugfQfypRC3df9Z9NCBPQ8DtLAKeGfvfe2MW/+
3ZOgkBFu+FzTtFDKO6dDRFEUOOD+KMs+lBX+55HdZMWo5aGwsiOEiDfU5xbTQc4pzWDx94KTjLT6
0ck8gGg5feeoOhiLYZb/DXI+RLtIddW4JTgSkI4IzqAYQ1nbY5DZaHSsy5oBsdmcx7DN7hS1vyWL
wOs52kkOB05qsVbp3Dhl3p6BZ0ne+v5XgE2CEfwnjUPKmcljzF02gTZGaBIbPdopPX31AE5uovyh
z51vUrEy3kTqr5oJtaRPBMUDk+iszEMD2rsn6gClXxJuwT3+1Jb/1PfzsA3DjEPFFrM9wygEBwFq
lnNXgj3rUmfdIWvZui2a3aajW5A4cKvH5lCoXq1HZl1AGPmD5+iNrv/id4/+YCtIGXu1L5M+ngs7
4p2RPZZSYu7iZjrSvHiMSxhlyexurJ7hfab+WnXybBjjm4haohXi9WANv6kotU34qlMs9Ti3yx7f
j2fBBE+mrZF/wUQ7hnR3NzPHNAge6PSTCTRGjn6brUf/wjL30SZy77ZfVET2haxgRLzZz2ywqcoh
RgiuH8dqYNrBcYvslG1s4J5xkbHbHiJyDCXbIix/oyGBy544S9owizydE6YwNT8fA9OYmaCQBxo+
0XWTIOdxU+NokD4LVphBuTv84Ba8RlF+FWV8xhdFvLMpQMlqb6CkcQfM0b7IGHI5ts2+2L8VGfCB
GhEddilvC1vvqSh6LQCgQxcmp29d0lk2kqM0GqbKA6PfRSRd5t3OtzwkAxkuXtts/HUFqo1tozxQ
WQste6PAgYSVayfT5NtN8m2ITSrAnI1KjxZug3qpGwQJafyVD/yKOPieO1bqIXVfxwFptZ6B33cQ
gpJStJuauLlityrWEKUF5aEosNeNi3QQQhUNaoMCk2ikxTxbV97eyy/1WL/YMQSIwhh3RdPuWPDv
J7Pqt3BdzxzL3dVo+5yEmA26g024pkVdlPJXdP6ZNsqX7dTOZh7b/T7pyruwwbBqm/41zUFlyiT+
Y0XDTrfVD+6sX5kkfxLZ7GNt1FYqv1fU82LGAGHLEsSQFX5WfjyRQIaKIEs4lqf02bhdZ+ODjJpf
YnFbdkcYRmqyIOaZWxm6bND1t9AGeqsliHZGUkfP/rVoNKyImUYfxjVgseHqCztu8rsNmvi/jqrg
Dk7iPR9wYqsZeVmeq1MSyzowOcxbZbxnwIx/NJzxJRfFprdSZqbgNVuXpbZ3EKvAtF0lvApytgJ7
RoYw6dFllPX3IBKwIZBS8tzcoRfbZFb3lDtyCqh0Is8CoTX1n2xLL3aHcnfgcIa3QluCRfqRo7Uu
vtH6vMRFuCXiiv9teRwsqJtSptngk3lldc2+xpvawT3j4ZRau273ohfFN0ouqsSueJ3wPphtG68I
uXlufb3h+FChtU7Z18eSiDrRpz8LXcqfR4sypJdnEcrVRB+m0Uk7thpmhzHcgcgH3+KlXGqQiL7Y
k7dT1LWHyTa7rS7lrkzQqVi46aPeAOhW4TgAMYCCPmsQr3eIzb2snfeegRVtTMG6iQWfq9oGCthJ
9BYGEvSzK2UQNEoY8ogKoWHpUsMuauKD06c0FvGqPFjOURPa/DdMx3fNzj7irtUOjjO0r9CUl3wm
vw2MeKnGQMroXbdcod46c7V2L4a4pbTo9W1thuCtdBFtbVmTl/deufJMrMcRBTXSAuFR6Ywaoprw
MtAD36DBO0xqol7xvbe0Rrhc4URtRYdMy/yN7eRldqwLEh+G0KDwHDMh+INqu4+nl6npv+e0eCk5
RSxr7Ze0uWCEqk/abFxd0qVAk209x1pAYSrwqhqqsnCveTqjg3MaaiDXDDxXMNhX8sugkqwWSmk0
vhnMW7ccjDyucNA6uILsGvFC5KM+8vut2dFcDuf5aFPkAMe3OYsZfxKTOM7YjX87eRF1qm2Nod72
Ba1s9s+VM2bbOfMW43tPS81EIdSbwQByJnCM+MFy8ZSMI/u+qQ4Dwx+6BD5OeafiHtSeDPFTZG22
7iWQspjNucooFxiIE9mr6X+R9jyOFlx8fcJICfXC8fJPP2+aUwVHh3cr++6HeEQNmb6MU5XtLd9+
gC7kbaQjiGfoDRw14L7L7VzVOREagNoHpHD0IPS9cmuxiZHVZSltvz7czUV0rnOigyriRQY9uYKU
4yLyoCCyLIN+7rnK7HoRSpV/xsYhCIcAscpL8BxUbhJAZhNreCdhEInkOg8GXQHSGSeTeGNf8EdU
3mtdA8Kg0q/3Ya79FSjNVogWSZUZ6r9F7fBnI1RVWv6nlVDu0ugvAzTWhJRgmLDBeQRmBFTXryro
q5XTKxjZwMypvNPSoPtSlC/G0ksxFrInYPv9Za6qN1EYuBWSP7VywQik2oa2zFF3RvQwhvdR5NzZ
aNPu9cZ9NpnE2vY31BR+OJo1KEr3beH1QEVYDbxqNzv0ydnPkNqbJa1HEIdRQ/yM6zb7zgLtm0FW
ZJzaph2ummI6JbI9qNiERu9y9NY4f6zCIn4WI8RQgtUeaRXSguJsk46uTbxC467q4pjrNDW1lH7l
ZC1HlHhl1o6+ko0EyxKGZzvHcESABfu7Rd829lGIDJycZ0dbIx471TK/jthIrw7uGbhMT+YQfTRM
XbZD7YPuL++MmKk2jCDUuQ43SKa+MsbVa6BGJhkY9zr+CS0E1Q5fjMbKXdWipxhCWLS+B8kDSlQb
K3839TV0TB1wI7ETndsvSBuiHKrq0iU0eRq1Mwp8/XOO5s0kTSuiXKBJ/dhM9U7zWXSq8j3UreiY
ouJKllwE+lz3CHu/7FOhmwRvJuMXaKwfemP+5Hxh0Wo2pNzRdFYaoQGp+4jc6jggH101snqhQwAA
wr30bIQ1zIEdvhsGbtp09pXahsLQN86LH3VvaBdeWw2GquBgUJGpRDCd/mUDfr+KJtsX+NNlGEww
CAdU/lvVIKZwcazbqf7abTsj7NcDmbBEicHxY99dtV384pJtEOt6cow5YWd60HS8kIN5h2QpCYoy
PZlXXweoVms4OcvimijkytS6aI7q+YRGZxPR49+lMapQ5um4t+8LLW13gzI/9FBsuqghtU5C89QT
529ph4yn/W9dotxy7Qq+buU8QRQMGQztc1U9t4nzUaVewhEKV2pcUACgJfwq3AtNmAuYh+RTIvpT
Ig3giaBMVdPW1ViVPDocC7m0b8oM+uMwHQhweaINSUvDyn5cJiE0ATSxseI/0Ux+UZ+YFHFJeKbL
MdHPzMJLiOyuc7sTI9/Fd+zCcO2qV1HRyC1TDr+jy3lEUCRb8fw90LksCHARXrS1BBZbuoJHcCg2
KEpAD45XWcT1KBS4rcV5oQRm01JlrPxeFFDk6dOZmL64elnXo9giJzMgzfknw7dl6+oxklNFo8/4
HVLtavo4smVF2mn1Y9Yu4E5bO3f+4g0Ed67ZKcyPMX6KbM5agz+/KWJjGqt8BjvQBmHYFCdp2PBz
BXid3ojgaWLj9vK3LOofR60E5V36j4xd7xzkHGuYB+kG0MZP1dIInseSo6hH6M7kLklA+cZ3IMRj
5NensN8MLj0AV8fCmdbYfpKBnvwbzJTXVgG9wVt8ZZNV+PSJPeqVsamaaT9IGF6SQM19VPv3vWF/
YGpJLkXY/nXH+bcNvSfLHe881InN/JqaneKIpR6ShBsDZcuxTejn1615MrTjKO0zKL4vq+WEb3Mb
9f57T7eJUxR170JLVr2xUrwtzBMPE5N2jtAcBJOO81Wx4Y7be3b3KSlAuREobmIPzvIMOs/25cbr
uruWYCblPkckXq47Yv4sSSOmRLgUDE73kzdpxobTPjajd99EhMx1soOfbe0g2yAPNMqnonL3gNNN
Q+ANYq8064ieBLDA0AHQZlQYAglSwgB2rV26CGNmfRAeSna9W+JpFWz7ZvkwZSoKWv2RnItmdt+I
hP2aM3XPfn6J8PhuyKmBWKfUIetJc8cJ/BISeWvQ4/fN6Qqk+i3XUntbD6i1oAyeTftkdT/9OLO7
gvrNF2irpS+OPiINW0Ps/N4EyybqZ5VWn8DBsTMoeandkBODse47U/LCPQDlY3AZ3o1QW1dWPe+0
FtQPhNoZ+QkokgwBAjXrq9CbBxv9QE0KlxxZ4TEARmvFOg61WQUCTSuBFHQfjNq6SycCIpmxtFvd
gC8q82xAQSt3XqhrgLX8iywJaNFBTSQl+SAjgQ2SoTXh12+1crYeOXn0hgkp0WialJ0KUh9nc6j/
DlWd4r5kVGROT1Wo/qR9Zp2tnEl9zpRcaLyMOQtv2KCuc1zYSCZyV8jiPotusu5cwZHB5krWBvnr
xgbdYyvQiI/cFHbmBl0T5EihkDYZX43UONlJuRbkKGsmyrVWP9lDVKyYUXlCvjEEVivLGtis2u4u
bMkwHIoPQ2T72qsfJcBu1+fS6nMb+DSoSgMrO9IibnAbtp3mch0bwzGcSXvyHlzTllBryDYv3E/O
Itqu4Lhke0RcRDa3Tx+Pp8Fpnxll4Z2YBWNi23n0WuOSonGgqtfmTeSLP+UmhlYKkd9cET+88+HW
wE5wSBHtjGOmIGi76gViWbqraOCtfBZ3z3m2JvD/6t7PetbDIkMBS27kgHJg6u4BURgrFDIhvVdo
37RRtxYNHBqvkhRazT9g/WRjiuAPRlG7T0MBR4sAJwhRBstMRq6VRpIhM1z/pBr9Huk5F9TYmtsw
KuwJXieJTelkdsx0ElRdy4NjEPkQue201afcQ09awv4KuTWhbHlegBS2B1oYAZPPEAfQotZ4D4aA
XWkbcVJe203J4KolbK/jbdDaaZPb2YlzDlMXUUZMxU1mUx4G9TER9X1Xh78EJfoBhVi9nsAzopKO
sTk84tdayGE+sTQJMlnP/8s78l13bb1n+B2BnWCo67ftcbLqcYVeB+ZdQYVDUiSuH9qSYJyHE6ai
fMNIxUYuSSa1qYIk5MSqJOrXvn2yBU1FbQa6Hmf3xFphCFGICuswIZmM8XT+P5ydyXLkSJZlfyUk
1o0sKABVACWVubCRxsFImnHeQDg55nnG1/eBZ3Z1kEwhu3rjEh6kkzBAocN7955rlWddBjU2cOp3
ngEswQivSCsbLCXM+63dvIHG2GipedVl7CZpItr7vunODAVO1e9SIr/Sx37iAEoqmEYcZwt4xqJw
JYPwVcv6bOljL4brcBjb4cFwDKJHyHn2kKbghFk7deHAqT9y666tGjkj5iW+vYofzbHTz3wtPHGN
I1KHftF4w54W27joNo3lQ6YxQXGb7Bn1khpeE/WQg4sDm5By0UzqKudc0FgkC2PQ2uheCCC9BEDH
uUyyQ21PeZuqbTPxupJK7pZ3dMrdE0J8Kcdsqqm+UrDkjHQ6cWVH9hjiq4WnZvfbmK3oyedgJawL
j3qzIUbzUibGJfyqZcj6uCphPSM6yiFmA/TKu0cwzdxcjvVZl25BTf1CdXETx3TjHQcWnzMKKHkE
tXL+xlWQ+5SzayyYpjI3LOQEmxvmitKeiWvTfqZjXoGLQDBGCCdQMIAZEl2JHvuA872HuiBXII2q
l3zM3knDKJaE3x3lqHd4kzHMTXXrbo0mv8l1HHyFI+fGCO3WiNxt4Y5npe+VK70lKCWGaiSD7kiM
aMrUwam+8PJ4E0n3UhHzGWj2uhJ0gdqwujWq4FU6/rDSO0KSswy2UC8fJqNyIK5B9AjEQ2ZZ1+mk
RRCozJM4ds+1CCPHoLcRBcp8K+vC2tp16a14FbvgLqxR2ZH48MtiVhmK9KFLPCIjqQRmVzK4mOrk
3g2Qr5Fdx+KLYqDo3nHGvmpBsQkh9hREVEa1/iRQfS3R+hGFJ4ubKCCAefA4v/xOSaPXIDR62bEA
+cKyVNDMK1lHaKKlrOegwGzvV99zNO8Dzt8tZqPQG1/YeVDEtJkScidBW5YwoBvacdz3ehdHsPgV
lZOoAwM/0EN2KyO/0tduQWCa3+cPvoyfZ3/FyoRB2sBRWNqcoNesW/aa0ipHlWhIOARPMVMrHRMv
3Rg91TuhOP2ChbzxcipxQM13sd3rS9Hu7OA1YthAgShXGBha3OrEQ/IGoinySxTt+IKbwnsyyZRD
JrC2sSpdDo89gVNjXsmtw+yE+CKGkeS5aGfJSSMKyt6n2TW6ECjATvRoQJdBBVQTUxmSuCmVOo3T
1jtXJlNFT2G6UDUBLMa4Ab97AI1jFSCka9R1q9B+tW3dXeood7XByHc2kjeYt1W8VUzWVdQfS0JN
q1pcaslI48W5jpDtrAOpkdWo491zZPw2z6cY7m2SVmh4p659acQIi/piZ+pFzYrOdh+XUMJ5BEpn
SCAFQTActml88ZsJgha9uy2IQF36DrgpW0Er6vC2WcVFSgYsz+seylyO5r7S0cP5wwLflLkuqVht
27J8Fbp7QUII5SKX9zX3zNuxCXbQVyTZIM2hrttrIpj9GI9SZhvuFoHhE/3cFQrecCd12FIEvDey
66+KlPOITW+YjgbBD1mJQ0ObfomCKrnOWX9t4NBNx2bZK97IKOquK5NkvkaEK48j98rRxrW02ZoF
dnHSa8OThf4P6hdDn+dbmaHaBAiePJs9dVp05qkNPoVFDxJWw9ZpC9AXJBFNMU6JROY6/nRWJ/D0
Aq93GfEoJ4oKeGmXbN1RL+gX0t8ayCRc9py7EaaUBUfVckOKTXiSFraFi4xVO7d8g2ZTtbY8igCW
WVgb1zRTtG3RvqWjuNBdHelCPRj7vNXPgJlferABw4oYqRIAMmVBn//qwIxNAVlPU8dk13Gqqv3q
obUIsiEJHU5nHV3aUXAi5jyWzH0GtFydxz6wzlgS1Oa3yUXg7qKKDir89+Ssmtwb0aDCGjnQxHHy
q5MexVoD6YrV3Wp+e1EktlhVXvALZWy8iJAKRPVlSFrWVLjZkrEvF06HWAIAP5xEj/DswT/B8KWt
s2Z4KEvjlysUU2yTLYMR5HEZPFItVgQtkQhvPbGhokpEdGWF3CgZyrOsaU+0sdlVBjC0SjtGZeOt
VBXvE6LFEDGtyVPfYlSlPGc8955/A//53rf9By/z3jPrWUeVGmv9e2iiZhr9C11KDAtFcJaCPEoM
sc/98KLrPZqICH6TFimbCKW1Lwv3kqIRyhkiIZosGddR7FBYUBpWDY/GwzQYbPVwj7RpLhfw37s5
vJ2tQlsF9+bMARvLIwLUe2yNNiOieY17ulO9A0ktDdsbAtmwn2vjI82Q28Izp3NCCl71bWdxC0u2
QXt9DB70Inrj0yJtn3x903gM3Yrc6Y1lyDeD94MuI3fSBpmZpgSo6GPj4B/L79OJ1nXbnseN0+9/
/yF8+Y5Ost8YWllwoM5OMtPeJAxGBNahd6Yh96qBIS0pG8ll6oKEvRJlBNo31sM1yS4UtoALL02t
gvkFrvoiThCDAWM9GmSo1+LKGeNTJsBZ1zTtqoJXMi3BOerabihTbZOW+lsYqOdSM9q91RarWFO3
ncDbriy4N5FNWk9+7SACODOE9lAplKRtr6cbZWL9IlLmhQZ2vA5djmKj+zimBUOFyNDADJvlMPWP
eGeAwsXWr0rkIASthAoCl9QNnFuTNIbgr+d7185uJdLrU9ntSlg0F2aNDFfTSr5ZP5jU51YwRUD1
4tRdDrb5FmsjUXShD+6poXVYekA5jQIQ0Z9//Mc//us/Xof/9N/zqzzBL5TV//gv/v6aF0Sd+RTb
P/71Hyfrw/r3v/jv7/j0Ddv3fP+cvtffftPFcXPz+Rvmy/jvH8qv/ddlrZ6b5w9/4SUMm/G6fa/G
w3tNEev3BfAB5u/8f/3iH++/f8rNWLz//c9XxCHN/NOwFmZ//utLu7e//ylc9/cd+ucNmn/+v744
f8K//3lBpzt4TpI/dnXynL3VX/7p+3Pd8FNs42/CtiwXJYFgW2XLP//o339/RRl/M0zT5gtK6UIq
888/srxqAv6R+JtSLhcA6EdahuX8+Qedvvkr8m+2IwlZc5WSjsk8++f/uQEfnuD/faJ/UEm+ysOs
qf/+p1J//lH880HPH9DR0fuy7dSFJV1lKsPg9xSvz4cw8/lu8b+ECsYqBR9w6CL91rDlg4sknVp7
THVaifmMklNjbJJdUJwWxGFsR45ZlD2TV/bcAxGtMA4EyALXql4hftNaQkARjkDi/LoGiwhvKtJk
SfxE0l0bjzvezwyeFpVNv8HmPrRUEWhvtHp2jdj8xOnb/Wi2mMBumgGHoiZhs4So+aATPEZV7m71
ug6XeHfnXWk8ndTWU0++D1JbiMtU2spVrRFo0SGhiJRFCZYWaDNZ1z39aUq7ku5pTMRf3VAT7SSa
GQkiwaXHFDecxXRkLRRq/ZtKUbCtdd5QAhr/Mkb+9Qj+estN8fWWIwy3KOaS8iN0wUP/6y2nXD0F
Na3xA2La2/RuGn2THufZhCd7V84dN/yWb51lX6bs6rh4OIVmE4MT9pli+ytvkMGC9tlZW1fXKjLO
KaXlF1ksNia2y2UnqmOvImenBsQpllSCOkVx72JOWcK7gmc93vjFzgrTq+8/l/gylAz6UrrLdMpI
lywfHz9X6vuu1ELbOhClA9dpeiEy8YX0jR2mQ2Lg82tv1E7G1nl1rUsD5wTUoPPObs9A0tEgGUEp
BWL1/TUZvFofh/d8TTw/ybtkc8/tj9dkO6HdWVUoD31xpUqZr0r01BDOzUDeYNG/8/3ovLSKpZuO
D1Zp3vQdRRx2tkyUWzmj6Jpo5wr/1BbtSGTB+EIyzRlE8AeTVt0iaBLccZi502D3/YVLJpovFy4U
NHHbgXICbfDjhWc2IqvKqdQhLECKR+mDH9u0eQMKfzGif4452SLvYSPbg4ZdLKoX5Bm81OWvaFZW
VMFzr7K3ss0Rla3JyoqWnECNpVTVHX29y9wknWTEVEGky0uUPYwpnXK7hWJYlk/G0PBixzVVcxTq
WXGioetu9eZUHzDs9N5wVbTNc2zPCg2fSN4M+5ktKFZ5bTf3X5IV/EykEn1Pq17kaln04srq00c/
JD4GpSyERBoOPhXDDpui3xgP7iyErq61QqdSp2OGbM++v5/mPI99mOdMwzaUwzAwhGWayvp4P6vO
6DwnUsExCV1Jz6978N2YXpdqwrOUPYpG1U9Y7qrG3rwGV/GoFLosPSyGtYiy1843rcXUje8F7BrV
wUGsQiCTNo7y0ElOOctqEOJyTjByV3RosCdEeVsgixsKV/WVneCGtu6qnP0oeTAwn8WiRV3nOdWz
l09XsWofhxZYOQeG7z+4MQ+UTx/cEcSouQrysmMZ+scP3mj5xO5hgHguok2TEYszEYdZ5f3B4ZSK
0kmQYRqhjSA0Yo1hu5D0giZj0yb5OWG4C6etV0NRPzIGuyX5v/ki6NWFhgdepd3jFIjb7y/46/Ro
cpk6y54lDUdI69MF51OXBSgfw+Nvgn9fGJexxCK7k7l/ZN+6FXa54/C5soaRvPHBP+Pwc6GskBjx
aV/0fcmOX136eb+y8GEsABdfhF6ERiaz9pmjtlpVHmq9nMXAJ0587ek6dcZk71T9Kbpzzqex7v3w
EL68zciJHNcyhOHqtutysPz4EIYAZU2T8wFIN33jCAQB3lIvtd4cSMXDuEKCFsLqx8hm2dESH0rO
ADq2MeG/uz3GBtBcsKMCyAYkzvqdcRYlQYX5imZ4Yb+HykWGiCx4RUzQeZh37an03XM9RJgUdT2Z
h1HxQLRAvKS5yvpYbjRHnEUGWk7GQLyMToZKwTqyRprxlK+3lZ5f+bItN1lmpAs1MwiQstP8xAwN
KJkUlDKXu8iMN7F0QfvjBUxMsRVhdvQjlOIYRIC2m/01idljF6wRHJJ8adGdKq6/Hy3G58VUSkkX
3NV1ZStpqM+L6ej1lapToR9SKZ86u7lyM4Sj/dxUSPPCwlZo9qAlBemPE2cJz5pWdGM2A1t6I6Bq
VGnPTjpYYOTse79x7kIXeVs7gqtPNfoCU1+cfn/F4vPMLuW8QiohXUyQwlHzJ/rLjgvnmufaxSQO
STLOBNll1GP/9WW4je2MkKzswRoga6gOvfjQkoPmtde51pw3traL5nP+RC3XD9W67qM5xRDNS4sK
+//jKjnl2rYUUsygk49XiVhyRPtmiEOO3QGYU7wQnMsXiVe8lOZRK72InIK8wbnQnkvRX3CFGCXH
i9HguN+O7WZQTrNJFWUA5kPSaJLnaPqfz27zzXRtYUvdZivsyk/re53EWT8ahXGA4XgaY7BfCiBG
22EQ52SRIFQiKYdcvqeRdLDJ98majhsQVMNFyJ6zdDeCJQGYOcUGbzZSkKnApJ82xIfPSUK29RRS
4fthNjDnteavU/I/LxrVPwuSjlfp00aJwEU41RRgD5XEueKa6tWoIe/6BaOP9HrRsww7CFAnglkS
ceNH0VWo402FQTIu8mTO8eKUb7Y4eOJF3S+AbxwyA2GG6zTUnUf0PbWO/cHVV3pcnJATd6E6+6By
4r+ngDhty0cNEYzMB5TiNLKlMG7WP624863/9CldA4WJaTq2UOxlPo4glwC9VPOUdXDCoiCtTjAx
i4MwC2hZDrE2RYrPIESNNgZDsLLda5kGA1oRiYHF59rUrM7wypPWs9ZsOLYtpj099y+wP50GREii
RTlD4vnmz8qN2bqLFB6HVBFr2NViKrPUvF3WdOQ8ZCVRBFzEoltBUUAZRfN8gfX7nO1e/8ObY8xP
7+Pn5qxnWTZuVmYl9sEfP3c9tp3Sq8A8tH15AsJ14w7tXc8AXNspGaemuI0qi94dTSksA/lOzol5
/ug6QDyHi1bj2eSETW/FVWc6YiUN8zlviPdQNkceiA1n/PRfQXfywwv/dVBy2ZxDdUNaHCvVp4Og
1ZSBYNNiHgI1bUmi35NPSgaYk9GEJGwbBfLKs+qXzi7e8ljeqtHa1954aXnip3PE5z27lLbFtte0
lWMI5vf5nPGXCTJ0IAk4XmweIvKYAllBoDpPyfimsW+cJALQvuN7zrLXA1C6IryqW4JtMskNDq1L
G/Won5vGD+/sv3uq0mDhloatFDPNp4vyWgARHiz8Q8eBiiihpR7l6yHt7ieyRgCFuw2Sq0cdaWei
zUUujevNIkk4XuXcVj08KwzfUEgxL/QVzSlSixcsDzoYt5ZZ3yAWouiuE2v1w2P9uj7a0hYkMSo2
IEL/vNpwDOvqVk08VtM56DEBuL2R/IIB8ubYQBZy4qUXLP7bJmCmBlKL6QC5zf/8IjjK2MwGpOhY
zuex1XsFahojMw4BtqKAXDlCZ8bAgbUHBQbtgFprUX8tfWjXDr6twfn1/QX8rmJ8eidt9sA8PkJ9
DVaKj0MqrSY1jNI00L2AGvBz/9pVIzVll1/YOgSa2kj2uvhMeFtXu0XugOkyoiEVU0gORXzlmVg/
LNItKpe9vRHpJ1EGpNpH6rUCQ7ggtMW9oH2FwtwlWsyu70jcVRsT7TxBfj/tef7NC2LzmhI4yHCk
yP5pB5Gi+uW4z6JX9jPAzb31YyAaLzSZXsqkaYCsDHtB7dA0fCr2Kc7ANWjuNZnQaBt7fCN5XL0Y
evrmhlAyugiOcBVd1aV1N1TxxhDVNvCNC6+lsfr9c/iy9eHQxCNwLFe3EO6axsfHoIs2DeKKzZrv
0uZKq7uoHs9lO5xjSLito+qOZRHNvfhhy/X57Efril/LFlzSWBWm/ulEEeZxTWYJpdPA9Y6pHd82
pnUoKgDbLRb3ImwPRJ38cIz5N7/ToqMmGGvMG67xaWPi+bFRmm6nHyrbfgiuykpeU8Y6M+ZdRkIk
e4MW5PubK+a792GQK/XhV36awcnk9oXrNfpBS611BAdtGKiy4QxP7HqfWuaq9PepD1erGCB/kWMJ
FvH7S/i6s6EmqRvUWeZztmR5+viAE5l6ueWE08HoQYiM3q4JFAYiwB3s39FdTMNWKNATmiIl17oK
rW4LvO6B/LiW6kq7R6ywGyFNVhztzMzYxsp4b/t7avoAC6jpD8JjwOowoQw1hYtaCqw2+HV4R9Cx
w2qbHPsUDk0GvSp/7yhd6mYw/TCdfTlSM554pgwnMS/zpPJ9/JRlWPKeJOV0aJL8tE22SmdjK2Hq
UMPAPEEChKqiX/2caYTlGA32DclSELKLem/m/bmYsBo00jvDE7DOo+lE4UwCYkMJgvBgbTLW3z+V
L4W539ermPwkKwrb9E/jHyKbX0dpPR0cXa7R8t4kdGvzBFGvZ87LlObf2bV1PtnNJcrRpQN9sk3N
Qw4ciRopmHR/Kg9JlWy/vy7j30wHEtMZh2JL1x1b/3QfUf/kOrMBo4XOBFQD5AlncCRi67XX2vPK
LdAV6iTw+s+OqreetJ78UdAGFR0Ht13rsrUvywJ1oShPugSVh21fOUNH1TOe3fjLeNRuS32KEU0O
b65mraXl3QSmGH/Y8onPE7ISloOF0HHtGanCSvNxQFjFSMuuMKdjmMawiWgsQUavrevK6Y9wwJoc
kFIMxEYkmx7yF+SH1Zx1qa3bqTn5/qZ+edjztVDikopugqWTqfbxWkzUYohrmvHYlqis9PDMGfRz
NdYnQ8GjLXB+dL44t0V4VrsE1mYt2bnpVteNXY63DUnwDxf0e3T9dVqaL8i25nOOotptf35bQmJM
Ct1P9GNnp8+jP637tCW4KBjPjcHcJZY4Ry5LGBmJXH63DxtzbTY1AYm2PNEHeUpWL/DfhJQI8vtO
21xDa26adOlmTTPgozzcUhq9zmpzZwCuWKScUI3JfZznBqlP4BoXqaGBoxD3rc0CmYp7cMCboW6f
h4zybVqgPMaD5k/n3z8JNT/1jx9csqO2OQjMr97X164Lchd6P5pQO9jnYt7uQKjSp0huvRqNqt8/
YlG/zC1UwIZBaI4zcGyziLtALY1X3A+Q0kZTTcEt3bpzyKCWYilEQrYYLJ6dkaJRm8/gVD2qGk1b
V1JSTVH4FmlzV3nsbYb0Qmtpo3h5vQHjskQiSnxvkHtsULMGIII4nVImy0rugZMgH42LYzDE+4iE
G7svz4R68bzxDVtHROu7O3W6nuFSPekhyAfhZetRNsj+8bPC68Y8wqC0FpYYgAYOE+Eq1riziupm
iNLj9zd3bsR9vrlzdVzObRRmD/3TMKceSx5OO7XH6SE12+fclO8jdREIFse6QJhTFgE5ovDWgd34
Gz0Oz+Koy5gSwIwEgHyjFFR3Hh5RTifLgaMoAP73opXkxKPV0yukFXGDGjotZvKLy0AN8XLFkt4L
2QYI7fqHrhCPuozqJdUQnBlqk8zWzoTIe3os+j2asEu/vxwgIc+GsXujtQjP66fbxGw3qBqeyjg6
axKxLwg5X7B53ww4Eep2i7Vp11f8DpLF0ISmzktjwULyO/Oqwysqawvfj3ONxLcH3ufXS9JvkL3y
UgV5vvXN4DbzKdzyDO+Vc9onFli9WOcPIgUAYlxoIfcHrNGenuT9ZPj30NuucdyFS/ZJyEeF/QJO
R20AB4Eu8MaT0rAvTINEeS9pxSrWp2mdDnDYR23FSHtDM2/BKC0v0po+/5Acgc4ch7TeTXq7g892
HpDS8v3jtz73mpSgsGDPZzE2DrrrfJpxYyNLrcBuUuqNyQ24LmSAsB8w/qBdqQ8NTT2KD/cY3Q2c
1CH4kMI6RvAFYfURZkFhaAqjA2m9a0V2cdgy9E0T6wpK7ESoXd53d6G9k17Tr8cy7Je5q14s5vIC
OgCTLkFuLja+Fk0ZLgGUXYyuzKL2ZAYYJhqixLLuxcrLLSFz/C8Oz0S9iPY26Ag48ZGBARXGvR3z
Sn9/X35/7o9zDpYe2sN04Wg4sxx9nP3dOE+GKlTZUSbOLpTRrkTlUwblA2tGuFUNa37aXhKjAR64
1s453d8Z2DZWjWh12gDEGPvmmUlGIOqxQq1HvO3LmPZc2/Px+l7fREJ/Gcwpw5HBXSEOEr2dhYaw
QBWnnvFZISk1vNPEplio8vhG1kkG/jorlwH1i6GNX1NygQZEkOAmkeGwOyQKs7Y5RBngqBaOV8D5
IsJERjSSLCavpSLix7iP8CuejKP/SxpHHE+3jsQg1fZptEIPeiLTDhCDC56dV6auc6LCQjq8ZrTO
8pihbw1v9C9QS/brzg6IGrSZo/AvAkDxCBsKTxPkFRCnRn/Dzvl5YDcxmeazA7ooGP0r4UbXWqv/
sAGyvk5i89NyOZBawmEH8WkSM+2gJ1dryI5D4bxz1NSSjM9p3dmZ8eym/VtF/k8xwtUL0ot4iA9J
i/cPJUmihbsqCbaxazyEGHMpOTxbzvDWQQ1M0mZv5OlGN2rggGniLGTaLAFG446Iq1v4OkRYl4jZ
gjPOIlcWxrAK8pkQ7jnIXNw0Os0pySnQuS+t4Rbe1Z6oOLW4bmsim4ifAtVXWVunL94m8qlx30Yo
1Nqn7wfy7xP5p4FM6dlkt0oHyPrStvIS22g8rSuORO5SFq23oU4qAXK1BQn3sL8K4F8yjgImodxZ
WEN3TlI6iIjWdbFv7zvHP4U381hMGaVSv2JrrsbbsFSXQdelKz2on9rJvdJrDrypWc6IgZ8OQ18K
/cxRrm5YdLJ0cKhsxj6+ixN1aY08iuIIxPl08Lxr9N24cMwb7ttZZIcXGVV1u3B9ynponAnQu6Zp
i2CNNQCE017CdtPT9GWUMAbypVX3P2zNjK+z6NwQNNidzKVKyv0fr1AvB4PTd5QfCWdj91S/mAJh
Bix3Vg1wyKJR1xGIpHVhITQnQpDeLJCYQV/mzvwOeT2tcIicunc9huVK2Dmh16FNCZtIpoU7sK9h
xqFPFaOOpy+Dms5dy3j8qaAu5vfk42BxuMngV9iGM/d9rhhGloWLgBTFI2XzM5zfkI5KtMjWZN+G
XfsGCRuJeAegeOouB4BXSyJ4ffLZllmEPpkqzw8Hgn97Y5EJWDb7Xba9xqcXO9EAt6VOlR3Jbjgr
K/PGxUtEGeIyH6en7Cz2jGNRxo++a7/qc4DYaB5R0d3FsX7FqWs25FFb9NaEGmxhea1sPB5FRS5x
FbgnoqrvKpgFG6UXO2Lmf3jzfi8Rn24md5OkWmnSUzM+Kw/8vgDolw/lsUgK4qqKfaGF10WNs2+I
iqUMxE2CKhlLSlE8UT+/V5nxq1UL4YGL7PpNKFMiLOn0sTfoH0NBih+w8iWnY5Y+E0dyX83bF+O2
ieZEad1CkZif4bkAmpjFV3ZD3CV0KubdCkVkT0lQQOVftFZQbb1KHIys0ZH+OpdYzf0zSgp3fmJz
XTWEj7COVk5h9eu45bwDaWnZN8a4SDR1jsRq0+rF0anjnSzC86kqjl2QXVROurdq7zoz9G3mJ0+q
p3YctJeNBhDXVRx+Marjtx5XWu8te4cU8GnGDzgxlcqMmmlGkiZzkooWfZ8ClO7IC/N4g4Kwvq6Q
BZLqDJyrSM11baXmKmOVWqVvhC6aK3r2O5VLQKFht3U9qVZlal9zari2HQLKMBxmRQHYq262NN7F
wnD9F9GvUiXe+4T8rO+n3N9vyccH786HFdOZtWDsr+b60l/q7m7kRIUL6fJYmqA2JhMPFxnqliog
DuJ8lj5ijz4ezXWBy4qLctaxFikwjM1l1Jrd1vTqq8hzCKjrlGIf3D7iusIiXwoOD2H0KD16b3GD
sRjT023jtGIDfRm82U1s0zSmDgvJClDaMGiwxXFUN/aDhrVqqZt4jGP36A1s3Imp6Fbom8An47ex
aX1NU/EUp/Bcu7bEhRjeJ215RmmWPpDrXdg1s5Krh7s28cOtMN131TXjOlYaQUQjTw27qafyn9pA
v+/W57vpGsbc7ueI8mX2L4Is1YH41Mc6Tm4BC1Zqzlr1uDOtWSEGxdHWzGkRru+/Rw7OHp2vR6bj
LQ96zazqDlqytNLoSssVdj3oKOGoX/kaBxBPzax6ECfLKdGJBolTfLMUTsvJXOZoqgG/BitJPMRy
iEIHSIh5lG30U03d/DLp8tFctt+wQpRDofPjcPHdHFqn49XHpibbzCOQdVFpxQYYPKxs8gbzdsKA
G7dLJ0YIpM3OlYmBk+HHzEaHwO1xWxTOdeqPV6SO4AMJ8EbmbMdL6BOR7+/E1NgrHwLCD5vk35KX
T4+GnrEybZvyHXPdp01yEsPst7S4OmayO6SK/XoMOHWC/zMk+S+/9t5RKKuAq56RmiXxvgsuaQAK
FlXjWdvz1MYQrEzDydYovYVjITV32p82818KuspgF8/qTG2MBiqL28c77FFCTi0nYM6b62P4Xm4j
o70Y3Yo9qn6f4YFbAETeD3dVUT770Q1Alx9u1dc9DJcgadsoExWA4rz18RKoy0sHe7o4EBFKwUUj
RsqpimWfU4d19FCust2Eq2JTBtWmno3oocyW0g4uUKOKdei8UGok9ScQmFdlt4yaEOhd9EOrWX6p
tHCV6ADQsqJnVYhBPl6lSpsWVDQNkWg2fgfDHHW20EUFUcjSQM501TKYRL6qlEhOAQ3N1QotpZIS
/hrjGAN/f+ombBRT0bJZG15LgZdzmq3iA1vdnOh3slQ2GcLTSdRwrdqLsKZpkpV3dWicVRLySzQE
J6ybF6Mz4i9NSgo9OXERlizWoCCvMp0taD042sm+a3V/V4BqyPE8KxdehzlueQNeTSe6xeECBz/w
2AJgYYkHb/f9JP9bD/Nh7M+3Sip8eZQrUf5+Gvs9RlbIavQxRSERncS3oeM95NNwVUXGtpztEba3
MZJu03faKqiqTdvRv8jDzffX8fUAT+3GkZRvEDMj9/rcElQBuU6BCvTDOIJXh0zc9pFctTZoMzYA
xFG6mrmxrXE7sjRAMb/qW99Z5CFypdG414b5qBj1b3VHLd0xrxqs/IBWyXWpK/M098jsCqA+r/yU
mkfjttSonLWDxdbRLmtSW53hvG8Qe0XYx8gvW9op2GZXRe2cPcThU8PBSf7buCxtoowa7WGa8T6k
aDzFw/DLykH4LmX2o57l66ph2DTHDBO9KntH/feU8Jc12DaxYBXSKoDJsYti6+eFtlg2ozfBl3Cu
6HvvIULgzSRMZKbwwMpgCl56BXtYC9dyUhf6Fuhct2Ti3KCBJ7iu2Q5ksIQqhUtXQcvXNEIGhjdH
dDsnJTFYr7Q3wAPdCUG0j6JKHqOSYNbINr1F/pMq5Gt5ev6AJhI/BDtzJ/bTzth03eSfHxAwiL40
YwgANtG4ebOSTncjembTjpK+n+uPeqD/4ni5JAZ701kZyFa932hmc0561vTDRPf1vIm2Hf27zZqA
POtLh7hIWWqxPuVHy/CeiSsmQMis82U33blJ8piXrbOMHPUcEOiihw1ho362s4eGsAtrmQwmcpPa
gh/iboAIzzWNdNvnmN2Q9BOnO+a4NlW0tYiDXth5kq1E6D7/8EbNb+7HNxtqkYvidF7bbPG5myIa
C69WUoTHwWOVpXYHujt1SJyImtrDeXnXof5GjJ9ATwKePkwnWI1vg8G/rEbtgY3FquzIs5/04qWu
nEOSGwdH4sMvqF8i/Tpq3bgKx3Q7jBXxcPZ50wsoZezqsTLfjAgrk6y4bEmaMuuXqSjPfcdjmltW
UX2NYY5wj/bXmExgYXCe8MDDpyweAdBTsg+Vf5c15ZYIrsvvb4rxtfuAmJTdMirqWcn25YUKJ9+w
SD4Pj42JSVQlK6eCwdFkBcWhluoQfFT2k11P3aUB8hXtmxAbeBjmGM8TAwMC4opFSpgUrtrxAbA/
9tqY9oTDD+DM/1za/nVkLAZPvTalwu6HnW9MwCqoCj6H57Bdg+cGd5VjfgA7RgeuE4fafjCzXRdZ
p3jBLwuOEkNb3llD9GzFM+8lvugbfZNX3j52q30zs08y/zTQ+xN8v1CY622p3P3kuteY/jiDjP7p
EDQnhZcg7021tzLD2RBjVzIpRA4JukK8Sxl+YvkiEpdwV1QWalZHegOOVRhtbJ9fJo4dCMVt2xdg
5NvVgOtlMlMS2nJ0S9M4YRStH6aatKh0foS9evTFO+BkWGHNlWe3m3oUD3m1YRDejwV8JmueeEf1
6IhbHGPQ6wJNX7pR/eZ1yUlpmqCwEAgiiTovbJ/0sP/N3HlsN65kXfqJUA0EAm5KEjQgRXmTmmDJ
wnuPp+8PzOq+dTOrb65/1oPkkqiURIEAIs45e++vhTBOypc/6iyoZb7pRdatddl9Ryq/MCiyK0MO
jxLfV52SOZHvZ+N9VGCVl/6dyJxrdVRfJNs2kuOPfcy7EQ1kSFT2hz+eaiu9Jlp1PWga8bmBVFaB
SnBzTlRdkWlnu4nemqx+90e4oHOzHaLpRKFANmKRBut5aWV0+AQIbp9WpmKfA61+tmvyOny/JaIC
x93IP7JYmg3p/Ok6CsMKu2ehbeMc73xN8YjV1Vj7CkCNOdIAbBB/3on8MU7yeqtPGFqCFi9rF0wo
4rDYU814+UQ4QqM6vid9A9ut6La92aLY7QY4Aox/psBPaNTfqLJub/XUJKOPJLO21w6ceR8JwMwd
xk0WiIxYBdH339HQvXcFUZr4nOlQeQ5jGuutVEgnte0VLfK7VMZfem7coKg8Ixn5EcTtUblg27u1
IaevqcQQG8BaXCv0jtZQT4PkPsIeFzVKuZ4aW1+l4YjFL96QtprCcVkYrhiN1z4Bl6KfH2w8ammR
v0dIwFd9YT6EUUfkXqZ+RAVLbtoMLgJZjqHN+TPlNM5850w3k87SRJBNLpy7cLGEE6pFC9goD6pf
kCgyB/Ya/zo5MosASwueNCPytLT5zKb3f76taMvO++/3WnblkvKBdhPbmF/b7EbHRdJiIb1ThbKz
9O4pC7nQaVGnay30n7uJVkHANrmxNqmhhVgycZ6QDJCLGLuqfKU4xgIpXwzi2VZ1x4b1n1+g/dtE
Wiwl/OIwWuQYLLh/3xETE293Sk0qBeccsYpO9CILcZVoNoieCNOidawEuW12q39qgnOMkCeqT1BO
IIf7KyWsjk5JmUOUNAKnXt4SkvSYBH67zstB35E7SxE64B8uinxjRfauBgOPgiO+zsLM3kYOmraI
s5YcYgAf1fTJotFvO/3YRWGzNgd+UDMBiKwA/c6hBTqBDYBjER/TGsHbiChiW43waS1F95CovyvE
evrhVGycNm7XZUHVy8KFOEH/lEYX7dpykTaFsAyDcScTU3eNOdhZvokqFNTcoSFau0Y6SCAAg9fc
KKeDalypVq6Q2qnooL6vDJ8dYBdXKPZaYbqq3RwCduhEy/XY5Kfs3vaDb9/RnzR/eFIGPC/hbEIP
HApK955QQ9CrAQlsEYwYbFfp0z+/o79rDHhHBf4qc5kVoDr5pRKD2mrjxG15R6fpDiAuxmvQRa1c
ogFIUQnFujCcr3QqN3kgfhSpejU2zV7v2FFpaQ3mhv/1h5f0WwdAkF5MkhFzON3WfxNqxnOeKI41
9HdDs1VanCWRIQ4ZAaX1NP9g8eJNDlIvHDgDhWCkA7YG0WP2Uk5/GKT85gKgTYnM0bFoZztMVH51
AbSmWavZ2Pd3mrSQ0DgbB5NRW9lnbkfXivWAv4lUobJsN53U35XsIQunXaCUO7pcMbbgokyj9YTs
mFPupoP+uCbrjQaN8ofrUvt9k8YLpUClM8Ru5LeOO4k0jZn2vFACnU9WACIAZW8ebYnnX5oKpTeY
nFRaT6vNqWEGhaSJazB1x8BOyWiwmECryy6fvE1CRj7++Q21xe+3NYtNC68QxQYFyC91NKMnAfpR
DndhLcAc0P9MDikNnZUxAZpFZIeFUhh7JRvuRsSQUoYjV8vYuMTP4F6XN+E8Rjts4Mz+mMGcombO
NiQdV+S/sep2/R0/EZWATN6E3uirdpifUg56HUI1Ma1xL5QGDixl4SaTz0bLUZBdsndkxmR/xPxJ
oNgmadLYFcVJY3sdaj/KSBI6QY1U63s4oG85i/ZK6eVRkZ29mfTWUxpccCFVzloT40cwJvE26sof
3NcP2XXOCb4am+RbCaoKRW7iZUFToRyIjm0Z30dGyS7CjPfAOJU1S+G3ZhAyoow4BpyZ5NeSKKnW
YmQcdsdGNPlKLaNvQdDvxs+nU16la/5Qdhd4vOAI6PkftKCXOvmXlWjxAuuU8yZCiF/reXAtBLR0
E0c2yqN1ny7lhj5tHV9/JXnpezbytzwKP0qbRjZbxbU6p9+DQqpc7B8gan2kGIAwSKg3Wp4xi2g9
GKCbkKTvVZIBt4mJ5EGSAw+bQJARp32Ps9ZFW/JRF9ndEAM3BcyuavyQos2fC0byeERIMyG99BS1
yk0/r0jJonVkRt+pU6N0kSd6zNj9lpA42YZfY4p3i9awje3MOLRkoa4NeyDwRTPcJB2uw6ZZMA3H
VmMhNXzepYkYgDmBxFCRaKbr+HQMRd83Q3ZlZrQikQfeN355AN7DtJv5NOTGwdwkyB7/+Xr57WLW
uYqxZ5toHZnwyV9qWegwumXA8b5vI98LMvNLtdq3oaof7RiaYZUEf6hm5G+rOr8Q+axqU+cgpfp1
zkVZPZqlpaX3aNlitD2s1z/gvNQrvVGuspkk7lZ5IFijcxWBMnKcrC1bhAWtqr6KXofU2gE/Ej9q
zRnWvqW0+yHU1pGIcPg44z1grA/j0ehqc00NyRCNyz8e7WOalTdmQ7ByWhxbEBqlwQ3JCpEPpkgD
/N6qCefFTDbMZGc3dvmjN+WXI4p0M08qmBOfbhggVQLmKP/6wv7D3f/33dhyWGiboG6ntfVbLymA
923n/pTei2L+GJDiw2zgT2ptDR2j5H6jk7RtyYFwOU4In7R+hTYkQfdyaM9AIVyLXQzdVMQrGdba
REH8889nyu99VF6iiTSQ9oLhiN/kSiQdan0DbuHet4oboiHPCN/fk9upK55p9p/7sn7DWBo2+bU6
nWsz8/w8Z0ahnsuiYYhNPahuoEPsRRH8yY/OOOLX275O11QzBLNqbiKYRf++WUSwz70qRLTTALe3
w4MhiNSuQ3I/xRB/mGO5bfsBJm0K6yOmW8MAFp8RYx0cNdNDekgmq3V1lXhj9Y0eaOuOcf2eBMNr
UyMO4H57lqN51VCgpijluLBT8mmRqc3En2+unLh+hLI2uVr7kugDqXJTSDS/RbleF7CDg/a2q8pn
bEAG4x7tLIx4pxQ5FxrGVS5KGvR4FIvyOUO1RAaJhfUYRPNqQgBXf8YbujX2GrgKUTO8LhL1+Dm1
oZ3bSh6pqhm+mqSWDT+Slu/MdB3CaMQfWdNh1HXsdgsVjNbQW7UEQMdiOhLxMa0Vp3qLzerZDPmG
LvCJ2tTeJ9SmrJDICeo4fZpkRkRpILYmVGqsDiN46pIMQa2EhdagNwTxQB7hNZlqGxLW7jOFkw8v
q+oJk8xMzQ86JmzzfcOcNw2L5xlFDBVjra46svzrUKGssuzbOU1vokC/7YjEMtQfBqM4EvVpQ2RB
fh5buh2+ZsK9zYvPYJhepSjybeiLR/Zm2GuS8kxa3geyWTi7xdEcDYy9VX4jBtUEoTQ8svU9QIu6
J0ZII3cLsrZF61wl+O4Pl8jvQ/PlNBQYGnDE6Sb+n7+fhvXYFg05zsl94jvvUq+3+VD/CFVE5MmC
Yu7Hj6LOXcXg7yYs/EojhydqSWhi4tqt42C+K3V01FasnPS2Yy9BbmhUDfq2D6gyMhLOV7JnspgH
30LJfiRp6LhJZZ6jgKYEmnIUUdq0JbSRCLneJOesUGhNCfs11wzbFVZ4TxwG+UiNvuNNmIkEbl3q
ZeQl6AAIj7WSUxfuZT7cJCVkFk1EzIwdwBUk36s6YXFKpjL/F4hUwl3rR8+IpZAlzCb+XQwCybhp
0+ZNDfV5FYeoxoOuvBkKfV8IUNt2hn0trKp17/SL+/IjrL8Lp/wRJyyXo0zv/JksalL02T9u4oG3
qo6G+5A1qRTqF6OjicaBsseEk27q9npOrWI35uzQCZI5aCkfTIDS1iOXn0jxgbD57eflBCOLjSj5
PFizz7pVuQUhF88RNDr1G9qibeLLt1zlIrIJXkL+Wb410UF05PfFFchKNSWzWW/Ldb78LiKZCH9q
ja+Q4TnX1LiWR7XNrYVjPW1tc/a5aNc4omPCsRFnkGAahZtAdh9Ng2OOcmPfz6ystTm2m38++/7b
PZAxFzEt3KYp7fVfyqsZykuMpD+4NxRfbAf6aEmrP88wuNmKVm+THXLXmPmsG/J9WQHNoA78MmTw
FQTlTemL6zR/MQURhYr0JjU5ZChsNwbp6w4Zh8SdVouH7XOw1WOSolIkVAhJD7s1xVFvIdjle8sE
6jDb7//8h2nGb1UaiDWsxnjpl66w+asDjCQmpLmmxDyvddecciQWFP05i5HFGbK1DmR3rchw6F0M
5sQGi+YubMAI9830IIslZUK3KYsykkOcqbi1QtvfWQ2crCW306i1e6cJpKcjy1gZsbXT6vxURSLx
qmzWji6xz4oXo/5eSdx6VTGHx67qe2xI/VHK3iLVlQYcesMDOjh7NSHjcFudWM6qH1wS7vGOmA8w
QmibqzVRMubQ7SOIaZvA1FbZ40hPYmd3+lNdO1/4fNDV01P186b2slewypQFaui7TUIbLIfFNAj5
MnZIx0fKdDQc5IsVYnqOLcEpx/5444SvWRd4GtF3rm9EJFnaFfLApiVEv9hyP7zNwu++f9M4YFtH
TWpqXTylFgdOBaWQqA05TrWmbCLddo127NZ1kBsEb4l3HeqSCACgM7xPe5IBJ5yotFahNBK8anQd
cr0pJu2uV3Bt+e2mjI2PaAivGdiANexhsxTju09GwUJGQZI521f1RHCDs9DnY54nNpquGWAHYoAT
sYqIRFmJ5MGxyNutR8ftZzRYadp++SluYUsDn0QoTIcmU4og3KJO3bADuI5yMgNV9Py7tO/EHtyq
qpN+4mORRwQyOKz6gLIUZ35lZQV6M2HOqDkBvaq/Ud+7Gb6jTrwNII3uqxiVY5OPnSdrMzxGRFLL
YrKIr7INN9Pmh85G7KZoGuuybiGTHsc/XNj/ZXO4BC+peDMWCf5v3kO0//3ABBJapk2ILRaBa8gF
BLzMylMVUtD6WlNurKE5IFMgTJXANsV+EHMNeCrLD7osnsloQuNdJ99U5N8ETv5hen1xZPythLvM
1iFNsof9L80L1vomqWyLCzQlM2fJjp0MlBA5y4bT408jL5YBDDdkkurA4XHzrVge/IrQJOdWid/8
RrIVD82rtrFerLwj7he0UK53q966Uu38nQTiGxazedWwFpTXVq+c2JHgFTRfiP3TQK88JyT/dV15
aHVa25158umxKpr1UNKlc0S8wK+5vU/FKc6TLzMzGFSPSwbu8D4a8/sYwPizkmMubbaL5MpxQbzn
koy8JiLNKPlatJwrqSxlfIu4EU0HJ+QyfCUhOXNHOgeEnLNjZ/Dodsr4SR4mEReOF0AXWqtIRzb+
2L6NJHGynfQ/4HdiIjdZlayWar+daxDkVfiIsP16HmJSPp0RVjktajHNNY7WVS2TP+jkfhcd8LZB
TzIsvD14fn69r9Jx8m2hsGLYeX+MZe7aFqtaaw37nqQNuKNv2VgRyF+/xqr9g11sQ+sjrhLmtEGA
FpfCJCZddZ2p6HeqSqeHSoidWEg+fiRPg8LQxWCTuulb+6MJEVmHbpgVW6rOTToAZiUuFydHgQy2
djYkwN524IaLDBBfTKbpRBM8MtRHCgfeL9J5rXXRCsS+zMA12WNTjjs3VEJXVC0wv6Kmkp/ifRb+
LH3+1/8kNO7/lQm3/JD/3yLfTPEfC+x/iXzr6qilZcJ09meE3CUnbvmmn2FvivyXjUyG3hmjWHJ6
2VD8n7Q3rpd/sf5SwGNuZ8DPJvf/xr0J6190cNDgYmURUmqSGu3feW+a/BdjBu4NEgs3Ghe+9D8I
fFt+/X+MLgxLR1Vo4oImiAaXAMasv++yA4KYcitUX9p6ZPKVpMZtjRs2E9mpYY97bpOuv84rDRuP
4tdvoRZ8BrEGNkuNBCQ5Oj5HRTH8c+aEDsmNMxxVK9hNln8velM8GqV1pi+eELToK1tiaZOtrPFT
qE/oTITHXZp9X+cfh2CYr2ImrJRiAslX5xVhRDNvUKaNPfiSkFXHJjUkczz4LW+mw4LnG9dESuTr
ZkiaP6wSEgHCr8dlMc9qGkhuvBM0QZci+T+UFwUUy8nKwrOZlzejsD6XLlrCXvFgQCwdF3TpqIMk
MZYhr27SM1sAp2gWrjt9iKh4edrXxJE8CJJG2hShIimnQdlcxdYySLP7R7NykMkq2kdhm4ektEev
Fdwo7OFTmui/RfxcgWxc2zWxB3EzblUjL87CZ3zuK7RWMw4BGc6IlwnOvDIx0bOfoppACt+tOBMB
wsYGZlMikVb1iBsmh3NAsXY9a/EDuhr1CmHUUVtwsnPok1Fsym2m5PvWtKurGX5OGM/pcfALcuIy
dJuxNjGSJPt3O5fda6dbz1aNOrMYo3d/AGxr+4gkalLRhgjTY5+8Mfh4GhcYrn9DPB0sjKC8msz2
KR006eYh1qIJjq4FT1ddwLrNgti1xs8Z4m4GeRfT3m1v51R6BJ+5fWcRlo/gmC+nBzNkKgxcC/Dj
6Gkwfa0F7puSCyhiiH6BQJHLtnGPrIK0pCURXgzD2RhTgtZnbTzkPZQSpfHgUmrbikh3tzNDvFV2
0K3FghweaiSTxRKEPPXiO+0iyFZTCNXE7lYxCNNt03FcShurZDI5zprNc1539TUbtgUnCtRcLgBk
gS1OFP6VXc7PWqOmbMsGse9EczWT3QpzBVRkKUBgMs5degToH2zHtVXsMMUwvydxsM/nyAscwMzF
gmguVHLxetNgcd52C8S5nst1BtVZX/DOXA3hWpEW7oYyvGugLAfX9gKELjt6FeN4FlbX7OwqkrjH
+HuZDsX71Dx1KoIM0hKYiUTzez2QDGGbexPx0Loy2auPC5ja6Xf0QLLtPML6aRFyoWNxJ5lsjYiW
hzoW9TrJdY1UVfEo+pooIpXgX8fQX7t2IhcaPnZJTt2Cy+4IjtuSHYUKxBhsOuyEoBbSP9uU5hDH
rXWGQDbWtCdaIPOBBh+Ztgueu19A3fOC7Cbsa9ylC8bbpE6FTpGUkCaAfKcX3PcC/tYWBLhYYOAl
/eFowYNrprMqFmB4uKDDexjiDixxPTkXpPK+TAtknOikb43kW7fBGBgvIHI2kvkJZ6G1UqGUdwuu
PGB6sM0WhHm1wMwtqObOgjfXFtA5N6mdKYjIwzMXXNkN+nElAozeQEgvapN2vMxvctjptQ5EHSOe
ZOoDWD1OzoT8Nd4McX1Y0OtZTRhzCI09qDTl0A3aQYW+5DUQ22tR37YQ3MWCcqcHk+6aBe/eWYBP
AwHyPV6UqgCZju2Cg28XMHxfKHc9pPhuQcYXsOOdBSJvdO2DWLDyfncTLJh5BGcgQSA56QuCviuB
0VeV9UROtDdMRb9NIhuzl88oLDAUDKkJvwfXOKhTBPupXE7qUOxoCd4WkfHS2Ll80GpWFtm5E9xs
l7CjYvn1CSp6tBNzax/6EedImjlPVcMdqQefS0huRFs/ma9FFjyWoXrtqxMpeYHhNTmc0cwm7nkp
QdtkuKsyVV8panKs8mSjtimkeIf2SDs3KOvl7GVlfDDhujQqiozWnoITYyPohqifSBiC+NcQldRX
r6MEcTWF33SAyWQQVIX4PNeKYkKBUXeTVl6PjakfqP3YE4yrUs94EU6wTklpI8mloLusBUw2ZP2S
0QXcFHjX8ZIwbrUtbJgVGOpQW/DDr1VRRzv0qBu/XpwnpeZW+FpXJrmeG7wi6ZbbJXnfqBbqjziD
G2hNMdztqzqid1QNtrYtW3XcBZX9HKqVsmeBv1WscRcr9RuJvxplq0prKBvnzZC8lLKC5JOqxFRb
zTGafQSUcIHc1v+kGCIepOy9IY8EExE3JQHai/TXwqE6hbmFZNzvI+6sfXSYS/PsxPoAmq5X9nqf
fSRZfk1Q0ffEKrrNdamvOlylzM0LKybZ0Y+S+6rvpl1PEs0a+ekWZ3Z3NgxFQLuxiaGbmnOE8xS4
SwqAyeDOVzVeXs2NF5doLeOqPnS4Rj0xXgMxJ3ncwr1fEhKLXn7J27Fr5dghVyKr2TMmrB2mmki3
hVe5LnSt3Y5+faMQIH0AMbVT43Kk4zXUGwZG1dpPSBsnq3l0ccGjVUixouTGtC+08s2QZr4rRtXC
3Yy7ifsWyC1ULuGUeTAjdjHuIyQF+cNcPQxW5Sy5ed9inuCLgnVsm+VGmqKIhouAodpQPc0YZyZh
ahrvIXLumko3D3r0OnFJYFPIaEVqwStRk+HRHymMG3UECTtiI1aMZbMTsY9PhRcsJV+WUlwN7fQu
/Jju9/Lgk0JwlsbkzgqhE+nIDJIYbGLYI8cGUk7zjYuvUc8RE3f6WO22mBchu40RRWEus6NtlcJK
EslR1OVXptf2W88GJffz8CUM+lOlgCDojeEbx/A+rQ0s8jqCsgYYqzfoymc4OsaKdiFSVOMKd/sq
wznrWhXHdeLmgv+wzs8FDfN1pTjKmpFycjSiGjKKo7KcEfTQBVxZNsC3NVdL7rXWEuCFHHkJHO2e
GoKQyQC38HQI1fqByZk3RdEfcGUaUVl4TR8Unr58RJzXczaVtnt5qhgDcYjq41REHct8eFUZ+tZR
qo7XzrDTmz9TlUM+xjYzzBb0drT8xssDdNXCq6C8UHN3+7mG1rC+fGFcvmBTHZdSHi6fUK89pDT+
Bl21EZprmyoNZk93itlLisBe7goBy7n+XHZptdWXv+/y0y8fqR3kDBB5rtR3s3HLQCZxHVsDAufo
L6Fi7MLO8t3UqsDwYEBHUip4hcvDzxdSBqwq1viU28ZzIsZi06jDLVxScKoRU8d9PRtX3X5IegRH
BUdc1ka+7/L4oA6Ctm4IHE6pOODLA0EMj2kckUzCXHklzfmEKQYldqn33uWhKfXHgMTyrSO0+VDl
TzmYd+/y4DsTQOCFjxba1rvI89KzZp9D2E9cCDhbIzdOO0iOjNxKkEAHq4bpkTIe5pnClQr0dMDp
V5eDogFhI1l2mnMvpZeJ59p8+eut+esIXp4TAFo35MdjeEHbxO9aWctbFMAEYR/nWAS+Yzpf9bLg
86A5112J4ygykRtYHVvFCdJRpO4vh7PNSuLwMkNZm6lNy+9ytIVBmhJh1Nbm8mnaCJZbvTgiT2TD
cfnro8R4QSjlIJIgFeHylCb00XXq/CtsqnBbp/ZXZo5PU9DPW5hGlkeOKrRdBQqxlQ3OMqnlHcjK
et4UXcL9RqoHh1NJbxKPGJ/650OKbe7nR0K2J4rER8epb4WqJWvN6ktP9LL0Av3Vb+nYZrqN0AJh
UhNalVctD3Ex0+GM2N1cPgPB6mV62LAfuDymqsary6ITiF46SIrBZUQWpdUFkKCK+lQWme/VEgUs
16yytrhNeZcHvy6dDRc467lxq+5o7PQpM+CQ+7heFpusnKZVqw2111VG7V0+GpevNpoiNplPzqhg
xEA/kFDvlr3fFA+dR5tCIp3qqDFIntlf7gaXd/znhcN9wVcNMkwS86pclgwUz49Wl1cctOJ4+eXk
9BZEvirl9CKG6VEqKdhVI852tV0i/g0CsHwszrA+bP08BTiz6WsZENwAN4WMKoU/h7AV+eLlga6n
frbIBKs0rBqAznd5y+zDwpMXg8I+Xx6ScP73R2UE0JVc68vTfhoMm1Gf6g0LmcCbPvauSSgtSi0+
dWbnXPkIfGSmD+fQbAZYEckrucfGfsbvBZx6+YITC3llpKe//tflv2pzOJ5jkpV2YmFp//VVu/PH
Va2mNZvyxtopEtJToEXccSCxEn1Z3hBzgmHOTm8vT1cyzXZGC6Xp8qlamk9On1a3Miyy25qkmsvT
dch0pkDLuiscLX3RQ3CMsLIJtsGfXp6AfxMW0vrlf3x6eW5avnD5iB3TJ1YAfXv5hsv/vTz/y/df
nlMn53PUcm1rGf6BDlu0CivGl+wJQQC1B51N0N4Ej0mYgXxzDF+eFBXnRwhSLU4/nVlh/EQ2qR7s
GVXjdb/8UNariNHqnG0TneCCIXvq22pYp7StT7lSBXs9sa99NsJp28UetOyR+fwmyoK3qJU3lVWy
rAISzsR0NzWGpPntk8w+KtjtlEc9KuiiUaUSmu+71TLwiGoAh4YbKKl5MNqObD8f07oaB/FWRgzH
isS/01Pf3/lxnJ0YMKb/8VDRmma0rO60WAf2ZDj7XJBC7Wd39tCgop0Cug+lZN422sTHCr0AEmYs
Op1Pw1w0bUFx3SfwtahTtll2U405VUQXbPSRNbvt2yuhRqdpGG6EgdtlVbVJ5FpC7ijyvtoswzRl
vHYpQNUSKOBEi9/uZe/24Smdh8Rj18Lw30KZi1oCqTKdo3acnYPPFGJA/7UO4+A+kGPNFHrFWAhI
h5GV66hzkCzLtxQliEv2EQiqLCR5r18b9fhJwwH9W0Bzuy7wm3Pq7PW8OgKUIwhqeeDQh54lR7cx
nZm0UDDgoeXvy8ypDrE9C7zB5QOWyRKDOfWwXE7PeVCyU4xy8hQozSb0g8mr2F1SKZAcRWQjBBi6
tVHhHGQcvWQATtdtpcb7pp/PVij1EwERK/Y61ho7PIFNdXQbWlhpZoWcbF5wuynisDldHsq2iE5R
yQnBM7pe7JM5kNCCxzt9WGhwcVyh+26QzU+cGHNhBF49j5thEA85kqtdEnb1iVy06jRnUM19SY5F
Zq15ldFRsHKMmnyoZmDtcV5CQHaWHGfLOfy8ZLqkPKrZR64pH2oYlG5d5i4RPeVBM33Qnwyzk5zX
Rk3g6UuYM+Q1GkUm9ujR0BEZ8qvjSa9P1fLibWZhNL4gzibyph+V++Vf0kzB3prH89A5zd7oBsBr
qEYQNDgP/TCuLp/Uy3Gd8/pLjldThPEKNVa7VWBxnuZiARpB46bv315Zqe7lCmWaxf7+ZLZVcoq5
Ybo/f0qHSlxjF2qF2LkEsZ5KyvbEsnjLx1yD1ua8TnZGqA8XOnIOgu7yUmLjEHQ2tOVBXVh5xVh4
xnJXSpSycclnx5Ic5eze+zVtpXrraDMaZYggeCgRZWPwoOMXubbT49bQpk/szrumiOptCbuykj1Q
8zBRT0EuhAfXd11Ft3CACYXPx8C1Exp47CVpuugJqs5m09Q6iYvLcVaH6d02re3cdcgi/eI5AOi0
U7v+G98ZQEPzaOpD4FXa4Bpx/2iTqLOcjk6cPxgCF1issr0vworo2Fh9IJUEvQmATifpUuBJ/AJb
Ud1ZJfFGd5rTuDzA5UKNLKKnxDRuTaZqrhbY+5iA8h2UujtdReqkBzpp921071RcbCUNtFBXnsOl
oFCq5F4E5jX7HVfLws+GUSWkj/ndfxJwkPta7J2xSNgiFOUGmhX5UgrmWXPca9UwYvy1fyi+ft1I
THK+bPF95P1jOZbmLrMH50Qt5Zw6eEs/PwrsOWAgCCjv8gWjoLoO8vTNLqcPrXX6018PapAPJ3QC
/35uXnbKua4c/voftDeOIoySQ5XR+Qoi+1nWGdORAY7w8CpRIrp6zAhkLhkf6+1zVhTaik1Sskpq
3+0JVV7rJv6GOIx289TJHW6gpyxJKC1VklJ9A8yrOcU0IPX3TPY0ftPq3NrNi+jDai/KCbmuNa27
ssJ2mvl3ihIkp7KWhuvojFlau/JCW0FBz5Hru8DZ1D3gulJyBzDM6MYXSQz7ilRPECkxQx1meGaX
HvO+pskbmFGCA9XUN9NyILR5GE4WMChl5kePc8nNoVfuTaS6MjOHU4wx92TYWecleeainz2i6TI3
AfekoVbkSi8J+uO2YKjKaXTqYj+m+muDNHZbN4CIICbANmqMdZLM9Cf9OcrRJCVg6GWvevzjJ00m
LmgShkqoDnu9DO6l9RyT93a8rOyZ3bRexssRCcZ9UHXdulGLY1hUEcar+clKUxfR9uiZ6LDgTjLn
dMyhpW2YfwNzBsTXmO1JH0r6f4ba0NwhsbLJOZ0vd2cLhOZGjtEnUV67jKyMk5+qzSlrEn2L04mG
End2tRuvpWwVt9Gp1FR/oLFtWBtodIeBE+UgMxiAaamxAhGtIZwVxGTJtpUANjLkLQzsIVqIWUN0
DRVi1Y42Kb5JfaqJ9cKaZH0FLOda0t4zW+XNohfrVqoaY+t/bc0lzGA2F8RYus9a9RAyNT1FtYSf
rYDlOl0+TzJ2KZrDuWDE+TGztVUVLVP9qV3S+1m8NPZySEpQaUzqa2qlDi0hi9uWrxRurkVveZfs
ZM3CO2jh7Irl/ci79D7TmK44LX1yWRfzJtZ6NyOO5GRYUQgRWLPdQC4SugXIW8WHsW+2sqFHZULF
xe3FQdcdrvZ8oTUrTcRpFvOW0GQiZywZTdecDbkuCvPQ2jZdMMD1a23ZVIlp8jrkhqu250o2kRSC
EVO2pZ9BAaKrt+7adjxd/v5RQ99TAvNZkQj+OjEGozoMz2PHPqVEZuYKdbyjcttnI8tPYwznMum+
Qx1XkWoWgMrteTr1OneznnHmKgushwiFIYkh4W4Y0MXmnbWTgdnvzQhmBa6JVdnxVg5KdT/2y6Bd
tCHybRJHykDxJnqajMRaaKZzVru2Lo9UJzdJpwAcjPoBDV21SemtMqiuO5cyKYOU6D/bjLgXad9G
Osld1Ip571cE9tjtQxkq27xU4VFPximRo7MPUrpX0v+EikeaxkxSVk3uWNRUmyidQ+SLn11IjeRU
ANZJOlJPXay+hBZoJKKKbsMuglkiU6bfYXyV4q450MdYB1ktYYgF2S7Mqo9laTTMV8GVQbcEb+Lc
XiWy2imcGrSsxeAeMt9/FOU4upXfH9NQwGkeWGW2Eqgb+yMHPeOgoHpQdUB2QOBrJ/lhFRTIg8KG
XAdd/b8pO7MdOZm0W18RUjCDtNUHOY+VNQ8+QXbZZp4hCLj6/wF/f1f3p91bu32AgKzKSlcBEfG+
az1rQ8lnQ2u8xYUFSY9GHbrO2tlE7tDTvw63hqacU9lRVLCpSJ0yrwLsMdwIjW32WutsO12jtEcv
deN4Z9NmyePMv8amEgxA5g9ZR99hF3OZd3Q8MDA9ijE1DnrSJNduYinB1fVZ1Mm7ALG0rbNgM7gj
5c8ImbF0P2pKM9zZ08WAUzfxN5qQqVMl4fL0dKRKKpjOyOQY9ELj10CHYWWXAPcxAJ+J6VXrlpLO
JpymT8tsAxY/A6Y8p8IkwF07DiLYAh9tV4IffunGBjdXT6AEhoDwiEGwuAyBSw9h3iyHLjLTXcV8
ZrWckzoDcWKgV9DM4FIxo9pNRFetdFPzzphAfIi9rDld/7w84mmc6tsIeBQT5PmxP4+Jf+b//7K7
vKSi/JCKagCdwdBQJBlrhD9j43zcgxTpVvivZ3cUj4VlNG0nTOZh4kPQ0zV1DhJug3x0D4nMHFK1
OuXvA6JHwPr8W6VsWZL/7dzXWn0pd329+rcCzn/8uuWFr2X/1xv87dzX2399jP/+3P/vT1u+7quA
9/Wp/nbu//0Jlm/7j78I5ZDwkhvFRJ+u2dMWQiHMo26rNeK1J9oMT4wqt2lOTxM1tdlo9WkIy+aE
xYGKjm58qAEftaArM8qfdgU6f7LHK1bv4skq03utiqYPDArGtqPGcuiIkXkpNEA+00YrK/VBComk
wN/ku6i2xdkzeCczCK6pKQvMXek1bSumqUCI6Ao77oeTKX8tkcecAf+FL9QRj5EzDvRJiDKOppFk
LKviAVlN+m7sxTqav4kq2To2Gwh3pV6ActOsjYKH86EJ7zURdfU4AvS5mqL1wQRyHsuWv+pdMt5M
y3/y/ZwlR1O7J2ZcK6tsOuKkMLglAnN7rT0Sav2Gcqt59HWKS3QrX1OrYpxrZL+uA8d7d7SyXdtx
nV88keqviKZWYgYmpG393pshgXUTzFUDgIihwXvQlAUtNcxfDUO1jPZaBYeA8yP/WYCbenLpINi8
etSzrfm8N0iexY6Hd5w7atUhAPuATPeisPc++nU23A22EnOCafM41uHjlPjRFt08YSmWateelvof
HrTjxnGNNxVDhiJ/Nt5qotvUvm09MxT788VBNKrImJnr2WMRbJb/mSjC6hRNVvvncCL/rknHh3Hy
bt6EtLD1tWNnJ+NdO7qAgNQ2NeiXNFHMVN7ERmMaIAEq3axWMkv0re/EG3wi2kvqtI+h3cSPfTk2
9wY26tS0jfcxabVtA1lgr8mCmvVQn+iZmU9DFzh3aBYwWZbTRIU5aQEq/uo7fmGVY0WnmEiZg2ia
BLOgQwOPPlsO4FArILBG3dlW2D9lTu830WKMzJGMP4pZqOiEgqhmw72nZ3XAkBi/Jz754H5BB4Up
xp6P+E15xJEhss7fTSv7HrlOdd9MWffk+fax7qtp56SQjyv0Aesxpdsbu4N9CKbeOOKZ91gZVhQ7
ysOYxKzuTFgTTRGbl7BCfuZapf+eDK6xdqN8OJeEmr+57sPyq8c76h2ziaBAN+m8d1kz+EnaXHcy
swEe878a7XTgfwc2TAmHuQ+l/m0dxR+ipu4ORefk5Yn8MEe6wjCJortRDtlxHpnQ0Dm/aJDvE2aW
p6HS3Pccnc1gvWO1tE/Cogy3nB292F2VtgwxYBPALsRkvib+h01O6Lse5e1ZmIjhlsPJabONspXa
m3FzgDqUvXs+ENe68Z49J49vth1jl5nPD141+/nddN+RzzhHuwVX4i5+KMgN92DonCe7CQ9MrJP3
qciNo+rogM+6iSM21gGILjSrOUdjG47cDs1UOG81mTtDJsoXMyvVjeSdn4mo5Bsrqh4D2rwkosdG
ee1NIPhdJWmpX5bDdHgeRStfsa+0m4x11MYPGUqZTomVQIp8aWK7PDiNHm65vZO3jn/Mpa302OKF
uKfE/yQK2hACsxOB8zbKe/nLcl0o+GmcXPw+r25aYv5eflhVERsez839duKhAAPXeqMGwdNZWnM6
r7Le0uTVioL2tVNDfo4TdextJp+J4MZto6CBpmyFuyGpaAAVCgS805iXcT4My+/e7GqJZf7sxQoe
geX97tFJv8VWbO9x6IjtclhGVbIeLfN7rNNE9e1avKW4GRqlcLUOXXgpgtq8uaX4xBfgvaGkIbLF
7YimllTxREyUlUdjIwZQc3V4Yr8JuQXNn79NZRZciV2BKR3N5so08s7JLL63U8PZLb+AxCB6l1Tq
4q5B4fhqyONYosx2XUvbmFOPDD/jTgt0jVyhkuXdaLYnbD7JbqqN1zJS5glTnHnS8tI8ySj26TjG
4aayMOgiqPAFnV6FNqFJDxBi6ICgSU5XatYndGkZ7I2ggCbLRHrVZC41sD/7y+vL1y97/7fDcX63
v30JRl7e4utbvr5v+ep/eZlcBGykerEP6rkhLmiULHsdFTkeZWzkP/eCKAdds5wM66GhZZHa1MaF
BNXGfyPQ8+IUhjU/mfXq1Ze0dlnlw5CaN6nHx1z2lnM+IMd1aTAYOXM7s6Gec0JdgUJap0sDq4nP
oQkGeooJB1MQCid0ZvE8wZvTsqH489derNL3BvvTNp5fdFr+H93c9SF5hVWNTsVuALNw8nxCZkIm
qdiNOczoUZ4i06hPX4dxm+an4d6pHLkj0+Whwox1EkTSQVuorZsHL31nYII6eSQ6MiixnHfCaTyZ
Zc055ffADMmR9/mLd2FbbZP5Z1hTw8jThj+Wn/j1Y78Ol4/HarygSX5cPn9jVXwuF1kwAl52mzqm
IJvX+SZIopp4ZLpfX5vlXCsh5XXwrFDq5Bliw6MnPetot4pu4PJBBsPbZlofH77+w/3Y7jycCntj
aarNG1cUOZycvl9HIb6PLfGp1cmX9bRvUsaJueOIX4V29byXzf1ZQTmIhz+19HFphMnoGkvwXv6s
cVg2Y+7QWUyQLLHMFfUGITChT7WwQcR4Ij/YHXafvoWpkav8NNp2flr2vjYaASknxt7Xgpy67XKl
RQmn3JAZ3lqvyB0IWe2viJ0q16LhTpVgcWk/s+n+uVdCWjiaLXSa2VixvHvU97g8xp4EraSbgs3y
1s5yb379lF6nxWmG6fflIl42xQQ6dvV17HnRqtLG7FjNV/JyTSPON1ZlJaONcnv110UNTPMzmOR9
Zec9nUOYdidq/n9tNDjmxyZPWJzNbcGq6E/2FHR/9lzNokvoRJcycgWUkyww4W8Kh+VlrP10iM0T
W9qsSAOKWmHEyDojObaUeWlPd3/ex2OO+GdvOUfdHwXgcvJvX+PNP1pV1HZ1huuNb2bytGzGvv9r
bzkEHgPRUbESLxMa5HpLUxjbVv/X3nLOS8ReWB6jbgoZ789jplX10U9+m/Di6NrmrnOi6+wgHqGj
M7QGkb9ODcTOyksKbsLoTmAKDtMs6gqcZo7Za96KOMDu50MOYN7h70Y/vx9J/r18bWpwbyuhTbQC
/V4/5wEdE78tt7qdhmdlGOHZnNqHUg+BOtdtdRFYpldJqemb/F0anTwvm6oygopWY/mOR8zbFbnm
nFtEMmeSldw/e8shyjax9eZPZ5YNdRctIUSAr4gz1z2H82bZW1404+xak5C3b4WLmK6LMZYP2BFk
uM3DubT6UJq/9BGOejEJ84E59T2Gv59DRx5CLOxsM/jJcNDomm6mPAr50F16sQFFH+K4pQsnQ0Lv
R3/ko/xUEsoQnRWo6LK396kMtXuIbh53ytpqmcPCftK2VvPgE4fyI8RItRnGZjizFGseJtugvK8P
NCWRvx6SFhUuGW24cmsv3JlAGnf1eHawfh9w+uYb3EXNk5XnPwuhxxcKcRKJmgEWk1LULbY0bxW6
ytsth8tmtHvikFMNtRtalaYjkikopLwtG73UpjskpKioGUIni7HGgvtpOHmJUrcq1iIak43yDSoS
zG4K6LhuvfH78qUfo+HgBcXNpKR/cHQJMmGoRkUJW1XbqPbTi1b976a28gyoQvuJCJsC6nxeBAn6
pyrafH0p5ZhhDQk2RUpVtxdtrrgue20b9tiAujd8VO3FatUTkuQBXxMNjmXjWYV7NhXzGLehbjxO
qYMFiPRZNI24KDGG4Acs6ngjxja//DkZoEI6GxrubWqW2Vy9pOZrrlNaaoS6xDutp88Z13QUc/cW
+n54rP14rTfth5+heKPOcjLmoorbGt4Z4Bx1rpg6aD8R2TVFzXGUaKaoA8aZ5DYLtDksBMzApSnb
CHyB/pOccG+DavgAsd+/SEGxLtI7tAQ64qakDL+Vaf1hN715+bPJYpocdDtQbAeIX3IS9LoR9FI3
14LmUfcSdvGDYmouvIwRM/XVn01f7HCZJCenp7ZmIr1fsXYrT3LydhRBSSY3sPfmfa+ddGsw9hXJ
DlWc9H82oothdmVKYEJRUEWwyH6go+P3SwH9RPeYedq855XGRUgr2i8TC6shWQUff7ZZphi4oprT
14xjOTcYlbcuzA7uyDyp0GqMdV/TjuUwMcp+66f2Z7FISpYpx59dtykaguRTFCSM3X5vATFchnU6
saiJovtqPr+M3yHe1tMyfi97yyayyKtOm+nASIyCFU/FR4MfhiKs97y8jTVPcZTe3bu9rXZR2kPV
Wr4zt7piZXGnUKzVDRAR8zxhGdolbiBdTvkR5Lu2oaCJXKICozopm1Z0huZVr5rZcaTR3k6bc6Y3
6gRvOZ8d5t8UnLNt6La/Rj9Wp2R+bdkruoH2TTztkUEzoOIX4q5ZdlscEAe7IYPSVHgGluG7HPQc
hfc89GrhjihD+/g1xPrzDHIZ0pdzA/E8qMWGPVCu2Zc8v7rMG2nOfMObC3tknlQiOGNBFNg92ZFG
gs/czUS4IRQcf8YyEC/zSgOR/7rryUXhV0MOTAiVCq0xm2X8MObR3e6m74Zq+HXNG33+jSwvYpRO
NwHxfUgtMrVPzejYzdIeOW/iYpb/LLMeZjDOMXYOy3xHzPOgcpbqLHvLueUQINGm0ipwBoETNQeQ
LY9t1HS7ouk6mvx4xGm2s2tim11JPLS0OZC9R/MIOJ/PsEf+2VvOkelDbCHzZy5VXlg2RJH0p3re
LIda4FGgHtFv1R1dvq2lsg5Jn7tBkTTtirC+/W1iDjsPZFF6yXTjsfCFWkd9VN3rlbgb6aZQBTDK
+5LVHQHy8s6ZzPfBV8S7SeCKA2qeVvMee5ru8Gtad02xy2eGX7hiExh+QV7D+Fx5kvgtM/jQDYrG
CU+egVbZsfUUrTKSiGlKRdl12eh+fnGtGuOfV6htHNbmfVU1FP5YckSzaA4nNlfNvCd8ftzM9p5J
tdbdUKPd8lp0IDhnEhoP4MhN6x0MOPcsCfYHr86jK8rqt9F3s0PbTzj8iL/uWV++eag1CEnYDsFw
CZK63A1p451ShKUr0yIyQuKup18+HqDdI0OpbfcOuI5JhCNTZ08fSOeMfxcOfriY6jN66ujeSNDz
olzxTymD5WrQA0Bb2nvO4v3gJXW+14UOJ7eHWwpxIn0srfQFjE39gSDM2EoCk3UvCEh5SD28qmbv
XRot/WtjmPk3yym3IW03/L0DRUjin6Tejw9gKlYtwmogEj0PMAjyG78wnpvcbt6bsdJWpeODYLSG
Zi1ajfIl1KwRktcgn1Trf4eN0V+Wo3Tog32X02vz8PA56eS+Gy1Z9pnu4oGuM/cd0L1O7jX41o3Q
8OYlMY++ShcHY7j3Whd5cDa+ZWGgvRZVr+iqB+5lOcSMsDcS333kQkueAU5sLHPQXufkBV/TGlol
FoBeoyv2cT+qh47oykB21WF2jq5Lnp3r0PK8a17o+kMaaT+0yP4Wirx7yuoSQXDqyhfCi/ItEx/3
mvWOfyzFI9PN6vbH2pULGvVzGsmV93mY8ByxlIvXhZz8ilAfLI3BqB+SLEjOICHSy1h0d10UP2bz
XDvNEHz7llA7VQh1czMatUMVj1gfwSsRekC0AS0se1D1a+ZnlzzS8wcsYvVr2AGPiYz+WXnxUTZ2
fy2qKdyVcB+Q/HbGvW7Fxr3Rd8llHAUx08+NblGxhvmytXWln+I0xRlS2RMRRM8MieaLRIvF7MgR
pD9T+QOkbJzryffOPlcMfHLieZzitVZjtptk77/yWW2j0e/HwTtCpNOuyyaYEOUmir5Z0Mn1mBvp
bbD9iTky+U7AG3FneLhVO57CjzKMHlFhB5tJNd4az411ZwF69ygeHXG7jxvkkuo9LOA9xCQmbYJK
+qxZZPNAM5FFkAFPGlhrKx9nNPmevl55h5tmOMJG0o1VH5n9Ab+ee/VY0lzHZ0A8z6HT1E9Trac7
5bX52dbqnO4oivS8KncAOzN8u6c4mfJPluDIrHNR3LWD51xUIMD3G93wHKfRk+chYnMtitK+Cl9C
3X6WPgia5YghFOWS1SJ9nV/s8iLetD3qbbPLnyi4V+jYuoCgbYvC/rjvEZOtLTnqeyltvCvmXWIY
5eOfy2vCvbQNGw18bu3Z56GbOmb3D5I4wnWFC+OqxvuUUuE1s/zwzwZwwi8ntfxTnXzHIKGtZKzH
x6Bqoqcmy5Jj5mr7IkLxWOhe9ENvwzfiUx4DsxMv1ug8eXHSPHlOq51hcoQb2qMYMZDSNyO8FVPg
aDeRYpEr6TOiQKYbWHiMr0XAB5Ojh+x+UHduSlMfHJD3PrjE/E5NoaFLZ1br8Fc3e6HNAdt7YnV9
+CghYI9OvRgtLREbYwcz5ZeyCNWLlHiD+/xZJLcql8aRr08uxYBxrS/G+GY4IzljQbSPM097WDbJ
xAKHglw/2vf2qA8vbupsur4dHp02Vi/QBw60R/qH5bU81S9tP/RnrRjPEvjqLRyD6AYris6IW9Ie
ng9De/rrhVyLLIoX4rqcpxKM3wMf/l6OZn5dNo0barOQa75biG/B84Rbicl8kNC09gsnf1TNC3qO
7smaN93EeBO5ExarwW2fyk7ZSBvk+3JEGc/YjgoJZ2T1RK74Th+cEnIQQKUh/Dp6dN+B8nGuHXHd
pOrqjiX4L2tuflvWMF2UM/E39A9umA5nzZwAQy67Zd4N52VPuI4864Px2yxQ8USBm1VUfipEcWBv
j21p/Tmij1Gdl/ORreINeKVxnSQ9IojRa8erwbT0qhrzNUtAFbGeGq9hqX52nVkeR5Qb907cFZuy
q3nUzIdTHo/3kSwN4KwAb+dThIcRiYX36eAkuXah9Mrh8m1KDn99m+FItdFLsnkzYZK8NcYRbqGu
e4KME95luFwDg6PllDX7IV3EkuflnM4teOQKCiF68SXLOdSizKUCeT+NUfc0GcwQoqKjwjC/iaSM
dZ8CkFlelHH4GkZMYYiyQyPGEj23vauABPjUJtm0IeBJ2xEAZh39Ppk9Lq04mzUlq+VLysbwnjo6
6JMnh4flVOXbpIuR+Xrwo9p7MjI0q23oUJ4mP8xJ/CudhxqNQYFcUktQAKYJgSJ6NhyxD2KaH+gp
S+DZQsbj2k/TaqcyLb9XOJh2UdxgqVMY04i2d4809I0XAbkcl/W0M8VQ4+xzvDs3GTySkmj3gweW
WyPHdhi6xbkMrPCkXDMi2BCOPRYl4E8n2U1b38bggW/CZP1VqNzYVub40w1KkMHMNKrVKf4tEwIE
Tcax90zXqXUCRN/obfEKE/3BVuN7pxfEakgk8B2Wmj77lTBJX9vT9OiTtbuBFvyIC9DKxjNzQQ13
S3qaBvvVT6xk3WsIDIcG6eLI77KMpmfHyO5kgHI1yNESmRqCKWAnyL0sRz+Hj3kyfSJRtNexXhub
niRR93Woa7DjKAGnjFSgyvpp58auytG+i76Pn9LKWrekb4wFF+dUuJ/2FE2HxlPVKvTUp6VC/4Aq
pYVUXe69wZY3c8IqO8C+ZjVdPQZoCJGKncdBJ/VdB17bVQDjmXTOKstgV1lYQjXmNit3yHpsiOnO
iyFxabMPT2O9zlO3J0wbwl/RlM3GAy3c5hAhUQ2iG83VnsTceFV5P/XCnVaZZVZrX04PqYGfGWYk
RAjIyolTrD3Rv5kFxZEc9hGCrJ3tREetDcgqlAkY+2m40lv7HGtGAV9zDyHJwraXPaWj7e/jxr5V
cUQReyL9NA4Q1Vkvg1mhIq+NrVYCXEuMJ6lJY1OFEBvhiPDYLmicgydhwYe0PLaxjdQIe4M3W9pE
h1fmGcgKK3R7bzZiOsim+KF1MQxiggw2Dqbsnl/2vk+1z+EckUKzYoWxz211tIg43TmmFh/axLSB
MMyaC6wX3fi7rMPj3HnTh7y+oWb7rlyL3q+uf05uHV/MgBlQB1McmYZ5Z3X2rQyw61GVJ22wt2CV
aa7cVEa5UxOavQpfdji2v2NZAjkPy2gfFPY5zX2Mw1PC45Fuw0BdwXFwRcbCrba1YdzsoQVDUZDs
V8fPceZX+6Gvv6vYpcxmO8M6RYSSgrC+6/P8rnAyiDyh9ag8Vsoqim550b0Obh9f8TxaZ+WOGPur
GsmxBBFQJQ8oWtBb3iT/1X2ZVSRMenvp6bjBuBoWM4iEED0Wps96H7xaZu6LNr3iyoGU3CZMPCrv
eaDVvSpQHh16u32oHPGclH2864yIbAcHFSIl7ETcDWa2V0lx5K8IztwQP4Ka5WMiSABJyuExGeqr
A44GqqknoYO65DVhFC5K7hPXwqldo0ni72/AlRtQhIJBNe6yJnzPQQccTcWUoLf8s5YR/djFkoJl
W+/LOcDKdLeRbebbeEq47chVbZWxg7GBgNxL33D9toA5w3MvioOpolshTHIuKpYJpAsEKgufUk+9
JJMzu7CZfhs30dKr7W0yQVxYQiuVDPid2kJsMJvv8RQfBpvUVV1hhqo1JMw8IO8q47esKvMhtIxp
ZVRZse9sGiZ69+q5Y7x2cD8SKwsbtWeC6zZaSN9gPIHqRmkQfsTFgEO1o6iMp7VZ4RRH4NB5CKUo
T63T6H3QSTWZnr1069lc+kw+wM/rv6rM/QYv+VND2EbtJXlpBqyHLRYNN0OPMHW/Y8Utjyftvci7
8NDEOHKEHM+ldPA6Gyi5JxJJpkaYG7vJ/I1ZPmamPz6pVD+36BeNO10r9LVk5kqtsCOY8K7MCXeR
pijvMxl/Z5YuvYnRM4jPFn8pyqgDXUTJI4kYmy0/8DbmsEL1lAkUoUmrn8zQopUrFVQaR5v4buAs
DcPrNmuQgAHk2Jit/1hH3UeO0f0CC+B72do3ozN/Txr50korHiqv+QyYTw6CSgeKucrp1NYZQd94
yfTmOnwull9RrpkbqHPZXYJt24+1eF/3nr+aYnFMJvM+h3Xa92YK/gWOZtcROZBNV5c1rC3FWgvi
4OfU8fzytI3Umvx9mhR0vORqjuUurK19bRMKjKAm9rxyYzvpY6XcF8+kGTM6x1xnftm0Fo8moY4D
ki46wy0DonM1yvR7GItoE6fJDzf0ViKy37y8RMJuWN+apngWAU7fMbNu1kTga26Ee+QWyD2N6bsF
7mfNBBtdirFtdfutYFI1yvJSB9PNpo491RUXT2sgnm6zWzbtMoOxrXL6ZF33rrZKHYiuEjT9xs87
uFmaewwMlu0ZV7kUxGMjU9uFcc7dHcIktROqvkacPTTJJRc6VznoMCegQuFr9PySjZ703PPGeUAt
DSWEC9rPaR1OFPKomKNbTNxzkQ5olYwD5Yg3GzrVPh+tt8akFYAw8LePJwBvFkLVNqZOwN8im2S5
jULn1Rgug9vss0xnMBnprFm4y1sHfXTXzXleGdGIgyvKQ9QHH3mZ6OuwIQzVjA6xip9N18A9g0Sc
TMtnn/h4rM3kTLi6e2cIYJX4UgJm3GuR9PvCd2GCRTURNrnfofqd/MtrrTPhRJrLogWuqjCIrZ4E
MVppBZmkrXmkt4gON5SFyJnAb00daOeP4TmOQtY+qZevQz/H5q7Cz1TihUSWwSBmPlJnAwU7ELNK
IMuZksMToks0f1ltI8aefoS+/RyGPSSn4hgPoXwOm6fY8OK1X8WXtGQs8rWVzUxEm0pyQlKk7X1N
1TEdfib2D6uWN1fH+0+dyYIBi4WjbRjVUR31g21jNodkFfPLWWvCOpc10lpvMH/TaCwB/zvTXlkk
MSVl9ZuS7G7yhvQYl2j74RdM4U/dH+/sycCQA0WzSTUiqSnw3isTbYJmU35vkR/4c24iOICdiZaG
yYi1ozQLiqSXzqq1uV0A+X+OHbwvkVEwZ8G5MvFA5iZzNnBpqCoOSqv3Ve+dWYJPWxgaZ3hLiF0o
40b1PCAlrdoPhvNTy/JDplvOrhU8ynRn/NXFOldFYMuZU7L22uaHVASeq5zWdFHOzVAvPSfo3bea
i+2lSCFnJ5hlhZ+S/jTj+Bs4ipQ1i9fAir8Jsrl5VpH9QMUSkltAYcGwN0SXfY6ovjAm3gTSNBj+
0b01qZfcMV+tyllnRW4DXvR/m0b0bUr5zKHXAjjrufKg85Ik5A5I0AmdUEHxOto80FoiZwt8D1ik
47tBDhYB09aptI1bWLn9UeJX2mbCJYddv2/r4Gcc+jAnS/y9ou2g6pcUBUJnboajjll5heGt7eC7
EbGya/HQrFNPTtsZ4GD6hr6TU/JQm/pe80cgpnH6UKfkoxuIl2vdyZnaD6QTm6gumtR8JSLrR+O0
r9NI+ZFeMDE2WI2SuHvoGp61CvY3JgxGRFt0YHpMtTP4Ngq/6TYUPSz6CaE1ksDNUNa/mro428nw
iZJJp0+YQET1650fM60lv2dkKO/2XhcPKIG6A/rChgw/jdmbBtWiRiq8zyGLrhKt2DZj9D228H1M
dE57bjEq69M17PjRYVXcBuqCe1svyW1zNoGod3nZb7rGOmABo2WVoTFIixtwRPdSO+aprvpwXWQ6
9kGd1EQiZ9adMrhqrOiD9sau1xAdG4m4jDEZ8rUNnXskgHMECQa+HFX6utGT341yKBomKHcS+a1s
nzRH9qglSQ+wJ109aM8ak62tLQccRDWTpbbkPihCxh2S5je2dNS56IKdSowXz9b5j6BWY2UUnhtu
nRNZNeuwVVgxNQcGvFXcNCt9zAE2vZsh1UNp7lGFBWs6lWqdQ32naYohlvyjcWUcMCnlzOrmmBdJ
J5X4R9K5sWewtnhRRlScYvdX3WCCcJMS7avFzZDFurWhX0NgFKQYmqheciXji7Ad8Gu65j2Q1Q1k
oC9+e73EijZ8D9zhOZvCN6HDhZGd+an5ivzjsZjuUQ44e4ccwBMxn+ra13m35Yoo+JBkFfRR8RwH
R10CjytbwleyNHybXOfiD2KA59B900OWeAl2jRQibwVXMCRp4tSoq4p+B5gIyE7luqz8rITuz8xH
wWWwJ5Hf6Xb9Qfs8WedTExAkT+E5dl75ja5JsNCPYYECbRqL/GVKIlwLcXDXK3GVhbXBU7YPJvuV
nPNDhClgpWh0lZBZ14mf1Buennocj9eqHW+FD1F16Ns1Ezy4zG1wrLl6zJGalKNmaXqwF7kgiTVw
X/oqSY+s6itKNLZNw8c5+8L8FiHZqOaKesr0STplco6b9psMvLVAD1Vr5hm3ZisRBwrz0QTTtKkm
Qh5E7ux6QZHUzhK040BzSmQUK63skXrG2ONpPfUKm1YeULiu5okk3rQic/Y0G3h0zYDSNACobODU
gOjdbSNRrbOQ96ltjylVdqotr1wnazEHuwEd+cx63yMSjXxPP2qnrTVIawP4EGRiXNQ7VVrRts2e
E4YoFAYEFCZt9GDksdgmZNNu/PZRb33++IgeaJq5/iZNmJMPPjqI0TuaCXMrHk5HjTV5Hszpb+j3
mEHt3MH7IRRRl1BUkn2Z3kKtzNeOLX52Q2bhQuHR3bTjO4HKW9WgV1hOx+qTUgjxRVGqrYZs+B62
xJAktpGB/rLGo29wx7TAYEk5g0JbnRjdB1wWxQ8UShVLxpTACG/cFUpZBxbMn32wgU3U7VOjMwhB
4e/A5JFQqGrE2+XZe6Zj5V4If594wYerpzOBIHsaJuc6DnNRtQH4Lwl76+hMhTG6zYxG3yG0CNzm
4cKqPqvDra8YDH2NPNyiDO6mODB3Hg+4I9JmrA1SI86ehk7v82iVg8ShJVz871lhXD3rWyRUtolA
IKUt4X6kiW+t0aZsJRyusGsPrOVexVByIx2LmF0lp7KsJb5afL8uywm0HSTAtN3jCCar4hPJgIS8
zI+iVazRKGlrEpT0xvtRRWrEtMszy9dXNkTRXTsk1oaHHMP1MGxc5ZDQ25ABWKXUE03iYaI4MQ5G
3z6N9tg8wAhayxCtqMrDeymsAvSpeXULEHZqSLiPvWsY6B6CXiaAwdxvN7K+Y2oFR3V06uyQGN1W
k/VH79IDCycTzEr9JnXnGQLW8IbI+9oW0y5PHfWGDq8/D0lfsSTDSOsbPxYw4X8FXjxsH7f/598o
iws68J/MxX/8JzLjv4IZ/3F92j3//V3+7U3bfywv/w9zZ7Idt3Jt21954/ZxHopAAGjcTlbIglkw
ySSV6mBQlIS6rvH1b4I+tiUdP/m6dxumRR0xmQUQEXvvtebyv+UzMPGnb9ZkDDbjY/utGq/f6jZp
/s4unP/l//Q//olafB6Lb//9X+95mzXzo+HNzX6mMMIy/L8/Pv6fP3d6S/m541tLZRK29V9+5m/k
Rmn8AedElZaqMRvSiDz9O7jRlH9wn5DIyBQPFS+jo39wGxVN/cNgDI2rTJqWIez5p/4ENyq6+oep
g5N3dGTmABft/4zc+DOh0NZJgtVMjawJop00zZC/xE3k9CJMstyoYPvyJWz6i2FZV2Hg3IUgu/Gn
0AKcopVw/5yI27rc4aB/lGUJa63CWaVjc3bY8Vr0coX+xbKbYelodA8CLHBEni2ySSxV5sQ0Deyz
771pY7n10+Eom3A/VgbWLn9p2+m1qOlgFgNDesAlb7DK46UMylVcokHAHRevWvp+WtjRYWjAxRVB
vAakBZLClmujRErd6tPa8ww6uIQT/fCRXv5Gzf0/aKAueUiC7H//lzG/CT/AdD/eJKkKPkhHJd1X
/QVvmSjkaQMQpzjfjJUmUTJT+EHlWGZlf85Ikwxk9JyjGGvNdhVMNGM0edImcHITwDXasgdc4MfR
1POTaXtHlVu/FsWWxtxTOA0zEr9weashMsXDE4h4nbgTbx+GEfhHJD4F+p/WC0/2FL+nSficB/Xm
969Q+xngaeNdkcJAFSdNQl+4uH4hlUOlHkpMDsWKMNDX0KlPdLiwJ+JileT9qfEqYW5jNN4Xg/T4
Ikif+uH93zyFXwIj5qdAJ8yyCJHV2M7kL29yxm8eAt8qVui9L4GDcMCzt2Yh377pmGwQ2G4NNMdp
XoHFqI+//+W688snPP9yR6qEPPHyDfvXSOKMLngOXRvnuSc3wQRWIzyq02eM/8vaIlxsvKWeIDsV
CdyAx9WvlhOytwqCX83Al/jFtMFvQ1GiW/rGpCa2imJj9ld2a7A4QCG1/EmlKz0Lx511ngf7378A
Y353frxEP16AzVLBzazpwpw/4B9Io/4oo1qtP05l75gWKPTG/uSLcFiidpuWsV9uTdBmVjW540hG
YP1uFxsI4thZG/tQG8NCx5rnQQnN9IxwRoCB77lpv5CO2iv9viVrKGebx6qFBGP03HTSn8LBfCmp
1H//UrS/vBRLl7YQc+IWNxtRmz+/lMwzGfKzA67Y04+6pdyypp2b5q+Nr72Nhr5VWvWttfzvtRTb
f/O7/3IfWIahsbLiPHDEDNT9+XfrU51rBGXRnk1iE06YcWdiCAaugEqagaxKd36yASLRu03moAgp
lW75+6cgxF+uRZ6D4CmYcxagJH315+cwgfURrGisJnPZHXXZdxZpJkzy3YnBdOn3OjXuStv1i66X
F6ckb75V6UW3CqQTat2Vw5gOawlhO3qR6siMg3WrPCjlsGlNKIooVJJlYVQ0UGlMafJ9Mjxa4U2E
QpUWbVzR0FVCHrWp062YUJBTIwdO2DN34Yrug3RhJPFBq8tNP3xmXpOpSET0+ZFV+S4cmhKMPpeK
DqwuZaRNZmGN3nYhNZKVOmcz4PpcVK1JiSjujXVU/OFDLeT38bPWhYeijg5prt+bUWxrw6CmE19Y
OYPp1HT2USm0Ox2yB2EW59xprsjh31VbvNqNfI+c8Nk3o/3oPdm18Qp18OrTZ1rWbbk1Eh89q/dG
Lfy9LqZ6KVQu+MzOLo3iyq5CH9+/lDxwAUwE94Vx9yygK3p7LXXjzerjA2EUawhhy4DewuQhMMYp
vgTxyJaUzYN0jTRl890vnF0miKkgqvetxGgYVskz+aB0Rqrm2png3wmzYaqAoN60n8ria5BYq6zM
V7i6nin8D4Hq3AIMyxwZ13FlHjvVfB9yeZn/V0fYMhNz6/vGPZlZudyvmUYAkW+8OjVs8pScvsYv
v3TTNar473RLCPmY303MYobyqe9SDHGcUXM1j5CLhN/tidJXF+O6h2Fa2dYtas3XOlZ3aM0PsTUL
/1V+JulQHjfP0muuVcy9gcaZTdtPUUUZ29xoF6gayBcxi3gbahpn1TVwu32BImZXFrbry+6SBHg9
Rep/h2W+SgagoF6q3nOh3c04xSgtBIG4hjjNlUvKWtPpNPKmwHgbc/Ub2JRF1AfzsLC7WowlEC1k
ELb4pR+v0YwaSlnlYBf6TL04pARdL1rF3gk7fi4G87XvEdcBn8S55Ek0cQXQ01hDG6s2uOp5R5rW
fI9qhlIwhGjDBEiSSlLZEEo2GFMYyATfWdm/24N2nyRdIGTRtH97xqt93rFH6MF322S5D3t6NYga
EzF3NXmsboqZ7JbZOS/TQzw2D3Efvfo+xBv8rMygdyN6v1WVkQHnTclaMbpxaWK+oJueP/gBnS5C
9IC5PZi1tgWA3wNlIDa2Ibq0adS3gWRXciP3VCCJio6mLnYeCjxefKIsFOlRoXvDs026moV2PegR
YCUGTTgHjaoo9DfaGvWyLpI9A2TCUuyWYDuDUAD03kNX4J5S01Xvw4TJAjhN4OhBUx0alaQOz3du
tG/DJd5u7uLHuJDvA0y5PMzZCbHf9a3+Ju3mmAfKlmfSrrSRNpCPSpUY3z3sm2ltpVFAajJYopSO
QzCspNbMtV27VErx5lWhDrFZPXXG3ZTWrdaHb84gXSPlLRUUzUsEjJFx70q/ggE3UBrFICs9VybW
O3sEQpPaYmxkrzLqLt8kZTqKHps3XUuVRWZat4FpEqw8d+rUx9ATd/ILLgOztawWhwAoNgC68JBV
780gr+XEmwX9jERDzkPivcDnTypnu01CcJVWD6HDa5srz/NJCBhU4So8RuFw+phmqPISmEij0fgt
bDrtiEQC1uxIrsveKxc5fiJygLmLqmtRGessbh5ky75HKtsINVAiIWO6s8wH77vmK+CGMMB5elJv
PD36bGj+yi8BG8gCyC98N6Y05iJJggp/FmA+6FCZxvNEl5UObx0c7z4BzEhcltmY+4Eqg9O7eIfX
MiFDIw0v1NIvic3L91DrI7nUmkVRsCXMW0+airtPbQ/2rvzapFezufckw/GIZxRJSOd7qHeTYr6q
tnPMtWeZtg+6lZ3LGOcyLjjMQPqrSRdw1AK3G5wroyQuAQTWC6Lkicjux7XoiDDxkylmuOd9cuY9
x8qdW1bzlAyzfRJ4AxGEK8semsDGdPJVFWV0qlAUrSxQPuApIpLZopfQcp5EkVxyjyCO2AGGk521
uFjppmta7dPv927tlyw9nfPKfIzUNYCS0jDtudr64RTmYNXFUq41ICOS58ppQ+y9c/iEviETHCW3
PE6+vEQqd7oznCMxnYwZ2y6i54TlNLAMEgL+UYz+i8pF/+tZypBk9X7UmLZlab+cZ0b060XqMbRq
Pf0+Q5mD2NhaDke7k1FDs4E2xVyF1XGqxd0ubKTejAkR6fDBZ8YSM3PPSTI7qxoYgU4ynEogFqGb
+DPR4adAhx9rLE3+EnyoCypQChCbLALMotL55QQrTTsWATPwVS/6dVWi6cRUoRvRvhE879DeUHlh
aOpJyyI4t1XGo0WruEz1c1oXr+SZcgXanNAIhquIYGlCiBSFWOR+dI5g6VlGx7rbvJh2twb9egwg
HejIp6qYnn0XLGnBrksmWlXTfMfeyoWJfLH333yJ+s54FkE9AtkNHqy83at9wze1eZ8idjUHz7rx
zUR8tAzubdabjK6wDhjDqTVA/xTOorOxe34Zq4D3+9FX7HPlpSv2jINXARyl1vYKyubWXueSLrg+
fO9Ue+PrJDrFEpZBEX4u9BQCt02oJXB2pDbYwNv3pMs2qpMxoEXl2iC7mA9tZHJxDzi9v1Oi0IPE
g0XO0Q59yTVWlVunKd4KKhotlmcB3kE0zo2cPDjB9rJv3x0vedSl8lDiVyn6myqMsywS9pOZfPLc
NOHGKbKvYZw9Qle94lFFZieOraaxF6hYeW+syYwj32qgN541bMocFztE/aRnZLzjKKtmiBe86EGa
ylE1xu9O5nXLyTAe2mQeuy4bG8mDVzEfrNj8CSAK2egBU/baowGSc1Hx+dMyCVeW7R8NdtpypLpq
4n1GakCSkh+LOd+Ov+p+QY9vBCXtjMQgxO0cWIN2f3IRsFwy0a5UZDWK0h6HErv20KBjNe9Aqejh
clxgldLKCncrEvaF13doePvwbyf9/6iX9v9rlf2v7ISxePxj8flriMm3IXzPf26D8QN/BpjY8g8L
r4eUtq0D5WSB/HsfDMGR/QfubWGr1K42uFkWhgzURkAjRielRFqmben0JvhYKQX/7INp4g9SLwTL
hKpSJ6LW+08CTMyf10naaIZOcgphn1KbnSC/1pyV0WnElQXlMcfZv/aZTHZq0lxTZgrXuDYWRmVd
AkiRR2ExC/n4Iv/xJ8OYSjZSduV+6lCbnqJuCt8DBTQD61xLMJ6hYvH0y43aqMlLLzwAyExAGrt1
ED2E+hEZDEcqHUNpn1YAJkwC/wBmrobCmlUbHVbh+bchU662U8JsdWrjE5QR8Y2oCG6rsfhshfVe
QrdUraBKV+YIraqlVgM/P9Vn2anFBpfhHKDOt0E7XH/4rP/FRoNlgq3tnw0I3kE+OOp1S1K4z5vf
LztNyDkjiJuCfGYZTu0sAizPGQHuqzYY7G2j1+mx9AoMKYZV0lFq0osHA+5EwWMvOj9qVwNg+ngP
QNLEN/1V94IvgRpkF2/U0wthzd0+FhAt/UB7KCQpiI46gH6Zvw0FNUBhwTkbCX87xKGaME/FawIO
g4MSXRdGuMknJTz3o1Xc6W+Eu3Kyq3WakgQRmSnI2wasqIUa7bHrlH6bNGyNeUBgfVNGxUOdj6zc
Nd4e3VRAaaLQ/RDmqsQjkyFF4xH59hJCbwdkKo4ffdx5rh3nHR74Ijsa/Pw67J2D3+rqEX4uNVtL
Jf3xp7Aw+msG3R44MKBQqb80MHUXOGid995n20L8STZMmK4rferx7YMy4Vxjni2VFA2mT4eM4noD
EfqAHSN9/vjSYySocO6eEQ0Dhe6s2g158w/1RJHUzhaKzvd3UXlTvML+Jux2mVcDxQygCfqovfZ9
SmrCdpTmLWkYnpbI71+6MERaIYd+9fsr56+3HqGcummrpgWi8a8XDj0WptF9oj0YU0HTseK4AhHA
CJ462UTnZko2XtNG/QKTU3hQck/9YgygUhMfBqFDtCigj6571gxfu3SR7n58JxwNJ3yEJtoPMnyg
amfLW9Lpd7KVIiLQEuyqgoq2WuRpiEYXwG4kv6Fwg2VfafpzM6F5oK6p+sK4GbLqdoaHFKETnX6L
Srvb9aUJ8Zfxnp4vAFLsNa10OEPL2YpsFu89iUkWLUIegsMUEk6B/NAbJxW9V6o9aNbL799E4+ee
ES18lkJN14BL29yIfzk8lZ4vbbR5wz7rew1tyVA/GqMRuImOBBchIsol7N/aJM0lyQn9EYgJCma/
rna2ypgNtZH1UtEqWLZ51DwrQPtRKpj2itl5eo7NaJtTZX1livFEoOX4pvTIbyht1U9ZmDBaJZrc
zRDsABTGAVlF4tNktQBAlD7dDQXcZ80JCTi1HkASGrcMiPll/k4PVP3m2ZgYf/926D+fw3k7hBA0
kmkigoNh25j/+w/ncEWKWeZXl3tJ4Nngwt3xT6NYpb1iXougX9Tk8BCVEcQ01OzeZqpa5adpqr7r
lmYvejUxlgl2axfPWHNNMoo6AJBLvQNXbtvFa44h8SvR2Ez/2+A9IirAptoeb10iss3vX4r287H4
46XAxuHj1dGsSP3XtrhCVg/YVzgRHuEtj0X41qvGdIe+fDZgObkVM+AnPyQRUWToguOyId7SxzpX
DPg8l5OtFzuZcHCCBHCUeFMsulXc8L9/ltavqz8qZpOsZ21umXId/jpGgnUg9MIwiz9Xf1Ta5jXT
cMiUnof6FcvnUQ9SJN+50I9B1IQDKg5v2vShhWFMgfwVUnK6lpdq14+/s74M8A+uDdhI/H0UIKXP
CqFbR5D/1aOp08xBF8ZWQYjqm9PF6U7vpH6LTWp3EeUlbTH09n3amM+VUD9hJUrYhJxwHQjFufRi
CaaievTmL1wdYC6aiQfL7NFBELJswjh9n6aYHV2LrsAg1UOu52Kd9F10IbAWhWjJNTwMU7XT8fSu
DGAZr0TomKtgBCiFyo9oGEN9qSibWvpEXxTBuBi0YkopLODp+d2RsdLIIb355s/7nDPvcx9/yu3u
G06OkYSz4t/MOcQvnxMFFoFwNicnRwPpavw659HyURNkRmsHT6vKw1iNd9E36XfLQt+l1PFXOmwI
V+3UfFIagsl0f3ZpC4dZBolqr4lWJOQAhuMhiez8tangopfcFmj9eywaTxPjrlVT59bGFPk5HDVV
XZZNcEgtJQNoK56Q++Q7Uy5ovXv3EmkvSotyPBk4BPeBT+pwoW2lTRKc1Prp/PElsHPO56q2tTqL
v4pb+W96/uLnESghZoZNFB52AWs+xfylaM9C7F4JvwuIxNcPMClsMNRrtZhWpZ1LKkIT9JIRmE+s
oRAkOq3a9MJU1lqOBoLdy7iZefAaVHV6YQcYZxpiAUdTN15JNIuj7Gvj2MNWqZP8GMLoHhZ20eVH
u+3FbtLldEukWWyczqz3Wp6WF7zcyHhkLN9H5275ZfIFAnu0Apfqu7D70DYSsnUEd+UsgYqNX9IW
HGfpp5+LAhhfVfXd3jBzUjyVpljA2h2+kDZzM6AG/P6m/zX1b37jLC4hqYLklLr90Xz4YZXNplyR
WTQ2B03kyXnwdDZjlFv02ZKG3PKEorE2iJnNywF3XSw68p5H6KaGUl9H3cBxJXLfLQf64o4lXgmw
QD5qVOUJhFYBerN3bmmIE8Ee6cpOpuxZSICgMxwRC3tguoq9enpOyzFADx/7ABaYOputGW2gFsTr
0odX42RwYZ0Uj/SAwjeeP5SutRdB43c3OVLG+6I21pMY/VWrS+/L798i3fj5VMxb5JiCvBWD6sJg
N/pllpXSdezqrC8PyDGYWjd2f2X4+JCD+H/V+yTfNXiQIUnLHi1XmpLQytEmnlrvPdwbQo2/VgNa
Dq9Sw4vEZcU5wx82hUxupEK7dmXgzSeFFGIQp2F6+n6k/pv9R/yLV8DZDOWChjpbc+z55PHDh2yM
RcJBuEgPtkrdQSrxWh268tqkOls3MmlFROU1MQHpCKc5JY79HE8kwtu+44NuM7CpSi7nKhqmx1JF
gw23BJW3D2tYa6oMMkqSPFg2Y98JoTxdHNBBRnnSQ8hzepxd/vmFI7O9TDXi1QLNTFn9V3hllNPf
ChqrviG38nbOiGhgJJHGjS3POAVWojCOpWloloU4+U17+/0HzGxVnSubHyofulU2M1dHM3VeInGP
v8zr6rAYmNkXnWvSamessYpM2uJywZn6omNvDppjm+McJd8i1LaVpa3mwZvHXAZgwqnTJS77YV9q
eE7UWTlckO5IeAS9uGhqniqjAEXPfawf+NGHRtdOwdCeQlR+Rd1+zgPjdg60+g0Y71n3vR08gyP2
tWNKS7htYFVOC8ns7d4za8hjeUp0yOolyXiZ/akRZFmHQMlT3yXezQ28BaG6DyR1HrXybHI7V4qx
j5sezqyyCZt8rXf9PrBuBumyo+Az07rnSS858qWcMjgTjgXtGTijk5yYxlhnWlRwHQzmWD4pYt+c
6B7ZQDiJtyCgetEah8TbmcXWBxpMHMETYQnROw2dFKN7evLmllt5pnnLiwUiFarPlfm9R9MJuJZi
xfW5y4P6sVLOg3hRHFdz3Mr5oipPHopTtNVEDkUNetBgyzKO+DdhoCiXEdHMJg412m5Dh+HI2RjE
XNfLMB+30cCHFVBU4bEZJuW1w0yqCgKcmIcVgt9QHwK936aT+ihVBNxhQhq5cfVk/tyZxpFYQLdA
PeyIHSll23BsEQCGHY1Dext2kata9WOdTHvmzNSpYpeH1rMI5wkRQn0iGIqkXyToboruUAfN0sT+
oiiXQM82Vvqp8IwjRgHXidpHP0WzGol1jVcOr6D9BHSk6IYt8g7CeJE7q8zSbCT7bWhsQjIx0eKw
uY4QiT85Od77XSIABWifWV7Q/DPd0i/kbQAqJzzZv9TVS4wMIEDl3pADDaMS33n/yR/RVU5nrKxb
ZN4PwcXzMX9OMC2DkAFV3H9PWjodjvwS+t3Ot5H5gTtMCBfX1+BXSWvOLX7bxDTDY1FuD+PI5eIf
vBd81jbydYNhhLgx2R06nBkb/Sb8pSHeMBevQsNfKuPXdp6bEnzg+DnGT3Md417ItU8tVIypfeoM
UC6gN0dlzXw7Fc9NdceZE+FM9D/X8tI1z52xsl96pvhE8JnpY6gEmzHcg/DnwQJnzwx92QQnXT/4
5Q283AriJUioBorbgSBpNLG7ydu04Z5AUDKzV5l3l3fUEsLAp3unUKKjm3/uYlTPbl9vGsilieYs
zbpi36LtT8Da/Fw8DPuNFSwx7ewMOur5HHUZTCskhDx4uupMZLBqsVYrfAZNfVFC8Dz9ixp7J6uN
l/Y33WjcIVa3sTlugOMvP47CnrOOsPn4RriNmevw/7zEdtVl2TpooxVvw0hQWyYamHkGbFr+VUiL
HaUPNh8zaedI0yV9HEhWIB/ZyHu8PQaXPx49DjKPeVkSrNe5QgMKLDMUWB25WHSWnHYHtGlt4V5V
cHnHVXSwInUxakdW+10dFSc70y7SkwiGIb1X3UPd6PvOVzeiEU/MFt0xFe5ctPcpRWuiLudb21fI
5SAoQ0LqmWBUi02rgbUr13a8S5RzGjwCTEddAOMwD7aEXU+tO5HcUrsTzFv/oZjD9oDObM3pIXA+
99WwTMYXPX5nQL2XMMkzyEtOkLimgQVKiLmHBzKgJNWlBE/ODjOmHUGQ3HSHIbF5sytyGyy7A/Di
effMhBiG53plEARxFGPzjaR55ZljhLZhmUl601jrZcrJJ5CPCIOR1jN1pTaLXSftYhJwz4hnB2K9
KNR7JZmxDlhjzan6EucjWDJN9k8OwIYy4ggcBdAyik4gH3cUeFZ2ujfUSlzBM+A58dTdEE7WTsns
nDCKQCVXJaCH6YS3xBLtubScneFYrtap5acU4sOm9qLYrXIn3hVVTYyi0t1pRWn07M7kSbcbMdbk
69iKG5Qmkyun+tRwViFOLCRfIqnqT6rsIKGVVnpU00x/SUx/8fHPYNCQLKBEUAjnn/KHVIVtXNNl
aWCUddbABjMeIJU3r31W6Q9pzl6P4/oFmlH6mA9lt6Jr4ewGIiE+CU41fd3L22BPE7AygaMrVvsZ
jGOvBr3Nd/T0ToOqDVdYYQQHNdVqauFufQT5feT3fXzBqmBvhhRz20zEzD8Ag+oH4Ggiodq1R5NG
AI4bdSx2ooPsRKrSyN1phjhH+ImPB6lMxpG6zjtWx589dYRJp5D/QJ7UrGeJVICV8Vs+Mwo//vnH
D358+fi7f3778V//+XejBAzhc4M3H+lyQajSTU5lsYTjokwQpODwfMDKxzTlvEdgb479tUJVljLB
Zaj9d4j6Bw48yFKeyccfs2Y+H+Y1RluYk9EymjGhaBdBUobGSSoZfkF1g9JqDcF1nQtjF1WP+EuA
IvX7Tiq0+8iWNgFPa4DMdOwWjb8GeLiKoW52RbSGyLfJ/ebU6wYb60ztL5ctHsYsNzYix5Cf6TtF
v7fYLyPt2FuW2yoaMWicQFrsLq3bjmQsBZ8jnUKwEZsuSTa6pm7MUmxEAJKkNHZ9ykeQaZg4CxZO
54ptcw9IzS2zwDU6FgxSi9SxcnMy7nIx92grIlr0LfZZTFruvFzlwkJmQUac1jEgBwUNZE+v8jUj
/sQOHkY93ICjWOeRZBGsAUkL11IiF+rnyqf/nkXTUaUrrNjIIfuO2BzpCu7fZAS7GzNhysDsithN
mRoqnnCLwlkTdgEq2C/k58JsDmnP3KwtV0XXLLUoOk4EiuWlwr6qrIJQXgoRneUgzqOsiGwcsDuM
RKK2kAXKPWnaR5SpT5jQ3kqOvVX1ijNhr3jTi29NX8zk1lqNS1vqwarBbdg8D107Bwqii7C4hLLd
+flpQK/bWMnHh9eioVVY+LoUJV2kPPQ1uwYZUpXuoOMATDA+d2RBpzj5mRWszbTfpA20DSysmk9G
ATkyRaEsvS7G/E8wboZ7i7OKE8TEC41PedZstazGG+AGvuk6DjsyE4c+3STfYhUSF/dsPAg3qDs3
xAcag7mzKoaCie/ORCy7YSyb78Jkzn60diZ5siNcpgqznVITLxmYXKlwAhw3yYp1SkxR4zAVTR8m
leOQUa51/Z6XiAzMCZ6sXIkWcxCGGsS967br3BZpij/ulQxLMFCBEbujTUoiU13dD1zpda6Vqhun
MfY4OTcV1mT7Ukow5nzCvpq7CvdCwnxX7aMnjSfYq9xCDTHPKMOGFtc5AMEoPlijDfcw2VgBo4qC
pUHLCU+Si/lltzj+MqSVnDC0PCL1IVtbQrLXa4wkwpUkFrmbT6t2v9HsmiSn4ZBLZZXF5TK1hm3V
XibEm1nkrBqH9YHzt0m2jo4lOgx0ZvZiU9Ds7BUavvRxHV9B6MllHeEuqNwqJRJrAv6WxTvwa3yk
rsr5xSEaDvsxk9CSs6aK6C08VGX+0IUJ8mSW9tBxMQVtOaHuxOe49LZyKlAzECXMQmmZ2o3KaCfT
5uCp2qa1wzXr9HrCwTwNw0bqj8VY7XsozY3ercr2MwrMBZ3h1SjR03jWaVSDJyqKT2renIs8uIGh
pP11Jg7M7UTF3Z7f8gCJTzluVZEf/Y6n3Omu1T8R/LNtjWwliR1MFcWtmJb54bjVxYwuICugoZff
LILQhJDhLaOOHHAQRJ3/qKgsU7W5S+c9FkZ/niR7swI+0vbrboz3tuFf86Z4MJtXZRIPEQQ2Pd3M
8x4xWZvU51ozTA4+9l5r8ebjO7cABiAh37LZu2SiPVD6P5diAjUKSjV/kUO266Lp6k/DeyIriCjo
1JzywifUWemmxRGWZ8auIKQQKLjLp3kIKuuxCtae28faJYh9V48BvfA5CiM+hrpcpROR7Vq0noUA
efZlPufj39nScVsh4HO9WNlOtDfVcFOy/vqwgxWbFabo1kooYGWScsQBKR02HflulV3vEpbAyHqk
FUv+LxJGx9s6U3IgxRVFYL2RCfd/zufI2jwmpLlsGvjdSI0WeiL2w2z9fGNsci9Jj8nb8YjwZDd6
GXvJPkFkx/ayHtJlLceDrfSsiLVrYXWDv4Ml6JPBBZJmyxp8AiKiTWWNezJvz9l4DibzW98/iSy6
UK0uRJ1dx8DchfZukIaLOrkUZGKN6q4S/WYKTWgnX9RKAlUedg4TmByCAp3zNXont8xjCHH1SrE7
1qartPxzDNMvLfodc+aVKduribZu1B8iMrbwWsO6SQSd241Hy9qres7Em0p028LzXT/lAqZBbYvi
c+VtYP2v+dSXCezgPNY2gG1XlWcsOiVYSjV1s8xaG7m5xFt1LJ2B0RTS4rZMjs4QPDSqukcnT3AW
Ig+az7QfX7suuMWD8RQInBCeUWwFcTPRCVbDStBvkBG+5DR65jz4KEpxjQVN0qRd5M6VmffZJAEm
HU6+t7d79sON3nxWfWMtiwfZ43Bf8oyH+GxXN+eL1z9GlKGa6VbRs6cf8sS11fqohnITy/BBDfOb
YqXXGlRDZoHvSaYDC/IOSs5eNClQG+trZ/l3QaZIrUb7oAo2SZI/zPvfULaoeICJ5uOSvM2tJXky
gThqpnXN2v4w1E8QzA7KOvOzdZGT+TQly65LqEXMbf0klHqXk0U7KaMrpmZn9snVqshMK/tdG1hr
xQ6eCX3VIpJHunGnN/lOVUc6IM0G6vhqQm+LW3pvwmhBRaMiODEDsCBeeG4CnMl6d6K3uVE6+r26
7VbetB/SR7/uSIi654ZDJlq+VbwEAb2/1dRkE1hyHSfJtuSwaUF2eq4m9nY0rWACsmQ+uqCZ8/38
Ngl5xuJ1KMzwCMEcYRWQ4D7edh7CQM0+xfzqivxDjSInJAq0Iz7C1lddwPaZ0CHJdDyM9inM/Csj
2F0VdNdCGS5FE+xtNdha18nD+BYf4f2hWCU+XS28NY23Pbw8DvAhV57jFmV6lHFMeY4zV/GOgaJt
i6nZ2n62NTGJ9Z73rGj2i+4YF3rsV5SO57CMT8KIaOBJTD/ZOlKaxzR1juT8wnps9qQqrBTNB68Y
ubD6gM1RL1fqxjOnS6I329IaT76W3UYP/k40PRjElivNhUD3ZzQAD4nJGS4xdqKnCiq5wWhU2fWm
hYTSW/617cdjaOeERpq7qXqwO7kfFNvVcm2reuUNrsOL7b2ThUsSM90Avz5rctUNpJqrwyHJCPWy
hkPJVdAPKuw4OHVdzL4/vhqTt40JRvPS7F5E5msVjI+p6t1qLb/WCFuHeaUMVcTswxbN8Z2VEr6S
5polbkglXkkauY5X34G0X9CV77Qm31Lq40/Zx2X+qDbawQ6+J1n/FqICmYr2Ume5G3acK4LiqOmE
n5ZbFVIcDoOt7wRPLeOnMhf7GLuxilxaK60rOhkepXpprPz0/+g6r+a2lTWL/iJUIYdXEmBOyrJf
ULZlI4cG0Ei/fhbgc++pmap5YZEQLVkUCXTvb++1dQllC4onYLrOtA+DUHcyjZ7cAkbDlN8axTu1
iQa7ggbX0QrSarowLtmAjXiOyvh7GTsnm6X+8hanJ/Z7bvfHTMpAG5xnKSDqGEelR7mdx7PtDec8
zx+uY59bNoXj+KZyaaQJeUdpyQ2V8NdcRvi50SLIkoI8sUhoaHy8PKHtDCfcJXpDr5h+ZN6Qy/da
d46uGT0PVnsgGHxmdIp178IlgFW6AAxgQWehft33qGJ3ad6a6gszxFNv6mcJ6t1VO2gNRM7y+APS
/CeG/BcncvbK4i01p3vtvOYg/xY4UOXqR8BbFyT2a285F9UMT6GnHKBtUvGxdWjUla7qq3j6DOoz
NTvwxLh38NTru2kwAjpRtn2a4gSc75RUP1I+xmQReKPjjzCuUcy4i1bSuqr3ud0emRe8SBXueGnt
ljRXpugBsNpdZH9UtnMiLrr3Orb4H5o5n8NR7FVW8NAjT7k6nxS9vjXe+CTZyLLHwwSMXmenZ28a
sYJy1k4XRp9vzqgfyXxmGvKu8Hkb5OAvjcLCYQmo6KxzuqPdQdb2tFMG9W/aOZZ9QMOh9QbgbpFY
O9L6wdQJPjXxkb2v4mgPByrH0pciXHmFPHYvMt7CbXSeMINUhvHVl90Z6fx5ITS0GbmvUN9Wifqg
YONOZuUNTAnn6eF3PzqcYD18OPlBZoE1vueqecyL+c7E4iqTHh0OrruATIIbNhiK6kmZ3TfHcZ4Z
yTy0QdlNWvacM13tjQP8mnGMNj0ePiUd2LijNhfaoZ+6Rcm8wFkMMnycTsFau4UxaI1nMgzPmpfe
2Yvf8ii+mHI8qg1cqfhCivfbVEyvltR/OZ1+sM3pMPThJStNyqjkqUKW7RMyspMFbPmDGM3WLTiJ
8QvUBgN/iYErbTlTdedj7dVnxyzOjk5ZHGwjB2SHKR0ua+UlzbkmqMwFx0/Ls55Gt/w2l8pnIqMH
aMcAbXXaM9sNkLtGmnKUMaj/SGv06+kO/SMwVAuE3bwTnPaSiTWQmZIyAPOtyxtkKB+fmh8K5YB9
cwevXin+tCZZfFW956zcWt56tsh21CcCqWaytx8jsR/Ddqfp8uC4YRCq7r5lEawp+hnwhVn9EHF0
dBVqJchsu5nqV8k7n8EzJ6iHLttDUmnP4G33Tube1Klk83jD5oUeqew03ONOqZE5GQ/6iIZUcimy
WWLgs0497WBpP0YR3p2suIZdi8mWxcqSMgdnh5ET2iuAVBhJ9laJYv5nlunL6I5lFlX0v9LKqoZ4
K2t6Pbg+/j8qyirdrF9dbySRBV/Lu5F6egxS/xFp1n8kFoD1em+9yTzoqGF/cFRUYxo6kQIo1QE2
NmFNHQiGIJJQZrHe1GEF9agsej9VxD/H1ntlwYDy7xMJsKNDLkUbNYEl0nUTlGSBsXcJ+oHo6t3x
xCKcrpQEBLmQ6ElqC0Qy0hzeqCsRfCVhLzd16uRMxdbHK0H736+HjEgxJY6H9ZC59DFIp+bZ/z5l
Pbj+43++z7/fYm6BezVtTm3w8mqs4s/6MhXDZGyKkmrN9QuV00HD85KdqhgaUG1u0orkvskVcuus
vTNLG0g5LITx5V6Ow4+XDlstSv+HXF65bnmp1ntyeSkoW6iPechSc0GI//tXnspeBFhSvnIzTJlc
5iMKSq9Dl1pf2/UblPryiv79Xsu3Brf2K3TQ5+O1/UaQe4HmeqStrjzNFlD09anrvfWY0CjDYNzB
KCwlDbJ8i3+fsd5bj6UMr2nOWr68/tu0pX7ZU7OXNgNP3g38ZeAB8Fp3Db3OyoRdr1dgay01XHW7
ryexk1O9c9CNSNvth85AcUg2w5+OfVIxicDr+60iLfYH2t5sRVBYRZBqgNcGGaikpLNxehWT91Op
r6EWaD2syXuTTruBprSi/4PT5mHoLbuyIajQxNVFV8hg6P7pQiaA83xUZXsuUgnLimIqBwUoA9me
+06fBlNtYS1Pj3PhPGlNdceWtDeOCQ6gpNX4w5SPatbPtRqfraq80ooQxCCgFWOrGXS7sKgG8BVL
b1cqIBskUVDq8NLlEpRlt+pMrekhp7GcHScXRdWXjk7F43jLHPGKnPLHUnZDWJ37kWGubCoyUNlJ
1vzdKAFODOsA7wr0XtfTCA6hM+7BePB65ElFCw6iQzNfKhYPapEewGCfTOUbJL0nskKbof9aXoY5
pCeWrgjekUyT0ehmEYRQKjJM85jz9oMrWRj/btVmH6dn9LUDQYudsaQg5cUiNhmpwLWhfobQM0jO
bFUWJ0s9xOhFh9pStjVLjwwTZi0yv5uBb4jgS1PELpvZA1TzBaYaKW9iAxErOai+QiNQq6V7ExgQ
/pSN6cEr76sdhO5d50z7aIh9t3kN2V1laUvxJyU0/IhesSCL2ffUwJRWPxvO+ErQ7mBmyWtn9kj1
uT/N7G1j7SkF2LjsHDsIhg0nb9mb26wtk42uds9RTCFnFQbOuCwgGZ3QyjKZnW/3w4FOQxAcOVeM
paWbPrp28T5YfsoKKGPQCgFrOzsgwiLQnyiUWVmSXMj8HsLvYpxkZHOwlY9WJS1loJjBD8riV819
1tij9CVhDcML4rH3i2t6REXeqAROc1ffThBelfKQKM/mQJ85/WpJ8ZVYn3b+x+iMrQ78rxgbH7pY
m5U7u6t3vaofamDPCpSkBJ9RKBCfa8IABf1zA/xDozoLe/DxcPiOeKqo+Im8YbOMT+05Yt+cbkdS
pjPZFTGFwMGUrSozv4rqs64bRzAdgSjYIWbSLy0bAP2NKWHsoGRmBAJCAaXQ27f8sDTsg4QmJNIN
P+aK4cfiCHfFJg3pQIBEoM6Zn3BJiZD05PxDIDc5zL5gP2bAXYyOkBa6eJS+oiEoMUhgj8mlzQA6
ordsMBERcnTmxo+8EeYjc3GagJuhQGGcNxrgj2IcMaxOJyd2frJ5wwqk7EVUvzuwGKQbnaye1qma
BgEt33pgseh73Wj4sBQ5LlZZ1ONuKxzdTyPLz/bp1wTG3WmuOo2feTgHdSwZUl5dCAqA1De51aDJ
4b6wsAFUlySihCUECRsN+3LydjDbH8zjAoNOY354MA78EukFR9zBVaJ97KFTYozLcL927JBk/8vg
m05NFMQooEbdnAzPo3xCBc5VbJ2u3XuMWcik+5NEuApnHztslgZOCiCLDnjCjNtCNL418G7DJpGR
AlGYUJDO2A1TuEWX8/tCoBD8VuVPOho2Lj+652WT+bEwTxG4QG1KGYCofo4S2kX1IUkB0WXyMCfd
sYFcBhZtG4V/psaESKWinEFQBxpGRTUgb2W+z1NxAEJOzTz4MybKI2EYL5uCFq3YpB3Z5XxMS0qR
539kWD+PDB9d0R1i9hMybCnGYsFtnPUc5+XappOf6tK7Rc4nfE6/MhU+VfUhDN+tgpZmFPeaoV6M
IzLnkgEei7wJM0/F3C2VbZVT7k1H8Qlkb1sPyIZD/7bSEx4ojiGbF0H8iB32KZqA7ta/igG3O6kj
KdvF1LrB4ydFMA0IJ8W5s9TXmN5oS1dPQrg7k1GqHKOT1nasde9haj1pDtMIUb+0dgbZUbTkhgwi
oQyLz6SA99ns7aNQBBmhsSR5r1RrpwA5qlO0b06eoZcdNCm2PbT4SDzMkYaBAkxzUjC6n7aal28p
MYBlM3HOpcua/7s9s0iBvGdb7nmyiXOys9QQBB3Z7gtOvHlMM8/s7mmE4o/EnHRQt1MV+aVzl+xD
RWRvjSR9EpzpEztGNqB/VHdvIiUxP3tIoCbbgJrko0Tqc7bOVG3tGc94ixpDR8aUa0+gBfYxpZ1j
F/6J22M8vRh1P8N9WAZQ1glQ/rtldEFBF6vJK51QFe8SZCj0a2RER40ziNJMn7VM3iBnPaA+foLH
/W50zSl1ymOZuZ+MZ7dVsTCv2X0sO2I7i1DrDFz/kL74xUz9Rj3jruKSbnfWGfDoUGuPeVSOwIuu
SfGiez1R0ukl9vpvemJ9zQ27oMp6ayI24jX93fMMHl1Xn1vFJmdRbBNz3Dbs7gx6KvKbKVMWNix1
+pEdnrK1IDhQkX6lMeYl1CzyaNG3SlFeXY1rSylf2zK9yMQ56InchbwRQmtXOJPvdBKBKqJBh4AH
BgScby/zzoIkTKj4LACqIgAFVVn5RpLtQjEGbDlJqXIMHtSQxnuXamqXSze9j02FuKt5Z+C6p+Vl
0KdjrKJXDHyZPz6Fg4yd8es2T+5sHHvnGElWCFGM5aG+xBMXiz69eqTPOB0uH/tdEZucHh7oYFuD
kUo0UiIinbvFIDJKMtxZyhGa1UlUiCb2Fa3zrdH1C2DMc1lrp2FINjJ1b2kcnuF6UOGTUncV7sX8
fQy901Slx0SXR1ioRzXiame4QYMcPiB8Zym0+faSKt8Hg4Qv2YK8i31A1T4jbXg2UHDMX6SBwMqS
6oet5b5M1cPR3gtW6GWONztQTZxIzaetvWrzo8CQLzf4bugezxFY0nPoPFX9n9l8iIMSP6T8XbD/
Yq+5MXswDfLVgB6nHzyd9/1T6bwbCpam4/SuwYkf/OYVFmBOecLvYhveq89kxGsEJI8Swa33E5ju
B+eUAlrgJr/VN2srjtTGvuIJYJEh+LMxaH+RnCrNTefuJLOPTUzn6p8eNDH6ecb1iU20nTZc74bu
QSfIzKAtg5foutGtUiRhW8/VXmnVekkoQ4kgZ3GOqbpnpGKqmkZiy5pNQ0sS6TaTHOx2/CCa2yfa
15IJLiTnoPgFikV56CjG2K7hkDxJp0NT8p+ituwSSel8tZX6QkB/vAGuFr9ELFl5hYYzUBQA5s/U
KuU02m7Ph6ELBqtWzoIm08IbJNlmXQc3olgsUsvE2aUZS9usyeDsoy2Hu6w3qu245H7KkYG6OY0P
i+rSoCcrvU+jrOSsp6Tv3gyPVUVzGwCmBW7fJeA47P4tm6aZylqqZ70FV1CpND+lS3Ip/u+NMtkH
vdDYs4QTLmGbQDMVYgsbua6u67EMRPUhlHOz1+xZXJSYgEkl9Om7ntVH8Oa8kUbttaID9Wn11UDZ
eV0PZVrtT10Z8jFiUK3agh5iqdIFQiCEK6Fy1tEub+sN9QgJuhRWIe1i11F1Iac33Zo0oipO06bb
7ISoKML8vh5iKnzSeFVufTUZ9xkO9fqXWf9a7CfZu2Z8+Onw3IklRqOyNvWJgUWHsVPGl3QiTFww
T0vILfvrv1xv6pSCWt14CjNgq3JSvZ0mXGL7Tt5e1nuW0lzsMb9RHqWd1u+MCQWVQZNNYKv1byVV
rRfZ0ftTVHHnF6wbr7AQ7+kS31MsuiDinlyOzh+3l1V4Mr3ZOQ+YwKmnq9KnWlXCbT0wZneMGgin
ywqu9wqe3bg5gSFq0ZjizsX8A06VaU/KN0GjyU4tPfOQ1kP4htvhnI9FEBdF/awaTXhtTKDXuT4a
H0XBgHxIfuNm2URZBkVq5l41NFcUeWg2Q+89qaNmHdg+tC9ssgDWp7StDG74bOoWiziXirHW7E8A
m41L2qPZQy4yH5nBJ0tpmfDQIWUSJiiPNai5R+ik29jq2hvRf9iijp75hWlOn7ExoFsPYrg4NAN9
KPl3r8n0a9nk/QbEJGFdCUMyGqIhiConPRMp1DRpf0lhgU9NqT/A61/wmjRmecy0JL52NuXgVnaJ
VOWhdvRA6Epfn2mfS8ExDK0/tmMSdIOKeyYZHxijjT+GdDYmY5ivMZ7QuBU+W0lKF51a1YXvtHa6
jyzlD4OUa2QJ46sasmulYoVtJKJWcXC6OL66ZRNfZwEsEz4hpQogNoDKZnel8aw95LbhbNmg1/O2
SX7W9X1mr8eQX8+C9W0i7J03pvmLSRP1Lhvh5/xbF5OpurVLntH8q8AjsXRpUOMvWQxmuRLxd9ts
JCiXhq5AbxgwoyGiZVXOj3fhUXeelj7skTNZ2Btvw0DJ1DLxbo1CLvhhBrrIUbZZmX9iTd8jJTk/
7E7QAURtlj+jHfjrOzs6pKlLrqjVjTc08qEYniOjCoo5118qdOIxCa13AJ7NbekpBBY2WO8xOLPj
2PdMok2h7WfNcLlYl4y5zYZcgdT61wjG0l2vUDe9eHjtmABtYDDUW5HO/SsrzAceI+vmTUr/CokP
3nTlUCcmyZXbyRhSH5FxAok3dVpenSgefowaaCm1kOLNoNoJksnIBSjvlw4Wk2tMxDu4VQ/qLNOv
anlHtlIdHnaLwcyqKW+AyQDpss6iVxjvnHjH3v4y2S2gfMc/m4bLVNGWsGdp5WJ6RwDc6LX8pERl
ci1H4QVzq7Yvc8FvoWPQ6ByLzGVltXds9NaVtCyhBNneqyjr7rIIk02XV/PRhM9KXRmBFdtuhhjM
sINbZomuyonCI5awbM5KZidLeYgNpJHJ3aRu0sWUvt6okUavhN1RD+BiDDNIvK9/J6ip1Uu0fHpm
sBrplDsMDBeUz4y7GWR1fCUFRPCQ3punCKdLVMv8kq4/2dFhjFa0Mn4vPEwV+mCRghDMKwbC7pkx
RddhALSuzbSJKdSt3toOZIirl8ZrR2lKSKfcZb2hQacEjqrUuyKBWhkuEcUp7dKnYdY/oE5GhxkA
adAvs1BVMrxLRnJZesuKYvXTE6TN/KZjW83Z/FMMlvlh0jro14mj3a2opQAU7Nl6BtA7ejOa2cJs
38fVGbEH74I0byk4eR8oFLOiJfiSa9HMpqPYuUv2ZT203lDXcMgLVb04VkiI35S/WhGz2mZAy0oz
OZUl50GUk7NBgK2heVWE50lhExga1Cj3bt53lPCOlc+EhVUJpQ+YWalHi+HenEEIEFdIy+4jTyJc
SkX6BXD6Wy/tH39zxoVOU0Fj2lRWKfZ4NSzrYRsyfllvOJFTY5AB/u6wGx5i2oW2U549VBX4Tp26
DARsq31GrNoXU2bejDzGSZhq6a7Sp4oeK6wdrAJnM7CTnm1OONnewTPTCyF4TnCePTA0W6Nw2sRr
Jdxyuq032mAgA1nkfurpn0Oj1Ai0AP3eseILnHxqvlv0kPk9TNdrjgWUWiDsa0ScPIawoXbAR0o5
znetqeWeOY7YDzSyf8clJDCPShMOPm8xvTxZ4USeoun2KY4aqxlz6IROfo2GMr+uD9d7TE8UnJY6
tZM8Yz0kyVj6hCzMJUEAfdyU6gU04z83ilFBkIydcqeYDhQGp138r6NGl3ebpX7juGANlxu6Yam5
hLK8HrJJRvw9vt7755i+dz3Kw3Mt5TpZ5hGmGNcvDEtccSi1GN+tXjCa5nGnVMQ68xBjWCP8TjTt
PZuZD683nkcTGCXxKEj/ObQ+w1mOVzx/PW40ZXscqghTPkW5LzXh/yyxBkrVeKQT9/Gryul3g8yT
Z9f+WRS6uLvsICejwsG03HD1M7deo2h/j2XLM0Ke0RMr98nFVIe8ZslR6zCPsiF3viU6gg7uhfJB
0bR9Fx5NU8nyhUj22rboi992o5h7GaviAusaT94Y5/fIaS4Yc5xDoyN3aSwln9tMU5+HZUHt1l1/
mpdjoDzLJekeZYwmI+SzpfCgn2b0T9sS+cXIhmtcasbDbDX3iF0SZECPzTwa9SBq4ZV0BmtH6ab9
0YmZZq3H4AHXl9qbrusKNtOEdskagw+xOn0RtZYeCYNIV3alTfVfqqfvJAnMnTDDgPU9mgi2d38Y
TShxpvnej2P7OsxdxFyq08gGZhm0u4KrU9IoD0vtx40WmvInvXNPTaR2b95sAqb7pWdWc7D7XL83
k1MifDfmh5q6nw7XoBNYfOq+urrcTZK9KI4k480Lk/8+THyzGoubU1DFU1T9bc0ZeZpH/19k/A0s
qkn5O9VQs+c5JEMcF696zqxu41KIx+lGl9t0lgs5qcLvHYKcHltd37CdRjphsfMemQP7JVUHcoQP
jxVsER7pJF/9Ou3VyanWQTJrUTJZMORGOb8V/QZMTrcZrNL71XkprHZWCNQF3TNzGL/hn563XgXW
vh4kU2aZ9qe8luU1NOmjbmX6nBV29VEZyJBuXobnZHmYtSGtLgkZsXBugIV3+ps+P8p6mF/XyCwP
YlN/N5w8fMqp3doz/KoOAv/OOzyZa74oQWElHXikavqM9bHdjAY7ckbXeB/cF0bQTmlMf7+ZFz6m
WnP37Oxo2xpLK9DpuL8psFQOQ2KHxDsKBs6qSnO049S3HHd60Hpe8jzDoaQPdUafrjzlSi/Ui9K7
+sNQrOGtbuiDX3+Zyr12+qQfpWQ924xl/dGJUtnPQyYCgPH8utl3rLb6LpuQXR1VXbrSyky/a/MV
D1ayFR7zHEcvqpvo3BLOKfeiCCD/4GFxTLsevoAucX/qTXlIud6BzPHGM346Hc+gFGdRl7ovIizJ
FCpAiFiONV5d0w7XEzhq0pcKDidlrv+5cYkU/H2oCZoClKLAwrp8tYYtvGGTYe4GOP7Vvk41I1AL
MjLlEIIpqBJ958YufeHLpSGq4HCKtrlUyyNVdLW+USbtPowRJZihZZ2FNjD3qVA+W5OMo7Mc0+qG
nIpqZq9O+LLGmruy0bYjVao3SlK0M/3gEyuxg27Z5V5amftBWTQz5zb+6ZqBIiDKoclWe60pjbda
74ugohERacbW33LGwNtYwVptq8iWs4l0UvX/3MBuD89WUwQmUwOl2zotHr+WZhFcDVEtiLxI5HoL
QDi6PMLau1d1Svpag5s7WrNZkn5KUrhv1q4kPfM0a2n7JFQzuXX/69DsNUen5h0BTP5mzkP4lCpZ
+GQ4c3QAlJRv12PrDS/8K1BK2sRKMw8ARxqPbLmhFqWnPxG3CWWHxsMKZ/UsPPWal8ZwTSZ8gI17
GxjEXqflZj08ZXjGpcRrmKLvTHZFM3ik1uOeGCjX+momeCgTC5jAUNKPq3Z9QKBEvDC5e3bpBPI1
F2mnWs6PjYeCPdQmdZWt8zuPRf7BFKrwsyopHoqxxC+cMEEcTH7P+FQOpqMnT7AxSFVpSfWj9l7V
jADS6GX3dvCK11ChHoGIQopBzSifoOXi1RrMa1uXh7/p+dppsXwrBqCVIvcopHYqJl0ZVPTRYhAU
L15ZegONNzaHzTk0+fRJ1jJOSx9Jy6SSJHb5c+68swY9ATV7FiemN8mnA6PdLcX8yvl4wESm/mnL
LP3k3xHtVCLLPNh5DIUzNp75DvZBtQuLK5KN1TBsy98xfkG65Dm/nm3beOo7jBHrIxY/xX7O7R8r
DKbAu/IwSNXsk9ZMtvGSnl+PCYfcXNkkz1r0TW2i4jmOZf+Synjw1ZFusvXhTNU3NqH4id2AB5nk
oxbRtGeA3WPoN6JvWW4+mZ0jn+3YFffUomAhd9zuTN6CEj4BR8dMkfHXF3K9maa+9D3TnTZZiwC9
bgFDeCCE0BSXKUgH+f3vUtkzkJr0cXQ+rDE8RmNcH6hOYBeNggQdJq7IFmTh/FjvpaJWIREmHBPR
Z2xX9sFhd3WqBPGiKs7Nq9ssxQf9a0tTwHeAsbE/dxofOaCaG4yriu9WZX9zXNXbrJFcLgI0RtRC
aYKqfrY7TX20S7XtoLaX9dFoaXjdZORQbj5oAXQi+A1GXz50QrukZ8jfilk2B3cCl4qXigu5FUYX
Peuai+U222LQnYdlxu5jbJy9OdXtdT203sCBwCteQ9GBLGddGjG/oS4TQYqn7BLPEJGjfnAPYyqG
q+M2xS5W1QGRPONKnRXpuyy9RZoI/Ygl7b2p2vbJLBgUlAVt1HY8UVsTtfGtMoswsKjKeco9I/Jp
kVHeDBNFVfMG/XuJNJROtvN7ACWdjrB0tKmOn60Ub3hdZH+ifvGuVMP3oadiWLdL+WZDTfPDtufC
5loDMQX9ELH9PaWyLvdj15ssh4dyXxEO/HtvXo7Fy1ej0TKv/+/zqmrbKrN2IG5ifGjN/IziVj5N
DcO2qCZqHWVQzsaknkGuzAklgdr8UhXyn3vxf4+tX/33eRXtUSeqp1sqr/hn8/IN/t6b+vTZpDe4
L+M/rUM/ylbV1T6YGlT2uqmy58EIOVUkFHvL0vyRCNM6r0AOpgbWhfHhy6DVjMPxLPkyZ6FdkfU5
rKec2sBQKkPXwNFl1y9kwihuaq5UH/KOW95j60NnedgtwXHsDixZs2T06SqGqMsO5lOR/HdT6g9P
A1fMz8h6aaRrHcUS1FNYRGTQSCu6WscI0HqoCextK4lpvRlRsxukPdos8lM5J39WLZGIsHCyFq8j
AnJmT0sMyMoDCDq7v5JerjMDBGl+bSAUfYcAAquP/+5LQbNCELuFcVUKKQFxDA5WNlfe8mog8SsH
9bUWUt2olRv+aLDmhmH8wsimeus0crV1YoUvjdaw7qwYlko3s86tWmHP4rz4Eo/xgg3t+nd9st/z
u1JY0TelK6vTDMrKXx8Ogt+6bzrtNpLDfNEt64p+HVM7kmSHbkrnXa/1077OGkHXexhwTZ/ehsku
L42HKh8VXv2taGKPvks5MxDyAOWpMSHX3KKs2Rnn3axB2DW73r7MiKX9hl5mXEpRvTM6KCvWciMA
hm26KiMiULf0e9eK3Mlcr+MdpPj2HmUjU0GL6ixpc2LjTI0dvVYrVv0kNv4Kmo1jU+SGqGz0OV6O
RZQ2QzIvZaNwXV8Ua2uK2K16kASbOJ/2g8ZE4R9lz4T6NBpM+RLL44y7yH0DrOqgbyec1Vu9a3W/
GjpxhrUhzvwaFLasdxvKWfZ6q+iQTG09IceAgsyOqL3g2XkrB0ml7HJovflXWdaNmHLivIs29IHQ
BZsYmUqfrEMcPOzUc/9leKk8Ix71YrMeWZ+w3uAspn5ozhgTzoV5MRiwMWA0Eo0LMf2+YV5QaWkX
S1S6WO56rmtc1sdDxL6iwM09u9I6eKp361j18ykdcv3KWc7dINJbQZTRqUzowwSQ4jQvWfsexiGk
3ijVygeP/opYFt1hy6NsLNqnyS263VAldJVMPcILhLa/Sjx4gGLXpG62a5dtkYxR4devNksf7vrV
vw91ZgxeHvV7b+HkkLfaOk5X34vlu6+HWrpjzDyt7+ujFTu1PCvVKUoYmvmpMrP0FmtMxYZIxt+y
kM5bRq8mOwZPftLRB1OifYyZ/jOPdAt3sNoztlZURuMdLc6xW/qTPqnvpuhJpHmDxido+SrC98Yh
UEAgdDilpZJ8hrPNnkxxX8H2UViGpLP5e9zmH+HoQ7iOgr8vktJWebA+Xv/D7qQ5WPvREYRKnD+N
lP88cX3cqkkA6o+OuVq1L+uNFYX/3Pv3WGPEvgrxZjdjesNWQPcf+1EWjhrxpva7kMVOo1RvTEYd
Pabl4zIhMVTMr1RHj0lTI3565V7V0JNLNaFdQr57Gc3wiVYHigRoWs7HkeLJIDJBO3cDFo2WzTJt
FHDrgPSg/+5a5RfrS6afHeyNcCkoTHdFO+8xJbXB3GgPqVC6ZzbEoLyxdbe2K26SVs+8dmGBx+XF
kBCiy1R8wLHDehYeFkEdiw1bPDxOnmLcufSTOGX1zklYy+sfRKvai0ol+7YR+ptMgbcptWSIWCGU
YN/1wpDhdfzkmpxu4OowoSJCo2LCrTyYvmX2g6TMM4PknU6jEEPImjRguugfON/x3I7ecCl0cpGF
Wz5bHlaXKLGuFp5C/lzMZ5KqY7+V9ofQRoeJUekL900Fn8SnzX2Ji/ESp6gW4eABL8YfnHCq2TTC
+xZWzTHptLflXLJXQ88vuurDHmHp9NBNLd5+lmFui+xnW0aPMZI/lz9pahisIivC4SquIiaA0eaz
s/k8DzZaxjQ7gEoVsh9Sv0yux5CVAGxGZM9Lw/e5117z0rszYyM2ko0sEO34py76T85n5UZTxiey
0RWNtpovmV8LU/9txPaXUn1W0TQB3ZVkFMVzE6bkreDrp/3XUMkvoeQw69lYUm0/LC2mO37Szo6Q
U5Ts2PYA+vs82mUoT5uGpfZGt3SDrnrwI9gbs4WGoZBkaxv7NOTpdok8h8zDc5oi1GzA8Ny0u8LO
n6vZeAlL+4Zmlm5ttCshCH51Y/IqGp3OkDEKNHM69Q426m55czuF/dBLZSMi2pwMkITpIHfJoN7d
dLwDUL7nS6tcOoiti1Y7kS7ArEPWwn1nAudO3Y+2937XJo2OIXbbidSX5qgObHLGp4QXZGT8dBWy
kFG5E8YE2bpbamC0Gpp92EwsAruDGKs7ktEPK8ZVibuSyxyw/GjMvyId3Izoogf6GPVQ+FLjtP+s
6QLTPQWFzcrPjJIzuhTTo1Z3J4Uza5AWEz4mtmzj4kerQ29TSxn5NVpAVeOhdqlxEXbkOxEXylnV
zpV6F3UuAnPK995YwBEBdy2HpNjHGO03vVU9sd64JCE6X9OB6HcyOnPaxrqSiYwYOUtsXD5L0W7x
rlAp3Yn60Wn5q2clWjC10CWQ2LZWZbpnaqtB+NmkO216HgeNv1qp46tairYt3uuVwM43Rr9raxdi
m/a5etQoZHDQab7e/A9XZ7bUOLBl0S9ShIbUkK/yPGBMMfOioIDSPKbmr+8lV/etG/3iMMaAsaVU
nnP2Xhum0pFzuWLxoGhR9S/di+ttlZbs7yVuXXKlhxzTNsoYbO9ZAvrAJUgszs68NJafZQKYIsis
2hCJfhMd8ao/JI37lRGYuY5neWeM/OaClloxfxOXTvemwpEcQUNQNNS3HVph32k2VkpJOeFkNLEw
j8Z+sjGbjbVurCak7nV+H1ShtSpd9apFzY/HwHXBPAzoGYu+LFazof1ojvZWIEIpQzRRTnOcaJZ1
zbEbnVNJ/gK4lIyQ9ZDpJYl55HoI8gdYDTNz+h16gYUxUbd9PAb1xogozV1B4laga/xzBJGFMtzF
9K7Y/dKYnNN+ZyUaQgyHKF2Qg4911r6yefrBePjLjYjYLZudRxqA9DDGi5Fkjroi6tMhbKP4RaLf
s4abq+n/0L6kxtJsA6kJxpIkIqwYqY2poVgKQ6y/acJM2SqXcYf66Jou3Q4VH4pem34TG/yDETmi
Iv0tcvU5SQghmKrtjjBjmEkfmHE5FvoMtYgwDkA9d2Xzbbu5sSry+CEQ0bZl9XUdFJ1pRA6c6dRr
S7TtmdHVZ+eCqfWiU1FP2XZKkRr2xROhBt9hReQcBcerlRIA0UnrBzCEvSow5I4TbknZ7MN5Nu76
fHyMeoWRGCrMYO1lqnJCZBxrk7gJjCDQAroLHTvBegpvTCMsbiTbIYhOMkUGCL/CcuDlFfaPNk6v
KNnplxo8wwMuVqvI8+c+ICy8O8wdm9WQcXqPnkOD7h3QeErFOrvI0nvvLKgqDPvu2XIeLddGZQix
gUy++MkI+J2lNICNZsFKB03gJea3YSDKijC7m0u7vE7G56BEtTSEzMeLBBdHiMITjmUrTWvlWVCw
7b5hrzu7X7YzIqpp2mdNRhuvaT3iINoT4QpPRLKqlEniaFXPdUGabg9rwHDbaeN4UvctMMueI+2N
BhM/K/qVCOTe7cxvT6HX9ViAsCiPqwlek8/1+0Xz2vvG8P6ES0BRV+SQnWyrh9hiGZhE+2ufDX8G
GuWeYNmMsvyNrcYLR0+3Na3mYULvZ8y6jke9+zHpYq4qY8BtlxIsq2dIMQmaDJk2HRHU3w2kRhZo
L7MGpalRHgn+hLPVTGtM4T9mpinCT3Mu/9o2Yr+RFZivAuLw1uwH7odwE49Aiuq6oChTH4KpvJ92
xgvkt3xVcmL4Y9v91tXMUDWYzs2Q3IcdhmGXaHGke1AZtx3wch+tVnOBRo+vtaDpnzm/XC3qLkUX
FJuJDqwPzxQvMpZZCFAkBLoeImAbdBf7HtQ6yD5AiIQwdeesuJgORvUkHWfadt1TjyDigFhrmAk+
DmRB5mWOE5xMFBL9EJfZs3zl8ITxaO1N03RXbUVrKYn1VzD7yRo5JmNYEshjS5/w50Uz8mowESTJ
+0VBbHbrBiPKeeU90a1ZD7YZXdys/ooWJHOhSbRvar4kN0DzcsMwZ94hyGj9JG3UBZqSx573oo/F
16DG5im0L6CpIJWjiWtbmhZJrn0BusrDsqP5NkMUKrmYxzXZbCSbUUa1UULlkG6NufouyOm5mq2x
5LaXSGsgCqiyWDOQj5kh8+b1pFjG4LecqPuUo2BS0zgMKTdxOwwXs+YItRwywOdKnhAdgcFgUU0z
9oFKJkcVWNfcZT32qmyfIvSOrXyrKptYVztK4Mog5yco+FeDugUDVplusf4GhGNlvzNWbtMGn1Q4
w94Wrr7Tm/m3iuofb8KzY1IV+5U0FkYS7s80Mmm8R22NeC/jcAaqpSJ3OoVcnKN2+KScw/gdgEZt
lf0svNbZVGaGQJb++hBqT3XiZXTDa/YA3XeGxMGP9Lsmi4Cu2ep9VNp3g2g8rKxiJTyIYm4S3/eH
WGpcvUePuqalnzz042sSe1wApDmtrT6+tsr6A00tc/v3VC5dQTVvZRqb6AQbrvIDcuV+SXWzWSAE
JBxXmvuCyiaYCDpVHhv1TN/mVfwY1trOCyFRlONI8gr7n1jHO9j3xXycEIOjKgKEV+piZdRMQWaC
umeOdYB1/Mco21eyn5khzt4XaC9vM2ttCY0OEW2lB95GjdGHRg6xS9Arsdm+qw39JU/my1RVaqNp
CBDYbFTCdLZVxe8G4vzp8XP9POrHzC2vY4VrmUTAuTS/dXZo7ex+2pXx7Qj9vsKLhCV6W43sgu2J
srrRzkjmlo5xiCiD1GE43UcGOfuI9sW6TMgfx1PRb/Ko9/aEvL64w6yt2K5drZat6ewQljTR4DZl
A5uEPke09bzuKDuwSUYefNq5NvuD9meK52Cjq/YecDexNbgod22QlCuyn/pngQ11SKbXgrYJIFsY
s139WUVRvw76OxHZxZb8Jwvtx87QECbbI83wNESto3NwWyaTA5NGP8mk9OjMatqSa3MvVMNAgVPL
J7Qm2DgkRuNtB1pXPsiqHU96mp8N0mI2wKNe4SVsp5CoaCsFbEWEqwcOAT1nMb4MspgWzsdMG8FA
DOkY5ByJ5DWy6zPMY2sjssYGYlWPuCcw+hr87VKx47WtgzNUcBYrcOe6XBWjIuyWcnFVZ95LvCFw
eRnCs/XFX2tH/MmqYyTRiQwjmwvAtjfokboNPg9b6XJjCq5zcI3w6DozHs0YeEWqcFT0B5t8dvZR
LLIskfgBIEG1lskYCJ9431OWgedeXDzIad0JyEddxOdSt5qVsvptlTinmLb/MS/5j7VYJcdFDRmW
M30iluuNFz4zTQTtmeIq9cpqP0ZkFoVCnZClUe6ZVL9uWmz0OnGpoaHJ6l29DSphgfnR75M5vptd
090Xbj749Om2TYehm14mcsSeSrhn2+/qdXUw8bP5rU2zDm3CeUCqTpf7zhlKZPLkYje5jNcT69oD
12oUurBHAou9aqhoHjL3JXytxhTs0rM+eBNHMilp6iAjmG0oQ91Vc+11iIRUuyVzSYo9Dr3ugRUH
eYo6eo2J4NZkd5W3ezgWYHK74AMA4Gjavw06RCu9HZvrTA7fznHgyjskeFGgAHPP8POSab9FJaT5
XddQ7rfFp9LncTOlbPy7nM6hJQ5mZkuMaLCklGQClSX1dbSrbzEAkCKSRI9G3C85kx0NzVfmOMYG
FCeHhUbXfGxHoqU0E4cTIAZt2Z8VQ5utSWFmbuV8ChawbR+KU0rgkmE36U7XnItVafXRQsg7mPwU
RCWHV9SzsAIXSl19H6PnZZ/tEEbv6itoITsjxzgwGOFbyCBn3eYevVk9fwXR++T24mJ3FENwaOjz
2juHbqMvU5CumSxxjunGa5aNeCNsBHgyGakZll0R9CpCEtASW6RpegjjNaToXNJfmC0+1rFXbOCz
4DCYUS8rC2V1+CeZ3LsAlHnUSnKXCF1JCvZ1INeJrqYu61JIe/Gs7jQrJ/wrwSCcs8ml5/CGEv0e
VVazYZvqEv3ImskZiaEhjTAmhRHr8D7QOWDKXvzA3ThMDSOEaiKpLOQU7nuYLT1MpJLTftM2lkkg
Wzis9JGhG41nxjbEa8929mDjplAjIdbK9b4zkwtl6N6rSoBy8w5lKPFaVSgMRxe71HxfCO+XW2Rn
vGoE/BVojtwIrpT3wmovHCZTieoYR1oclYaQdwHSjCC9dNJ89QbdYWAanxkhHtKpxtCoBJIw88sL
3K/YhWIZaafYFXAhvRoZfXGRPe4aGjOcTAjWsXHA3RfdqgiC3y6aNIB0cH4H46da/lyIq5tknuw9
1SE76ooltGN8z97B+PTcCS928Mc2esnxNBwSh7q0b8E5UsZ/ZnH7ODTTTqGIY6jKJp1aYyeU86Jy
gz1EJzgnwANKHMue1Wl7k5RxehB4BD33o3LzdNXI6eC6I0TxHEuyFDHCl/Etj+gyuXnJlLWFX1xU
pEtnMcMRlQVso/+EWr6fDCv/dbtJmCeQ1apwoSyPKSotvDqk1MyTrA9sLne5B0ooSjHVgQUJt2He
G8eZ13isJ9AziU2o9cRKinl+4eyM8AWy6Bjl6X2t5+2h7aP7MsrlHordU7WIS1PtC607pRLXCHrk
TCSCZJ/NFVk57SgpAq0BTYHM1zrWdBBx81pa+mvlVtqlmLjgxnp41ifMe5qOMV1C/eonO90oA09W
KBnxG2Fzxqes+yDsu0Nvu+9OdQZJ8yaKOVh7FRF/dJUOTFKesjj/GmlI9e34CPu42gPwb9jpD5E/
FPGjpAu7kTCp5qHaQSnhWjayGaHB/J6L/DGz6pOtTDzx4I67iKlA6eb3mttevGF+612P1LbkIiQA
mKTBO2l5mAnTApkM+1/WqfotzsorIK61yF4MNI53M9Z3S7Mif0JhyZVHIslqjpkCJhszu8hG0GCu
C8nF6121Nkh5Snu8Rp1LViV0xtkr2GF3+RH5wcXTyPPN9XAT8OHXCrNKUCygKXp1pgsrJ3t1GKIn
AcaPyBzv67L8qMz0U2vsk4Y8aqtm4hZBj7oIZsMq3DErCyD4CmutDy4ykaRfWW5frNrSe61NzI2m
Bea3RBQKe5FeXP6YI9U/uaMLRoPDG+6BW58IbG23yz/Vubm9NWmYBUb+kJtJwMA++d0QNoFInTS6
VTLEb2MB6sYw2MuCXxR49S2sbjGVDPEUDHeGM2kP70HSClZLAP1I6TKFMskuYibg0UdomRuWgGOS
5wuorozWoQYTsTNZk0xMIm1FyhSFOr5DHahzX9FwlKL/6LEhp5VCOWY4n10QflIcP8aqu0vLjlyl
ggDVBqdhQbbCbPSvXpR9dADo/aqghzA04cG0w8c+VIdETF8zETzrejAvIRdTltLeXLkwycju6L3w
yQIPqRfaU25zNdEW9+Ng/UrSewDukd8ElMip7M5WCVg5usfBelKxvYmDgnG/9RvFPWQLemebnhFc
mtIaMsxPjnowoLI/qjo7IHcaV0CvL1O8C90u3NItr0jYwtGpWvO7jqMtbMUjYwg6o9lXU84UArVl
bCCS/UwJDQm9oSII+aC7vLF9kTsEA2fihFz8USb2Gl8KPRPRPwx18xsN5RE5qe73RSn3Jn2/IlB3
ho6TfPGyesj0UWyzDNeDfGE0sA0H9aUqdupxU585fujJh2etYa6qWuM9moMMt5z0PY7UprsYZn8g
3hMHX8K73RgDYmEMqPoQA+flyty39m+9mt5qb9wPVoZsvXnNp2MG6JNu8oQmO7wLWFmcyHm0bfOl
1QG5duoldILP6nuarMcxcNZsp84iAP/IOcLZa8F/dfvzHMXXKRHZFvDPU+3lEKsV1oF6eoO6CkUM
XycUBXq6YfsgZuPc8WbVYlP/BFH4ANrt2pWsB8VSHgqGFh6XnLHh6hRAcGACto4qlIqLbSa0xVNp
z7wNrTdv7OUAWeIyx9p4Syi4125nPAB9cf0pbn5lRa3xRlgvRG18iPemcbbxGKGOZfvmm2X/btcg
1VIcocapDbj+SNq3Cy+OIhU7exF2T/FgvI7paxd9Q714sM008K9JI3YqHKE5yvEZPPKhmOkLYyPy
FeISUU1UnawHCGATikKtfbF1rmJRPP2O0JRtbeanG6Ixz/OkwdC2sQTQd0MYyO6oEZ+V1ZB/4Var
GXcq5/d46lL7pcIdiYLzjpqz97umuASa+oOoaZtM6adjThcIkh/eVUVy31rjvU7Dv/Y0ztqQ2nvy
NLg5JbiVqfvsp/ibbqYN17D6nsk49mZ8azhN9qE1fYwstLuZ99ikJh7nb2bELnUEjcjCqve9tdTf
ivEtEa4GY9HsHMXfKdlOa02D9CyChmGOAE3k0MwsaPCaBekc0xRofqXnYD0Juqs5bNrCtzOLDWjm
xpuglLx11lBup2IAz1R/GRU71Yh1JprkPhvm35HW41yy460KqQLz4lLTMUc5+TVW3tEoEL3SGYBt
DZqy5NOlhQRBcqJaxlgWP9NbuCh3Byc3lQPCfQ+qmppMOk30BaRH70RHIodvr3uzE5iCQBOJu+dK
CNeRFsROwPrY9BlcwG46BH1nccXAqi0Vs8NOe9Xz6DtnVVhJS765pWA/rwA8lph7iUuVK7yBK+hK
FZ3GvdV290aP0Z1+mUsJFmY7Y1PXJubNBrtx/RUuUtOCPh5+L9TdJStyVJgYO5Kj8Ma3zAQMQG9A
LIyZgdTYJqwQ2h2SiKYkHrwc+8AUs9Nj/1xXkbWBxMhyzlauNeWRDxaLwp1a4sKabmeTCTsF1rGw
iRXUPI2j4La2kMicA2ko0Sz7rqNZvit/gXZ+6/okACjBIGSwH6Su9wTI979IAi62XS6fAzE8IxvF
T1IMSImik2Xa97HBREBHL8fWpfVTW5yJFbkz3GCNSxRn+8zWPUBZs8vjX7WmP1lWFaG3l4SOskmB
7nA3J/ldTAfRd2P7gcDXR6/zlVIFEbKpvSUyA98deT1lJAVYyPmDpK0VbFUO1vaLrvY7RoeHIaLT
aOR43SaNZO3yG8nZW0EDjlKYxwJtK9S87FiBnegl4S0NRkYZ2cei5e2S+XNToh1JMnlvYZPW8upA
nfOmy1z5JVukVW83lOXZsLdsGv9ST3b0DhCU2u3as01gn2QoV0g1DXaEqxiJ0joxjV8AceXKhDA/
tMXBScBoSIKpikL/hGgF59ldlOIsUU5Gw5TszoeYyJcVW10IMh7IQrv5YRIBlyO1/nRxhAsL1EsE
z6ltmAlX2iQ3DhYE9ldAASYXeSSasQQVVLDJp/aREwoCSWT9Ju7y3aQWPNUgP4oZsY2nbfGdsXCh
o9MIjhwEZlYGT9gNtEeX+Al0HltLncq4fSsTJszhGKza1H616+6uGUMuQjjVfDJ17+xBXDoDkXJQ
1YBRXKq0oFbP+nhMnPGDydeuV4zjaJlnOAjlFP/JRExjK6oGgiTyCwOpczgOTwMUEzYGC12JDGEI
v58NTQytxfcbu1AS8bqv6gLvuEhOTLJiv2Er7LUFs4cqeK6FSxYJqFGjYbraCPKMu7760K3ySHPt
19QkLCP1Oyh0uON9eF1ItDMePEZ90zoZ4W3gwJPmMcjVj5a7xF7Yd8GQ8D97K91e4ohz5h9BRPe1
qKg5azwxEZBDxxr9pEwP3Wh/MkLzGnkXGzXpl2ldA77oazJjw9+mVzxT3HDt1bABR/0OwdywcnN5
n4Bn2nnD8Nulg+6EyTUcx+rgdldmKfNqXkZaNmZDWgbDxhyH58CGJ+uUy3YrU6dmQ1Prx4VSSJVN
VJKTsSAyn2HhmRlWAq40aw4fp34No4SYI1s8DLRcMLx/mt64lrJbZV4/Xma7aH3dHL+c0Jh96VAs
B07xwrbsJWUb40gqAon9F/G3M+CgRO4cuMVd7jnbGgEZagpEGZE703kpftMSv2TWM7aZcOUxpfep
8f70ojmbeb5ruxL8rNm666hG2pmiUJiT7t7Wyl2ZxGcnwcdaTHzcbXpH/+m74hrk09bHG/FazL13
6HKIizoh1pMZEhlI+7mhFbUqdW1fJTQ+lcfCETECl0A9BqhZ9LycU0+YrDl0H1ySY1TKjW9yOZ0H
pD9KNE/02+29bZObDU/kHHwH8+A95LQznfaJ2trBbviLTJgFuggDJucaWDwOyZBjDMTe3JtM1AqD
Hja4vZnzkGxR1VvgWkATyNAFtpLC8e/Vq9DQFWUY+mnNZvGZ06rDKLcWHDSe6u/cvN5yCTK3FGTr
pYUkFGOjMuxPc4SW07NGuty6/KUi/ZDYXbYnk/jZNGvOKpP9ADXoD3r8J29GgOB0IeyRhKtEG6Kg
yTyOiZYGTP8KsprtgMNpGkF+x1dGNAd6EVBPh2Zqd5SbiKvGTcMGk41s9Eo8kePrDptfgeazhRvo
F3HaU105gFCj5L2XUYGEoCC+tw0/vA53DV14S7ZXhw99zqpXKl+S6ub+OCTeTzjpg98SgpFD3vGz
snyc5NlQk0PACUJmT2b7Hi9BPPE2jq4XfyS9NvqsUt0qrdlWtkOxpc1WBuRqjHsRC5AuHb2K8NJ3
7pm1ioUz7QkN0U7GlL0kVUpjpHplZ9YdMn140wfUYzjK3fTUVDT97KCjsYdbNwBk2GQdfG0wa3Ec
b11Ikr4xkEtMpnLLmIMW3FxQ//htrR1sKXfmPNibLFywrF310AX5uSn0JZkcLBGASyoDRs9tyj9C
HinDWjXTjXN/So8Mm6pwkk3UdQ+tp/hllFloezLD6tbVjE7Yprm/I6fqEVQwNJlYQyaB7CjXy18z
ssVVL/InvY8PQ2jRBwWnUs8/ogZxmmTPbZ5+dbH53nqcbF6mPUeKtuzcjh8itD+kCbg1GRxoBxPK
MVUOvmVn+y/RaIC2tWadVSZkctLP8ol+J913ymt29JRk0pjVVqc8pY5/p0u0T/XhhTaR71acN2H2
FM/Nx/SpNwNNNm2dODu9dA1m7urANt8lEInuIYgrZN4eBsUaMRu8CUbMGzfEsAciZDuAACmnBzRE
r0ZofpVT9zTPdCsLO3tpZPLUKoVr1vOpGfIxOQ5cpifdvcx19q5niJBsIwOyN4Iir6pnjAIMAcTO
a3Oxs0lbmZm0dU7s7uxpOAlCpQ0sMDugl2fN0r5CpxjJTiBHiikk68SAb3LpfGInRUE9UC+vuwbQ
uwdQfwhAxy5Z3LHB5h8yL4KRLF8z+ry2cbVpauezsNyDKes/dVZePOWOvsoZN8mDQVG9quoE/lzq
QNFizFoR3VOH4wFf5pXNNbxvEnJ0vbpnOwMPqqUvg2qZ5h1X5YFQKaHA5MncYso7n+Mc0GlSX8aJ
cwmDGV3WGNZC+CbRDPuJQc9dguln50yKI2jqXc8VjXE22LIWr31gia9KS79TR3xPIO3iFnePQ6u5
fR1GPA9uYj60Gj2aJShAoeP2SdxgLm/M63xE0O200zrrHWvVqvyVnQkcK2SGNDU7YOMZUa3F8oKJ
L3RHfOezfIbAwZ4lmuEA5XbwgFwkViUuLdc7NyKCWbKLhVGv6pGwghCrInG3Bmtvb6BrST4tT5FX
EwtIV82wNotu0/QF8VozVgcNzDXgGMyKTGXY6q+NdrqaXQGxyxo+5rR8iskV+Y05L9oThEXXhrBW
llwySgHZzgXroAtuSOh8JAQe3mEbCldDJs9lNr5aunXpdOe9zEjBDsw/KbHHWFg7d6XCVYceZm04
vfwMwEQv+yYDwpEqTrKOnjFpYarn+pBFX7qZDlT1b0jDv02L5gJinM88m17HgT2kirhseEZIfEEF
LA84WJ5RdTcCUSDiBpC7L0Nt/HKEplOXR9AaqbqCsATVZYw6i1VtrODTcBrQ8lqVgW2tyGd80SfY
c4LRvNniIUBNHDAVahuWkTatn/sGIwvx7E7N5KPXPwnfPoSzVBvHmu/HlrGhHpFni5SjhLhWbBUZ
mmsnQZofI+WG2/UyR1m11euRHG7pdlu83cSZc0XSBHNPjUorBjA6G4BLo/4J+dRab/mFQaI/CP4B
mD9WfPAkrWOT3YzYB/WkY62Y36oRrlVo0jdnC/IN1onlgbpjNCzERP26QzKymnsUCnr4WWc0+/Xa
+z0bFLNA7h76ml1uZ9/1I/ytsp17Wk/MgXCCiI+ZVnJQxHBaHNrtcWqyn2hfndxsuE4yCCciCrOR
SDUwxPnWVmpcK4fCKFWA82jq2XoiyPihjJ8mQnXNYQGo0JteNeCGV5XZfXWaG1wa8VEquuiO6WZs
S+YfVpP2jtnVVo3A1Gnvxtqfjm/yOXf4TEOG0H1oWL6IXArLamsUCBQ8YCfTMj2QytDPU8xONPMe
okJOe0sUVMPTUG3sNgNdbgw7bGnNttaclMe9fN9yfd54QfrRmyFhIHlAj5UgEQHD6VeZ7kBsj7E5
+0EAaNGLr3mrvttaLzFsg52e3OlFjhDTR0GPLRFA5EIsvp0ZLXqdqt0zogUUAc5ZZxOWor5eoX6a
m+g1t9B7W70eERainyneR6yICd3IjNV/ShOGj/KsaYnhy16+ty4Qs6wf/7TeRDOWg0rDl6BX9Cqh
j67gtgAFb639WIuamkDEWwOhP8e2sVxo8Tkk4POKJi1pEXRnqi0jKkvET4tsIsRXUrXd2YESZTKo
31Tk8WyboT4mSrxngD1oxDd3QmQHciqftYRRjWltCVxcGpxg5WzTcFaRkdxXLQBtk2ZIiHpuN0PL
8PFtsSCF23EZwqAzZcLUtPhS3VfhsMPWB8pGzzH39MT1h0lnhIrQ8mCnbfBg4n1BzA6ZzCkAtMva
XhcGOsJxor2GZY9MNNbMhDemnKvojOea6TewCj9KuVRyCM1GwD+jF7afD0zCXLoOZiVBNWXjU2Ho
36WpBzvDIz4DGNrE9ZL3rivZRM5keIE+IsFUSxhnK7cnuIQKQGns3k4mh2QaJ8VGqKk+NgLy6e3m
9qVTNdWSi/fLo48Mb9pi6G0vETt/7+LcalCpl8h4egwE2OxQpTb9xO0cevg1A5viXbUl8kR1RiCn
bZPQxM26PHS7QTpOySbsk9Mh+xdLXM6/m2hJx0luETnkL++xva66BR2KAxow6O3ewgD992W5gK4s
OM1cAcf8WHGGpn/v6gttdFpugjxg+o3xkioVIOrtRov/797tS28BpxLj2AKxO2gl15sqBx7I5pm7
txvCIMj3EOVVLOzadMnmSbi4+TQtyVRdZqm3mzYomr/3ck/2xub2ICY7hZB3eVJmmDUvaPrIl5Ou
iZwBFvn4vzdCxBTVw9nKIw2jj/klMwCHLq+QMsNYuTTF2CBIoJGBpje8CKfno8pG0qaYjIi8pNuq
ED0GA0OsxgFJZQ4zwQHLO3P7h2/32OrwJrTJva7ZYA2whM5hBhTumGLbPqJo3TpAm/Pl0+3Fc6MQ
jUUhSrzJWblWWcHwTy2wAKFgTEM4InT806DxrusxyRf/Ppnbp3W7UcvnFrREOiA+IsLn43YcxJOQ
m84QH4lCh1+ctB8R0osYeZMc43FCyrrOy5r5HLW4ZXzTEP0hu07Da47RteW3zFqnjuCn8HXVC/U5
+X/vi2B8Rqrp/vZe/f02820uWrZkE1i3I7P4BdLb6Db8uNvdITUB3db5oIhOdL7+Ptaj0/n77e52
N6yd8ni7GfKF/Vw7CAtuNOHYbb2Uk2w5YJfD1DZnl4i39NVUFJ5/D6b/f1zdDq4gzYMtBLsz18ig
frsdkm1vgLwtIb4YY5IguIoOIQKH3e0t9W4E3tubPf7n1Ph7fvzny0LlSFURYTh8rDmogOPtXhnO
tO0a5owII2iJ1qo5/r3R5f/eu71jTBMY9zZM8KO6nY8ZG6fjNKbomJab1NZaJIJsSQp0MVTcQAn7
uo4f2uWGsUK38iDkbIUbUDdOgijCuuA6Ca4pepBTwodr1gmDbNq6cU1rRIyzi5VSOldmSPZ5iKdj
m1vWqpNRi5oJ3Etzu6G/HzGOvvx7voFOzTfbRB1uP377hhl5xEMUtAluP3X7RjXF7T6ZSfw1YsM6
2Za8Bnoor7VrMqalMZwXPEQSGqoaF+ir5eb9/e0ZUdDIq7C6D2TgS4TS//1k3sEKDytW68nM1hVt
5wdb88IHpx70DS2h9u9jgzGGD5pXEPNSlyZab7683ZADP54s+DO3n7r9PNYjdT9xkej+86y/T8Vj
VFR5d4ny+OrppXNK6k5cSbbEmIAtmjo5EddoeWzCB73JGXqvZ5FFsHHYibMQNu+3p/x7nhOfIEBq
97dfNMwUxxwA8wbNB/rd8RpXtvn3j9yegAtHkJI4U8Dhk2QV5M/pduXttCwkPBXBJLqACE28Xgb0
2mNnk+nkVfmZndpXoXXHeg6s87T8LOu7fdXIAFjlmHF3t8duN1x+bbY4NAL+PWZMSXZe9oNTXAeH
sR7/0IuMHyo3na5VtRnpez14EDcd5HcXcLbm1XGmxyTVi1PbRtb19lA3MRV0SYlaa0g9bg/dvpmg
XD84JsXA7bHbjbQmxYf9349oNTVfSEklTOJx/j21GBR0p2pkhr885faNxCaLqnXE67+/fnscppGf
Ni4hJv95VZLNFy1p5vK3Z0zLi8/bttl2jgYeqHLrK9TlwrOD+2q5aTx4tYLkuX7GAOSFg301Ste+
6qzIq9KZaqSHPAb+yb7COB8XUimTsOWx242EFHFasplBR/w7vBLNzi6OkAzcTgONKT+tO3ejzUBK
6550SOTyz6OTJKcR9TxTYcQDnct8eGQnCtt7uLb1o4jmx6Zlvz674xrT36dqU+1aLzdFM0bbyAyi
pXUeXG/f0MuBAHgy2H0bHS2OhjFL78axP9ye8vexJjjV1PzXv18lmvFAzsVpMIW5I6462lcaQRvY
jecLsgB/LomfWSZdcTmcw8b+5Ir1ohQRWwFlVjLGKO8V4/T0YqPF8EfNiNdSDcRsN5s5Np6S3pR+
WTOLHQ3vuTKDvQKYqgJeMKuGbzeO77goSZS8G/AnTTjd2jH8riSsxrhy47UqHb8mY0flgdzGWfsd
DN0hMTCM1XHQ+J2ZNr4ss68xJWQUV29hjj9OnemAwA9hYdH1cnrSrYPqU0jD2lthTPQH4m3O6DuW
avs4s1mv+DV3+Tj/DjXySDn3TxMajhqTLndvN07r6ezvBldb3e6K5evbd+ysBC0E+blN72c1smzc
niCzJPjf596+rozMAGrKTzX/uRcU83Sc82/ySYgbu33z/z3373duP+ElivDuXD/UmgZ1/d+z//7R
Dgo1aprld/PfvGRVG2xvP/dfv/z23b8vbAbc4LYJccXLS6KxafnNZIr15AX/97Jvz/6vX/v3BxOr
rdZNFeN9Wn7y3+s1/v3vf//kv/9YRkmDZVd+/Xvov/6x//9O2frk7f+HrvNYjlxZkugXwSyhgS1L
a0XZG1iT7IbWKoGvnwPwzrvzFrMpKxTZbFYRSERGuB83SAtDq83f4N9/I6GDLTDfAdIc5KM0zWgD
yt0sDHnLi6K7K6F0t/7g2U+kEUyMXQPJKjy3aKdHanc3RF/cOrox08H8SmRXclM4AXneIUZKZtU7
O+nQJdSsIKeha4dDkfdXfdi0hHW8SkupzojpCQSOpH03ko4mxOSTPZhjNTAFigeTYWhI11RnGz5U
LtIjvn+pGGN3n5/5Gfpdps/RAX17RZfdbddiyoEnQF7Q3gI8w0ZDZduVWd3DRUUqKwzgiYoNqyDK
WHV6dzEiJd3M/2p+UNJsGdfGzikhpFrE3x01g+mMa5t7M+7io8m1/FSqDkkwpkl/O0MPFhgECnWu
HHcl0In5iPSEkQECWpOsxqjmAx+4hDC619mQYXKenikEq+965kUesz3HZbzU3hPCuh7gPVUinyZc
oWgx5WHB4NY5/Cq8/iNIefNOxgZfCOSihVl7ByQhRAFqlf2aZvYG9yppdaEk3KnXT4xc/QV0HfvD
0ZkTMwdOz0ZsKTclc997JgsfZeGcUy159Rxv+GVEyIAYbzxctgWHxNQKOo2Fe0b/gFEpV15p6dq3
chzKC/8Yn0pCE4f9AG02c3zX/BQbkFfqbzYr0KAY4d1VMhKxs3aC2qqgHZzJb60wjD3lCVF3BMiU
tE+aGHhlezDncyAJGd1zGtJMxPJ+MalKtwVtPaA+wXr+LSHiLEZNIxqnHbeKVOjj0/JCLVtj6ciE
91yAKpiGdP3JJ5h0bw3CXxip+h2b2XCl5yt/HsqYzhyR6Zte1n+hYVU6enVpb21BCyYjNNsbhxZw
Oe4LWxk2pZDM8W07At9bN/gTEAIp6O1doqXO/z4o02HV19c0TxbthDFrAJbgRgkZLUyHVSMMzihX
XoFg0lQoXpLUN/7idnqBSVG/MwSF354VzdoLSUTIrQ2UBrteBNLBRE4Y7VHDvv/UDIxpCe7Bdq+y
Ezt4lu4dmq71fp7FxmeU9coxiIdCX5bI2Ig4Uou7OaHokHm/VJ7i3kpmLFxCSPqU1oLsWUoVm0NE
bel5jgm1BkFtFznpXku9/kQDosZL563RDDQ7lELFGx8Y3GuCFDWD+2YRGzDXkH/3SlLear34coY4
eIOqKJfIoqNL6yG0MwvGYHohv0I0DkQSAFgJLG1t9EVJ8xzgah/QSdRq5gOGihkmrOmDDHHrXnqd
fVY8UraJ6XB+DezJ3i1KojLGfvgVct8w6uajdwHcJxR465iKijUlCOiaVQQlYULrCR66/p+HpLr4
TuEcDJfeZCoNiLbTMlKGXGHZKK6JFRWnrvTvRAgQDCkYcx0GHai4ThrshWBke8+QOFx3UJ1elTC/
xSFiZGiPHqih9l01VOutNYpsWZSafqkak/ABP4btoAGiLbz2WEWSXTAjoDWxzsRG64H5cILcP+HY
wXMz7DI3+NC9ZLL0JAPDnNKQ82ut0E9qA2NiTc3p3HwFsbGJAVnibTi6On0rw3S0ve8QC55MiJvA
+8PcxTk3BiUKiKSASsi2G/hjNOsNpTEfnllVKwcp/pq9nX0sgvALrXe+x4QHmkUJuKBBI/52pIcc
k9bHTa9Q3LKp93+JHqBD7uk0Kq30EBTcFYUlfpPgi/NLCZpbZzyK0eG0NZIYsYld9+zu+KthGcH0
q1q7SI+baVGkrm26FzX2Bgp/52sgXYNIU7VFXMPVa+UkynPLinfzFT10WrXFfNY9yYmrqaXwClJ4
tDmz+uUQTgWc6KqbM/EG8rSjTdp56JGmQ5wf5pldwcVNPPsUKn7xwjLNPaajiLV9sQMEze+ZmY96
tI2H7pV/CSrKjFg91hPXwDRhZatFl53K6dCeDgMRygUGC2KJcis8g0nC1BXG6ZeZbeJmqD6HCY0a
oLcrVcv9QP19nsm1kKoXiuH6D4UPnxaVYElrs/wv+pVJ/IcQ/yk0I3oIWNaOntuG66Cr1Yc7xjpx
wX678GpJ+NhECyykHtKod3NOUw5DNIcHQRYbGHMub0VdqKJaOKY5ESOFHW48Ib91x8J4WdXMeQ1r
SoHlrg2RIyFSvjfik/XBLa2sVoJfYaHaVX4GMiHXdojgGH697LtH2IB0KYQLDJyjoGb8qfj4n3tO
o7CKHz/rewSMfQdjzQfkaTUfpVmcbCOGQh8z/82yjnfNmb/gekRrO6/A6fzo9kRP9HRGf1ZDTBuo
tRP9Ng7MP3RC1VY1Vsebr9vHEovqKzllWKtSHLnzIc4e5Ql1JVSsiCt3XgZLA0hn4mq7KMydM4m6
6TYYghRvRXfEiyY+wGW4/C+GdRkTk1mAXpsxasrRfM7wPDCzntq9k/vB0v55pviDXGD+A8E6IaQc
mEnbymI8EQ0FQ/r5RdKq3kIRbGLS9XqzbteqCKh6pVQXgY/FOsjsbFXrbfqcIROGDmx99w65QKpf
qCsUFc21QK+EEkV7mY9E6TJDXitSFS99WqVHy6QjmU8Yl0bBx9NruJ97pICX0RoWaL6G96ZCqYlI
utiFhggekbAJYB2idSTFxuhqZODzHVVhy9rl9Cfm14y6ACzYD9WtiwN3XQ1kgihgCvsy/VI76zk3
+mRvBClVjsBIU1YWBEvL0q/zA+QYokRoNqGa4rVAYmRwyGqeizJh6PZWU4NqMUQtTnmVXLygS4jM
wJi9ktOv3Fs5EsOEQgp/o3rVfUz3nDPWtzWAouz8ryZ+SVrABLnqBJ+tTgSqOob5XRuluYf4gjdw
vmN6zB1IdHOrG/RSdz2/s/lQFTBEG9sFUYqoVLCHfOiB/mYauHsy2MsbBUjtzVYdGk7olRchl8oz
WcBN01uPsDK7Z/7Tb62pvGOvELUcxqHT3fs4JBPFd+pT4eJCywrFfnY1oh6aMCsvhNmi6bXbe5a5
/UVjV/6iGvW9Mwd5mf/Ajdffc3WsDmVSXkHWhtfWjyl1Ojv58gI6o0amfmhWgL/NDbODL/iOSgFA
S9g4yKeWQYLCakY2XtcefD1RPxubvXugOB2SDit79wo48tLJ461S1dl7zV3fNqgMYjcVNztR74bu
pe/cRNxNWiZr3UIVFiJxJNCuXuUGy2yYFYfRzNe94hG8mHdfnYUuqOngXGVZT0pa6Rtngf2Rngw+
xLCs74PIfrkuDT7EDNAgvTw+wzB+pfWhPgOuDJ5BLynTgYX36gLRCD5wckBt2Dy6MmsvaHwidAjX
vqqSP2Vy8zAd/dH4MZTbmvMCxXRpGf1kWQqLNz8UhIukLhOn6bCmCgAf0TDzKrHBmk0JKqx046Nl
j8QeJvg8f5ad0HAtZjew8guVfO4iYi8yH84PMz+f/EvMl05lgfoEC91U0j4phevsR6pEH7E6LIvp
NbJBubtwoz11lYZXKY4VqEkV+ZF40JfOAAn3SVEecFnsC/5XjvR2eEkMOznYtBauLc6PvaqOn7Qy
8dIUFXzq6VY33+8YBqaQBAscKNz4iiqqD3rpvwiRtce0nxS6061J++/Df7+qBCdqnL+djOS9Hp1q
p45MeAo0dXTToevNp6EtBYP+SCXcNwzto6WMJJmF2lkrGFvl8y29DgpuldaQr3SDHlhaDdGrF5EO
DfMjamwkoaIO6MMhgejMKD/rY6FRv7YaNSl976c4B+v0g64TOZL7yhEdnQPWKZVB23vcDd0Spa3Y
6dNh55tbsrvHexZfiBeyL5nJLoT94fCe9vGVW1/BbFaaD0PT3yRiNBx8/h8U+iWCULBkdVjlSJKh
nlQztayJ4VDUzAq7wS4+QhHDN9G7N9PUnH0aMDRPZVaupN10FL+5cqJ9vgHyUN2siMD7Olv7JLid
w9KGQGWNNTUFG0P0qOjWDcCfau6rJ1swUVcyP3oOWKYI5HHWIEbFQtaEeTEO4biOCrGwoHzdlJTz
bv5g8zZAJEvqxMLCIrv080qebIXoEjpMnwgH0BPbv5TI+/OfJ4oiP0uzNI7zTxpU8ZYJmR/m9atG
fYXtNxGnODZ8HPd4pgjWaGATFP0vdMqswvcYrOMSJTYAL6diXY+q56qIn9moE+E7vdTbtMpKU8dr
Mn1R1kULjwYb6fzVyHF+k6SQrAsfmWo8ERBTgdiiV137OMIkeSHNazW/bk6LPCRr9+fQ9803QduA
znNLhiSC0/m7nNHIVzmgTNqaTbmuQpNY585494Gsfqcj2351ugGT3FVlJnINzN3b0ErNr7yNv6JU
jT+YWNM77KtgmUSDsZNRhX7Ed3Ght9050fgomAytDXLncbUBUHdl63525JVGhv2IncD56np3lSp2
hhQONLKnRe0fVwGCETXmO0kOBYFhCFppa1AQ9/6msZQIK2PbHyf4E7QoBtcJ2gTQQSVxH/BuQKYB
WuTBXgKR9dlHesVz/6aFOo0326kvrtKiha8Mh45jXp/yAtxGoJYOCbS2tp6IcgkoyiBW1WfX6j/I
kFdPA4kgzwPEgwV7dm8r7GI9cm5D88VtZUlOz7iW1quIFbbhRvTwYgxG6RijtzcNtremTvzS/C3k
kJ8ZcfpoGmttn5QyeOA2pgS1htt8BHYE/4pDN7Mjq2Z+ySjd4GHIv/70TU4sxms9agii/3d7ylsA
3aqqwH+n3eqI/HldmCiKk7ggl0q3KLJyz/pNA5WpxMT4E7ZjrZTKwuE4HQ4leiAHFmqcZvFHYOfP
LTkQ/pMPnIYC76+b++/4Q46j58pjGufxi5w7LIlWV9RbrYWHH6jvz4WVdM5JlgTKsQp773X7GYSt
+kYpyMabP7Ebl+Fn0yqXLs2aF0/TxbYs2ue+s3DUlRmaxTERlywNxKKR+jJuEvMBIcDkL8Kv4wup
sItJtcVI/t0V7xTEf047cCxrx29whIFZ+G2VX1HJJgAgmLouuOXhUI/DVyPoF0qjnkYqd1SCxNog
/NdPjs5sgiBd8ouQJcBaCyakAhkmI5FnYedniJZ9GFrCD7ddiigcTqhNlE4hT15O5lXTFu46kYp9
LhSHXo6mvRSVhQ3AYK1X7EnzlFbtFfcTgkPbZ/yLs595AEqnuNQ21L3yqlCrX6XbxVuZkdojCt1Y
eb5DsWG2Hbd3ZYvzbSL5jV0jtnLsvgrLYiPtjxrI6Pl/Ik9uZXg+qRZh4wVbndMNXBReeekFBEfr
Wf4O/yTvdITSdbNOWQo4Rc38rDa9zsS4eQiV2HUoYObaySNrT2fIQBxX17dOTIwLc7KBjg98rfUK
CpkCg8as7z8PAN8x1WrggHqjrNZ5tDRCYie6Jmzu84NMCgIk42bcBFny6cdpdffjBOqSXvwBE/Xz
ZHrFjyGWjlroIafPhzWbxHwrcJK+5f02d1z2Xw58Dr9gOKFWPJOcU3nZXOrKzi9dnDZQuDzx2fM+
tmSlEqoW+ccZPEuABnQxSxshHLThGXTIiby+YEraoyGl8FGB9K7US4i8zOo85fzTPW0KkSzhuKCF
6KCRsW8N+jVquQ2RUBPYWq/pK8ocj0bv737+FHifh1Xowx5pYkoXJ1WPnLfJrqcagXpI9eu3V3oF
w61Os/w+vTOcF34vrK/pSe4M9pcf9/TTIBXKtnu2LDH1Hxtjoxe2+xrow07U2Xc3RvpVVZt0U7uQ
gJI6dRY/tEzF5/5jZ8WlrFEyzNBOvXChhqXmIfhCXCnPKAFR+k9+8Z/TJxPJqQwVhVSB4twGakzO
ZxsfoAC7h9DHZTin0RQeOMc2cYMD5Hh0HBn6m7jvAIKoOVmasooJ2fSG4Sr+JCUVAeMq8mlLoW7n
02AYgCkgMApWiGzoe9AZmR9UuDdouXF26Rk8YeY7a1+X8V2fanfPr/AJN9zbNFMjQGpY+hM0U0sr
ZxNCVVonhJ6cQPUhzUbb7SZlwP/LRyMRpTAFuQWx6f1p+r8Ys4LvTEGGVdTIsH4yRCJ0uxWO4HTZ
xlG+JfXoJlW++u8vp6c07wl4/VkGIAcKsehDek5x3dUHEJPs680w/HTUg66gzKtiOKCNCO94cNU7
M/Kla/bp2XHkc5t23XOgh91zTPQQ/OWH5+rVPs/ZDRFCkVCB6lr9XAnufKqFQSUMWjSS02XEuFxl
Iga8yagnYbix73JJFGCJ0aCtU5YKgbzXd1px/nljeqsHG9yNNmovV25KZC6bxEXwF8WYNvLEcjbG
VLrTDSlJAE+NU0OAD3K73IpPot9WNlRUkH/mVktM5a2VmKbYuuyGcqIftwkgmP/6Ypy7v/VROOcZ
I1tRfpxKFMMz4DLp6aKiSDraXVMtcrBeIJEStJyDSMgj8LXr/JeOQLA2Ig4YulXacAjyst+rEZtT
GfZ/5isn05kxRVG2q33HPZVG5ECgcWIEWe17k+bKlsgtvOaecm1BA3wkLEq4agP3igdL2xiKfi3a
YFzq0za/FER9uh5jYG0iaJc0XWeoPEUs5JV56YJkSqKB7e5rhY6xK028UFk7ljva41ndTkwGOhZd
P+FEeMWPb0Fqc8ZiLF8qtjEcpO/jPIxxndOQH387dKqe2hHVuuIkGI8bTTkYTTGuHFcrr0At+RPi
twix5AAkznOV9dCJ//z7JF4FnsakMS7eIy/2V4UxYhx3xbfMwmEVIRPY0b8vWeLSdkuLqL7Pu/do
ClUatRoCUUsfDaIlci0g608JBo1PzQ/Xrt4bfznH9q6V5BsLSN7KdNPhhO/Kf6rVxPlNsU3kDb6j
Q+AUxpaKImca7TJi5I6nGugy3abd/Kw/oAAJNkjN9tUm2TMS8fjLs4hEMGRMV9WTHkN7gR/fMHWa
gC5xEZmGwUl3H02FeaKfGgn0X1vUlMOumJojJGQsqxIMRFyNgCc1zmM7TG/zYl+G/i2vVfNMaNdk
Ca7Sr0j+EULUvwt05Eu40ItOegPEQiqpXuX8LYiHAZFUL+drCyBZc+8TUlJVO2wR3qDDm0DHbDe0
ZdJHI3mHCsGRBKEbZkg3YRABw3X4WLaprueVwp7Wsn4cMbgjv/0Jixml/CtYF2+GkF9lAvsbKGC/
8IJhA+afekfJk7fWfe1SZ9zCy4D8qXlyn2vY2pps0E4AD3AfKv1Lao3qG2IjdWk4fnmGsNlCsypP
LZolfCPg83CslxXwK99byN4asbflzxaI+L+V+km/zlzDM81XEgTuiab60pxSl2QxpCe9Q2Pak1o0
P9SD7R7o/JLpay5AFISX2ky/fj7loNROcz1Q6+hX+wZABB2gb+pyZZG3cmKRd+pxsBLS83wCR+Ci
70ONe9BUY3bM3U81snghAMgUhSKuHXkK+7gzDtbQ0b3Oi7B/wME3Uaqm1SnFXvpEhM5wtQUowJTA
7dxO7G8n0BFnFRIyeupBsPCLh0fKIe4okJIDWioUXTB51apb4L72idyBdKNhq9nIDJPr2CcEG2Y4
hB0M8+3QiH0TSBi9oJqw2klWzLLZzKtq5EMK08zx5Ia1Ch7HRvzt63B2nNF9jASuoEnvH4rlhpv5
LKqMVu5ju0cOyQT4/HNfzVkpTzJmCAFYyj2PSvHtUpdTLPfgIrOa9n1q7m0CtB5xrj3m7B8zx+uY
uPGtcpNbpDOsCezavf78wCqkO+KH1VolmnQZWnTPaG7oK9OqaMo2EQOc4lcU+gfHV9tdZhv+ic6V
jkqXYgWT2FNsRfWldSz51LQeJiHygOyL444jzdLXoi1JJBhzy16C8GCONhVTTs/6RQVDKqCVAiXx
gkKli2tjCy7Lt6DLCbAJw2EJ6kR8sFf9igxmqXkCKQqr393xapdNGyTipA33UjV7xF547fIybPGu
8SzSu3+eBf95NiI2kSI3Xv7/7+1B0eMdw6VVsSDJMYcWMIUbMEVSsAbTb55DDWglw0R0HnWmb2Sb
aju8/PlaM0T8ERIiho+3+8xaDXF9Zyin0tHJH6lBsNGX0T01/tUk8S6S7EzRjd8yPfHfLRs9b4A/
8EQenremUXjyMK7vEM8xO03b8Ww20MfjOmqejSCfhCDgrAaFqFMaCOts0krNdf/8AHiRcQndUWgs
X16Z85dNSPoxI9gPhgJyGN0Km9sav8tgCFK9Jh1OIJJ+RU+1WsVkBxEGzUM5Fv3OKnWn3ASRWQJ3
htOeTnvMtIUP1VQjrvu0gAcb0mAZNJpEzIG1p4C9JJBUXEMqyNp9kmY4urCivHYD6mesK/5mPoQB
hZCJv3vI7pUQLQ9itM3YWOhD+Bn7lL+O8v0TW4AJqtraudbT9sdDOGBUOpi94x0Kbxr6o1Gf+WbC
0fPT/Gx+8GiSEm5OZlhQGuFK04Hi6aMh9hqW2Pktzg9D+srYLH+P1PFgT/ctHUFzBsf40wAjNfiA
HNaZ1htL0encQb1kJwguw1vva4duephfr9N/UuSyQLfWRBSPNFwZ3HIGSTYfnFZzQNtcvntF+y5r
gp9NOBpmbCRX3FsmOOMW91rs40DQ4EYETNFyz0Wfk1v5NqNZfJQlOvJYwWoAZovchelGMy8WMnBf
f35TvSLmiZxAB2ID4ty2ig6DmXK/lHTBq0SD0MUD7jr1UBeFWCVg9IHuxuZNwYLHfF15DXzCQYF3
QyCfDvFSekvG2eZKeprEwBXq2OJGlGnbn6kPkPxdiK4cwEoNC8ieZ1YEV4XEJacAkxpYnzndgX8V
HAa3BH7RX7MQQQOfjaEEaFYgi/QmjRgZxUDZSXZ2FNvps+KYwTIYEhTqDQlvoWvUy6x2bkqfyK//
fuJTOo1K4B0NMi0Y+GK8nJtTmob7YFJ0n22LSYAv0kNXWZOCX4VlZgqcJco8V2+DOtzofjW8V3gL
Dj+LZKklP6eVLXT0X5Hg/Mi8QP6cddnYy0VTYc+SaXKQZZG+ZHxQ7HgNm+gC50aEx9S/YFptl2W0
9QssE0FgsPkgKvQpxIO5zhxZXOYepZKH6lnNGdrF9c5A07GahSUUeSu9cpRXjy30LgLsvgCdl0Oq
Ummz0w/0duCV2EeVmbWMbPtNHanp5ymOTjF+DWsL1pvby5U5HcaB2Is6N/fJqNcr5yuzoQnrU/lk
u4p2j4jDKzN9Nyq8PARq9WBcuJVRob+5dTbsAzqLqKe+CC3xDlo9BfSRdcRT/IbgmEO6GiRJ0kFK
cjIlWtR+s9KjnMwSXN7E0jsgiTLh+GsrC5uTV9Cnrukn+VOdBPqw3Sklo0Q2IUBKtAmtqgW4/kFq
7Zn+5WcR4t9gwtvTzg01YnCVYU2PkQZ95qyUnhEtplNaZT/5Z3rIMqgwzynGTL9oeJKot6Z1ZJo7
/+zLgyK1cW9E2bPfxnLdtIItUKmnROxk/hJ1PX+jpmasPwg92ErLPZplTT1CKGQxJaWYnFsnFo1D
Vkc5hGY99PAfw6/RwXdBpOiGNaG32st8WAW2tkrAGHhVWXgLwB7HjLn8FmVhucnqWpzoDv7zjJP8
n2fZSerQKF0lZq4rUJ1glfgwTAXf4vSQuSWEqWSSaIVldiTWpLgkZfwsRDyh2ZoB93vg9at+umNi
ywUbJ0jH/fmESr5pYavoI4CuKEvDDYJj1vsGu5E8rPg9o/hkTEXefLtPAnrvRYG9twWQEhtq+8AB
nE/KrYjL4m6qzoYeWzx9Oj8fURYYR6PrD12RvA/RoFwSRyGtwNzN4x7UY+1ZO4xe/a22oYdtACER
E/xcXeBVXZJkCeFDyQWMiTT87aTxw+rWdqEGn2bF5h/xeHroZazfcCRv0I8zjaJoF7pxLsD2sv0I
R53mVhw/KxrTNTNt8L+1dpdvbFU3duRpe3gzQ2vRTDuFss2cbe2leC7nio9x/wkKRblpTI3ioouU
l7ZoFtgt6e6OFQMn1+KT5r5oycDYo4xALibprMAm60vcqLH4nMhWgb/ybU18Rm32Mas4Gr3XH0Qr
OKZy+tkM5m5PQ97LlKOLLdbFKVtDOnK7QL+7rtVsqcWjLfu6jMYPA6BOIdjSa+VSzRbz1Jpkx/Q6
P8sg5Dnqqhkt6u2Y+0pRscWm/Wee/bB4wVFvvmrCAF+UGuizXLriIA1alvF1R9bUi++of9Cp7nyd
e0FSXSGK0sPTM86ueVfbOmGz95OoXjVUHTuMMSV2w3gzS0VUuq4L+tgb6ovkrhI5sAitZPiIxvje
2D694GigpojbFaN3d4eKId5IDSNu5DLjdPtpP0CTZz1fJ/NlMx86Ds31wcjWpsyUC77N4NL2AVIU
qEVQSmlHTlu7ahp5O7mXbH7m49WAWdA3Ll5Watu59d7b0lhjYopX86ETlPa+AcJBvDn3hnb4Jr+J
iOxJN+dGEYpuPzQukafVNyHcjyJBqJtWym/uAIe+Yqg5PRlGZ7gSshAvRmF40wyccJNp0z8/xEuQ
uNsIHfanXzkvVjaor7KytBX5fdYh1ov+1GSjhvUUMrpeMKpSVNtdKpoSnjyzz47AnO6pwB0e04V+
VkgGpKmRkR3sFTtZB1N3HRVEheaHsIkKjVdPIzOObZLNoq6+aVqHUEOjWQm+iw4sP2UDIjjdN41x
m2/CcY5Sp9YblQ0qdswszzsg+lzQtVIf0GYnF4MRG/Rt011qU254SJzLGSUm/PqxDFZcmdnOCCok
XoLLVsC3vqg1eWRCiuZtyOhoauJYdoqzM43cJgVxkp2i/6ApJFpSpYzg4OhlcJ7vk2OKNAqzylst
obLOF5RZQnissTe8+rZOyhBW12AEphnPl+d0oVZTO+VnAaT9H95NrVU3bCflYv4bOFJzl9kk6RuB
Aq6IBswQGVnaCyJ280hBflEb0pqlI/VTb1IiY1sQr4w0Xc4w10CcPR2O7H19FeEVbyskyLlpl2TK
jXQObbrU065dY9nfVHqL03vqszWG/jYII9glk8ZPrap07+htvYw1lszSVsYLaazJJRKcf/PFM38B
qDZM0AGCpMbw5NQo0CJGw6Xlw8nQ9ZH90ijcMNIUvohT8cvavkG3f9JgEBB3UFuIhoHTYty3kdHp
k8WiQKzYYrA8tZTFDMfSnUsu6ZOjViVx2wwMkP0NV7OFQTPaCckWGhg7pAZ8dVLJeCMPQ8aIPG8/
fDcWkMF75drY5qThQLwqlVdVye/zZ5DllvloAcxHXlTuBsuDDo7HdecJwz36NsraJlLre1vQHgnp
qb7XkflGeMKk02ptMOEWzWRjKJ0Tsh6rKkGRTItqJTEXUKYmV8yB+rYLB30r1Co4yyBf9VErnsyA
Ekknfm8z9QOhKRX+m6679ZLbdrgTUWcsyZCJVhU51mfFxzfmOv3up2KFZ4lJLIm/h1ZvsIPjuNXV
Prj8++AWTLQHpf3+9yVMVusy7Mqjk4BOnUu1vGeMKRIoqD7lzDJzwm4Tzl7e6Zk/PxsyJilRhJeN
06PPK5ASbQ05r29vBR1pDNNG96zSTndVzb7XTh3vws6ploqFj7d3kE8TAH6yTejC0xEZZAR4dJjt
2uoEOG/8XZuYsm1Qc/ssrsiez5Q3k3jck4e1aGH2dsE7ldoSOQWWBZyWh76lIMK7rj4bvetAFqiI
MVOcp4Ld70IS5Pj0U7/YNP6haf390VkNvRquYvV/Y2B7TTq7Tq+3+jRdyij8t8Ctc3j2HKomk8OS
tg8bqWJg18TD8J9nozGy8rdiGzUuCiNbfacCJJuHqBCwrXoUbSIk0O9DYmGzEMFnTXcFhZ6z1Bu3
fVMt9bWBj/cHMdZCJgM5pmqGXtthNqbjjz7RoyneHJqPI82vF8umsW6abok9Qtn8iHgaX7v5lb9N
OVtPScPaM6nryunBG3SLXJRuMy9dsamJpeYRlBMFFfKNCsOI407tAR/PM8M9tF/oHJm9GOduOgoJ
uLwmGsgH8rcY5UyH8xf8yH0i77dfBTGxY/Ov4TCqXs+H6tRFnogedEmjS1pNkIxpNwS5KjmljfZr
PjJZX9lAo1/KaF+vFX/sLv8+U6Kpr0427rKoIwiBhe3hmRrfc/qBd78L3oamiRZcdyVSPJ7Re+Y2
Pj0Lp9eUXv7z1bDjrWV98fO98+vzd8zfm4VQqmNp/6lpXWxNZ4xXqpsYb3pk0ENMoMz2uXWdlQ1R
byL+HF57HSy9SvT3ei6cSiJe14JpRBI745QRBSh3anB67nBpFQIfbTvMd/O3NnVb0jRvY64pAgs9
rQsO4VDEB1sDf5Eo7IYGNgAvXZMryxSv8BmIB/e9FK5MIOpPM6zrN6mzAE96/aGbgsILI94RIBqS
Cjw+3AbgZdoFyTWohu7olBlxPsJOX6tc3Svojk3RlPfCiOpXRlR24iovSaj7D4d2yPyq34HidYb2
xVK16jXp4/GI5KV7GsgCfxmNs08LYp2Pkzrb6uy76rCCEifnfMJ8eKmjMHkBXqNsoDopm/lQNtHL
/A2NO0mqTNsmk4d/Pv+gvuxHRPYTjK1zPqWD38x3Kn/tOgFyQVX1jooskKWQt/I7dN2rHMPmOQvy
ei8bZJQF8NLfaAsAuPjBu4sFcWsruC3J9CtfzYBuVIRmqek/dOj2O2JLGQtPh0rcPBOl0tyzRrbn
lkxJiJe8Hnj1AK2hTI8D/dUXNaVJhnSXxqt/Kqfpbztqym6P65aKuGDqpaHW2LVZ2G4rgGRHw0o3
Sa7x2aDEW87Lo2ypByuFxEQDeRF7u+Y+JCaQIVXE3x0RIZpo/vDZTiSArnm2QknaUJA3CxkJUFUN
/Y2kdb21u0f4yVil9avmAZBQHLOUUu3nWPHxPHhwxItWvihlQSuf6v8qgsFmp6FUxyz2lB1v1tyS
BGCdhpFirJT+Ya4tkryKrj6Nl/kIBxnur6azD+SXohuhSO81vApWPlT32q7ULWe+s+lHVrCCfeOG
csze1E7n7DTDyM4yh3n1P4yd2XLjWHZFf6Uin402gIuLweHyAwmOosRBc74gNCXmecbXe4HKdnfZ
DodfWASpUkoUgHvuOXuvnfSK9pSJ4aOFyPErItKFzfvXiKZlAYMkSPrgsTc6RPYli4/O3/mmsgai
MrKEROactWgyWvXLeR1UY1p1cakcqAKoZVu1Orfcjg8Z6VluJUT1lmraricC5CnEgLaljwojGsoF
klSfzT2nhUZa8CwQCm2JLEcvWESbJHhlOE8yFo8HNYwYlUlyxGoMIIgZowd8jHMolRF8wmWFtx7W
pJGIR1/S8JQllhLwpsPCaJjwhcw1GvRiLZyYGyb7NewRDmkFDK6HyG1HUleDdoNg29aD74apZ9ia
c62lSXpcpYls51p2XF8rxyfbgegQ5DJZa6odXfpBnXYG3lOihxkiX1+ryvJnESbo/DL88B2DlGAF
fUNj6MUxnNFZ0jZr9tuseLm6ilq9CXZ2r2yVQMP7VKWzHEyfE3MoYlpAbvmyKZKbsjTHO4KIFKZT
TrkH24Phrk2fik6FhB6VYm1Bkn8VQIPyuhiOeeTMomWKs7i0jc1VEQwHbgW2xns0zTl7wWK66wOu
z+vsnFqxcjZLvT0gLblUMxTn+tAaFd7xxLsbwE49cQLdZgyH3zObLWvoJwU2W8O6CaQCiiRz0oOS
jkS+9Lmz0BFGzVmk6kUEUY7LEnZeGWsXhsjaJY5RHSHqxYPnlD/j+2uFSv1MZvVtcpkKf1rraSye
MwGJ0YttlYSsptk0Q8DsA6vmuCEcMtCQ4RT2gYxiFEBpRnRyFM6KwS3piOWBU4l5SFMp9R6x9iM1
CHLFsRjv4oaazx9sa2vgpThFsQ760Gdp7XM92ZNVT4B3IV6CLvQWnYitp+v/gP7QemIn5i0YwdkL
UQzGMZgpQn6Ufgh6WEurE83Rjht6rHWwribfPABpVlfMzdKl6TiPrRUNt0Q7dw+Ncl9Bq3yMqPz2
eZh1h8Q3zqKwqxt+HBwwMJI6t0JV4abX6G4mo0uq0f5c6m+p8OBdDb6yv9Y/BrCORqJMDnUWpJj8
M9dKAgP+hr3Re4E21FLrjeZ7l7CiOtdtkhKjHMHQ1M1Z3KIHQYnC0dWGsHxtC0AKXqenx2ReSf1Y
uy1SZBbnMkxm/UnS9bi50FbKvniLQ1McZE3eB0GMwbbrTaibufUYU0tv85pUsuuzkB4Ibgar3HS4
2jYBrpefCFrytl86kxFA31R/v9Uq3C0qBH5Uidf7G8C8GNKXaE9d7gd7Rdd0cGFj/AARLoj3Mruk
+jQeEyXJUFUMYJsn9aeFnvjWQCK5nRx5ITgz3drohxfIaLTH3Cy//DJuv6TOhErW4n3KGF8SzF6c
Y/iMW4tqpCZSa8M1XZzVHMW1Svr2pz65eS7Mz0FB1qb7o43AFj16DGErh8e8UsGXvlVfQKKKNyIF
/bU+9f1Ob2f0cudl+1DAxbSKNHtrDSjK80Agj4w1asyfDJnHS2p0RK2BoyEMxhlfAlSSed0rD7pE
TGmO0xP62voQ1RrC+7mFUFTUzixV7a0DKY00L8le0EJzaWEbXIc9OOMlkTOPttZv6bOpd6ru2LfF
CLIBA1L4XiaoV3P13OituM/KNlxh9zO27Tya0rvmzuDmdTFslOBpap5ZNoMl1sd8f929Jwq9Ssxk
sUHB2wn8RLHsY2whNDJnd1aKBAMXACysjLBp4LjTk+L3PhmDlfqU+SgLlfyNzxytsDmRTiJQgXca
HuvCkdFFk3NXSz+bU8JtVVTePhloFJQhhWRm02JN9CV98ZlbaCYv7OP8m9grnhw1kQeEAdTD85ww
qwlajhBTkCLiP5Z02W4rjyRroA+uoVqHa0fAgXhGs7G6K4aquRQTtzVz0nuXap2afnC4+9J9AB8h
R5o5xaRus9RD6jpozryUet+fV8WlriAGvDi+WZy1QtzniqOeoz6+mHrN3ZfQiHXYhjgZEutLHVL/
VNmZvHied4sP8tVP56q4xMTF9uM1LmkLxLEUp5Y5/6LUEZOkSItw8rHtLELSSiDyOrB1500pHAlc
2ZlyUyfntq/EsWlttEf8VR+R1IG5tw3jvU0s2pVV9vPaKQRbedaCmuwNUp6OXuWJTRemwU2aILvu
x6TetN4YnAwd4P7QkUxUAlFb69GQPlBX0Jj08UBeD2mp8aMKqDEmIL/rTk4XfO0/DtX50KjqFMqO
4WzaqVEAzXtExWLyW11PppAuMe1VBxxWo+2+P3RNp96b8lHZXI069YRvzSfy8erdqVhLCj+HQj+n
ehVzjovVqURHK7LFWTK/qOKKZ5RQkCE5H+qKGR1pDd9WovB+d4qgeJKtru+vWzGj6ONDTYJbQVjC
SSmjRz5Y5Yn0G33feeTilRJfkd+SOGkn3TvdLmwik1rdN0Wt3jVTcjCoQotlp5NJVptqtqcNXN37
1FJ7vYIOqZIsr6OcvivpE1gQp8IU1no8br+PyQhDGENU1bKQxPpELXJ0HZiHsa4yeDtASsTeY5E1
cF8h5SiSlZIrxr1e2MqdT4iWA1T0ugH8fogVtoJW+moq1jzYYmN43T/a+eCtUwen4zTAUSB0KVmH
2MLCtoE11jqOheKK5l5sESgrwtB+ZTC4tcIQCv+sItQtrmqnszA+dqsgY4rPHZTOgUUUaJ3U5i5I
1Mq93kL8nC5DEoTFTT3fUbRO5f4bZRcknvR6vRJNU2S2W9uoPffarB8shmo9SdS7zrGGk9WIzzwY
l61Zy2cmtvY2QsG9/u6EsHIEZWDfePWUoVhAU0wGkLG9St7D9GHklHYhssin0iAtJDMdbXc9rJnE
gPGbOzt6aD5VgVxVantTyCHca5Tptzo3xQER6qqoWA/ChiAqI+RWYXOCo6RVjBx7RpUl+2v/yxlR
r0ALvbkeaXM3zIZv7Hq4VIEpGvtr+XN9AGq774qiurseERzX7Cd2RWDok4bVk1Ip0kROo1ZVj3nq
DWTCV+WurDVlV1Xi3lDngecs3+uzmqvL9p5jr04RCpQAqubZTBkpEJ+ZD59NKGt7JhP4zubD6wPy
LIM4QIBxxkhgsKMz57teSkk93kbkf999X2a9w79smtn3m9evaBnoW8xG7q5HfszmYmxJVAgnZrKq
nmGtGwJiN3o2RRWzyXaFxO7GGxhT6OXvk+96BubYnJjHThkKjL93L8jCxUhCcEesYnKTaeYsg8b2
LwnZIgerAD6JQPdyfcnv6nbDeIo//fwV1zcMJVNROE355vra9QF1xMnAOAvltkiAf+qNs02B4Q2l
zgQTOJk74c0URKml3h2ZYNkNp99ewTjFls0mPqQjbaZnwPMIaByjHHC3x0zFinIdoHWjcXvtdc8K
M32MqhsJTxjHYPkmHR247WwhQX2VuGEVeftuCNrnjPWjLclLCDP7chX+p1l/41UMD7iUugenkpSR
QjQrmIr3VgdwmJoXSSB0mhzaDMpr8Mz71DOnbWlWSOZpY0OrnB+irv39rAaatgPIj3HS21Se3iMX
ZyW+mqUdIjv2k+yfwjottzbpIosy74fb7+npbJa/PtPL9KL6TKkkBeH3S2FCyOzEZm3VGKV+N/9U
UHG9U3YlEcnGO6lFt2p0J7y7vn59UBQtZAdKBVtoHkCQkBGEqoUOzX39KYhzZcegUn1X8qHbEJ6O
zDAaktfrM+Iq0u9n36/p3Hlp1CzUrKrPMqTLXVPsrXFuhS9YkXel0KotIx4VrWO3UcasfZ1Cx5ul
0OMh06vuVlh268ZGrboyLlEueNNPkeGwuN7QuwgNDOxu9nTJOSyQcPbWPtU8e9+3Uty288P1GSae
9NYsNt8HQ2TcggciiChE4qZf3bOhUTiEceCyvHbzqjH+aVV9fivtvNnA5u5WpAEynpk06dL4K5jX
C/VpNB1r4eWNvIkGWzmkRaXRWiBEYkzapynqxU6ENXeIuakUZJL+jkBln9Po91AlbjuT6VZQBx4u
gveqs2nkY6HBT+M7OyM8cmMuniWCd4fpybdN30zM8zQl/qWv2jVxeNpNT6lWrvWRVaFW39gJEBXi
sEGKoQcstMZCPDw/GGygb66HwEw5ywYL5sU8rx2y+KcfGfHacUpU6zr2ULCzhBbP31xlWnjTdm2/
65jw/OMl4RDKeN0Iq6WJwW4u+5CZi10f0hG8Fn7X1/rYJiMVcAViHPLGMAy1fi52aVhEd11CZCqd
IxWwn2nsPYlZfiBNe/E9oLsec+OiU6vyp8qCQG41R0wHafkRzVxmGlbCmpOOfb038qS/k5Cyq1Xt
NfHSl6gPy6Y/wQBLbhE6n+wxEbdGZyz/qcBlyhitp1M1kLQWhA4MlXkGdW3wXp9lthixSaC60eeH
keRqV6rOrP0qZvVPWvpsYrzQusdDqz/a1uxOlM69zFTxOBW/j/J5pGSo3XAw808mV5AXLMu/0/wp
A0zEIVXKMR0166LOW7g0lze4Abx7kZf+Ps4QFmbeDIwsI3uDLqVaxlWvr7xkwkLS6XMAmhrKtZYo
GCnMXKPQS/GkGa35+9imblnLQnZLrY3tk52y4UsVr3UHepqn62vwPvudSiuFWLD5tdwfqOmBR6pR
jmadJZOP9GJMJZZmQ/W3seL8ftb3ypfNgGLLNKh2aQk6rwHDaC0jwIDCoTv6UXFT9Eb+NqaWzXoZ
TvehPcGHGdturSCVpQ/RqUcEr0gFSh31qgHvOXHMU5zGqDHRehOiZEaS0KASVXYbrZEPwrfpCtKQ
kJfcOPPD9fD6MIU1dPzJOwG17Q9O43VwpXlGaibkpkIMN16GXZWXA3XoD4pnISq5sjMUQjDimiBt
tUTTn3s1mSj/9dDEQrkNAaMdGqZNhElCi5zxd1kxAJ5HzgzwW3O/77xmkB8mem3fBRfWINZYFZvY
teRqyM/djrOgkPpeW6IgM/dXCU2pURBo7OYMgv3ONfl015fjLmO3xi7Dace3sWRfoli5di44v5a5
bWMilIN6vr5hzqQ8o2ys3T9eG8zpZNh+S6eSIDcERvoyH6zqKCDTLcJI8/YoIOplnBOpSL6ceA48
Jsxx2j+wGDUnMyXNdn65Ig0Zlw+OcITVa8Fq+gyBd6eDCHhvJA2jUdj+iRrKQu6TWS7qn/i9rlEP
sYQGEQqoAS6MPcNFbHa3mzJv7X1lzrd5e25Qkv56r4iSu6k52m9G4xOpiyvMZFhpp0QjBf3AcFsa
jJ5jgsOHki2gb+ACF2V80qx5ECQyBQwPlX2NA/Yzjx+CptG/GDCi8UyDCnVwYa7MhiY05JziULJF
W5Hw1T8y3Zw9hI7+NXWvwFP8T12zsa0U9YuXsutOmGRic4qnsyC0eBUYbGcHpisbriLn4E2mvm0g
Me6Zzg574CzKljDRAZGyWW4ij6AHtmI2w48hOVsdu7ugHufVTDszvQbwGdTqayV0ptpx8+VEZGeC
yAkWBqB49HT6V5qUT8QB2K9q6NERYxL8ENqN7maeE5zonqGSoHg9WBD09hiu9a3V3Wa54t0oEZLA
cSyMw/UZZbg4+IQGba7P/vFa+NfX/Fiae5qZ5OAO2a6jg7WVkTncjYNFnM2kpY8BE27EAF78AXyd
QckABXICLuPHg/bOpndY6MqQH0thHiP8eC6asu4oIgbiwsLNwkXj7OmX+1vwIjYZ0kDix8AJjiWG
41HiiLfrZtjT6gIwbFGn9ohbOP9V3EI4jZrC8S9qyakLnSH9nvux6+mVUDn/+ONf/+PfP4Z/87/y
U56M7DL/yNr0RI+uqf/8IcWPP4rvl3efHEo4ktiEbcuQhk4QimHw/sfbJYT+/OcP7V8kgOTK7PBh
GVYDFkBJhjMET6ILiBn/KUzj1qE1/0vXyQdq9frDtAnacKRfPMiezYldED4VlH3jpl3GYWhlD10V
QCKSaf3BUMBthzJxg9Yvbk0G0IRZtXQ5EtU65so0w7ib+q0usW7WeckCa2CGoiPVL8W8wYPY07zl
uQ5N1fe+kCWehjCKGA379YTwDMy2jX/+20IeId9Dq/33QwD14mZAovP9rrRqzJtXx3Ka93DoZ4XW
VabVhSD7Udotrp/rv/7lg62vH/QH8SeoxWlV/PXwP7ary+rf5//jv77iv33B5iu/e0u/6v/zi27v
1w///Qv+8k35Z3//WO5b8/aXA1Juw2Y8t1/VePmq26T5+5kxf+X/980/vq7f5WEsvv78gSk5a+bv
5od59uP3W/OZpEn9n868+fv/fnP+Df/8ATLrM+/e/sf/8QXH8M8fQv2bZgrLUJlbqCB2pPzxR/81
v6ObfzORpzJGtnRbatLk/M2Axgd//jDsvxmOCoVG6lIzTMPm1K3z9vqW/JvBmWg6gurNoM7Ufvz9
N/99TXz/rf73a0TjZ3H+cplYqiTl1dZV3bT5h1Rhz+//02WC0tUvTMTUruh7mnmRUKgOO3WZKQ1l
gCwGHOlRua61ajb8tMkC2y4i2CIAVlj29Tys1+EJBJprVcyHsqETDBAkXkm2qXsTfG/twSjmN0rX
mtVfHFXVVkEPo00o7S1DTEp5bDblIHWKc3Tvgw7OlVKbdIJxw+Zj3jk2t9WLY1nm3h+B6iIFowZP
Z77PgjtARgpTj5ihG3aKV5d7VVprXfH8TTVnc+SW/azcT8E0LGQMb0WwoV+VHajYgf2V0Au2q0FC
nKRp7ZwGDeYQlzvmlgts/+2dZzdfhsyUteL1e0/LPjEtDAukvdvMSW5jy8QkNPSvRTlt/YQfbWJa
2ThnU2ueQvjLmhZM2zwiFUD17oppfOHz7JaNUlnQ6MPHKKsRlif3SgPfcUgcOAWGvfX1Ys3uleRK
HU9TUrEGxhq5RqoCcsiojFPS+kfdrgXO7RoaXNSusrwjQQeOSJC/2lFRLlKFRG1Ly1x9qpNVq3Yv
XVE166wvl9Dopr1wTAIsVOT+Qzkutc7AsKfvM+vLsFc+1K6VgTFw0Q5bza6e0gi7ecA6OzkkLyCc
R7XSqQ9tUSZbWKuM1lGAsKdXF0NWfWqedz8o2S/mkNkCseZ7aTdvYz1+jkHSrtpgZ3mzENBDdz6q
+EaqmqANBHsG7pM94WLs4iac3BXggYWD7wxD+AJSEqacBgZ/pFSZ2/auatPxEwNRKDkql2lIYxcF
eFBK5MgVdXeshfkCwtu0qcMd47pomWfmbSJ0e5HW3IHptzIj0WlBR5PYBaQNLyPNiFYDMLht7vv8
XF4tV3WUxUQYFdlCNXXEhki+F3o0+XdoVUlstLcN7jb3GsPMUnQC7puQkhO/dgJGamKReWAwUJE6
iVQKv9aSBJ01YWzP4zi9MyKolo2W2UwscbIHFOZLQyeRKowkRP+AWLpKwptqJJlncB63NImbx4rS
KbxhmMHAySR3oI1I6piGj0jtFaS/+MtSY2C4NOnRjTol1cVg5mPQZZplAXHULPKmDzk/UFDNFjL+
rplFcKK5IU+oekmb9GWa4zdUTbCkJclSDulzlXrPU1U5rjqWlZupwT49l5T+YIc8baHiuLsUCHR8
W4Ex1o+YsTo1uhOdfs5Vok+99KL1/ZMeoxLtiF0hzKBcJI2Vr2NPhdw1dL5r5oLsuO6ARv8Xoycy
KhvaRbiXVsKkCRGb/QGnPDxD094LOUXrMJR7RdrZTm2hbk3sBHojvLOBIwSDBPVRpRi3N0EeM8qd
AKyafd24WTaPsFEq7ovEab8fmqZgVR9tRA4GOW9IE7bkGj42WfDU5tg/kfZrIxFsafGo+eFXAo97
E3WSXjzECFTE9srusb7HKsD3tCKlNvWSn03u72makjFSS2sVO9tWs5gTx7Nuvt94nPOLCi80ZOvG
TUxxnAoT+iOhR2PrZ25EaWROEtFKppig+01QbTQGbe2YExWkyBr5ykCkBp4d2r5vLSS4STGKVflJ
cxyIdE7csQ9fWQY6cnoCSupCPnlt9W6Z4xPZQCb/TLy37MbH0iB3BiZWj7sHWtF3QFEiJ0Kk0YNh
XwTJsUAZyaiUDYu0CDlh7pKyNDEJSol6i9CYezWQu0TgmU68fhHU/GpTER8su2OgAHFlyJCft7mx
J3Ds2NfyjeHuErqn1KAeF2FwI4cOLpNMHwI9/ClQtjR586sXE5YKK6YH62L+NhdZaLRuIGY5QXOr
+/45TOwnFiQU6yYki4RrSePnb6nsFiL6mCKndVOMVEAqGJRohvqLNLQIeUIHWzRGBu8OCQF4IlRu
/LHxNmkLFI6QraXFGHkRpVa9GnsGMMwGT/oUj8tazAiLiABHw4fa6+Nf3iNo71eVGb0wdyCuO/UX
AgQe5TUxfUP40ThN8KDkj0hU8x0udf5XOzoyvOoQhjbcu7rKDQVBYR4mqJXepL+GUH/wxNZ0Bv9i
G9rGE967oaJtqjr9kGL6XTQ4UgB+hC7RDMa2tpItTt6zosO3UdqEyWiaLAujpqFveWCa7eY570gM
iDNdruvCQrWQEnXWjDjfy/ysMZmCXqw4yC1sQKr5qf3yeyhxadIDem7JvQR6BQQ41NHH682r0kE1
7jAhlJP8sArmfHle/xwATJNPQ7h9iFOkKIeHoijXOWPaRZqgTAyEeBk1eW5rPXLZQp6btno0GeGD
m1jrXnMshzmFAG2aDQyGNHWCbguCzhrB+3i2QJgyIGoC5znRUDY0p55fmGuzOxij+lHGFeIRItGs
jEQiBShW61TvfhvcxAEisogAIvGGDxLSLVti1IevRYM9qHMuJrzDVeo4zeoz8mwFRaZ8twmAFZHi
Le3A7JeR4RWIyll3g5Ns9PCYOvfc+tPjQEYos0wkdCSQpGaWu2WBPrEQ4KCzhM5qT0MYevw90kpo
u4F1DvTpKIX37GS1tR2Kh7HSoLTM/1LrmGjc4j7eOA3EJ5h0KhoRq0BpSvusoztUVkZKFDK4acH2
PkV0ty8bBpvlCeVxsDOhnMa+YDI0jbjJppPSFXeRARwQp2FFk5+U9bmiGXGjIUdY6dx7GYOToIe4
kuZKhM7NW5p5ne/qkdFQUJ2bZl5h/eAZ9dB74xBPpA3GEtKKGyLs2BksPWngbEkg67cd06YF4Iyz
b04d4lEylCNdIoUSqcOqjpZHVnfaSJr1PMvua6KvdVt7UCrtwai7dBWgjsps3FaN+q6Fyif680Ns
dyedrpuowr1vZKpbkijohNUR4ckll7Zws2Zq0eZvYsID3Dgxkc/FxQkRlBt5zRatD1yCgPyNrtW3
0lJo2PvGko+23mbesGScvUJfmSwC2C1LMTNWZYUoqZ8T/ARONezpLob4w2Q9MkC3Fp0d/HKqnOQV
MwceaPqvhYdGRI2+Jovi0gaJzL29vfhjRN0TwuSf2JetegNXPGHn5ckOFWPh2WzJjShc5z50VUgp
Qq10tFpybSLkgDtGJaj00cNR1gN6N80g4Avfbu8fWfTIZ/eAusCIMTbgCxKiaqJP1DgtQ7gx3MsK
OHFDTE1QKf3WzCxaVDkWorJ/zUKHn67IH4VGCgXLALWVXmzwAhXuGCmfecZsqbYe29FeRxV927R8
d5onX7cJaIrIRRY1aviUCDSCE/Ch5o/x4BC/3Fu/zEy9TGOAft6qw0Vjre2ZfjwxbFh6GWdJIWqE
psf2sQ2LB2yZr3X8PCQUPHIo7omah1Chv+ZcJMso6b+IcgnMxlokrVosIyf8lNYQMC12GgpdLhCC
0+KFH40vRSyqXZR/DIORwCN3iJXi/CUcoD4kxDtlBUVM3Wb7Ph9vdGi0q1ig33BIGDY6qS5qNUPD
ZJ09RsRupCasUxr534X33Oo6/w17bhBT+ZAoAoldxoQD2JI9r0lo/pYd+4MpbjXXwb+zcLJ2E/nm
vqUPqncqrmCSmFX282XxoBqMXz27zbYmwb6dJ52FNEZv2c8pgH4rb/CBrIe4jTY2v8NSRXe3rKxe
RSXVEAnahyuyID80HQTOKCyQowSPuf0QvBCycD+2hhuV3BTGVijrCl0Ad5Gc1d0vX5Spjteooh+9
2jyAUGS2oKofo3HqK0bdQz3MYU79c8QujfutYa7ivkQSUj37GIVmR+rRcsRORmW3CMzhSWkeNUmM
HLKqW+KTjUVjs32KCB8B22nDlPAvzUDZsggVysswnNODAZJ7kNZTffwIjYyGhamu+1KLV57g84bh
kLiwcPtl5lgzrgZ+cT8CP0mAl4f9AUFxfIRBtSqvbrwieGoU/POT1HZAfe21ZaE2jDJzryskxEEN
mhb2jLfMyGunbB5g9MS/WueEIed95HxHSfSAd5YUHMsMsCXmT6pODhkmXMUtW9mQZk2AVx21gEeK
B5SsUFoLQiqlXRGh2NZLyixCpY2jENAjm2w4+D7ynZrFAQ8JaJsI486ocKm2t4pPCvjUY7ZCdrmA
/ZytGYaEYYL6vaLaAYvx1qkvUQxxr6kEtpk0jNdMVpZqg5pfkez0dNk9dSVdQrMdyXGcT4eUmr3v
U7BMRJREiKxSmj/YehEezm6FZhZgfKmOJDwaYXt5wcH05PnpUnX0l3H+NpMoSDdz4qUUYnItQbK5
XfraBuFmtU4V6FgO3dSIXEBHjT1Xjl+tw5/TKSS2nIj84YLkHdhB5rIO4hsxEhuQgtgjtUkhNFwV
rsnZ5mZJDEUNkTUOeyJ1iIhcqiZ3QSGP5AvJhcjZuDeZ89HZ2qWsROD2/EEXfUG9rlS7IkLLxEQD
9rnlIOmY5DbJbXBDDbC5Ju8eMdFQOdvVbWNh3mXwiDOGILc+GFFAN3uStNs5jLyOR8PVqdgWDiEn
UdfJReQl4xLaxZs6EqhNyP0yBZ2yEDxdFjFFkGeoC1DUj20bvYzOnCknFPKQ/ISlkl9F80tSan/5
iNiw0dyPDelv9KfZnwQPjWmdB9lvR8IdGD9uYRt/DvqDNdZ3cZW9Zb04xA48T6UDIx5LshUjez9a
IFcp0nTKTu7Q8G2OBPiqc9vOk/Fzgt29ahkRlRoYTNMa/R0Ehy8aEtxc8ieP5g7EOXY7GhDZGu6y
rF7ZjNK17ZNL3sVvsQEwRppklVZcdkFnkN+XbryU2A7sgGNAOHzQRzl6n2YFEeSDKbPbarc2rky3
NszQtbvqxayRLNYRtm0VpUNiOTDJIiqUWHkoGqwXpqksguJVSyNCCFRvW8Rqv7M7c5PboCaJDHHj
KrFW8LNSW0Hg1TanEko6gbDtJwQRUpEpkwPOAAdxQG2XnHAGfwz8xs5SIy2zkqrmZj2SSSZpKDN8
UAWzGGIIUnthzjMd8jj3g/dQciNfGl5MGpLtre3Y+zBwoC3HyW/cID50wCjX0UPa5+maxVFZcVci
yrB6aXwKSc3WWU+1syKMV3hRJbuYTaP6AY0VIgc8NGaLFjklVmzAZZYEGDl4T6JpGG0MlOPEX5xS
HMnLviuiFb5tJdUhnlhViukP+jrKIksNDr4QzErYMulFEqzEDRt2Zo1j9As31n0EeCaMe+Hqag48
I94Cb8dJoGUXi72izdi35fpkcnFURsSbocn49TZQnr0eYLBaE/Xu3KbtGHHhIn2vsZwOycKrgfDi
cHgIOq1YTuFtgPhm0TnlEZgZO/JEW9H1DyhgjhWc0KWi4gLG/sXdJEvTla2FewIfJt1Kt1bpnUXt
jyhEa3vthyPJdzdkeZvrrOOSpub/anXYzOg2RK756yRWtWVkC+r/h4aRh9s7hJgXqG/jfo83zVrU
fZq6VX1Pp2aeg/I59h65ST2NLDwwLUk38QjqLNuP5IxLjTsfVrE4NV4ipwcO1VfGKuLDTAf5ic1f
7J0EQ8sQ3ZtTrK7UQJLn5KvrAqAoYZ2FPg/51nB/gMOoRboAlrlEx/TURLiMwa3RO2ET7zDGWNZW
2lLRO6suMbwNwrNywRSSqon8HAp9c+l31gSXhFxi5se7pjbB5mS/hm4sV3o13opq+BUkWbXqgE/G
ZEssh8r5lWkfXpG/OUJ9K8zpQyug5BG68tAbiBKmqllZAJDXOTDBuI25DEb/UDSw+wNTrKxcfmSl
haUnHB9HNXfNuN0PunpqUnxEFIh+Qfprnzrwur1gj+Oo2NSe+RF6VKcjO+h2Ii49z3vdrbi3cwWR
T+df2t54kFb6Etnk2jPG9CDr+ZF305TWUyCZN5clSeg5QnbPMzVWQ/a+qbTOWUyln3aclk11NnwS
E0Z2iBXp8804URnqGnAY3f+V6gqpQuxR4oixVELq5cqP/bMqTWdn5spGqZx9E2ufjOcetISeqZ/0
oMzLo8wJ3e7QbZis9AuzZXqUxt0cTriJU/OxV9v7KjODNYYzUpGi6YXGE1P5cep2VgqlfO4qOHDg
8NHCqc3FA85iEmwHexlB7V96A6fibEgnYj17gToczw1pHOJYZayWElitILFioeYUapRjp1Fmtdx/
02F0gHAD/o3DYFMrnbYmX3xh5TmEtqqk8q1SEARac5hGoW9qQUcw1fM3YzBDgjTZstROL1hyaBvG
MHYc+rKutAtKbCy1pqfiofQor7hY8fe2u5CPFRERFKm5Ih4qbsmJ1l5Ki9V/gHbVRLc2wwNC1/Sz
GjQpxTEqVUkTh6jF/MYcgHhhZjp1ACx2KlxdQSMdXTUL+WQV5S6a5LHzaatEpYZzgO2mzU6M2ZmY
63HvRsbe0WyV17SgSzTmTE4ZqV76Gsby0KpnrHL2akxVIC+W/wI+315FdCFXO5EyuqMvvtNyD4WB
gBBRD6RO5oZwJwY6tG1EdqMN3Ey9zDHBJor/JOk8liPFtij6RUTgzRRISO+kVEqaEDIlvPd8/Vv0
i+hJV3dVSSm495xtsx3gW2pLAv8LyLBv0TXrpcL4oet5etEj/Wgm1ASra+5QVYeYgFTS0oaJipxu
Un2h5U7I6wgPNopQp0ft4RVxVuM44ZDRSNpkc0JdHkpEtGboZ9b3NByy/iBEyKYTqnyJuCK3irIQ
YU52RPVdZasbUfRN7E6zcArqbpfkarEzTdyZvE+yK1TPtmM5yOv6XFrFGUE60Av54K5kCZdeil5J
Ehtc9K0HItrvQubnAreWNDSAeOHyJ5Pb4TUan0dW1TmOzLSnUzcz/aaNvVqYR6LiKdOrotqXJrl2
xn69HqT8Fiua5M/WyPhbvje6V4s4dIqudgfqu2BvBDYfyoZBqfD38zenNRfEPNZEMpaGr/btD2ev
Aw1tbeQMpHlsqnsslfdBW+NvlneOo8INCvENv1wqc5lq8VYlIw8oI4fmEc0CIzOv9VKmpHst3I6i
+jOoYrHrG/UPReW81fv6QKxetpnQ+NltT/hEiuzjOHf9AV3+C/3x7HimSc5yjpiEALZ4B4G1J23o
LoGOb0yyphiiatJhSH+eGb6JSIVt3ikhuQFVSLFnKuCyaHjOCxxELVyxHQ6MmoIwfPUROg0x/Khn
IJxK5ARXm2TT6iq+FsXwe7286NDRBxRNzJ4CcD7p9namKrmDEPPalOgg+0JlgrFGenCkwyTfrMKa
nEmRQuhfJLJEqrlp3MX7VNhVsjEdSE7HzCXKHnVh/7Bn4R/rBfQNskGqHbit0EfYKLpcc8t4S4vM
zJmirUPIqnyMLVYJ5LyaOZ9HpWdom80diX14sIzJXyYVFyqHtGLNeyXuaC3pkw0WIpYSSck4h5lD
xVwxHCvySLSLbL2lB0vGTQ0rx9VHuXzQ19dk8VNjRuVBoAkSSvK4BRx6YqIJbowF0l1U9sNOLQk6
MjLqmvoJSzYh2YFYK6xNaMpD0y7kizTLf1rIT6k0yFOhFlnd0HN/4vmHvCn6f9i4pw06MdVjNnDr
NDLsHjor9uSQHaCTAsgpGQM9n8YpzWNHiy2d9ASai+V8LYzNBuIkCQPF+7hacOXNiJqBTbdFuQdI
1sfilSTKZNsliweTyqS4To/EFLK8vysa5PykV/+6RfmZeL7JH4YiCb5yWX1UrXGn6DuQxtAucy51
gGdaPhZ8XZL2XnfUeVRAaGRK4KWntSFX3lqa9pyqS3SXZg8KEZbqJYoayTWBeJws/5qiHzTnJJto
+JDE78U8JsMlTS/0CoMCgMOYH5b8QrYi6eTXUH7V070S+ulwJPczBSnFWChuBf0e1Od0uwx7UisK
6Z6xsZbOqL0o0t2IjgbUgE49pEyckc9bMMAqSdrdNCl+n20801H5kPiYK5gKOndzStGrmGiLmMKC
tQZngvuqQUq/rfpe6qel3yjlraBnEHYBQOTDxHUn05yXvon4iYKAvsY53ijBYwl2YyQ5KsH9c3Au
4nsLCDq+zMU5qz8HxvF8/ilUyaa0Wxkp6Xgx52OvPoLlL1DfNOM9Js08jbbW8qmPkHn6XTAQLCFO
dAjmWayj3tE22aPS7fzIPE7hnuChhX6U/GA17416F7EZ6HXHRG55ab6Zg8Gh0VPs2MWe0Vh7lvKv
Sh8J2lojPXbgPdVV1A9y/SOWb4b0D/Mx13q60fMzxsu+e+C9WdR7WP0l6luh6RwgEWXP5674jMLv
LoBqZYCgoY7SIxKuoZ9malxHHunwQ8u/qbqS5e8ACChQH7J0VwLC4gArE0q11MdAo08KqyXht1Q0
Z80jinPSG+lViTTTmVCStqRpzLAElkB6xWQLIrER48wF8Cm1Fg0Vj5wWDSPlLWMcn3QSabHQ7bRy
NZDhOyLU5JDm22Tw1e5ed8fZugYlD/iJvoGYx009FqFnCk6xT0ePD3NQnt140jm1UyyrFpbHhCyq
7RRjld8V6pnfmZIwaFwW8zKAEAEEDFi6XIuEtriuV7meW42kXAOsjONnzyYqkXTRYnVfYvaLGjJb
+CRKEh1W51qW5IRc0CrwNbsffi39gDfYk82A2i/CVDKuAjAng91DTrYZJi0mYCoOv1BLMJHySNcf
04DATSYOm1EqQlVLocpmBdstYY1ZZOak7FjGJVfz8vESmHNHO1gIhkxazTVS1xRTZnlo+0V67+R3
Wil15NiXLL1mzSdyR58S97rcddOmjjck8aGAw/hxodNuiM/1vBulV3S65C7Stegkwo9FmTGKm6E8
RtNNm175OWs1pPbLVmtyO5HfxaZ0S1CJKIlsWb6jz6ub1mkC/sM+SC/FDZesPaqca/k3r4iUHPL6
Rao+TZSC4l+e/UnybwqdZySfyJedELAhU/5EmMkud2blNo9fxJBxxfKZcKHHgLA5d7EUP7g4JWtf
z9/oM53VL5USiJ8hr9D1z3m8mgDqIbhN5HLwyfPfxCwtZhH2rVMu37nfEGj9FHDYJZmBnGauVUxO
TDAwyhX2n84paVlPpYeBD+o1lr/GutvwMcITu3wUItojY5+CJS7Jm9LnzB1USiFeJo4XPQk5Tr/m
gEyOsjC1ip1gJmpF9danHF/9mgeL3k+2MSDZtRUSfAZfGhCFzWiGckwdfoPsZDQPo/7TzHdTfBLH
j56umi8VERfFOZyeavDV8FnQSMOo/qxGqtTB7RAk2i15gIxSJeaX4sbjDliHp/db+GgbwnAwm4fW
YlcPA87JSFYIFM+uaGxl9nVqv9yl4DzKyUxhr9Wpl5oGnuKvsfuCg6dNgomB6fOO5YCustCpIhWu
h0624sfMoQoa7BI6P3/LfK2VQ4uUIlqeZsE7z1O/WgZhIhm2bINuOSX/iru/DE4kk3h46u+h2Xag
wBqehvXsMTUsTEZhzxNxerTS1/O9S4i6VtjskZPxtRYc7nMywm0y5mI0WTM0tJjPN7DsKP5H4KIN
vVzixjtTPW3nCigkOYFWCbnB1Rx2+RY35qbkbcJ6aK8JcdnEcosZgvGCB79GolMxySCLZWukvYuB
jyzRjGmJj69uCcSdHRLx5giRwtyhNZ08HjtUIsKmbys3paQzTqk3omteJyRoxNPVOpYWbUTxMcvz
ngwcHv3FLuH71W7mZlPcnvi9TnmmZedEKu85aANk0UYngYJ8TsQJDVHHQPEmiC5VquATblp+oCt5
qEOxMYea9o6NJtSUbM+7hp1HwDkO5F/diNrgdsTjbdWjYxYK1DbZE6SoFsoHuTmcOPOmI+uuBITI
0jdtZHW+C+1naubMJVxFEhp9DenLy8jcpQdI8vni5JanF+Xo2pcFB5j3v1Z8MHAwJZdR+1R4j8vh
d4ZBYFOjcSzZLExMs9p58/IxqwcxXrxa2QlLhB+J4KHhFwcwesl+Yy2VXVofiqrRHcQ3zEUrcoBW
bclcBN7UfhMBqs88JQCteSNtrBCZk9TYJKF564yQJZlrZS3/j+7GleV0OlhNTzGQmTgKCM0ACtig
L9SNc8snMln39e8xs3cFEQdvyvrxdjON6QSLdb2B3gdolsG4HLhOqsgW5FM4XdXmJWV6TRilrN+m
/zBHzmmcDSXUuDwY8KHog1IerZSccB4pDTpwUH6rihRT45UUWVH9avNjVPH86CGPRPCXI29SOJoD
YOSe2wF4jjE0JZ3bdGO2mGwhwq2QHbho+PjcqxtwcCXkvFI9JPA3EXV0GC83gasCigRQhwxpWHyV
sjzG2SOCKgJ1p3NKuoOZv8ujzF2Nx8eKAInftJhAReGEo8hpkUVkQ0WGGUKSDDAyxM4VWnsU8n6J
S6vXtWtvJXwnuflIypQ7aH3nZI8wJb+rAMBk1G+a7k7412up35cIIMRw4HRX7LSiXKhEJzbEWFKL
I80z56YizTEPtsEAuyq9t/L3EiKSAHWT1Yqc8fgQSOJrGpf7cuQpmicfLQHfKzYv0rGEqN5X1Pxo
1X3tuCFRmSRAT48rf8rLXaQt/qCm/gxCG1LcLcjqycytm1lR5NSMvyOdsQKFOKSxuj2GmAU9ndiZ
Tpe/sKmfkYBfaNh9KU3DD+Anw2nxjSG9476mHU04lmFMmNNGlQfI4YEuvza4YwMkCbs9d3J73siV
dBrB6XLSbQhg9PohcXvoP20xnDhAZEUYp9pKiKjnI+Hu3jStkFqC0A57So7OIC4ftLLeMU4ytRed
s+TSIxJ7YiVpvMvzEwL3Y4gz2agNWpHo2InAe03lWUvih5ha56ZVX9BFntVC88vsE6PVt0ZUkdGe
62rX4gqSaE6h/OUgRwDvDKaZmI90Cixvsmpds0L8m1JYEZaAkypIVwFalJbHbbbvmvqzEZK/WkMZ
PYavme7qVXOvdeNfa3LlhyMoWHIKg3knSUhEar3+wuxPvBXlDMCAqNR0JIvr2T5iAM0LtrcvUoNg
2iVXUvg57+q0JM/jW4RHT3HEZMl5wi5dDv+aBE/mgUaS3PJyNFYWgKW5LygSjG4EnlECtdo3etgR
P+vuifxaMkq0xyZ9idUf7ODY0tba3OOgvTe8LrlKz1sIdKAdFhpVgX3M6lO1c+iCT4rF2pgQWe4w
SOFMALQFUBMcWDhQlYlhgX9p5ItunqS9LfmS/AE+4+ZKR7T5fSj+UbLtJBDutJs68mzZD6aV6SoO
+4K4FuUGt0q6jZ/nl9iDb9CdFZaI/qrpVo3cUq6SbjDpJO0nbzUH8Umx8TeJnnxKuLSlDpBbOVvx
Vd+ATFHLfeZV8jGa22s3WYygFM3nhvB/h0xeGFlaONEtKWgxlPDRylvVeKWtxKW+yMbILTd7CYA0
3UkFDjQfaRz/xAplfwm4/2cliTvRYx0p/5T0SVJER4KCuUV2sCS7qH7jrrSLOrX1i1mfGpug7sap
nMZGpjraInf7idPFtHzONEepvAZlnfSDyURHDDv4dXYEcVKKTbIp3WncJSFKNTd2l/Sby4u++nMH
gBfErA4nBWmnNLygztdhrGU0H/F81CLDoQDKLozN0LnCrwzmTWQebml9/laGW24Vdm58phwX8W2F
DHqeCtHcTtNjXA56sLOkS7RBpahfmfhN/bWZ6OX6mOQXdXirF/bA11z4wM/LftQsG6pnZutRMc4X
0qmZXL5B1pktzD7GtjtfuRdp1zzF67vpk/3kERWnH8ySWtR7heXKUBevnS8U+7ii4bKIzNOlrvxB
PIzDG78tVXazdinwQeEobD2NJClzJ7qIQXkRmNPzfbLRnEX2Mp8Hp9jF0XGCpawyoNWffPknaC/1
6GXOY0aE9S8K3lrpHsV/DOuj5SvRLe22s3bvmaUeofo74mCyHszhdl1/6NJZ131heuUwFs2b4Qo8
97+VG2xE45zsOk8oLkZ9CvlaHEC37IU/0+ksPyz/xdx/UvmhA4yTQutCFMcmLDBIM1d2X/2M6vvc
/cPZYRBRp561aU+F1VJ7BIA6POZ9jhfyIAa3wnnkWuYo/bjp2s9KY7raVfG+63/WdhWju8dBZhdo
4czhBZOkXG9T64vPf2OQmRjSWUKc8JYuVG9EuEwZ2uxn6coOHcxN5gtEcNrMpfDyQZpyHT0HT3PN
gloMHP425xGJnLXhyut3h/Gl0f8Vg4/cJmRY7K2n1NOgMNxatlx5Qo6JJElgh/R1MbZJM9IsCGWM
1Ux51VsXbHLmRD1Ftcdd61d/AabVGuIoAh+Jh2fQ+jmoBMpl27il9AZS+CRlW40Af+g4PR+YynR7
wppXgf4tzVvQkrP+LNqv9UkrphG7RuSCJjC5Q3A5/CpDSVV/ys0hVnZgY7Zm/6IqZzF5L9Trsv7E
TqN6qcrFLuYbnZBteI3k3jaEzUYOvsLmxErE3lTyn9223lE6F3XnHoXleCxF+vLuXTVBStZ2g6iR
sp983M3Cn4EWoxFA2+NfvHaxn/qZ8TEzYfbKtSt/1m/w4yrKb02NzhaJ5dTeq+Ja1zsDtt2XNN+0
IC3J935t62vD2PSOGnuwOF52LaHeLgeuKw8n9kW+4/PAqZv2t9ZV3UX6KIOT3LwjuUHvR5B/ZjO5
cBSdo2zb9/6It9MG3lLewvaUgB7weTmiO7Pp3+dmB87mZazFNApGwplPIZq//uOn4fQoMA6+TPmo
wMYn2Uuo/AWzN9z7xkcRmr2XYK1gVt0htjyRtL9gE3sGmX1ZfA20fbySMuzUTMl4vuGV5nsQv0rD
LeJ80bn3egRsDNwMe6W+j+vNork5mutEPYBPK+yCa9WovusoJcmdut9bIfljh9n+om0SaQPLyd5s
DznE25y/D6kfbDhakZt7LQSVW+ablM0ybf+oqCIDunJUFBsCDmFUsvYinxdku/NR0M66ttNzVp59
zRY5qr/sSmJ0DzgNuv5uhn4looOFPDxQFkkiG4EHCjm3C/VcpPyetegZSXsRzcewGb0Fs3jpo/mX
hgt5N+BAT/qhoK/3xXSy+OBL4SC2B4G9OUl+wuWnEECF1OeqHGdBcejsZRd/cjqnN4XcE8td5ah8
A5Or+ox3jnbMeCes3tOQoy6muilabnApY80wiYbkx/xgQA/jzVhdFNjdYXrMhCxb/pcOJs7U5lu7
ytdnd+Y81/3fBz+7KtwNyJ+ru7X2TxM8+ZA5zcMRSbU/VNe2cQ1pH4b++cp3HTpc6J1HpkWBCrOC
+95jcSy46ALNjxufBG+3RLEsbIdw26ZOvLzV2s5qzjmQsmUz59jRDYCvZu21tfITgga2uHINcpBf
acHmxe2ggrR9n54m0txlZ/hBSGVjgfAW057sb5N4hZNyYYxuM+qBDMKEt4MCjL4TrLeU/rXsSjjn
FDoBYSlH0yZDxEPVEUAHuYB17FbJOkz0V8nAeIrkGB0IAoZyl2aAtRdMnFRl1raiPbvsSnmhwsBj
PHWFCcmiI4YOw4+uY5wFa/cRnPwfDWmZEs3hjSAicMA1VIXYtHWVFQr2ND9OL4q54VjMXg0mqm3o
Kbg5WrbnbaU5KmQpIiqPvEUuX06D9KB3L1m5YWFniUHOfcbRZlSPDmkXgipWiW+s1siUt6X8RXr8
2QSF67U96cLmfOeAH2eX/mlR2TXmGwrGiROjOHbxlTcTdX2ujOzsb/Jdiw4B0Q4LdxuvR14766jR
Gx/CcqANMt+Ryqwl54ovbU44nQ8TF0XAgUXlZEbeAFoleFsEn04qFPQWXpbp1SA/KiOh5Nm9Mcds
6FHlkbYL80hQoAAzLHpq9wIxDQqoOLTPcFgkbLP7Xt8jMKclpoi2KacTJoX8LPDCaLwgEPEKo68g
HiL5JWfekYvtqGzxkTD0WrLPw5jmHnqToTyY03m09gSbAwL4iAJ4OGM+WYJikHXWbjj9GtPewpVa
1Ehc3ZGKTjgVwsP5V33V6a2ZFoxKCJEXDqpaZZ3NTuUTCbqlHwl2T6FEla3CHxJsySqgzqfIiBSF
3xGDQz54JnIJ10h6p+4ORJX1A+wMKoyWFaveBE5j/lOCn0l+dqRImbG5RwsIHXXPp0vnaaixG3xX
KKvk/IB8pOF7yD5yYmF0QqEguTbRRgh/ucqpfqbcvag9mhra2NWLxIkGEoaf9IczBK2tILiM1Tuv
jENbptnsKJ1gK98axLz9TZzm0Vc7vQjLyUies9u7Wv6yDnHLZ9jezLWUzSNjxU42c72X85MszXY0
XvTineOSIP/1hdeDD7EH/tA/1xeq7/AfOBoy26Q17fXm1XVelgCwa3ha0TETduJ8V7XPIV1nyFo8
z+K1kPdaeNLNC+YpZd5mxWFx4JeDE2uC3VaQ+YSJpk8a7Lj27Dz01wpQbrNiudDQA5tDtS4ospNt
ZHdufKZBNwPm5hhRdonyLFkZNUicPr6su5UB/M6SkIQkS5rPcT6Z1cvED3saTuZ0NPsrnVK9ugWh
6tGf5F7Hm9VRZNjVkFgo2/jeLBbo4G8ebqR5s8Ju5Xqn3RrhmornKtuuH6AaeBgtSD9jSvqwhpu2
422U16giXvM+27X9vxU6FfqPdPnpcehm0wcEk6P3xGPdVBojhTtyBTxKPJVu5jBBY0daLwdFuU/q
XdcOqf6uyq+0ethD8dE17/X4mQi7pefA7GyCmNrxzIHLjKuwoshuBDNPxs+M1/4eWS8WbrrZKeyB
jeg6sMVLR5bBNqDDe7GN6EmcZe+C4AK0F5dlb5pUGh3LdgcGjbsfNwW1kpa3HkBzfBkxSzMhy73H
AxpmqP35BPq/hHmPRGBHhsvWmCrepHDXZQeR/F/hTHah3QuvoRdtOF50ZtJeeGfhZVeeHVhW9BTC
3rTOtKKRHl0pvyocQAZPMEtAfAifZetFLc9yOdsJES/Vd0UnxsJE/UTiXIwbKdtoBbDeLja/G5FH
921K9vWPbne4dnaiwYJ3aDVGJVwJovIPKHEUJ8a93k6QKFjlv1z7V4Zna8ltejUcBScQV7kV/jOi
XwKQJnxnwz6rAPJvcXOj3fqxsqSnsNs2yk3DUZNml5l5qJ+P8XC2ol+UAOK3yg1BmblVwMgAZnBJ
qC2bhNubHwtFVxNhBOaxzZBZXPTWnxhJl+ypEuIpYNDn6uLIpB9SONRWBY6CwKE8ys2LIr5zRRU6
4+i0VVs/058J5LAg3NdbBs1Am+80NnrIg8eg4sJBEy4CZQvTWRCPY/29eu8SkMEJUqdS7+qk7FQq
v61rOv40+V03GRNOgeXFug+4zFH+pRCBJG4WZ2TxcalqZzClefdryX1V4YtM90HrEsDu4Gfi0JAX
z4hOGLw2Jcq16GUKd7LmC/qVdHn4ExgdHiQRFBVvF4zEozKwLBBci+btAFrV9bR/PXULnTp6Xp04
alSddqoOQCcfi4uYREmhTW/xBm2n9Rpk32n96LtPk7x0nTS0g6L8jcUfWqUBcpE5VlN+14Utz/aC
PWDO97P2NNKoGpxJ2k6JGK7f2/5tlB78QJRwv6R+1BwlZR/TemyEVI/UJ7gDVSQYeqfUb0WPaWl+
xN2NFSgsgU1GkWKlt7za0U1Hzk0gf1EviakH1eixcRnSlJ9+w3OcPAi75rbgzFBu1GA6tSTYkMbO
iE1/bP/JAymvEOPS30jfjXjoSUgeqUOyGoRa42/cmBuF3tZ0/GW7cpaOT8T+FfQ3cl7cRCYCB+PS
lqJCayfHNwKwQJRfMJo6IeuJE7kiv2GySImyIxKSeGO5T6DF0q8JJHb9MvhxSNEmW0DrjO+l/AiF
60gWAtVSM2cWYz52XHsAM5YWP8chE6yiG3KXFU8iqlL51k1CQ9wGYdZ3qvM+PJcJhCotN1F5T9Hw
rMuaInOy0thWUmea23/SuE85VwJesXM/vJk8HaWeU+T9ZgaoPYqHAG2RHVkKkMFxLd9m/cKaz5Ds
zlTSrE9SDRtYx680WFrbpDoZgIuMwQgudESmkDIJsFZ9YoIpA3rIfnkvi+mVPGSUBHvNuM6KK/yZ
i5d+5LE/V9tW21Glaq8oRH8kmqkz3eUvN7cwEY1y4k2Q5H0j7szgwhnAqTBj0JDYWNm+Ko1ntv6R
x4NhvvTR3axOo75tKj/jSjTU9waoVUPDwypHyDA81bsJkzWWl2A68IcNoRfq25ldrmYEDf96cGlS
5De6hazMOAHY1N5iHGaWfjpagSSlXRXeEDwjk5UATz+q9qorOIFswwnrk0UeiYuGW5jB9qG8Nk1z
/O8Px/A1vYX5azKfovynHs/rkKzRAtmmFHijdJvKhzb6KRRwVNwtLhiN/Nd1yocl7xnWDX+ct8Qm
bujGgNJ2FUIeaOdxKDWSCj4mYa/mfkxQsMSUu+2aTzlGzvJU5U09+K31+KLxqqZCgcmG6g/zxhbp
VuF2TN8XSDm6bniqvsetrl1gMUu6qkm6SXfpq55562cOYRGbd8wsBIQPDO21PW+LkI6Zfx1fK/cG
ecRsCfZvpHOJVnjfnxa/HOI908eHmO56aJnZ1j97wzE7JDPvsvjNyD5QStdvuUOrdAczh2d7tz7N
BDQ0++FN+OQ017JtJ12UliFT8VFPcyT7XYkO8LjCmgZxnblntrsle4mkD2YFad7K8WEuj0V/RbcE
dfsYHFbF5rvXfkwFoASuZCUwUC9OwqZTbutfLMIfJMsHPxmhpODpCF88Q4Eqt0m8oDHnEwFyWU/Z
zkOxjOzq00DQ03WfXIOTccgtosa9CP7nK8OKtSvRGTCqugN0nZvMTszFkot3lZKU6gGgXBooS0kG
JF9CuMwzeJw/58fKR04VuKV5WyGkOn0HrNMVgkRPpfQhFR/BqQQ5aG5ZZHgSysh2+UzgY6XmlUJW
wboYnS/Pp2Y4UNDOweERjTRSPppr4fqqZNEpqX5nNeYTfFOASrL2e43ntEBrreao24Ojc2N9ckuh
VHzyY9fDw7rjZedxG3tz/Vw3Z5JnpjXPEawRLRlmQqqlOBNqqsS49PLps03IqEP1nH0lxVcgo57B
mNOzBxv73p5547bDdOO65g9bb87G0zeD8WDZwf+r0gPO5lPS1SJe1uNR67ZReavMhdI9z7Ae6XJB
70MFSypvdWzWg0cfU4VEMv03p7k99McVddGifb+SAcEpjz/a3oY0E5l1hK+GX07rDzP/RJwMHXko
60sefesorKbkVADQGOFri8JdNX4EcVcKF0q/oZrpVgzPYnsS5XvsflExC2rMZlg/2+DQO4YbhDRh
e+udoC+7HGxo6TWY0e9F+Rdo73Hw1PuHpe9o1+my7y5kOtpP1ffSfwoC4l8u8ug/LHtiWBM/teAl
wnC+ogOp9FxXeUV9Cet9E74ANTtFcmA/3JirTPULCZhtpi0DJXOFyMXDbZuPsTtNL+DyZX6gKWOu
fUKfbK2Gnue5iTn6z1Q/7PChOjknddaUjoGzemDSDcA9jHyVXPytnEI/MQ5aD3F+6mJjm8mxQWzD
MVd/j1FH+8tjZ/XXrtrLEWqb7FXgdUW0S/3bphf8rkGd+S81V0ZXtrWC94ZUiSBYyJnm8eSPF8LT
qIEreTKxwDXV7/byNqDBrz3MUawc6/M2q59y9ZK357L4pTrY6dncaLcSxQ8NP1+gUV39NSH6kUO+
4OLepdc1gvtmTFzh4JzbaSYBE5pg3XmQMKBxC0Hz+esrGTYEmATZOufe9IOaGVoVeBPhYpX4qvTo
V6BIRDM9PFF2MRZcjOgek8/V7vBAbLLiFrnfWYBBhOpdAI+BIz7bNOLZQPE0TdlGVULcvJZDoI5N
IkRqEpvqTNEVYIgtV7cOGft2Q8xeM2IoJJiD9l+Fs4bvazqE5cf6JpakHVtAeOyaLZBpOj8bjr02
PKvBbl251yWBa4IHkTsfIIcGa5SQmI3sgJismn46LwksZ/0GZFBRHbp5XEXh8yOxtsP8glSZAPDL
MnNoIPHdsRfkuV8kG8mgdP6YryMB2oSqv+hcVaX8raQ/wPaGfKiLU65tI4yOojy4690wyAsg3G6W
7qTv2OamIIfqWUiEfB7Fz3bTO3J7R7q7sRhqKxw5OS86E5qhb/V5V+mPoYE/4uNP85vSvSk6Jkkv
q86m/Ld+EobyqoyPInxvvtZgvWzkihZOrIScVIK0g/eRn6lwAJx8+5tibF63OShtshQdyWDxCH9D
ZdvgeU2z96U48rklMEe9DANgjwgsj8b4TlVoNHtMFrrFYO1L49lszvgeUfFRjWsxFMPHzem5weTb
eZOwn/ezgJqhahwTM3qKUUiNb/x4JTR8LesDXPyC+LIQ30PrFjQvkAyujnJ52A6kFpzMExU0bX/s
jN88fp9e6/qKEd+ct5qNQZHfLYFo3NTD9CgcgDARABYhTuszKVkyExlxgc1n3r1M82vACJdMaA4Y
Xgt2Z7+mMIcvjZ874sIV2ysNEbXnNz0hNC/cDO1NNA9q/Fc638XI4jsDL0y4lE+1uNNWv94pYpEn
29mRWKQz1h0jvAS6bx6GueT5eWuWL0H56PU/VPnBsJeDb6XCFWKD/mlPebnrw9vK5wTBO/CwosO8
IUnZlC/xsE8mt6t/KzxGSNy5QRsVkYB56iyk9RxV6krmPXrKfLibKUaqyURjgA8OQXJDcbdyPgZN
bcF+3ug+ejeRSBX1dcofdfynQA2j/bd4QiT4mwUWJG14zVm+m0gmokO7IzGjGfLYY9uWbjPFaPGG
XGfuvNeS0ApDWTY6sJm4NIxWn0X1sR6uevclccGMN7njzSoQG2Ae7luZuTHEr3o3NZBo0e4SdLME
N1MTgeWTY8ERXCP47TzuiPSPZDZWCMs1Q7ZkfWtOl0j+rQ1b7qF9TtYAcfC1JhlmHF1zXrpDwYsa
fFADYGsVBbtR5pDivVFmnN4Pas4ZGRYTHgPHFHbcbifBTJeDLVR/TUSs/ImvG4oPYBk88WXyGndK
4/3qeBkwiea8HD1JLeQqdocUNV1qnjgTRXzt80jplfEjI+8pdY6u6twaLcCbP6U7AUpScTsEnliu
YT4LHPf8OJRnDxMRr3oVUHdEF/wDKWYkgHbApqKC2GS5k48RwGYNGn0Au4y0j4LAoL0k3VTWTjX4
FOrvhihO+Ti6o5f0R5Hdl/s79rhQtP92GfAvjfCYIjmnw3UVaAdd54jVrtbfBmkBtyXtcXpmwXMe
2OH/LOFdyN6LeqPFyC62JIymi8/IvMX42iJemnea39MkF7qIMbBv8Ao8vzh0tX+oAOHMM1vF7NWv
NqoZ9xe9CiS0Yph4qmLnot7T5vd1L8SZaDWXde+sm+/2L+UE0YC0FrRCTXlR/sfSeSw3jmRr+IkQ
AW+2JEDQWzlqg1DJwHuPp79f9tzFxEx09FRJJJB5zm8bdkgelgPdX0pNVeCvEZzBokpSgYqLLq5u
cdfaI5db69bWHfpNqe82Il4PEyvwA0CVZZOTHX6rJMcr4bBRphpZOh5PYedDtNRpSP6G70D+sp1D
pCmY3P4V5plPhh0m5qzFAUzXD4rH4JRQpOS8EkEIP0i1MIkG6p6QExcHi/qexxtdu1T9KQj5E5Gm
BuV7jIe+GEpiABjHZW6xiAlQAYIssc7OFNLsNRLVGiB1H1Gcjl4WpztIopY/zPhVG1ntzG8YKmIj
fl/Ro1ofzvAVGz9jjezP+KF9aEUazHoOuL9g7o21xI7sz1viAReJUGjoVg+EkuGK2KABCbshr05v
XV+7FRibBacTDDSX1A/sTJ11nIcNNL2CVQ/9GdXQZnTnO7UXKDlGo8Qp3LY7ZbO2qp8FJ9aUhHx0
w6aef00UMRkoa91fG7Z+yspdxYaIzb6a/BLkV8DMgSEvIo2iQwo1TujXCmpml6vgwpKXTvrT6q8l
3CVciArpd64EQpMybsyZl4CyJgq3NDUMVKCyHPGqGtM6VABJD0Svly/MQSmiEvnRDhAr1XaUnkoE
g8z+UJDgIS6qpORgfJql21cYB+gWtAbS1jmps5oJhFI6qs5JronCLbg6WVyRsmWeEt9Gpd2GqOVs
D1k/2J2EFtZGUwnhnHRH/iA/DkhDdMfsM+MgWQV40zRivNazsW1fJlZafQPA7RiHjuE7vlr49Rbj
5DDw1XjFzXFPgTDD2dqqD4ArJj8Lrpg1+lMGO3I8WZJJ9Ztp7r2K5z0jpyOvX2q+/HIk54aXoKKU
GFFAfwkf4l4WehO4K3XeiS+/D95bUtBiOg7zaAShIAQBZMc5qDIre8TXaAHqMO1wVZvOU16OWnWv
pZeSuJl+HxRPDgVN89X4bYHbaJm8ktKVqTbuqojqdIv/ZsQNSuy0T7IRWPYQgAJmCtcLDlqtumLH
c43sIKauqDfWPT+zxQ2NOGO9kCkmRNhjI6xJ/OIlQTcjJD26S9x+RpFu9dD0yNUEHpe2lU6nQ9r6
ektkoyFIPQStcEAFWT4axvrUVTt11XAViC3L7KnqPWJMAhirJPMQgKE6zEyT58guBzzwNywInBk0
pKSgjL6rG8tXQ8LgX+QE3cNX3fiUzHNIcK4L9QpgvZ126y4iHU48NiCKkrX7pBscgeqPqdzqhdTM
V91gphgyV4hSM5XvCBV0bffrzAe2GxIfaZhOcE0Nabzjr8AR3eTXRt8vYLqOzO1nfrM6oFayeHEH
+9GlfyHXAtSBcSUDudPBXNGo4mWKrM8ai76GIcWZ/wlZ1Nh7nM7sz5tS2geMvDyTVXhZ8m1MA6Xz
mJElRkSZO+wDVxo71thVEeb9LWuHE+FAe2jTNOum+S6fWv1qVEhDQNLMiSEfeSDllTsa3NwCWEy2
yYRIecsT4tyvTQQ7FBwGMDMK3fzComdK6sHKrlnwaQA7UnyJYu6gEnFqIErdk/PuYCwufoNMxj61
VYKHOEzFD+p+yW0DoSOvZWWBpXOADFFGoa7K4bg5S3mz9ZJUoy9KQFypvPzDBL2AHqrrgvQmt13b
yXVO33TlMsMyCztJZP91ZCNI0ZULZ4mIuNc+FQoTnOaTqhRNRF09WhQeMQE48viIhZ8Aut9GIwGy
tTaQxAsArImbVbdWN8TKM6R7s3GKYPYb9Z2XeFs7FMJ9NIgz5oxxLkQ9zisy2/yQycwbF3toDVAk
/EkmM/y/qPiCgGj1LdODFEApcbhk8q6dDi0/hLLumYm/agHZWQctZOlq1iOrxMi8APykm7d6/OZN
ljMXW7VKHf1/1BoNQzcjKHyZaJYKY12jM4wuGTDw6OImJMQHYxdcHa1zrO6tRZwLahU0ugQFuJE3
DB4arcYF6Oz80XlvEpaE1lg53Hbt1jL4JAk153Zdtkt0LY1TmENG8XRoTDTO0rtW1X6HCLJtvsE0
qYgo/Am8kE7cXfBlCC3lgco5lY8zQeaH7EW2JPCSp4S+2Ar5DQN3iz1h3Uv5rkL5b+NH0UqYbY0b
BoZg9FiD8nIFSIk08YMzkAKoN6JYVADzK9l0izttBhKReMmh9Bc6ksHc6Bhjv2dFVmRi9pkOJ0ZD
qT/Z/VvHr7rIJqdRpiis0I5nzJKnAAC2tehHztykOhYLWpNvNfLQk0vNOcERInFzZvRRY3aoymb1
/du0V4hZ/qxnhgNkKN9m55TiTEsfEcIr0pOxDu/Faa0mG66jla6sJUwlONSdP42oIaIuGdZDGtud
4KeUXwU6pDQzk1WzcUrV63VuAn46mRIeLoUEi1J5tAZAwNtY0GnTbmYVJJpwyN/CeuaD125CXyuu
4iiIKEOyt80aqY2zGea9SohFdFNjV47OAmLDYyH0MSgjt4q2Yh7zKG4Cd4z4R7M7zIfa+miBgGns
c8Js76DRtgnALlAk8OUjaQruEUpk4fooTqqopd+V2V1tinVP0ZdlQVyjP0E0TxfVgUDPNYtQdNH9
Bs35Vu2O/EpsKh7BtTlHYMs8qWZ/WvYVEKvxU3Olie+BIXyNmW2uKI3jw8wJXnEVRvTyIs6Nrnw4
9VF8sFXqW0+eN3EFZP2N9qJOPVfN6Fr2souqcmctspcuDtEhDe9eSYWkC7y/pJYXFIQA1DpDE4pA
ITrVf2ZvoowTDuGwLL8NKjLL2LXhR6i9NAie065HjvyUtU9EZ/99dOBKKF4dmczSecfeppVfNeYU
EiwkkOk4gMYDW5os+jFvMSajMn+xzHXh8+pVr/3wKyEQmjXGpW5TVm+jR5cG4BteErKzoEsvVSWv
JvOug2tUzmUEyKjfk/CP2krGXBLXTDII3gpednpt3KnBJLogdVe2TeHV9ivdjEpyi4Y/DVd8GXZk
SpDco3Rut01YNYY1WiYt9kFoV6RAk744sVQhzu+O9Yh2ZcHTUcCWlX7RH4dbyXsv7kfJJkXPha4B
Em89wj+UVf9X07Uub0k0s1nm+nWUvNbFjxm9hNnHjFNhAT8axpdkItZnvjE+OL+K/CnP5wadQvVK
PhBqwa1NuOufHvo0+Nm3Hyw92iO0biT1YPY4tyQ7pzeCKXV6ynvY0Bh9+dDKm9oEU1j9GEx3Jo6U
4o0LQJH2wH0cFhvIOGy5B9utCRrjJWbdTJc9gRql/OnYlyB5ZO1Fg3jHtozZhe1MRoj1oKhpxZht
JDu12WlQ/qjkEaqm+s7iV++xwTrTh6HiSIACE4/XbBt7nWwz0w75d1FciI23YyYthBTSQDNBUews
I6Ymz+oCBjcGLw0sNOUh0klgVo6JDkpsC1dcbKtquQSthxRTyIUkdRNGZMKQGnoTJ5gVfMqmi6p9
lQq7ByIN1gwRWm7iSW84ArPkp5luYiCecgBECmcD0k6h+eFind9q/bqYZON4FRPTgpLhTGO7YR6o
F8DG91MvV6t4KzA/1jI50rz0AydgwdSDxRuAlJl8bROiSorWScXNZKO74GuRWFdxOga+mgMlHVBO
Nurewh0Fs9D/2O0T0t/B+L5iygP+b6lY+rI5c04EVa26+jj/A7O1dIbf5r3BmqBrqxm5mklZuEyj
wAyZJpZIs/2L+I2XFg5IctbhsiODCgsc2hgu1366YgvN7lqPowN1J9pA0m4ZOMljsCCEjWcDfSsO
waHGXIYY29xzz4TJzlHfFpcSwvoaYDoSkWZz/V1X32q+jbSHzU9SAd/ibwya06CdsAZyu/GuIAVF
+KNWOxbBJN927feCjXKAvCULUPt2cCObzedY3sN4a5Rb2w29VmcLWhWIdjfprpgQFs0APf+dZhOo
yFS2noRZL95DxRGPzv7JMKSQrn+J9WvoqRPQyEZuvhQCXrL2PyLVKPemK617mAJPdyuSiBpwav5Y
jxwy8APaINYk5mHWoZrZQXrDkIM7GVx1YibZGciq8nIvYwlOT217TZX9OB4JAyYv6ZVknFMQ3yaO
1ZrOQxYWmwHdwUXIKF8qyF17DGGQ6Ap493FpN9P4io1/lcHmRx1eXGiITYw4X19b+Sbb5Py9v44X
baLwKRYhtqCk2Gq+QRvOJkiOrbTRCMm12aaJK9lEAHhARhCicg/zyLEFW1baXhk931TgZ/YTtr0u
fqur91yUw3HlbMWyq3hcfCZ+X1AZpeFXqeGaTGYXkvYGCFGhXx4ZLrLm+9XE91l4YKcje9jXMFK5
+OcQ6TZ76mUOCeraSv1vC4mXGJ/8Jh7hUu4RWvxhh3fAFzeyPlR7W63hFTNPfgfFMKRtE/2RdbMe
1XRVPyK+jzr25Ygc5b9k+JER04MB5dqjNq89gzefiJtpu+me6x6HGqAR1fDbstvKzY3YONI1X2bA
DzErOuqJfN512j4QjXA3mviuyM2VXw3tCviXMAOhySWXl/BkKtdZzr6+CnZwTze/2V5BpqLJy4DL
4nP410HRLtLEl4KRDE1DNn/k/WZw3qLkLYr+OvMhjfciOM4yo+Fl9qVNTd2Ieuxz7JeMX2QgNUDv
JhtnD6cjwe/oXqUcY6yp3GvjVpr9Kr2a+kWV72NLatC1iv405wi4Vda0iq/Gf3XtE9uFsW7LGOvC
0arJzs45uaudZd+7pcVVbqyD7DwPd9JFbPu9so4aKX8QntBKWCyXt8p8ocsKdZthvBiAXEZ1MMav
GeC+Vq9Wvhe/OPPYWNyElI8E30o/Nxqgwl3heJ6iHxUqdUAt5nhBRU4CvMQaZ7iNyrV/s4sXqfui
ztbLgUzTYUZJiUmMTVvnOY0JbE0XYuH00zIROu4SD9PxbIerfvQd6pDWNk3sO3RIE+narpgYUxYz
4JaxAqS4TNkWjRRPuRFTllGuFsIBGP606Kz2M7arxouxydMpo16oXTIBkoiIAeHs7sTHAvI+EtCJ
RX3hc6CIY5cy4f8u3SWLf1RinujEcIYtQmmhiS4AbOzxJ8hBmI3PCbgfLaA+kTbDRREYn87wVCi1
WTmoZhziBU8yaa1IWqTPtBBvyXrhrWbadIHlkDJQjusJ6r7H04WEKpH+MqYDsNm15fyUXls2614n
nflUyZKYXVCUqhwYIhZvM0dfJTQrynY3JCRtTF81+wOIJFbe4+c8b0ZpE5avCWnoyfdI/I9D+9FP
6GGSI4H0F5VGu6m2JVIx4wPsCl1Y6zCbRqcCboxxh1yztjkhROWFmQjf0JFEcYOb8pn/RabGWDOR
7RLnGVRfyfKTLL+8f67THkKgT7XfAvWuFe7kTYUNjBEAH6kIbc+2AvPkFco+ZeM0YC1nK4avSwnp
9WstW0dM16EQkyrBmvwVJIk7NXupG47MEt1zdon7XWkcawJYnOC8aDd+POVkIZFHcxA7NxlGXRmd
o2B+KwgakAizPqgwE1xokcCB6jcdpspIvhz73zgwNmOeKT0ycXObTILVQpdHvRmMZ9FxVctvpEWt
EmWrxfQMNydF9cfmRIgAUsVD4SOf13f1NvFFAd/J0pprq7zyuMDsJ9peiPgN53xVqmslX+TsExIJ
8bnEkW2lhxH4vpH+ZpnpR8IaycWioDOu7RdL2pHtiSMas/Fh1GyU0QMC42/d2I/pbSrXDU2eGsJn
jFZT+ZWdMubmYN0R65DdxREwJ+9DcGrND6fZGQ5mSFdXqNUVmDi/W9Fc6xdb/wHgSDl6ep4i1C0o
StdGtmdVEA40H4rbefKv+zEpgQM63jI71apGBs4uxW9Q8hgBCJDTLWVglQtpvUbu04PjJ+UG0XH+
p5dX9S/gqHUOSCXn+AaCt9IU9iTnlsa/bXbQYi8sfRiWsHzLEfiLBh+aZ5CSY3gydvQLhCDa1ncA
3VA02Jpx9urGhSSfyE/8BQ99h/QNcToiExeKIVEhudVhEzaAlvK9YOjTJpRm44ZASAUMjk80ZLe/
S8Mbwgpuwhe0ka6mfTo994LKNblqjX9jzBecgxZLGzFhzOkRwsntf2SkgQLGmL8tviaK2V1CwivG
2ZSPHGzfxZOebpiB/E7/7YABBObJ9YEDvYUQJ0wUFhMFeqRu7eC1Gb6c4ofCSgDQdu1l88I5gNa5
21VsntRMz+Nfr5OPjgqAjJf0RjxXxETBYDGgZlhQB+Pq0QnFlzuwyLDxR3UXE29pU5jyT7EpEsJX
TJy+3YAABwNTB+i1cg7ld6f56+1Vv52343QkXCeV/XE5De4Ae3GXxVfLTDcQaCAXWxkDMm2uoqPR
BdiPFN/wVe0v/oFUE9SNHlwWhsXsMWPLCIEV7I1Nc1v3LnwuYY7Cn0ZRnTbqI33L5J0jhDuPLpRR
u6OXPasP1Kwk4ccwwhGYnkbEGJ91EB67EXFK5IF/Y3PxGPyZPhJiGDmpxkNj/mcLCTiYIMCA7x8F
bDOyKa4BPnO0IydnN24R6mWJJ/HpBdeUZ10+JeM7S6BdepJJAAeoIJhLObNpZDvL3KCmQlQNaqEp
xJJzFUr9G8j62qy3nVdjaTzA8w0Yk1PWIaKGO8QOYcMJVipudEMY33eHDHbUeKbcCJF8mOarkDgm
3HFRJ7lp/gcNH9FkycG5XMFVy4I28b3ak+DCrhs7WGyIxCyQoqOmaayDbG3baTMlhdAnE6rWLbvW
9s3wa0ZSEUsnrpQsf1fjOwA8sni2S9yKOfPOKq4fdoeAkIzlVuO737JgZ9NHHl8q6d5HzyE7J7wb
7XIE4Wi345bWXbEflJmL0muoT/QWcsv7hfZrs8qU3Vc3wkc2h4w8Iqb4dkttpme2J6vnl6s3gXTg
7IYi59nMfEfefBB6vJIA5XkmwdlXUbijkoli93F8G4G7xgG5RngRWRaaeXZMYuH2KXl5BGnOAY3E
6pNiVezm2OXJHii5qKvVezd/qu2HvqHLl91rDRYDmCWQuAmIPFEOs7EfGvSLZu7RErfCTguvDDZ6
a9iylzrEfLkNxz3whyWd8RoDcvHIkVSRtESJI6fqjs0bHiyCDpsONfEm1c5tTyQWB5e/vHEXieHH
BJ0uESnKTQQp8MvghUu5fE92/L8aN/qpCmNtBDCuCMiw1DhIfygkMoTJ8UeYmIj8z0/zcI3792z4
JjMQ80AIhMh7hq6ylYOV1H0m3eu0aHzip6DbM8c3N/KyRy67ETaFsaGC/E9Xf5GGGo9j0Vf9EPR2
YgcL8/eQ84bBDYk7KRWviQv3gDRyuBYmvlVpG7erEgSMnSh5MDSSc5rgX7TfOvb08UVswONw1awr
hkBR8hL5uvHbZfsMbEVhoxB7dY4FCjKNqJFghsBF1lIEb5HCCbHsI844vEXdZ40NV/MnDPLcvfwa
EfBkvp0Hb1L55Vi4SiLqr1HlLZMXCpZ7xRvoTRNcLOyH/qDeQ2g8huy7rhnKozOP+agwzQ7Tamqn
tdN9huhjZAJkf2Rjy+40N2xqo9s7W8aEqX3FOcnxzAuAiIz8Ogql1lEFT87XiI2y6ms/s4/8iWiH
FAIpAbLsL7s7ObqQMQXurF3ZcGQYRDxXzBoCFAyjo8NDIEZDUh3dpuGSIH4kBsYdyjs5giSQnPP+
MX12mc+vr9PPrfpqu+N9rsunxHI5NP/q5Cj4KRthAQn6KwYD0SdtIkzkLOjPqUkvGxyhFvzG/+g2
ERIsaeb6qG6TntByEq0lBOH91R7/sChIiDSS2Y9S/zW0fOGnXNpPlRwhgkh75nsbvTdDU2v+DVqx
yiwiD9iFhAuAYTdJEabcVZsDiAjhNn4KAdeXGedrcrVz50JvvJ0/J6butkrQNuAFzN4F6lBAFvNJ
GAlm1NDVaiLxxh4O8VvmceDiqh+Axzj5s/idep3VSJVsTJXGwF0T47ZSng23V1uwhoQ33SDMiaSq
EHO5GDkFBYYEUq/2CbZgdQBWuSf1q6q+SvVRsQ8LmktNdRmr8uyzYOJeePpzg0ZyhuPiCd9smlvZ
YXCW3YzbiUEUkUH1CcNv7Pqt0m8p3QUWK5BIgaUOP1oNdGBQJAQ3tiggKWLMjqpzXLECKLRkM4u3
HIFsM6bbt/na5pmp096jBGS1mM/c/qqmzwLibAUX0YIfz65VWGhCYIk1vhNOTxpRTbxI40mc8hx5
wixccg3N8xF+ixmGmCR6fdRNMnGm7DlzWv0X06bwzEyq7ja3ePrtkUnyuhJ5FFcPzui11lp42Rzm
qjs2DYx/+fIn3hJUpKn9a9gj1z+XFQ+3TeoPeumGiX3EZb5Ox0PUHJgT5g6Z0gB4B54lwl5nkavn
Ba7E7AYwnik3saWnOucd4VYxaHyIiKCaUy8UscioOfB/rPnHAiERX+rwxo/IxBj841aGp5m7/ReN
foo/IToBVqHp0ki3iXmQeSBmrjQkFRouJ82B/GtuvMkxjWrrQtkxL48YB1FHES9vHssYzucu5pwE
ROdFCD3194nsvLbY2vpeZ39FxY+ok4C9xEXOYviARzUiT4aVKfT78kqYfKdslvg7dnD2cdDUZ3Qo
MtYjhNpF6S/2AVpzHPYRJjchLpJo+dmKpYzZCwQBMyKr8aFISIi9AP3DchU+VEEvu0rvPtuPkkAS
DTm5uo6cD6nBOEEsg4zK0ZgQQ04RzwV1AVQQttfEeulJmIt/IuVfYJOevkk2LUH1sP2uQDTU+NxP
H1IISssMgqx5hBd/cpQKWTJPKtZIccRJlvdm0jHQ8Y9EaF38llARYYK6RcbDNC/6u4w7QNForI/c
hDSgqrpHPJvJCSd3LWFj2XXNwalNwqR6L599W3fr5GrGB/BEspNX48ZaAy/xc8G+PqbikfBbq5G8
ppFrtHJXT0Rw6S4OzyaA2fqL4dFAvmFteuslIUQHmMAEgSTfgfGDVJxuo5p3Kf9bDDbv3CPlhVCK
lcbRTbknlKeIL4j/8yYveFeP47xzFg3REzEjtx7GjeUCFNsb+n0i6hdMzuirLV1l8yOA+HcukAIU
pjjTfuQ4m+U1FH2Xn00ZTn45cL6FBmI3WZgZEzbv/7gIy7WsL4derXAE5yaGpvKD9qxzs7K0iVRD
V6nOlCwzZ+RerhNUBJSHhRllCI/Ga+NI22ykKGg5Joi4Yy44ot2iFXtyGN27Fms0TQaqSu/9hVWL
WDsuUhUN70VGHVTsCCYQj5gOtw9VWQ0csEa/biwvAacJoo2U4COEBNjrvukBuBrfsxFsKtI5ErCQ
hHi1DGKCPmoB9HL+js1DBuKLEFbeifkKJWaY9IfHXa4uoXNJg9c2+lcOLcVsm7M+4BUAoDKuBShL
WlGGwM/SL/xn+m4xu6kHAzVqSwdAy85aowBnu8feV2tHgy8NN23l4yWafWTb/fRPHKwdtQ5RfSkk
XB90VhSMiDQNk30bHfHcmqQKVPVPqr3V2I/fzPG9ttBtE7qhLc8AyswofjQLblpd3LPaKStr/hSL
amUZm0a9OfIefMPy0x18R7fWN5Vjr5lLjWk3TU8R25al7IhIyu0NOwCiJ164t7F4C/BY5iarm8Jf
q2WbiKQEiVlX3UajVxDmbYbrmtmt6D5VyyJYjF8x4PDdjLKLK3BiCmK3n8wcWQnB3t2+YDGh8oM/
lLv7lccNfknEeWnj01A+COfhrQtYMtGiIEXr7yDXK5Y8DgiDFC9+lZYJowNftXgVbEJqps//ENH8
kUiUcf3LiQCfT6a11+YnKtPa3uH0N6xHmOerOQT2Ezth/hXG35pAdsO3CAlk3zp48qG/80ve3/pq
1dInUJJgIf5ofC5YDvT2JZ1RjzELzh1hLTHqlQ9Hf1gsTqb1InS+Tn7R5edI/pHl1zXJpcQMKxtt
OFFDJyk+vFFsftNrjXlQh19+JUgXLUu+0wZG7/rd/MFQr5PW38Y0BLFbj6HMQ9O6FJitBZYEgiIx
rinyB++hmMkAMNB9cD8RDEbtWIUJlSrlNa0eJNV9Vuof6SJBc2zblittuxSUbwOwaAP/H2AMoEMk
7ZTV3MHIGBZ74SPdDfQGlnTvfKpIDWLj20w+g/o2z6h4Ga965mTZHxzgFDrZ8N+8x+yL9UjS8Ari
s3eJDoW9WTgS9Ohcm3z11ftcflW0viXoENWuuijD2yj4ka04HRX4nWhEDmv9AaPgpkQNEq/afym+
/oC42CDrvFmlmAA30sDJehhG9PzMWud3K8hcDaEH/xY3CmLYm1IdGnldgcVY4Vb6CWomGHrJAhc4
ZvLLZldIxqoOv4vEYSZGJIWgv9+2rgMwehI0mENOQlddS/1XmWhUo1NMH/yIHT1YYB3rl9T21as+
3Dr9UhbS6rskjKrfCR+TSra38w5ot2pFrezRUm9mMxCZB4byMKv9JKH7crt2n/dfNXFteV7yPREe
jm6SUrlSmMk9WUhiD0b/iuFDeJj373DrwsOv42meVkgAoZJD/RNmgrhdR5iv9pCuOt9/NX3XKIID
6VsptgIABvyP0se80fyQCeuFGi9BXyfRbzxeM+cw+GOCv9OsMdiwCa0GywMfatPtxCmbmIz6fqzc
VOeqF2dWHg15CwJmIhZQfeg8vrEdcGmDdCF1RDAPFURGtU1GIIdusIg4MCbu+KIS7EV7ZorOA18U
Mpr0c1gRP/IPSC+o3Xre4OchE+iqmSyuzW+hfZQd+K7cb2Yp9mIcfgjaiIhgOGPg4HvvcZ41Ijq8
ekhsHbJ80FQFx/6CNfZN7kj3P0j/QOEJkYnbe1h+007JX8VHuLZwpZH5CarWnWGJ+DPfqvwHARwS
A1qXJLKkLiFKBh4mZt/2wQouCOiguwr+NAQ4meKjk31Xy8v/430RtusooR/PJ6xQSv+Z2i6kP6ri
UlCejMrJbvat+QxiSuH9uPiR6bfZtdCdtWYcyZbrFzAuRis/YjtV2m7jDKNrZmRZqFfsbYDeOYCY
0AYJ5mjI+cyvaO2pTmZuRH8V720B/XIz92PLt/ci2UcpO5N2AespzM54r/VDrTxUxKcLUGFTdV6C
IEjlCQm9hPQgnl1WsJ534D+GcNyI+ijbrQiukhCjVrgzu1osSGuWaGYgaINESM+lb8JyEcSzAcEG
58j0LJtpPz1nNwL4MzJCUojO8SF0fOA5akpqCSsH57EwYLVwWEzAqCk0LsDklq9ujBAa7TfxNykx
XOFDKpqkUaeTBMXnK+ZKsBZq11ypdhlXvbI8CFyalkrgpSz4p9a88L/T8k46LqwQSRoZP0idfyj1
q8Je11IgsAhLGBd3RtQWjGuBe/Co8gfb547Eaq38LDFnVkcY3an8NVqMnD6sSRssmyD/TGW8jCx9
sHQWb7S2iOxMysJMrMWEQQ0TgYeoSRXCsLqSm9dkYUW+onLx/CfABM2M3lnCOcs5JUjkmix5rerM
YjTtpHA6ofNVld8xQ2R76MxT7hPgVeyox9sMFkF8vuDigGIUwFex6+UsBTPhPQVPKFJBZSOcOYbk
59pu6U643vEJw69VJ+Kz8ICYpVeIqGciEY6SidRm09eEGOwz/B6ycY9wAJF2iqDUWQ+Tw6J7r0nN
gDAFSmutHTlUmPK9dj70D3yjNmtYZl2JbV8F/QF0ycCEZHPWbBNkW9JvO7bbqErX9IyB66Aox6OB
1aG8c7D06ktsfhQZ5ex8gQlEOQ8ncKHfV0ddBiYwfJ0nwEL9pNpvMVYVB+L5ztmdxvlKszhPtq/L
ehruUUQU8z+bNO2iVV0qvbxa5bSj7kA2OWA+5nYL7hTbF43LLSXLoCm/Zfsij76kIPN2U/ujYRju
e54x7Uj63KYGu2M83BSUtXq8lxunf0uqB5UUJOF164pEzyWBhyHrZlsVp9GR0I+CchLOVXM0Eue8
c+TX5T8Vl7hRdOcCVTQHyIg4VAUzjrDUEsmp6iHEEbvMwMDlLSYi1W5w42Kdxgkin5pkq8kWD9hP
ygookTrTXMzpoy1IlvuA15YSBNn6X6FRbQMACTwVhx9jdVa/ompL3Abx7VwD7CIl0XibVooAwo4Y
eVbBcHgiE/gXL1cowxnivOVodGLYuvY2Vxc7fR3tn2T4HuVlSzkAw1qVIfOy7kbIOaAQy3SWe58t
Ow8YzKkP0XEEIFn53wUz8P0F3I6SywNBwkDSaiJV0+0SxQvsCGfRrd8w7QVXlOCZBmTNTA/xoA6/
OfEuUfGvjJ8SIXDNFxApyXEG9cUVaMLNWv3M9plEtUj5M+hwdR6JvLjx9GmQfd6dJOfP6E+quVfx
BARvjvbQpD8e1KW4Jymin52N6/aiqh5GQg1/uOpaY7jTMoYAVIiU6boEjsTFRbOeocIbjopInveS
l2zqxGeRFBeq2Or4ydGDeVLwWBButAOeLPT6hqDbuw9Z2giThCrt4fZVkBolJbz3It0w+1bKBIX+
katH2ULoQ6TGoZpGjl9oIQRKNE3A8u6Q08Xr8qlCSfYR1aArG8akIZDhU46P+uhrREPm8Y+iYURX
7mbTQ5jhgppfJliixZ+2tY84o9ryIJq7EV4/Tl4FcDYzjMbQnhbrtbwgo9VJKes2FdJgony7DLAj
Zrg0O5D3VzKe17FyHmVAKEBGZyLh4GFxE5Q8KhneOW5JxDSM5YxbYD3Obt5yRosdSCs2OKNFsGYL
UsL0Wu25E4Z4C0ifLu9tS5jkqdBuWf7oyRKIj7hvpHpj8LhD53iOz1YuViPC7Jkk2uqRszFT7oNx
7ksvUrR624p1W+GhhANyCaFArj6Rv8lS1yavhLtM5d8EKmKxZwinSqeC9uWuTX+OwvtnoPXTdu0h
n7cNfWzE/nQ2Zze8SdD9o/N+MO/ROtxOy08U0aGC+yD1HOMrR0XbvPyXc3dAH9iLC4ix0/aDjNnj
gIiB4geAyN+IXc2m67I/tyxVtr5Nq49ouitLyZu3r3n4kuGohB9LdLI/dGcnL9HRVBvPmanEem/J
uBUENUwyB62IS5Rb1JTmWXIQ1ookNz7kUQQ/CQEnnBYNUoyRJHOGXzntZU3OfNObTOd8O1ToJRAU
0Qa21qBOEyw7ZbQgao9UAdz/eGGG+Tqg4i9hxKpmC2JkqBsdfifvGzqzS4oVQT7b7Su5oL3HV1bV
VwODFmnp1rFHf67yieYs8fLwIhOLEKPwm7sTetf1wDoaXMX2QjqykDfbgy/YloZSyMbgOeT+b5QK
mGhcpYjwW5S6DpxsKvFiEvcEHLhs+KjIItDbnU5FYfnT6MRmSAivuL4WHgnN4r2MdFrSpe03CDcw
s0cE5P9icnTrn9DRdRRwoCcBh067R8qwFBraii2fiNV1q2EQDjERkQvSTwgwWEMoS+iGp4ZiaLpp
BIaHFHuM01tDfH+FI3invZUEjyUPQwWHm69qdVPYwStGhfRzITIQjS9zJxru5m2hZ4c5B5xa40x3
kq3eeFN31QURIQZE+3nlL9NIVDwMkLjq0+ElwzGnbAVxkHKBEf9oG28UQsI3H+Dz2KtOtU3dvFuT
FyqQi0Bnq2Wp0+aXTD9APsg0W7yE1fO/w0eeUXseQ54kRyQ8sD7zTREvmOkbNQEEJWBx3AX3Bkf+
ppAP/8fYeS1HjqRZ+lXK8nrRA+FQa1N9kQytNcUNjGSS0Fo4gKffDzk9PdUzZmN7w6pMMoNkRMDh
fv5zvoPrtlXPWbse7IXXwJZclR4PN4MHgMpkJBvPjpdmcSg4i/SGivt5gfw6wsvKdh3PZ0AWkHgI
h25tpn4mUAVheEH43k+WDW0C1AcmXj7v5iYHu99vVLkAvDvhXjBn4tAICnoin312MN65GqhZXaVY
UcrVeEefoT+pn6G+sx5xkIuCY8ulV8cftvwMo1lHcKtGdrhVwV61LnXxmpX4pZYT5FAu2K21zJ7K
WoLiA0lWLnNnAa+qLDCdLzxvjxgi4zdjylqHTJoJ3xoqi9y32V9GCW5DYaj3YTD80AiGrmN7Pc20
FyBQk35W6xVbBsTrYD/UN4ewBix1Gk893iaAGRIoEhufN6LY19wG53A6g3fEoYRBABUcRIaw6bPo
Cca5E+Km2BCSCZtbrR0G8bChVZDtwx0ae0ufC7ZDylvnxWbsN1n4EEOyssRbrt95d+oa8SqcnNMJ
dsQqVHJvt0mlQKnpxxXYW3AlR2ZP3E2nI9dIFkY+0Rryc9A/Ko1c16Itzi6tzaF+7bV3Ha9JzbUd
trPRCp9c53VgIxhTmrTyvE0T7A3xqvln8K+qtynEPrE2UbK3wodr3zCwtTAqXkdtjRk5CK4xOr5m
n3yuAGPD27pwrwGyio8oan4yKxqqvdLsTLbO8CRUb02YuRzp0Bq0ReZjPRIDkiiuS+XFoTq1J524
QOgSMI8qym5nggNRgl1GGI9eOY3jWhEvOmaYBOVKVVBpk9c+fxSctvIt0LS4nfYXXeDPGT8/Vfce
u7Aqf/GEKi0tEtsMO5IKvL6iC8IJIYHlt0D9pq8bhGNtbbpg5ZXzXDxBqt6AhUxw9+U4OC315AG5
bdaT8cuzjqE8jBhNzGWWvw/afHBuuWAnPuMmy4TLaTaOtlOvgDD1+tUIb3p+H0FxMWBRlqGYJ7CH
8cvO+QZsdlsfSPkrOtSYUODXesuc1zpFSR6w57vdhxdwJczHhIKOVwcsgTVT04W0CCXwc5Yd2T5Q
DihckbwE1aknO4VTs8NJwzES2LA17HpKqyuQIwirSkuQnsBVdAJv4Lc9Wdq5a79oCVuufRCT2CIj
kcPQcIgu+u9C/474WSUBPNX+QGqhImcxXfOFDcPvlOBQQmycO8Y6Ve8URQ7NCfBzbe6RsUbrRIci
CixZKlj3v43bwXciuZhHYLDv+fAr4cBnpVRlqBfss3hp2n3mNU+zWnkBlERKJMsvKpyT9NHav0be
BQo7+HSyMMo7/oQwZKejbShKjvXHZKlzQKve+Zb0cMJYZijHTIAhPRCWopuDWJ958jiNLVIjfYr0
r6knJNIeQ3DDS2342HOhAOw77VglyCJ70WyUhp32pNXlv1LCLWz0LXvF4jCNtNoQYOfdhYnKU62N
L2nz060lRUEMaFi/g4CbgYu06+y8ZksPDa+WaJfToV6/HYIURgC0fx4xNnZcOSBRPFiNx4lzBRKr
mSYNSfmzRiBLavOp4bYSmQcUnh7okSZf08j8mUxgDP+b2x+cnz6imyR9gP70x5COhoOVnBP1RYxA
vvpbtFH45eQmp8GWIXZFSfuO7VVQnga0rIZDbm79ctlcSf/w+42D9NdsNR8hn0ueustbghW9974y
fi0Jwn4acDfKg8F9iWfaKbG2cCJHZ+30n73WITQAr7imi6rflxltUgtOcSxXLVur3zJfO2vRPVJg
eIBwge1sY6YbzOq9Ys3Qg27UsThVEj8/d0K813HyRvYrTTBjL+nc8cT0YpX+TsCACMl+T+udzyiJ
Z0+3jpq20jmxkZMmdFLBNGDh2Ovq1yQEA4arohfDObC21UBEYfy6bzpRyjp/CRTkdyDt/WciCBoC
fgtWFXK1uxXdi8NPpr1Mo0l7WjvNY2A/mZyrrW3Kbo34c72ROuvdlLg88DYZ4zXTJRY2ICLsaGjL
RcwZQGnSZ4NJEcbwg0AbsE8NopPDkuOiVmcbTd3yhOf9g/40rEABz/pLhBee3f1eyPex32oVdY1z
NoCOihBH3QOjvkry2PK7lNBMl4g8Xol7kQHZJmbD0G9NoNq7scenwPYZaROhxMVkuLLXAZdcd82T
L1O79t0c7on7hfJq519lfozDS29th3bZNDuc9hLPYI0HTNn34uYig1IQV98ElwWZ3OhbUxEAc2Sn
+jFmV+/TlDMnZNK+c4ITikmXrRL2NC2iSUhTUP5JjS1j6oRzFHMgIbAkwpVmsNHBscLZCHYgXUeU
DibBQk/xZG4i2ku0czMgFy3GbEnooFWw4EAOxDJl3DPM4fW1i09h9DpgHaljBIex+1mZh0bBFHTL
sD0A9MsZUF6nrhdkHqW5lMN2grWz6ekpKNow9bPtmVMxFT+G/sVTH035URuXUP+lhLDSMdoX25jT
14JvGUQnhbxe1c3HbuWLVWlz2cbQ4vdeBrblnpQ4Jolpoll3ay5ImGFMwEEWg68d6peeDX0FlKVd
ks4gHu8/NdMPYnXBpgJj4aiXDkwOi9GAOnPwCojIa4uubl6f/mdDZmIxNfs2Xr/KKHZEImIEiQhD
eFffebQ8qPswxDtKTYm9svVbpDy7LP+gZie74VpD1at7Lhq5HCjTqL9FVCwq5iXWsGLOkZI6lMCB
Vrp36/N5q9K5s4ylAqxnb4dfI364rlj0A2+Dp6J4Yv9HlqhI1qy+lvvhMZmM7k6yoKjFKjfU1i8a
7sUhFAE4jNhtMYNRvRGG7yW0G4L7styH7VJYnBZ3hFGt9NLXKSmtyaq3yIJFwencZp883Jv0U+rc
iG2TU9OEhmLWz24rooIc9TXf293VIsFeVx+KMXf6yaeJ2aWCeWF1J0vHSRMdSsFbyyHvSTBqpwEH
iCEuk30kWg16iovOwwvfYakXaziaHB8EvQ4dBkmiIGBdpqljelSUiA7GXc+EpCUrHHb3hh9/NMlx
zuBWdfcopggVKbAG0Tfayw6Cdrns+g0wLj9axPalddn5sL/QSJaQAuxgiAWYMQm1mHvwvam9NCA/
dN1OMW5F+5GaAEPvst4oQ8Lp/IWBYUQ6hvtTcsAI2xh7E3+NfaGGgAGJZO2EPJ6GvNXYk2wpchHD
Z1XsHBTmiidrKfutMe6L/jgon8rU6v2ROAv0ezroR3Ulone8OrYK2IQYNwzXozssc9bHjJCBQYDb
fZT1ddiG2YtEtECjVlHfeUNZzTdMSAuwZjXnBop/A8UogSQ/PPNNUT4A4YYqR0f57eQvxElbFLDg
w3N5o28SABkCp9eisHgkOBpsLKMD/Zk2045IHu3+3Jf3XD4yrpi6gGw0fCg2FEby90n4mRZziLU2
r1mw8ZqVoiPN2J+OdTGRFfGRc2TAPkO9bMFBdqYHl7F9NwG3aNqNxoPG3ubj1jU2Iquf8Mmq9ewJ
8xBVMirm+0nyBTBvOkfANbwbMiwXFL00mCQOBaBeH7mu4IBniYdUr2P2Sd3etMuRxkrh5jRhBSNi
OcyvK8ai/EqM3zP/NsR3y/6YLlm02Oh5ylFT//hUcl5hWITWblaXytxq+pnir3FaI8jI2PkiDF9b
rFYpd/iW038SoIuGr9MulNQBh18YZ36L4+Lb45gN5UI7dP5zOnwlVjSTISJL71C6dzS5iPN5D1Ar
SYGAnwoTRLFTXYfhQrNrSoFH/MErAE+bIgfJnKbnYEUqDlcIzFCcm9YyAbTNv+LCxq7PuBZOQ+FQ
pruW1BqzIY39DxcrHrtR7O68XTkQ8aJUOnwY20P2vPKkU+rG7pkpR8rv1JrMnc2pUuK99s6QedOa
1W4du/cS0hYUGf1XlT0KxhQ2dlr1xrmxAALJZD1f8wYvxDM/fRJuaUHnOi37IxzphuCh/5pSAeZB
UWaKfXN9ku+kBM4GaXPgt9MUJfqs5RdPYytPtrMN07vqLhFF2W064SXVTzxVjrJHIA18wB77zIVq
vSeOqSzy8lyi9Xpy2ypHVL0B9cmp5lnnLZT6AuK35WyVH1iKKcZGB8YsXNXTuIWw8/TG8YkFsgYY
v1gGOWH71KSGs9oEmlr+bPVi26XvI5IkkSR/NUrwCrvQfGjIKS0DBgmch0yczR0MatohiEEKvCjW
JvVzxBAOMEB9DSYNDIbm/EYwWpXmLrvtuByjDd866e/T7otfEAbFxDphpFcC2l/r4lRRltx9acPO
Ux6FfRzcXV3srO7MEAEoajycQv3LjBuuwHNVX6L6oquPIjslchajU2VYGmdcI35PR8S35j2s9Ca5
3QVLZVwBma+K5zzuOHYx1vKB9xIiaZgBGncnvwzOqUDxj9KzjgaJj1d8BLCfRjLUyPJw9t+6cR2P
mJZWnH7I7eTqNSoPUyevSdPciK7Grgo3M5RlDfdyB2901dp3Ex8vzzLLaZJu1P6kawcKfvzoLrxx
6RbFQo8jynSPEuu6gYIWsVPge/A1AUQxWaI+6tyKwk1uviep/eRJ56DXPSfDjQYc21ib5ZsBwt4V
ytpuUebtc8nsuyAsx92PkxdeF6p6WUmY8srvTrkA7hLBccBmQsx3XlbXQiYzpXEYfLdrZFar+wW8
D/NV3C1atPEG+NcyBrikVA0Wpl998asw4EIsGmObkKAbBqJY3wIjQOZ/4cpXPKL3b13x2jbowPzq
SLJHNu4mUy2ccvHSDV5U+Hw66jCbyfmYLapo10Dccri0wYzaFgfrs8+pdHhiQNHDSRZrVeNwEaPG
emeYmkZ8IAZQV7vE/hAmVSn4GJPdWKyldSiRolX9JQYfAnsPYqcxT8yPrGaKhbqIGcqFcct2Pn7t
k4dmQ1En6ybY5Q903zE20SIkWWz02iWQr1JfuT1noXv8njuYtBpWnQBYVP1ptmxalPeR0LHAU2JP
QCC5pZcYM5NTYd5ZhPzIZsV9vsL481nDXY0ID+1YgIoC1x+eSxaZejz45TkHkqSYHImUtzR+w2nG
QaVAscCyhwrj0jzAbI6AHa6EMpqrzI/UMmHp2khaveSqMRZDuynkezlpNw1evPYC5NBwO0TmHfc+
D+E6Yf/WGu8eMtiIbvPUSAbwHKOC+DGQyfC2Trqq2hXtKtwUualy/woyDBoGDg+dt6H2bA5sFONL
C3GG+xajZV89TCHFDKsIs1ouMh2JnUr0xQTo5r45ra8+nv3JZ5+a64BmCjYQxoYz8kVajykVoa5g
hcG5YR7Kb+b3Z6vfFOVzzsZE6TD59B+TtSaqF5Qpov5za/DwtUtEfAuDeBdMQd9nZcJkKJ+R920j
Z+X4j/Z59zISklJQU1uWI6+/Cv1h29dcRc3gudNQZFgAaR4tMcoxUhIHuoonTIDHt7XdBnMOJuSJ
kkQpQPJSK/TCraP0OR2fGVYfxnTlmwVH0ddGnNlT4ZquufeO40Kw2gfQK5B/Apei0PexOobWhjfT
ZDbXfFLcFrddWs8chc5x7KcV/eK8aY1mAmmUSG7f0n+rQqRbDPopurK7cCkAoNPpjmctGl76fsPB
zRFHRZ7l8Ksq393wy+MMUlp0F9ibrCDecc35PP0hnQvgWeWVw7g63cUsCiqWTbj1m4OqvSODTZoY
1dM/tXU+fd4zZq7wqTmLMbk9K5WG7YezZgCkQ0EsYibCxCp6+fHHv/393//ts/+//ld+ypPBz7P6
7//Onz/zYuCHD5r/9se/r+aX+e9/8c+v+Nev//vyKz+8p1/1//pF++vi9t+/YPox/vmgfNt//Fiz
9+b9X/4wz5qwGc7tVzVcvuo2aX7/APwC01f+/37yj6/fj3Ibiq8/f3zmbdZMj+aHefbjH59a//rz
hy6038/QfzxB0+P/45PTb/jnj3sM6jD7+h//4uu9bv78IdS/6aqwIFRamqE7mm7++EN+TZ/R9b9p
hq1ZDrXqWOUMIX78keVVE/z5w9T/ZtimYauqblqGsC3rxx913k6fEuJvhmPqus0jGhTM8bP952/+
Ly/df72Uf2QtnfRwAOo/f/A4xX+8wNMvZqsmjyJUV3ddS7iGodl8/vP9EmY+X6z9n7KrPDeth2zm
e/nSU/TPMq9OEQfLytA///Kk/ONb//VbaYZr8Lz99dvpYMk02zbpQHQtzVJVfuO/fjuhcTlTjUtd
ZsbwOQmVOYQleqcCcolO4NerzI0oLlPZoc7qhLORYyoPdxTelj5nuj2crsGKL6pzZfwyE8Ykiu1i
aw7q4ORNHxLDo5vOaNeyINBVjE21NxLlqIdSPWaFQ19e0emrNtPShxptvK6JFqp0ydrkutgN//zg
OgArLFuujELV2bRQt+io0TqT9sh8XUMDTocctxWuztr03ptIea0CKzppVfNtj6JnUFfFS8tCKBt8
WNCGVO/CTnOOTLgutFYt9m1sMwkz42ATtVG/EFaCgbTTbkFl4JB3ETGCQY4oB2yTOkUjUTpgcOry
EgJK7akXIMPdxLevRFdPN9z6zIiJnV4+7sYuV6dGU7kqBUQLVYiTFof6tuflmdW+nc6zUeqn2kIM
c0223nqMD3h0kmGjTR+CricBNIvZgp4NZW14ACyEmiVrXVqIsmMvl2ZVtBvmCIkX7+Cf6EtbV66W
nsGc04iWVGZ279supBaQGWXCACOtBrIeUr9lPa6atBIw2a6upiv3Oq+0a8sGtsm3Wnrv7BxOUi/b
neV5wzoya3s1YKmTg7XotN68ZqPFMNEfm6Wiqjet8so12bfW9Xca9ppdraoG2HmqLu2YEaaehqsu
D8ZToVfeRICVK6fX6luU75rC6q6K522LlsFBJCtKPEq1fdR19hq5RreNW6fdaiob8RLOl+ykvNQy
Li4y6qyVIjZBnTFmKj3KDbjQoAmrLzSuil0dqtly4KxC76K5KdWxWA29BVAM1elWlFPvDTWVeraV
bpkea9+1j0002McijgHRmBLRpUrUrW8Z6tbNPTZ3lVjXiZCn3x/auty0ISWS//VXYWdoDLpx+8g4
mYKa2XAvIsKGpk1pPN9hZpdGvvKS+LPPw52ho8k7frVymmadmjEAk4iNixY41zrMP0XsBNxAY0pp
NdQus9Hos+5aLr04AmVjGPahNU0i/KPzZto0iRbF8OKVyldUhskqSgZzZufUYStlCp8snlJZLhWC
VS7MXZfEnI840js1EmLT3vwxDneyMfA6tIYKUDG6B453VRJfPsKILYoom5kY4DyqYR4AwhgGSk5d
3GdZbmprqZPtMhx3OIf1MJzTgOoFW2o/y77R9ySWy8wHAdQ2Ut1QMBADtcHmHTiILR2FIJYse1y9
IbAvu1o4IwfUwUDDwVSQBXJK+1qvWHeJZvliaTqoS9oYwjgzlad+4HSiivi7atqVoFmREXrcnHxX
jRcBjPG0LtWZ3wNCoHCxbkyisQ4bmbzhfsxhJm1hqweQvxV0GMgwV1VD13B1ZqEdSP48Hu5AfvpX
baLwdJPrG0LceDLKGoK3US50nRL2MVX661gSV7O4yWOKE4aL5a30m02oGfVfPvz+u4jc2ox7vb+M
FaGuMxXJVFXT/AK4+awYzYDbqk12mQ0jI29DcjXDOenUeNt15KMjygeskuoRqjoT8A1utCjkUJ2L
xN9WmRGu+1jDkR0EtyZIl6w89dKIa1LZNsdoBvk73cqWCDOMQFgcn7I8b3Z2rNU7qXv1Toy5vS1U
an74b5aC1/v9wYiALI91Px89WMh6Z+n3lEUPislz1wXRqnfNFz938MzzT+ZAKe33zBmoP088UqwS
CUQh2bUuJBxPgVpht5pFAYMHS6BKhotpQigpyg4wROdufVuWV01QKdN64WFUbKaFVUu0wnaforp/
F2PKZK/jBJKXrjq3S2o5Byk42KTNo3XoKIt8fMamUXY0BYTmjIJUEvf1b6qgHtzzjtLLoHZfY7/g
xjfCcYxtnMB19uyYJDekMNKN7LJq58GuaRo0jLwjJKGo8dnTrGDtNtm490PzRvMChDjT1k+uPaWU
Rr2e+nr1U2Dxd+MgsfYb5iINyQWN5meimt3DbKdqjV4FXGqPbPcb6vz0QcVJkgT53I2JIQWq8p5Q
U3IDVtWsBBfN0vDV9q6b+S3phpAS8JGCdpnn19z8fRp0N63n9ZRFNIShRJTeKmJzTLaFwKEFj8jr
+++wL5dlhK4bUx9VyZ769tG8JaM1whQdtVWqZeFV9VGBc+gYrkf5lBMJcl9FoqA2jfHc7lzlEI2C
u2lmi01R19o2qyGXiVR/TWmYee7ynvAS19yh40z4XBLcTcyxehKZ2W5xoWVrpUmo5U1wppPAi9tU
e+saA0K0V+4CnU/lZt7e0z5TFqGkn+/3H9UcO6iMwJRFgzNvlQQ81PRBGnk8lyqgLdsBGBTryI1x
25b7dPowCirBLalVs9DwtWXRpOhSex3EqF4wPuxFBbikcou9xfKWam38puG8Z1nwrSdLw2dgRvZe
s1amPoi966Y44qb/C7s+2euMGlhgYgM/oj604lAaUJbjHDwQo9/8KUlrbZOWvPdG18Kpp9XKyTUx
Z9iZeTXS9KnuNWMeCjW44tjX9lGUnercPvSlG16shIYI062eQc/HvwpvBP4WW48UATFm9Cp7RZ97
dZLvRUTVFN2TdLz1YQ1RDFHPrEHLiCaZe3EXLpIeq4iTWd2msPHt+KycYZ92mzwPQWBoRkJtclFB
tKT2KjfTzega7syHZkG8G5NR3y8CBj0hXSVINPXaDHXSEGZUr63SClaiD8YljzRy7Ky1q9oN+Atq
JmRGVTY7XQqQg8oIj8RJODIqcLKHOqbmaI0HgvodPz22AfLO7w92FD8Ab3KdYhuHNu27+65FLWv6
qt7H/Tb0uD3iW6o2ltWVzwmO7EykxmuSyrfczl7CjE4ewU10wRsy3ypeGJ3c6UPYMjoQQqImD7G1
aKOWqLVdJmejySH3Wdbn7z+lAnBB1Hu7fkSbV4Vm0xnSn2q8d0MmzUebGdi1hrQ8RO5k6ik1gNR1
RSWT214hlWE47TL9I6Fc2ksLDSKC3HnCxqXekOTMS5vcrM9IV9Eyf567QXYMnJhIm2M7G9ehyq6l
Nn2WSz85l7o+5WdH46Mu5CGKIodtWzkxCYRFg2T2bmCUWapdR8/9mCPG16qxt5Muh2ukHVQ5kmyU
k6PbDYeNZQoSnUMsL5oTry2GgLPctI2jMDKFnVtKxj+21J2hOtAw6mIAD5y+tLW1H9jRXrKUfxgN
dTbPewXsbEG0jffozaoNezMWHquJFeRXZjmcZJIjcLp82Se8ywye4eP0xB7pOiMuZBQxm8O23ymB
6HdjNbxxAWPCtZ18Laj8S/yROoKpW1VO9ymJ3cEWg7Pus6Df//4wGL3PrsAa5wFaZCqZ/geYjDTF
Gs+VH8+bASU7EyZ80IE3aZdKaB0a+LbR4giu+Sxpg1ntC+5XAAGzbq+6QbB1Ez2H7e+/aSbTKT2o
omNcmgfHBZA45K44mgZDnawtNryYIWUWy1ybNvROZc0H36jWQms+OscYjr2fnUJ0p6veXDJGMJuq
FjYp0njbmsVAgGNYuEEVfmhTmMDpGAMlHWiYoAuHbWB2BsQKqi9UK6u4PFDv3VAbNp5PoXrSMhZM
fRc/vMkYL0jK9LnQa4P8vFcxYUpDpinw9Dotg8qMPYCyiL0T+9mxsGhTo6crO6Zmf9R7ZyCg/59/
FbhJxZrbz3wEt03mhZBqqyolqsNBSa8stqd8KHTVnyuGB5uiEnKLuwPMY5L4L5lVE6qMfvlBm16C
VDvFmRK+GNN+qAl4dVofBoZu4Kf2e45o2K+b3Cf8qhd4rwqLmwz7A8Dp5iVNfSCXPjwHITScjjin
iqGUXy9hPX5U8LTOWekFm9SIypkTh9VLkecFzOHRZxih1EurSIenGv86pq86vuAzNBdhUXqo1QlO
8L6sHxVMsjY3ktd8wGPQGyCbswpnbDgcnc7oMQyFOG5TrIIyL5lEQZOCnsMFEPR1d6mKGxtakjSV
y4JY2+ohbn/DRwq5bOtinPn6zQpbZ9mr0toXEpeDp1beSLkK+pzVtQb7X7YCah+D9kpJ+wyML0OK
6teZIJzWDZ67LeL2o7OHWzcdnT0WMqaOGwvWyxcmhKUmEvkhckaZZldQ/8K7Y5GZgDwdr1EuQZaA
0Cr18SwTBDYlFO3Rjz2hrlpHDRedp4dHW89Jdg5Y7OjQGldaVLWHaNBAOLANmVe1RqTG6+ds285c
U+KYgq5j4gx+y4voSQzFSyFj8sIDV7LZaeG2jjRlmbjBxm0B+rW6tq3sAcgigy11BJJjSSRvm2Cp
GanipMo6vyALoHXHQBAjHBU69nOmDCXgmEnMrJvsELZ00OaVyS3CZkIQppgn25Be1sZxtpGlB+xN
vVcTAsb7aKUzFrdf3Kx4TKfdjL7AIdBmC90fNfZVGa7bPCyWwRQ8zLTSmKt+uNZCg61OwXjB73Hh
VL7bbWzfKu/CYfYg6RyVbWXMigJxtQ1IpblNMNxLGZtMcTNKDe2UJpMGU4slSN/lvQ6H/V1aFZYx
1XzUtrhmldXPOKPD80jabTRqLubPCiNWzrDEg62Np0x56cwGUJiqPtmghDn4kStvFG34iYnaqJ4d
6nqe+piTZG60DB1UOotyH39Ye+YII2KfjL+ZHxRzl9Z44cSexA6zsjqgbsa1+6cuDekZlaUCl5be
3krbhwXzBNEX2rzQxbMmzI2BBLQUAQebytJB/LJSr5BS7oVHhVMCxs1SCa8kD70BXKwUmk7eFNCH
z/9YjX23QqNn1lwTqWi0s+fInTbS9JLGWCM87EK5pR091ioMArdRo8UlJ8qvuQK3OFSMOBhe24Ph
yVteJvvUNqE+uUemFV96FnoLN/Enhg/GeLVx1kNL83lV+jY2gfdQEOktVQzx4H4tOqLVjWEENGvo
8aG3cDj4eUx2P3wqh6k0JFWxUUDNzHFwBlUKuImXKpI9lWOS7lWjIXAZYvgOkeIH6gpMaEXuiLNH
G5iHWmnEIUZ9KSjUCsdUf6pxEpQGxl/HLvRZXR+wfjE1aXVCIjlQE8aGhj/osypgXqHpxgA9ksFZ
ImmOSdjd0ZvMC1igefxUp9cCh0FRF9WiifVJvi8wwPz+INywYPhUuWsTb/Vo9gS5CgYehZ7Oa7vY
9QQbBjVhCe7sd1lYF8fVX5WWF7PogkUq3F08+nij1GqTFv4wb0zvFPb6Q+/ctRYTd0mzjoAmMSSP
8y3+iRKUP3mAMHNyerojkCewiZtfVRO+Y7zAOqRV9yiUR6e3b9C0rlKjdkC45bVXEMq7Gceed8sc
UBRhc7C/Z8EfTTLOIP9FFNWkkGlH9VXiBg1JZtmvBs5HPyuTuZxNGshGTsEf/d2UTsbe2kSBuCYS
BNgo16Q1LrIs30byRBk5lmAori6bu13ViJ30I5YHXEYNncEOpaGlHsMDUa5m2y372n43C/lLH/WH
YKrYVcFX3/ikHVmD2kgedG2onlw9WLXElSQHFEAnTA8iA3Ofx7jD1kZBbV1+g0QpngLA4U+6R4BE
zcEdqQUWo84aN660CdROVa1W4pCdEvWkcAAATFp8mn209Q39mBQhoRJWBXUg96ek5HUcq+0gh+f4
4z/sTGO+nbRYTUJu9R2R9GUveGpTY7xKU86tqKDJt/ew1NcVqa2pbESUH5GjekQ+7O9cCfA0JRuo
zzc0CvWnqpBXC1RagWVR0eJQ4mqA/BoNxrurJaCHk+BzHNpu02b+t+wtAWY9AIOPGSaSMFTKUnsK
YhSaKnlNAsHKEgTPjkr5atThAVBj8dPrKR+jy6cL3PfYoyG8ru3qyVDEchjib3WMiUFMmNQodF7G
0bqOYbsPlDwiWS3eZLsou4BqiIK65TjS3osshLmViZuiCn2n97bOAA7sDIH7WVAD+1EY+XWDXZNf
sggTieqEfYf8M4v6XMTiause1SThiBEkLEG9ME95qtwmnOuJeO2E/iKyNJuNUcgLZQMnyXAvl5aC
P6+gzLDQ2z0rQj66ycKoMNPFnf2zbEMagjFEtRiq7AqkvF+1mDVqfJOYRTslJzVp0VaI5zu3zK/Y
KL4q/AoxF2DfY5nxtyZ2iMK2U6QEhRkX/REtVTVGCitAb0v4DTXBD3OA7iLsYUKYdtBgbVb9bmTc
KRDjQsydiqMtVdRAYDYKNjSDUaPSg7FLaaavbVI1Vuqfkx4acRK0gO+TjLKOhEg03Meh90AdqqW+
TbuyJkZC1NCH8zkJodS66puR8QQ0mog5ZrRkp8sJSMeI1+3z2qaBI2tB6kpwskpZvIEcmlmaN01y
aZjklQjJFzLNy3XKMUwhnbUl2ZDa2VJRavLRDWlJYbFxzfvqrTX2KFIc4kx6f/NStciaw95MoWW6
Ha4S+qkCrDFdSZ87HJTUU31ayhKOTbgO4i4Yf/YDvos4fXR+SddX5ZyVAONO15K4HwNZA4ui5kwx
U5hd3aeajPrOGUrzVP0/ks5sOU5ki6JfRASQJJm8qooapZJkTZZeCHlinqeEr7+Lvi+Obne33a6C
zDPsvXb6IdjjnHmJTmkwYzgRAVKiFBZkX0d7I9nXaYq2S+3Nn5GwadH5U+/YV5pDXWYaL668iRHR
i0n66bGzJxQVEltCwcTsaAXrwYkJAC5UVYZDnN/sRR8aDRditOvHqTuUWXFJe5QeHgqBiWg9R3T/
Bnd6zQfrFituFqr8v0kx/yWKYthxuZA0EqcYXwFzdfjhbYWUIO4ZAlAMH5xiKE+OxBfn81Z3psxx
68AJWN3vLhoiuN4/lsD+GwzeP197z41Z/rkpgj7LR5bXAv7uFOhWaVXMi9YFt6KxVsR4qNeDxb36
XVlTkI3PPZrKVoIPmS0V3UoGX6hajcNt4n2bIiFWmGJ1dkGhmRWafjLSglUMlI2PK5ZtD+tcC3ZU
1zRH0g/0XugewX8FJyfKy+PoIFSRTInphA05PrEKCVfb+8EiIFwHR29FXTXlglQQl4ypscxAJrmo
IJsCxG3mfUeZDcasTr4j6mHkZT1pxCN+lQD9RMNwOMmw8g0tw9xhi5qIp/l5Ur23mzt3VzL9OvkD
o+yRdg8YX+5ymptMo2bEEh856pVH0Xf46uu4VHt7tThycuneVR3452gkWzMZHqsoH3ipxzp7EnND
CwJg5vD/n4zL2L25uFg6JiRrQPnhVsVhroA/9mtpruso+qMbkVTZehb61jy50sqzz4ncOIxVfz8Y
/y7SXQncHUt5NAsuAXf+mOLZeWrF9Gnr/Gi30vtoSsx8i8vYMnbG7sOikXlc1+iU+P3Iyz87F28d
lodgsc9mRENPDRuj9GhrRALdY6HdBkFH/4tNDVyGCsurxHyncTZkRYS4IMMBZafvw1JdF0Tq2tjd
51yK3zXimnOwfemMv5DzIHityEUIluS89KjXCFhKnv0og2rrvMusVfceVVEoZ7TIH7mbhh2D2b0f
02FPOFUn43+X+XJcB6biw7AZ/BIbPQ5kiLF1bymzJPjj049UNsF+dfp6b3rC6+XEhJMplH20t9+r
XwgWsZL7XCAJYcs7XLwihF7m72ncGIEVLmmiOZevr0pSSmfOxK68Jq0ElVpHKqzHDYI+ZHv6Vvdu
dF0wAKn7KMr4IXHd9G9LmhUFFfGzTpGjiGT5GcnUvhZq4rIRBvjSOvev/Qypea6eVDnMD2kWQGKq
zEkuOEmtyi6OA63XFj84h5TED0O0qdVVUt2vGUMVywOI5CGezxKatiJqcNyX/ZY2q6cD5aXcOiMa
1jyqLhqHfVsmqE9aw5otaMOx3u5E1IC+Ugf+PUhncsK4yJT70StpLnPDV9J30dmA1W7WiRn4zDka
+fNuSgRrHUe99Kw/vpXDmDpbRnGxF5poF6l3VBLPMnnWEbVve5cMLTx/of54xP0cJo+vUlbSfnRc
Endk2b+oYOlfBBRtCnLjnP/729rZOEDZ/KmomppBwZOHcJgPRj/Tw+Fss75TlpnAIb2fOcMgEzGy
VVXxQP5Y3vjuTfushiLnKOCz62JE1WXPsIdXhbK6Okh7XC6xxTmn+0Lse80tarl2cZbADdGrhWvu
Iml0l/VhVqzHGB2zoOhuZYREt27ns98FwHTw0O/7Wrj3v9dEjbc2RQ2pmbzaUgyhF5vkvZpALk3a
ui/S8iHWTXnx+R4RsWjIygxqE4IVAOAigh5EUz2LCny3z4Km7jIbtSmAEisb8FJVyzEPWvWSCIOX
TDjZRXs2h9/AZnIlTzWniSirCKxGmoJ5muivJ9IsmP4itpkWTVSlDewpa5jSsVw/ymD+OUp/BPFn
UzPMLAzjPD1axt943umK9xK/uqYKZ6n3XDVVcSXgnu4xSK2jtmu0XJVB6jhbrBCoiZ+MMcmTE/d4
mWqS0hsEMqzDQkeY6VMlCAxpjDmGO3VxLFAMvAgHWz0lYC34dd+HEbGpZZEvCgBvUhw6Em7RTba5
hS2JoISZ6yMbMAGwkLZ5D/zfWY0xFbDJ8pr0XX83+niKLD9bH2eVs/223/saw4R0gDcO0OBOAzHM
e3ORpsfsg65p7h8DvvsHtRKvWokGPm5H4uncBpBSLZq9hMuqaeRLECdmX8JiUVhIiQktWNToL5el
eIBzqWeHUvJb7WybWVcTWwinnI6oCRO9tt7SXEfHnc+8yZyqC8NYL3UvU405P5XYnRz0DCbOz4Mc
IAlpq0H9+pYLtF99yq7GsO/9YQfyXKFrTfyyfkhtu2U8X5FNMkygr0Y3TFa5QFTLs1sfwYDyCFmh
Iq1gjNW3NSCb01G/ptiCmzgbb79YB7Oyttbz+C9uqxIpxxQh5YfhN5igvAlNqmUnvPRYULHBHGJD
XDBnmNdluPK07he7Y7lIB48WO2FMq3C4J33/VS/cbEzeFN75erlh5cS47iDEx+xo2Q1hGNsKLs2Q
tYKMvk3ZwDxoJfVPowQEAZNOv5ZIYZ+dvqwKV41t6Zungvpx9OxQ+IsiWsHBhm8hn9M1aXJ3UVDp
x6bR+qhwVDdl/h0Qe3TXovoIx969VcyAiHGiGeq279jV5HxmWXAtqxHgdVQaamICOaCLse68xV0d
YNHzeLb8SVzSgVzfRen+kKf+BzffluPApaS75RgZOsMpt/7IbLMdTIEEepRf1eK/qYYkbzW5jxWH
uK+D+Jgs3rBrXbz/MzoFtU0SpyAxjwOjbjZRu3Qlm3BwIdr3HsDBOv9Yi8eawfd+Ju5il2fotO3K
xqkcnCeum38xOablzG5xIoDTsZfD5Hb7wHjiySNrqsxDe+XXvJPQA5wctYRd0ujW/kQdhjV7bimx
OunA4Izm/OBUKM+oI5Gb5/HTXPLsRKYpXpfC6Z/Fyl5HRcxOWCWhlYXw4MvI3mUNiNDEZowMD7D4
UzNoWguOqoXF3T2ihnqv5aIfslEU980cleFUAZjIEtb5a+NiIB6sM4fi76iJfyKBpGfg0trnLhF9
jbMQiNGxpPNb+e3oIXRm19uluaGMlTDb0E4l+9IhJyibqksQINFr6A8LN/2jZw/lTpScEUe8MVVC
V8zKeDHSe/KUT93nVlt/6jv45/ihLl0Hykw34eybASAVWY+sdnIPbPgeROU5B9Umf31eHQY/SXVC
uxgaG+64zs1nMS5XVzfYnJiPhlbgLE9ZPR8k7UA0mxE/UBW6M5dwNvLo6X6bkqWkCsqIOFkiaQ8W
JC0YVp1P2YnYKE5q7AI9ElhjwwhtguFZzpsjgGL3NPAlBhy85ACs3pNVWl9tLIaLaJA/+BWxnL8T
46prTHEXJiXqFRGlGvNTdV8tUcceEGJ4Wk7O5b8fqjiqDvUyfrUqYF1Fg3vHYhz24DZ2YJZxbvkP
Vw+PoqTnCJdgIG1jC7Dlys/PaVCMFu3F5O6JKsQAbQafGSYGJDYp1mOkaLP1qOSOvSiSFeQ2o+Qm
brynWlT/JtW8emUpf6IpX2bZPfuDT09cRzYzQafFI16MoZ3FJB41fn5PY0UN5q+gkfkMRD1P7FLM
ZzM0oejr6iCs8SmLtYVOCJCMT4z5SjzEPPeEDsV5eS+l8Q+/j0xz/qUw6tveW64SeO7IwPY1GLB5
LpXXXjueyhfnK5XWcqrJ31qicXkXlQPyRs8/3HX4sjtV3AdtYu5G0Np5TQ5JtroIpEUMWmRtvrI5
2a2+L56c7QeWNhjIHWJ2Fpcoe4uSK+yW1b/lPbOwsqiP1jj5YUmkYdOWDKTtr44B0r4qQZfiHeKA
3dqBKt940ZOCDMFq19u+RQtfWVITbFXYAnddvL7FfAPEePvOvU8sIKYM2CEUYPEuay1nT5Wg72t2
CbvasRWFzlQibHNe5MQadeJN389G4akWrE//+6uR/emhDKxfnmr8ywiftV57JB3o9fXEwRoV8LH6
AS7WSKVcUhi5i/VLCvK8kmELkQd8V6riQO+TvuslasIpAB2jtwi+spLyRzCU93nZJSCa179C+cAI
VXTMiSe5t1u2xp6Vvo0A9Q525sAYgbLtMyWNXCl+e9i9RowYgk8aIWHwmPBOHbPhIzAQhFJidHdl
TD+ZOUxYR7QDtG4ZAoI8PbT2DFmLCyAtF+s22AsMK2h1tfiJnRNTKIuAJcPdzmLZf63ieEHIgy+E
lgN7D+qFTFXtrjKWd/C6CrlFBx5/YvDGHJ6DP793iDeJC4T5o0QOMTv2sa410OrCACaJwKiPbXCy
FU+JPRDbhxwLCN1orh4hK2Wf2VxbeoEa40LsIE+qGE0JXcSqD3qszz6GXbklfw9jtZydKflcah9R
ed7YD0HsvE+U0YdGZS+WNUMbVdsziVJqZ9dlfvPcj9JxXYjkd3kZtbsmJWpDEN7Ik9efzKz+FmUj
KNtArVkaR9tsYcSf3xd/QECebl7hsm7PmBkhTKn+nD0W2To/y8nu+B4BWicErqXFVRU995jXKACZ
IM9Zalrnjrfubvbr3z4aH55pajE+TFLC4JHw9An7rCbvYfod0FizjLogWapC0TCYGTR/3HFZQJ8x
CEMitjk7hSJWIQ+aIzpcDoCsufjs/GQzwKq+VDrOT6sf7Rs3KGkZcKI6F5mP5kjsKXSp6sZgFhp7
95ilUN5Ns2QEE2f7dKmgamAosj2FMSjD2+YmhlGDCGrGv+A1SGAZb2mbP8VLER+UnfK9Bnx1LlGQ
ssEriK0NckbXHNhNf3NdXcqKJXgSWHjDMYutC8Gfpkz+yYa7SVLwJ73d3YSn/qp5zR/tN59jnogp
LtkqYXwysF+/kw5ySDhWC0zXCR90pJkWGb+fCbBm2JGa4eSUpyhN9b3XYRUGvwIz6aIFL3IPtirv
umvv9Xuzok9cbWPdc0LTjVT58Ll4jv3KR3SsVo60OIkB55vy3quQfflO+V37g74y/gYiajlX1+aM
7uw5Zqk2/zN9NJ2HdCULEQTqOuEOtxNMIPnkMRSIRgftABV+wV49rGIvZwIpNpjshnAJcLtWd+Sj
FiCrXKzPeYZIV2LDG5OVBPgE4nUtsZr7T9XgZXCkwe7WHDidQ0DvsuXSCwfMkKOTsI2IPY/KiPwI
9vbFNIn7MXkbWaZOMUvHzLCf8RMQ9E2hfhBSS9+n5/eiZ87Ecqb/0dScwFKwiNKBftBDAWbb9kJX
67BZqvxjHPhkezCadRE/2e5HngiNCbWj4kc8Vwbzj3JAbZjVKsYSB1fBJOps1lxgpasGvrZtDj30
j9rBQllMFqZGL58+jGO+07omBwLdcaj5gizeJ0xr/IZo5zqzMYgDcyxbCGgZ0NzEACuIM+gVyjYX
kZXZ3ptEh82kfxmz7N23S942MUDwAcwcyBgbbcQOZgqm9ziafgK/mvY0v2Sa+DlC5zy3ICpsWZA3
BxUqVWGLSsUiYm5lV2fUv7kfCKByZlKnfAAcUeuXNz3573WWf1jzrJ63JVrD9bCPGkIpPVGjygVj
n676ipjrIxNvcRsHpyxv6WoNwq0Me2HpgQIsIaZ4Wcw4pw3nxmMnJmf6Vq9D4RigTywsgVETKsPc
eh2YbYrr2FoO1Fg1i88YMylTLAap6Kz++4EXVT4ktf4rzECamJy7S4cB887tu/w29M5drSAuUBI5
6Hy8d9XXmF0KSZJSTrBP3D4iGBMX1CTDOXdZtrH+v9RkFUR+hlty6C5j1gDU0Sdtb/kQVfJQZMhi
6AlJReBQ6z+DiuS8nlCB1UXnE+Dd8fNmOAYZ5HJqWE4OLiH48LNVX1JL/kvbUp97YYKbW/d/Rt09
ydadGKixxY03r3GQIQ3rXTtF1YvB3asM3fmzXMyyW1oMJcqjRCja/NH0uC2jDZzg1HDO4yIhXIxZ
cpIR2lLEJakvE7k5rJFMmjBMSyAXrlLvIAavff3sBxaonK7nYHK/1sCbQrXMD+1AuCRrNM4SnU4P
iuVWOhIFsIKVKFuKNouT4TDF8YuMxxZ/2YqXvJyPHSxFhmxudEmxeMkKGonrPRKO/AMH1i1icxxn
4x+MQATHEL0kiwioTE1hY0e/VodvBVXq18IlixU4+it7rPu6FI90GwcvyMswC1qYfzaZPFX6ZIte
PthFxf5ZbTKQzOIIGyl9l94iwK3a0eL3J9Wve3uwgpOVN6xIKp5VxZ0epsKWyKexC5euuCYvVm8+
yGU4RBWs3HMRlcmJtwG6qaHsyEq9PPWLuow9qMRElaCDKADu/AU7up21PRE3NVNnhQPOIUbLyNil
cGHN3tjPzIXTYz9s3IR408usngjb5FQJxv9rSbg8NogMJ6l7XBr6MTZxZEVshvReATafqhr4HtQv
W8n4MglRhNPAuCDmXOn8IruvMi6tIodnxstK+BIYfhJJuJpiLBUR3komN8T45d6PVdvP7uhxKayG
VdyQcJwjKAjHDSLMnBLct3kE80xA0gioIxUlhCq83yQFAMiWhxx4ETqAkDKigVzDNFMmPq4LaymZ
EvTX3J7skAvkauI4OLsZvvAksn54KMUvtOf9FgBt8Milj4nHYkYbqw+7JCqOLgBTVp2sF+M6+3Cc
od17imXAsP3fwV7WAf+o8JKjNmUELE6snFTxN2HDmCkcoJVZNEWofEC7sInf9aqnGNMzGZE0IGlu
EfxXBRj10HPtVmd0+PjjgMOFPrBT2J1LyEXZDD+TPdK5rJkgVcZ57F3WWIHfsnu1t3ltACe6AP8f
M3VJlPXVI8xibzZwjoK4VBF5dtp5mSxUpO4WxunnTEcnZz+3CZZ/2DtURvNh3Xr8Mk0tYoSD35ad
ODgM2f+6HbnA8GPiuHlKqcrRp2XOQ47VLkNtYgemu8RFLV4IBLdPgueQkxboUxEPyLV7BujL+tMX
kNFGJlRZzzFYUT/1zF12SFr3lLhqzy19VNC7qo6sJ/ZdcMGaJ5giE4J55pSDCTPX/fTbYmOddGVo
VQBepKyZ9c7F9+APwEGC6rdFlWxHyQgFwQF6gylx6imLFW/THgvLU5qgfQvAKJqFIice4u7ND/jo
h84k3DMOGnxicRND4LPtVPVLFrB/6ZZh77Z5sB9WFT+pFMyQI8tj33uhw6u9A6PUhIYxo3FAOkZu
9pxGhDWaqvrKWebdLZlm1O152Sl2q7dOzf3DGrAowExwQTSPIHI4r1YDGM/Ofvj6V9O7DvQMNqLF
V7dAd3b9mcKRn0WEkmi6dq6dQZlzNqt3HgnNyD+Jjm2L9mBETnWyggWdYN1jaU3df6tbE2gBpXLv
Ut8e6tZ37qoWGaITNwcbEfhhMRqcKiyttDj6CwCEjNF6VpCUrmageyaHc1sB46ul/4LnQBz6MUkP
ZYtwy5LkpmXez9U3fEUIzO8MCLqBfB1/kfcuJwkGDTb8K8lLbYbA29jjqcXZcWexoN5xO6QnP14J
Zui35GYKnw61el9QUCMWP45T+e7E6o1yND4FqHx2+eKRN8+MvHDhIULwXMUC2nbFjW1n7vfKIvyw
BitbHeDAU1I8LG4lH8TayAP2t2ofpd0bE2rrbpww8xudi5PSGeHzuSS3yu4PlEY4WIs1uyWEdQhb
PEuJk320Zvg+EH6bnBlzwTimxD85xAkTOQzN5A+hfWSAegRo1MuXBOfSBbOPe4y2IGLUmPE+SAbJ
fJ8VXi3htTjDlkSSxfdJ1RwmH/MOc6L6wvzv2aFMdgJgRu3IqrzgQOeORsu5ZqiHqb3gImTDPWKl
8yhGfXKTGdap9shvkgLg/BrJKyMS/1q480/PI+o2ID41W1d5kbX8tQ4E1KpKv61oV14bzeUUryRw
9OPVD5SNn8v7iAz0s9WTt1Wt1JhOANzgbzXS/CwyTGXMjFIRiGcm8Qjl3vYJqFAEga7dfGw759Vh
jHqYAD7NFStP3YlnY2mzQ0MExCG18N2Kqt9esWdvMM59U5FAM80Z4MoFwY6f1k8yASmoGOwnEAXQ
t+yaDEOHU18o+yhw1nVfCkJA0tHGT1MW7q0bylC5zJraQor79qd0EAqkhVJX7Fe/59x2D/4IfR8l
dXLwLOtX5/CLdDUzgtyN1nDwMfAHzD0qlrCW23iEgs3IvZZ3R8+cxoxIdtrpTjjLxucG+xDtUHKQ
Mfb4IeLysCbJ/e1HJExKTEIdILaeTn5nJwM2typ9FRP058KL35Yu3oIF4j/lcO6z367NBkRn1Tfk
oLtlBMfkLlQ9XqR/5on8JO4Tq5RO7DAZodOBQqcNp1Mmhz7Y3MZDCVC1UWwz5ppVxNAfh4TXr0T2
cT9AqMk0OVxJy3E5tsqgzWYz4idPxM6w1nayX67HvxiVE0VwYt2icf5lFti6ga9Ce4h/+6lURwfB
6906BAkGZpBgK/hFpY90UQ9lTH2IzrpuYuYVQSRBqyCRgEbs2ynfR0v2WxY8sVuCyzr2084VwzVb
iAeTXXspqmA4aeV+ByTwKIF7h9qoBEMzLzO9CUOwu7JcKZTMq7BXXCxVFPB46+voVT9QEX60Nmgr
4dvOLkrMsP9eTMe82g5eEfuj8+76XUWHEz4NbWOuLHrvkAEgwGlgMYJgStr2XrZlFE7JMB+K7mli
87mJAZ9QTz7aBrehOw7/bFOEiqe4rPWuL2lIkB1grJ/eXde1w3m91u34ZSVIdUnMuMwGn5DEYMqC
SP1zsug0NfWHz8xC8l7CQd+Km8yG3r5gSWFf7hN8Rh+/cnmBqBfZcmHh1YT4jS5zLojTjlnzskU8
ApEOKXTuG575A9a3d0XsqClmMjEY4/Hhom4RpPBtYNUZrU1fB5dYOJDwAvCGhtgvhAthlvKpxvyZ
/a1srn7hTIDGkr35WfenT5p2b1x0fHMaGgSbTXT0THpk3+aeur4+Q0rrds1zrqY/7uhDRWAX5cZf
SGMf22VBwdVWjDrKoUWBi/ym7OR7wikggox9jtN/qIkJR8HSxdcpqoAM0deMTRGvTbarXHgDMZIQ
XiwNpJ9yBKqHepF9Xe8outW+rNEMzSvN4uhcrPLXIDrSHaT1i+6WQflQIrVBDY/wgCHXtkERwERV
8CPf8o8hpgNbsV62b2RNVnVdxfQy/BvLbjjQqDO+WNDkkiFJW+1ei4zyUfapc8xlfjUs1nZ2StFV
zXxPUfWsbCgaeEPiU76yeIsMGv5c8x7IH6wkTfjprxPS9ra+As8K7prpNwN2Zg6LrE/k/cRJFx3w
HNxm3bisDdNrBMR9kLkbdnh/uMowdQTThMZ32sOTLohpoX9hG/VP+P15GKHvMbK+Z6CNEkWxOmF3
+BCsFS85Ma9z/F6vG/KCIYaZP0q5EssSe6Hykv4QTegZHHYGrWEbLrybZpMTy+E49Na56rmQRUbg
cttPTODy5B+NHxMRNDR3WgyKfVv2bVflyzg43hv7FFCVZ2FZ8hXf5FPOZgLcettx26S3RAzN55Jd
QTEh1OsM1KCKAWc9pOpRt0jLEpbGQnbRXRDIP0KB7AgMaUlM74BCo2q6U4i5CVCB11w56Utdq0dc
4PA6XZ5RWsxfjWAiNQaWIDUZKAtFSYd7eOSo9hrt7ZOEqPss28JY2wRis48EWIxzdvXqCcLZlDyg
AaxOiJgPpU8YIQm7sx+/VNGqTz6L2UNiNUxmeICXCcVBi0hstCcSvxbzh/ZvPgUZM9i8ms+rT8nV
ChqPoqw5w8T8LiyXmKXOWU4ka3B88EamhMM91mX6WY1bpoGdFGeeE0gZCRzSuqyZ4pYPYiDqNFWj
Jg13oK9bHBjpAdR5YV4Gyf8uqlvijeVZ1RQAE2wSlmLRg2uDrkxjjmG3ZNiX+QhIzBixmGDCf4dy
qMXYmR7Znr4xZf0UwgouNT29XSKGixFNuL1K7wa3b+8HnreWgTOmxMTbK+G+91HE2N/y0HFW479J
+umlGzTJbVhVTtRCGpCmbUmQP/OftI1c5AvBOSkHxD02OVq5x6PavS4cypMnR8TAKOvzPHD3spTU
Nkqfmfd6OwF+AiLqs2Eld1+l8adeJ7JoZoKFsVTSX9XnDIvOE9j8DNkMvF3bj+cwj8Hs5/qMDvOL
YdwuKDymD7m4igJ8SduTGjdbqKHamMiTyufPDaREM5p46WxugAp/H2rsHwx5ULblA5GOvvVGHQpe
cyNpQa3iu7I+fYlGWmvY/UQsJhGRgm7tv7o+KgafES1vR3/17RhzXik2+Q8IIb0+FOv6h8wRqZzN
eVT5D0Xx4XbmG7qa+EpirRhbKFbBlePs/dGqd9aIWABTINbZ/mF2GGv5qgdqW5E66BOz3oJXnnN8
5BFTiLBjZ3wHlvNt0daIqkbdAlZkt8mOL4tA/m413kvd2+9JMLhHay7biz1y9KrNp0VnhEHVfOri
q+WT+NlGkuZHdTi4AcK1beO92cUjeO3ykBZ0/RSX6Z2DS+wRFHU6ty6EQIi1c+knQBgBphTDSHgV
6ZNhpZyzHCqyFhyql6GGfSid+2pF4WAVJKDhDpxDy7RAwEZGhV5KMnGaUVRRLV1AB4+hiYfzwJv5
AzkD3h2d8jSPOswkUwZfkqMxIE0SMea+iYlA68/dgRjYUzzREzgBBkO3/yUa72bnK/OBho4jWbuY
a8onqcSHaaezdxQc24e3DCdpu/GxtQYI4kk+36NC/VFiDLsOJBZ4KxpNQYzysFn5KG5AiGPUOZee
88trpvrAOB/s5mYn9lLnoWblZyE2B3sWEZFeoikl36XJ5UOau6/zyPAtzeenvnTa28hwYM3VMaXW
+B2xK7jrAtWEfIQe5gcExa6J5akoEOe5SQzZov3DNYQdtVCsZZOUSBs4IbtZBtCTSuTrGqJ6Q9yd
Md5yEpoP1MUeQeI9pbIDTk85/HwQWTzWqO1Nsc7XTv5ctM+gKee1j+yA4LPchUwfMa/b9mkYFj4c
4f/1tB9TbjSozHCZjyoTxLAwbK4HSg1YRo106YfZ7LhVf3LWhYyy0YEVtbb/RNx9ibnGI+Ss30D5
iBzenp5AMUp3p/iTIYt18S3f2tcemlWNs33vacbLnebsslRzizrmf7KuwrFR3sP4VQZeD0/cxgMd
Ny0P5aSOWMqSXe/RD6cdiDaDeSr0WYlXsaIJ5z84MuB4LqpaA6f3LqoOPgKsnym0uXJOIKSXCuq1
ntkULY9EVJPLhMXgIRjigEkajXCpPyeCi+49fazsfDlsg5zOgukb/EAlFu1jlp+b6rAKY6SHtxQX
RJbzW2vDaDvPcSRg9943WXJKCjIbqtgPDqUhZqcGahq39nQxSuLCDYgIAG8QDu4q92NGIBwSaFom
SW5E00rmKDUoMQy1YDTQikk7bORyobLmmRiJfUmMde0EzXnQRWGO6n4vGCYgJ2EPbggknWb2Pnbs
e09r7AJF+8pN4T0rC5odEug9GnTQutB3c/lSRMmXDU4s6P2G7Ld5i8p2Ltr2frfO+icggnI1AYyx
XygDNFNEsR71kO9iRJPnqFpeFk9v5/t5WUq2Hy3csBJtmmGCNmcT4nCGAKdVINCpg1GEKyAscAnZ
PU6ovWty9m2rehqb1mdeXROTXvz7T/npGbd6YKL+hyeASI22GPjlkoVGE01iMI7fyq+vwHGYe6Be
Jr83ZUvg1RjoeOo8elxs+nTLWfSwAhaoAnSK1B3mQWzR3E3z5tWDH7opHZJvmz9WMLOCsiDXxYX9
ZjrepcnhDarzbB/HbIXzC7M4gyoZBotuunPprir0C+tnIT3vQqWLgbrlJrIFYN7GnSVL99bCiUXG
mK4sPD+CeARFvpQM1hTZx0TyB0ImL3cYePoVi9bxlE/2qSsmxJre+AfujR+aVL2vSFzklJhda4kf
CHOZqbKx2xcokVsoK2+uI099PLR3NUuhsJ+Y2ndY/fd4UwzsZ2p7L0ENyrCJ1u8Vf5/NSZf5oVNb
84evksfgP+lvwjpd0mphNspId8/f+zx7RZiHPKfOkp1mn74rMywnYEoJ9Eoc8C2xvka1/k01jaB2
bWjwyp4XqcOt0OniKbNSgmzTXxUjvn2FKnPfxpX7gIKfDW0G66v9Dbt1emT4MTLwpGlXSAZGJzd3
yi3rGw8xtRYh6xmTHD6L9r8M8T2i4BScStR9dEQCyHQmbdVxInQmaOTcFhhj4fX1wUa2ocb4m/2f
vVu9CjvKahj+jAzukhiVm9H2N1sstW83PVE5koXQxN5DV2PwIASrKVAAJrqYjspQOYPMOvvVG/MH
7z5ujL2fLSJRcsjTWNGTA4vTNwzr4uhbbRzKtX3lePHuRhrQfaU+tctKNaFZODneI3qp6Ia0Z623
+CyIZ2WAd9VbNYDnwIDc4FHaCbMRU9LzOOwlNRONH/JcUSHO74pzo2sTFpW17iMW7YyAZ7huSYR4
R8D3ZI+Lpak9zLUHQxJQ46YB7wGFjEsQUvQVd4xVlz1yGsTaInqv2CKfZkUk+oS0O7XJU0NCmB/G
vAG5Th+AET/DBn3E975lMTeCARJUgLyoQ9+yMAtFFFwBVkuUL5e4w3EQp+VfM2eYdJf/cXReS65a
WxT9IqrI4VUgBCi3Or9QHU6Tc+brPfDDrbLLPtfdEuy9wpxjWt6iJuV51fLPREVMb8X1FMgskBax
nk+5FP4M/Yrw8VaHi3EWgSanXMKeGkaG02tYvpJVuI1SvPpzVX+wMloY7/7NMWrkQgPgzKDAnulO
7LGrwKInrU/WPCGM2lEc7lIDBcfCWQBXOCH0Lw1Lp4oxSSckaGklisE1K9xVZwZcRUy2Qe2T5cXQ
XQKNGCeDuqeMh5CuzqCBBnKZaRIYiYMGHUB8r9IRpWshyjEDNNba7JigM5ao/5ssMoO2UsZrM4HS
LWMiMwS+35xS6Da0k7+Es3ZcwIXslPI1MyX9SEHhxHlJpEW/yICVumWfDIgw0ziaTyVgFDZ2wFql
8Q41QgjKThECuDYsmKuwcshdzNAQpQ3PHrOdsF2IZmlTf604J2RBs9x5hIkTMxI9Mgm9LbhYvHmB
ULzKa+d1tcnIIrZmr1uYoG3t2X5kdQRnUiyQ5SkIqqvhjxJ8PWJHFY+4TEhgTDO3XZESkeoGUNZk
EOWILfl67JvYYFugJiDifOp9bRwRdv4k4aLRmGnEnPereSDRT3LoXEu0PCtgrRSPoaSG2rVLjOAL
M3vmj5iq+5yuW5FqkMcSPguRafC+LgYdjbA6XzFh4p+Nw+inMSY2KuzbzPx5LgpQ22rrpXISvS1l
JJ+yCs/U/38btpJ5AFJfsXHgn2q0mlRUWQ62l+fbzIXqHNejtsOxMh4TBbwfyrhgiM2zIMQoHir6
goK4+qACpzdiKj6vwCKFWPmDf5G4veYrEoFwdQiUGOHYLl+6r0RQE4fBIJfvqC/LdZGiS88AJZBb
2hZ5HUgvrA9N34svBptOEqeVIOw4SBHK4eu3LUWtjnmkdU4vochaloXoSAoojG8SaXVGYpGgiwBt
SKoFBaHujGNEUsuIuZ4UGEeZJeE4N/lzVrEC6VUcUIPBWT0PtGuZcMbkZdAhHdcx719NQiNmVm06
K5BqQnhUWGFxbiyQ/LRLUIKXVg46euxlhv9o4GA1681vppXRRRZbhAKffdN2V5EUQpSF+kvWvCXm
xxJHbmE+R8wlVmYjRkmFUGHAo1FU9XvUFqfRMM9dm3iqlLh1RSBH4YnjilynOFKPEEKJJch8nsIQ
yQM0T5YgdoOTqqMeNPg2kwyczI3N2aEgNqsooFshjpggkWOMeqkRAawg7fUYTYgc9Jy9omQ9S6z4
OvjvUGf8ucWxRR7vOLe4v9kRzG9SRw5q19umGb2Sv6CNSKYiX1gNlNpJAC9b6kmQYuFqNNgiCzYW
M+jUbsRRgFSAAdSpxMNWEfVe8BuRm2mbzZvFBKwBwIHQPGgQcc+zw3RJSdE71Zcp+TZ7dd/IgteU
tICsPwWQVtLyIRCTUUcma6XOm7UFO1/lMj/2JnFlUNh+xBpv4hLX+6p4LnTi5Bb2EgMtFOI5EY7K
AO+ibLtTbVlHWg9sGV9Coz/x3ZOcSyyS+ibOayA2vZ1PpH2Jy42FPRC7/kUSUD2rEb/zVXiNUvkx
RC+aVh7gYkFYJ1P0u4a652E9KJM3eXmPwPsYhNFoDW2EQL/QsOunp1Ka09ywJqzqfdj/FVg1UTmD
QYDxTJBBRnxPVqMOrhBrfhvmI2+ANWDMCZ1uhN9lCS+GhHorOwM6yFOs+OmnyW5DBY4Z9WgbVkJ6
COxFU4X22IKZL1S1uzIOyU3aiyHgO7b7sablno9pC1Q4yWw2EG+AA3cj8m1BbA+9gpKgvLHNwbF9
QV7rZnjjqYBm8QOfm61ucjAqPct61Ngn6uIoMUqDL8E+idE7uRFsR0t92hPxiulrgBcuqxVTEBay
/T6proVanOf1c5hcVIi2oCFynyVb5GNcCQEmhi41tGBmFmaElMoYUxmAnRFYHlaADCsS9BVwfNr9
hIxaiPBG1/zYUiZ6ZIEFaj81PBhZ+4mCY4+rzCW/96Um5mgE5UWclxDScKq6C7RsJS6N1TMhlPCg
/iWVfpSJ6Yy088a1XjREEoUjj5hL25j3np9lmQhkU/dmVFC/bSM7OzNhvIcE5pXhKYaFRm42srLK
z3Tio+OgTo64zDydpKR1fkd17kVU/8AzqHUUv0KyMerfUfPIpK9eWw9b1DZD3sx6lvt/nZb8Kjyz
ZfqjYWQS6wDYm0aLpvdftXgUwBpLHDUDH5X+oPl1QGHY+XlGUVIBmIHYBYo92rFhZLfgtzxwYngp
G7AIp4RnaYt6aCXirDG2RQSz4jGVrfvQDR95SWfEkIB1trdMi68kr33+g+J7h8NXZCGc1FexONc9
8ZPYC2Ly2JiDZhsQgbCcSvvsyucCzYqg9ZC6rnn7Cj7MQ/VxEbVARKIaljezqg8S2XSVfm6EgBfE
zrITFgh7BDNfPKs1u/Wl3Y9JRboxCWm6b+ZXKPHlNhidiekZ3rc1eLTFmAYT6k1RO3fhgU0yktcg
m7MAjrFTkBiYQgY3+dlizNINFstkRGL6hQw1SfrzhAShmNyRlfa4wu4VTqj/DmXZ7WSymUJmfc2b
nAt2TpgEdl58lWRBpJ6J7DPlWBQwGg8ytvXOS1tr3yw/2zqwHz+afnjtcSBZ0+KQiUAV7uB79AQ0
wog3HQydLstNUidXD049XuRG7XcKM/OZpKtJHvfzQCdFupLa/kvYRlgMZSPrMpgocyoghFPmiNpR
wF5dw9SbiYBV1fPUAtmlc+7YWTB5YGSMGVTf5xNmToTPJAwuYWAM1zbkpcvjs9H4QnbqcdPKyxUu
D14FCL1UkOQ1ttCQtDboc4aJcmJXvWxXVuIOBRvhiHa8cwcgmrgqOeDdblQZW4C9ICnoHxWQrbMN
EGNxx/XOiofvu3Nz0ThS40De2hQ2ULdCiBIAR5AsNlP/VMbke4L946a2pwQlgYL8KrsOMydJ2AWU
ubaFIyZSyPlkkhmzWF1ImrvPS3rHzXwQaW6QICDUbyGeXWuErYhJiPHgUraY1GGEDvWPZVZszK+7
iG09pKRdFd+Lln6WODwVmWmKNFumvsIwwb6ht9uEiOvnDT2RostmucYGxC2B6RHb2LOn4kmbWTLV
SEpz6UcM+e+Ub40EH7rOdypM6qzH8NuwA8W3noYz7cQdqM9OVyCacm6V8R2GAU2Js0ahm4M5RwTi
iOWmgWF+sTCzJzQLbVmnSnBTCP5efjdvAsbwc6V0vonauc8k30Q+MklvIi6ZVT6O0UMwCIxsa5z4
OrFtjyIhDoD3/Gkzh+vLrSVj2FKEF0gSbKW2HJMdkrCJq3bddFlBDM49VeNzu221NpnVMHkzWh8k
exPQvYokNqpLDwjJjhH9oQXYlWVqsWNhEuVkC6VbJtS5wHZAS8xXfFVuWnUWt9V9CqbBZZNBC67d
R47xmZd66QKWtkPR4YmC1S5XqFRG6lYaNBm9WZpsW+g3UXhHrGVghR7KQ7P4ecl+DHAs+38mYM9R
fxman7D7Uaa3pGV+92LM4gOxmhsTd2HRtvdx6AwVZvh4+VYXi7/3WutPGxGT85pWxOPN1fTc6t+T
iMSxYvYhPuX8jipvatwxTz/KK8nC2q2cgqlj4qwVR+IR0cxtNKp9Ed7aOr2bJJRU4TExkz3EL6eM
61MWGgdKe8LovFoT3xP9N9FJKbJD8252Fx1BUmlYqNdmWJ+TbcpNkEq8NaxYsqXhx6XYHxpPIQgl
z2xAdkFdvcj9EVWlF5EL07B9EGBsmj9qeZaIJjSgr+h57kpDCVMppg5IiUvyWvXS1VhQkxQiLHRz
XrfMCG+kINpxYVwghn3EMnSOzMK+8j3kzKE3qumC6OZcMHDGii6YsZtly71T5UBggKPNQTv7IZPh
WkFbFV46NUOo/Sesis1u6Zi373L3TwXtEzHfHGMB8cZ7LpfurEz3W4GfCiisIWcMwje/Lw7h6qKl
yMsxiS5c492TYemONBq+okV7w2QgggSAU90ke2vRDqKc0f68Ny11E/IDBmz9tVOZa8wI5ua3KOOc
Qg+2bSehh5xpNveSySFcdAU8dsyIrVv1LVTwhcDAVN3zPJH7C44hUnz6H1dc/mjFj+VQ3eUmoQch
A6GcNlOJxRuiHjNeTo3Id/ElYfLUpErQru+TTs7k7xQiUhSA7cC9A/dG+k5skNZWmveJLLPZJJci
FH7VqDkWK7tV4QWN+vPEKITFyq9AHl+mgZ0vEAFPDNQAJ7zoGBst7MAq2wgsWPQ53JHLuRCMnkGn
6uqJdGpi4QwRKjfnY2yonyvdGBUTfCLOdV08VZWM03AiagDtV0KJT92F6S+L26uZRsd5yd5RU1Gd
QuxUqflV41l9WpAsLgv1Dmg/5CNC+spb4chmc6rQQyl6e1/jiOFnjqybSQJxSZZB/910j3DNGAtV
D1C4yEIV1AWI9WTBFqb4ZKpr0OjtAUemppFwFvvVvPjYfnoFC8RKDI18olE5LJXkCRAL02sb527u
NdBVl1o7wTHdRwUFYWhG30kqXg0mBayofOCjh1Z9762LFW/gepLd6PYrSgyrFrgDWeGMJik6fXUY
+Dc10jJ6RHxW4/UsKJvOcuJo2053AO6En3UTSqXMjAcWc0epDp1ciQ/a4q1at69lpsJbYSF07Nur
V92s7LRiBiS5IToMHhal8PJRgcT5LeCCrlX5OS/LB6jTvUjzV5A3VvC4i1CN9BF0mRzMZEFUFnpP
fpY0Szxj8UxCcg1h2FsgrhTjOR3H5xAo0NZvitBfO3uD/g8NlBMV0RrT5A0EOviqHF8Z5FMETs5U
XkdDcTWV4EuE1X3+nm4/an8DZ8ZaOYbe1wB7qyNbG14UEXtFS0LUoF/X4WlThEjjl24oR23bLUaf
C9lN6UAGmnHXVrzaC141dM7vZZFylpMPwQQv0RGB0C515xqrbZjqgQLxH1vb2l9yMI+ZfhsXSLWs
9i3hrYaVgb3G5fhZSZ8UqoNstm8diygVJ18HrAmrQVkXPiP3fShqngw9OOUcXoTzKoyPaS6fEtKb
Zcook8QNFVxu3HReZUzuQHSPyRQ7CT9bbCRGQZKPjHre4LsGvvHbQgGGkONMYL27hvi/DnTUdFiT
1pWw/5jJB8DKU8R8r1v9YWKtqN667qlt7xv+BcKwoN4M5bLSIKFayKGwE1Aixvo+nSHHRTiBWPQ3
onDVKxjr5r4M6YABMmUbsJU8SRkVtpiur5aK/mZAkpWDNRZR6YpqBZIIAV1qmB4n9H6mmqCMK6mk
a8Idl40Uxy6PaNdElvxikXYx70DN2cAwyJXlyJnS10rSDpGCGD9+CTWKcgnCyJ1O3W4Pqf42Sgcz
Ks8GwR86rn3zlFGqWPUdC+s0fHGPppu3AMcj3s4IHWrDKcfn2aPWiYZ/ba1RKLEWjElQmH9FYcbY
BQKUXl1iEE1ecJS5ZftToHceyeOSsnrf1Xfktz7hOFteT4hkCu4Y0OJdDjUBYdaUBnSMe4uB7FBd
k74G1oYCfnG0uUCUV9pR294k0WNdCZU+wNZybLjJuoQoz+4AlM5mC/NOwY9eWVLQmrkQSn2djJ/N
9ypOFyQGQCPMgMor0cjuZbUIEMDp1A+d4bAoXCQcCzOBqqpl3djsshKWKqRZR0UQj6MhU+RRp65P
kRQoEKdENjkJgxXGhG4f31i8qbu223dgjeVYcAx+M9RrLJrJgQm9CRpwBLhy6Z9oE+SG+KbQX2R9
l4iL3dbZsxzdgERkLduWSwUmItQ/8W4gE4R0kddvw4wC5GmooqPOBopVj102x87EeoirPs/cJsEL
8RYqPc26YaukyBZbIaMC8o3cFvlr0RdfIGI/Z/Wo09HlJXFGOH+MRvWmCLI3o8+6Mr5WWr2xLD2L
PaxRQRFjzkLeH86pmlka7J1ev1lQ1XjeYivGWMOLspTc3RdD/KsFUvoKQKE+GpiyIGvFokzizDX1
p6h7ZAVO7JrhsuGyg0yLf7oADOUniz8ry5/a6gpMhbzqiBE+A6qJKc9wHSUO/X1tfkWS6AMX2hVA
PfMOr4VDQFcmDLbUbus202Y4BXLJz9pT33tGcpIoJ7cclaqaUbwCg2OfCWUl1r2YJQGrKVcbW2ft
JBDz46EZTDCu1leeLM+r3LsDnrs6C4dzVo4nVaAG07X2VAHxtCd1BKI0iA+l/dXGMXUhAwShDDdK
meZmb4nS6I415A1r0roLqAWSliBvZNuYRQsSoBIEJlgvmaYO4GdZF0PTYzgTZpGv1ZM3EiWKvlhR
aWRisIodfolBSUWn3ixZhRFnJ3hWTPcvo9WhUySn9TBH6iOrm8RvsEQnCDD2S1qUuyQjY72LZRLg
uumK7pIkKR3B5MrAUUmJsgpFNJwIeSZ0HOTYVuK+K4pfuAojZ3nxlTQVkyGFEYvCBi1lexsiV7hG
TXoxlfQSjbN6kAYmdMVoMo9U0OhMTg0D1BsQrPor6ya1UEzHspa3nF/wzNjutdv0BETBFpmQBBmL
GJb4Wy+Io7qxmp+hQsaT4LpWoyU+Q8B6LSfMi73ZDEchZWgM29VX9c41Vto+I0/Ml5Qp5WFQU1BA
5O7qOj2D1St7bOXXOdFnD5wMnvWR9MyEJ0frLMwN1hv7hqexBOojSuIL4/xXAieQQpEGAVlrqBCJ
9sWzpNOO83VXq4mZYUb7Vhr9d91MTN/CGk6+8UKXMOyBVLs1I9B9koySXXfhfDCQ0ajieJD7ZLhu
boY6F3FhQFaHi6A/cZA/ZTOZPEkFPHgQOROLSf2TEKVfgMYreggbn7OfXCO3N9blwiJfSlfQsdP8
D/33EKBfjO0yVIbDPGPQknJJuTPiJu24vfe6Uf/kIJwhbPnaIBX+mFPbjGnMPkkjOZM7vPqtAOp6
k0VjWyzpzQTmNUmKvOvCj1YDWHRYGn6qdmLKXW3rGj2MPB1k/K5zliT+JxkCi6kVO60cr/UeIoVF
FrgU4noo+U1B5SIHkIvAYvxaQUhUr6kGNXkVSrrXFIJPO6QMaeXS1pModb5iheJlUmnPjRHAKwkn
q17digzN7QrW4qfKOsuTRuEfUm/6U7Y1hPqE7/WUcifBnQG4rr+L2sIFiZGLo+GuaxGHjpIwjkFM
NsniZNcr240u6/7FsbUVPiPXyrzsa1EWHFY87H+WxM1M8jg7ZeQREkBJrg8TLdv2XDSjpXqrCqCu
kKzm0OrhyyTA4tKiPDBj/ZhEAqhqxhKSlryiCTcCFU/vkLBcXpvkx5DfJSLOqIW5hIT2LC36fFC2
0OoFGdWInhMsNVDMNvPVihF0uFXEM2AuRdOfVWsqLotknPO6C2Qr4/TDj1vVEnNDKOS7MUGVAwoR
oW6fDW5aSyt+fO7NOdYlRg7ZuNNLjH8oEaY+/gIHzoE1T9VJ7t9HCOKhMn3nSkNIHzdfI0fc7MIR
7elOyVp/ZahodQbBacpZaJqDAkxE0fJgGVY0whDWdCSwylWJG4am9yLrHKx3QZW89KkZSPKwzxC9
RmPutgSTpfV3qyuQJiVETeTxIduCHWDIAv/ZfxrA2VauA7PEVkrrll5K+DJ2XIEo5IL2sB3tqddd
lYFvGpG5beCSXtyae63JF/T3XNvVC8YRFwE5KFwCZliLC2L5pCVPVWJ90x8XYEp0kRDf9XtWf0h/
YIr6WW7TCx4sKyVJvjtk6LTXGvvCl2FepRbpqhWQ8MBSoiD7a3jT4+wASQpfT+MY41u0Lp7cgUwm
tLcenrOw8prEOLZEx6PibYkDnFuydUM+WjZbMEGzDP+VrhyTWDxYJMePhATo1k3v+4Msv5CVlclf
M3rPCSxVTRMZMj8OGVhLzWJjeL5IH0VN9XARLHOvSK8qppkZ3Pv2MZXMWWrztRMpyoZze9AwQRIc
P3xlzF2gMTIGZ9+aEcuQjUR4preVIYMS01mAHEzbfczht2L+F5U/0BDI0bmdZqRc9BcJjV9C3LWR
dYGkPmcxIBzkVBMfN7Y7HH4WebsMzjO2g4jEh3LeQdsMFFJezU+jOJSprxMZaNlJeFfaVyKudR6q
eMNu/5bm6teQxMiyoVlJTznTKoHGLSn2EVVDCb3RTOZbLp3I/gPJYkf1FmPe2IsCpH64y6p2mwg9
tJzEfP5/6mt4sDKYxbBibik2Nz2FOei2RWAmPhUtU1B0ICZd5nNWkAgYhbahP8zqIhcNoog1UHuo
N1l5LsHdLxL8F56oWXkMXsmIMYsb4FAI7xSE06XsN4g7aM3ycMKGxg6O10BMzzTatDyA4XkvGaKg
ISNvKE4Ychh2HQv+aqG+QQamKgZPO/JzwQfmcV2q1cMew+apcDKV1oQSv/hJ1TeiRegFwZz18E9c
fbKQSOx5mQay88bsM0WnlCtvuOUPCi1Gh0h51woiqx8FyjqQUeaLY3+o2F6sC75OjTErZUBBcyOd
5qHaUWTvI/U0LEw0TOlpzUzXmoZ/NU08KcprjjMgGGD2jsyToHDaM7vmDIHkfOyKDxgL64QiyQyQ
XGCq2xR6yOCJgUXRWNpVhaAO+qc1MPx2VXJg4/oLWM02OhqepOFaofaceuAkxLtMKLzS2jFZ3BX5
GdWTqeEviHlHIocovDW8xQlpDykPcrsLu4ld0YHMFSi+DHkulXlPdDIicGERKbDj00qiAzW0MZ8l
ganL+riwH3iqmjejfpKRWQKhtAXlowXv1SrYnxCYmSEial9IuxPgeza/rymbOkBVe1bVEIN/Uw7Q
uYMgnfBGIXYVvwQqvHwgvTb8FNA79TkXJ/LNecSZzzLDQsleSRdd+mrIYucVEcMDMiNbJlA56SS7
AfJBAgvhd4l+HvKPRtJci/plrkCKMBRKZVRdDdCZnIrL/BEjvC7MJMQs3rO+3YV5C42Y10nDCAMt
ok23EAvpkZkiX05FF9Iem7i7rotKO2Cd+9S49PRLq0hqZPGA++dyzzB3BmGU4JerRfStL6M8/kpN
cwMWHHdZkBjzc5tLhxS2E93Fru3D9zEtbS2bL3od/45y/GakW9oM8x0+xMmipIoV9ESLMfzN4IiT
gsQisCREDM+AeEOj4RYjolCfO4fsoHuIwVZcb2On7IdS/YRsfu83KiYVXXwxItM1pD2L8ydzwEEX
WnbZyYhUcNulO535/NjMp8VKqXWm8v9V0dgK+JG4Bs2a2hQfQd6/DIgbAb28ZQhzJPlrlKrvES5y
3ueXsqBD5E4tImLjgb6KWkJK76csvel1dNO/pP7eYj4Lu99cOIZK/K12YtDJyZbX+zEJsyuv21GZ
faQzYT98MhzgH93AsIma1uBp3my+rENGoPJh0SJ+y24lLm72twz9WxqaMTaxCVVBlCTOECHYsRim
17XFI6z7kaUeBmCfllj7DQGLZFiwKPkQpRyF8fI25dnz0FVPwmR4Im9dqXx10Cg0eaBjMY/r/CUN
oHoUqFHV5Cdwt0vwBLq5UrHsxF31O5E2D6fXzvfyaA8hkaBFTXqjyW458VfSNsf6qcWeJ7co+If4
Wlgxf6L36xhUVHMUNu8c3ls5nZ/R5AVWPdjN6XlS6R1pcsRRuOnSil9OsbdUc5C5BrFh14KFITst
DBfHqtaew4Ud0fJNYSjRHzs9yCGToTp8OVbg6kppzobVbC+tMBKVlFCw9jueIbhz8UZmrFEO8T+V
81xHDy9x24u4WyL1HyqCEis9CjxpvcZEnYf7qDkraSB2H7ll3sXkYC1PSMCpZxPpuLY6PF3JS4Hx
V6cYLUHMMbtWPzfeN3eJX8gdclASHwfdOAjFX19K3vZSjMlbXD80HDslUKuoUDjurwhV4Vtoyx6w
kQZF8VwU17ZxWYAgYzMkz8ggPzuYx/UGrxOcyIG7kyS9XsRq48DmxUpkcJEoLkcjSFTWWbhZyS1Q
ANDc01cObxzrApB1rDAas0sUkNxitiEeqFxL1MJkFTxYDOsnHoFW2wmv8q/VuMAN9gRBiIMtU+dl
DwsR6C45IThhIy37yCHav1SRX3JZA7TF0F+GO2JhhDfBkgwSe+X6luqlp3PbGS2gPKI9HbEz7n2h
2j85m8DYFH1Z4pvBdLvHty42vhnXNukBfl5hphomhqDc9UPuFxlySkivmhQ5EqMSi8UPNwqDgqn2
iPfLiaRN8KN7fB7SmVYBTej8kqGed1CT5q0dEn96U/7KrwU9/pWU1BbAiBAk/uJ3z/MLhtM1c0xK
4dppPpgKWMiZR/sjeq+eed02xfHN8psb6N0dlpYFk+ITcmI82Wr+HKFbmLjJ+R6v5OCKY4GEaFxI
fcuZneBZYptILbmwOJul7ySsGJ0b459A6P3nxPK2cVbbChAKDM/qSeIWkrE8E3RmW/9oOCwI7UhM
mXywHAFC8lvckNRhnqPxK4U32OesdqVlrzZn/VFhhDEPfG19Fsw1N+uu3ddYRHGWow5YzzNy4AVo
+678W96hEqBTxndBGbpihy/3lvJRbM4Vj7kv2uFohxu3NE3Ebzy7FEE7agWee360cSWYhx+QHwXP
+bC6DSvCPCCjrs/5mVAdYrxzw9oRqgeeGuQBeDin6JSLe0vyaEn30xio0VEwj0V85ParF5+iOOqZ
G3tCfUQlhA5mgG8UVNDq+AIhw3Ntvlduf8YkIYe7zvjF5Gv8Iw8OxWwFZWzy2JwwRmG/BwmvWS8S
6/To3BjfrcnkdD7qAzwip4GH46N2lbTLorywVY7yZ7F7KLWrNS8tdxfNaPSoPyvV08zToF2zyo+y
a9fwI8xo1mHmDNew4/Y4v2gRb8KbmLqF5vWoAgBjULWF/KL6Y+CvKvlJmM8FtHodGbD0E+au8Ff3
riwC49t30S5+4iRCIM2YDQMfxWBio1hHxca2JfuRUCoCATL3LygLOvWFZqBnMm2cKfxQnHQaB9aB
mPn6wPbALM4qenw8yNCaVhv/jcoYDKmmdAgzAhHpUN0sJx+cJ+akseVMXqRwn2Yemk61PzS5K3c+
VJupeeag4PEOMUTwnJEUxOKCiVn0DSY7jFHw8NiTpuKWyrM52H3qG9JheUyFvazH6U1mJB+jTLlo
wn5SSWwaEWI71mfGWYvXAA+a8swjUtZHvt2u5w+fw/HQVnAsWXZx0np6fV55XaLwrKGgJlLb5yFG
hcY4/J6/xagTUr9tt19JIQHxbSXqzrS1Q6NxqsZfmnjW56NRHbvOE4XAJBI1DzjVJdNOHWqfZdM2
bnOJkjSW5cEvJMa0cZeV3KwCyL56aKKf1bClisuivq+GY9a4sxx9wfRykIkHyvyy+suVQJEDMDsh
FNP1SmCzCrLkj4+C75B7stmbmT1rjqJf4Lbw9fT+fEH7Sxg1o2jVojIDBxsfmCGW8nWSb/PFFsEa
tA7tF2tcoTxI675uf5lkGxDker+NAEPuU1AYnEIpq4D9iNEbpdyZkpOFbIitv7QVvi82B90bgR8p
ZSgIFMR6FdtIux4fHeWM9Us5qHas3VhpO8ByrWYnUg1lOKN2zRXjYXTN4WOPZ+xbLLx5AsKf8XMl
/yODgmWTmDWUuxqVngwpjcUFAl1ccfbGOFJheTJXCUaE6oSpSS6ot5Z2CDGDVhLhhQ37mj3wVcnd
kT8XIrakoN+1OvMUB/WN/ib8Jdwoqw8qggJ+348AWQ45N2L14K3hVyeXZjww1y/hhuZ8g6+14qaf
G8bvXYEkZwXI9USqlN5Gb1fwF9Av0x1xsHzNgAf5dMm5afHCsrFCqfDcT7rfM8LjsCPlS2tQNz3m
mb5QpO1mKgRAX75vgpJReDIIhEA/hI8FtsDBGD25PTeIjjAfiSiYX0r5wMotGQKTM5gXJIdTQOwm
yZVOK50XRmmJeOk5ZNTlobLM1PYzI3kV042XVoe24/hwAB9kt8n5UOgKd1lEwPhOfi9ml4NYDv0i
cnIkhvMNzBnblEYEB3Bf2cqwtWoD5olWYzMfIL7Ukg+6Dl8bykHM230iaJb3cEGGOzvGum8KHGIM
JnbTafNsrXsJ4C5xTpUInZUT28U7l8f3mBYCIA4SG0dGMTUeko/ZshfrPCVUeB5SzpCUTtVBqdKL
tlLj/nQiwwPJU4MfIcAic+VhFz0zX2t+JKLrXnjHKOD4ZEEoNiYnqaO0JyW+djw4DLaLJ+urXOyh
RiKDW+5KplS2nQe23jLiJ93OQ60mpF6MLN669CCXMQTWNkixJvoiylEn6EwOatHjV6vifabuK1gE
7PL/TZLDz7fAgGNV8xkhk3wI7UW9adjHwKGwqCx3scbd7rRfWcJqwqeFQsyKi0d9J3qGeok7E1xQ
r76X1Y/YOGP7RNTMyL/S7qdfQtMj6pM9rxOvBV9b5/PwEEWSf8UkqDsFmwiy/rrttIVrIk7HjK96
vUGLWFSGUKQQ7oaTkD10fs3BZrHCOq5q/SwMWGTo9BA8+qF5Va0AqDxz235fGB4HtUZwgfDGwH4u
UN66KRv8etfjl92xq5svnAYzQ5cBW/cTcEGWoFi7TjKSgT7QIEsJ4dtieAjx1MXtlH8raQUJlu7r
+IcvD3rAT9U6Zn9YrC/T8DvQ7CqEh9brGoKRpodSHuP+xBgrFZlcglBCWuZlCApa48HkTXnhuJiu
3MwFvo/Eq67Ka6X9FMb30noTjuCuZsTN/+kA+gv5BxAXiKimX6HoMtDeuy1snNbTw6AxDyMLbmp1
lBrrGTsmS8+Ja6HIbRX5OPaNncw4Y887xBWLvayDxoCdCV34uqMXqHhXUMBoW5Uor0f8WBxp6FMb
4CsckVhfqY9lO3unpB6u9cW4bxhIX39Xgp5YpXSy8xVhJIyGJ8Hggd9DAqODoi4xAHjdIpP6A/2f
k4tXCtRhZP6DJXzHrLis/1GUJMYP1gpuHd58oXDIOsssP6uvawf6lobBNXQyp8Cq7Cd2iOEX1lt7
IJPjStQF23Our4xBOxnjLvc2FT3ixt56ZOkLDKjYlt8hwekTU8EjeI+W+046Y1eIGJiMTps7Whm0
iBfK6aSSpYGQgzi1qT/X8VWan4QU3W/NuU6MCK7R/zg6j+XIjS2IfhEi4M2W7b1nN7lBkEMS3hYK
7ut1oMXo6SlGIocNcytv5kmHGUnfx3hS7iM2+BFmb+AsucyYqwqOkECYi35HtIcaW+4LHnfcdOWR
y8/pOFmuQYcBqMEnBvdqFdSHUKWjcuJJcNE5D66sbdHnrAKgSU3jK5dVmK8YaJkAorON+v8yvbd2
m+xpjuTBwV+RWxhluMl1g1Xao+u2dGmwkNnYhAVJbjsLY1ofoi/PDDI8ARQm+nZ5+uxhigL10ZJF
wUIg+ufJOXgBWpGCn/7I26E6j9lt6GDOqmelpC4BWw0cWg63rJhV5S2ik6n2+03oqZugjLZylOsA
Om1fUqrM4RRvIBZbfCPVwmatajfqdWrzGKxfXtpd3GFVoBRGvmgJZypzqAu/Ry4erO6kdNjw0o2J
7IJKYmjr2aRog+nkKBkdoK1MoDSELQVJlA485DDshD29u1xzhVq9jaaCrfouSuoxLBLBXj5XHUq7
FTzanBBke4bxOa/OQ3Uaesk545AX3xTS8HjHZxdeap7sRf5p1OMiH75S4tt4PfNPwZN3oH8qpuVB
0VzcLxhktE9LNOCsy6Vb8HNutYWKvaDbWIhiJaiERMZ89ClzBuw14keJw2OFm6U6jjz9zfbVOA1k
InMjqI+yKnZZnXbo04E4C8YN6xJQCxiPKE0GqcfaOrsp1CAuBKdHc06dt05SYDjuUxQfVrx1i5Kt
AEQPltLEATc3q1Mk2WX98ENuEp7l4yPS/+U1rRMB5dbVlwnBRZTJLGs7tC9ofMxxfHYC7TM4C/Vp
6ESxvh95ejYtYAUsGP8J84Bi77efbWm9NR7S3rkHNpVWL9X4pBsLv/t1DN8xfSwpRLymuI4hTtrr
vn2mZoXcGVjAQKaacJPjTsiEKhvKxwa6FKxitDayokHKcqlQMLur1Hp7xcKt1kj8uKbHvE+Wvg3l
MjA5GOgxT2fNzdeBx8ZF6UXG7qvL6TfrmQNdnomNxMrSk2ZXvbmS9DxmiPVhuqKpnl3LoqrY3NUI
tOwe/0TObqhp9bWT8VSyRzBXzB643BKF7RScD6OCFFCxoqxmgVYzxvkushjudwq5RyXmdeUrHMYH
lqMUaM8SaxXaabJVIKKy+i/3vc2lF+wjV75HUF0Cz/JxgVgXfyCvYPk3Gi4CjMAK23kbzlqFu9v2
XPxVuvMU/zN4rgOWJOXXN41DYSdr3+UzCNSOkCNHiEg8C6wUhcxYyboaLC3tbOYNQUNj4ffIW43d
LrKofFg8lahPIse8kYX5Qeqt5TTULi3D26RDfSyl+a9WggtNsAvP9ldag2AQjZx+poDVOBjhAhAK
UY/3oiGN7hfNTnWDe6Yl8cy8MmibFRTcUaGHVzgIY4PqnaWX/dnC+W7pNI1zY9kO6Y4w9karmt/G
twiTc4woWX3luTPrhpB4gs5RU9+KNP4o1cBg9TKVChZ7vzVw2ZQuRb79XtcgCdQ/Pc9MqyxGnEIJ
1End+6ky5TsuEe4LWrzwb5Dv8ZoCXFeA28W1Kfsrmq1Pdy37hamm7do7w94isTtPD3mfXFW/i1mA
xzswG2Q+BUNDQ8OAXiL4gUw3l62jLKUCPEyzTBu9FcGGImi88dMs1PN0Tg1ZA5EiH16Fk8d7VSf1
LoGcljO7krVnDUled47FUcV/PlBnZtJy1bY9kCB+jpp+V83wkhbOM+mhCEpyBCAfdjLLroYqd5M7
mCG5cjUa1OOAiHu981TWEZW27oPwB086rHIAgUiEENZqKm9I1uzZAB7pJiFszcMFrCjtyK7RbsLu
YCGyVdRQWT4//cKxufqznZLbR92Tv3bN/e8or96/VsM05zZnPQYrHiD1wzkfrXhLS/02dbFu95I/
X7qwkEHz2P7ra2vXwPlVnO4ioDi/uT1PlbzdaTRuJNiJEz48yeo2R9odx1PJcijWjJWonW+AgkRY
KKyB1IXDqUiI0yDrJ376LR3/mfDUfQsxcPEtLqG43gHnH7RR4b6x8w1EAPaHxdYQwdLSok3p0dIS
gqRFGAyulsTGKv+QPA++2R/k4N7IkRpNcwGcTteFAuLN52ypc8bnMlovDA50jB5rl+2mCvzWQGY2
0jnHj9E7QbO9uRrydW2u6oZX7KSORfQblOiMzVWW26pgq+lkhzq0Vkm7q4d2nWTiZBgkKS3vEWn+
oYpfxoSCnNb+Bm5jwl9ZE60j414bxLAbFIqM41qLUBbvE2yTLrS4gWHMppB8KrmN8Z9JGh/piioY
Zy5tlqE5pjiEXn38nXSfY9zCG9/nxj+4m3CixjfByhfK07prKEoa0bXYEJLTwpGas07PemtRMoBE
AtMok3hLXEove8qJXPIl/iwmkFZNtgReKWb1VeIdE/xctEiZl31IZontTsqaERAaNZn4tGL08VHY
M6nGM1/JZ+qw1Whzi36c4KMWxJ44KfMwWypYzaAOspURgEywV2vFTPKYDZJi0Xev2v003E/QZ1SN
L9zwViYflB4g9XScs3BkttleiAijoTkXMtjXEQ+YJt2k4LWD5qRPtZYmcCJfrOLMWuYgyAqJVqnS
ZFbbEGMhA9DsoLUeq2Ba2ihupRRtqUOxNoH2cAM0JRyU4R9MrjfrIWRzLIxgGVmfeY4bWXhIv39g
MOncCVdwDRdUneDhNBa6X3KrYWQHjdUDCBLDvuxfqusdtJTlcjojObyPR3+bGONW71tqUSRtbzmn
OnZy+tbs/C8NuDQriH3RjOxOc+rCBnwbKog5pWdPCcg89KlT1vasU1YxNbIBWcJOsojvOmQksIbS
sF4msxhBAhpZzL6+qTyB2Q3Pu2AgQQF2IHcWHCIRWkCgzAJPzHTm3YJ84CxOUVctdV7xb1P5VWbD
sfVNMDnOWWfR3jREsztkkE5w1pDY0H254al5xoS0DpJwVeY5GwlOsqCmzibiZuTyX0dbHvL+HFVH
C8Dcmxepq0AS//DVY02ZNs/osz7SQ2kpu4r1h5W5vxWWIGV0rwwgPsF9VXeAfIFdO5CIpqivWGM4
Tkv/T7G7J2VEO23Ub3Y4bomg7h2cltSdQHWnpUUBAO9o5xwGqV5AFnb7daB+i/DgV8Gy85VjvvJa
3sLFGmLpRe+zo5cZq2SsT6ONpM3OxtO86xDV8E/hfbf2PiTs3/dAeiB5PnKCKwHWnAibskHTDWC1
jQNNO+fQ23uE/Yu9MSagX/Kj7Go8yDdvhCrRdN9E/VAxNH62RBtIFCZNuDE6F135R6Lq2t2S/fBR
D5uNkptzyy/+1AbbcBTchyZdMpWeOOM1nEQaBZ8+Op3tqA/D1sC7mGu+JoKU+qcK9zhEw6ypDCBq
6toCUGKBWouF/qy78iWlOFpdtaMPk5LgV5/gYdb1PbRLCtU7XpHyblsOdVYgs0Kc1di/6rF9sShi
NF/ZzlWExjrqFdonksPIBhqyDxg655axnKxa/1qjy1oZriWH9LFXvsr2o2mHw5hUt7wdX6oeHSRt
TOTvYW0m/2R/bmg4Dfp3hWNcXKEikeUHx5wd9JErKL7F/HD7gCk9i+ZOWF7hmbHGCVr2R2IP9wqI
Ln3yTbJIgZAJ7cL9usQNdZCkHVJuQys0/rm9j+RYwouJvtVGvFWRWAZBdGl0j15amh4tuzulmNdZ
I3MY6oi90Sf80KliwCl47JX01ozee64GNwsZXEOog/azyTTnT5VkSJ2EqSoHIoyEBJ27JKKsQgzy
bpk07jpoJVjCUDSaoyhY9Md0IbKXL1IbSH50aLEVZ77850Rc8nBc56x4HM4TfNVJFAI0YPXXfjIy
jzdoy9eudt69OnrWbrUsA+OnFjhz4qJ4hVgGKCdf9nV9gHBJP7HtHS2vPg+WPovYwasl3ipn3FXT
EsHhHe7XH5ggVNVZW5b2ETbuiUMYT3R3XxfF3jEnn0UdEMJrTq65bIgkZ6ntvVmSfA1mkk3I+oIy
r4R0QVOId+iy77y8VimBDbN/wIB6ltTSFTJ9KPu+q49ulTxEqa2zouMqxU1Wa//KdBaG/TopTMwg
jbiV/tX35Q8DEo7GdmFOHzct6oSne7xtxQ1n0/dgHjAlnrui2lpa8tL5IYFpxUi4qqYTG3SqtT/6
u2TgYhvUH/CxayWI8PcfO1pHKsBOScsOLY52+tQSYeGULVuNY0F4q1LtWEhtlnRy1dX9MRTN7yDz
k5kqy9yu/rdSYh1DHw0atOe0N2hTmts+x//a+YLgcjYmbcGjjNrqPzRHnHItP5gD5k04fsOAc734
oGrupIN0WI4J2Sk32zNXBLrxtMeS2isXzVJpV24xTR3+rgjkHj4SHIh01nh72hWXBcpmp/AAgsgQ
pNq6xvlSs08to2SKEXHnTfGm5DOL4QLpfwVxPyg88LB+ZLsUyq5jihDlE9w80Mj3JEWpIRUXYMUQ
GAa4ZbX0m/IFyrohQKwa3oITazkDQ84B8K0rxbImXqMip2a4GETEhsp9r1CmFOJ0g9EStYFhArPE
TufBhG9poDSKP4phGRW+3B4NliFs8FvwYDAPGpwQFmjLEoImcUd0CQWISzL09IthI1PDdQdiKaS8
rydgTrZmXcKM1DX8CAUW3WeUYFngm3ODD6iC9MsOqywuaTIK1rL9Keth3qGWl4DIGvxZrUftfMU2
kG2T4bmzcUgh6NMMaZ6Tkx8zNXb1DqzHphMBZzIftltFxIR1s5PjbzMXI+aYCgedhuHBoQ8uKZyN
UlwkUaykffTFSYHKU8cAbZVPB1Wvxh9rCQtnFFnSqSSkJ7I9NKuY18tA8rcxMYOzVsZi5htgiGEI
EJtsexV7KqXwU28phCs3ImvGAVHN303hzBSWY5XezOmqYBvY4+R0F3YQnOK4XSsVElrXbBl7F/5R
4vVMeKxMd4APC1nASVUJUvIamY929mMED3QqrHkLpvN+YP+NrhuXF6e9lWW/pR9k2dRrnnGcq/gh
tKiMk0WRYoGaiH9Mr20pkIf1ZmFXmMrgRkTsNRxYntrvQDp3pOSKR6JpXbBLGJ7NvsRalexwCJDV
jLn8TyffjWoT6fY+MNstvm79g2Tb0ix+pi/TTXIpsZIaA3926mEC6WAQfQRcCrjfQnSoHFsOvMP6
H6/Et07s8Te+ZcSa6+8Bw5MaIB5b/2TOoNembEAufsYF8ky8G26NsTyAPoDw2G8mtKuebFv7n1DO
jVzxO434Afnfa59mvtbbX+IilfZNPjaJPiQxuCQ+0ZerC0BfV+BMPBOXRUlPHW+4TEQHysoOIaEK
4pz1xgtYRVbymLj9A4ATNpbygHiMuhg42o6+ZFw7WBSuqiLWYM2ZYb9E8SMwJ2VbB13Mkk9XnkZ3
/H/sTtMv7nFTZq8BC61mXquoBbjuYflySCUsHDmzx5PNLenh87SxH6BAMkx3GCjyaJirWPbr4SnY
PzErsCx6FBPNO/0Dnc5S6FECicJYS6ss2jhnVSzLEBQgmTLcaGihVrUGmIL8qmHKNo7w7xI4afrk
iJLeXGIlI92JqXLdpjhly3ePgF1kvRRc+8SeWb9DrOFVUuNJSsZ9SMJkJMkvIbgJItci1EBjcNGQ
CYDrwm+15kHoLqcHCjWrCwOfR6V2KxdzCfqqhDRgqKfQ91BH2frxQAtrMuWds+YYThdRzXl072NS
bDt/24JmlyjYBRG/EZqCBO5j4QhVwoFxC6e5vufkY6r2RlQICMjdAhCe2/czFaVJ4sEbC7Y+AVTL
ivQVNs9BX6cwYWzcOSZfL6dAq2Df0VXJ1oWF5kqAF8RhA5RRUFmzIiSMQyjZV94rbKE9S+qLDfM1
GjhAkqLl+YgMBqgtWY4qS1FMuRoGCo93dYhMiN0WO+cyDIEpRMiChCKo9irgGQz0G7WkUuwYX24C
WK5kPRA8zIT8rw8FXUQobd46EqgGyVoIKqM6Kk4iHASd9jG46YE3xoJD4yonWOKb+VLfIaCxJuMw
sixZxozBOAf0To1wCR/XPCr01sKsMMjdDAO0PkA1XZhs0sRYlfwREovdGOYlXloXWkAPtHRVbCH8
EDpZ2s0nT2lUxjtoTUvLm/7ZRPCEo1Uaq47YlNeZuymxS/v1ttEIIwZUWRQZvSEdFBSV7izssViK
YWJSU8uuDZ4koZbFCHJaW+d4XKXWzuk5n5t4G/BHrClPIWtdvfGbrEFdNGEFY1SZc5xcgQ+9QgZZ
hg3+It70YRdtYGVPq97YeRfyN03YGbQXZ7IC8ww17U+BxsydX6R3QaSrzib88wz9D1P/MDcz8u/R
nwST2VVyqai/VcLpy7kPyEaAAZf5vxpGDjdZQ5uBlX+01QWU4f/JI9wxNqBL1eQczixKDTn2fGIy
8J3Jvyg5u9hXjFiHT7oRnwpnrHC8B8pFHTH78gbGsLQbCAwFySV335PmbCk/gQ/EFAuM5dBP9i4z
fh/wEYVdecNubyRtql8y8R5Fly586fUvleFp/eE0r9J4HxFsDdautUKVUvQEBemqHwVn8hZPVc9K
JcP+3cmzJQ9atOqZp7zoe8CjDbzRdMhwrNT+FPhnsOMEyN8i/NA2bkP9DdB7d8NYZaRnVd5G/ZXG
v7YJNTyDnQej9CI5+fX3MKRddklT8aA9NMpkO9gkDtbTEvKDxsa2dX85tJnZOsgKonDNzIu5gjDG
Ru1vE2x5yq1NGvGoY+Mt/Iq17Mdi2s9IADcsjVx4H057j1ooMkO1NAYdAwAAvDRb+fRyDOwbBowF
2cgrj2hYCArGSQiPGOXBO/f0ulgKQB8PojSXUlDYmIgTRrBu9lD9ekaEcKl6rGwTNokoHZykJR+D
h8SoJxdz/J4cwgDDwThwX+nWWx29t8OrFQDtYLJknOYcIpx5i9Kd3jOXg+xpRAvTHgTmXGXnFUu7
WlTdX2R/Iii3gkXtNN85qDcuxl5MMyCzsWLiLsd0OMoS36mcZQXTR2thfbXmU9g6To4j6KJOXwCI
dMdloqK3M5xklBDxyvCpVO0OQDX5ZvZ5cO/Lb165iv2kwY1L/TMNgEBctehnNG4qjniz/bUMyPDm
jY/TGO+ZuLTFXzlAFD+57iZ15wL5xX/0bbBMLMLEvHrFmj9IOlxkvQ+m+tTQAzMDqB+tQnkVrNCE
eo/D92IRxDe3+cowxwAo6ghvNl0CEorpYus4Jh/UobTXpfZusbhvikvOTJIygnryWTAPhMasUAa8
K98uS2wbKzYFRm+2deF27MSZqk98FCBx4lsCjGRU34uCURsHE+mfoMPN7Z2L7rPT2GNnO68+WcVl
xNHmBvA/0MJFxsips8UloQA2JCgmKyN3yTmxWVVXGG3sDwtzeOG19NJik7S+qaSfAYtouHfTFD0y
vLvii2+IYLjtv3Jl5WVfFS602nj23k8EiqJgJRJG/1Ck5k18NptjPZ0ei72UZ+lcAnPjGccwPvPX
JFwGxTYxT3jzewUDjgIoHFuhySmdwDUXD554Z4pFmSWLPabGGKtn3G8IAqHxjQuhDhtT+idXchRt
unWM19TpSE0WynEK+Y1i0zvZY/q/ikx2Y1ix48Y9yUmUs/q6C2ueusMBCAOQdLonwmtXcpOORF4h
LWnxsNcjd6vHeDNMe9sn+6Cndm74tHVtVYGEoBhrKTuOWppBzahGc6K2B/EM/E+lnEADAwamBaC6
pYFQTMyV60s2xZx2Chd7ZnyGmn8EFP4vwAPqhyjdTnONIu3CrufLTOtVP0WyyMPKxl7yhi1TuYnQ
NlUEJ1cCe/OKXXQUtQl5KTo5HS0cocAx2n/otXbFqk8Kon+qgU5nybCE/7tuk0dk6KwpIQoVMQJn
vjK6+EpV53bolK0xlYsG/S5hrMrddpFMgPa62A/pdFjjcTP1xfTuR8FLzY4I3clh78iKXiXiGl38
EmZwp9300tJf3REzEzY+Md1f0fG5zpCvUv2fgpGto40XLsKkr2mjtXb8jrSVvc0BZvlxthoTa+Mz
4tgwJwFk4Ed3toDvldDdxHWzMVAtHT1cBz4tLmAHQ0Y+naqRAlEbRI7RkLBUTFZP3biOXf9m2STx
jOyh673yplutQ/R5EzQsSPOue4wVm8mArT8tYpfW4Evquf6wJx5sWCLc+VwBGI/Yd7LDncxcPBz7
RTcbOolVpMZmS2UTc5n2U9LEaenTGaV6iQ5Kln4pjKbdTb2umY+qkgbVzVDMvS2blRZVbOEUyCjG
kW9yE+OUKVgZzloVBvtYHMys/BJqux7Bpk+Jy2xaGE18rc7iODx43xKi3kCV1FsgqCo27HPCrOvQ
8cBLYDzVBoOFD6+RIzhQ/TnI9D3xxkundbCp/tqkPSYGa8Y+VP9aKHWMvCXYTFXJPseci9R0vxRG
N+XHBucx0h9VAfrodZqIpygRAceu/3arXfKeucrdwpzn416r6/JElukrIzZSZLR303/FKpC1AEkJ
S2j/eg9Sl93yTVcRiwW0CL8/1pp2NPne4focO6c7C1s9h+wJ2xi6SHnT5fhdyfBM4OOrfDnRwCzK
uj+fXBIgPW2/uUPd3/c8x4wMuigna/Y9O9MdrgLKvmM9Ojda+81vAi2sdJWnUN2zWaVXi3MgToGF
bac7yyNiaa+sEZ2+aC+jbZzgSu5tI94PLP8EHFgh6QpVtxUqfx6Ne78eV0WbXaHy2JThZhScq0qA
WKP1tygOX77L2lRKQvY6mnEOrj3jKOfk+oI0yqLs64VB7YXnrAwY0ykmmjR2Dw1e3kgJVj1tulQO
Axn3qZ6ASN0VrEVJGfBgB7FxVhuqQOmll7x46NQCFt68leqfliw99E0S2qPxL/cBP+UoU5KFQaE1
6zhgEHbuEtxInXxH7bAZcenEJljOyF4YRbOczoYh0Bd3fNiorBbbXL6QNWh7NSzPRq493WScjfHD
bpVtzHbdhWw1BJjxjbd5ol4M5ysGEgYGnN6AiJQT+1AwnSAo1nbmnTAxObfSM0k2I4BT+E3waG5F
UEVM1AUAQ3Z26IxpH/cmYT64ggu8+/TtYQtsFx+ktggbuR4FLkJTQz38MsdTj3+UUiLs2SGMU+F1
F8uPLnBCj2BV1lRcqpiR2tHHw4oBuomogwyJZGRy6SqMUQwSffuKUw9rCJ1/cUqABqinwaQVg2bH
8JxniEzwUGxIi/Wat7a+ziGDhtz0paufY34Ztn32LfecNrj3QW/piYKBnQXyy3aCS8CIC3tyC7Tu
M6bnrimjTcaGQUpzrSvlfoAmoE/oVyXfpAbHM2cYN37k7Ivqp8HKK0qLuEa6FZ5HFoEouWof3N7Y
W6/wbAflUecXSLYLbQnQ242LG5KUKPWvCldzAe6vT633cdCekap8Bn16DsS4ACHnvIohOVoiWaUS
ByStXJaNQEewPNOCbW7VTw6SZgizaBNh9+LQ30IEc+56seA0xD/lbwCpACija4aUEIal/Dw6m9H9
8nkg5cHKbK40ABf6gezJd0HDYLUX3Vqrt1EEMI3LcW929zHnob0GYRol01Tk80gBTeBfg+oZx/9C
QGoWv5psUuMj7GM4XIZ9uC04InjmWc82NVZXjq/ZohBXUFEjtX7mP0n8sbxrxt9QRm9RfY7jr7q/
Ib32Ly0/jdkHK5Ce4d68Ns4a7Y0zX9m+HG+VaRupbRR3qzSbAlRP5c0c/6AOnx35TdarTv4hkBvc
5t3Qn7IGc8iAR06kUX7ANPE4+yFwhe31J6HyoJu+3YHKHfM3rf41JeazDx3QU6H/uOZV47LFgT5F
y5bY1ivsGtlljIFZ3Wv5wZRtRnfaukmXMVyRLnTUXywIrEtbkS7GSbLAOZiQRexSxsrynT98G+0h
0fE2w5O0NZWdk19th/zloaExLz8nFdFaQjc1p6XC84k5/ZGVWIz1Bob8kUK5mQElPBHcufzCjc3Y
CwWveVnQIpX8pCt7GBti/JZiV7cfTrcNGPwEjwiEP4UVdrdL/W0/HEFnVBi52EQmh4YoLJlU/a+X
/KjGm54+QU2PWAmjvdMciuaoeQHR2OjNcH8j192mpJmYf30QPL5psVmdWK4zOgxZz9Pegy29gona
h1dIL9PHy+Vd6JswwE8KOjLBi1Vm0O/3zHcqwVXzn+Wy735q9YbvrPN2st6VgKcd0CTvQf7TuF8j
ZOK2e6poeU1O5djLVPa1ZDdwxhId/3K2gKXZ9AenW2feUqGHns5suQmNa+AeGehTItyWA+zhn1N8
ahz7wFmY4juBMKyd/epojgtim2VIswlP8HtRInk3v5b7Z8h7mV3pdAqLB4K95v+k+q1hima9yD3g
orw6/jVVWCrpX5l1CDg21z44v+G7MA99c0IbTi2YLTMYpLVFKPPBTTPGpDfumjwIHco9od6JfXft
BizuW3/8DK195u4wXuUNqiq9OScb2dZ9cnoJtK+YSHPNHdcjsOcpBp2TB/oKnQuZ52TKr4HdfNYn
C5dQQQOSiLXJm9YnMzP7nc7b03OCbx7IJiLFcPaKw8CzHqp71ILH/87EdwQpZnq5HRUef/67h4uY
5iDcMtGizQ5pvwztn75/evpvrP/Zzk1yefVI7rpLfw3x7JLOzYgj8nfbAe4q53aNyat86v5egTZj
zyN82CTelckRTZQxPLsm6JZ145/aZiPrYzruHHFptKNrH+36kaVnRzxjDFmeZbw5RE807y6SM8B3
xTr5yYq/SXkwaiQz8j8/ADvgvlyoIxH0YQ0pHYYT4J9DaP9W6ZaOdhULqXpOlPOg34E8c0RgW92T
jHvw0asETuAfaHwkevle6XczONTErLV0SWhrEPiCDnaH8eg9DP4844aAYhMclPQY5d86apNJoNJE
c1PZUaIqwc39FeLcB8QPivcMoZSXgOvdBu9Yxp9iPBhwa7RnWn1ONxgZU3XKvmnAU7U/FMWOgMVg
3xPE7iB/k+ktMLamfqiq5dge2bT1hMz1W0RowPWvXrHNkrM3YOyZ1/JJFQh4cIxxO41Fp6nvHIZ2
baP5JxYfPnqtJGXQH9sJXECIspGYv/uxBIcCrSf1C3ueKIFNjbP1TqP9K3BxKWNkOA8jsbrBf4Uc
CAI9wnNJtdHUu8wxldJp4VwzxX7kefitJNW/IU0WkmFHG8Svw6Q599pXQvrvrdTRMFyWi4Le35EC
OZb06rm3GY97Kd7brMN3H6gQRwIw467jzikRoUc7o/TKs+nSLmNnkVHSWTXZQdNLUFQaoHYtwAQL
UJtPpFISFghlPId8b+LWndBrSvebVCUmInjdjhFai8IUGNJ9YhRsWf6gfLANC9MJdUBvPAkkG29+
b6w1B8lHmgUyrkkGIzZjjnKxpcy5+bKV3RQbBn1/l6Ig41dfKbI624acx50x/3/hSd0GLsC6YvUZ
LscMA67ThCEKh82FNsLHI80KWXyUy7pVtyk1Kki79ll1S9ZRJdCZceBsVfarxnKHIxxXU4XYb8UI
xs2AOz9V8K/jHeeHYc19GepLKprnfRE1y0byQNQjDlDl6P1mWqMvE6hmhc4SN1Y27qBF4FjEXEYZ
FAjVJjJphgP38LVvjV2mhhQ0pgK9WlH2JkMUy9KMaZBTOn2ZvBjYZDicw+hXq05+6K3c3KWnRNBk
6SLqtlU1kX2CD0nEuxmGr0Ihz1JPbFwrz3umjWLnJngli4BHyPR5Q+nfuJRzY1zifdFVNI17Pw5i
uZoDkLNAy1UAcPm5R5suBrqkCL7bjv31zOHI1jeQl51+4P0AvYJGE+Vt0AjBsLXfRZU5rJva/Ktd
N6fy6cfM0onSUSoz2arhZqT6fJl2Ja7vGomdxjbAtVGtL1E6c/Xd1MB2jvgQpKXvQq24Vl1dXjUu
cNbK4GJJd3VW+c+CbUOVj9ixJRHbtuAVb3LobIsEtoECuhcn6yxsSEVUdnrPcQWJ+jUSCAoNS1vR
jchTUzPmIf7S2SCKakWt0WLIHUq9unjJMtLFcDKpftN7nY5odHgnV5fC1v5KHYVBOhV5RGQBvrIr
yAUPBJX1VrlZincCw5ITWKR3Lffyo5tVFQ2Z7covn82IqdJxQY5GmZlvJH1cQ+sqhwimgK/q3TaO
GH1CEsCQ/ffCICuWOjFG8pBXbSp3Wj0cksn7oLY+ftOyXpkKJ3ivpOU9Q/Im+8JuBiI9VVBVqC98
EcPD6Qll9xF3rIm6U1R4JowayB3/YeaD0N4PmRufpBw/XJHmy9GNVqpiGvMGQCG5eCPdeLlnr0JJ
MVXmBrS74OV8Gwp+iy16ZqLRALUMDM4cmNn1LDuvI6ojF6Wvkot2glefkYMCZuTgqonVSytGrPTj
tUe1W6Uly2RLKh9m4p8YvPxdX3RAWBrSI1mksMZoNBQ+MGedcxocAARjAVpL9xyHucrZOnRiMYME
ZzhsGPNFseOqVmdKlEDnT6ZstW1e6JchG5Ckhzaz2WXExAjC9qrl8Tw1WTFZdqwvo5oQeoKVXDcJ
rZS+SWBWpdal4PjU+G9l3zXzToOHgR93XnvIXZ05ypnR25iN9eKrNrr0LS8olTCVmvQMLn/I+cGM
xhbMRi1dHDlSmEtFLnZTBF6VnXOWKuu44phktR4UF7ZGSYyj3pY1WLXKX+rIdVil+RjMNGedwEZZ
ljY7srDtZ4IyDmoQo0XdWqQovFMvscgLdwCTj7UKkHa7aYccH208vqKQji4FTPoSZeUWZ/aDK23F
yPaH8gxwdTSRR9vuHfi+QQShOAG8elmxYH3sSiYB7ceHMGMV5DLo4NngrbokPp9xHA+CGyjcpLrS
oRIFf5VOgEsMbCV7LAigp+TM5OSryuaSZkSI46yDHuddvAymm+ITwUK34OGOQTGlU3ohK+c9bsK9
byg7dDfF4SntFeWr7cw7SKGrJEQnEn/e6f/xdSbNbTNhd/0rqey70mhMjVTqW4ijSImaqMHeoGRZ
xjw3xl+fAyWVVL5FNnwlvbYkkwT6Ge4911KA8xtyRXlyvR58XieDrxy278Hp01Nls/gSzCZQC0UP
XcEpYqnHRA2nmdUnYIvXlHv2xsMEFHn2rjJsBPQc3akxZpg0o20hRJ6nrMXeyCotN9kVij9pJN7y
pW35SUrFZ2F9jYyR0tkjuh6yAynD7U6107/1Oh2HueGTBgqzvu+8xL5NbIgCPSEuNVl0G+27j37E
qe7nA+HROXx4D7htCwkSxwfrCG4nN7aDOLhLbXlol/Jthc5DWEbrLeW0ywTRHNGgtkGyrqfQmy0x
k3F3YVOKROPFhTYdTC7lrqv+JnCfEfhASV/ZeWnhfORLmz8apJiTcxmX/BRk81dc9Yq4FuZ7Q7hu
U/OA3IUicvdQU7n1YhbKZp8kohPVO5Ucb0XuVSGH9KtN1FntrJlUXPH7Nmjw19Er1s13MTCnjeLa
24/dmQ0uKu5Os5FH+ug14dOs/OKIkN3nhCTbstjNnW+4GbL2HvIGfl/56DWSLSTJpUECUyr1uocE
VS9srnvjuIDnpbmGBjZSDO0LuW1/F7CCMTZWkJXDCfo5HNk+dh8D1hMW7cw67xEwPRg6Lt9f6HO5
vmwOmZGyMGiP4UDnThKdvS0L8KYLctc5/UdDxtl5Dhe2n6HNsymU/ZL4Mr6zxp3B1658XEm+IVOs
dvCmsZSEJNnhl2senYnnURlj37hT+CYWazPY3Ez7mCDA3kNkXVV4/tyZc2rGQ+1zHYe280vL5akS
jqI3Nnezqj4a8j/SaUAzEuPGFU866KM9sHmeMra6M3tw3ftfkRXsK/Czt3Uqc/Sg1yHMT67ByjTG
hebi4UxAtcurE7Zww9C7iMKjLMW8FaX4UyHesPbXGAeIpkM/xdVVipeiBF7gdO3fplshO0P7WMze
uLUoG1PhITOCalaR9ZUV7iHX7cjwBvrshGE/9z8SX4E6wg6DXPYaLCluXcYMIXPWbRek16TQ5Gwl
9UeHbnzb/aBFWtzE1lZWxdeMjSsaU9DpMVuYUVvfvQiuMsgOqqLmVD7FgeMdUu67AF3iz65Pnx3J
2zII0Hf37taoPsU89RKKUW8a/zVIgYOS8/I9+010OxswcqzHVz5ziC8qYzTqsgXhSRLpg5cFawoe
oPnJJxyAPUjqungwhpxg1kAF5LDYd+XQfQ6mv+TpK7Pd7zgajokYbkl/O7qoarR8sRoMM5MZWR67
Db7j/ttN/wWZzeCrZ6VU4dHO1qlBQCpo7+cfhee9IqHgncFrkdo4HfOq4lJN8YtnwGdVQX7WAGxr
wMMDlkGeesGyNpM2bO95jykBQDOroiGeTxHlb9fTkDeKV8PW7f3kolZJI/PqEgdPBAGjG4x1R0OR
B1FmtPCdsA5gB3k7rCnEOTSVuYZS6AubaXLw5a9/rRxpApaM1n50ttXsubhosMRqFGbbIs8e3JDJ
ZVpIm/9pxKZw1f3iDGh2JCF/TobKqOYgT1OafNa9pN6Qq+vM32CnsEhEdkK4DR0nMpLQaVpSXCLr
QLUPXsm2SZ4P2I3aELaaDieHJEdROVjq9fzmOM1zXh849neyHb/9HK52dDELIJbBQ4dphv6oSvfs
LiSFN5nZ/vyJav02S5U+hun85o8VXZNpOLxtvPMFkoMpBLcPYpytjfwYl+AzUpyzDVPxG+a0S1By
VDQYc+exu0X+whvWHe5zwMUW6TW6RueQhtiohVAvXYmNxp5L6q/HXqC9i7q+21iyfo1rSrukViSW
5vW16cAEWbhz6p7wQU+kpPMoHFAig57hE/tZFJjKKpNePdpWdDh/ipl2O/4XuP64b22AhzHdZEe2
02rAglVTeifPbyYoUaXekwN+24l+Ojl1jHV9QNXdeswyA2QYyXgHoRuLQT1e5cJbYTEeONhlRJru
ACHxcO9V8wB0Vy57ms+FpmL8ChnPRzGqpYZbQSyQ+8EcLnF+9dFz6A2aCWq673SRomXP2EwnAyJY
gBq+92oy+RZMOG5KMpo6v3gY12CbMO/fO+5R/LPRvPSKF9KZ3xFNU+GwFwUA8DhK+eVEq4K98+4y
Gb+mMbPBKWoQTleY+SH9sOMdxd6m+7yZB8Q4YfTiZOJdhDjEk8hBEGexJW4c/8uNqKYQYSBFMoA1
pxD2CUOKTZdH6UFjwBTGPUfQHxlAoK5sdRDczNnqyFHlUXYL7LT6SsryRtrLZ9XRjJJZw0zHO+my
P+hpBFqY9da2hxKNQh2lqUZ5g76xhASQCWxx0L+vVkUMJ7sIw1n0Ya2INOLFECgrkhNC/0mKlJcy
C7DHR/E+hQSM2ssPdkM1n+uuL09F3XAT5l4xdXcgKuErqAQ/9hwXZ3woBMC2tw5v4jllAtFm4FlJ
p+oxUbjxcVjyv5NNRRx52A/m8pTk43dJbOUmaBRp0tlDVucvlmrtbWa/obX6ZZL6al6LB6qSlVYD
e3+OkTX5JE4xrNyPPtJqOyBAkA7vGTHWv2yKI/z97atpGNzmzlZ1PrDpNFsZ0JwCzJTh2/0p3fJG
tf5+Tt3XGv3Wkoq/fot82u2rQ6lQWiySE78mcqBIuEPX4y+rYtpK+DvYiFaMx854xJT0CLLkTGXh
kLyuBZkXBdX0AJ+WUbdgvWYHzS5SF6+EBjtazp3TTWZzStv4SrsO/jRK4nNkO3u/ThXcYGwEkc1W
JNljFISYRXoYk4yqeRwcCyfN6Ood/LWZp4d0GLt4C3qm5RqyhGgIsux1hNhl2EJg/ZBe1e/DNSix
xWG45NQcdv/a2/Edh7yMkCoMPstGp3UMQlrQRPm8CtVcRjN9qYl1gCs8ye6YDMjcAsj1bRGqo5XH
cKwMiU8hmOFVHIeXFGOPue08BK4CiomhaxmrBKeOa54X0T3UyPqETegBlRvDreJvqgdmvs3d0Eff
o5F/CrKWLONhCYB/kubL1dLWFXgsLUMZYymy0Hy57aUZQJ15Ccb4HEdVN8EWFO5CdKxanvqcqpqI
UpZRcXC0eZ9QKotbQVC2nGAJZ9RzZZP86aP4nW6Of0Ni6DA4R42sbhsHdYywCEiOM86+caW5VPvI
IuVkjvhZI4o2FhC86Rn5CT295Ka5pGJ5XIV4XTTxO9AMpH0W3ybioanJzCtL95RG/bUNuN4b3Rd3
JGVvKm2zxfZ9BDPTJG/KGtltniVUGgGQSLdE1NBYE/9MMqaazD9yMr4HZN0Z4Twta7yrVvELDkOs
Axzrjd163BJKPGyKVARfmY7KnguLspZkshzBx4sq4gRNf/yYrFoDrEbZbI0bf/1JAd62dCDNL9Ti
9pu0MphIhRl2Y/DcGO4RpnEIcZDvfsQR5NqfpBLhem7OTpSei6n/wy0Gx1qGKYPZwRE35BFB3VcY
DndV5EcbvxseeS3iXrwHBIG7GIdZkkJixD4J6KZYB4eU8FE60SVFOcqM7iGq1X5eYzWK+nUeyifT
YTBJpI111foIY0nrpfllTFbvm2a6+oQZMdfm7jLzZqmr7jeGz2ZLBuYXystra2D3ziUWh0QRbbYo
qpxUM9nOR38nhjramu+6qh5toW9dXyDeqYh9gdb3pNHarO6AbiNDB/UcmRhj7tNtju27k6jlZBQ2
4XIEyQDWFSqETBhDj0/Gz49u3WAsbKjI+2L1xE5Ysgl1cFFcb4Ud/gkcBkTBFD0L+zgn6oqS4h/B
F3o3j/Dq/Y6cQAcddky2yY3L4EREtLhhMEFnql97PPvXZfrydcTOTjIaztbgkInN7GDij9RJMDbV
xcKAmVG3sSbym4kTA3qSMZUZokfOKrAXhQ+dQyLfamo1b8o++BXPhkosgXmbS72PdjZJwYgHKSVq
YlTsGRjqCAqLiTCpGyl0ASf9GmzPuVHG+jMOaYucbDUKMnpvPPfNiqInplr3hAafi8ThvOYew5B5
a8AoTTbHkts3/9pBbZg+/+7cgoAI7vAWG++8hdW19pCotVF6fNKEMOx2TmNJWB8GnOTG08PtXCMT
6jrWI5bHPZgKdZ0hbgA8QJrUYCdDFD8bKULIgyRBEdyGt4BuJs/Th1g446nNV/bNsFnc+Y9Iyw+X
OZF23FutkQsueF8H1OgMTa03lfR/Mum/eUm8gR84oXniAtQNUJ8ETTX5DsP6FCvAGfCjPyWxuXiL
pzvkRltmqp85MocOwZPB4qicjNjZJqCUpnJZ+qjchprbsKy9l1EsDy4hAjTQIKm99ayzDxRyA0yT
xNmXaHI6lziEltgBUPin0KS/FY0/UlaLgKmR7VTgKb3ThIUNBRLXIswKUs6S70llr37n/dMh1yBd
e1di6C+r177XWM2pvtUAeKY3cCGaPCBLY30gzQR+RbnuRPH+sd2HNGp5GDhcdbDqvNgFtX3FD4sn
AV1YucA8wLuVKoKcktE+pbzS+8kDJxljUdTpyiokWXFOML8ZF57mqpEhze3ftOA0Q/wQLLDZZYis
rQ5ktSfXdB08a7VT8t9U9G9eWDyXJMurQT2BIk4v9kjsifDhu1YzSNSsXZ7tOGTeE63Td/iz8WmZ
OaIAywbbpgjfnal4D1OEpHPICHAF7RVRBiUzbj8aAp1yH/gHbmduvyLo8FVQYaYpko9lSj8Bvtth
/3tZ8hadP/sYkmFXChmoGpuw54eBi5KMkfd0fd0CHZLpAhnRPhVdaV5t9jNuBRV8MBUi1prkn4Y5
0s5ps3kb1OxPSoeap3Zhurd91a6/4J959t47Qj1wfUVsfnBaEHPdHjIfpLa9LGyIs19uw1DQ1/7j
UNVoLESktrF1HHrInUVQRZem090NVbg6VjZ6rSzFTV8iS0Y/ifCaXLLkOBAwxkvJ+zO0G/u2KxlR
ziisYW+yn/RmDejSwUKP/BUOEonEM6WqKG9kBqMqn2YbaetpQPDL0BLtcopVkcEpT227HTSo8GpQ
wU1Ym5aNWcaJnuybiu1yMAQQ7BQ7Ybvgr9sOlArSSCYJ06MhIhdtvLT2GCSnOO+hR81/awSfZTX/
UWs21yhA+y3eC9fK32H2JEreXG1z1qQF4YHHtJ6vlcJ92U8o1IIc5lzp+ExAaiaQx0bzHZyqjHdo
hJb2e9Ty5AJctSKWJ5YP1DsFWiNKPZ98SEq+ysw+LMxH6BX5LndYIJSCAPmFN2gbV79gFHxU1QCm
qmdOwLNSi5gCto9WL92jJqKACRvWqKIF5dIq3M8L+4ZNQahv5OpjMNgAKTXAwt59trvc2zs+y1EB
9D3nDN1YOf46eRlb29rXmggejwrTa9s3RPwE0ZiryHAyNMuREfKv3PfAheE386caHpzFStQq/4bh
eLLdUlBUshEflv7S0SKMGa2jERO5fj4IqBymCqQMzCDJlpC5ZpOKHgOlUetmeSCZ+8npvfcmYgZm
CcB24eyRAWw1p3aYbnsPFDB813I7/SuixN8g6g8p6CxMW6wYxauoF3PfkYmNVXQ6dLY4Mph7FLPp
Ni0zRGz35AMSWbZxBNBuG9M5V6K1U/747Ac2lK4QPbA/W3s7WczJLpBOVqy29noVbZQ9bpHFYW7h
pi07PU2SOchhH+HXCsC08w5eEyaobiBptA0q8i29RjLhnsS2ZX18tgyjnQpVQtOcupnEzHwa1vaW
q7NA95GkI/WDWxBWPULCCIiaKpqKKQTULNtiiTL5l1zamOQdMsCjWF6Lksu0pojMfT1gkc2e2ip0
njwz3bgR+aNehlKaWShhOT6KX4K7SCSlm2G/V8JL8nxvVxdZubXbMNuNOZ6FEZCLsNXw6OI4n5PH
cXbV0VWkLLoMGZklefJoEVNMrRug2jSueEqt+qihoI1Y1U/xXL5Zphhuc6+680LAM7ZwSeqxbKIq
JrkjQIOwkZm1VtSITyZ5/7oCaqH26j8iDsBINeGrBjrDRIAnO2vJwjW8FZJphlmqfEjtyd/eAe8S
S+9r8CXh1+g66xEjDRKD2Q8B1vfJvHPT5TjSCBPWpMZNiQEhCSQKanij9mr0ycHcIvrG8sGteouk
WRCQlzvqg478d50uE5hO9OlLw5anGImW/ewmzgn14SCCI26LGRsNop6Wj8wFWhe7n1N6N80ck3Y8
PsDxZT0QPfSdA8M1kDjIhgiw1cBec/lw58YnFqp5I4DZ26DKe66c/GkUZMnI2PrdefUTuVVMKXjC
OLKZx7KjDZk4QB4CFhxk65I7XJ+epf6TuPNz3CFdN075PE/OizsvA+MvWDSjZ732bn5LAc/eesBR
2aAs5sem4T2dOYR9dCMEpODqWp6aPnhph3dBpqXnLXckk6gbRncwLQCc9ZrprvGX4ViwbI1dIjxb
D/tJDTFSWfOJSVPElp7cYKaLdKNk8fQeSSIRU7HVUDcpIBTLhGS4PgwLPD11Y9i22eHAiUnkNlm5
/TQfKgBpKfJtcp95QQDCtBgk8vG246JcQDJaxa+Y5VGYf0dBe1v26aXhVtz9ywLOb79n1jGwm2rF
SQ29YfCWw5Vqq23GsvxA1dZRJqHYqMROZu5TkhS/wyJ6ZwsI92NgtxugdQr3EQ39oBf2ZUzJkIdF
/AjvPiRCrwoeA6G4f2Kps9XOQ6fZUqdO5d1SvU41XkgJc7qtXrvRc1Apw1ENiCaxiY4ONbElrMmN
Xf3O8e5U1ECuGdErTvcpzP0CuZKF8ihiDpMBaC0V/9XgiNPmxi0+2+Qx7wcGdJhZMcD01OzktG4T
LD9k6jG3/bKMfSSyPuYCRwa09BChk9jaqPXG1GhmlyiA+P5LNW8ZttxIUPzrLNCGfN7R1I20pi2d
dZQ4G0ys9i5hVFwEAagBFsJ1ciyJtYXJy6jc62krGVuxg2L3DRMVJaEzQoqkLnT+kBCzGVgFShpo
zE7bprI2DlqXItu4DVuieom/jMsYuAwO07L0N3POKI+chmFDTfM4pti+MhLLqQBhTcaEyCJWyEXj
kt/kAiATq+f+0AYBh7Z3bMRHjUm2G3wsHsm+JpQsB2yX9TTodXZZE9kDhLKTpHnS+anHJ8e97Y6G
xfAaR/cR8oOh/JT+1WU6mq+ZqbogmCjhnEMnLXGMWN9RKeEd6+Zdm96mfKmCvWdX2EXheYaDRX8d
opIJomy35qqu4X4erl8JuGUWiHThAacMMIEGFHT2+TDjminvmD3jrG7utPsbAVrhao9UWLSREbe2
lCASu8MPH2REU+PmXW/Z+ByAPiCTnLsPqza/VMhtMXP9B2XsjyoNoOZbdEbATWql5Ca2Ga3mdcKu
W+SvvWPvPVFuTWlejKSHsWewgE64KucPrgI1iY2wIR832NZp5b4qwtBU28W/nAqTqNeDRGCZK567
AtnOlA/L3eKiFB48r0e15JhTQYYouBd4PKR900IGHMODLT6jtB+u9gBophvpcaZ3DhvZz6/ekkZP
Pw8ow+fzQCUX+uI1z6f4Iv0RGw3S/odIg7MciumOLUlzXixoTH4ZlnfVyK5r1kP2yPY4uOn8SB60
aF1iB6BwLD7uZZ2+OXU7Pguj7e1gz/5tNAwkeU7uJXFrjRqprgl44FVgGJOf6hrtDxfKCffP/Dvw
lealtceTH/XV6/p1wipGGzGuF65+4Tj7G86LvGPbP9z6xHzaqa4+nC5+Fp3tPFWmwOLGn/758pJ5
Hkknjd4lQ8/2y9QNjWcaHwsXQXnH+OB1RaV0ZUE+pN37p0hyhdjekn14TkXeUuNfnFbMe/bd1Xu8
lM+25etHtl3N6wjP8+fLTGyY89e4fsrObza2ivWvn7l+OoXlcaww6E4+BXo3IZDHFB7AV13rsbl0
d/TV8KwGofY16qaXqoIv3tm+4Z2/i6fY+aummmGtNvo5CRCZlBMTNtMl0YNvAKqPvd3eyGBs78yC
3KclLO41GTN3o3FivPgGxYHXWb/HzkkvjNsIKXBm71sxozOPMnDlk87a4CHt2kdXgUjjJ7+3CbBr
GWpzZ/BrtflIoxa180dSL1+1GzePTP+G56aYHwJOXMdnPb1Ehw4uCOSu2b5bhIY1ZvXPOflXWy3c
j7pB8FuUWOOWus0O2kavY6NeoBES3Rm6zE0CguI4Iyp/EWQl+vDIYquubjtlJt47cI+qzNSH1Ite
1gXH0Xfi4H6O+1++bbpzg7UVHtN0AtIWuxH/xyhx6bmTZwwX7+csN8RbTqe5yxWqqASHUCF+58vI
Zx5nBmww1DNR/tAG8OXaniiWHnjCQ1YAKu+of0lWAPj981D4SISWrNAHet97T/KWl6Eaz146LPto
0aDxeQc9To76ioC1fU5I/oAEOhc7JbiQKSpLOj+0Lwkeq4mrlXlUN+y8sM55nyjnrqprZCCe3GtJ
UGHeNr+mkMwANUFFX2CAzpxVcQWYt00mwgCkgl8yLntAGPCMrfGPZx2ckurwZkn8/cKKeycdzxzG
gZdz8gPwaekhnkfMUIn5dJKey19n8zn2YCDDR0k3C1Q3eePVbXdrw3nz12V7zAhriapLYKFTp9QG
hiOgBLTsyveWsyZ2K0pVZkbHOogRCfVD4qNkQ+c6SguBzKLaHXX5sxnL6H7ywGLrnBK4aOcTp4Z3
8jMAbLFv5l+o/PDL1Qnk704FIMaWT2lUey1rTEidAfjr6ZyRo1SbkVn13Txzjlejac423EhdhAtl
oaRVUQKBWAW2gvPstpkUDddsnX04a3ijHgI+HrRCYOdl8JZIbjKVr09AJMp3hmNUAZn51YOhR6DL
PBqop2jj57mH/dT1frWL2VuyEpZmk0oLcjky33oqrBdlIxyMeD98SVU+5G66FTNyaccV430KbYU1
LGLtbhYT46wGEQ1Nzp5vm54aZ2/XnndHe48JVyh/1/By3OZOcmv02H0oG/aGxGThcoeAIeTm93oF
1HirtR12QenTT0eDoT5xk+bIUAWZiS3Tgzen+thMDtvaQbb1ZY7BJ1lAzsB9tGx2fx5wU0CEWkqU
d7/Z1yDsZzf9gAWKIzWfIYyZHMnW+tAZNupiQVmO8kWf7BmgNSF+91WOpDPphzM7M/rIOm0Jdhzk
vSOTp74enWPq99k9rE9zEzdttf/51BFZdn+zOBChbC6SmwXg5KrTZGBhmA6WviK2UHRXLITNo3ax
/Vk6xz/Gu/XRd6xHorrxL/mmPZv1QTY5JCipjklTuCetrfAWCUr6F1IAVq42n58VmoPD2Nl/jXS/
srZozkHgGYwkgSRlp8yoSbrbmEp2C4zIXAl5Hw+qNoYlH5Rup/Kiew+lwk3nCeshUDa8qZwwlD5I
50sxKTAXet9Nrv4uQ0SjmZrFrg2goEYmJLlqsZe9ekPNlDAE/1K0kaPovLOniuoy9vSzwWRTa4+4
uABuuHcGNmbS0uz0Fjq5bCqZTwUdIcSefA3GVRroQZGuaLRPrZf0uySuMO8I5IilQAwogPP1bXCu
3Mh5q8lzGkregWU4Q4dJ8WksIdOtWAGv6kecsVWLrCnq5FMfrpoRwm6l2FdewYTJTS20caRDxVZ2
NjihzlkT7PsyHNfb2k0pfY+NtZOdIzFkZznkfN+Ctkch93mbXGJ2lsKqjryd/hhYMJdJMV31ugLE
fsbBp52K8Pmgv80q3b8EtVU/hp6mEYyp47PoRBMQn72cRVN1iOpOXmraspeiLvmrhFehWpxv9Oir
s1HhdNaCJDkD0evngRUCqSpMazXj+LuIWWwNJOMEjRPANSlf1oeaTPhkeuvsOunwskKP+tjuUXjZ
4dGk556b7H3NrIT94FC+6IY0kzIZH7nhnhfMk/eW0yjcdkxyyOXKA887L6EAJ7U+8O9BpxKX85Z4
aZtDKKWV4yajtonN8q1qpH1XrA8mSV9nfEmHXsZhD1+ar/3833QsAHal4RNdXrk6XK8M3ID2QwO4
/Dz8fP3nI6OW33NP9f2fvv7zqS3XECLVE7AdtCGL36ZJSXqktC+yWV86CLS4W9NjpazdNIwDrGHu
AFVJQ0PyrsKColBQhFw+WtePixdh6V/C+DKVAjn6kln5TudrgkIn44sFd/Dy8xFPQHC2ug78DzeP
lBLs3NqBPLEXdpmnJ6j6WvZR+8ERUOzi4SIkIzO3W6+eH7jT+sBaednrCI9EMpT9fc48tokoe9q+
haBapsHDkvXBQ+mimE4Dn3ukaq4OLrZjNLy3njWeRJuNJ+bmEuRT7v4apKYK7IMQpkfq3/t5+OFZ
PM9jLQ24ifgJ1Ril8PoK/nxk1k9/PmoVoxy2NaAK+XfWqx2y6qNbqeoFVDUPeZbhG17w6yXoLyI3
a/g+Rj78PIAMxWPbOedZyls7CusjxlEXyH9kTpAG69y179r1IW3a9iAVqy3XLf8FqTPddm6dgsxR
/5y0Nuf/+1Djcj3q1CLFudWDXBmnSO2gDxB8wm2NNoY1ct8FX4HsyLHgQMEm+m9KIvXmMyDjEFj3
iwFptQFm17jGvxF3ukeSE+ARshrxmizYLpMY0HExti+rwqankZ1E2J+HWbr3Pw+sV5KdszRQVZao
+AOv2CMsoWeLrSAclgTpci5tUZXMmMlmph3IJKrFM/9yeq62wxDk6bDc+6gmTqhg9B3L25Mu6H9V
Wz3U7XBJMRNwTXM3zSZ8T/M4M6RxH1AZw2MTqCucPA5fZlScG2WYDtg59bgUbr5ePvqaBSWrIFIQ
IXd8NsxXnyMPFFHhdCCJeo40YBuiIiRkwdV6YV5CqJd0IZ4K+2MZZn1u8zxAAU+nhsMS/Fnokbrm
R/V7Ku2a64Y6p4VgWCBB2LO2PxkN337CEi5osrZWCe3XB+G1JSKIVtHW1q28yKAir9fJ5HXMUHgM
DJrC+XeDGmaDryO5eCAyzkkrn/mL7+mg51s1Q9IPWeSgSNnlfgH5qWMs1UJq3YUwM3dld8dulNDu
mKFHDbOySDxAir7EcRFbz0xKtlbt/02Dhp5mCOzHKSO3Kcy6nNCNyCWMz2baEtvBU1oR9VBMLW2V
tO+ZfZIBtL4pIPuUbEAjTKQDL1loqS8nZaA0ssNNhyk82lOj7stcv6TJS/IdLo7YBaWZ9mCakjfJ
r7ErF0k6N3lpu9qkAXcOFx1TeKrcvzLQa2reanor42uUqY/BLdlu5+paaehTMdGop2mNDfZUdTI9
5qJCyQc/oWtzSnJEqOriQ5rRMhQLBtyZlZpCwrIbugaghyYjMg2c9l4HCLK7REvIWT3NcDFcpcJF
L1vyEgFIlljAGIfEjmddwiJXl0YhylvCcJ+utyTF0C5AEY6oFWMQHiLYS6r8ncd2jFMs0NvB66d7
tCgVNSl60iU+4g6QuzEW9e0EAkgk9hqYYOaPXMi9EI31EoXDSoeqaFRwJF8QFj6BxCyOldVDhumj
5DoOPkqMJjmOoWbcPeRmP1p+8mpbv6Q3qJeyrdJXMMDnBurwTW1IuUbQOV/j2UGKHo3/FhtqP6o1
dWITh8QmAN/PK0+V14f9IejjeWvnsM2CoGJ2kcT2daGbBtjEWqgepboWMSrRsmFU7Vbs18W/sb53
YtU9mFzgncvXmwnV2SFJZPqsx4rBZSxzbCJQYlC4T6c46acDMqyUaUAQvakQ9gOQ52jfjf7DxHrj
GdrFr9ASw5eSa1NLv+6u44IlVO9B1zMOpQ7cGZG7+wENDth4YlKDWlS49gfSXYbpmwDR4X+drT9H
aC2w040j3ttce9VDV2YdCQmh2P18Wsx5/VC8WyABdxHReFR+FlNL8Ui2RAnKwY0+StKG9BLiBe29
Q+cU3W2tsXHjvSKggAqEBgOGoYp0epHrA5qQeW+1tHpYGIHuOtA5WraPz2kh3OfKf9LI3Jh9Tzgy
nIZNiWrUMShIKIQQiQgFNSSCsq56ku3ylo9ivHLf+pYTGJDBjaNjKe3oxRc3C2HTXPlO+R3Ur76N
r2t0jH3KJkHhtxad08qhDG4WAb8LorR4DKsIleSEe9KPrfeiCtnolubRb2BHVaUUR1GhTGltiR64
QMNpmdo6DOH8lM69f6f1RxwhXVYz2T9+l5Fx6k1EqNAQMxckx8ee/zTp+IkO0X9ZhmIfwHrdW74T
7vMuzt65pZ/JMnT/TC1hIr4LmGJmW4KOpUH4hTTwvfL8Ahc1AcXRWM7PkehukY6X24QW8tCSM3iN
W5Rc0Th2exzN3J2XDqvVONGfJTefWgJ/dGAwXxjxsmtNfEI44wRHkjXIo/FcjHUJ0a9QQdEhYM/T
kE9FN2IvBtmw8Xs5f4ApSma7vSvTuAMxh+CySVM0LAlMW6C4CoCJCr5kZ5xb3U7dzs91sxMROJIV
WH8fFPh/iuQ3WWOHwAGGgA2IHh22eOKk9whnyaWe1LR1q7cKyR7cECIcmq6DIKTtceeLIThGHl3H
MuPXmrys5TqHtuTwAcM45+NvNzbFFwLQmjFRwqg/qB4l74HbQK+2wtZ7ljVyBfSZ3TEWsbqfCqj7
XhQ7D2hG1NZ1HYQqJn2l9RXA4pzmXlRc7ap1CTzqqvhuDNKvsmChP9XgcJn8ghHqaEh9nb/wBFcX
3+ma3X/9L//tP/7Hf/ua/nv0XT3SJOJC6P7jf/D5F899m0Sx+U+f/sdx97z7+Rv/50/8v3/+Pw7f
1eWz+O7+v3/o/mV//c9/YP01/s835cf+719r+/k/2TuP5diRbMv+SlmOG2kAHHDABzUJLRjU8k5g
JC/p0Fp//Vu4Wd2dWdWWr3vekyuMZDACwuHnnL3Xbt//8p9tTtdjuuu+6un+q+nS9tcb4AMs3/l/
+8V/fP16lcep/Prnb59EE7TLq+moyH/715eOP//5m+2Zv47QHwdoef1/fXH5hP/87VLk7Vf+pevi
P37o671p+Xnzd7YIpjIt6VhoVrzf/jF8LV+w/N9RzEh0QZ5pKdMRv/0jL0hD+edvjvjddUzpKSX4
IVPa7m//aIru15es333HQ8DoWcISjiflb//zo//l3P3vc/mPvMtuMf+1Db/Ss/kt5R8neflwnm35
QjjK4gHCO/Fsqfj65/s9XbTl+/9H0PZDGi0TcKw2D0ZTgMymMMyRLZovPZ0K25P0iz2ycORz7pDo
EZZ3inmlAT3ZxsfQy/JSCe5SycO9RJGwUIMZe4DYSMz8ySyrvSvRyum4OGg/NLDvP+FOdOny0k5N
jejFD/tt5yCE0jwT2w5e4tCyZqO1uZ6NSq6q2XmAG4dKAZ372lYmkzhjOBeo0qpUHOnvErnksRPK
4tc2K4m86E2eesmtzEfsZ9mXUpgzhwCczmCqq2QmoymLin0ki/dUk8JIfsGKztLJG7tw7Spuwsgv
3vLmbYySexSQCxOggvgVBSRsAZZj0/uGpeTdqZsziP1XSbXZIHOIsjcdLlIH1eK+6SvIADFgkSzu
34Cl4nWuJvCrtJViiaYIWF14hm/4ots8QF4LfXXMu/HGwh68AxPUXNrAKw9BmT9MFgyisnkMo+SH
UedPFdVCm9RvWuEm7gwT/dfAwZSOsZ+pp6bIoLfE/k/NPXGKsXUH7/YJIxQyYSb3q75p4hswaBtT
iWPQAd2arYBpLTLClcsemF0EDGa7999ogJc7qq97C9kN2PxnIT88Sfqbx3x3U2HHGQuEKaoipXWm
GKGxdG/wXRYT3Gh0gaEneOujGRlkKoqlRb2zEEyusykAZeC9RwQLmm5zCX2Kee2Axfcp9VRGCHKE
BRdRg9y0QfoZzi8yykjZrgB9A6/3BwsBWTL+FANFJwxMql5337Bx29lR5PAJScgWxU1cE+aeOl88
V9F3IToam/aSh+OuyYgotUOsJGJ+VTI/aQelzJS+ZEjIedHiWOhEH0Pn27UShZuQjfSMAi1s7S2a
C4o2T2Huzy4TBMxcB89jk+A4lu3P0hI3qqXQGVAYOcAxerlwCEtcF2bSPlXMbMeo6LE7oXisRP46
N8AuwvGxwDnoQYhOxuqlhuLjm9kBqtFFjcG7SMX1VEGocUDcxag8REyjJHbMQ+x05y43Ekx4NuYW
cS6dmm00ahdGaGsMd5/9zA7Gyt8M6eE9KWd28jxGdaMvNQL3skpf0au6q6zI3h2JwR9OftYgQwax
xKDdmFfLm+nT+aEM45PDCcIdQu+UJBEA0PKHGdq3dcLRjJxS0J/zPwau/23b2S9xi4AKcEephjOY
nmEKiBJRu8gZIfMu2sS8GL98SlYvBEnlXwVVhVww9AAdd2cHyWc939kd4mvuHebsLyJpIXAHb7Vt
fOvlRSJ2IyiS9n0zPMVslQoz2LioQzZRUln03OQt/Y12O9tc2LSXf+J5axzIyVHbPBhZf+1P/QNY
Y6i/87vVc6im8cFh+AfrtT05KY366IWD12YAIivCsYu0P1qj96FM7F55/p7lct4Ztf3ehBobftlb
64HcdHvwHktYOdbAVZ0orvEws074Cfl0zU0/egzTzxSUlwzzmsUM1DZOrklTHPZe6+Un0mq2XgG9
Eyg+Pfi9r/S1w5h2qvbloqlOnW2l9c6ZF7hQvJ9QLBmCON++2XD6iHZHZYbdpcXOnqiNtifaJbe2
nDZNrBk50b6Ielrb2cox4KUaI73X/NhDVbSfqWp32cgAoigPoTBP4wwnmZ+0BmeLGh1pBsOHOmRj
GQNpis7SuosJYXSwGrXGjZU8SfGGXeKQ5PXe65oNv9/JEWOXr6PJHj00b6vI2CPvsxHWrdwhusZT
vglhMOVkKOJjO/SmfWP2R4dxDe4cdKZLM0oiIMoPDgyTOQd8TkLecky6koy/UCK1pt4dWwD/JFmx
na6ter+8HFKlrSbaZBn3nmYRsUo4aE2gSRvuVYpYHNnfihSPi+q/A5zCMgZYd1tS9TqTvuc235BJ
f+js4jgVEICER5N/WhUsZl5/Qt3BNWAe6ngge44HSKlxZGIM5GgF/njMKhJQ+bs3wvcOvjq78XYx
JUIIX3J1tX4ykaBnBBAZOYhOGTyMZUMsA4lM8cuQQwqrht1yXOOGL5MTuBznSQ3bEY+bhQbBJ0yT
BuHaDOutHd4UI5B1BvxlQTBBqzxM1/a5QlLjTyVOT0R3EGhvY09fh7mFbVrt67jaWsbPedwPkngU
l0pnMtILIkwznQ8h1PqKlcjmAem7ZNkVRfdUiPRVAJATaftj+X+dFK+pnG4NU9wEUrzAF3jgrKxd
9JM1EIl2zG5RYNwmpr6nR35bp/TxAe7a6qqARUJo9+NMWmSjcNSU05OXw/CwxWmJkpnK9HYBN2SS
hLaQGKyxf5p8/ZiwiKaA3ghH2qsqeLMjvm/unwzPvqV4v9IepkdZXGYNWzyJM2z3EDytF5MIGHv8
qCWXWMscPGp+tFP6oYJ2s+zysRfcAfm249c8N+5A7Hhef9+R5mAAq5zEeC94DaMPHgRy/iYxrt3P
aIJu25HyNqJTtMxTjFgcrxUCA4f9zF2u6m1MKhniprWTTEdFOmQ1D0xo1ZVMQadmJ8cHI9F098Dh
KmgNOGnhizspjVuTpNroDn/maY77+1k7LKL6WTFplu2wVeTtBpa5dZLinBHPi9Ob2K5dwak35/zL
fMODdo+4/jovPYiC07vjDPfUWlHZvhtJ+GI7kjyYpFwN8EEy8zUsN23SnisDpSJkdu1uiosuJ7o3
xn3mjS9EiN4t94y0GkIAnK+Ayw472jk0rduKiJ25ns/JGtPzQwutGmzCxffsDxQr3wxsN0E8X5Xl
/ExP7SVR6Slzuh/pr5kQahDjahD5JVq4U2Jhr0XNlYI3YHFxI6zbe0vbudSMVKlv+uY6ns3XYjhH
6t0GxzBfAjrMicZ3yxw1645FNWwrDko7GfcTkMvaRHuP0iUljYmtDWq6rDhXXn7BdUmSFaP50eme
vYT0trQfvzFl0tL7ILJpVzMhss4jHIxF4z453UNjxHfanF9LgosGm2EBGxgEz0yDwwMTq3VXiw9n
1HtkVI8tpEfKVwyNvWJnHOME5eE4O919FCIzrHx8aNqYCZAXa6dmNyAyFFKGl3xU5dMAD80q8pMk
BINlnBgUCI5sO2ByR0HyqrFx6Ka8Ub7YNmVz1QT3TvYuhgZ1p909WXV0H3XJ7VRLJnmoekOOHvwP
syFDPhHnRNXXND6vJ8yc6B3QDWL2pbsajU9h5ZMbx+km4q+BRJsGT2ljPBWyf3JGboq8ZXX5bkLj
gcEXqlSDoAPvCn/tEwvIQ6rZbXvjUeKDlHbwEM/+Q6imF9unY2inlPcg3my2bHF2Ow6sHTMpepO+
Tgf84HmTExpe4rUXJrhP+32I2EK6bSnXM/p3nHR7q3m0AyYLWbaoFzAI1zok8Zrk+cS/qx2k0Tmd
jyxOLk13N3SHpAh/hlOVb4vJk+hESn8TJw5eaR7DTeXuWvonYzxOxGcFR6vxLqgLOFLz0U3RsZET
kGv3DgU8graCbNQqgKnjl/ejizZ4RBJDyx3yMeKxKV7gWxHK967GIaXQONR5ZZ8m1FeRMUbYMAlb
RF+VTlXHXgfBHCbQaGPUvkFsGhJKBE5jT7yZkrBVWM+9HTCFVe9WV2ysh6t8QOgZlOO8EaXAJc2l
VOdE4ZQw1AP3yipAzRdD7+CeuCl19da5GgnShP88pnVq108jo+QVJSijDi22Hnl+a9dMD447PDUy
B7PJLdLm2XVe+CHPGenv3JABU4zljozZmgkj7fmAHh+er1BE1+OckcnopNnOsepzbhEeQOG17T0e
yK1BbYO0AK6e1b8HMPIYoJ0bk1mnicmWt1HQaWT+VCYSKpxJoELz2bjuXvQOg844v24Tbtaw796Y
TJB+YgOdVJzm2PRRIxRQuWazemeqyrZCpZex8wFBueswQzM+8lBPsRoeTMS+IzrSddQRtDpzt6VI
1aOFao+Qve9KbsZ1b1fPcSC+rT78MgMTgoAElorDhYVvoBxyvdvZW/z6xkwytrKzq6TV+VVc19Z2
8Fml4nkmOmcsyQFqv0Ggpus6rOabQUFc4pNgVes9a18S1rXzgD9wfoet42EaRmg8HuoRTyZFCU1i
/BA7BKIEYZV42/yAOjerHLlr6OgIwRpaQze8cab0UNYEonpBxn6GOQIxiqgMC5DX+LaicyXsx7Sn
myn4rJu6qLZm1Q9XkXUvMbA9FYvHOJEjbN65IaE4tuqdm00J7X7ASh54UjJAlmScfAKbHs+LNvSD
eNJgJYT8CprunPpNc4JRCSUnEz6XOtwTiYoFqjWCWJftwAqCDdeQnu4KhnUbLcIYBmw0bswB/ceQ
QGG0A4TbzbCNuG0sL0mvyigYYHEmP/Wgko3LPMe35hbRlV8dusQ/VjaeY9cCImLSjvOB5GmlqJcs
Cr1EP8093QQBPiMbMiZKSlE82tC1fUb50Jda3OG6JYCTCUochkj+SGppXaZJmI0Te6aqYgEC1UkQ
YMaC2zOBpikPJ31Pk7lZd1kM6XrI37u+OHkzsD2PxynnnrF+1ZcX9pXfpGhYAbrC3o+YY3a4k0rx
1fdx+O4gL/QDRWoYBH/avM1NHFCgVliydt5YuFdDEk0k9ERfrKnTDWcjp/RRu4qQ2Q7ZRj1J71TX
zb/+Vfp+d7QsFByNH3H6kfW0Qd4/TJg9wI1hXYmL4KpnxgeM05iQsOW3QmCAgLMF6nDpq8Bz65/d
vN6psCTVtNDEpTdJ/xCntzLzsb06gAZGUXzgKnIfPCKLTHyQCv2xlMmnUfjFs0bkre36JuTaPPUj
ghXNePE+KmosJZk2bxLCU+BIwtotlct4gZSjgz/BeV36tQBHYtLxzE89Z0BbsPm2hZ0RQkREQxbG
6jzNYQv3wIFhFoqLtJLhnorrNOF5PRp2Ne9UjuNbgZePdfVkRF1559tfszcbd7w0/g7WDCj1A5Pj
gMpGCiSmSX4fhi+DXUqcReFnrlL15rrWs2jH8auygdj087MU8XECUyolKsFeQSF3yafIyWYwhX2O
QgUZwUGNg7VR8nAoIoNd+r4y0x9hmX2x18GHk/1osvS5dKITt/euaCDm2tgqEmXdYdnbtzXxUk16
SXrSh0ICQEQNDDo3tl6JeNU5+cg4sLcvlhOC8KpM7zKvZH/g+hPGj6Za2YV7KGpeAMWQ2540FQPu
nCnfwzL+RBxKyE95r+Lmy5pJ+DMXOBTAzE2ZYY4eNWpUglriFcQXaD9iJl6jYcvZ0bGergC9Mqpg
SUFR7CMaUAf5oxr8XVpE34YqfvijwAN1ieZNlfY/FUjCuqxfeXBsndw9asc7VnX6kI6Hfgp+TAFO
RYtmkpXRdwBGxKva+jGYxxsDbWo4p0Dl0UhDAXo0aC+sx8XAsCjaemu6ZGP2AUNib5NpFBUgdalz
JW6TC82obZAHJ9M1X6pmnxrxd+2La7SNawGC0siJqqJ9b8YkVBrgSqxA37OaHIw4/YG5FSdig71D
0xNRdfg9LBBiHqpAXoPH5W9B0kPX6vs0vXOK6EOi4iFBrL1g/MDcWC0qZu5xQqPkdeClV43bsFva
z+5KjNMuo/bEWIq0+KNEcICvt35FEuxb9dNg5ldt5z3SiHlQBlZ5a0myVBffvWFUD9c1dgnzqvV3
4FM1A7TE37lPZU6sxTw/u8gk13nE1VOkP9KiPdikllgh0pwEh9dW1+GHPbvHqKEQ1kEC8nbYMIO9
tqB7IVn28K+Cxa7D7JghYtwo8wkwwLyacZY38+J8ztJyXef9o2Eii0QdARUyWmZYDH/0OCVbgT5x
HVUVEi7wZIxauLDSh7lDaGRGD2Hk4Q8ON1XNdB62tzNEpE/E6YdISRXnk3oKEGtUP9RZ/Tqk9cHQ
6qc1ybeMk79OcgBunkPFTqPT9h9HjAk9h6qruDv8Am5mQWuv6D+s0Dj3Gfo0qwe2vpttrjnIxJKk
JDnQkWqy7IoWwacq+EhTGX4Mgwusa/r2+I5+4NjksAdBIx0LlPbLv328FtDQ1rDGyFOpplNeyzuT
vC/giQspBYtD5LoHJyNSHTj4xm+Gy4w3JYK73ZbsFGHP4M3ZuirZNrK75J24C1x53eagjzt/U8PL
i0yMaciojrmtcal7GOqSu8SHf9jKLWMywf3sMxiFhLj2eaO5QyKO4DcPeQ6wiXcdLD6fsiRHKtWP
MWrGYmAexlSxyNxjHDFeqqzwEOZIbDz6wSojKCfnSk1ZJcWAsiJ5advsIXBS2t3jzVxXr9rkKsuN
DBGzuCPqjc1su/T6wWh2moPDVBe+L3p/YrN6AtC9pfkuDxMef58J2zjy/spRHhNJDVaUJ/TkH9i/
cdoazC9LfiYqrXTdO9C2cHHOHHYQD9Xk75h/XQlrYHSK4B+38HVLtAv8thYNYXqYQjS7LuLzumxf
pyb5lkavt0Lkz3gTbuin7RGx+fZpsJJv2+s2g9FfKg58E6bfos0FRg0QA0F8bGveMjlxV6HhHiqz
Jm5UfWFiZQRQ5beeH340H1lhMtkwKBjVCX/3hx7960ikW6edn6Ff4rQEPGK/mbG3K3g4tMo4aUOd
qi7/gSbnTvgk1dOpq1yu00kmH03D6irC/nIuWhaBIRKnFCd2aRnbGKf2asCCRLthbTjpVd/L6y7I
H2rbueN5+KC0fwScvkOhuQG1/V2bxTtK5lXNNT3OjFnitnoNSPzcQ7X8+IZMJloGuYFjnKYEET0X
c2riA4WUiDumse98R4J1LTsCM9Beo0h9sXJ1zApKDnRqBXxOMkkQL/xMmfL3wEtG3z2mgT7XU/ka
z8OzU3vXIykoTYAze/Q9yhRR3AoqSRkNzx4NhQrvynIwWhqhhCPyXkPmATG5jlzT2xru8dzkD05H
QCXx7WnBLZ5j2i+Mz77l6p3G9EpUqAQw91VedGnj7BT16G3dKIKC8JYJ6hVm5c99+Cm7Otl5DYux
GORjkA3nwGqOOA+Yuy5mFKNCeyB4rrlWf2U8TpNzXQzFQx9KZB/IByK5f9d1TOivc6hoRYB0J0Uk
JbdKkrtGPq2tP6bZgvHE43J0e4Dbw7rEUFAKeSy1/xhBZ1ge34A2Lk7kHobcvmONZz/gs2Ia/THD
hO/q4tbKaNyavFSk89spFPvJb8Hbkirk1Kzzo55e2A5zT0ps9V3zOlbiJzZ6xmkVV2+Fszv37iN7
vu2NKaU56ZMBhwA7bxHG6k0wcgXklXtwDd4ogdos1E4UbVG5Y3Wiv0MniwLL2i4RiYbGwtv3CVG1
8lHilCPaNPDYPBE0APoR3xy0KWdsskNDBKZbBM0tsR2RbogZLMsBSy2UkI6g+0bR1em5N8GBEGYI
/wZXl5V8/f/B8t8Oli1P/t1g+fqrDb9qYuN+Nn+eLP/6qT8my97vtk0PW0nT9SzWZpPX+2O0LH4X
DI2ZLNumbXm+chkg/2u27DJbXr7CDzKLNhki/6/Zsmv+7pFCb8NC9RkLM6v9f5ktL4PtP0+WTVM5
DoJ7TIWIL3zu1r9Oli0fxceEZwWTgRh3lklr1ErNeyiX8baics+tTh3yxSYxQ19F1kz8JVa08DiY
sUun7qtnSAfRAyhz48MdriKC8aSJtTtv1F6nMKQh3AKF8QxAb/UuTpr+JgVhZsV9fWRXpZAALUmX
kA+tyqZsCth2o2tlAAiC0e393TJFQ3Jj7OFtEfrYRLeOaY0XnRa7oMAflATRdIpHHBm1qBQ+b/M8
w3Hee5oidF7sDtLlRpEIa2I39U70kyDkRsCVCh79dHyx66EsmVPAOH+6Fm7/GND/dXL/n0fX5Ry5
yvOlELaNSOHPc3uThleFSIUVSJe3acZDJi9cxJ5FZd3TgR8dJZiPVdvWp8/otPGr7XaEkjd0hMy0
qLnnxbuy0otdDM+jl4//zfuTXGH/fvZd+tToG1xb2Kbp/PX9TU5V0JqmKzeoF7eqQwYm+iaoLdJK
RmxR6LsRekfGgR6Vw86atTtJSjpAGIc6vwTqCHe30T2xN0hdzu6rEdV3paPtq9QH1qc78ypR1esU
MXhrveV8RyimyzL5IUtsOkEib35dAdliwqsAN3Tt2JMrWr6ZAG9GOlXbqa1oo3S3aIx2umTkMQ6o
lw2vwmlDcnYL/ZI9pd1f2zEupyLrd7qX6YMr6fmFTAhKtuV3WCKAh5XRt9O3xnXh1sM6jMUl8Dyb
nT3GKbK3MTr1ByuwmQMCzgWym8w7l0h4Ii64QPJs7td/f3F49n8efKls3xae6wjHdpaT8ydRR649
syfSMUDplQCyCIhw99Oj1NZtMREr3ltKQXiQ6mCBdPOC0IAhOD1msfcs3MzZKYg/2ybOsnUv42jv
OnVOGTd6RxHnL8pDMNwUkbWD/4uPAQKLrwi2Fb7ud7nnia1ohlVSG3QOidzZmoa1RDG2PzXpLvui
w6RVML+HCAeYgP4ajKpgHZqMeEzXZ3Mx1UcV5cU1CMvpiMyCUVBH/2dKi2YfOVlCPkpHiE1dFZda
29Ve1d1XOEbxBVNWdElm/eZ0FaD2ov3Uij5OGcz6ki9/SM1YHhkfHOJcDPw0EJxy1kfV2fahbiyk
jXhPSan2nkK5VL9qtPf4d8CUWwB+gtyM/psTxQn5jzMlfaksqVzfZhV3WcL/fKYGknBSxpM0LYqQ
qTypMF5TANhvaZqHi3KerpXT9y8KUxfsLbBhAzMBj9wcHyrydspCSoembmipTdPOaT9sxZS4kOSj
gITD5NrXqLdrxHMxYQzaEO2Z08yGtUlppKZNdixZnda1AhTXC9vaJZDV9o0yjdfUrM5DPIqzEtCL
GEqXRx/2AiBu1Z0D0J5MIHP+0ZzkUNMgr0iANRTlHX7rbdxRW4mZFshokmGXJCPD6uIxwvPjWJ6g
H8bwQk/n2R22ODrrA/lkxbmL2ViofE8Y3nXhJa+Jovfpm119mIm2aB3/2yjpY6BohrofjSMxEDLa
Fbn1OZk1+k2v/yhcqP91MJMX4GP3z4PrJluA9aXzKdD1rsFEEkIeN3qrJn0XFLYP3J9GmQcIIHXH
TacQ7CaNW29JilvY+nAvLJfeJeMo8lw0OqVM0uNo8FdtSqMx1o3dAOTrYqbjaTvezpin+PA7t9YH
HzL7/dyKe+qsD2iJj0nIV7Q0XjyHwojfEK6mKUsPSRPGG8d0ALsjYaSqxmMVjslb1Ijw7ELTVY2T
wABmTlgXFqAIze/M7brBnEE4r00EQhXRyKobBQAs5cYNthK4A6kmvE1VGf4VQSygFYf91PpfZpn0
h64mD6QMqhMtNYeRNuOq3nq1PE3Eg41POWOrh9lr1QILW3pV3kl0Lgmt3TYlR0Y2Bv2/6ND1fv6g
JSwnrG05TfsoKo8iJz4RAz9zrfQ8lHA8m0KVe9JMGQLA8WxVqxbYt2ZCbTwWrSsgq5K8S/Mat0/U
m9cT69daB+Zx8KxTZbkTI0CANTFkuQWpDgozIjmko5JCtrz3yaBOWnFFXl61poX+ihrv2umJRqZG
6el5rOP+yKbHfuhcZjCNQuzg+jnJTeLWT1N8vGRtMzSs16G0u3MeHGxCnW/KJVIkbHdNGLzOsv90
CEbbwfUd817ux9HVJIMdU6rYbbvQkSg5S+F3ECIFovQ5OQeIsw9T0N52Kocj4VjbzpjArZUV/r3v
rLDKY6/Us+O5ZOT6CY7H9LNz1EsCSlsrh3JGnPLpPY48eEDKfzQasjww8q3+/nHx63HwJw2gaZks
TFI4vuP4FkLAf9tLlHA4aEUDBgyrNDq7NeFvSsyn0gvRION1OuateuzmKjszm1lsUQO3iKcuRu4l
x46W6oxF7lIFERkwjnmX5mVzDslMUSHuJNLEWX1x66f9OekoSK0ArtzYJ/45FfqHq5rxOmbvtWEP
aV2YDnprm74OFDrHPbVp7+I81ceozux7D8wVULdd4UCegooArHvZ5bVjdVCs2quQ+I6u/ercodv9
/SGyls3qvx0iKaTjWhLai2P+Wsf//ET1e+F5BdkY2AVRsXO+BRSlFXnLOB1wBSF54KnUxfaIPhz0
stPTpAP3qLmddw2Sv7H7AN7zPkfFtW3gFIywmm68zL78N2/U+j+8UccVvsszXFry3/ddozAKdhk2
pMa7oPaI07Vz49GyecKkBeiqLo+HK4dpeWPkUKRpBWzpGPz9e1iqi387WOxKPcYgpsVibtvLe/zT
wUIJq4HZDwZWzurYjkl/hrC/L9TUnDPLDa+94i5Ikqccruv+/MfuoWKB2WBVSW6IokdkEzHTkYHr
ng3ECkDtc5KUawfM8XLCJ5nPB0vomzzQzQpJJk6jpIDOnKMeLMPQOOXLH7/+xRXf7AHPXszMxc22
/NG3g3linEpJQftyY/aiosEy3vTRDBOFyHvwsA3xBBGDd79qkVdsEkexfyi9Gwyq8cltoq2hfLky
xwibnu5vJGZDV3Thw9zS554Mf//3h9Tyzf84qBa7fbb70rVNpTBq/vWg1oPn55GBbaOdCRVqe/SY
NZ3KYWQgRS6FyPOMkfEA2M7YtV3fYl+C+lVZyUvVxaRHh57JPIFAp9M8k3xaZWwfDOI9raT0wdWG
d2OQHsa4p7ejkOSV4TtaRdzp/mMA7NmK1BPRtP7KyyZkpPSp1q13P/uKUGlM6gzI0mHrkqRHJIdv
IDvBx3eTzA4paZ37TmARm65eL71T+7P0mG9WHoVR0TPWgVWEBUzXOx7N66BxrVUrl9zpKN0C+Rix
iugkgY1QEdKLixp+RnJoTTJMGJVsmq6PiacKnx0tb4A3n/pMvIoSaKWdbm2j2FVO/F4muXP2unzn
oy8hdRfIuTbqT2bMArl+la6MGvwK1RQi5pFSDgPazBnYSo/HRwEiki2t/eDYdHO0e9LJkONk5zGJ
dpFjXor+9MvdbBpnXzXfdIL7ha7U8Z6bq0zB4sYXqTa1FSfrAJfIrnVx2DUOxl276sM9TtLXcVCU
EPkCIXUBTXbmyob9i0LXSzcyobYjJKKxRb+dFVgqeBrdts4hnbiLIKLMcPwFq1AG1iFx53rbJa/t
7P9MrebTcd1qPVYelPp2OAOkxxY9kpJDkgAB0Dbqy8yeMPalMHg6C4pTUbzxJr017gPjRjGazw8y
d81bj+1WmGiXd8DpC6KR+SMGp87zkpO8ZE2EfoE5/tYjIxGm/p0h3XQTRtBCVWdhOIrVSYTG0U4a
eRs9G5P40WnacYYzXkIx/iC61uJZ2l7zFLnnNHzwVCKTB7bOHDjxrUdeBqhQZk0jaQqBptc89shF
ZQAxX0G7vHP89KMw8wBo4AIMzsjXtQL1Hnj5nifJXi/p9nQQj/nMCSmIGr2oqb3g6dIrOysNnmrm
OcoYFfWZvpk79+g1kMpavwCKM8sH0y8fi9SpScCbX5KAqHrXlYjrkKRVMUFZKQmiUdajcjBqiDP2
TMIF4dBGp7Anwgzasinz1Vyciu4+gy6xYypHLvaYoU25qsIxuGTpNf3/QblfvfI025VIbZ3e/9HS
fyB0CT8+FP9ZZNMRSj9VUQpgVpeEKtvcVmlMk38UW3D1ISlnJmIQnIYbLt6zUIx63Km5aCPc8YSv
V0Hn8GIDAb4YW2oki7flbPr3TiDLtY3MaMgNn5w3+3qmlNvY0U9YzsBTm3yhJ2sw56u6jltQO9S+
4SRJWtXpXuDI3/h9Ne5MiOIukk6JTB81nHVrx7Ie8LemdIBQQO66wevXeH5uhgHMferECzUCcNwv
nCnNE5yo9Vo6trsqLUSrRH8ksRFAQU63Q1Z+mwbdAoU3jkuxLe9k6m3TxC2PVVOFO2X3jyVbpDTz
XsdpeBwLU50J3q64zqlL0eXMlVHtXENnG8ePTvPQPIQxO+G0PBvDXO6EGj7y0i82ncMyWc8f/UzT
3GT/SrxXehdmP8IJY1xdEz9H7BRaB29lj6hRypwRDksxrP3mvUpTvS+ptTM9vFrGBMKoLpNT2BWb
sbKYE0OXJXSiXjk8gtYuCGPSjpCNJI3Qm66oyDytyvFsZzB1rZwYYtMDm2Ek0PexolxPNqjtdISL
NlAgovt6FuQ8ZcQvzlMaXLrWvQSTbtl7gxak0wciK1tERDJi7uMIFKxoktIa47VzPUL3BDAIkSqx
BZHDdhUfppoJKcbIcdX0uyRr1JqCPmL35d8YXh8sXkEONdLSDQMatZzVNX3KO5YkApDH+d1RLtoD
ix8rmCOS/WSuOOdI4C3Q325WR1tTM4dL9XzqEU+MEWVVvnA+zQJHrVFTOUinpSzCyGuWF1d1P9Dk
8Gkb9SBnJhKhVs/WhE6gx+L9SFU2ka/46DXhTc8zaGV3Ng6TwqUDMuq7GXjomsggCHauPqjRuMi5
BOxnm1cuXSHN8dtaRU1bI2ba3fvGaWzcxyyKP3U6ssy7cDVrbRAAyCwPVbs4+mOBnFcjgfkv9s5k
N3Zky7K/kh+QDLA3clID73uXy9VPCN2OPY29kfz6XFRExosXLysLCdSkgAICCklXnbuTZnbO2Xtt
pIWrvIRuGk+Mq5SYzpWWI4joZb5VB+VX8/wZRbRVwd6DEMVglK4CMhPEDgjLtx1KLeZMcu/1+dYi
aits9Dc2+5XTJPZSMwbSJNx7b8BP1CfkcDpRuY7TDXRAVAUwLaIiiFqq+PKemgSxhj77auKGxKy4
8kWvqARLzufGqzMF+G0qKu26/2z7A+oGv6bxU3DgieGPcZY2cEWm6yDB22NSIMaKPminIb/EJUQ6
Tal/1wrTZ87tYg3X6YmZnkfIOLj9Qq5k5qBTIjWByeUInSau3hn9F1tfMSsb/GfUSowOc9bDfRSN
J1Fy3yBkQBQUVjMiDSJGPODNbrZEVR2DAkt9bSOxxDx7EJF2dTXRUApMzaGfRbyVQxSRJ5DvwYBz
hVbeRDT8MAAKupUK9hHIuKVf2NMyicZ110Qw/KLyIycpYulazYPSsmTbeeZ7TSslTLNLUOJYckf6
c2nI5CWayCaxau/cExq2azEYLUY9ePO/D733kwUAp0w//hTeL3MyvV1HdnzS+kj/vdTfTJgtF2Za
0Naa/KMZ5N9FxiacxZshSkyiWxQp531dE4E8OwsIMcULS+In055V63o2UYJWsYNCM1fA6Wced9/7
oGrPHmRVGGEPvsvoSq/Ql5V5saela50ERwbSMLc0B37KgAhqzW3znRa1/WrOeFRJHHIRjPaaFffo
5yQ6lIanDv3sYjVqlDzSOYo2w6JE1ZlkBmkz9XgCRrPuNbDQ1GITGMLkxdNfhi6zzkxUJbli2RxV
MUsGoVVKOtLAlYY5f/00womri7bdWWSGZWTX2TwturpjqK7ZMmLwQDKmK88CDdl3GXlhs5FCn6DJ
iwOgnhK7fwGFoCGXr/eskqaprp5BafS7ahxhrSExWYjxXtVBPVdj+4nD+aZz6bZi6hDLyBzORpOf
E5oAt8iqXmHgwJ3ATtw1D9OUIyZodubUNIAtNECGBub9Qj50VgU+NCkld+LBw/SAZA/PdV3pL9CV
OJn6ITyjpkIFoZB6NnmEecE0gODPygKjHlbkXqKBEng+3Gwi9gkKgMwzg85c+IJqHuAOnhHkMPJX
Yib1wba2rOtAPsT0OkltUboTPMnSu1YiosZGxEHyKKzIiEQThsNXX4Hw7iruHNQQK0lm7TKpw4dI
qRJENorfbMSwURkAcT3/BafGzoin4MRykx6HquGu5CNdeMFp0KJ8kQ6kQE+D7I8NfhoUAaW53OhB
7a2Ri/GcjsxhHJzebCXfDLc2FjKcfA75kA5laY208OqPQYnkKLt+2qumGQ8WoxEO7+UJOTzPCUPI
gwMAfKwMGH2Mnp58q9F2XV5PtIFXGAN8XErkTnelsM/xsC6F0Lae479Fbeac02ozOLm/T0aEbtrw
0ZtRTwIKOPPhFgrrbjTanoZTvEnmXKeoapwHW6Qbi+NG2jkCxmI+bM3Wc0hOtt9dZPjCtspNHDcZ
mn37SU+LHzBAJha/7BMWYLsL55EKrZA4YUuRCOs7gfq/KwbC1FLp3ApkWU7MiUypoNgybKCwGSpt
qTtOu1drvsG8GxReMTrf/VBcqhLllsGMZO+n5bCORLjuCx+PnUOzL276ZB/owMUScgbxcNDlZB/9
CQIOcbB7DnVOUG02NOc8JPCrdV51PzEPse7dytAtHjyB5MjMysPXn+CMzguaFXdv06ZiJgPBAqq1
oaJrWnDJDFY8K+PtXevTB0dvQrACccDkRo+AsI9qJBPJMGal17NfOD1pNEBM3ZbMaidtUhjWZvYt
F1F6ShscbXGAPtUpIcMadXNmXw7XiUMKV9IO7lWLaCKP8TzZaR4hCpiXQgWPrt3nOzMCj/r7D/Qn
gCNDI3CwzT2CQuSbrqt8GJVmfXQxAm0rq7rhyq730q2f0olAnzysxBH3v7EUPOvgbZkbjB3Ynyy7
oMMmfz3q92FGsFaVadZ+TORrkCEPBr7yPdajTyf7WTXjR4Gadef76S6tA9jtha+D0GPhDdnbyYq6
Nlxop5Ep/ZKwLqLsyV89fr1JzaxiJ4grguOj4ey00BhLV2Bhyp6qiASyAjHfOae6XhiJnm4qrxgv
EShIhGf0UocBdbwTGqgRu/I1GPPiSJKwWPCwNcRs4zcUUcWhmTFOeoSuiUDGVVAiyDR9F9JLiwCw
DQKcRSDKL52OZFpFI/G2CWuN4Ki1pV/JdAwswK7J0mhlD+2eY1z1ZOIg4ih+tX1Kbj3j1a0LCxpr
uSESlNazjU8ujijdDC03MOBxugw1+JA5EzPTfSzS6Cl1dHtdxGxStUO/f2QA1pEhr7ALZJPWkGcn
f+nTeGpNo1t1ZjtcleAE2tFCNNnlG0T0ULrVtknlqU3d7qkmHGVym/ioVWV3bOhZhZKYayOOgPUk
dn2sQ3iMVlta5LBo6bbKbeNFzuLoyQJQkSazwwea5sXM6hefRMaHrKmalwEoaW/lr/ODKLC3PQAf
XbV9LZ5IGo3JKhgeEfOrReaUBGQ5E9uyIEmPndc81VF7qiBgrhLqHLSQBA7mSdStm5BFK9Tzn7r1
oiJBnMCSl2Bc0RT11189drNpGQ9I5aMeNsqVivgQJMcKoD4wKOwKaYwahcAIhIqaCLYTbKk1cXXN
2ssBzBpBthX9JKCRB7syRWCMlbykXzy7+bEuxJ2rrxv0uqp75D5TjMsjNDfhWPrrtKX4V4VxbugI
gioBZMsWXVvecJATF0ypu6daqgPFXgH+Db21zbLqw70HPDI8jQ06BFf3TzaxNAhRyHMIybFE9+ir
PdGnZ0HM6UNh6/jNPDy9CSeU1h/1c+IB4EO51OFarLpz5JvU013PMbdtOSUq7bWy/WSfBBnDObqm
IxKfq0Wc8zVg8aJZhRA8texDLmkM9XavNo0cm83E5MHqlyE5BpAxf6mIjAC3RU6nguhXZMKz7QO0
jWR8EwEeEAAkWhxnRUWRBvx8hUSwxFSkwhV3xn6KS+vZatuTNRLxXE38fJn5+ptPfZA45KZhsZOP
vphReJZJG800yNqLAOXacbCFXhbeSUIKuVgAQOJs/GwLgxow5Kp29fwCxZqarY2KF5rQs9XJe6sZ
Ve3LCAG34WPezJJKX1W2XZPMnmzKdhpesxrva6uIA9TGMt8VZZY++H1DidQPGxXK8aMpvXOMMxUm
LLWI02H4rBJvXwYmfh/TLNmKDlCftSe9sijbRv1dH21oxHVKqiITuL7UqbxDdUMz8cIEC78CTy+L
ufhGkMmhgvpFQC19Pdxd+qKs23jr9+17GAbInizu8FLP+Slz7C2Ww2bTs8jjbZDMssfiWdhJu9d1
foUImcbpJqmZzKNOgezlcdKfSaBYhI7CNCKNV+TgjykPwI8Mi6YgorrYEYSDIWEbBt+Hcp/JlW3Y
G00W5R6IEWqEXK6nlMkhitUl9CR/LTlKz/tx7Q9gVSN32UbVQW+7w9cV3/oBCld3LOFBO3PHu3+1
EcWjzUa0js6DlqnmzV4DJqx1DmmkHuhzxTBh0U1T3vXoRFtaAK3Tx1uSh4wN6TjlppXlHM9d9Reo
YldVeepY2dV3AJggUnxM1uyCuqjr3ddNCNQcCVYN0kgjDcIfpg0KDBdzknhT8+Nw9ULfTwCI6sfG
5WOWtv6BYKNv3eg/hyVDTxUh9uQnnCIiLGjAzs3PSiE9J5C5YFBFxTgBez1FGPchRNBAsvTF0En4
7lRRXUF2FZo+lap4S0CXWpHqt7Jz7VSmEyd9x9CXrDTZwunamykVy/fI06Y5oKP6vA3XkvGZ20/M
y33v5EFHWztW2F0AIsa/jxsHkFocj8wt3S95JKYsgpeH7DnIh0NhwoLKy6bc2Q1dWVrU2TZHlHas
AnU0LeQEAOn40sCrQPvzapPOtTNoFNF47Foa+r8KGdl7pzDyBZ6++mQLXp2yeCs73bg2PqA3aUeb
0W32mqynfTho3qrr6JVUw9gvcuesGaU4w8x4pxNHzIyPoGNZQaAFmBSFZ6UghjOIrJYuLh1CqTWk
B2+Fa9XXlgDOtVU8F2Zs4UgPLqAasQ/IZl3QdDqqnWXkIzwJKqVxnp8q9UHQLHQ8rbjEOT6KyXKH
ZSX8h9BCfjdYDFxjGLePnC0BGoAAO+XhmR2Z+hZjwsopTNzB+gTQnKiqpMv6nV71GNOAVea1fdOs
9MS0v9556FW33WB0a8T/09bWGVp2dD5q/zHR+QNia4I4AJYsrVJSk+sez4IZJ7B1EVMq29yKCHxm
boh90La4J6iDp5gYnxRfAGNfj0YQzQVLw/imS+5VR3Jo1T7AeHJr2sVLPPMNjarm8EQCwKYDeodN
1AlWyDqLjZxnoq3uHzpV+1xeEb17nwopyscfnUSIlUPmJryS9MY+68j+ZfEIshY9UOl/t9tuOlrl
ufVKc1/22vd2TitU7fMoQ/fR1TEe4iW5+IlOsLBOouyY2BRHNcIZE+teRJEFrCGh6eIkxY1wOeK5
PdQ6NQsuKcObPoIjW4AVaGKS6ZseaUQ3Gm82OfK+V6X7ILW8Yynx9kVk13LccEOouJJWzNoZ3q1m
lOee39MAW+pSXW6l7j3kyJiXiuAP1kAbG+9MRP16E+o6ERaNMpihJ1w4iXtEIfDWMIg713tabsck
SK+GPyfRw4hfwEF4M1TaLV0Pe5GdON8n2hcLqbDsd6B0Y0Z2REtmzs6HNsaMivMhWgcOMx7B1Yb5
YXfqAIp2OpNsco8D19yNMesw+e/Q+bYw56mtHMtq1r5GKuLEX6wE1wo3BtIbU44bfRBndsh7yjrB
NdN5e0NZI0af6tNuQOBNHWS8ITKO5M6pZSKbXaBTjjoloYztHC2I0XzYOq15QXDOb5jA4WcRpDBo
cfmSVWDpBPX0FqBMrgNxLosc5Gvrtg8iqH9CTYneax2BhWXV/g5lEFGMFoEsQ/LNJP4N35kFPK6F
hIFMIiPj3oetnGrZCzWptwhSEDOdIKsxLw6l5x/j1K1JabIDtMAIRarEbzbobT1MKnXzZlms7bal
vebO9ER4pb0wHKLsjZ6GSMFvQ0VnPN1VGRK3OABSrsMEDj1QuYJYTw6i/aGme3rOW+pJctVyiaew
7t1mOwS/gjrJnydz+oFBxqbbTZsCJX+4DL3N1CDe9kx7R1oB1yXEIiQ0qDUtcsWi/lAUVY/JYRx4
TX0Lye6P0fcQenASWrXlkJxD2yx3yqieqqnlhGi7XDuOejVkLjY5jEmgNNgz4pwQMw2UIlLEM7Rz
WGpDjXHX0dQmQpVIthXLVerepyh+a0OL+GCvICWE53115CkjH2YoQaZw0g08/HZRuvNS9kBoWTvQ
YsNhiJrnugj6bSS96ThZ99rlvOB6dbetxjI8KkleAso2MkcY2s7jsnUVW0QYI558qFpvpNYcXjvH
vEIjmW1ja4McAuxdL50Jd3RyaA+KYS1U+hjHM2qE5PPlRDtu4WFexlfm+Tiwe/VZlBwVKoN9xFXI
MtviEYiJXPXKR8Ue+/mS0GXa8Clq9NhgytZQtNlQAkwxIDn3qu80/pZG4VyDktOMEMcxcL4VXBxg
a9qXhMOdn9nsvoQ44q3Gw2/599wK7jVBiCktK2tI5MLrrOGM4v01z8R1mOxhi7x0wCzllzuzm+Yc
T9JXK6k/jzZuF9PqLh2aQ2c+5TbnTnblMnXLGoGoSHeBloZgOFcT0iqEUwkBbFnVZ5s8GrRNHXR7
+LYnarjgEtathm0W2KEK04PRwnbPiZcswAYtmwjwaUy7Z7bi12HzIRWNwtI96qn4bGPnrYj2lUq9
bQTeHJllP+KX0C9pDXszMYnDbkYsGkwbklw+2z0FVVX0N1+F4T7z+gvErJXJmWMTFxYyItyTUzmu
WnMuT/oXzCEcrzjyKUQ59SDuZCq9uY3p8WcRuKer+LvWhndBc2hmJhWQzKEIielB4h5amx2YSkta
nLFoGw1NkmGeYl+mgxxtmkbKFedebybI5WRXF+JG/3aJ1+tBq9gLOE0KThjcW5iyl2UovSUzWs4g
FL2jSSeGBxjgfuo076khpFZ0y1iGxwjV27/zjlRUMc6C+huIUvFAJAHyepcRpjS2yoHawa3rN5cm
j8/NIxh8hdZpfCgKsIhhFCyyw3ACLgsYipJ66sdPMzVeY2m/QDZdlV53gsW416dfdtRsUy15sqb0
iawmtfx33aZDWuUupXUITwQk37Is3btvyYPKkqeEQaGZOXhDoH18SQj+P7jtfwtuM7y/iCz+Bdx2
b//tRM/n86/ienP+lt/F9SQ0/QalguEpikMLh6r7p7pec43f0M/riMgMRvwey/af8nrD/g3Wh+35
XD4mXXeBkOgPdJth/SZ0TzcoLV1nJq6J/4m83vhnoQ9KEEDyIFL5G2zbco35b/iryEaZrStUAgx2
Us7sJ8EL+Cb7R+3NX87mJzQGgHCAzjCj/cvT9F9Iz2ehyT+kUP/6i/+m7CYOzmRQO/9i/2onUJ7c
Zag9u2yM/4ffY/6zjPnrN/k+pDseoe8I/vvnh5gMTmy480PsRiZ5jveomfUhsUIY6eYBiPZWIzh8
aLR7WRYPbhc9em63HwBBQsTel05xKo12r2kcrpQ+bml2/wqgydTAK/ixRAcQzUK4W1z6j9WIsaq/
oLJcOyQT4FPAj9hvXCCQedpdnZbTgpadzCE5QPRfhPXE3qO9VH30VuSz+zPeuv0HcKTcR+5WhVvP
DF/LYtpCCnmvBQyIctw6xKKyLuHP6i8dNAEtMc+qzUnezTnAIPsImqMU2susrx1MvMWgcGa7Lxjc
HcbikwrGFSYrci/g8ir/0VXNCYPFJvLbY0IfpZPZzXLEacxA/5LgVVn0GfKquzjNtMKqdkrEtGor
DmwqvM8NW0oJPIr5kogHursEf4/pt5/wIaYD/tCNwR4MSip0k5veYK30/McUhwEpkavAsHduDbVY
itsbkVaZi2R2NgulO8wby4ihceISbE6YrJ2G0C0XNhjZrNmU2rCmW0LSaXQAvPnU0UiZ9GhNqNGa
3GE7z9c9rSH8DIuKDn90bqkVxZTvYlfDHGKe8wKxrBm+KzqcaHfI+KNtNCi2fAFRmmmIJEIrr65+
la96SbYaadi28p/U5J16L+TVTbfz3IjMJfYmcNdg/AP3mMAZbNPPxkx/pVb0rhUoHct9Y9efZqfW
kpc+FCndFIDFkXYqfHSZjnaKUQOlPHeuvfVlxxNHKiOUGNulJ8MzJWeQe0dWakkpyvysylax5yyl
3oEVz1a5cLBEw9LX5UNg+yfTG1aRHeJWY4YZ9JsZUbCNEvemmBvUIVGyYbT1zeNAsAJHFybfO8nV
NgxwGTL3QDOYyfpw0UH024nYsT+tpwouF6RshYa9j/Ib/ycHkvZUM17oGmz0aQ/fAYNXugtLqoxs
RfVCC5BhOt9p0yCar9ux6o+Qn1YDaViOtA55wURJcGeNhHUh7o8Gf9UBorVCQs+4M4y2uc6XXFLV
n8p3d6jqVwjA4e42+6q1D9gKd8Nw72AOGka/Zuxyc/xp1aHJdsArlopYCSovsPArpfqNH9g7r32i
c/YmUDO4Y/zeW7hI9fqad/nH/KVtp607XlJieoh4OMkJfkUTPfX9tMp0bj4NDk7D3ByMdTYjCjsc
fKlzQGK17nHz5ZO417Z2ElApAqhDhGYs0vzilnTh143XH+c7z6nQzztcCBksMO82/6oi4T4y/FMa
1pwuBqrmfuEaCrt0tpP8HSLKdu384M1yS3SlDIE2F2pD/jkYGC76GNFsY33/em09f71JKBHNctjW
kb7Ss3DDkZHaOzxkDbbFhClImN5qLdtpRs9oh8CmUEGFC6GHObv5MY1Gt9diEM/A8S2SXSsqFifV
gWzT7Q6obkCPpAQUi6Q4qZpWGt126T0rxkVe9QBZxW1XGFivrTWuUIvioQhOAc+bTJNDHKp3kd9L
uBWVjWzdsCyWB2cZqxsV94p8wPfc5M6m4HtuGu21lZytAwJzHGJ1WD7LVn42orjGpjgXtXW2ffFD
6OGhKsPHMhfPad7u7Vw+hFrwysZK556LaUZ9KKBEaI7gpvUskVVysrpsW82VKGxHaDdOwtJR1wst
zY5pzi3XGcF64P91yHjPf3RY8i2FhZbMSYBM9JC9CJKTSS9ZP2mtQYHcf6OuwR6OGzTL7QMhFuuG
VV0vyne7uUQsIXFGcR0r7kku/7L+hPx8jQUxlBznnbBceyEpa4F/0gMS1kNSu3uUKWiNcLyeUqM7
Ri2agibxn5LMwmLxw5baK3OZSw4AK2Jlnlxa9Hg2Y+LXSgbyqMn9e4uuzEjyU4ZyWkXdkVHuRY/T
k56qby10bzvqNxVxNDwZ94mSAp3+qQLfx6SCMUTJUMCrtRuz+wM4KZ66YG2QZJIJ8+y39o7G60MZ
A6Yrxu18VcbXKopvoceD0tKdGVC8KKzSxU9hMZKLonfiXlekHC7cbNYMlncAGStr4nkok9toajcU
sXeEjqfJyx7NOrkRIvLQJQ4zsvEbHr+83vZl803TxkuqvGdZ6+Sv/jT87o68EOd3cuuyj6q2z1UI
hQqJTETAiy8gapdXY3TO05yQiAs2YGgY+lv4mUhmsjs6hhX+jG+hn3zoqQYLqEDlNasop8o+pIjL
M8Le2MSPQ5PtgmHajoxgPZapWAVr/8Fv5Gec2WcRpzDmmhP565uaVxq1B8po79kR0A5jgIPtdKyD
n+7k/uAE8MN3YjQm1dYock4Sxjv65KKr91PtLLTsE5P2SkhyMvp2X1lkzzfWbj6bVAEyzFo8KkEc
dLyMYDC21hOy/wUyphVWPZoWtJzCcGtr9q6T0aHjlANp45DYrG60rwak9LgJNyqWC43BCBDGj4hK
uG6qfSDLzy7BWFxGYC1Sr3znSAPveWNfw6RZxhyg+rxfM/xeAXLhdYi08GqOXKyfQcUlF/kclv+v
s6Jf4zQuf/6IP//Ogv4rCvp//T8Ci8aj8JdD7r/UHJef6t8+fn7Opt6/lh1f3/VH2YG/9zd99ky6
nvGf7Oc/eNGu85uPq5bevjPXFxa1yh+mXs2yf6NGITHFtD3dxnWLevyPskPD1jt7OpgQu5aOcoLv
+58go62/nf+ph6hdHMu3cBfCtTb+JkTvRpMQMTdzvvmyjvaia7RL1bpnPW5Ij9G08IjhT13lXM56
co5ETJTYVvOHwpHGHiMIWCYxUBV7XozUFxrS/I9fb3Kn/dHXDuvY19enxrQOdLbGrw9rneElWhGa
FH9+Q+t/9sSDPH59RkuR5GqhFh8KN6Z9a8Xa0s7K5hoVTrjnjPmjCPzyxBj93PVQmMqsTR+joC+4
1Qpzx2i/u4m00xZ9PjQ/aMj3bG0/6iIHhNtFf3wpQEZzRyqM7+Tm1olt8RQVSbUBNKqvf/+wC9u9
qNgdvj4kGjQ/h6b9g8hL78nxswktIdKUdvbTEL+sBbv+y1ozv+nm7upfPum006IpAmf/9Q9aRdp1
o6GnuZqVHkM7QEhXIX1CjTa/+/UGztt48sycv1C6279/SRINzNs8umlF55FnkG/jJDdegzprSEth
4R8sIV9cM0SvmkXf0FgUiBBr89ImlcDWivj86x8I7dkl3VC/evgMyXqqtW3IivfSzbTk+Tuzya+W
ItRespKBb+KB1eqZhx+nUgvveV+hGfJUSphAl8vlP/45rvt44U5Gd5P12U6a7ie6f2Tx1DpP5sSG
Bxs0OdZxZ55xMjnIT+kSt7XDxqWqy1/uzf+i0LW5of5S6XrU/p6u4zoSGC/ma/5vVzqqKZ/wUav/
cINurZeQXpsu1Pc6QoRdAthhKdoowluqvqdd0my9oo7OQ4weMalQgeVGUzx8CVS4ohS8tispmVhh
W6/hxAmWDnuUd+BsVtI6Ms8UGtbNhoTyNOEUTjpvRveVYDUEvt0F6dbFUqFYXxIjFa/rJGtuBkMB
ULVpcVaFTYJKppA9eV7FIXfUzU2fy1eEMEAqUP6nxJ+zd5baxmvC6gMrZLFiGt5eyjQOjzJL9//9
c2fNXYB/dAl47oAOoAF1DBsrEBSCubb/iweIvnVok+05fLiYbS+y0e81nZTn3jZezST0trGUswzf
Ht8snWN6qk9IBsrKXGRt5tyRonQnVxnflTE4d/w28Piapls13hhBmLHbm9Wl9u7L2/v1JspQb/RW
Nh4dsnNCDoUAi2aakZWChndYI7ZDnGpPvWG+GvM4q59mpqZREBv43z9y+58tvfTr8YixRDuWDT/d
Msy/XTUqra1a2Gb+CaAxXeVssquwE9G3fCQtlnnmm407fCPT3NqFsU4IZ9LdEahlSZ+9xXqCQR6S
Zpjq7caM4O4Gyh4fRsbVv7+pe5QkJQhNMw0oj2JuYD97l7oKX4088Fe66TkcrvXx4BL8wpB3egSk
JPdZNROGe3kBllKvSDarDnYuvhlVUH/O70z/+Y5MaCtPlnfiT3DuiZ9Uq9CMqy1atOGuTx4q6v/+
CTPcv6EieMosE0oF3THDFQSku39rKdVjF5VMfK1PNyJ9RiG+VtKH02j0kk4HH8ZD4hMWmC3J95qT
ajLoQl5KWjPRCslOB3x1k8nraCTNLdMGkoKEOvEvze3PT7UGurOpDTDyDnG+yygZ8pWkr7Ypnmx8
e/dQNwDAaulpmC+5VtMDeGPBLyKIuGBzhaEudKkAsyrFeWPXNyV0CdC3JZ7eJHxe2r+ESWBZaU2A
ysllBYIzXiOcyAz28XHbOYzNurVe+rI+kNMbf2uzoCY8CstLWTLJL5rJcLdVENhno75FyZR/D0qI
fpiKu8tYpsZJphWxz7Zbn/Rqyle6wVhA1/QXIVrtOM3aDScNo3czMTNmcsI6xbqcnjtT4mDrond2
u3KXBcbJCHAH606i7fK0j261q9GviLTy7g/yhH8AvbWrXU0BPwTorqZtq874gFv6kMsh+Nl7zaZ2
xfCZdeQ342IxrqnomdR05rYr0CJ6sHDOQ4VqauiC4An5ETUS1rXH1McZIz3mIZkUvwSxp1/v/PmZ
+R25sHXl/Kjd5MPLh+DZ0ADAd5GOKKjvpkNaviQDO9gywpG3wiaVgpPXo3sncmPntN6e/llxGgr1
krQV1wiUI7ES8ehhlh7fSMOAPx2LGvshmbMi5gBfBjpLRUF8yzLXCKsg3xXJErlSG/SLO2OCwlWD
lnrC89wDik+8naqi4gnxErOJtHx2ZFSdeE2rnXQqOK5/vqfrSbXT4/bmO4ruWTRZR5K8980AA5Jr
o7kqGflYXSuckX25Ac003eXg9o9cPIemK0ucRqo/Wjhfucp5qgk9dI/YoGy4bKkila4e33r7xQnk
lcAhh4pIcUl7gyEPfRgwUdE62pDkGAvdmY4libeIbC3nAdcoULomCF+HYD5EuK3z5MIzbDZeazG/
iFt4KC7Q1kjw5us9u/fTLbHfr18fpSIud1pvIWmNkVNBYjm6I/NBrUxIEjIcLADkbE1rmuvaqlDJ
Q4Yb6ilOg+pYMFpcxaIx7o2kdWNjw8ZABBsL0Ln153vNFP3xOdth+tkq56Xj6Lt2ZcDkBSn0fQz8
70wAx5eIwLpFKTrjyW2E8VRpw6M2Z4Vh3+ZTLhox1NTW/usr0hQpkV9QfBVuf6WniQ4Hq1oMUdBw
PYBmprnuLBgBDT76qzOHZakG+Q8pHr1Gg4h2K3qGEP+3SNpTUauVYyb2uZBNiWsCVDwSoOoU6d7w
AO5sfOBogXCE7uU6/fowFhqt1rxZ22UHtFEi9clNmIpW/FlNpXxhau3SKNT6VVogqhSIi987RIzC
ri75HLhtZwBQFdbCY5lB65s/PxrB5vcXT9VOdI7dsLn1JfzWRgMjDOYHlhUbkrsdccTs4hE9IZIc
PJoqpvNhDNUmHfIGsHVTYVWqXp0kHRi9ok4ITJU9Omlxy+dNugGtvarS0IBxkwfXHhXRgo4Xy9Qv
jfbhh61ozak4c3e5beorpycUeZ7VY/rvR3+hAQN9lRZYTS6D4vT1YY16cAw0fQ1tqt0bzlitajew
HjC+OBt09v3JjzKk31Xj7SLHMs+TLLV1lKbZY98U1tIoQ21bFjFMx8Jghsf4bpN1hrk0chhvjNfk
KiF3ZWsbnuRW7b1L2cbx0wAzMO/CV3SuZn5M8WE/cCGVF1cjz3k+orQge5YMd7SjqLNkk45JdRiH
Ue7T3LR2RY7pfWE0JKvQXRqQ+g7RPanaYxfE4gBB4szhdta0683RLkz7ZYCt2Cdj9U48liTOhZyA
QRr0MIYsAJWRcbcUrj5iWJWrkZh3HJx69Wg0CTbKufzAY9E6+Qs3fngfQuC5tVOKrZ405juCBQji
44eZ9MGmAtCyJepISz17a/mc58PCs55RqN7z0cu+14WGIIdMW6Bzrr3KNG/bJ17+EBJ/V3B3HQkq
zB8mpxfbyTbbjejmBLLJzb8Tebes44Q7UXJO7VoO5gOZZxkcj2ZDSLngMOeEw8IOOLunIo+35QzY
IWURy5ma6vHBlO9paRU/ZNyggurT7q7ZAGS8sTrrfjcAe0Vj8Y/DXE/gzQKqD4I5lf8HYeexXCmz
ddsnIoLE09X2VtvId4hSqQrvEs/T3wH7mHu+zt8hgK1SSQKSzLXmHHPyppjnqM/TlzpooqU+LSdJ
AUpfhJ9+cWsjBzEMKuR2q7/LHtsQq4bgGJR1/Y4uJRaXTMD7w6tmLTFWd4coLotrEmL0RYDTXPQQ
i1eh2W9O5oavfg1mU/QhgCTTCl+0VP6uwzj9rXbexkDZoLWW9pq2ISvIkG75fw9JrQufooB72kFN
d3Ui/U+DFft1NADh2HCdT8itxK62OyM+IVKIDk43ikMtdTKChAFsfj62qvYpzrgNFq0JSBuqQbPx
kmpcWYGjvOVCRssxC4adpG76bkiD6pzC9DpMtGMljK9hKL3DWDkUlyVirGRKQJw3cxZiN3bouKSQ
T43uKRqCViKiC0zMy2RKOk/HoljROAlWvGJFPxfmK0t8Rrbe6V9UK5CXdg7UkMwIskWZj2Ti5KqN
CcJwXvIg+ainwDM0W7+sMi1epqo4fz95jC2P0d9OyW5g4xZo7/pUvRaqX5Me4q0cB2RpWqt3LDPm
zrJJoQxy2X417SfGQPPsaLmyHFXBkjuxfpseuufMSsp7z8CxdTor2pphP9xxGGMLnb5E7SmzNUP6
oXpIXzPL/spaw19GXcGrXhvErSpy9/CPQ3SICz21jPK7VdIba4f+kkzDttL1Z9ik9mE+NW9yPfpl
RfUNY7K2BZutv7bgTkkmlRQRykxfjXldrseBJs3Q9aiNfKW9RW3zGTtKQJ3UE7DuPQKxuxGLt9ll
0LbNFJdOQhJWO2bv/EFvqUW4jF4DiyW2DItU4dlnPYlyKvL1OjGci5uH2zRr+ZWsdDSguJN8BZmE
OyfKmvOY8I5FdfMV0Y5CDz5YvM/RJ5KLR3Z875XFJ68jv2i1FcZcFlVl4tPf8G3SHAAB5F5IVqmD
iu8JPT616+lbETuI009ZVi3elbHLGbqYBjVrwzayFfUfbwvpqodfPSowP/gGsBzOhEd0P12IMyIf
ux8ldx87w7/PzB/hkTGSlv+stht1r/eyXGqDmewG7E4269SbFrjZrXTCk4ea690261/zr5BDwkDC
TRaLV8jgrjZt/xyhaOWVp1J4L8Ux9aqR8kivUWZFHKwQsvAsc008xVPEbG2DT+An9fdKXvylVZyv
uVOS/gpDzkMz6K6twKzejLS9Kky6yffu/TtLIvwTorF+nP4d1kA9ed6zzYACpnDt6GThp71XbUIr
uoE0EAj7EmXY/eY9cEjKQjN8AO+8OMY0GvfZCBmyKL1hW7Rj++R2jn/67wababkoCR5PKq9ZD7XR
vtdKcXDJtDxE8LA2EAaWjl84nyaXYCVTeG+PGYFql+2vvqK5PLbeZxYDRmpFM7lgrdReuniGnhqK
WIDz0KhMNGDe022oXP3W3wRmV14et5PT1zHw/BgkQORFZ1IW/jxuoiLXtrZhMwoQ6bGcn4MyUbNt
2ALDtNT43NGbWxiapohtQvPwXxMV1KES3g1lOSdMMN46RvGZRAidUDDbL5W+Lzs0+yPdxyWPLffE
WCc/BGD6p2R6TQD+spau3hZ4/7OUxB7QBr3fIKVF7nvxAwI+WSixxPVrhdvYCJ7hAezHoADYrZJt
p+g57mO8QN8GcLKp2gVg91Jm8DdxJVDdx7VXePmPFeU+/Z0Ce5cSHXMzi58BuXPfjN3wlegILj3Y
7QwqKHUeTxBaQgjWY/zdea68hip8hzjCKYN3RMilZUp1ZxZVthXfbREOrKjSfJMkcb8ZeLucRpV1
0rw4mWdkQxsdp2f+YMf2D8aqZjH/9oKWL942vaXNNV1KofdHuw12TmOROodXaVWYYX4NNLt9QUgI
N98e3D0eVH0/6ZQxGunBPUzqqTLgy52I/Ig+tdDWHgbchVuG1nOgePbOdwq6bDDEF49rAGYOjqHT
uycEpC2Fh278zK1w16QkQfGOAyeFu2CBYMY/MEEdPnC7dqwDQU0ab6WhyiUJq9WBuV3wkuXNpQcv
AONxAEk9PQcIv5/8bEyuqnxVbKM6+ZOzufhBk80iG+gqWJTqJs3YPnbk8zRqUt/mU2FX3/EBiZS/
U1bf01Gk3JN44dXUVS4VPi65cXmbrZA//m1UnecudjtY6uPo1bu8lJIQeCDTganKs2+SNBVNe+A0
SIuKjewJVg+XKlx7FOuWjwXS4+kyY8Sk9PGmjKnYPJSmzdQPRBvF1aRhfibMZTgE+bntyluMUmEn
bIz786mY0tyKhf6wjiMyvxxI0ysM6dNrwHNWVoQ/xU7kZqCkMGBeAvyerUshvf18Y42GSyfJFW9y
MtMb3Dx4/VX3PubWwafJSSYvN53ZhNop9uv0Wqbk49WTs03AetmMiQnvcFonCEcuDMXOY+LDeGo7
Dd+8P6S/MbZdQPEMl8eHeq/Um7jsd5ibCzQQvO64Zo+jwevqE2L7H9HaO9FH0S8aG9iWW1feQiM1
10qKOCVry/Toqx+do/qHAufyovFK/b22lHI1qFyxwB6DiyDxqCJxYVOBBQAuoZnnEreKcrdrcocS
ezyaIJXOgthy8TTvxrpVQHe+GGGnPgbkHt8boOPfXpxR0yiZpAOQQbaOgfXJY8TDkAp56OlxBfnn
HooLJtAGr8K8Hz4MWz/BSipfK08DMCJy748doWfQyj8wSVFuukPxYg1Gus7c3jiEXUO6Rs7dFkfh
QKya5SyJ9mYv8o2j0NT+gKNfrhMd8r1epQ1FnlD5Sfydj47+j9p2cJiGZnxVzeQVSJb2hFbeOHlR
NO60tIZxVLj+s4vMZGnrwngVZVA8FVVQbIciD3bDNhsb7zcZVFSibU0no9gcAOD4xVomYD2xZd/7
YOiWTV3T2WZxv9XqsFsW0yUk+y3ZEkBil4m3aHSLKnw8WdLH8PuxoH1c/B6d5MUsVXPnwLdeyM5N
X0hYbq9mWiztpCd8CBlnlESIxdM+wcMY9xdLG1Bviq5844bOwROlwW+1HpGmF2HwlCEV7nDl/5GZ
+RUHef8Bvhnpsm3Ut0AybsCFzU6axyy3j30IocPAHUW+yybWAVIk0/gLexrsppplz6hq++d0+gBq
9fAVNCYfQCl/RpfcPduZ+J8Ppn/RZuq//sVWmhXlvA79laG75VdiRVjnIqU5JoyEZ8Nn0mj7nvbd
dzuNpeVvkYt6IeyhfhYmRno9TsivwUfw0TMUQqYSBBgREBFjR5A6xCDa++tUayj45dI4J2o3GQUi
6zPXBvpgZvZHD8J7RN/kPY+LcJViDD7llo+BAL/bKjVC83VQWR920Stzk46snXBa3ifVW6bZewSo
ypuSh3KTO1FNeZQvE1xz3M/tdx+qGPEUI7/KxFx1qPaOrZrFe08PLzj4jbOXhMbZTJvyZNo+tpK2
NesNY1IHpc1Ycp3b9eCnVkUnPE/2IcbrJ37D4JWyWoR0BVsjZdBgJ7U83kXq5NYwbCo6GHzSzFf3
FcLtyGd2X7jluMNwpgGTV6+ydcZfBd99gvA1jLOBdk6sIF6gFiY9IG+SY5a2eyViVLDSVKl3crIi
kUPJQ8+9sketHJxLqVOB6npSEBKAapEC6RpkN3E/XhIv3ZqW4xMg/p88GKp9FnvBsavLb5QB/U3H
9Tjd/+V47FlqvOBJvoxTJpPFdIaWCD+eMX7oVpceoiKmTq/1L35Red+BOz52Inbm6XFFPNWrgODg
JNUfJaggR2G+ezFDJVk3zjERo3rMbAP66LQZARdtH5Nc0P7kS4ShQy/eMqjJqvKzJ4s0rpVPJn7Y
UfK+WVvTIW/vVWXa6VuMIHQv8Wsu5y+LhP0eMw3HGkYuIVZAee5bOh0d6NdPbJFMGb2OdBlbDRE4
kjMZFOLTo8+z1LxxTx9JrOc/Awle2kqZDsuYCahj8E4I0dFfmrjcaXAFjnQBgGI0qYr2TYKpAHeV
XeYviQbjOrp98Zk3pX3pBMoDLKT6mel7c2+z4kj+hPOhwBHdJFGirudDruFN6GZ6U5LGehaiC5/m
82isixUKyWQDHwNfYqxc1bodTwXPmUxN7zqfysuo2XrE/zxpRNle5w/qJCfk1Z5CNCSokq6zr7Ub
21eJe+OpLFyJW4xz8weG8CgRx9Bxpi/To2LkJfdpG43YIRsizIjF8VUpAvMc4F8M5wVjJjUNpdzU
+HhMnx/3ZSfI0hoiG54nGRfnISVEpsEAHGFInUR0Jm9Ye/Q/4ti7jl5Ku9lgIbswgrh66ZB34MOS
8iVXoQjGulR2NpYEm8hb2oc0pSpwHTZzck0jsKYqv2qT0tl0XebNfA0cPXUgjLD+Ge65Rc2MoZDl
XnlpC2NrZEn9W82HgL+UXpnxqQjT25A4KlF8yMxIlUsEQlGOo2HIDlX8/5/CEVRSOresde427t2Y
klb19MWfNplJQpWmj/6RrgvxAInl7Z1S/hSdGf2adgxSbeYd3/jLnZD81G9uoat/bLPFHxNUA/NS
iRolCg4FN+9rWRX3edoB9GT5eDELv02Rg9q/RkgMm7iTGPtb9LWdb2Z7NY6tg8iCD6inTbworYkA
a5NJ3BtKdKOo+supK25LOJOyeIkE/lzFoGlb5Yg1p71O09BkKsYra/0SG2Bm3qkJN7uq8/DuTE2v
LBMEkgaEbMa6mDCJSfoKkzNbxh6+ynkFSt4R8B9pVfv50Ox2ChTCLPTdvz4U3Xkn/PeO0qow6mpe
/8y3j9aYxDfF6D7NtlUPc0BSkrrWZSy/5o9a4Z8J8XEO/gQ3aM0QETCOyEcrlyzBZEMYAEuTqb3s
Vn62K33mEYgQ3GfHZ0ArRbMvcCCieuDUEOfFMUwCKoU+sq4i7hdt7vo3WyVysUHV9KsvugqxnGdd
CNhoj9jiES/RdvgbKwdBEMidkUfjvtNf8S/q74k7iC0dM9DsY70fp4XUVGoqlVr/zOyRgrJiy12v
dVBi6hpffbQMvLG6qbpS3fw+IJlvwJgxH7Zibc+DvJKw8m58KzmDxF630/qJH2PcFkoeEfQ8qPXB
H4hRCsHMX6OsbNZtJfujR/r43qcrgDe/T589PbOXSuFEr6T4HhtP+aDI66fXUdQBsznqU8xerHxg
YRAb0P0sq1rUKbpeT6KwCPq9bBrajnWr6GsiWNFD2ixL541dt5CEB4SJXjJqa7xWYHV8aKRbXLJU
PdGasOpWUJLQE7ixjI5vlijXamY55/mUUWH7HD1915vWbb7L5jvPKtsLRbvs7GsNazclwAgNKxkO
YKmc6HC27+VLMjUJxsYB/gwnDnV1VKy9ws7vzoQlCl0//dYjweraIMsuDTaBvm+dyHmNCz/ils+S
1TwywCvYGqrPLLbL6n01lboFVshMG1eJafZ7zzKbvRl4P9XU3gwJfF8+XldVFiNmttwXZ25bpqF4
yqjQXsy2k0fyVOSyDeAFo/eL9roFrmHpp4gymibiRSbSlwJDXzFVZxVg2odY0EgjrRWKtdVRrSqS
QSwaVo8nLIvqCRhxuOwDoDxJXdEQtZ0IN7ijRb8pnkU3a4hJ5A2ZrZZeP8HlGfdHTzUPzvzNEqmU
lDds4LWWc5hrQomFubYugnr50JqkVr0wRs24pO1kSU0LpP2yTPcRjb+V5biXAQHRRYkQgGKdq97n
PeT29ZJ/MJ57csM12/quzRLTrKJehr4cVo8OMXO/q0dUwcqca1mKZm6scOKf6QpXjP4dyKC+24dp
c/Qpu75lxJIuwmnPJ20cRLeEgOAWZ626uphvaUua1JO1CpFoTuLjphiHdJ3ilTRhu5/njZRC3f4f
/Xjjf30XLot0E3is5hhUzxBhmf/QbiRhNDSISbNfcTF1bHLZnzDSBoca2G2PyGWfOtobFYD0M6ua
fRDTpZjOzFb9HsPxuqszc+XDIzxYvjue9ByprqpRmk/QPDPSNpKo6jQm3awv9EVau888MTazOW+v
OWl1n1usNMJq0PqRtWyy+jdYO5JMsFE/NkZZD9UkZN647pgdnVHFlDDWp3bElVJPm1gp2p3WuL8t
aibPUYdcukrP4Ui5mMZk8ca4c9D9OCTutckoiPrG2Y/7VyWnX9Pbun6ZNwEoJ4TbVr7BWm08zolO
w+ABO4V7N7M2QZwrO8tz0wO2NwvRDi+1oc2y7aNy0te2Rnlhvvi4TLukb0nq1QrCKj2LIoOiuAsj
tf6ymMwuimqi8NFtomQrJLuqme5UBO/7hli7OiwlMte+BwGeeM8OBfchd2vlnjsiO9qZkW5aB6ez
LNz+A5v+4+FVKFB9Mq/eZVpp/5l2QoxDf7rJSU/y9E8kKmJd5LB3m5x5nua04zYa27sLum7VmgRq
+lbcn0bT6k6JTGGl2iOLblftd9iL9CVaUxrrVXArqAnHlQy/h8xnCVsFuHRSGl70PjYOP+bZtEFc
GOs2b4dXwhOzawM1UV/IYaDk/Canol/iGcYxjPERlNPwBGP0b5S04RSB1DyPg0sZWNVeC4bFZynN
m6zy9v+4+Z1/3vtMqPBS2dCTDV7h9j81X5Z0s2LCKv9SpjtmqjNBEE3XZoahYz5Mm76+IUz5qsTn
JOh6rSXkGpun9IJO7i6nozoNurd5r+LhWdgKsUleWtV7MXZ/5tqL1iv5SpYB07twpDkUOPXKZaL5
zbACqlkzxN11kT6IxGqO6aD8qVVF35qBzjOR0BNJ0rLaitKRRzP4rlRxrrr3sPe4gujBuI8MlIKq
l29FL4sFCxFcACxs04WiNjTmjxCskoOIy/wsRRLsC91ndpu43pADmQEp0rrMm+qpDa6ErnuwU/Og
athQe8iYexO78et8GErfYRmqITgQ0couBnquWCdLcpLk5LQOxbn2pf1kpYlckoznYqo0wbzUYz7J
FdB+VfKUOy+gevJz2eNdto2R0dQOrVUC2+Pyf4xspvG/4lVXkIVhuxYSLdsVrOmNf6DOVUGArN8Y
1a/ICLPqE1SnIIykGZ9VZoCx4ySUxIjX1OhN7eOpezZvwv/szYepuX+8nAx088LwQyTsgb80euIo
YuFomyqr4X/k2MiWj/mNTyl2pUpdUJxsncO85/5nr3OmSFIILE9NRK86Iyo1xsfSTX2MeCouaW1M
hGX+G6LGxegc5AZqwcOU1YhMQy303yHfdOs6bdo14h7/Xev6hjZobLBu59M81F+KSP9oasfZPF5V
HmQBt0mM51nLFI/NL+JCkxVIUtb+wpW/opFnGyf8uxcjFB16i05+GEeTuuhp/gIUPtnKli4kSa0n
VjLGKzz3z1NSrMw0cm7/OYIzYNOzZwbppcvIIIr7P1KP/4o+1NF+o/rgfE5aENRIJcFfeOwtiDFE
x9i7+blrUA1dCg+9/PRk9nBlMi8e90CkpmpHGIojb95oQR9oytoq7mXeeoe8LIA5zruFgjswcnqS
6KJBFkxFffrUGQ5CKyyfS2aXx8eo/ejB+m6wlhSq69KO75rrMwUOtUUMlfDejPlNr1EKqEVzq81Q
7m0kuCbjeZkcR+pCRRccc9dN7wjb1OeaCuFTHKC66wc938TJlCnr1H/4rf9S/GxePYUoI8tX7YNr
k0kxOEGxynig3gJVvMcibTePpovRl/E+S0jK8DEcXAvNumsFqA0BKCZvPhRyQA4hM+ZFgdCUqjVg
rjT0evzaTfcc8hpnlsytM+sGijHgr0FD/TmtlH4pIydee6GP+JqxuGGYvLi1d5iPqD4VB1bPyK0G
Gkg2Em2q8eJi2VmDd16Mv7KJpGxGZXaDMScPwkeoFFiNu2glvw+rwid1apnp3tTlk3V39+v6yVRs
0DhalL24Sh+cdXRCwbTKNKZTEYBj1MLhikeDIAmavgCUyry+zZukOjnUJ64hSskbFK+/oe4ASqTi
sYdJi6HDSpSlEIH3lljmp4cybfuoZ7FuhdGr285CqEH4UvUgCLtCBI893IjhSzJ96ih1+PKPr6vg
UuwGgxmfoBCMNo06KhuRwS3tw+o2nzL7+g5Hwz7Pn6USyhTzNe1QlGH4SnqQvmiKUdnOh4xQhKVE
JJQkfX+a5w7YCDGm5Cb6z2kqgQ/AXXm2Uq/FpD2YP/3vIV4hulkmtINU6sueBclFkJl8qeQY7VIH
dOR/z3nghs42HYowJdp63uidsUYFNwBwTI/w0F0YSlLJAbcw3esjtb23qh3tKsJcF2Vg6RtFIch7
nlHlQyMPiNjP85RrPjVvNHqvy5H4K763B0SN5jIpqMhk8yed6jbKoz5Za2atv5qenqznwxFcSAXA
pF4MbkMbu1UiZ2MpH3TUuFRTyIQa0eMic/O9VC4SCLEmeODr2lCP81PvgU0mk5qKRRWa2tpGYbVv
Rj16DrrEhUhCN4C7tQA0RNmDBRwVEClzA1DRAW8VFPs9Q3C4SqaesGkXO0W3xCsi9R6ZVqRs+H47
Ma1feUfVNzVAP9wjBUOLRYsDyX6wdEMap8Dv+b5F0+5YHXjXuNG8a6uLVVo53nk+ssK2O4ON3oiq
ZrpZJb98U10FQc8TPO1RPgJTY9d2+S00ukLzs0ebhyn/aFiHanowx+nQng7dmEclZBVjj+JdwWX4
3reoXMIgC85h6VX7OFWzTZJO3K6RtJL/XqQUCs/CrPgfdZRbCOIGmqqaWirLDyVqq+v8VqCjLq+H
WUYLkA4iN9q0rTHAl3eDONw8btYWkEsYucHGzFRu1unTmbOU+PrHPEjPm9hehkbtXucDOzJ3gQa2
cB6EchpTNTX1V1cqiEcdHLAmChXLb8OX0Q4Rz0RBtJl/8wkftaoIbdvMr5bKq4vVsIrb0tvMSnIQ
WwycaYS6qNefDRgpQNBQSYbM9lapCuTKL4qDOlV8gEDKLe49mmsRFZ+GzJxd0FS/rN76CibtbdnU
n9KBfheHEfGoCo6NvnStD4BC9yIyjL8Q2QAOjdpPymQQ3Ym29XTibBVP/u5BZQ1PcrBB6RhtzDKa
Znfh0Om1UV0zow6Q7+LNK+7/3MPxviE/oFjGbk5TYtDLf37JlGanIN/ZRdBGqBrAKMsnbSCKGR4I
pu8rhbLSsreCZoeHOdxGREBcLbrRSC3d6uvxFmHGfw3a7H2+Ao0bOQtFR8dKXrZ1K4MOw5q2Emjq
36XOvHcsA7zxfRXsgzzrNyPtquUw4h8ekFEtnMwnqEg2L65pcBtPoBs9U/5O3ngZ1yl8U4oTqjXq
T6WuDLu5A63BvyK3IKDiH1dY+vk7h3HbUZrPrBdBE/CJ+Afv2wq8s5Nm1UNSwbwu3rlF/4R3sNw4
jeD5TTXWAwZGl4SopWVeT/HsfZnRGEfsucE9WS51u87PeT7EvL+MZA1XDxY9dZlVaSfoTph2BSe1
waDCAyEMrKOphjZXRxo6qfZC+uzLUAbNnopQ9pL5gEIw7q96p3GeQrKbkDlGwUXVivKI6sne1Y1b
P6Yn84wFXFm3yE3ryIKm2OVWnOzUVpaHym1+AY8cVsxctI0+FPqVST+KZQ2rgNOnK1mAllT4A69m
l4luk6jxJFr/xCNmPoUWb2AbHtotiAOSFIAGZi6k5iTBBOpO54263zdEHXgYFbqlojH0d4Y88UAw
GDCBj6zMuZfgZ2YNW1SAGKpHfWBxyZRJDSSxSxkFcSfxDvMpD0XGYUiLegFcywGLkEsMzzj+48pT
b8aQN9cqeo8tBQSUUWTqGi+oXKZiMrzG5DVr1pCtjN4dDn7SqqSTAszRp3Yzcl0CHfLslcC3l7ol
KjVO4vITppKx7JvM25V4nD8FRNIw1t+dVFG3849sYcwFDAmpOfGsdjdYjrdLlGbRgae7z23qymhx
2IcWc7hJyATsz1qxMnBOrG0X4VQdHePGfZ73zJEajdOqiMB0Eqp6NHxuZpqHrg8t+LRs5kPb84HP
uAM63OmcUtTfQdk1lLHcqrr7I1w2f+BVR2nFvA9mGZ4UavvzMO5rsbtCmzDVLqepsOCwgn67ngez
0eNyz5/qBP8y70EYqzf5jx1L5bmt8/YeCHfX1HrxQT/I2QqJG6E3Cg6rGiubGuSnKGjNtzT+mk+z
AIqh9KXwqqd/BMudFytW231DegTCMl7mwj/NuMkx7jZUQrJX36QonHdSfs17vj9URIeL9qjqcttb
w3B9rP04gvReLOF2BHvcRfWyEqF5m/d83Og3FdTb0hd5xZwLIfBQTgpG/FS7KidUlnlXd6gsGLky
a4Zn3YDQFxb81vDIgm8iQZc5gfKKjOT30JNRm4TBT+mGVIOcSaseFd2qB22+RdJuLmq/uDxkcFA/
sm0C5/5JJ7AkoXAVv4yB2h87Mjtv8Zep1z1cbPQcpm99Ywjwb5kyKsdZzNPn8WYU0fjWB8Txjn2X
HR/LcwQ0VKwcW+7VSc9OQY8Gj5YfrB7DHn5+Vr91Wa31QWLYKFmsOJ3yRUN8m6tDvB7jYliY9E3v
dhg1R3UA2D4t0GfprZ4o8AQbYECI0cbN2PZ4dyehUxeTpzXv1dTVF6wY+l3X1shHPdDpZNdk74lR
Hme9ZYO3F8SdZoMHCCnu/u+XTfKvoCl/orKc/Nf4f+o+6LatzesXenhM1vBJ4UV/Nx30VmnuBZsm
wORtjnR45htzPvQL8N0I2SadzeDRTBiNzF1HWWAunACzs65J6zhvxpTQIN0jHUBLPNC6Lkt51RzM
l6Ya5S6LqW+1WBhfAqyeJ8UpvoECTGSqsN9QbkiO88Y1RQLTns28N5/Th27TpqQHAEfsjqQZtRg5
vfaxF5hQ7YkeaahmbgkAlffBAFKAuin93RbaDRmC/erGvrbUAvMtcxLCAicJcWY65MBE9SfSZeqP
GSrmoXRf1dwuzrrvhFc9ye48mfp7NETeVlbkyRrusw9O+FdQxXgzFfOnkLKi2IGfhvBYct7SaNh3
ZWkv54cLgvwhirzyBQRskOrKuZPu6zyA/edIr0l2KVNp3bm1vyqla98ts5fLqg6bZy1APte55HcO
43kYkpEGVJxXy8bX3pPHvLrqbHPfo0g5UzjdJlQYEf06+pkuiHGunYMpKN4JtR12ncyupsAIr7pA
pY14eoqcpvc2brZhWpu85Jq676b3no5ea91nqtw4EwM6yYPN2Bc5+OlEnAL8slsjxxWml/Qmcgzr
nVcH36Gp4/5UntVppeK0+GCtAKX+/NvOh3UV6gs1hFNuRv5rjrI/BlDxmZpxS4eBAe7RANQUtb/4
UCldOCKXai6TOXRFUUH3P1gFzX+V9jXvx7T4bVq9Fqu+1pDM+z36uCxfNbnicXlZ0PihluznemIa
Zu2TalKFV0v3qLtDeBsG+T13R8wxJWDIz3zQYpa1NHlJXxEtVleoJdsxbLXTfGoYc9DEgZWttKn4
FlYqHlQLXjxLFuo3keF8UjyszzE5bEvdIS8ep9L4VsawEsJOfMJ5lhvPjpS1rYzqJ06xld0kaJ8C
Kg+NaF/8Ifybepi3UEo0L7qFG2Q0jGYzf1iE7r13ybKYgrgfFyZyYSiquooafqJ1oHVbVLmSbghR
cOnpk8+ljdVwDHxhvoaQjyROwc+00mpyOFt9NR9WY/SVWQMEBov0HYa1LzfCpmCXYXWwmtw/YwVp
lqMptU9ke1skVazj6/oz9mTwVrVIcBmOr9yFGEZ4Fham6fWfhZrcAj1nRtg1G+EW7V83k19R1ywE
VsDn2GrjC+qPn3qw+w+elGRtGIXYWEUxfICDOZcUsahlI7pl+AvubY/Qv2z4ivnQGEmtsFrtcRRM
HjCcK//6ChT97t5zLGC3Mk0vhpEuacv4yM4SIp2ckkly3hXGjdeyAXxkxH/Q1JfHkZ7kW2iI9ACM
FFWx36fbMmOaJpm57EsSQa5STn4SM2u/XSd+NypRv9iDam2tivII+vN6TeHAWGFj5F7y9fFnZIKT
S9fyibC2CZY2ot8Z1Dp+OCN4K52xWJo0/pgcDu9xYYRnQm8n6CUr/igrsBu58RgefQUBt6u9BUkp
PnguCSzLM0i+gaKsFcjGBw196SGyC2cdFI0GEkfVdyydmiesXuEPEZA0SCR2XDrAS+Ts5UlTRgxI
FrmpLbMCohnS57LX8BaRR0a5aFBv88ZO0adT4Cq33ZQt3RLucjXJzWYddkykUBhd6K9A+nae86Ii
BCuaIjqnc/MHXOdVptTBEavi5r/fFagptqgQf/98Dm2zelNoRZgof55l1R4IimvOHSLL7dDSMIxn
159X9vsx63Cjy6xdO6NlbSr9mBOeED0lwemxE/17h4+6ftR+u57chdLbaIlWXmbnSKHzVpXF6G3n
t0A0E+c1cW4sponzcN/n4LyJNW52s6+Eudtz6abG0jFJIK4n38z8Blf65lduJt6uKrlQSVFSQJvC
BJouR70mO/TyHDncRWsq8tUTXuiOFifvQUmNb0oQSDqPCdJ8PuCPGWgazXOS5HQpCoDfTAaMXmLv
JJBBJlbHYideV6NafDpTtAWSBSba02GLXynvwncM/vZdlBYpXTrNFDozw0UiERuz4k/RtuIqBpGf
so7wsWxaN2Z4VDztbw+u7rmIu+T/UXYmy5Ej2RX9lTbt0YbZgYW0CMTMCEZwJnMDI5NMzKNjcny9
Dljd6qqSSSUtisasHMhgONyfv3fvuY9CWttYDMlrUXDhKxJZrr9/2SEsCKykiW8awgqOIhfJvk0w
/Iv88tskl3zArR5BJ/3WO2X4Bs5jpWWH7++mLKFFfo+m6PkTYye8Ye/61Y8SmgkN26KmkmDcYEs/
/fyvT+aqB13SdR92/G7w+R9/9w9/7Pu3lj8zpwwG7cLqbml3JHtp9oDIl/OoJDt2Tz2o1u7Ma7Rz
p92rdLgiUmh/jCFuWieWxkMXukQS97V2po+WHFzEq9gQjHKLXRCBCmL45s40xHuZJSbDfOWvsQs1
bxRlXy3iw+uAcu7qWMav77clq6kDpK45hzDPizcc7MubVSZLTBrBtbLmm4B1WZ2+P6tqJnn/42ff
fw6Vc7mhJrsKzW6O7eSIk0d8ztbsm+zBb1Uc1KI2fyCAPZPEoi7wRui5MUqJiYB4cmHN7wlUn3eu
EY3P3DhxA9v9h8HUemVnNhfZ2I5Pi48VJ1rkNhlxDZP/CoQnKL1yfs+ICVm3CVZOywOXP7owlcY8
0Ym3c5pjCLZ9xUi+v8d4kx99tsoNLYbwLVKEUpH58OFnKBjozBEZshiy4sXZ20WSVLKpi9/yEGTy
0havh/D0/X8mMEBE6USgkgxDkt8JSorUono9QIjeWLCg8MOlxql0rPEouDLuLFkWjAgUpiZGoi/k
Znxh6B6/9PA9/G5QeEMPEa/tfrDXZMEYJd59Q8Ru4Ck0Cbbq7VuyqO1bLclQdaEBB7YbPcxy5AwQ
089QB4MtaViepxE8ONfBeSOHcTzMfSkPOdk0Z350u9+mqTX7pCXwLds9CWvfo1KXKCScCz5lQzFy
fC0SrMTXMCkM/d4aFbd3VC1ra5q7da8whnDZzG7KynUeLJhfOwvxzqLLGILfRlC/iXW11B1fkRlh
ZKadgVzLCMYpowFPx+wSMhlOBOP8rkMpPJgRmCdfpXvYJfvx2+1ip2wvULTHc1ON03msszcvr7qt
l4p8plYb/cBztJJw1YbgSVOzIS7PznSVYiAF+vta4DFywe00UPx/dyoi3YrOMJrhtRkZOH/uPAy3
Cp4Mvz66Wv5Ks4Q4ML1JtnbY7HNRhLetGdrWquim8NasuD7PrnP4/g3baujByZpMotImOhNmyyUN
p/Lg+Em1z2tDXKuOBJHF2cGbjJQr5gSJysvYD1ibzHHU8Vb24g5PFVInk4ieZZjzX78i+Zy1+P06
6OAXBDk2tdpOeDn2MUJEExX7OqN9AnNvYmQ6ERDSfI9MZ7fq1glevA9MhmCCVacHXVUx0dc64All
Md+h2QgGK3YeZHMUfenet4X5j/F2WL2C0pkQD1S8AK+/t0RUv7ADlsc2B3fFhKd+KWuy8RgAYaX1
eo0ewbdg6tud/O1T/v6gJiBii2rNo1+HTKjS/vEa9BbEC82pj/abnBFH6C0EvOLUrosnOlsyHKyn
rOuCJYPlos9Lv8z1fv7vc1drmar+CwbC1NVDTLXkERu+8OB4/klQUsS9nzE+Mz/J1CoDYUxnPTL1
T59P7EyJjWgQ7hvDlZGY9zporMt0NoinNXBAymStWSMxT9w2X5MGWyvG2QfNIe7FGrL3iWbCKwVX
MDbum+ksAzlBQQWf9Jyp5PcfxtzKtt8v7P/F1N19VbfvxZf8M75q+Ud+VrVqkwga6n98/3b0VS1M
qD/8AvZ30qm7/qtV91+S0M9/wpmWP/l//c2/fX3/K4/4e//9337+T0RcRs+/e+P+O50q+fnevkf9
H5C433/nH2wqz/w7whcIHToQIRugFHDb39hUmif+DnWKuFhXRzbxDZn6J5zKcP6umw64XBtirUnI
+r/YVIYOElfwyBNLahs6+dr/HzTVf+PFkrjq+bpr+T7fgOmKP/FiRa6bvp3TjNEJz7BrdGl+u0EU
ETSE1GFKugmLjyhK1jGdpyFrroZBb4gxH30lbxPG41siygNgmGPFtI6xya2yfII4++Ix7OXqdz/a
62+L/29lX1wrxlby3//tj4HiAIUc19cdOs4uuC7T0Re87+/4OJVr1U6a+O12FNWhKbo71OZw+K6N
HZE1gmt9vnZC+wt1y4Iz/t2DuHxV3jtEEDi88Toj8PrjV81qHZl84rRb0+95vCps4H1A8kc0cPnN
3KPs2N7ljw4JBGmlZn/OcuvBO9B4D/yZQSx5EyvDLcu/+GEYf9wg/vF9saB016Qv6Xp/+r6GVjpA
YPi+XO5Qqo82OCfwA67gL2zI+SW4Yjhojr0aPfsvAtO/F8W/9qbfvrTpofU0WIl8/BNH2amrFseo
QnpHIuZCIuAEWblDcuk9eog0u4gF40hQy3i+guKIG61hmJXunIlWtT/GXx6770bT4QC28g5PO2Kz
8d7AkWzpmOS+Zqd/Glx5Tv2JhndyLWQO3MEyHy0d3a1i9AKjHgQA8cnJhovdjWuygtOlKCb6I8FL
5nNzRyVOsq/bA6sALkNS1JOnnF1HEqE3oMd0m4ttk6mBHbsgzrlGBong+Ym/fo8vOJwZOIANDpzK
+XRkfVAxUTEAuPaY75BAk8Jb6uNJue3FiPp7vrlnu6N5Y4YH6I0zkVZg4hGwroa62ZLgCZh/KLAQ
xgYNoR//+4OBmOrPi9R1XTLOYSTxCLMklkfnd49Gauom6U5Rvh3ce5UdQJIY0X073DjRxkh2WrsW
4TqrNkgoWCF+v5JPgOnVMzHZFXlk3ZFMa+xehDYp7DBr0OsuExi5Mt9bf6VeEjLM4dbTCeY+YhDY
t4cXmlZrk/ueffGPGR204q6YDtAW89QCu4Jtlul01DQb/B0b0pem4jW0b5MEBMTInIYS52Lg3kH0
n0SEADxkyTk3MfBf9OIn0KpuCDrCg9HtodHRAmluFzz1kuSybcTBJp/FP/odgXInM8UPt80ZD7fM
JZGR7aC4luN6SvcxME3vMKUH7n8aPhqMGPGhry5liTUei+MmZCwrt2HDxre2wUGQ00AigvdYJ8fc
Ylh71Gvi89RNm28af1s1x3pYpyqQHtB82MXJfuL11NFe2TjjGWPeG2IXJncEgJgyYN7WJBcWXYI6
Nd9M/j35HsVEs/whSg4zPyWsdiQvIFIkH6Y+TZUZaMDLBgLSoV8b453ub7PhVi3BfluY/9gZ5CdA
fwzSf7F8vslif3igl+WDJJ2jyOaI0jnzfr98pigGeZQjZUEVnPkvYnzwmyjwoMhBuE0sDbzczMME
Z0GdnSJfE6iFiGo+Y9i4J8HvAn5tNzAJdxX7zhQFDTVp3z25nr6CgFXSkJsaFODdxlt2RDkExvji
gh3J3a9mcALT0vd+f22WGCRCUjPMKQr8Z4VaWQthHc7axmK9TvmXzuyWTLSNn38J0r2LJeabpPuQ
mNF43CmjWTjmhF2sAWdr2YZmV4G7KLzmXGgJTqfPXkZ3afeBmE7Xb83ybioeNHH18+3kATM8E6FF
dm/f4h4HC4QFNF71+SUuyGCANI1kxCYPZskLLc3taM1ry79a/u0QXgHUgR0v8ru5edLRsqgXG9N8
mEFFYbzqAKz52TXgjv0UvA2unXI+VshCOp30Dwfat9w57euE3bEOo794e//ElWO7dpHueabQIfJB
nv1Gif1uc0iA98b4oYpto2FdKCT6AOAdGwIqDDgwDOzCusmPNuRHrYaTqLPtASdmEetFsjGUOplx
hbNoOuNs+RAhOjHmqr9Cx+z3roX+XYY/cy6fjsl402oLxC7i55gM3iZHT7DrYultPGtvj4RZlynu
lL40PjTArSio4r/gD1Ik/fm8pqaySEXlZXuWxbH9p7WcsjXjE/PhM5NBxgFR4PvWyDyhORivpT3O
q6j/JJgT8cyAUVBM4IK4HpNoyBjewxwxgOtZ00ahLeB8el2GmLmxP7TYOOty5Kop8DaieRTFPAHp
IUgP3cOqo2kTR2JRkQp8tXguS+2wNMNWvkVAWFIZ2yhkeJl5W2W+lZEtdg4XoU1G3KmLJ19yYULq
ba9ETvc0NTZOI0/ubZ5TapUL5YFsyf3gV3tdRI+zpF/ogWYYEEUFk0XqtW+f6oknKqOKR/VEIjgD
GfL3Qg+VTIFQaQToxUT3NsW2ZOF014tskwLEW9UZ2MTYmrZlwx/pSotszIbc66oeE3p0T4nX3lQz
oXrCZWlqThvioPe129beZ2lcf2DM7NeaJHCxyGt/xQg1fsA2yA1QN49eXdhB62v5TVchI/QSw3lU
5IvzHgCMF+ZH4SrnakIdvGcYtK6I3DoBcoX2kJjXMHfMq2N6T9g7M/TTcX2C4TRwnaMt2Nt1R1cx
t1dgmziubY8UIiQnJH2PB5S/7pFNaOvOtneHiLe/jr167g3rVM5je1AOCU85OUqbvIn8DV6rS2Th
xyiW6YVo5YtVkPc6kUbTjWTffovn8Ol0gRl3/q5p4l2ZpdklNvWnyMqNj1BJ58Q7tIqI9zva2b4y
rPYQYswB91RL8kj5bOoxfyUJGkcNqTdj+OSrnNJ+CzJc/0DsqA552OurdsZsbmaGfUo9ehl5GX0N
KdNyhCnkFkSguYUJM6sJjWePN2Ob9pIDo4rflaessyrcEqQTwWWd42rbzrMbWllZUPjFU8tNkwxE
7HZW2RZYOPzPsMGE7rdVtWXzl3WK/iMEKpMZkA4bCYlRhkdDPlDE7ZDVopw2Afo4U4ynlAYU/5vT
1/mYc9uGVp3urS5+snWlaAxQ6JWqvHcGxlSiSsjaQPi6g4pDBjpkWcThE+gDjoTCh4tEgh6hvf6t
5UQfxIgQjojlbJWOU4eCvPB3WlLO26WUHGgoQu7p12U4IdQL7+wJ1bTJOZDY/YsM/UO5SG1qf3ge
I6RPHj79oHXczaB1N7FnMNjm/KTVF4DPQJehwF6EzkVjeskoE5g9+eM+FHn4LVr6JbyedMcQnmM5
Wtu0/mr6gjh7q8TRQrJfYiRAV3Ljl9IHY5cO/akvlrIin2hwVajYMF63R0hP7TGfzKuZExoJcL64
MUyrAOxg8Wx4TFrmOosuk5DeOq4rTjPToZLXi4+W9+mG2dV0zLMBPHWoFQ9VtRurvrv1B7afrI15
JIEGBG6iPic7zYiDhCzItnCscMpl1Wxsss4na1lh56y058LEPWqBgF2igsDecHgSVlXtwnC4r5Ff
bYxi3QjKHrfaKis5ENsx70JmyFuAnDRIxngfWybUsAWpkyjkYnFjUJO3KLUsHGJtnzHGh+cVLGg0
OmBYHS37hv3aAFsCXHSZrpcRjQjfeoRkxHnXvAyZTmUcndPqi/kqcT5h+NYWUt9Xo31jgdSKbGT4
cx8Fbms9hxXBH94wxTueUiLGAcnuxu4+I9WMlr2yeLKqhRWcox3j4xII32zyiU1ylPS5nZYKMK3r
taFtkWbUaHYWqU2Yr3GxE/Le0VbPwxFgB0ugyPJjnOq8TUaK8YbOrc2dYp0S0xDluktzT5G0avJV
iEAiPaQmdJCe8yrW2zZQTUfYa08WnyNBZuD+NxtAIGCSBjJCTZS3LWlNiSs/MWzdIZ9/9AdATYbo
HPZxqtHUJcBARExctDc1EJA+lZTo7SipkulYJvUhTb7/hRnRTov6agTnxDn+VMZPUw2oEL+3txFi
fGHbJn8gxneWWMRPcLXbmkOn9lo64ZJp0eAX8SFRWUyrqH+iJOkCfcoxndlJukIzWK1dC2iLM/eb
qGqcYLArtR8hPFkW4i5T5AT/SoIklHnneylYp8oGI8GWDGnngMOFbc0UYu3a5sPUj6+5Us5e+BqK
bxkellgvnWeB3b88SIuA7LSEi110xmM44CPWhpi1+engMltLMd/pbojaV7AmUGe9KYyr266xb8V0
r8Xxzxn9ZuhQOsYuKNBB4wo55jY/9iLet/h4AqCx4H5bwc0xIWYdGs6AisP0yJI8w6uD/kW9rbdI
Wnqs4Js6kuFWcGj4Y2iucyJD4nxRO5GHimCDWcGJQVm0abzm1ulbwuUSiaQsG4K6yJxND/oMI9xh
KOx2i9p6V0aw9ZXWhYd4GNxznNCk1a2zHYVWMC0EFDHJHk+61WOEO0gunnYauSejqOYt4FCxijVP
33l2+KMdaDGE+ujvLUT8ZvylG7n2kGpcHhikhgTPa8eM++IlB1B3cV3fvUF8eJN61srToJFMuWcc
UREbR4hKRlCUSDHzwcCz5n36ys6g2WLm6D4RhXcnEEDQhZfPqLPTOcYPilWFdd4Jdv2NRUDwOXTr
9OjU4dEf9HozKJf0TF+7D8MQCkOlP8aZqR+YQYjb7w8Z5ept1EA2YkyhrVReTfRYYFG0Zlecu+XD
92ffH5pUPU46hnoLZYANKWpNtsIvAmFhvaSt7m66Njdvxjaa137jFUGTZbhS9RJlZSX2eh16h1Cl
CQjKt3FRfZiJNNd2qQDUVAJ6b23qW/qxbGeqLI7xxOU3G+bwiMYM8w/Gu4Nv439Nsupct8LfOnGe
reAaAsdNOXLP8fIh1+XOxIp1iosWXUUTDTt3bFLMPPVNpTMdin0UZVGUthde6CVM/WGP4sMPtJZU
Gmk7814oLQnwY9zldo9KuBL+Q9lF2lkgLsduQrRnlb33vhui0MbJOtGY2qcjXo2WxzPxGEaWGcBA
1HrDmxfVd4ZF0sZUmtcqKr0bsv9uSAZBaa434w89QrARxQ5KnHo0zhhwO1zUjOAtoJEYiNM7srC7
x5q1yysox6PVi4+cn8EZnSWBIRpbtT/OhwTaJwk3iojvwflE8zru/aqdL6JgKN+ZVYQfE64A+XrN
TWaFga+ijGop5/x2cv8kQy6ZaPcqPISYAhym1bez0uAvjPNJ1DYqqrykUm7nW3jQ7TGKzemGmeJO
LOQBIA8nrxGUX6P2UejFvO9V5IF2k+KcMcHZp6n1o1dvzuzR8c4qFgmCZn5I9n2rpc49tBO5Tpcj
Uvb9JWPc9dh36Kag/20Th4l2oerhAQXuIx7fwM3zBnEpHZMe9+OWREkG4eUmmRP/trTae9XM0aGk
JUbZH7r4iSSDVTt5tsQ4gY33IW0MdMcUMsyp59Y7gUxGHzkjSNafcY+Au4h/ZEjZDnOb7DV10Zj1
B5Nh7DrWe0ANtnNkdTJz8cQ8yl83k/6OQeWU6+oFWka76cmN1UdMKJa/10N1S3JwtIFJO9qJt549
5tSotlvT2pZ2SADMhBlrxAfgjXoN+hBC1wBnlYc9cEmSkjBO6SMutyRpbJkSLzbVhf7mFl8MegFN
b6JmvpPGNfZpobQkblCJYrqmyD7FKRwUUZ0IEX9DQYY/kdC1qpqdFZfUl3mQNe2opg3mityt8M3z
h7uwngDg5aWimKxpQCnjdkq69cgsaN3nWs3UsGa/tLtfGEJRHi8cO4j8nfdhtepNmK8Rjq8g8noq
bjO583VunEYkvgbGUHZjYhcmEswkFHokrxhagdpL/BWBZUC+7pAsqXjYxN5w7PLhFYjGSnLDDMxs
fMbeCFkt7sgr5vytVcIe1X9QoLYDh6KOFi6fjiwUMlv0AYww5Uz6koOOYa9WmJ/Nn2XfPUemOpVl
fUTf9YFJN0gm4hTtSKyU29zxbtLzmnR8hjicOYe4VGwL2Awbc0qmtRbpD3063vVj8zDjyFsBhf1K
ZEvm/MgRbNkJov7h9P2lhYrwGxU7InKJ6tKSZmWUy3eEwpKHsHyjUibNFURFada/5q/YQkOtp0iw
u8Y5jlT5MxYNl/TvTqexzAqWWn7nosUCqf8UzdMrFJMXF53gyusqOprsjd4S4Ew9lWpfJH5y3Sje
qX9vbYOopLK4TVMz8MPwiWHT3kPdCRZrnY1TxfR2frSM8BVv5c9uJm8znL2N5Whf6BQh/84RWbrz
T9OWSNKdj3a0HyanXvct+seibp8tJ7urkeoFhRM/INdNgmIYP2wdkkFdDuTOFQeNwn+VJp+hSO5C
w7rmsGKsuq0CcmcHLg0/UZAbIHbJn3Jj+ZIkEgArVqq1KLUvh6QN33JxzkfOhkv3fiqjDz0LSaOR
tD6dj9Tiq6CDJgBsOLjkxBUgNrM7Y6w2ngnuGrzBHfi5HBw1XAc95TZOxwK92PyRKyLaewPPanW2
6Qn7lCx50Y3ooTyUvpxEdnHwPHmZ53vsq3S4+Hq1UhfPo1Qz272eKXwyvvuzKjTkRc/NSJhaN5QX
TfkwHaJ0K9rx5NWk6Zqd/+S4yUVz7asTxY9Ox5qZZxtQoCBxqQdEG1m3uB8DgjueesljWJcepC09
JiiNyAS9Mh9KTm98O/a6TIdHSDF3RuKVgeV2K4qMW6MlaLs28+farRGuUzab/PMDd4qVNNyburPX
lpHRFswpb2LbfW6gjtoe8uLK7Hpy8C6JtgQk5s1JN8HuFvr4juJ6DYds7cbmepz1ebUKo5I0HkWP
NSle6apjdZIfhqS09Dy2DSWbldIbIHGwhBGUzztq2x5xneJ97CdeBki+rIq9oEb74BcOMdmWs/Oz
6iHPk0eOtWo7h+mqss370WholevihLz+JZqGZ8r5X53huOtwGHn9WGNA+h3GsHiaGPmsEgn4mP9S
bcQXrLKrQKQduHaJasW9dXMJokdmp6Ir0DTBexG69mWQfLGONJoYMH0ZXjOWQEOxC1MECWPZI1qh
3EzjoliZcXFKHFBafpWRNVDBPazWEZJ7AAA6bmlCWl0NJlXUm7fwgxsmJABnzYwoOvr+kzLp05Bd
T5wz2RYIUzMJerDwngmma3cEl318/9BDqzmksr56TpUT4x2dpXIMhikHbs7w8UQVbZPIRcXcyBvu
UHagR1O2VpG61U0C5NzUuvMM1az4ftKdCS2BWz/DEkefCHZxjqUOTwUaO7Obpr2oJYWesCwl7feC
ran0yCvPNSBONDs08erCJhN+/6npHXBm/Qcyhh/OcMuqPxaz/mBDsEGx8SMpdVQDw11WJhdbqJM7
eO9OqRkr7CxUf2JnDAqpPtyasEVvMOOBWFl5fpvZcuVZzc8eR52Txlw/UtxfInwp530rXfKkWdC0
armswsOZ48/O5GKNeCnQ/PoZdPVXKmmT9dSMMpNIkKASeUtUWlm98piuLLd5H2ZeYzyWr2bcBnqc
HuvW/uFK7ZfV1VeHgLKVGBDHA7UFHo1Z3a+br8LYpmZ81Gb/Bzl69gowTkujiEfCqkkbhGbwMUwd
GDJaFCBGCaQepB9MlV2vGkmmdUPPbBnARGgmdELIUfnhyG2Ll2ZX0S0wO9Iee1OtaPk/RbX8RK/y
lBrNMUmIVhiSNeEmJyRyD2KqWWmQ5gP69y/aqJ1q7VHAVcbCwI2Y+xci2tLbzLr77g4cZ1lCyBYN
x6ARm5pYaZnTYAHnzZaXWB9jHTf83Oly+pHcOqL5kSxRmpNZX+xGv5lGJCTOXK9Ii/C4hoSbNmSS
OG280H5uE154RgPW7KB3pRTSIyKxdemwLSRMarzUuqpRv1cFF0Q7eezGkECDOAKTjoI08luLq1dB
ADr+Til3VT3gzPQZ33pUXi1RjYaK7+nvTdsBUQ8bgLcPvQ9bFUYQWxim8awd3H7+NcLIQ1D4Vmv1
nrikJJhVM6xdQV1DG5HCZMk7iGxu2nJ+sEntI5cFXWjDtAFswhXg4Ydfl3v4b4dY4oJC/0FHUHPy
oB7kWWc5xLguJjV9utxsOXmi+9BlmllMzbqxn+GemhebK8/asJlniPYly121NhL1ZPaMKJaIIjsM
9+6AjdczjceIIz/Q8vFd9qa78bs8JY4BoorT3kwIYGl7y/1gi3iLleCrTON7nLWHZT8ZNEwtXdrQ
Syk1EItluZV9Cc20uW2aozRVvOlt/2bUupz7VfgcRrQ2AQWsPTE+ZiFXXUdCzB+F9SNiBQRxzq8g
SfnMFSJISzVyP9l1PO5HHgKU4IPCBdeMz1UvXwjzwtobkgFjTuVOG1HQuxr+rZkKhFzRdp+142Wo
9avV6SSMQzALCI5tF+eVHr9Ujnf2uH8zoxgexEyeD29YONAslCX+/USD2LxNJ+OnEOmmpVcBY/4+
CaFhcouglVhnW1DtjC69kP6kFzhl+u6P9S81eMMu1Zkjh0N3LCwqeB/U+obV+BZGP+2sPY+yddaN
ZuNC7nYdvPdNQ2ZiwMCWkceWHta4thMMNAKBt9CEPA6IrzIc4quuzrRAzODzx3DV91YMDpvemJya
wySyX0M4EeDVWsTDEumxKj7nwX7J/F2BEXQtdBrXkwmOOYsf06r60Jt9khbwFZh5uNmnCJujE6WI
+m2yG8zcp3FUZEGCeS0jyQ8pIhMq2/7SJEJIr2jCQEj1ZAEmXY001gW1gOZi6yjIAss6RHR+7T+Q
uYLeulZPeNSbrDp41CPt2ND+Fyblps+y15l+M0NetyMVQEKUYPSL2KeNyuS740SnNCy0IC0/CwvW
vUADOWTTqobLyb25B1VC+njmVidbyMc+73/NbgksIn3sa+sjHtph+XFGADDpgyn3lPcwRRxSDIWI
d/DWKeW0qygs40gGu6HJNyUFhhvfhirDqdU7CRU88+DRMQ/5ONDS1qwPrYDLOoUwMv13jQsIUIeU
/soS2jwcDdf4lXIZOxTWyRVjEPZcy8ATroABG0Gm5nzTzrWxEuZbmJDV2c1qi8jzkNtdRkpmBKW3
ESun4mAYh4kcVLe79zwP4LZ+41ru52CEXCSMH85E6hc218cY+f86L2KAh5rB5XkiQL7Q3Y9oak9D
7Lw7bTruOuAvKz2xXikmnlIfZDJKFSOITLkbYproFVFN+Ou4e9E8RZPhzTtMvNesV2B/a3pJLmbU
DFa/57W7rkt/9W0NyaMcECsm7kF2+tlneLIKLZ/Q2YhHX9HJ18wE7PXI4TcN/CQiTD3hui26Te/G
QLEb+xMg+F1DaIfTlutQK3GpURWu/KnkkY/qlaUAVlm2eVSwG+aSUFu7NtfJMOOizVp3NUtBc5lF
vEqEsRqciTQzSx8ZkQ4PYxa+uRSIAUq4eyXbzx53x8qxuxdQqih5fsxJ0bHww3hN6/TceuEC2kBi
C8KBjqWHqaR1YD9wR9/SmWIoOhfWprDCI3osY8c3219T2MAspaI6e5ZsAsK37hwPYJyD38Ucjc2Y
8I/q0rk6Va/d4u94cluDI2FgBmiyX+YWlUqYPrRp+EoGNtC4amy2bF2csHm89bCXLlOfk1ySWPp4
IQwPBK5EEK0zThW3ArJb2l2/13hqNmzYWtUUzP97scUaw5s8xkc7zN/dtn6L5nFB2Q632N5u2WKf
Sn+8w6/2g+sBcM/syUpqrLaQycjf5FKhKw9SWn2NjeilHfOgLzOXsKP5tdFxfynN+Ow7+j3w5vi5
GVmC1X83O/WRMmuDf9u/yWT9ALE32jLGWYE3648p6TtuL/ODMGO5I0ftoc7J6Skq0Itac41mVW9E
Nt2lVnHSQUXVWS8YC3MAuZIDPWpztZF2uPCIk60+iuScOilk0Dz9aejtlm6Fdy4jjgGT0VYCkB8Z
+J1sCgY7ccW7DAS6i/TFlyBXMK42ZpaXUETfCjwKW+bhNypDTEHsobRCuWaUuSWbB88kwy5Yd9sJ
bUVHMKtgTLQWKXVCGfMQGik3tlmlUTC2joeg+qMrE3KTQ0tfc30qNozhdhXN1qamngBo6+rjwrcT
r/4u0bFwFSkJy3r5C6qvcWhHgMyWmXzijX9y+0htlWYJ1ml0l/QVKIxZo/cyIJigUcuidDVxQ2CS
yyHDM6bPNT7vNEP7DC3S8X951qZ0GIOomZFFBZlzFamZjFaPQGPjTA2VHzgds83U4s7yWo7bOb/V
lzjx0LiS9a0EGaxVrBf3BC5CArDWCEB4bAbjfjS11zocIXOa8Z3fjWvlmkdQskS4p2gyJ/2MZEBu
M9CW17Zu2+NUafdQY99Ts73JnHy8ITZsubBEJDaz9mud/nlPft0psWgZzXWH08ZE4jFwTVn3SRgx
4iH7q00ehNHRbJ2gtZF8aHNZLMYRdpOB9ifS3heU6lpovov+r6Vahz0a5fIH3mttM1vTo+OjJDZJ
2z6bmQfhHfBqJTxyAG0yVmZJHVoY/rqyp3d9qC5J2g2XoQ/XqDDVUVUX1MMJpSsFrWG/yyb9FeWc
CSkJAEt04secTq+MrzIk2Avkv6J1kNOpdRKy2+v0zUBFflhgEEVnviskEh5ERq6ao4GfhXZk0l4l
b+DJzq07PYWt0VFTjfrw4YnkFq8BgXc6hL7cC9+NCIG/O018MYWRfIkyiD8shX0wIfYv0JQZqITG
hNOYa+VoMmi//HR66sY02SRCnAHtPkrN2xApevJLG5+xfK1A86Xt5ywEKPnCRZDYPWXp9FBNlcv6
ybikueJBU96Hl5qvltXsRYyQA8nEvELSBqU+FR0kE3U0BFo/Ex0fM6DHmWjRI2mWW0+bn2JCHGt1
70MZ0WYvAXsnD/M87EwteYz1VGN++WsBVndRIne2Rqi2psJ7hr5DDPuajWlvtwPo+kLc6ZO7sQFf
0Hki3MWLuougoW4Z6pARMLJNSk1uJietwevDrx2NbMGEIToc5/zYObp9gyxv2rAl1avB7IabujZZ
Ld+fQl0gzzivLlDycgq6jPaWzDq8d+ehCD+jIU7gTgxyV6btL7CrGAcSf2dGANYMsoeB24FC4JXO
/8nceStZzmRJ+lXWWkdvgANCr3A5Z3mTKrBiGeAswJ9+P9SM2c6MtmYjjFL2d3WRrLwgJ/y4fx4W
pzh3v+KpVvtelfptVAzNeADRjovoZmCW8CtzuPgTJPGglf028Bpj3VTZN6daCvfIGoCw7nb4VXTq
qxALAm9QJ2qduWND7dnwkuMgLY9eHrx1qaGv+lYmS9OL5KHJ2OlbiXb9m+wl0PjDk32+kyFuBV+J
U1+zl+zs5M0yY+PxGmVTRoubD32qSKst8aA/ai6eafX0lYgqaf0ygTQbSesQyJANsFPFn/Ccx4U/
DREEeM/DB5f4T4VlZczz+oOgOPIcwXQ7BUzs6f5yMvJm5bT2tIYTZ6xsa9eJ8ND4Hh9lUU0LS7fz
fdbF8a6y9qycGTh6m2cevDoHux8N2L6z0qCxy0wcgzFs6AwTO91M93ooFmaDq6IHk7QBGT9XeHIX
OHat79rMfm9iY9gVPk8Fr9SJsnqVftMKTiSy2pCZsF4nYsE7f3j2QzWsHV7Le7JYJVuf+jZqknay
3vxNSg1Kbwaql6UEIIFYeEtTyHLXkTdkrE/TNzpuMZlkzbOIS3s3SM19Ygh9KWpVbSnD8A4jQ0KO
o+2VlSCTdWF8eHYsLjygz95EcsYDutnRU0Z6gZN8Xv3M05EBjKXP2rbc2d5YfbFofYxk4BHRIQmU
7nvROtZRb1kNqrzku+ZMF3BeUBMjxCywEYtZ7D/FU7IqO6s/cnGh9bJcXIqEhCMDlNM3Hc7V7s2L
MmOfgJ4FXDq1S5w+Q7cbOd09Ec5i/NOwYKfOX8eZGDamqENQogmBR2D6CbbIUe+0L2vuCQeVGl81
XHa2zhQzb7b1yS9/YqBjLT+81SqBKmn28CyB9cmp7N4bzWfEVy2weBa8q0mZ/kNpzV3PtO6zJQm4
1jVfbpV0YeoALBy76FF4nMK7KsR6qjc4svoRf8jQU3EAeblTMcF0LaXnLLKecRDYWO3sR1p6IIBc
vXrN25b0ONuElSmxCll86kcvqu7KHPMNzOiWs2QkTuA1EQPjammaQ321ei1bjb357Tqd9ZYPnCJj
CYLGROUiwbxwe+7FmILfwm7bL5cZFRnVeZIDSl+1yC0XmVPpV62KEmqd2xdh+jUd8fiVGbevRWcx
bxXZBffHfNwbiw3gB2LslJ6tlVeSonV5QiB2RDsOwg4XeCNPQ/wWDnb2K2mdjTmZv0dqTL+iaLqq
kWt9InFzj3JspIOmIlDtBOxt7A8Tb5OHO7TfgeZEsAbLU5NG9n4qCN8oPa13lCb53JirhAacDzLi
H33VmsQ3eSARakcNq8G2Ql0XRy37a6e115ndqZUOAWEJRNNZdby6FtCJzdOEV61H2VhWdR7ty6Fd
gQO2r06VphvFl6ZlxciDxWNyZgZeRHb5q5y7Ob77xluPEa0N2VzdEEm8ooP3S7NwHYmW8bJzMdB5
bX1NLGEeR7A4SywdwbqHnbLKsOJduKLwg/GPgnfW3WBeDQtx9KZCu2AdUADJTLmqG+FecrmPIvpL
iGIEW3j52Lcr3FPANORGszToKkX+27e8n03W0QPj9OGe/fgi6R19ITqhbyh8UusAQ5xro0RTURC/
CrvM11qGCqE32USWtQ5exgIM/tR+1qwPfdGv4OOle78YuqUBU+tEpcRS1EyGmo5cYtjBplGUlTLv
8QWFkf7ZB/gHcGpt+bj85aiPn8ojm8z57bcp2jvrtavmT9kZW3rDqtN/N9JpZxfTyTTteIkSVl6Q
zHZG1AiKOqyYU6iJzJhOHDSgc9K59rCyNn6MhKp3lOzQ2D3/XJbmwS4P0j9a6RQHy4/KA36Hd/Bn
zdbxqueQ+BSz6S4NRXXy23tMwZQ/O1cCcGlvRJSyZdJ6al91f9yRFRUJklXQkwh0CERYozzZTtBt
O2P8Q52HvcWnUQI0zv171U/+fXJEhQkKqbyhxnFLWQaB+ETz7/TCocHnQXuoZjpYSjR/cK3hknKJ
AYyk0Ij3db50MK8EJJUCAfqxM/TgvVGBiZgWyPPf/ykvQEHfZe00tzHyy7MxkBkr9G2beuaHE2vT
Kmx6h8yGaX34aQEHMT8rKizvNoy4kx23xbIb8rVZmLs6iEnTmZ1c+1ntvauOvXUdBCaASs9ZFRkU
H5HTrUu7nN9iMQpHmmWmKjlXXTwtU00zKGIN660xDhN1l88CiWgxVKm750D0y/TGct/rpXUS4N82
4zHM+Ymsgm7Nwwr1pvyh5R2+kwPQA44YIju1Ohn+VM+/fYmfRo8tmtxRPdtWMrFblMm7gN2UTqBy
vvfK2t60Ps4tnw/LNO991T9ymwtMdxBusjB7K9S8dKN3wkpcbTsRA0G2bfCtzEoLcnbVArYTGuqd
EU+7MKIXLKt0loczlHp0/W0rqrciviKjUgnGVzIpMHGk8voBocUbKDj0EqZW0cqdHR3DyU1pvYih
cvYYaizV3kiRnks3wNmFdai/Btl0JQjyDFNqUwIhf1XBa5opZonhJXLcH5XgJFfqBbnJhxjlDxlA
9lCEBaqxeseyu+s1+56K+D2xggyprXjrm3rdsF1emon3QfruqaV48WnF+9WAUOfJPWxmrCaHwWSX
msWpct3XLmNBk2n9PTX/jPF15Gsp1RfClX4MjAZgrA3rlZXej15LzmRgC2yCBjVXnfrNC+13YOX4
2AZ/L9mDpHgS8wH9Cv3BWEA+e6EQ9DFp3o4eIxvkQUqRnOSFKTy1jKsIq2bIQqgeFiYKOeeIXTXw
jEKTWJVh9x0X2tO2UqxiLhyfhEatoqK5qRM/q7lUXXA1NXp90RDEG+WiqDMqxzBFGe+bflkZcGaJ
SKO2xy/oewtlpW92Y5wnZpelI3AiU0v3N3Hw3xIC/I8ZwP9zftk8/2tK8D/9gt36sf6vv+B/YozQ
JSP1v/9jTPHf44dzDvJf/7hE8k/9j3//qf3vf/1Dn3/9v0UIyQISziOh5wmIEwT/iL39W4JQ/BOs
imH5PslCxzRsx6MEPC/qJvzXPwzzn4w7QEx0sIvC43f/438pfKH8X7r+T7xevgtfb84ECNf7/0kQ
2qY+J83+X3oEtKplCd31CBKapuPTavaf0yOTjcekLQuESq5HreXyk+2494T3bk0wficQ2DcH0zvZ
kyWJ4fLS5MjieD3+2AwphZdDzbENbY+B+pqBO554u2glxPmgZtJdGTF4BAqUD2GPo6wpojvOBb+3
l2HUwkiPYrBXAcVPnjEdK5MZTGO8YhcAO705YXfFE0NYncPhitUX2ix4c0+tmyQ4qHKMUdrDb7co
5b13uPhNP0p2eW2LS6Jg/S8LISqa/dic6INW32LGNBL4OAYJysNKLbhdY3oQ2SwTt6bPg+1EP1zr
LP6o3GDYFyhv5xwrgyHNV/IB+dFGJMOta/frzHuXCvfdXwseGIkjADZ7Z2cCioDO/AJWdQdYcAMj
lyiahjRSIQQXbfFWFGwojCTsOe9zsJ8H5lUkc3thE/unEYbgykjQAEYVhjHeZram/aGvBfcHbTa3
Jqtv9OBRrTEFnwUAoaCihUCW0xJjGm2aHIxMPUw2nXBeysqLtyDabQ62FMmmgL3OdTAYrPHDJyqa
+WdItXUPtu5KYUXPKJsN66j8nQx2s9eyWMH6z9ifgR9OjM9U77UVSBzrwKy5ptqJp2/XJptYwhLA
IVwv7QpTmJe1Gxc+Esvv+uEb/dN082Y3jAQtI8tel56v1nxW1qafO9qnNLyGIGemPPXWAlmFU7WF
sJS3GEGQOjRFhjqomPJj17oUJfxgc1zz26mYTf2tMwJFoPSYZBugHWSorn1qXfy0nNTZePid16wL
2RLpoPUKWKaXGGOuEY7utq/T91HY9gprLnp5Po5raHmzE3dw8QO+JpY5XxyWWPE29Q9uAd3Kzxzq
LtSZUrRgk6ZefoBbVGwAHT56K9bmJ36dgv0WxgIq9oIDarMv/WhcRilQcjFZw0FD2SKINpByI7KN
MI4/OAGL4CQdc7EOp2wb1El/6JORvjO8LazweO/HuUVc7lKlP4Tou3MeJ5Akk3aVSK/7LcIU+KT2
R0G5vfi0qa9ayzWpEUZnrFhUDQbqbuz95D1vnPnuS3c8NDEeSSx6BsVa+KLrgRr0NrJ+4t5ZEq0P
v4PUfGIWwFtS6t2m4VQC5CxTyyLUQwo8hz9SCLkzSr8FFpXi+2OBbtZUV2DbuvByWys/E5yQ6D4j
kpRckiz4AB5Z7GRMYj2jQkTWkpa7mnoUTjGbQNYYbupo44ZdtbXD+On2nG/sGtZaQJQwLv3mrIow
Z/1XTwsxxuVBSGYF1NKL6Uy72XfsxlsHqnJWOWB7HGNviOLNkPzpJdkbSSnMxS+68DLB3J0XpAXY
HngfUxtu9ZFJqZvDwPW08yBo/gramx2jhORttJ4xBasB4fKIv3LG4hwxzNDJ57otsLlzPaXmug1R
vYOGAkpfY9Vil0w7WCaNr4JG9FNNy+Lakk7P1ccdbsb5iMQ2t9poOHXgayk2qLzuS0h9m6j/RTYH
OLq0aI825Ftq/nLSJsDtF9xcFPlD7VonLRrLbTuM5S6rzM9EY39n0O66HbOCv6oNThlankt46eFx
vMP3oF98vU0+Xdxrqx52ReY2t5IlLmsqeK4Ihd5CAsxbjHg/Nib7Sn3wwkMw8lPGFgX+lzIbIndc
qU0Y97u6m/D78U8o2t5YV6IMl5ajayvXpxhhxK/Dkri/AUsVL74WbGs7chfNUMXY1v1znDImTrXY
5B5ba/Q59MTQ8aDYNd5L6M/3rfJvuT+5txkM3nCrLm00rBVsoxu7/uThYzID9PMWYdjSrOKGT7u8
38smz+59cZC87fZ9mJ051B6Stk3uIaZZCttN7NfM1rinmvvfH6jsLREHTWJUIdeAZ16zvpGr3OzM
zSCY3GIZumxINrhQ7H1vQsElClxQPYR/0icwmLdYeIBznJjgWGY39J+wkOM10btf7eTvhth+5jxd
4b+Yh9L/wcOrpnlzE4p2WLkkZdal1bECSOoXjQa0hROlsCA1Z4lL8auUGKCcJmBR0i5i2HM7h6ol
gpXuarSmpz6FL1ggYGtPg74MfLQD38RMEDmJ96Z0nscoPsO55qN+mmSEBzf8TJyvVpX53sUAsAiN
BOt0HwsYpPG0GSfEMF1r/VPqumrnVI3Ocam2MCwW5r5rrdmInamjYSWYD7I2PTe9zrgbFCymJ1jv
CcFiZ17qeK0riSd3yR0XiqJlW1O3yevtdZ5c0iQ0bppBntMd7AchjNlaamLziNoS6FP04ncFebcm
+HJ6Ud9FPXx0EoOeBpyKMrqVSvxvHNnRtq9S3qma9pvsjLENI9iZue4HK0+3E+wj7Y08s/5sjHFN
8ybQm8m6R5Fj3ir90RigYQ3rWFWmYvkQv/c9XzXFRP22NjZDZ8fPxuFlYUPH+2nQtivr3v/mxXYo
CESc0oCv3reCQ9CxT44TjyCJxveuqTCFg6NDo4r0lRsacjEQGkKtqw+20Tjb2OC/IMtyCw7IgFF+
MZWl7a2xPEwELBa9xa7coLZgHD0af6vB5Tnh8VDWQzw6BlVDKjvR45Ge65ItUASiYuXrKe29YJdt
KMyaHX8kflczkBiUrvbsnVRdNyt02Cs7xCupJuwViiChq5TPZz8guvuH2LbWpDgMfSzoWBOfVsxr
eEg/+74U68R2/ginaZFG7koL5AmUqNoMfYORs7WrDXdUijtDQZi2jH1gtHw3CiFXWbS3ikzfmX4C
zw5Ke9kcCqqjd4QVMU9kRNTyl9yv/0CjKrFvGW/S7M58+BZLCsteOf4lCpOYx7QZ4iDhfhk7l4OY
8Yrjebjw/aqv8MZ4JtPjYQa2f7fSCRxg+NDDKGcBr+2xrQ/0lu3iiFmo8Q2eqmW0QRinotJcKgfL
wPgdGLRi+j5OvnE6p+Vw0GW1bSV5D116K1k5X2WjXZUvtI8es9nGYDJeF7bY29TBLWFqdVRjkvDk
BI7Tg3dEirOLBCY9zVSW2f6zhKhw0nQA1wHRcZdrhNHjoXTt1fRVy1GuOvcpbi+Cd3gj8DuCxTJr
tu6lbd66XL0OvtNvDR/bkTcbj6EV/yzIjqT0WwGgKz8Vtc1u9rsRNVbvJFcbupuSBah0iBYNFtti
zopZ5TbAmbZwdaET41c7puxLWfHX4O1gwDVfiL1K0Z1RLEGm0ppQQ5LETMLolkkH0+I00z41a4MX
cIlbqLgCJrqpOCsObQnCosCmJ6mWbCbryF6H7G4WRtukZ4tJ+/lg1eEm8GlnnyDBLQIvX1ROuNUI
FUs38raRzrO1LP3xOmDW2BFfOPAEzwgSoiG3Xn9gC+jASUcbkxXhShNI75J9Q73xo1vo+JyVaWzN
GZhWHd2Cy5Ky2GXib8KWrW3cplvEI6JiyZyObYvLEOTnUjlv0agNC9qgMQUUDdZs98fgkYAXUXPk
QF/xXm4ob/zU8uarxZxMyXn31mSCucqpDHaOBgVcxniPLZ/hJ3QI/ptyo5hcVnBGMUEAfgAxpH/m
M93Voo1dzmvJlCajVeGFAprBWC47Ld8OWTMSf5uOk0gejR7kW+QnfMAjWTbf1/V1HrMVlfb8+evU
OGfh/NDtXA4T7kepy1sivGgFZOKDZ5rO0gNBoQwNfIElc834kJJv2jiVRGrLtTT5eBx3eDOr3II0
bZO41o1LqOstalyAY8na1vX44295omPWGoV3rE2JN51n7GToGP0u9YaPDFjr1CURlnPFynaYi5vn
K6+ug4Xnsjc0I5yXVoeO7bbo43YLpibC0h8WMkSFYz+Q1VR698gUgSSf2sQ4cHHrzts44w1bg7VK
vWLX+z63a8t4mkcXwy5fvUhVm6xPtTniN3cesiYI589PS2qeuXG/MiZrN6buo0mmj4Rs4ZLmMZOF
Liw4mextbPtY/ZFxw3JbO/1VOQfhlACbR3eZ1t1r6FjtwesJ3FEZ/W2RAqLcjnktswmoTnwvyndi
NcUyoht2w17cIj+cpUsjDW/KMdfwsMLVYFfEsmKo68rX7KVsOfr1Eju/meXfvaFu/Whmu9rb2l6Y
LdkEJeu2EiGlynz7KADctSakR1GnzXpSIFUS1PfDRINb3ZVfg0irDU0nlRNDPvXse0HRJRI7Trla
jlCeAYSENIcvxuzoNBK/rwIM0vlVs+aalgsl2+o41uWZe7ahEltZxDnsfTOO7Nrq4LfeRltdz3lu
OKoDoJXxOcbpjmdZ/rR1cA8Oz5eX1lQ1FeC5z3tfBwFBStch+rjUJEnMAu6d0IZHnm6q0PR4R9YA
ZSTQ5RTyUNMz5FokBPFHJjZ6qFFsVC2CXQLFBfbbHwKMeLvNBivg8Kf0rW3Vj+JSUdyuUTAQ/s3h
d3SVZ3H5KszyPWY7hjU9xsRWGQxOKmXSio2jxkY1XKxcFXxbGd8xyxuWU0AxhosFu2wwYGBi2wS2
WLDZpBLQ8M+Eya/tnAfCQtQ3vkMLcovVHMht2Vr6lo6bvRX1W14k3c1ysA94uKuWylbeMnZjmwlt
ukrM+lpuE6JN8NmXJn1DvgDQZLoaqIzIfXFadvMCIgWvlnRZdUF0VKMJ1K63ZtW/2OsR22pisxQ5
jNTGVnei0dRziumC7dbC1kpDFQL3QvRqLv0Os2OoW/XasXBfZaMiuZDk3bJj8p1UZxFyVg+OHlTR
Oe6qmn1+huTYyuOYllCcRknaIUj0jrX+21shzVSQZaWg0iDmZ+gEJuZ/QgwkIeWNxYw9oWUGD1sT
0Up0JkEKx7iJDmF9BO3pB7QZZAa1shn1pkOEDjGZxDb8PjFAilTAAwOq0I2ao15K1sVWzFfYaVs/
xd0em8Oxqott22Dptmz4MllAy6/hTwK8ffaeTuGPuqjCjRIBzHnhbWMSA0U4YcpNMNbhyti5nRx3
iZyKY1RMA1dpiwXIuIiKsisd8MNGaXfLdl47YdyyTIZbMSHI9mRvbVu7sUN9/j2M//0hmcictqj7
pFzK04TxFwZEfssbPqqsx1wC3WpbpmVxiPXVGFXf/NkZZsz137/t7w/hfE+YsSlhzDfLYv5Nog2h
kAtJSKXNse6GiXkwR7zrhlu060SGyboyySewUS/PSohsxfKQ4Lk57JCX0Qxmn4cTXgfjfeQIt9Ta
+CPsvd+hHxtUQwUHafT3sH4ITh8bs/KujIjeOaRHnqyk1x2VLtx1QsJ2g7u443HttsFrBjQUjBAi
EoahTasgH2kVz9gMyCUPMr7sqNCWeKnuupfT8j0CDgp5kMeOF+4GM5D7oPffVan9GEMTtzye6kmn
xoa7nxQF8njJVpQIGhWli1iXajFkY7BG8AdbDFYTDCCl42XfXv7+wMHWW2YVyB8lloP64bsa+To5
vVa8h/r57SoMbGWT5R75C77tuC9vWdFua8jVv2qqHReDmYg1BiTyKyNMQl+T+9htv82OF6jkGoQE
2adrM0s2mWzbPbcTGAUiWjcMvfWJJQi7l3CjDyx+Iq2wTrC137pR7DIyxRhz/FfX0F78aPrI22fg
hY9MWe+x9L9asoYLl51SXec6r8R+443rjENdyJbKgpvFsxFTP/0utMZGJOedsl6Eg3wY2rEX8oeH
zWNhlKBEx3DsNoNsdyhzhy6dvkj9sG4R6V3Nh/d2mVsatIkK37tmnrHPXHIv+lF7ZLk6QSSlnw70
d0QcoS8N2HZ4PC45ffMtd8c/gUU20aI2CBgPK2T53VJLy5FOu9n6+IISfcnYlylMIKHT/aAdhZJ0
fC7UO7kj3W1YYpY9NB9rkKg5E9eGjjOuvXe1/loELnODMvnXunhIairmPH1HOOlnJ6nb9aNLmP2s
punoZPTtIVLhEFiS/LhGFt+5MI8gbttHyCgcVFEKF3AY6BYa96KYXrvIXI9uxJ/CWxIWUwO5Lhpq
Zy2D6OS507tD0p6E3zw/UqEdTpvUqT81Llgaj3WSQ16xtFnxZY744r2NTdOoOEho1Q5krM3eJPzl
+vX72aS0dNGiesqeTqOxuXpRi5700xHD3o3ylEMK8nJW7T3LftUlmFuBEpPR8tJLpAlB8YPHEWao
ums2GdHCy4JNTQ1SOFrQhXskutI+dJ0PI6ZlAUQMlLQkKSNBatY1SOLp1XOcqp89np2Oe5mTkJoq
YnalRup7LYjE4Oiwj1WAOznqXOZij0M0hyJijzyaSgilcUb+2NGMTdWjkqe8t7CegZ3x9Qe5IhBi
tPQU5k96dNqlj1KcSLZljfVjjPKTlRdslzhL0zxPYqjdRnn4HAe+eX1greI5QSPDOUEYLY02WkVq
+hmXuIvjzj/WGQ0FyXDrU5pvaJTB0YeK0YysspFBgQ32axXAXSGD2trOc6xfOfA+qJwBWAAQwSzH
RYIkAs6tPBcIGQvb5GlBhwkQJLSaqYQrMgE9clrny8CEK0siCxzOJ/aHhoEJNR6uZpycQe4vEie5
o31fWR2KRdNpbxqjcYElthzNY+Arzjk6/fGDOlc9qR4emCAh+gnv3vAeYkAPquxUFDJbRjrOKooz
9knRvhcsV8OMauyx+4m4shwyWjvoOGcxOOhIYyRwUPyiC3YLal7y8ahb1T4ag5M0sOiXRaVvKQDe
jLQfwAuecSO8j8taMLU7MXoanSUe8W8CuGUKa8SexFFVzkkZLh5XTpuBIzaWj6WX/cCk2PLSXDau
iQ5iXEne+1CefNhGnldcPN4C9hulmsdcJJd4NK86c49S5WuvlSw/JhIbrIE8TbuFTeARjR42IQfn
YkIXmHpuS+srZ8pAU3CMo6zHnR6qndIik8Tl9Ls3CXPWSQavJv5ltmzbrTm52W05gRC+tAte6ye0
ok3nNt/gd7zlgPAXl/WOSt1kMc4GNqSOeUkcl6uRVqqJh3apoYaO+tcwdXLJENDj7JoYeOmDHNNL
2GrnqCq/LQhXsrZucVjsG+mfwpTaLnuWeLHztQz+aW98VqVHGD7ceYKPz8L2uGacP8MyKACCaLuR
w8eKWfHRjlRD9q4BWVYXixKpBk1pol09desFSKxPvaH6kPGA8oioGm8UiVIF7S9MqXEWcEosZvan
z2ffdck5rIxtu0b7umP/XkS+bmLaDC+GhbRYlNuo6EgBlY8E0EovvAPBqxxvvrW2e5cTNaABc9iP
7BdXaeOT3C4j9hPO1fFZH6QBNLuKvR2PEQ22G9GPskuyhcC7oITdLQikEyFELOyH7Bn72skMfXqU
quCka8WX2zn1ulI4RNuMpz6vz8g4tAqklKWXd0luH1rSo026PS6eLU9DQthMKVrq3pSw3mu4WJEe
/SKDwMaO1WAXGZsxcE+41Rj4fN57lvwoPE6aDddrGbEurMzfPWd+j0u2yrdeR0aksG51GX1LvLjc
ooHuny2tuGhiSre9HpzJEuoUpbZN6e3qSaIkgAxM/GPaafzj0ZvhR8yP5CZ3mS7wiyJfHStrnMX0
P47yu9386qpc9vkhak8ueT11ApiKV7lP23VQpylgwN7DBOAC7Md/l2qnJPJfnThgok2/gQx8l6b1
WgD5WXMY2+pKHLqkf8Qq38PUM5bxyDCf4sYLQSctUpGdufKfJdMD8++952LuJmsdmfc0N5BeRtEt
bJ34ILUalpqY7LjxCLc8dYzTYSN+eXI3JRhIinUs01MTEdGMyiHZZu+2cD7NKSuY16fdMIkzA9ym
z9CF8oxMUth2POjlr7HGxtNt0+FlIIHkJ7Yg2y8eOhXUY8CwMLbs1orxlTRgvqCRAcAKQ0jquUiV
cXFE2UWnHw1oSGrjk7l0KuAd5qNVRrWckjBZ1kxwnqreQVHXC/YpOmmc7rVs82qVMBq7RvIiZXrJ
MWO2EE4YU5xTXBZfIMFxo9pJcYikUZCRhJfoSojZQepfM3pe/JPTG1dVTgkBA7Eq/Om91uofU+sY
ZBvo0lDhL2yrbPfsrz6dWArBgFLw9puOKaHK7nELQSCzkVE678unS0mnEZTj8cLN7sag5uIsd0fG
xr38/SEvsGc3VnzsQfDhaEJD1rWUdVuZpNshT2GRB1G3xlJjLaMRTavteB7Taqr7l78/BKa5K9jy
Q5v0blGnj+u24bFdu4m1ePZd4Gwcz4ZXCQV71TYtribTUXQra0u9URxRWLktJsA9GL6+0TPcc9Da
PKlT1pTSu3TZMx0r71y5lXeRPhzwzJLkR8J9WWYEN9g9tPiJF5k2sj/Lm22pams5dKJal6X70XTZ
uw43hLvMxMRHcIJ+n58k4YxjXDIeZHjmlpkegzNyxo1D4v9UJOJUjFAaNaS6xWgTXvBSZECoKtWe
qSRajZjWaMGbP9oBaESoNM4wkogP7jfe2AnYVmZbuzfaqxXDWgpGMH6JUfz0RELGJip3hkEaJmRh
F8M8aQf8cu7IXtqQnCdrcwlrWe7w9jWbsmD5oqpg3nxqD6/+Q3fgH0AHI076KVyw5l25LC9AiKQH
m9MnXA6z4gSF2G82nKY9AsQkiUBEDXGFLVLTjplEVlKDiyxU8maK1SMomFskekIAqM2jzWqkuCvP
Z3W8z99HrV97tW5v0z2vz+/erZotMd1ZukcnjiNz2zMC27M93WiUhng3/k4MElXY73kySDShlJ77
kJXbhsRpgrfiSl0c5IuRnXrYcHyXdrNNbfdXFge/fLy6TPJh+aRhLL2ygj0zq33WZYLOo1scIdjg
HgPT+pWE1SNu7b0+Md96PqRHjx5jt82jh+Y9fAZ6P49+uASxl5AMXM7sStulccbozMV4NhApGjAx
TRtuWieObqK8JNX4SiU75MF+5uDQk1Rg8CqTVy0vjWcJdwnnV74Ze6m/0/NjIVcaw3bwIrBuo9oO
I68/7mZjpROT5zB2yCvsR6a/L3Pry+rKP1FamWvA9hCHqpWjj1voi/01HphiPKWIffu8SyLKJSly
d4G9uB9F5RQrvyBlNNNbsC/2q8yoX/ySTmLcyDi2Bm/m6nxhaegm0DoDHNRNF3fl3u6JkJdCPFIZ
PCuXvYdniWTJI10slFDVzQnr8AibBJoSl3UqtHbLgGlvKk4DMr+7YfipJVgO7HHQ2Lsqf2dL7Pl4
dWDwJ1u7qX83oVPN6Mj0qVDDuMWGnbtrDaKAngMxqGKRkgd8ctPVoI+TUMh05gq/t8xumzzvBPOK
nqOkkp2SwRTfB4IlaMHBO1HUZcIeYZmVNzaThAk6wsyym84hivSFEEOzGgznRU88RsFAOybpRDIx
zvwHuhz60PxfqqNIAhPDVVIAt88046wJZv4BuqXfltqdnQcH8R5DXtaQ6y8UW0MlnbVrBvlthPwA
C5Z3lSkaay87k+w9xTv+OHX7KJyOuZdsaz/IdwEzukoNkspBIdChmEvzPvBABmftbqzog/q/TJ3Z
cqPK1nWfiAh6klv1jSVb7kquG6LKZQMJSZu0T/8NfE78579RqLy9XS4BmbnWmnNMDNnMPRMHyeFA
l4/T83jqJ52djaIrDy5UZxIe+QwNo2YeMztPpV1bm9B2wGG1GP+ZcEv8NfA7NFhbG0YibEJCrLRT
34KsR5xEQztJ/lmzeSrl4pI3l9s4saASUFVFUKFFyJqWsA3bHDo/U6+vVhqW/luoT7UdMKqxSXGm
E5NvuRrFU1QLLNNG9ZABysOEyhk/rE37QeLePvgouM91lTEZNwlEUZpTA0Ou3xoQ9qaZ/PRSTwZ4
I39wENAuifbkWj252MS27WDWzzk5wni3s4eaILjXaICnmw4TflO3kzsjh7AYWjL+SH/qOm9Jg1Le
U01NdKKc39cOHItg9g6Flv4Xslx+i9E50/ACLOP66ODfE6seMTKE8067xKWXqBSfyCZ9apNu/gvf
958zpuIjzjj1jKFV/criXq3B8tYbpMfRnnNEsmEgbz7PZoE9p6vHpywQK8cp9Uk4cXEuEE6fl7DF
wgNeCZ6D/i/6Gq1qeaTo3nZNNBwbb1yWAnRK8IYWJtF8GggnOllj+U0GTEg/sJrPPy++dahbhQ/S
U6+6ZK+vexJOV0jSqWnKZFjOJnSNTZcbXTrm2bIh8QITq8ziKuc5P9PV+f9f/ve12vf+mNWQ736+
QyPa3dtldQnRNDAox651gqRCKLFat/HCDI6z4VxBcTkXy0sZQ/BThLZoaTIBd6xhIxKnPBNNXZ4t
dBs4mBQnysLP7R2N7pT7dos7Fsc7btBjl3Lvep5Cy+N9Gg1SEbsODj8fXlGE2HuVOFTLRzmPHlp3
yzPXQxbjvDFw6B1Qu+9TpxzP8fKSxso6hebL7KiQQtUNTz/vOEyGp5b1cEdKwZ8fLuXPFfp59/Oz
JTPtiW/633+LlksoDZBZ2nTlOjeL9JxaUXLu5iE9m9RWNM97jwK7Y/jrubS4k6/Wb7DAElZ5ljaM
uZ93TVnMSNYbhAr6FaFU/DAY5ipl11sN+lP0kjFcAY5AeWa4RvYUPCiXU7bovG5vW/5bBPk9T0DB
4xV8M4MQoTsDQKp6B0VeIW3soBmlUFwJ+fDzopbGohyhQ9qsm16aMb0w6bmLjHBKRukoXi+QCAlB
MwIQWUvhb+L3jQBAPJQOXgaK0JK8P7yiqHPx8WvOtxx/fVH2q4EB2t7ySVUPAPZ1FWfWn3cpdv++
t2lIJy3Qp9i4R+Rx7a1CLE2pYLRPPjMgJoYJg7wUY7SJJbDgQq5mLbOdP+obrTgmSguPm14GJmra
/MiVhoi0mCCGdWXkpBLEnyKbr54mSqcM6q2B7pLQu5Kir9cPUGppHLmR2JOtlzCGMfxnOJOgsPAt
sWj25wTz0brIIDpN3vx3iq2cpkeTX9whxiXRxicaEN2DZlK9H9vo1yxquIEgHONUfMel7Rzb2FiX
GlLZjJsxSqqcaZfZ7F2LVMSAffgD4v45s7L4tTed8TImdKw6nHO4m8uC/4BtMB0duttuin9P1fep
+xsO0nsPvLa8BIF2qRKKFlUMNiq/zpKtAuVGfW2RVqHVcNfw9rLBqF9l7/vXrrKRPtpufy9DOYMx
UxlWu1W5fGfbxrvZ64lajzmwmX4ZfckuIfjI6j50jtjTER0ahnJ8dBPsFXOMkYXu5B4NiP2Y4Rpl
Rmagk3F8EjxH4wkFJg3KufzTSJ8mFMh2+s42+rTxI2U4vpN53J4a1DjbMA0Y4ff2Lzd6B+Zg/01r
TuXpAGuZDNtnmySFk/AVha0N0CLnJP0QcXo7COnCEZCN3KpMlI9tTiyRqevu053vduO/JyJw36Va
3Krq7kAbYtXyODjgmrPabkn5bCR6K7ivpC5yGNOiRx6Aqj/+27YQvEj+4WlBAr8qLcs54tzOcaEm
Bst/KkCgQGOETjvVl6YzRwKUWU5NRLnvI9unxbl8MsvtNJvfcZf2T440rHOZ+2LT5MiS4iH9nZOq
JYa/ma7okWR5zLh2Tp70aDMIaqzwhugJfo0Izg3hRy9zP278YdFcjHzy87wpfdkwXxLnINaMrEV1
MCqSIxgMIHhzYMV1JVHPlaXFDqyMTaxv4YFKUvpvHqYbT87lx1DjHOUJsI6Ik/BztDiOxgaOvJDd
X3/MuRdGrEVTE2Jf0ly9aWpBGth2BSBYkPYb2dMeS+SOPuewnumU3IbEPLKFlG/SjNMzoBK9CepO
/e46601EzS31p/wYd8be9RU3XFv8GZJfuFs0mp/Z/hnJsyEuf3aCjL6V9/NKT1Wf2CtqKt347kL6
jFo2oLweh9PPi6oJS4hDtVcE2NPLB+OZ/b93P1/rmv7eJzPpxXp8Y5ISXoyRlgC3MaSQIsIUw8vP
13/e9W4BbFYNLdAFaHHk5JIYtnxLKK3i4qanbHLkA8XnOpunCM923a7DQcSXCDg/TWfu02TclVZJ
vzZPtpMft9epE+Fmpv2HuC8/R17tnhKXuaxtGkAqKkRXjueanMNGdUVLpq75AI07TJ/7XuI2Wb6M
N1JdQSwwVNUjOjw9UrdSt/18Hafzf78jW97hjIQp2D1lXgV3omrT68/LrFIUWCbZ8qzbHOkkdTNM
xxprWFg2v0oCwK8erpbr0JX/fYfb2N9UVtitRXLP6uRmBubAGcnrD62wr70JkqHjyLxLEh4JbRv7
rCJBtNF5vJ/T2oCT5oE7Z15JZDjtkW/GJ+6xtronmKp7RBMWLiHvSjN0ApADrN2x+xtnrehJm9O+
U+DHcG47Z/zlcAl6G9WDZxKdYsEDwUFD4G0m5VUtE7HIfdI0Bd2+AckVMpG2J3d41RaAAuGYN7MM
x5fKeKpK63fEVDqsYuvYMUtGVfyC7lZsB1kCNc3Hgz/M4zUyhjPdzN/gQ4pt2VOWcS6wXvOhcW/e
ZG+chSdoJDI+loSkPRY2eO1GPhmN/6z8tjoVpLsRloqIdWyYOGG5SrZ5BlkezoR89eAanC0/ZD5F
txc44VBsYgHShcTPvm8BNS4up0pV51hG35QLzTGeeXzCBBpS5cK0hZaTQ7Ku2H7Fwg6LuoBmOLPE
rlPr2BipnAz3V4VefuO3cr6mkekf3cZ0qdPljq4yOtt6pOVQZNM1ddAUZfb0x9OWdTOTGtqAZT+Q
PMNB3DL+hMV45Wd3t8506Iso+8bZQ2wzdGToCmnik7eC3NcAINvUzXuX+mjA4npDTF62c3r8CzgR
sah/AxJC50f/8S1rs2I7BMF4KQqvZ5TBNNDFUGRk9YvU6e/UABQYQt1FdqBAkUTEO079V1/TUMq8
MTur3p2AkKQZLoh6zWzdOfVtXdz6Cg5Tybn+1LTS2bS0fH7y8k5EVdT3EHVqVrn6nbhBDTWwfctm
c2951blK0IEgnGiwwtbjiweDpBuHbdhY3ZbpuX3LG90dU4eDlMUUaJ8k7bdRdx8TiRI8uU65jXNw
ST2jSTJgzX3Z0rxvx+rBLlV2tRxmmFPYHQcdtHCzdLtVC9xLAUQmksEftxiob603VCdvwJoGo4Yp
pCdfRuHIveoAYpAlAH+igyIk6spl6k6GDEpt98oYbLrmv0DKbsVgJ2cUD6Dj0m1jgvexqpcW3P8F
lKV5HazeP0T2/PvnTzKrHOQn5h8FtPvaLd/QeybxNpZqmOPxNdQT9sPSwJLVqA/DVKCSW+sOg7se
0cZMCI777t1dRNZTxhrOUCxkhCsq+IkO0UIcBz68nJSdQDT9JupApQk1MfvhF4KD9o+gOWbQU4hN
RR1K7Hos5R0xARAdtxqE5SkumkuuILxxBtJXfww0Dya1O8F+bVRFx9QupkeQu9SwHn2i3AH8XcLn
4I7u4uM4+neLc6lP9xtvSnXmbMi5OzXra+BU9VURTb3zk/ANiNbWjxgFxKX/2rb9HhGy2owML0ur
LZ7Klmk9hyN/bxJIfA3mSlM10QvFdnJ2FNm5dUV1Dpg87ccvMTMz7jL/Vzi4G0PSk04sTz5E3hJc
MaC/mukodqXn4xuZJcVyBrCRe3XVEvO97XO0hyP6zZWrmvzqRctW6CkLqCANAdefiFnCejv39a+P
ZvSTa97hVZRxET5Feng1U5oF9lg3pA+y4PqGx5PXAdwZNcl5nZmFMM0GDoCZ+UtUryqt6neMHn6T
PcrC/BqMfPw1ijo/OAYYbBEYu6ka+l++QAiKFNg9UVzXKGPngXBZUCFFMD8bhXKeuWmwzXjjQwdj
mlWtU6eKXIhNmzLsqUB4sgP43Zo1lul4hMHHMSbnae6Cd8zj8OyL4i123elRd+U/vFzjO88gP9zc
+30T4FrKxK9KCCKbWpFcaDaV7BctQPxkrWutf4V0RC7miKYq7MzkdfDnnekkageuqt0bcSPvhqTj
LRDfWONIhjRK1RfCI/cdnpNtOwmPpjPNTZ0iupKDtE6WCfxmwCZN8puaT02X5Hda7+Qq0eLNB1cQ
BEKiej+g5/cskd+zAZ+QmJkVhMkSklA1AvWn+SFdp3kqmsh7GUYb3f60qf24fktq9rsuSc7CtQEB
4BrmyN+qMwb9c5tqpgCulBdMUslkQv2z9j/XRgGoDnv+cuXmFqe90jvHRMyus6gbNhz2SCClFbYZ
U4apCjoWdl5wk5Zh7dux6W91Xb2QNpa+Th4NJyG6Q1DYxsZouTRRo7oH1ALfIsIeUyxXK0wj9exA
dY/DAkoa28FD27f+IakywhMgD/j+nAEaLsSqX2b2k0D5jGPzV2+/zliF7ok9eAgV+3NXQ1eLm9D5
5Qds5Xz84FMF8vd2Gu5qrteuIaK3FkDe3knkP7x+S+1LYiNjFWtLuRPt5zlwTq5ugNan5os3lQTF
jJO/FZZfUBatCO58m4Vj8KtLgUY5KrbwQd/9GgDgaJHyuFQM6x6v2sPPT07sk60EysUGxV1IXthy
LdHuBr7e2h29uCAQ1Y5U1mYvbB63GAGVat4NFec3+Fn+IVcoD0GVXizNUw0sLz/aLCh44exdZXTJ
VvZdee+y2VuVWbseYQdsLcB99Pqjj6wqhyfb+4yt0XusXXm3mC5fTEYi2H4BXSQW31gZrANA/6L9
5Ez1HS7Jk1m7Aq2t3vUzk2ynNX4PlWPdq7nCXu95O8xJeh+nfX73GJ62AbGmoK9vVEQEnQWDOqhA
/CaSvsCRcZvt7isvY0xW0O+2nhV+Qrn/SHPhH9Is/R6N4Slg0PDclcsv29t/3KaJLxAbYNtl6bAj
er7YL4feO7XTW97wDGrU2EGKW5zcnTcyNMZ76HFN5i5/jQDBA3/wcC7ZzmMra/c58PpLU7j6rG35
9fNbN/2fjn17OyXcCq0wX+MZp385jQDMWXSm5bYXZV09EXD7+RP2jhq5N6Ehei6ZKik4nHuqR/gd
ZK3MiO32yg1Bf1vQcCvptPek6mfshoNBdzBaBfXs8eExfYcj+1qGFH5uytHUYv9lbMevLz3vS5AI
AacEiYoZsIqnXT1cM25auzZufdDbj0UUupfBzWCXmywAg5+1u4ZCeAM3NSL+2bZ2rkdaCT0JOu1L
iFwSnml+deBrXVaBIX5zJrNaJ7HsHxCuqH0YGSanUeS8/mD8auICgmSCCHM2ue8Nps5MZaqHNoAc
NC2/HZYf47FMbAHsM3/C7Pgsx8q6x6j395xQ0CO7gXlHHvvGYo+yhRr5AMS8XJye7/CHxntTOmIn
m+SJhnqCSHWy71GSv0QlwTI/W4iK2ASSvvxnKcyKjOLwRaGkWrM5sFv16JnpZzP7KRzuJYjtJqEz
Gw4K8X7SGpUcmyhlUY6Hppru3swY3hRGc5xMjJCy5ukZR3dDx6x+87SCOUtFuSpobd9heS584YAd
3Z7BCNpuvs0SIGVpOr1bRAic+6YmBEGTcURv5WUsvtyGMsRKkt+tFyDpWP4xpJ3VGLqJZbxSfTZH
r6RAwgPx8+tkUJaQs4ErSLyHmpSaN6f9yypGW8O9l0Ygj4iv502BjJEj28dE/BkN4AvxzvFNyebJ
y8L6PErxMYcveYXf00spiCqaF1sMtt5Bmt5jUJAs7Vv6Rbt2+zBrF9lBk73ToBnejJ6+eUwa8uih
U+WK+rdw7ueVDKtXUgHzd3oKG7ssp99OUi9qwiJ6mHZhBu+x8nBP2OSg3+XM/GaUyaEXc3KcI/FE
FOZ4MlXzmXZxAZNjRvFnfOkM06eXsdONqBRK3xr3+l1wmKcBC5244pY+iihexG9q01h5fY+M6IWe
WPONMJFREopOIVX0MuO+WWVjoN5yglOpdYfk6rf2dGwcHs6ZXJk6mzlGDsQCmKmJMaMxiJ+T5D/l
yV7D7Hltgv5F+E7wLbLfTWDzAM06fOny/GUhpO0yl7XIVvT4IVShKbBgO4uc8S6DayZ1qUBEBAcs
64dqnQZJvc+7qrpRvxILjkfyJkT4ntT5U2cK9e3N9GXqoPgbGOQHmiGR7XXapkenYlDjMyq9QMMO
DwFlJLYUd5/pOXgc4t5f13VzqoNJvtpB82y7DjIQL3/hDIxQris/ywXgNSjrIhhN3tIq7zalLafH
DmEF858eI1gQn+jsZ5eBELdtqw1/M1lLFKQkqLOI++w3zsUnvBYw9RkN6gmI7qqxWg73N1aA8cNy
oAUP/hi/uI3hQ+YX3aUauFDdgsylh+6zDsTuRVRugBtB98+EmXMtQzaPOhKYDAfgm5XbFgwtEPFR
RRsCvAWqr3902vsvrzG/bFGDRhZabTAvvM21Gk4TiYx7dHXqpF2lLgtldQtoNHxhduAgnWuTEyQS
k+kWzgFtM+fm/57jdvl3dDUgOSP5U4PRRa2VNexHrnk089LbDEarkZyDyPBGyzrVHsfKZOJYV6vS
3UHsGtmdoHrYhBLcgzn743hQtwd7zA+KZQk+Ik2lbWPj6vrPn4t6IHdxJFE046B6McsuPtMH3rPc
86cpILmbJzYlQhUuSubI9JpZ0VO9kQTKHYt+jg+jm/7jKQ8vPy/cR9FlwFq7FTjcKVdnJuI6RC6V
TMalgIh/GfsUVn2fzuSK4pYIdHDJ3QHP6mTLgKObPA4kLZ1aFmG+reFcbwA8ci3XfMD+tqrrTMys
mfh2taUXWzW/93++KK3XjL7tg2W7EueBYPiak48Tsl1tQGgXFHisLImRtOsOOut//j1M+dNrp/L0
0ndvABRwBhqJQbAdnYrepMtktZmPQzRBiIWOIL9aSlLS+ChB+4YMuDhj10IjiUJoiSn/eZcPfDBd
rL9dhrYA9s0GcZaRXf/z45d3UYvLKQrNCyoUawcMCYcyKV30hsr/vhQpn7hq2IC1aX8gPYu34PZH
WJHqreWq7bo0qU8zSjLyNT1o/XPOCKvzkVq0ZMa7lccRvpEnWWokJ9p6JMhr3g1URScAOsV/XvB8
TvgfJ389j6QEVtjsLMkRijqQMjJFR04by2E2aCBSpi1z+nmxBufdFTVp58uX3AlbA/cNfluhMYES
z1JWRny2ZbR3iJfbu52oD0RBbWXu1OZW9MZTDC9+x+h6OPkezKcqUMfx6tSETowgBVaekP/cIpH4
UAjExOIOBBSfe4QQ7EcsL8QOTNR1BJWHXkt1m7z2GRnRs2NASZAQR9j6F6Pi6eT1frtDHPva+vWu
YKDOkBn7SyugUnJsdiCbeW9Kj/88MXVrN8UlKRVlQszFHmpjPXHtTqR2/ct9mouo0RuMsXvkRlu7
wmGN9c0+SJrHLE31KWxjONZJzHmgjjlumM7KwueYJUl9tAqJV7syso1aEt34pIJNxVWxi3EXG7Ve
sKxHxYcR2RFuHZv0p4LUxW3bopIxLVWcft6VE+4cdI/LlWfI7CZZuO78cWcUYt7Fg7yhvKxPAozH
rhfi1g4NDnUU73jZ/QPPLxzZXh1RtusF/eBaaK5C4nNnC061gfBvzQAYo+hy+dvUAHg4EofUuMil
ipSOlsFwkRV9Oo1JWmEJIqeDjsOZCES5s4P57ec6DW2wa/so2usgeypcCQSBqTBkXf/gOEtgs53+
GUuMwP1tCgx50uO2CgiQMF3yHV0nPsc6AuMLUgtxEmZiGavowOKxGBUDNBjat2hfeW36OsaWsyac
rDm0miOVZ1g2BCrTPcQtqzj3r8QF7flUw7N7CdG4zaYknsQdt0Po2tAbGGiCSpy4IBNuBh6kXDxP
dDG2mQihPdQLrNKhcItQ6FUFQaVLp/3nXW1YDHT7aC8DrbeYtb/o0gOYridqKrGq44DKgp+MhY/g
aa9EB/nz/wHoqFfRqKzN6PNs5AmnfAsi9xhUNAPT6NgEI4KHCkcG+ts+trGKO/OxCLr/XN8xRr8m
U/2WW3Z9sr3xTtJEvmsyva5IaNxq0b0OUfWSZQyu3WoArxhr+tdqzLZBsS1C/WYon6LMbN79sUWV
P5Q77hLcYA4DdnLzyLDMAUVRN+o1KIt83znGjeZs+dBlDvp8m4kZ80DiS9OmuiFOO2djaeIKg16R
5ymRgjHcOC9Um9xHC8XDzeGFkq8OUe2bebax2xZIQeED8qiNV0f2L7i5za2ZOY8yPXCIwaIzcczK
2Xq5T7zVEGXBJTbiRxvU2lYkUUxILPAGzw4UAYmIFygistUwOPpgGOyGJkdWlrzgbJo5mJYufvTy
6lLg4Thxe29lyMNabgoyekWUXypF+46QH7jdDisc1iTqmJb0hhJBElzJvG/zw6KQcKhJqb/IYyi9
8dw0FGcOwKr8t0s0kxNj2RbKfWbzItUMfMG6g92LJIW0Jq/EpDwo7zT5VrgaTHdkLJ2651Gdu97S
B99y35ADX7t0yLZYabDA+N0WVUq/VkE+kEqHUhjKNL1hk7S0IPy0oNJkWV9/DfPwSvBPtwncOjtl
BHfSPUIUVYPLIKkQVdbgoGmKTFsflr/Co87Hru7HR8+tyFmWaE24Th/N8GdEccB2hwYgiPPnDAEU
HoaLTVG3b723ZibnMqv3kRN8yhh6CSGJKDI6W+7p3TUIa7iIev6QHZG9nTlTtZZ9cfrfyyzYpmY/
ZaKRYI1JneKWt+7eGL3hEDFbdv3mjx2rcouqASt3CVNm7dD0XOue5QhTXLYZSJ5eduFppwP1griI
58u7MWSeNl7vVsh82BNJAQ1WgcOKJr1IrSlPx3XvlAPCnBWxNcaJQ3Fy0CypVcufiuWltsRRxk29
F81j6AfYLAX/uEA6eiNk1XMjdRxCW7lv2vCoutQgpVtx8Sa87JlboLNGjzqhl8OnHeyZZcU0te3P
cRqGrY7rZBFtmwxLyCkru6A/IzX3vak6cwT318K3wXovPw9tcM59DMljkIvproBlQu2jz/kMB5mF
lcy05b5RISDwTLP4k2QD2q91/4XEDZMraL8Rt/ypOxpYdI8/Zo69O2aXt652rL2Q6LSCkWVN4cb7
+Un2ktrUjjUxzXnwShonBsMkbR/yUCGID3W8GzJau3Xo3yIf+WYg9RusYCzO2DEo1UZiIEPiIVp6
ANLTw1ZWs39os+EYCIzCXo/2eJ44B6woeKOzj0lqkHaKQcb4HKKSnkEzveoCpRzhU+aqDJM32lxM
ZZaXuCDcTGbBq+m0cht5M3FA5qtQaXtKys8IXe8OYQ+Oy8WJndrTdP55qZkkcDE4hOoc9pMPErzU
vwcV2bu28D5K3b8x8Cr2fUx0adCZx0Li81OhHs+W2YSnAT1LKpDXIIs/k1izrSUwgMBMUG/TQDhO
BqI1JxvPRTUi6pzak91iRXIzMBq41uCsOQZkdvymEdGbLaLQPsdOnMRPOXlexvguYPL4Zi0Ohgmd
JRcVUeCjUazsmqN2YwUeokCCLuLZ33PmGU4jdUdi4dXgX/4LVTLaIOal6wEZHTen+QiBoj6WU4q6
K2GWUyyhEo5GxtlRH6uS5nbo4yI1y0d7UCPXlqMl/bFvZWc0Z1qX9kNJcVtZrXiw6QGc52BKNn5o
XOaZPMDQfs0C5FyZFB56EKd5rArS7YhBl7V1n3vqIZJ8kncRi4wjK8tUb/ZAZdHgYY33kHJAvdig
boJrPzxU7WztZ/RWia+GVZdh5PS1+O13TXa2Ep9PK1vi0U3Cuwp8yWmNX6DKP00+0N00ji8QGuAO
ReLm58M/22AbaQyPGKAkeyjK6s802OEpHvuPT7gfct3F1QwKyrYwB5DugLaASJ7wPOeesbdU9o/S
lG2XmIY+A1oIk+CJnsyHstvmEMdfoiZGKTdksm8IvPBY8LjluQ2kRczNIBLS5f2G7rk11o/EzhJn
4H+4PkgaIu+8wxCYhHb0NJrzyH7tVJAeUw0zZYjrxzn/dqCHHNCH/puxrT+AYp1WFbrd7RR+G9BJ
9/3kNivL8CYyzxlcDujVwq3mBAVZNWBjqJhUZDkDlUw8IgEoTzSzDFTTtHiq9MIGTL8BCcs2I+/m
nFU2Ah22s3PT/yaQiFV16hEW+yWKf5NYgNLBTJ03WXiIQnvYVfXT4L5DQQUVXKAYG313p7jygxfI
jdura9bEqItzrA4ScHtW/XVTPN9tmYtjniCiVOJfpIm5xP2BQMbP62HbF5hIWd1wFmAwUhgKtjHl
Kh2cxd3mZ96qMbFNGBXIDScCJDZWlGo9YaQpTutpAurg9+oSqw63QiLgZE3ei+OQYh47XFudlBjC
nDC6IkAxV3luv/pBr18HiJpklNOashJNEkGP/qJtjjr3EcA16inrzc9cl92hWJbtOGW17vRXSCMF
uiqcW09uYAuAEw1C7GKKbSVy/hVJSASsYb1TIFw60MlXCpe1KXCex2HzBgigXfz45SpvI/slGNKN
0fT+xsM5sp3MEeQ5hwlMhfGu9Zp/teeWe7odG2OUpFuP2kEEau7jWuechm2fPM/iM05t2P6YMNez
7OEpCxPmelFesBJkFyBetGv45RI9O1tBkAQ+rRDYRyIIb8vyr5S4hzOk6k8X7iq0lvYB6y49GCfc
tsZ87g5e637Rkpcru6Mvz4ionGnQZzFm8TZlaxd8xGDc6KiqPFx7i4vDbF/HgdwNu7Qwz0z9vq3R
xUBo8rCEwLJwZ1y7qfvYx1/jOFaPfLb81TgBtCXBULOgGZ31zMNE08hVO0y1DRua3kwKoimEKGcz
VuI2pMYnUXc8wRKzuBuF0TqR7dVoUm+tW+tt0m3PlfIrNBcmsn4Or4lRvui+/3b77oTEaVVHC+O1
h1BRx9am56DbJCECjsmpb4aKLnZikcxJeDmKrHhNWy7azbD7JylqDjBkkKW+Sx077bMx7VdRTdoB
ieXMKMFBbeLFTaKZme3MIbk5BtZgt7gWtj73TEdXPZmnWy9sbpNQ3JUS24KIE+bhcQzcMyovrtSo
tHnY10FkgmQD2YCFxLu1eNAP2ve+A5dQKpWicRzCZN1GeCX7j6pwgg0Smz1GabHvGLqAH9rwewLm
KDCfCIZj+0kNXyE5AhcyLN7i2jEOcVHcdZldq0kDbXCwVfWYBSW35aYLInr8gbNiUA4Y1iqZ9Lvz
htIQAUtTHZFfrcfGgnNdFiUW2AE+MWVbo/1vQk8fZJ+i+va/e0yFj6kFVyNxskM3V9dB++ZBtJwV
5+mDQwmoPFJXKTfJP0YsUBgO3DRGi0uq9zpApLxu3QHlF7W1UoZmLUFhOSUtbhxGa1tR0Ugc6ZGu
5tG3NtgiSrtij8SCmYGk6jyD7N843bAGE90djCZzy7nlGcYSkWFuxjr8K03bP+S3eNx8HJvUDFKg
KdQrpA7IijHCVnL5lFmQ7aUQlSUhvv0i5owi5Ya77T5JiIChfGaMTEBcHMA8VFjOxmAkzVA661LA
JCSuphTnrGnfvSY+KJpPG4J9hl1mklrBDO1RUDaIYDj2tGpXomDy1A/GMq2+qVD8zpL5d2CbiETn
0kaqInn8ZsmdshniijLc7QDP1D7gmfrFgMSwo0VcrqOp2wy1fpzrscQTgSSg5umFrdfDC+85Zhlh
aq1tWA8nZvDLghSjxcexVBIVciD0rjw1RsAIAefUJrfLCQmPl++VTrz9/5pHmLruCYQWHB8ckyPK
eGwGg3lqCu8roQODNx87hmt2dArs+YYdzyByJX4s5opHD2sdHRgwJ0ESIn+djZ5TYP1CPvXGn8Pq
rBuwtBoU80dgd+wvXfoVdAIJHN5fl2CAIh+tk1D5l+VUB6fELJPjjNoEmLezqWu3TtOi7BTiG1VT
dEVFwQKe9unvyjHY8AgfC+f3MI/vnUcAjg6OQ+9Ntyi7sZjyoP01x9q6SHdVqso7IHvBC7csCBP0
4LWbkHFHr4nDUFhXz/FOA5QbqvAjRPP8XrHM4PnVK68b3Gd8D58Ub9GK/5acq9a06G6y/3eYkh6V
yP9YfvlKOhAcHGJbcL83BA7N3c7sa2wQoWE9TqX7ysjxb9WE91DBAMWvSFUXJWFOfHEk91lnPM+D
xnmTUCxPXrydcDavyGRvkVxXx+zH4xYy5zVp/27I2sgOfJwIcvyK8zSQmsAdHklbwapnxkREN/F+
CXwD8stiqj6sTD6NqqCBYh5pCLQXKSLEWLmT7GvbU3cRI2blmJ85uGj+j7kzWY4cybLsr7T0upEC
xYxFb2weSTPj4CQ3EPpAzJMCCijw9X3Mo7syIyolSmrXGxOh091phAGqT9+799zU9PCFhZekNr6Y
de/CnHSBxuNxHlR2CdX99Nw7RPvW/MVYYOlKrVAsjWA/BzP4G9zH7siF9rHFQGNA4oOj6n4ICrE+
SHXEcdNv4TywMcnt1MwAnbileh0i3Rrtl54aoc9I0w5MICgizb8hwtA3aIi0WkY4D3ES7Yqws9gh
JP2NzmhXpr5zdvB81H5B4zQmzdMfQ7HvSC/H7yNLTnFFu+JIte4Km13GjIpdNWAgGai9TY4dS7cG
C1/bkuRFtVHgwBkhneI2Lw+I0rs5euytsWE6Qh5Ckw8g2nFtP9iFfqdOdhYlWjQ4/uZVx8zukzLb
drmA9ThiUrrfyXmH0ydt2OclwTUOcA67v8U0tXifrJ9FHjprun27wRZIiMiENWntGLDYx3wfC3WN
KckXijTCCXE41jj/w4p+tB4HsMEHwmVj4k96n9n6fXEUmJM086U1yMdHkc8/tdnoVYtFLjFnHvOy
/upgyYniDstA0x5PCPbclL4QI6sIp0zF+Q4iYW3PGyvxL0I2mnyV4WAjDq/78Mv2GOS613Rybi79
j1UwgHebq+9mjzPeP8nkV58i+SUUfd5KFSf7PqhvKvb5tavOQ4+QV7vfXIkQuIEwEVYZzR7UwoqU
04HsUL/ZowX42cTY4PgsH9DcuSj94uw5IC8Vm6iRrNq6Sx5s9NVdHFrfTLTamylFW63y0L3U4Dvx
JPJ4G2NXHSOFH2Cub/bkOt9nM0Bajvv+sWim/IhmLQQXMjZryxYUiQUmHTlGuyileJsLtGAVPzK0
q/axYvYolGnu6jhcIdxzNgyVodzYNxNGUd3XT8jGmUbK4orV+6Tp69l8wmQ98J4zOqYIleslt7kL
oAwi25OLRTCijjBD+WRFNLzKKUB+e7dv3WXVWUc/BTGZ59ybyOMLNlX0nIb1aa7T3npxQs06ST4V
WUCHkbH5mgT3o+cUt01dEb3t0SqJHfQ6+awokDXecVzbtILb19kL6Lh0Lo8FdgWObfSmo3vQ4/0N
DtjiN355Lub0krmDzy8z06QDkLqptWS84MxkjXX6FJpGiBha0OcrlLcP3PycM5RdNl46UXAm4tT0
7bIonXYXT93RJCHEbzhT+B7El2GoYTCnM1TEJpkWdZPR5ppoN0AGpPORBs4uwPi8iI0RGYBDqyOG
49THZ52L965poUYx/gz8F/SynO0avJPp91hIfDU+Cpgild+n4GkU5YdfuF90USlz3emQCsqdws0/
IoHF0LE2uSXYz+274uZ+2B2juVhxv2+dlOS3uvueNOpQGk8tJSYdaz3tvM7/QJt/jMOi55OLeeAm
1jhU8+i6AbkmjaPWuF37fepY71ZTPjoSBz2uujWNCqL7Wo4xRZC9BElygty2D3x9K/3m8KEMIgDj
bNTcuiyonUDDFrakBdNKGJFa3Ow4ZE44t5scafsitqOzpDpcR2RtrSOHbKxEhg9d73r4hZD+0vFL
1u5UYohhz4gt4gVZy8KmARkdQzwkfYcnutlFzrglYIVht+tf8/FnHVKtoK6jAVLL+Kirqdwoz/zJ
bpjRXQvlGgiU3JpFYy3vAK9VCfeb9AHz++x5Hf1VaWzp98K6QlfEckPwRprjRxgr42T6Tr4yFReE
ASyw/inYxoITlx+iHzXzDDZVqI++ndENIAUiiaN81SuIPdk0Mk9/LO3uA8Qk5DNKw6PksVp0Y/fU
MZWRyAXXdeKWlEXDRg5YaTospRDfEK2kPVyM6pi6Jyu6Rm73Nrskd/lVGR6d+J1eKNNcyua6DOOj
33c/gn5Yoy1u9npq1YbwR/by0jf7bxH5AB3Us7rX97M3QF/RgnXwc2R1rB1zBXbUDE3rZiXO62gS
NzPQBHUs+VKM3bivxnTX1uOjVM5bULb1TtTCXbZztMuEIFA7JMsOZ5nvTHqVwcYpYoh3uUQXSiew
LKNujwgAa4eb1TtXDg5RN8Z+nJia9dV0Tnp9YAK2aGt/b+bAEaWxGVNa2HZITmxvS/rYJqT/LMK0
BFeBR9baY1Ckz80xwuwb9yoAZzjuFjowwLd8YOYxRs8W1uBN5qsz5dfbqH/IgU23KYp5G48jlJd+
Y4JCWSLB8NBhO8cZhQEyxmbn4R33MpxHsWvhik8rUIJt/6AT4m6rOu85S4BVxHyVImaY8/nZGbYR
k6wNcrzv3F/WIszyr5aOLCjb6FIYHj45HKpcwyhjCvqh+rJ5hIibLkTVrf/72QS7f5Mq8KfYge2v
+k7u7/4aPfCnv/Tvwgv+f8wmCP82m+BCoICKP4s/xRPc/8kf8QSG9w/4MR4RdZ7nO4HpeOD//8gn
MGzxD8tH5h2gd7PQWvn/EU/gWP8Qjuvdv+NZISLWf8YT2OY/TNsMLb7jOlboBf+teALBz/iXcALX
sznhWvDTLeiObMSm+edwgrFGJeSYmb+Mwyzdq+anZtox1rPz2Fm9ty7Q4wQwCNa+6h7Csm6uEYaT
vSoRVnTNcxWH4YFKf4+iiRLQ86fVv+Q8XP5ISfgflSovdVr13f/+n86fwxN4f44IAiJlPdf0eZeC
C9v8+LylVczfFv9rbGJoSDZ8VUN7+SZWmdx0JkjZ9tiDjEIMRo8wCYPdIMt24aZ1dpWxAO9ipFeO
wNbBR/bklWn90lqaLYMFyUNHsLZC9ZwHBJAgAmofSV6bY50c56585MGfHrBhfLa1TZY9bOp9KZ2e
bWriga5L9GgVoZ5MKj/NSYABs4v4tS2ya2zj65NJTuSmLT7j+0YCvi++DKNtP8jKXw/ReLNJcfmv
LtH9EvwzX+J+iRgxM/Hh4/NdRwjvz5eo9abadznMLkExI7cY8uD4+wVLQXBsx1rh1b+LFTtJEi+N
sm+mh7jJtcYWur/UCBowjnH438YoT9EWQxhnOMAWp4ZVmKbGtdHGW+fSDc3x3l99Qz3Ois45KrGH
uDEcdMTx/ZyIOCapKkQ1AWWFDJPpdNfABBYxaSVRQCPvgnG+7R+zYvRxI3FMUUlK15FgoJjh+YoG
XnODm+Ut//4m8u9X4C9XyAqhwnpOaLmW7d4fgn+5iVqsarAHsaV19IPRehOTyAEtTkYoM4UdPQw9
LS/lIhqMWgyemKiQ4pj4nAxVZUeHHf4Y2v0ZCMpDo518IxRGwyjX8bnAITDB6j5j3yhINbA+ikxb
299/1KcQgUMS3wAZa/NqqZCmg2M0m7kNORPdX0rX9ZFRmJJTeAPY3sE1F050KbPY+5qK7uJWQ3OV
M4mFMyLwRmOO/v2C3en/fgl/Y101wjlGae48yNm1H0w66ruxJ2sjaWpEskF9NqIekE9sh5ueHmAW
1PmHCxQDZTL0DK6Y2N2PQ6cpTfYDnJQ94iB9+v1HaRLrUwPg95D4gMzGXIEVmJDnNm11JAScIN9p
edeZPZBJJE9R3f1Xa4B1D0j508fnWb5teYSRWm7o+95fbnADJXLB4wstLDAo4GoLMBUnMC4LAYwK
m2bMCGxVm5SPTMld2i9t8czUHSKqiTHCpfHN+dt9wkJ3qPo+uLVzUaOHwSKDh/mEQTJ/6MioXgQP
xTC0r82ELjWvvfpMEAtT4Hgut0TYjefGGbPt39+b9wyav/xysIfYGGyHBZ9f8S8L3EDuIUPQbFzq
cfzuhChXNK16rINTCrWfR8rUKOm1+5SM0bszVa8dMcBXw4t+JCkNXJMR/PX3H8EpRlPiKXv7+89+
v5QeSg1vqJlSTea2MOz0NeoUalBUqsAI8uzV6GpvQ9uMoHUFgGpw9e33iz9M+8YYcP6VekLtPXiA
HLDi//5mIosJE0CiiGmNQ9QBqP7D7lIizL4g/ADXFNJ9+/3l7xdfZsxgOKseB9ANDyAZUuhrtvfp
cSwFl5m8WA7+KVTCOGI9a22EQfoeTPk7xpT2agpVX+7dMA3rI3Y8I1trGd7jgr2QHwIWm97WS1EX
TAhj29pXAl8bBaFYzMgKjrMdcFhgt9qYvrp5leU8ypR+VkxuLyF6TI9hAb02Sc2IsHJvo9P8/PuP
2P03HzGLtGdx+/L5+t79+/+y/KBJ9VIzwh01BGgeeulf49LJn+uppoPQvcWV73J2XBodtjHWa//w
x4uNAMwM4oecQc0BtHdzHCoOoVhVE7oqydUNhgBQPS9WXgZY2J16V8rwlnJybVckon4MzLi3Ibku
p5KR8GFC+p9K3a0FHJ+912ESSObHRoXWSXkeyd+UI0fT6aNd7KvXuNDDGwjT72XtOj8Jse+lveub
ujrHbkboNq09JhXmITH2RiYk6ozQqRaTOUeHxG7/3wvO9tXfX07xl0AlNjzPtzzXdwOHkRPPDMXR
v15PjRJqkrWF30czSYIhjTeXzsA4JsMBLwFsTWMa+j0MVhJLXPdW3F8C8dxZuD6zwY8f7qI9xf98
/OdLC/Kl0dGwaXsvWnoUNS/QEbZ15olvboveiLCbaV9JTtRmgtalqPER5Nj+SxqbzJdjZDCXAID7
rRQJikWb2GWpZ/8snOaEjMm5ylxBEHDxoRZY/0LBI2KE47SMstY8gW6bPN/bUUIxuqgceYXII6+u
BSFKAaBYtSS+tD1wTSGmeB/MEgw6RwSlHARQqGk3XKkZe0hDhrMuX61EHw3ReZdsTPpHz1eHtBXu
8ffLPHNSRwj64eqQ02bUGZjTbOMMLC1f2NbO6IvoMk1OepWAZyfRm2eX4xr8ZbFDJWdd/PtL2xGI
MfV2/qARaBPoULmPZaJRQtIsvJomnqOwMRC3SmPYR3HmYRMEy9mL4tFNCAZt3L44kfk5MpAH8tkV
Vf0xpvpNNVredNxUiFtNgGhEw300Rf9cWvV46pIpg8jKC1arrZm21qGUM0Gk0V1XgBTjPGbGj8Cs
qx9/f9fZ/+kh9oVPJljo056yGE385SH2Z8xzkyKML5ErDd/mVg5zs5OYJSHsJv7ZVVZ1LFCPAM+g
U5CUaqCozPegm5oj8rtuV/bVl3RLTSsUND0Ibv9bRLbCidY4seehsU0M51pN1zqnk0bCQL7pGmHc
iNobd31nbbE2hKffL+U99ypKcWmjKQAMZ9tMz9L529//ytz9fz0d+BTeVF6sXi5HUQrNPz9pbdiP
KnAmmnH3vX6qn3+/0CFHDe9ZZKE74hzr4L0rMKHBKGCK5wUlUG3qTZe58qs7mtXJiEAr1gSOvwZV
6h3Gwc/QzvBdD9XNvnB8d9mNdvKqwVlvEam6MzL/qSF8OSB5auEDvIna+PabmG3Y4NbjvoZwZBb9
rWtLa0kgDDFKBD58acd2zpo25mrqg4tsAoNGd0cXmdjMKur1supa2tsaq+LcYrOQz20G5UKk7c8s
aglMT9oP5of7Lkl/BvmI0yqH0pSHH4wTgBgz2XH7d6iqbx0V7VL9wt/8VQ1olBqGTNrwSHzKgWXZ
bGg0U6Gzs2MiiZ0xmkyff1BP7XrrQ8dfAuLsSBWH/kLEJflVdEgwMlN3jgge9l40f4QohwDDpQ8C
NTKKrgvxY+8A2He5n38Grb0NUfgthDsUy7pFIgmcnjXcLsVmGIMHSTjo1o2Mz7lqr+k4e0iikvRs
lGG2yPyYKTKGwqbOn3A6b9QQUkW5ZPem2Zs0nj2vfRom39lnDlMDSTBDj0ZkhS3lm1FxdiDFbpm1
fbUg9e0xCwSOSBD6+FP1S+YYClfCJu3AJg7zkxeCoDZekhB0alKF52hqrrnfN2sdD1tTNA7KL1QS
HlEqdToSWKHrclPK1sDrQKaRVX0ja8FmOJHOS7vAam267UQsx1zszLDLEbsDaLHhS9oy3bbC3giS
URdzorK10bq7kOxMbAdhu8HS8cOUC8Pwg5+A0/bpBA7KSgkbET2OrPiGYavbOIWBjBB48qJwFYLx
+pEzD6sT7CI6qC+Vpe+S97Vy7mmyqnL3BBnwyadqK2SB3xLLCJRe09hZ2PYGEnTcwTg5CKcPlQuf
S9WQYBMz4zxNZwxfmNIKXSrgFbfR8clo6L3Phb/uHXxeqKVJiVDWwmlpHhaT+Wg24isxGvM4WHEK
YQH/BD7Zm1Tmc2Zs1TDIRQD8wwPKAZ+CaznMewv6MTO1ZpFp7xI0IDS5nsaiaUea6eAGQBeIByuf
X2dYzuvOcYGrKP6cDdHfAF6qdq6FW0FnxdrhsLsbtKvXTCToW72GffBZ1uG4SndRbZ89W2Pv6s1+
q7WUz5ghvwoZHUfXgZ9O2wB4CKu0w8fZeri5mDkiCkqMi5ifoI98B462zRIAgjNLSIcGO4LJSAB3
tlGqpVsozo0OL2gy63WnrG0PF1PNLcyOLH81wDMZzsheFH8ratCKibkbPLqEz2kiOgSzIKNV7TNR
Sx+BVpLP9k2FhJlqxpuz9LZhSe743SBI7v2ytz8yrX4k/rswOgV+hvyQuBUHrNy5Kur38i710TG0
h5pJAC5nW5qP5ZQGqF8jUtJbHubJrW8IDz69fBY7ObYMRxIk6l6M4iI2AuRIAUx4PzXEeTD1V1Uz
0jbpKr+45Jd2ePeWMmQjZFCmV/VoWgdTxslS2PlPyGjOYayks55LGrBj5PlrLNjXsAYZ4REkkTrZ
d5AoyNgyfbSnZIN9V63nO1tNxyQd4875sNOpRdxfvM6NdykP0HEDnkA56h34lHlZBba1FnQsFkMb
hrs2hq6Y/wrIMsTmgNG0r9ZRVZoA+m8TrptN795jesBc7oDRDCkoona0sHtHT/W1zGekCs4MR6mM
SHipAV1GDDpHz9pQ/L1SehjncBS4Z3x3h5AlYPi4TMM0XGBUdQ5RgNvMl8GJFswDH/hXVvC+uibF
q2XhwJuYcPaGuqIyXKAoadGDS3ro1XD2PaSosdXwIZCi5yrEIIO/Va0rD16xHfypRaLHf1P60VtM
/NIe3u+mJD1+2SRms6pMpJZp27904ARAszQt/xkWRbv5pdJzKG7p5H1liRvDhalspklqXogW24GI
SsKj5nnjRNM3RreU+dYoVk005rCkxnbtS55cYVgIi5iobbqRLBC7/BXAenwr82hdTHdvXjqXl8q+
uF31ArrvJi2v3cb5g+zUlc59O9rPVY3CDGjxE3bo04j4C5LHjORi7rYusqi+I+6v1HpcgZOIHyNf
My9FCRUV99zwDgN3GDyR+zPtYFgGiNaK9Fb5cJVcmJnK0kdCYhC3Z0ycCoRIy8qeuSs3ViG4cLa4
GQHlHuOvlabtb7YiwLb8LBx0UNlAUPwcFtdsMsU+RVVn5Pm56Vq1LHJRodbfVWWNix9B09Zicpmm
P61gbvcJ2dWLERrV3mnbU60iOOko8NchyYcbHoWmHX6EoBRXxVD420abzKKQNfdRvEbsrZ7ZbF/b
QdMYGHz7LAlFcseELGIzug6WPz44VVquVZb/apJkINYIB10BB9J3MOFnKQcwc9IvAUcuBIH1D7wi
d8h19WKP1jWyn7JojgneQvRCSt16DBASuN18Vpax5qOOsF9VaqmI4R7bSK6wQa9sl6gF11H2Mgnx
2PkIxwzK4mNnNG/g+kIqkvC72aqdhB26IDqJ/aHufgypOg10OkB6Mbko9YCDDyTLEswzMM8k2kBS
INAjQ0U2DsibxkS7O7wBBiLdoZzOitMzQTnOuPN6hMDKGZO9q8XZdKPbrKvn3Jy2oGuhm8Pzb8fE
xdggH2ttwFlPs+/Z7F1kZvi7cCqiNW5DslMr5xiSUXAMy8+itCzSUBsmuNo69njW/ngR2EuOA5tf
g7D/5PlyviCT4gQKJQDMAF3I6hjnQ4nC1wF200Pg8HTw5Zts66G9Qt4VbHySMlE7YtH1AhL5KsPD
/EEDbwWznDWPoABkXdGnNUQYLgeaNtWAyFvZwxt6TdgAtsSo4Ofg/fSL6sePCGYCXYtyP9T3I25n
EOdlYEWSGcxXYkOxawKVxpTQhQJPiA7euoY2YWkfpF94R5qE1A8/UxoRC9uFiTVUZCGETgYQFYbd
QdYoP8L26tVVth7CoOJ8z8ZHGo3lp/1a9gZ5FBZCOZyZ4Dzm73T7vBXUKomj0Y+Y3kXpuqyGioFP
FK26IBXUA/k3+w27ur9zOoHK2ze3recAJDGsbuUZaK+iZrw0GQyvQSL0J80EChQa3jp5Z6j80NJ4
lMk8boamPJsFUGEZf6BIJqgheszg5PsW9RDmCmCz1DGT6x9DM9ljV4TVqH6msbczMC/QWH4e5/w5
7zU5iqH9Ek7jMtIjIkIFHMkzvqwe3xHcKnIUrGI1Ct9a+M2wRhV778Cfqpnk77y/R3PEBwvM3E5o
cj91cEqou3CDqTdtBvi950OvaB7EnGiKbkgZHs97txheQJs1YREgrWmX6PZ6KF8KxA+A7wAEms+I
BN9gCGjBWBtRRv9KZgDEIzR/95g68vkqJpi9s8kbjvo+Sd5tP1dr7ysouR8QujOVwx1Nyvr9JS7b
3ahcfz91ROGMdb1pCY+BCU/OMeUTik3yYhQgVjMg2+XZ0nLcEf5jrGetwoW0DWy7lbUJ8WwCy43Q
c9WIusJiRr4P47AV/NMuGrINaBEMiyCg5oriaOov+BOnxRA7ehEM/sbIM7GGPf0tjYYTqSG7jCFf
WabWOlM2XpAuTLdGaJM4RPJ7bljf0LkQQ4dMY0ge64rPLRi7bQDdBFsjrQKVDQePXWoNoWLLo8Fk
tRSKFbn9GAPSEzSRntzb5K23jqOWut5jTyuBC3G3GxEy7clMfiSNDVgVVTZ6x27pNPUnZ1MWnLTV
K6ukoLViQbwX/OLZNhj6ZxwTikneeT75SvDuFvmx94bxFGX2wyxQvWR5CgJftySpe1QDlUScwdbA
KYgMj8FsOb6RIm1AamxrRqI8xwsHogjMg0SAQdfXzK3mgz13jzqIR6Kk0zUOmXAJIZa6ELJyO82f
pRhBi8Tq3Lr+ugs74kdlQjpX57Pmt5xtknk+eGYTbIXpvIPJXpVDeApL7zooBvCQdUn2a6Szutti
yGAe+pNyiv00dC9kzKzhgs+bHO3pspGCTSRVRGeaH8IYi4OBBorIhfajq6yUFvWYLkuLGX0ZOo/R
9O7X8HUIQ1kYc+JjUcAzI+bPgsxfLMzWZo7nE06n9FgAaiithuetTx5k3AJXwLew0gFm2Lj0EbXG
ZzuVP9OpRLjkhXfITbxuNHrWNkuWDF3S19LcUdc/5oR7XGKQdw6LSoMhClko/yrw6aJFV62NVW4m
txI1OOEVtyFtRhwAibMtvXxa4FTHXJCH483F3TuEtNrzDve9ha1p2Au3xIFuDGvRV9nOdKqVz/qy
kyIdOMv2/VK16QojwXIgsIYHyL1KI3mnAl81gfMRMfRB3O6+5Jazy1FR4S9FWK2/BYill/MbJDPU
1HlmMGJUBdGy934CvrBlYp3yHJJNHXkvqmwuDNTnn0U8rjDgAeswLJI2eBsVHJWmkcNhQgY6mWfT
AssNrWba+/dpP/lFAGrhSMhVV3n+fuijrVfeJ/Mz8sWsee0a55MnDCkW8EESCOTEIB8MdEJCVoF9
y5QQD+0F1NGCujT3NwUYObeIKDVxh1cCqkASYypUEPMa8t1G/gNDcf7ujR4p+shzYBc9qq75ZxY3
bwBpAeqP6qSyDN1ExEHIE8TEzs5Tqfq7xHQExlA858zMkizBm+MhscVdsUpcwEFRPH+bavtZP9Oz
QubPhnwwvByqNLKE2YD8ZMxkdyKYZXc130XrPjDdhaYWsVzNqvwVU5LKYuPGQEf6ER29o6v93VUQ
j+Ymzav+wboEymwWdJC7DYMNLOvgmJYFI1NydZlC9GD8DdAjqPNqkl4GDpaxe2lnhPZBHPOGSQyt
WfNk5gVrlTqrduCIVceIUnKbhA6rxJc9SG/XDz5+CgvkCDOYySIqAMDBWtHqEXiTUwY2bptvxjF6
iuYHXPi0B0gGO0IkJlEdJTIT0ewRltfPYZw7Zsj5IdQQafOBPSWU4kht3bObfXXB+NLqFgNJkG4w
5n8llS63lcFKHpnvXZ0ejbJP6XmwFGE5zWhOBNjjQ7imjRv2a+2thxFwEyjpfWGAF7LSM3JNBNyp
/WlP1afRVAwa4ECHPs8ZtvOBkJ0lw45oE2iHVcm5eNoxlo7Lh+SpenmHKsNqnhFTz9bCquObSUT9
apDFi29jepVJo9d5G3G2TcBR5Dl+o5SKYWpSIq1nbkfD7Ni1LtTBzLAc30XGyFyrt6qNYyXu/S/y
44b8Jg0cx0psRqt8l87B90t/TbrnvALxsU4D8oDCmJBcz3txgQdgC6RDbda2z/fwFShVE9ZUPZXA
ovhqID+N/2euaX97o6AipX6Voz2g7yNYJlTGKY2Et+cZylnqUQQaBI8ZYOmQlWKhirtjw8Bt2Q5A
wiqKgfXIlBk6xyZJ9SWu0oOjILQMgHTcnBZBwyhqKdPyS1NLD96b4RXHHA8Twr1Dn7ePsMXfEJPm
1CPxpY/cbONK8auwwks2A9VDUv1kdklLTd12qLKKj87Qm7AcuXVMGz5Vn38kySM5igNEpIDTU0sk
4eSseBReIb3o9RwPOMkL+6T7u4grpRgVcwp+S8D2JA0cp0r0nekNbqcKbVubRPhTXHAmCAlv+Nsw
aqrm1qTdmbzm/Kjj/lx8rxJcVTrkYXP3A/YQGPZdv/BkFmy8kvTC+LmW4tlAiq6sTQlUoKSnwRfV
Zxq2+0r1u8axMhoXObtf3R2aFhTeUJaPc+7oTYWminSrln4HX+WaCXLn40FX3tayO0x9AzvSKEKQ
lcJ6rSS5PffRkVXm9Oji9LUBSXJPY3+OUU0vGwQmHE6GO+RB9ihuFzYwpqPdE3kxWL/Q3BoHBITb
MY+WkxO1W8NFYjIEDbLNhWXrVeXKfFcT3FYQk4foitLa6wlfI4V+O9af6UhbiPeFaFILUOV30hQw
tcz1Pm0SYTArkjloFTEJdrF1jceOCpzeBjOxYdlVTAeJbGG4ijTUg2iKcg1qHYG4ZZPd8O9RyQG5
60oYFdqJ54U1Q6IWQ7UZYfKtaH+/VFNEg3fwHnPb3ZKbvXE5mOOf2/TdVZrmdJR5i3UtITbGwH1s
Dt77Nu3qt9yMv3t4lRa2AWzG1z63Oz5+jJpXM+m/Cguv25TFb1EfAo8oL6JvxwPJjQTSEWyyIw74
pLruZy6+WlIfqKBZRGzrNfAFua8FHhtjYInIUF6QerV20I7T0wPxqPry2qfJVoNq28FpVPEBJXhA
kjLSlQFNX65JUBhm+VFojJAn03To4YOD5/mXEEcqrnzXhcvEealK/Ila+cmuEV7w4OhaYQf0OAlN
ZrTID4R1hEF9cRiE2AYfkms8iRSUnk4xno+cvWRGf0AZuP5AY6WB9xT19amEZ7SMoPCwkbJKJfkr
8ejF3rAbGoEmNXZEix8j76MxsYpVmm4SzQNyHYvBWYMQOZaCWhD7Tsd6TImDeBV7U0emlGkeCaln
0+ndrafFKqbjsvAZL/gqOeu5h5XsBM5aRoh8K9kAJhhtVAJ0J+ADrHjHdANgpBhZVC9he6ecs1oy
LtP2R43TbR93LYrDnRGLJ3vGzOVJsZdFtunaIiShqJCUs/Ck2bwWtTVMrGjzLzOoMAg64Y5GAFCW
0ZH7TAB6LA3oK5XWn2ky7DMa5STDLhh9IsC2rJ2aetZJJ/9WWMlSDUX8ZDoadMycoZ91I0yN7Ts0
Wb3vn2zptGfQIvTLlp6D2wTgZ7NVAM4SIS6hsNSCO/EXgSAhH0ZuKmY0GUUOiq1fDDGwz5UnxePF
dkHUu1UE3TaEndyXqUNd88laxg9mMD/71mEqg8dJpIcsSp9SKhIdcAO5ESsnaSqcCiXSIQkcNajC
ejdXA+pQMpCxkx4tGdj7Vrvvxv0zn5mL7tzZ2Aad/M52YMDzJzmjFsaSnJKTrFW4ZVj41RvzL6wl
5HDZ6lMIauQyBRhqdJcJvcyhy8tdEVIrVWAgQMUzL9dOgP4hDc4FeWuboh/efOA7cZ2d53AkwH7e
QzgLgWOe0d290rqmxQEw0cro0Y2SYGqf03IaYrASRU0KAuOPQ0j7sp9y2gBh3G1j5JdWkNSbOGPE
0OJc3uTQjuvI9B+tvltZAqdsYawbBhZPUaguDViqFijGrRDXLB6LC05ZiSti7aeYWH04bqiocHR3
v/LO5doVtLK4kNsh6K494lHMOL3Fwdl4AV9uET/nNAtbtV9MIGLcMgUWPW1dxgBj7uD4XyUJcTIQ
j24eqIWSDcJcj3KZ0Sa6nxZW10hLK9ayYS+LvlHwR+uIekVFboFFJgWSPzlblUf0b+6HFaObSBSn
6hxRSRu9LZ7HoBXPIqu3FhXzosJQdE0Dzuix4dRoV8zp4uOMqrwqvrF99Hum9dwDThKSE6Bx+WAz
eXApXAAGzfM6rmaUt8TilWicQQSYPe7YgLNZXJ9S4csHIxgTsPWcsIzXamy+4owdSNRuf2LhVota
RtN2onLb+E74CxIM5NUAyGWJd0+h69GiSS5NW2Dc0A1lO011DLXDdwT0x8qbqr1Fjj2xEEI+VCWi
Y9H0/Y8M63n9f8g7k+XIlSvb/kqZ5tAD3NGaVdUg+giCwb7LCYzMTKLve3z9W6D06pKRNNJKGr6B
KMubDQIeDof7OXuvDfFYlRk+VXqjm8ah01nB66NkhFulstX+vC/b9NrBhF6yK7wucnxkZX1No3BN
VE5PDSwzaUtHeUQsRc1YXJhVE+4b3+wuyOjqL+zGrHaNzZ61jZ7btDEuI3CU1zOJA61w8GjXSnj9
9iPq7GQT6BzapePsSYRLjh4b5mvOB8gedDJKutyjIx0Sc2HkWMmzMBi2nlaMV71dyMs24SihPXWo
GmALeOEVKWLRlcJGdoHTqt3Nv9ljScC/X9ON6Toi1cqItmmhK5fUuvq1Ab2WhM2gWeEdAQnlxPW1
M/+oap1nMOiPKnnscy6Sd8bNP6ZNqkGPUuUhTIV941k//YIzM01ygmF4nbka8ZirSuqla2pAQfqW
3gNx8QL6szqJ7iZN7ka7KK85U/c3AeySFaaoEAk4v1QnfGJCD9PN6Fi/QE5wvlRXCdF3t4mhV7cQ
fV5jCGSuXdbVrZ0JCx1j6uBw4Df9pmTV9qdbmO3XKu7Hh15oBIFmZbqDrydvjZ5+aheqG89mC6pC
T9jW0hxAserZjfD5CjmLsCr7dXaDhU9ZylHRAY4zXeJiaT7mg52/ipB8CoSN6XlgQINVJ+huGNSG
I/wJfx3UweXkRzUNdOtZdrr5o6LDtSwre1fFun2V6TQ5hs785XGinl86Og/NM4C8H36kdneVDDW0
AdZVZCvaSiO+Cf0UsNe2qrPtXD91A6OMDvqs1UtL4RZRWiCQFe1rVYlbSzHVa1s5EyH1i87vnwqc
DJIusatLKuW60h+myL4NsJ3TLMX7ClZsyAYgxxFt5Yam65JPDOu/WVMBqu4qECA35CsuNO28Dcfu
Ide8HCXlUbUMXCPaTIzzHX+plcI/a9g3mRlJJiHKsVVi3NoYSkl/54AMBWNnKtY1BLH8aCheTcOs
DzD4xwQrJd3eTxh6BoW0yD5toHVry5KcHuaWj+HLpC2l58pagwH9YLDdOqhGbgOofS0inQjyKFeu
46i6HXtFHCRBPxTdsgHiQBG4lFeIEQzFylMHsbTDQZwjt9UI9UMSR5t8pHoBeXrQM1i9gKVzA5YK
AC3jajST7IIC9GYoQRRmbXadxYV11ukOcC4QGTZFJFARiDxE67utTMt1OjbX1fjWSAH1AImjdOUE
PKdsWfZBwyAgxfKnzjxfh75HJrpuI0MlQKWpZyiVpx+sv97OinFityFGJhOYta846bU2NjkhjvQw
c/NR1r25Nwok0kUz6DwJGMY0/TFiu3DMK8wNTpba24kz/7auy8u4QaDiV8FrX2v28e0HVISdVaYE
dyIRXHv275q3VTNBnZhK6yWmjAB3qKAvYNOKJUjEDXkXOUpbHWN4hqNwfIBAZC5XjrlzeOGtY6jj
W9tkohaKZa00z9xL3+9JHcCC7piXsZINe9515CJwSiwCVDCjDwXca6iDTgOsFUWf3YJdMZ5ZZAni
fA45C5SzlNcb6k3Gc7wPU2vrF6X8mWZyVcwYfK1WHxJMjiTPKoggoiG+MXITCEBkn739yEN00or/
UMEhuLJSX7/OhK+s7PbRR8iyUWmjHEJCeXYir3+AshZLkYJwE+wjbH80r2wUlbBd5sIOKQVpbTVu
JmCFY8JkmY5XZizUo+NQiikLEgAAdQIlUtF1WUYTrFRs1gsOW+CBnOaXg1+1J66Ut7LeJ+y4coB1
ugZ4GUJEgoalmmNGUmsT+S0Svqy6SdPfRFftRqInLkRsFuRZKL9m5pqqROMxHDhU2HG8x1+KscqI
l74wCPFRyGDspHE/NpnhlnZtH2GZ8oiOxfkUhHeyocNHxI52FTcmrbhJi0mYwhCXQSXbZmnhnGdd
RBRq3FKLbiUFEKS7KCOKK6Qw05WPFvm6s+FI5YrYi/mAgvMzgJGoY8RFmWgn7doUhCDF0vfcIsPq
n3uiXxiB2q9iVqitI8fxahr0fTAV1tEf6n6T10njRpHBvjPpAf/w3weZVeggFnod65dJTiPRqeVE
bb7pFkVosURFrQDmDfZC41B55xdzbT3Se3fMiDMfKqHRmsG5Gta6srNHb7oHe7cluTh8XjaG1p9r
Hu7r0CdtUFMtYsQTILxZO8b7Pk+ys7cfiRdRbMgELdUeAazTovy3oxfo1S0BRERAWrTLWc/1dVJK
7zoLPYcdB4UmzSEBPvWd29qsndu8fBJ02S70yb6eNJb4bGoJ2xsKHc0zWkZskMaBbPsjp3nOhmUZ
XtW7iX6+n0jtirqYcq4BDSJdRcJ18CQt/ep+osu9DWy+cwho6ToNQasnZZa6sBV3AfKe5Tilt6mv
kTpGiYx4+BYRoq7nF17cFhdGG0G20NKdqG8D6OFn5Nein1X9h74xxiMP6VWHGeQVTLBV1j4G0Boe
1WQYq7/2OXlv7Omiv70THHBAP9S2PWS01Fckwxt48HTjUNg+AmMVYEObQkoxFU5xlV3cWb3arSfF
aVeDTPVlKXCN0lsYFjre4kveQw3rWzbcOgOblMqKSIFUzIPVUG3kucIlV5bDJlRbb5sm1rgGNT+T
SzL/LAxqi4jGxro14dwhaiDpmSfj3ocSb9bmQebm78QZt+kQ5NegVQRS3KxY9ZBtOaMo+Spp1XFV
WSZ5y0XSnXvD2uzsG4dmY5abxo10qEfBcXtOgoQqoJ9VbukhemnVC73Q/N1YqTepZhLpxQZpWT1W
VmhsCqvVbj1M1AuOFNRgpxAoCyS3BtfEIoQHvNGhEfug3YG7+JSOUFVUrpWk1Oo8qLET7pMNtXw6
DRqKOKeM6IvYXokNfCrEhTPg4J+aQO701O8IFhxKkuCU+BLZG73+qjm+/Up4JYZNR7W3UImiA1iK
Z93oWuRnAJFFH7S7nuwnqFkNlmFNK65L3JPXevcLbWh24bBvOE8Cjjf1ZBDCXfCDNhMUxsJHUeJ3
lwKh0aUd282ZLY1LX2+vIXBoR8dL+ts+uhWBKu7efpHJm8JRxAV2v1uD/fF5YWS4FaLJeRpxQ3OI
AVeShgkAt9K7qjF1Xn2tgHwT3793Hli2itzTQLtNtU+TqvZR/6hnDia6EO6KN+rPBGj8gBS078j1
wjgegUnQlAMZFxii13Qw8PPpw7Oe2M2ya9p6981neVOYfvgwhsR7K6lX2IbANjbbJN7JyEn06iBP
ImYKEeGg5KnVKzMyHWhw4bDWIxIonNmYEWoZxuXWT1ekBPFAB+OeaBkb6rDa4mCGRhSXmUGFdyKl
IkU/E8j7lCRkCiSaRYAHwOU6LwyqQLlHqbOSZxTHZ/HIBg+AZaP8t+LmnLNSflkM0QX+qe787Ycy
0JjLBqQ9b79Uo5ciRDSQCpBwHtzvuqvrXd7hhkQgFOyrMAjPHEuX+zGLCEurf2Crpr1Wmsge1TYL
NrBjHlN8ZUD90stu/hHUPGeT1IZlSAMMWU0QJxspqbJKkaCdNrO7pGuMMxh7KHfyDpGtZ94PbaUt
AHAsKKXPQZxUPSYTLS0HeBIaM84W/Dv6k7ScnYLlmHageoacUFvkdmRvky5vHrIBtFYeJ9mx6KeO
AmE+gBT1MPBTrV7ZyWBt3p4CGV7aZJ+dl9DThTdE97SH8JIQn3Vo5MOAyOf67YetszHE5SM2+Vke
JMkx95rSBaa6aizwPkVTWouv588fAmbLRAGuW5YpbHhBwjyZy2UWWrnazbWawaKzWYWAlck/XL90
8aQ8tSZItQ5J0KpV+TNR1PSHFLjgQggqZgWWH76waGPFBARR8zLOAxvaDAtceDlaOGhlAOcz1ivv
grDyFzKtBo5JiDgCDzFeoT06dd6CY+ddWqf1dZfEBYG7JHRTCKBgrsnLAA/D/utb1udb+vDE4I50
bCzC+C4cnuKTWwZC1zdF2ZCh3eYEeU+E3caAOmWXi7WngSrIBgSXteCor3lCda0MMGnthRcN+wSQ
H4jwcrUibQxtXuGY9QMhGsohL1W4SOx1nlp/br90x7SNEeePGSXOnL/nB+YxqJ471fsxZUVz1ATh
cowqktZ8uJBsYh8CvVUPHmhtO1YPWkpbBT+Md0bMDsJKRYnOqE88cDpLb74eklMr1bygCct2dItR
wTJ44jbyCyGCqGMuK7KDqRJHv81UeQURly5LZW4WaHMao+HTG5BQK//3F6dAIVQ4oGQLWOLjAsbS
o0S5T8fZE9mvoa7Y2Yf7uAO+kyntmRkAA7b0qd3lpfjHlWe3sP87v/zHd17/93++9xef/PK//z8z
LWOk/T9vA8IArZ6b5//4nTVImWZb9n/97fI5eW4/Opb58/9wLPNm+bvF+4X/t0wWCn7jH37l+Tc0
oVlYmTQHIrnJ5MlwPwf/9Tf777grDcwCwNqR+vDX/vYfPNDzb5l/t21T1/DtSQCDtop77/99rA/f
21/f43s/8Ecnp+UIjZmr4ow2haVrhnbyRFfENfU0znuC1POdpM1WF8gf8hT2R/3NbD15+f95rZPp
atUI2HJssq5BRnKhajeEF61rL9+kTr8X5Xk5QUMwVuyszv2oodUcX0olW7/7Xv45AO9vWHx6x/i8
HZv0ARVlxMeHRlfGqKgGa3TxskGXLlaQWvb1FO4y4hUcX7noJPnQEDOo050R1bcwtWA5DMZ6yKFr
JdskusEUsfQLABVhfg5ndiDiflCKiwi4tWIX13PzVRrD2dcf/MSl9c/hk/M0UjGy68bJUpNNGkKs
Wo4uLCVKS+mauJNtXjhb75WO27Vpib0HPgR79CKbiE9MxJF2J4o2a/P1J/m45v3zg8x7J8fBQ05M
0McRrLTczlRzGt1StVfzKywjG2MGPwCUrtF2+LvS++7m53/zrzfPfE1DkyYPj7Ql6Li3l/G7vZos
a0+qBoVojMfUpXBfo8LsRyg3Ut9qJBVbKJ0Kih+VXn1zux89O39e+mTClHaa1UQEVq7WPej+TYBu
v+vAI3HxnBr+12Mr5ofgqxudp++7G21BNkccwyrXAOqe9iGhtvRH4C7qpUcIVouR1VyVKHrCXlkP
QNVMRZK/TGiybezjITridKbXjbA8pRnQ+2exYhxDrdiSlfyNcVB+3A78Y2R0A8yIgRMTH+Y8cu8+
K3CGodW8unKDgQ2LqEEYUNFDr906D4oBOyanZlt6F5qvc3I3j1pAKWqOQZ067HfxsTVaKv/KsvI2
uRp0i6pAjMPjBaqxaKq9jrYYnh3lUWNuU4t7+s1xm9+MSfcz6Cbnu/Vp/iJPh/797ZyYs4wozgTq
wcqVvXge8K5Y4V1PzuwQQ/Yq021NRdtwqLdTLQcBeVMn6Y467w7u5qbmf1/PhPlqf3waNpcqjxlO
5jcr2bvBpXfXj/SeK1d1wBIJZTarLueTepvLpTPm56YffTP5/nywDV4Hf13yZAC6RrQ1cvHKDcds
F1D8ayvriNKd2GTzJoDRnWtoiUMcwl/fqvh0IlmOqfPGsyWWwI8TCZ8FuLChZyLhGeha+dyQXM2x
/uCF3nUN3cqxOHoE6zLlbOqQZBBug10YPZv9RGWImo9HwoWX0xC7VgNIom36+s0n/OhW/OdU58MJ
3gacF7WTT6h1SLEBELEIaAX4xuayKp1jIcwbnaCnwflJmsoGIvi5QXNShBlRguW576PUMWemFDh/
viyiHpedlWJX5HnApr4thfYcKj2i7Di6hj74LyyaZCfNK7UFyoLx/TisXUvOTCVk4/rSOhIXO0P7
IpqYYjySSCfbbEc1aGVRC/96tE4gKG+jxYXB16qWNGiCnXg7bdmrnGu5MKf4s2byiOntLinwH7Lk
NvQQp/u1hiA220P3O7cUdenJe0Wzz4xqeog19aELDRvp7vDdPPvkLSKlafDeMin4I8T4OCADQSqJ
12qNiyZ6lwO0I5EiX5SmAcnOWQhtWguIkdR3btKwOjdGiU/kscYlT/QeGrrwti0ICLE3qBH2IRzZ
f2XYTEefzdg2JaiTSRZ4UaYMuL1coyVbI8ZB6Mgt7m3a7AbQJgK+6VgaOr5q6lUQ97HmFRsN85ht
7od8pFxRrodEfPNtnhx0//ltWg77VENV5wXi46iNVVQmdIZqN0PiE1h3xIBu54UozNIdr+FN6TnH
SIcORxptjKPZnw668mpnJEXJeEVtbeFFDwnWSkdaaKm626gJrwEIXNI/vcsKQaHAw3ddPBX1Y4SK
A+Hb+tHpiafHhztJwwX4eP71UH/2mpXSYQbwhWomD/THeyL8zM+0QdTuYJrrhpUtBkbeqRtyyM5i
ejID9Bo/+m1h47Q85bqGwGK3D2qQ3pUKrNiE7rh2N2janW39CIaEhCXikvRv3kifvALY7KkcBKQu
NdIKPn7IbBKDOfZm7cZ+t2pAMtYVCYPiqAdocasXaWn/5gVPRiWJO4oGZCu7lvgp6CxX4sLHZurh
0wx/ZWQHff0taJ89j+9v8GTC9wiCpx6XrzvzdAqPhv5sNFh0w4XqbQ1l51kL1fz5L12U6rzJTlJV
/9i1EDZTB4pdu/lorqLmHOh3RZYNHbflRB+vUCIwAhpjXWz/zSufvF/hCkM9JZXLjdnAqlDqFSRL
Cfq0yl/WrbpM/Xvkwssy//bK80CebCaYSX/d8/zmf7eZqCIdlj0tYDfrkY5r/lKn2ooW1KOqrbYH
jg3FbP/hPwpPWajV9M3S9snO4v31rZOZrNmTHO35+mkYYDK8yP0bOCcqb+1yF5tw6tRvFq23F/IX
d2ydTOXAo6SIxq52zRAwpAaZU/VwAadLtagOArtfAk8PWg/2H0KkqVNZXflvft+n67la25UiYu46
BhdIXX5Fj2fZT+1q6kgyoYWG0GJTYnPLk+SbV92nAy50EqU0U1WFfbI1N8AfqGLSa7fRaOZhXW6M
eFVwbo0sQv1QPOr6iym/u+qnC9a7q55M8Dxqu6GJrNrt8hzHsLk0ahMzd7ecZf45SFwLjeA3D9Un
e0fJKv4/d3oytRPP1v0y507ZXS6oLeaMqxfeM8nMgAAG6KwqS0rQX2tC+eba8yD+Mcf+uvTp+hxV
nVbRia9dqFKLeaEk0GGieUqfT6mfvr7P+SX71bVO5rNWeByAJ5bKsP41YT1Rtr2g8/nr66t8d0cn
C7IMaML3JYMJjAivzW5SLsTsv50u2rz8ZvTEdxeTHxclixwi4lZ4RIvS2lAvqXQfbV60CiDQZxdA
4lwDZ5sxWvt5CqHsP3gTxDMFT123zbGdalUNLNbBwSVW/XwUTmEFCDZy+bhG3rsOYOWUAwkBtbn5
epw+3eG+m3XOyU4ybgTSUMnX0YD4n5+veZtDyx848mKuEETBsLQyCOLWc1ola6t7UREZNIq2cJ56
p9+o5bdr/HzJr2bIfLx9t8bXaZbESmnULrvI9TiQcx6W21yl04uTwR8Y034lAnxqDo47cmcG0qNs
rcfpYHyz2r8R8r76KCc7Rm9oytQMGR2bjQs4c404XlDaGpyT3tDwdL8UAxpwKKQiHM66pIff2y1y
nMqztLX4blkS5jxv//hAUptrnKplOs7JcpiTpjVE5LS4RYK3M1TaNbxS9nHPETqrobWXdN4QNK7k
CCmG8wg4jBVmlKWNNlTpozVpYEjWt2N513g/7VEiMCfYq99lxq8oN93eA9TfPSsKgo7snp0D8lDi
yVf0o8IVgdZeOlziBT6LrWovZXSpUeRUH7LR+kkmw6sjOFVDOL7WnENpTw9NP5I6lW6UVD0AnLr0
ZXjdh+VRKZ47dCjGYBAAuox0c9l7xmYSys9Ioqwj3GZppO3Wr2lhjoVbo88ASbtLYFivWnzSFDld
rWnPiyS4SWhkprN7aaoWshruDLM/UxociwQvkKuRhvamb/2rDCVe7rd4cvJ9T34m9KlFhNHk1pIZ
OG/zDNzlGSkPnEosdyoltERrk0rxQBSrg9NR8fx7C3iWHqlk/3bF1TwfRy/b11Zxg5v0MTWmpdcp
P0Ot2+e4d0W1JdoHA4gzPAw1UZZhvhtL9a5MfiC92ZIvvM2rGWVbHTxwwMQ1z3CAg04iR2/UayWf
fbHmDbpcN4msY06aPMkulYkPn1N4R3wBFeEbUTfnjVfB1YHrojdEKcbXClrMjO/IQGyLxmBn5FDx
Yn03BeNT2BS7HMZL2MllP3oYJ+PhwQxBYnUhIbjNpY7hHI32lbCNFXBSsGH+rwDKtVXPJPb6EKJg
lzdq+4ThEETZRU7qgazvx/LCI+svtS6IK1jZuqtmyg4uHwYipoPu38vpN7mRYIfj4iLfJJ4L3Zrd
uMCNVdv0WhVg+gRLNQQq8ECPPwVIY+xfS2KcFvqIsKF4kgVsFH1bVOJKw/cKVXxfWrjn1RWs0l2a
TW4Q2Ydhwq2OJgnR/WKkIbdw0mSt/lL3kBc3SbIlKW/jrxxYzE0ULtuBIx7lg2G4tcb4fEiI2i2s
zcAVrRD9W7iG5btrHPk8n43SRnv2KvEzyJ+7OiUubqkKxN8DdAmnpY/8lGo/M/+m1RZl4Z/VSFi6
gOo2mak4EKGHwCO+7Ad5jNMG5lMAPgfJcaHsWtXm1+ZhXlq+Xt4/3T3Rrpn7Axr1k5M3kynjpFfH
uHFhYq8MurHzkg7LeTFhgJZs0dHQLxRwj19fdl6h/1yl/rrsyUsliQ1VhyTYgDfj8XkixSLMs282
xt9d4+QtofokjIshQhcQYtS6sNJDSjH76/v4bvhOln/wIyZuIr9xCQ/ambQF5np57yWYDY9AzhZE
Z8/7z3/lopBbTdWYS14nN6Z1+OEUKnNuWk7rkaKaajsLfcCB0q5zldoJyVo6e4mvr/rWIPvzO/vr
sif3ilkRE5FRNC5us6XHPr+ItvZI5NEoSB+mP8HsyYORQEZmDM2iry//+Uj/dfWT91rMgzgOftaA
vGcb4lynAlFAd0RFSecXdvt1pXbfTKC5X/nJLP3rmiebfIHH1rc1rpnH01qfzFVIvphJChRmrA7j
roZNdWLHVU837FoXpliVHKltY8Mrn6dZGQ5hUbFaL8JNHo3LOE+XBFMsyYyPWL3+vfGZx+/dnigY
YwW3Vd64nfLiSQQVTMYxI+suPYu0fMskHKW++xeuSS+VWrGgb/XWx3t3zUkJkhZeev22eFQ1+An1
YorKBWBDojTjBe9CNA7qN2vHp0evd1c9mYfQTmLoVWHjxnYKb4liWw8fLHrgket4Saq4YL++zfkf
/GPiv7vgydTrBXJcjNgcbocUcgtk/OGFLdZC8sh9faXvbu1kwtX4SMw8CBrAftC0UdTbwcquVhSZ
SZ/YNVQzvr7epxP83Z2dTJq6rSk6Uit2ndYHCfAUlWxrzG/WyM/3yH9dRZyURCzbqu2gYpGsCMcY
M3PpZ/1ST8DZPKLPWxD9aY0kAyKnzXbFdULesB1dp1AW6u/qFJ9/k3NH2UHTRP/l40PiT5rHc1ui
sm6jVWRDixmoEbQP82v965H9dLl6612/XUk/ueehnEZibWqWK2Hs0o6qRGxs5zW6lPaeA8yiIoJ1
LsB9fdlPJ5Ap0EzYiCmAvX+8wbYi3cgaOGiCJgLqRkUACyNRUJvMZEkgERwg6/brS75JoU4fD0Po
qm7oqgbqUXy8Js77OhEjrYaBrO08Tc5NDqOyuwkwe9uOuvJEvLGLS0vDWNrE215PtnabY5CU61a0
l2kv8ae0lyqUAIEKYkm+sJsg44+a9LWyPLxp8hnyoeYs5/OlU8I7mej70qH0rBsElHutMecd037e
pk4J+1rL2FJ9RIOKDVdToSaRGIT4LPBuwG2SX5ZeKpcNHNFUFue9ot0VCJqRGRKjEMC6a+ggWTnR
cOpSRg8dAq4SXoSRXeSzJduX34zfW33uz/GD8A/gl9b/qVLUQYHqAHdq3GLQHho5HDL1QUbZlkSe
fVV2lw5nqUVQoQZHU3gZFOa6V4ad6M1dX9owZ4vLOYIJSTcOGdZDuH6AjHD50lhASY7yHiG360/m
rD2/bVrpWna1sXKC68zsKV1mcUUwRbGlkbWEeTbF2rKPvIOTqCuY5ssiN5b0Ztek/C1T0B2TtS9j
4PcOW8OhPAT2GqjstixA31nlcoBi0xTGXTs0bKQVF/vnPkdfWXMEadJ4I8d2peJonLNjHvJGvwuD
6rLStEMh7LOyLc/R+T2FIl5UlXbWOUr0zVqkvwHb/xhtHgyNJs8crXDyhDhKo5pjCCMrNcatogOA
C+xlSk97l1EIkhoKAiRu0DQ7a9gMsK4J3tkSBLTyWfyrIH1uCuIllf6IM8+llQQ3DodjvMjhqOte
sLNz/1Yk6r7GpOSHFjG42V0cPIUhwKrikKJVy1fDoG71RFsnarDuQQU4Xv0IZxOfgb0Hqb/ArbAz
6IEL5VJm8hEoWhfMtCrclaW515vgMQpnWwdviGFIXDXdZIW3CQbr2GbtTq31o0AnEqe/CQmME22p
69qy8Qr4s2ceuXqY/LdIlPZOdi2KiQSk60axVmV1nxN85rFjyaIfZIqtVKhHU2nsC/85nPxN0Gcu
LfUrSGwXHuKAOvldZg99JpaBrYG96xd9RyQk4ZhKIg+Tbbs1gaS8PN2C2VESOxxM3YWe3CM0pbFc
r9XgxjSxsYQhsIRmFVFQ8moy+ayMMDxDNJCMvJFRMzZxss+oBYxcCx7aBpftStOTX/NxfCRovfS6
ZYUTTxL/OSCXn+zB9cZoD21uw5p/CCCq9Q7GvyTcKKa+R668JB7vUA8ZuN1lXL1i0ztPTe2szJJl
SI0rpOk3UTRGCfI8+NtQJ4FHmngRADPYoBgzYuWaEN/A7CQsu1VHfDF10e4mj+t1FmT7gXZa44+w
SlaaIS6y5IpTqTX3wZdtQRot/EgovvvUDs5qA9Jerl+NlnGeTfUt1Cn6dPLMNM80bdi2DE05JPfz
2x/T+ToQ/j7t5MoJNCCwwQ5u3DqxqhfQEuue8NW4ym4cvUcfy3qyUDA4RrbzVPQMfSTvzPQel5qb
GWhVqmkXYK7COObbNrmwgB419T5vktemTl5UDRK6toJTtO3bCoTFq19RvGLLpY8wZoaGODRwNVrB
OdfM9nAGZFId6xycb+ghdKa7jZdg/KWM9aPlYTHHvP/aKTbJH94tCcxbVcU4q5HwLQXLyUNFMlGK
UA0sbG7qL55hQnuPXkRYPjadfVths1ZjYq8r0MntsQlJep0cF2Q3PQ7O0KF1La1sPeqJG+ObT8J4
a/P0OtNN19YQSUGbQtmuLevZS/HLy8S5NGvxqFviPDex39c3XRdf6rFKRIO/om6wieN5vktI/wAb
KntgS53c22yPdFNZeAQrgHfNFq3NgujzkFQvRKPuA8/Fmbn3AnlV5S/IZTd299tWzCNQ1ytCRLBu
P/jRsOnVad1zfIhDsrYJxZT5s2LSkxvr4IU6/zZKyTGLolevCnZRQsmnJ4lzggNIQtYL6UkbPxge
YpNw7KBTfiepfTDbbC0FX6SqSyIb+WhhKLdR061iI39sHdCQQeaOJoCCTtHrRTf2G+FxjT1e2x+W
I4/zX4w1NAuNol5Bw3g0Bzbysf8SKOELaUgiyl49sociI3zpKtUdinpPAvhlH3UbjCsL8ukAQKbc
RaLov8bmkW/3sUq7RxpRl63UN6M0bpPA34hBuJkuAFTxZ6HvpGw9qzR1k6qNFmTHkzRWnlnpdIgl
YJRqakA4RSZwtfi1K/Ur4q5u0ak9xAYLhlY/YrjZEhQDrsG6nXAWLqvYfDJ0F5/FSxmHL4birIfO
PoII45/PArys2pXTZ7uWjpHW2LdGwuM8H1rYUdz2fvICKOyVI8Zra6aYhqr7qp4e+MMvXosHIhP2
i9NeCPLMKj/ftSUfr/ZH8F8eBV7mSTHx3qIYb4vo5e3Dh0r+GLbhq+IjF++luLDU9kyCcZxsSdE8
v4mkmi5lbN/qWXSldvmhN1hPeDi7pd2nD4V4BKUBEM53KMyEkwXVAuxs8zD11XoqzV0yYMhkWYEp
SwAWUykEODVgLzcM0gejg7PqMv2qCm7YlLo5z59TvGjEWPVk9Qkkql/vCD+tFBg08g0p0fir8uSE
1reJFehmCoXKOmYESM7vBuzhy95itWcC9WxSCqdcmk64CsB0f3P5ecP5xyveoJolERs79qmKg531
VFte2bpJkGM9IOQTqndFgjiI9Y0n/W3el0s9y/bES+97PTxvK33/9Wd4O9OcfgZLqkKdVZwG++KP
m2ITTJIBvax28T+ioP2NHn9B7iNBEYE7SfUpsbW7kYqvbJxjV7Sg/okDHUguBXrs9+V5KqNdVvD2
kyo2abZi4evXn/Czk4IlSY4ykEtp7D4/fsDCVKdKC3z65DFYfK/GRYMPGyoRdND1xKnBUb4r+n0q
gsCVg4WAFAZbP23VlhSzFMJr8J1ho5sVHmxtV3hgF86Ysb3JFoYY14qcty7fVq8+mxTvr31yv8Kq
SUqulMqtAIiTuEDiU7LSK+MZ78Id9u6DoT8iCoG2BxlHr24U+fT1gJufjji0NWEZjqlSKvs44lEh
gA9MBT3Ual937bJObCy4xxr8pd3+mAvxYV2dI445ywIOM5HzM1YpwurQPztffcoj72cWt5emjZW0
9ItnDz5YVYHqsy+CdnxIpfUzN9SnjHRsw6DaX+avqXhjxvzsTf2oCO2AnfhuPikZmvmq1vncBPpZ
eKELJmhXqgrHh9Hf6RVsOEyBC5WdJPFK1hHmxDbLx6eE8nTVY1k2at5OXQ/rUmQs0u3GJAhdT6nD
0YgzmK/IyitgGTSoG3oapEXT97FE8pKmzZ2ZtC01yvKuitQ90/Apg0f49Vh/oiCf5dO87qSqI9s2
Th6/qjUTvXGCmrrsvmNH0kWE2chqH0OqtmviFzMEGSgvKz1fmp6C2QuBlxpdO612F6jfnPDsP+ee
hTCBrQTPGvkP8qSAlI1OOxLeULqGDodwgNGP2rTT3C4YdhULwJRZ+6LdxYZ9cXvuy+ggEIuIwtx6
Pv0zjSwxcr3p1WjqofTY7eXha9rz6uzBblXCgpLZY9x0RHsEYbergpehCGA4JOdp56+aWDuvhXdd
VQa+R/M4dN2ZX++0CkJbjOI1j+L/y9y5bbdtbNv2i7Aa7pdXggRIkZREWZYlvaBJlo07ULij8PW7
Q8nZJ5Jz7LbezktWkrYcgiBQNWvOMUY/DnF+ZoB3NQPMbHD92kSXl2lKYLy113uQAUlx1lr3Ua8s
7KZ75nLhAiAa+8Z1nTj3leHe5U69Y77K0GAhC5BgiJMw+zDmD5GA9oMV6Gc6s6EWre7nantH5tE1
OalYBefmsZtZC6oouVNKd82wGk4qIXumerPK3YkWuFGT5jqzvvz+IXm/7R/XaEdFGueomoEvEr7X
xxeySJljcQkCtV9x1UMoXitTaJA/7WUP8e62rjBbc9yoNUJHpHEpB+uiZ3a4NruJITqstyCOrMOs
k/CWXjWIu02wnNn4MFJAKcK5Z4MCdGA1u+VhSMhKHNn/26LJmIFaBy7rkmX10bsn4RoTQ2/6Q06x
//4t/yv/Uvj/YCr+f4lM5OX5nfuoeilfPtqP+AN/AxMd5z+as0IPXaLEVLKwjP9jQFJc4z8q4kJM
xUBX/7YZ/e1A8v5jE2GIOM/TTWTP6If/14HEfw+Jtoss3YAnpbJn/TcOpPc99f8+cGz4POaOsf7F
9nTUuZ9WpcpyvA7KsLkzbRLCZEzMUm+pKYE04qrxnGlPXt1PU+nUcFnsZostGS4zUYsx2AW/Gdwb
z/EU357sHyjHs2M7ujv8lHHgedG06wxCeCzxZBuIrzVnLMg/ifSgs5MB2CvjCUmixAoR+NYs/Xmg
jwRTokMm1RO5rBi0Qgf9YL66czPvUoUEl4rELHKhYL8vrn4o4Dly1pgIHTVx2UYJh5d01c5opgl7
VNr3So3s4h8/7u1ft+afFiaScnkHP90yJOiOacJx4xX9XEpqBe4KL/KIyDfWDC9P3BEyjlG+t55Q
8BN+aQXw9a6VNNu5ZmkHOknoSVP78RJ1IYGMTAfWGNdZn4xNUkzEXsXQwqE2ZlWvQVJpQLMuYvKb
iHA3+jPELnAGE9BYXPe2IYCpjo0fsard124576WhESCl/9DdasszFeYsEspYH4dSpZ3MzL+tCL4i
/h16+ySIiEQLj5U3Cxu7By/ufNGIoHCdJUBDX8caCUz28GzCRCHAVPSBDl23cdFhN/M1QUErhYEI
5xIqrRhdYopam4V0ee1SJQtT18PPdery5lkXo7JHUnIkNWjy+5RsV5np36AMkuMYrwdzL/vWewBo
p1W8Q6aQgwZFKiQsKa/WQwWBRRDq2nfIYD3znHduAIbkXkUBURHNtZ3G5k4dS0AdRWLtGlDRbdaT
qE8a6iz7H7bK6Dq5BpEbd8UuKS1CyuPkJUcx5lvaHxbtTzO59R3ScQNSQJkOflD38wNhtWqJRTjn
gagJ3VVSe9xOcXIBeU9UT9WYvizyb3ayfMGPffS8y1xN9DWVItlqxAD7Yu23tTaei94VW4xuZMe6
+iaahwTNYqpscehuyAqA2pnRDdCGU8S/+P1T/UmSvX4HnAIqFi9rRbsSh/Bx46mKquTd77Sdq1jw
Rjqiekfb3Ldu8+LVxl3kzvu0jAnCAHK9zab4IiYZzEXDFmrG21lemMLyU8pMIQY22XKsvhpncL11
9SOaRlpyXfD7K/6kMV2vmIWLkxR2NO66ZrCw/nO6WCeiz8fZ7XdS5kFkq89KtvxE2bKW0byWIOdt
BU1ThTXNwEfU1JKiPmn/ZAP+OK96vwwiFTy07PhEVetdq/aPgeMokmjA397vXKLwfc4Yj2XTYpvB
PfWHL7yWZB/XHcfFwYp02qIn77mf2sSVGOPKWmx6kLUACle5sV/1zG+b9jmx0jOIFLldLLIsXL25
TmsUSrpGym+nJwdpTCwbJPLnbiZ2NOFJbG6Zev3hCj+qQdd7gTOdbYlzuuXhGPxUvQyz2XUVqv2d
q5ONAJEVE8xDXNU3joZBPqlvkl1sT1djV9yg3rv/w6f/ui5jBWe/0g1QwhxCP92fiMc3FmLodwgc
ctk9JbUBT1tA9oOlXmLpQFHWxQ4t7pblYvmZ9NVdpy0PlSF/KOl/Z//567lg5MVYj8gN+5fnAjKD
nTPZI51dpruhEQc1ql/mxn5cCKPc0PPasx32rreGeVFd/G/98S9b1MdT3ftHY7LRXQ3SGfkan99l
TE1wysDDEEeETy/tYXfxAgGcivUFbVdP7UetV9rGH3wdn6aqf//+xOmg6zc9mgyfJoyOPRH42lkt
OUWQpqbhXkzuiSAdElPdW9c035J0AUxVPWiKfp70U2lHt1kiHppMI62xDZa6+cND8Zm2uj6Sum56
Fq5tB/C09Wld64gfcnhg2h3niDuXkO6uM3YGvUZ1bp8dtX824mGf9OUJLeQNMetnHMoQUC7esiA+
2+QTMLBM98dR3BvpuZb6wSt6/sDwKrvpDtfyDYitV1I4gp5nvlosv3ebPyx1vy4xH7/Dpwe778oE
PgjfgVP8lV55hBj2r7xr+98/Np9kte8/H3EKNIh0g/WUzeDjiooW350z8mwwYrcPbi3v3GK5QnNm
9vtJqx6shvweQ3sziYxhFLVVsWrnw8bsc6yJ42uxeFd5rP7pmfp11ePLsx8RUWebBoTxjxeVZn2f
1cPMtA+oEmrRcFGMs6wLZhU9M4n5LsuHPW3kR5k7tybZ4V0y3APM3PWiDQkblHN1q4zi8ff3am0X
flyL16uiZlZpnqg87x+vSq3JOMa+R6szU+/6hWa2wZF2rG9WIOnvP+pT6/Kvn4VFFYnAml/gfN7o
8OR4amMNLWdj0dCx6+5JDnI3okDOsjgQGydmekUz0nluYoNRALkrqUvV+YfrWN/ez98ZNR7rimWQ
gaB+ejwImNfsOevaneFFt5qk3b+Pyaqyz4Si39lJ+9qbztWYGG+//9xPfcu/vz9TLXjgfChk+Y/3
ulHsRY9kS/NGWm+OqJ5LpUHfnajncmgelbq8kbO4mSJStMn1leBosmfWRdAGoGc2doM6Rk0YVs5z
9rOj9ap17YM+g135/XVq62v4y/1xOeMxxTXVX5QcwxQpatM37Q7Q261mjq+xJh5FfcgX2Gpl12rI
PvW3QbNvAZkw1Zxoo9LgwgMT75a++y5nfVsBGKI9cAva/RVkwJ88E/9SNLm6+b4hqWxMxFx8vJe5
FxNHklQkPEX1V6JfDUO9k5p+RitxLzTxgGFPbgalfm5LuY1SokYZ5/3+Phn/tpyZ+FM5FtsqOq1P
vyerR0ncaMwbrdbfyUmFESVQNUcAKe2mu0wjI1TXaFIoKt2xt6oA48FNrMdXhQfNw1zGS1XEFhCs
0aKJpgWNZm8Ks4Ocp2gYH2mfjdmFQgiEG8fvjYm1jWRPNBd5uKgi1P3BgfWkEvi1bWOH/Gj+pL7U
u9GKjO3vv+uvixdBF1gIqQ35ntpnHQohaw7uUVXbicn8amsWMULYkjPPDR1XgrwZlT8Jw7T1F/z4
FLLz2uuZ3jF5Zz6rfLoJolSfMckHtwDeVei71FpeYkMGSgVlh1CVmFj46VLq1sq66bwApv1pESAq
HYJAf//9rV9/a9YtLgijn7UGFXxaJ7Ms0nIUCyqDvvHk1CQ15el13nHgS1Hgx9ey6jip6Zt5nBhi
Lu8h4tf5e/6sriOlT9X0kbzVSzm7N9b4IxGk+tQZYM25sL7ZMdV86wwnpoXBnMVh37WvBQOmzVQZ
Pl0G3Z8MPy+T79BtD27aPybDfDt67pFc060GidWcx7s+Zm1AIErguOd9TeIb0XGLoGzkmDRcxJVN
/pBM6D9EL7dK3p7h4G5I6d2OOZ3sklCsJr79/W375UfEGUmqBLeLFY+X5POmt2QIqeoEKS1qxnJT
VMLXZvUhHmyoWGYclIpbINemMWnn8VtpQwZVleIiiDWmBe79txvQX1ezaoFUGlUES3xcNJKyz0bm
pSRaNORB0Ol6EQLFe1r3AwPd7GrS8PAuwsKqZFj1dplQTYxu/+P3N2Wt1P75YK9XYWqaS3IM7xPH
oI9XUZioYAivwyUeQYZdRPLqmGUY40vwjPqhNn1ybP/knNT+5UMhvuj2GvdDAoqzvuD/ON3NYiJt
UgObqxXVV6fFcGC3ICFwRnWl+xD1U2hr6R7W9XelBCKPs9Rpv6/zW2PG6KMVFnILodw78TrGdtM/
HLj0zy8792Q97GBP5io99p2Pl2dlbp/1rgvFtZQ3LlMyZCioFb84bRSKnJYCCiq4DErLWKE2iAtD
VyT7IFLMsFUjXx3Gm0xa+aZoXu2lfFHU/ltfEyOna3gEMpxorTAOv/8Z9fVp+fg7kpzEiYgkAFdd
jycfr5mmZltXa8DlOjufpapdD2RN4rBWH2ZJOO0EwZ5mdB7YWvTCkkp8HvFuYd2VaciTnu0FmbVT
NdTH1iDzJOa3KYXmI/wVF5MGWqZl8dGyxc2anVzCtdr//gt83ua55xzB2bdIhyKF7V17+M9HgkYM
QqpW7rpcMfw5L7bRHJswzOUjk99vbnqTA3SsZOL94RjwSyHEJ7uEAKydBhKrjM+O1lxCWSK2kZxn
Ky58QOGxD+XiUbxlRnmRJRvK7Obt3l60l95rQpew0LJPX8tqejTHAWom85nOWlUYs0mDwIWpENPP
k3+4Qb+cI96vU2eES6XBQeL9pfrHHRoaM7EmWn07hJkXrxtv9EUNsim9xANn8No4Kql6tcTd1mg6
QQVNy3g2zp0YtoViH2hcmCCok2ZTUSj8qUgzfn2jKSI112QpUtmYPt/EgdDaMR7WJPLd0I1aAD1D
4VBMzLwJMCDUjfwneZ8Ras529RJIdZsujEDbhizTIgpGPceMYpCN0CGk36ugGqjDJ2IP8fbpmcQA
ME4E1SSXFEwPZrQFWT4iV1W7qUhVP4yGeKuSGRtQX3yDROaES1kqG8yD2i6JJwqFJtmlsxbOZjGf
4Ca3PGKClJ42PUALcbYpRNeN2khUG+s7kBW1u1Ub9RasnUduM34LL60WfD6eGqYG8LmMZowfmbUX
DglTTjkxW63A6Zh50vsuaePeHOHmUa6KhTROu7XuVAvQtyNBFwszf1J77VyohDQoyU9LqR8Wb522
FtWbZd3W6DZ9ECGBg65EI4tYnYtAmMs9QYkXxxkfSzGiWDU0nNAacRJALTfRAFhpAnlr8EL3qbfm
bmKHt2qFEYG+LaQ2bRfi77dzMpVYjTyyVJXCn3pcgcSQMzwcyWaeG6LqJwLNDRVhqIGBUEbqq6HO
d7NJPOhcsCVZ5nwcPF052EZCiI97LUYWmjXAGqN93d5YDIUFhcQG/LRCXDphHqaScHm5Pe5qs28C
vUsOcRNjJMl0GNKlRRaRqtb+YNfpTtPly7Bw+4lTrY/vT08/yNEvxtjDStlWwZB0MHE1QDudNQVO
XA2Pv1+LfjkbOioPsuHS7KEHucpHPy6mimxkZg3eBHnCuLdItplb57V2xLOlzv5sm29du9w5mbrl
KBFL5fsfPn498n1cy6kxTZJ5+Gid7JRPnYmFQb+ZwwzfKcWAmm42KOCk1eydeFs6t+XqOyQFvj4W
8MGAgggtILYd+0nq3Pz+St77OL9cCXl8DNPeM/s+HU7LdKncxC7GneWhDiyx/MTiEI2j7r9X2l1M
Wpq1IFomyOliF9OzKnfMiI0DWeppmJc8VsrBitr8DpbQplgfr2Fq8Qr2adCIrr5OASOhup6QXs+E
67u1xsPjAUJwLHidqUHYW6QqPzp7HQW9/4fdub/Wh6fEnPXw/V2dyp6VzcCcrLVJHcLuGPJiOMGr
9at2sQNjSm6r0RiuYcLGyBagMoxhOqlzmILoYChQ2MAlhsMyq8bFQxqhTSiUa3hNwhPAlB3eXxOw
3x+K+H9Zz012ZeT0zPII7/kcOUcRI712mgis0BqS3Fusmo51Xds1j79V7jLd/ellSb43aoSdk/6T
yDIHcbbtnvKlIao320AHnw/KNPfQDobpD61Wwo1+3ZOpflwqMa7SMyhSP74GCdl8cRTREGqUxgij
btJCJcJ6ShVW7RdIw61iX0QxJddGu/ecWL/qPdT4o5QThPI8SHuSrPXImG8ciimzndf8YMPZZFoe
Inzo/Jm8wmPcFsDjanZYakDwj9791JNf4RltF2YxtL+ZntMemEtAaroIVDbjDRoMYy/LHLkyFmaa
j+lmGdCvr/+rlfKgd0a76XKZ+P2Y7USveWh1e9YUT5CDk8Wv0GQ55UgvGa47QcdnihCGVwojNJBv
+3IgPOW9fsLOT8xFNoDfkm6/KRcWnYEcWjUUdd2ccR1CD0gKGdA8ioII95jwcmXrqGK6tm3AYYmR
3NqLOSHxFrDYXFPv0R1PAcRXl0EVUlcdxPWCAH6b1JQXk0fwzpRG8HnNfewYIZ4B96QbWO1kMfHK
Z7uyRZNTZ3NzrutRxeZ91HtVYDkuHSTH7gPsF6h/sh78qCM3XIixP1qp/kZyu2oX2gmow5uMZgNE
O/ztpuL76hlNk+9N65X3ll4gKx6Z+IGMtmWmXXeedZ5FahL0LtJdXNZfxbrnlpw/nbYvNkOCFNJj
izt0Vlv4RUzyR6xnPWQ1XPC1GZcHGUVjkE/j5v3jspbzJsCLt8RqlTDpVS2UcUrMxBPeGXlRdOt7
1XVy68yy3g69RMPNz+xXTeru2F26PcMxztxxR4Lgekiqm2y5js3sm5Y2rzTqKgKe7UAtulvYb/1z
LvLbcT9TDBzKokD3lqjdOZMLfOd0KLYgxgnlJvoxkW9Ciu5tinFSaNHOjXmpACt+d8bMBCAQHxfX
nG5LfQZuq0w3OuE3DPhBUbpOWgPdiqtLz2nEBatqW2rxADrSKIsTIx2goa0HpjFdXuRarXWTYb0U
hF5vJidDzg4QZNMukEo1ACgM6qNj18XeCRVll9rZ1VLIXcyM1M90fksOTTyBSQIAyHuYGMouqI0O
idomFE3kuCewAx7KTUfM0sku7LusNvWQHOodNEtc6qltoCqzp13Z9zOs3y3pnMPGyq30Hq3RcGwr
9S5rnEttyf6pWho+z7t27ZTPqd3pjmY29YXws8E27pU8Ni95XZyTuOBRNspo9Ywax0gXsR9BtLpv
Rbbtm3zedoljn6OhXHkPrK1ubGHibu3R78sCFqvbzhuGCeUxb4Ad2WGOzfEJ9MjtCEzUb+1OMAYg
e9we5JO2QKtsBwVVO2qPG5sQNnNYIAsjLqQsAqBY63eTl5pPvOP65NHMivLykBiy2XJ8Sw6VPT4B
V5N7S6+qIyS7cKEkiQy73HrNEoDaDrw4ty6NnANtPbnxKyUXclA3s5Mo19bEnF/JMfujBgAx223y
enlkcK/fDRj4MtO8b+Z6PExReTMSkLRTJv2Adb7dc5w9JUU27RNVO5kTIf4dX2NrA6pdjx/twVLK
v/5J68pvXSa1K6Oj87La2COSQCuH9oo3MYHD5aHseEF8mB7F7UQYUM1qfIck4OCib3Y0dzpmHAMJ
v7cgaeqsUOVwSBJH+I5gUU3XCld0Hv7NZL5Vaue2KpsanHcBb8rgF4Cnfl1I7Bw9uE3DrffvpZjk
4DtllIKu2biYIoi9N8xR28PmkKbOUTJJ2n1sJM+tktBi6a+cOYrOcQcHBGRfvemXud0mTdLcOEb5
1az6PagWBSdxgesxgReTqlG8HYYXT0r91KtyYCtOyWjoBBG7/MVMoxNBCmQ5Npp1JI49WGQ9x+TF
lXtC7e0z5zf7DB/SOr9RaFiqvpxjp5+vI6IjrmN0J1dRrp67vl7t05p2aFgwvti5ZpxkuTwgKU5u
TQ8BxagWd7Fw621MmnDw/o+D2scb2ZQimJ0KU3IeiyfSuv1U6Q5T5w3X1JPwTedOhZ46oNzXXMfv
+mM/nfuYAi2jrFzV26gvJ4J9VPAPuyxPFMjOM7kXyIUG0dBHHBRrm0WNF/DrGAXN1byab0tixZB9
Ez5kQ1BBx/ngWnEaFuRgrTxd4lAW1DpUPsIf3MwJErTpoalCmxv1Vr3WhfLCPhbOtAfIOLewt/Y+
+oroPGdHB7QeTCMP0PQEvJJj7VOEHJ1EreHU6LQ1BHmhmyaL1Y2L405vxwD+4XJc49MKhki0OJ+s
Xjhbs6muau1rSdy7j2gJi81a5kvL+8IOZW5rBpUYolcgKjMEzYDlM6ekH8CpeXNtDU8fBxRgRpdC
XY80rTfelFrxtbbC9+NJkTVfB1lpK3zPPIiermQ5hr3NHQRmSbyZal+KRoauQbWWdp25mUVMD0NB
2oImmFpdgzGb201LwL+5TaO8PuVddJx7Zdqa9FTDbqGgGYgKsur85I3pSfeau97pAN+CMPQL7Q13
01FrK1YCstxsV2pfUgsQ+rhgtSomnSyNfmZkBBMcDU469cadN+Z7OXK6akVkriu0j/lAC710GDFY
5AmWL6Dxbj6d1GT6qXcE/8RgTMzGOorItjZd6yQhPIsNabSHvl72IrXfBPQdKpcy3+heqwRTE6/2
Kk5uS7dEAcrO3Hd6MtQLcYYx94BB6WVFgGzkXDu+6Ri0WStnZ1XC28ymFoWZ5VmoYWgWiAjSjXTN
aNtBDWNNXnBrIA1SSo/XVE1P89hs1Rbg5jgidG3N9hs0wmOiIUMrkedoaFVMlXaIRsYFLYCFdKPu
RKg754HCrQJR64HXimRn1xoieGqiNnd2mfnNcsvu5v0s6cK07SmKyhZVm7ksgWu+DbDiqKK9Q+Q0
P/QFj2Jnl2NA/cEAa3hJxjg56g6lpEqC4ZXR41qzOhhQVnToEnxWtKPLbUc2WlGhdkJoNoR5qjeY
UIzskGXLaSwc3/Ic0iBd/VtL4g7YE5yYcPtI5FBybzOp8WPcddqtsHI9hEw171ptPk5dbqOHRec7
RU913pjoaDUtHHBgVUZ1/FLRX75vcumnQ045il6WJ5dkEpMcSZwdys7UX1f1NZK1PeUH2zdIP0By
1XiJGNMGWaGeh5X3IF3tPlFsa1vnJt8nL+W+luaPDlMU9KQWJsCSp76FjtVPCHL+67TleCn9YziW
/gzVkL8j2sldi+2yyRdfhfqVEAO9M6tLUfFaqQ/4UcRO2lO9E5SDm1pESujVpsZAep8raXN6fxN1
aRGgcyfzrj7KkeTaae0U42VlAcFnJPpVnJF0X2rzW4ZziQZHcvXei3B6/j91OfVb5OV3c7x8qRMz
hzZc3DQRwPEBVrGua37lieVEyg45vQTOHebElkeXZOoc+cdVNRRhD9uQTitDWeHm0M9679GOsBBH
iL1Pg2IbeAJNLFKtnZwYvzHhHKabGS+sMpXQ2YzEvtXlwM5dJXIzTVKGtM688wgu7NS04sZyU+Oo
OcoPAZAxTEr0Zi2kHV2YQ9BJiLouovO9sRoY4zzdZwgaovwmViNjz/7rbr1MtkQpPQmnYKieW20w
wS7w08l7UqZcRyhklreu/dyYg7Op1cIIF2BoAzQ+vfHwHc6JZNGrH2bVjE+LIp2NFS/oEN1B3Tij
vJK8kLvEmfB16egSi0aJ9p7bPlUpzireNk4dAmQzSW83tVLsm7Lace/sE/pQ9+x16ROgxsxPdNhu
mWPdJUy4DsrIpIOjJNuAQp+1pUlOwJItg2X17FOssXHlw937E9CY1T6S/QMUplctHp+hSbaBsfb6
CtP+QrrTAMBlU/dQ3GsnW3yIonCxYks/GfYtZ7+WjmSRQNF+jY3YvkgTVPrKqCFeY0Ghmj8YKYpp
mIRAhrwviQnwuZ4G8u/GKFg6/aDN0dcmq3E21HhR3y/JExDZGMS+YRekW5BqzcEht+gBbjYoEqOP
/FTSNZl6Xg4lE6AF173TrQrtAF0v2g5NuLRKfJB21fhT0wKAWoYnpTaWYKxoZ6hV+S1WGJ9Bg8p8
rcMp6yRp6RfZ2AZ164SCIMiOcg7dhoVIK/uiaNxLIInzvgbE5MiRQKrISfdo9ROjvRJDORw9coFi
MnICxh2sk1DFduTlBpGcxGPhL5KQ9okJzdaap9pHwvZQlM6ReCPvIqfyANtY21lplfrgy0I2beec
0aq5VG11XhSODVPTsFJ3KWU6AKNLVyHzKGS1Zstx7K6xMbc2HkA1tq4Is3yUIoPukhgPiFmpIpes
PTSYNDegUx0QXIqIv0cK5yO9NUrqnixm9DrvmtFrjqimcFzmedhb04sJVwU4d5cH5Bfw7S0akpCv
Qzq/Brkp16PVZ6cubXmhtepe0ZfjPZ73NhAe2EyowBhJ4rOJ1qkH3htASHke21adNpXahbq7lsxe
+oXGz2s29onv8UyXnf5sGzeqWRcHrQRNVw4FHMIp/26jDr6aBY9elc5fi1pCSY8n59JNyYFncA7I
4acJOs/O3fyVrqp+VSXUq+RPw/22fzJL7K8YVXbB2FdYH+I5UFhoHd1czo5VTluFxEvyvbuMXykz
5O04ELsapep15PV37dJScWZl47viR8PQzzfjxyHXsoOXdndu20AJtWPIQEV/u9iY80U2Xmk12WcL
nY6N3bePsTA7KATk5efdQ6ULXOoRM0JzubA2XLE1qFg3SbbN1DpZQ9z8LOnAEi9fjAqor+Gg0JQ1
yLxGjmKjajZWHVRPbtPJ0NCHvRYhZe4Z/vtzoh9IrubMbadvouxfzEQmoc7Uwde0/gsnV5LUNKuH
yRmz2arPbpU7NF6sa88dCYBJPFS14/hcaFRRjHiuNDVHaA2sTbQ15LzBvIyeRbiVRyE0iPp6VucJ
q8prmXVfujHXguwplbVF6g/B/mhXGj8q+ssIKZ24vR5ET6OFTqbs+ZFei97lrpTlPqN/QOGcPdlJ
Q7PIKYmS1+DSoInfiIZvwzaK6RnksGpOQWXSiPRMt0Ll6RFWpsqVZz34bWOBTF4cypGuDhg5gUMW
ynBwR8uvdTLWGqewg6UYHiuZ4aUZjXqbqcVX3R0qgovb3WA/9cP86NZDdZsFhoAT4MXDEDpD+9I1
GnBDDtQgzQcPnE38tZynQChlDssiXbburF0Rn5ceE6JKoFLWO6bm8LRVB8c2/b1ab+izWK1GuG/7
RHozssNeBYkd5cUxbedDnnVPfc0BJ+7SvbFC26ZWRZY4685Gp2mH2brd6WPBGogDxwCbt1v5dFpm
k9USq9Baqcdbw/braZelNHBGc8+eWwUtDcnAFvqWDfHOGLU+NOI1tsVyrqCG3RfLD7TiJFLA0ZsR
tfN+1gFyUNaiiI3aRRiE5pZQG6r07VR00I4ja0BfrtCsAJFW9f05Tw0RRpVq+Yoj75ahDdPEvOM4
/FzZy8ni+Adf5rqZ1b26agVszi1qHQotv7Fa98w5Hxy6eyqM9KtOGB51IQ02gbgfvClRmswmdI+I
2macHiozu4sBLfmIWHmLGpy7dRrfMnd8UlYCgpOKZ7swIGl7oVaDjHfyIt6OFqsCkHjV7N8Usz8m
Cysh0NN8wznnoSWtjttY+jpiDBqQE+1b+huRzPOgTZvbKem9HTQA4XdKNjOpsn9EphTH9mjhPrjU
pflY5DxLUMuuoAk7txGFue2R1eE1ZG7Usx0FZE/6VdpTqDIx2/Sx2vos2JHPOORUJ4bq672NBKPO
/aortwaqk2/9bDehPd3LZtH2bUPVoEDR2qVs8YdyRgsE5nC+zRntsHUtJ0X1kl1Jm33faDqpjHm8
E4vn61Kh0IaRve3sWJC4eeVo0ZHYT7iIzGq1sLOb5EBCV+TXRUsDdbmyolr1c7PVwxHT74QBOjQV
ZWuOFeMSTXkz4+iHqVXjdlhUz+8L501Us7HJnPyLHCXgma+qGz8WJJ34RcdUUGvrn2aiPXfR7bxs
vbHxTrGTq+S89J1PUOUzrZllUww5MZbm3vR6esUgdOeuMfgbieXSqGWoyxy7I7tC0o/lvR4b353O
O2pWp196mzNIuRaydq6+HrKZf18PN3lDRzZZecMMY/FQTOEyUd04uXgoDNZQvud5GDROc1BL97Xm
eYGRZwFWJFjp9fSwREm6YWD8jR6Xd5OI4sdsD6QG92xGvWayhERuS4qb5YZxPjjoQTOSmdQyvyE8
KOCYCDa39ZKvYy5Jn2imH8BTvKPjqBLKN/S+xaZ/nDIEYUTzLcvFuDXFQBteSX9GdhoOQp4JazWu
sOv9VEZkFAuUOk5avVl0ZCLiRaX7OW36CLK9iBNcd9rOdGLxjWPqpXDxQlSKZJxSLWHd2OO1hR+n
SkNNqq+DkaebLqGCcoraPI7TG535+hjXvm66FEbswCPUQH/sAV56g7JPBzDxDdM/izSMqHcYs7eO
u2NECW+vVkIiSfsrcluf3uUIikcPykuWxY8Jpn+vyAVd95C+FXakPLr2OKgS8ZepYDinZ1hpCxaE
b5FO9z4pZeoXTif8mBeQMB3r4klghcTHthU/iDbVUHfLIbSK8RXA0aGsWPnGBhukoBFhJ5yRa8S6
G8NlBpGAbg8I/duIevUQi6ncplh1NyxVDcCLzYIOmmluw7+eOlKwZb1DBMdP++wKAEpLql85LZMI
UQKvJw/hq9ZyW01OqbVkm2p5YOgC5f5SzEE7fMnaXtkiqgfEk2q3SW2+xfSsdeTchpUY1NEmCi3H
dwx8l2PDt4nzRviupD0SWS94FEoO5tOT7u15B9uNVkjEKNXsUjkXYZbHN+X/sHcey5UkZ5Z+FRr3
URbKQ4w1ubhaQIsEEpswqHT30Fo9/XwBljWrksOqZq9nQTNmZeLiirjhvzjnO3hoUoVM2zDdetW2
AE4UacAu28kTUUSsMrrkgdPiBsOuZp2WsHRwjC137HGLEo9OspWs80Zvv1AhGtrbNpX0k+2PvKl4
B+uMUbouzokg5wLck89awNx1SVJsLeZ9LNi9AyWHz2wgWCFxazha3QiHToUCi/jgSU7LYJdRcqpt
Oqr2xVgs8coUfCBFZ3Bw+W+W0/gkmz4kUZ7tRNgPK6wdZ7doKsLbKXjMDqOKUztqm5bMVcDHkRRc
besMYXUMtWWXNwJHWwqraMaXp5bs39Re1jhAHQVPwJYu5XTf73HtPnu6Gbdxlt5l/gghIorJxeE2
YiFnA/iqHj3Ec3vDdtNzVzw0WLEvkVH57esELu+i0MnZHfr+ZBM8LHZ9fJR12zzWIyVDpxUeX7EZ
orC+7escHWZPo5FCeOx9Ph362/I4kzvppy3Tv5xiNeC+1tnGbtkPb3rHOo+p8WJpUxyQer7Gs8zY
FLBad9S9r7FcO6IDEyVJZexqczsU/HSertrSuQg0yhUiVz9IY5roLCO1D/xCvNrCSQ7DLNXWL56r
ZHA54hjsGBqEakj4MrtRiKZWA4VnliCAy+skjzwoiO7akuXZNIYA4UMMb7UNnaM33xhL1pGEBb8h
21oehJofR4fNBu4C+Dg9WdxDZx9kASI7wU7H8E9+pENNZcotbqAzZXZer6e8vVJFVmyXocFkOQGw
heeOgTq8II9biNX5FzYZkU2wJAj/MEGoWGgg77OC71JYjsCKbMe+FA0aqMqVHy7PO66Ls2caB5sT
bJ/0lQ3mJ3OQX/M4bjGTQ1s4D2XYsTohBIQCQO2rzlU7QGXpTjcvSZicpYDkqgcOaeyVnUzvrRbg
RDOO1tr3u6PDVRGgyagnVGtGyzSr9OJH20MUk+Elor5cz9lHR0wpxSiyogtphuVhbourVFWHyfA/
3Kz4MZpYwFo63gyEUzcWzVowpV75xTHgPryZqiHfOaq4K9KYTl0u0/PorYVAs+qTaNjIhlAvjw3S
MbzN4mVLQ+bppW1rWDzSZBVloa03c5oEIyXydWiibJ+MC+FLTQ01cI6SjH0fk0M9rIiGhnjk0Qfg
EeCgtfhgc6x1m7IIw7WLpW9d+oCnYkSMB1UOORjMV3ceolsFG64rzfAIgYpyVanrwjQANenWYZa8
BBEHhbEjXT1hcGe5J7DiJSnJmvKxuLIA/x+4wEDMmVa3Voktb/BlrfzGCc6eEW3LXhtnpCqXIrK2
vTE9pRVPoB6x1YoYb1de+9VWBaiZq87Qe4j+Hve6dR4V482IzrEMlXEaUQeAYsF3n8UJImjDO5iz
bT7Ydv+NDr+RuMI7rvYos7gAC8bxUQVvPFRThG0gag9h27lbM4vdNWiAehcLSkTuXxYYHnZubOHC
VaMjDLgqNykW3HgTSc1RpLW7jUukLHgyziXVcjCM6irtKdtdy8WV3hWP08Awrm7A9lYF9xqd3rOP
jy+CSQ+U9BvlwtiqhPz+dbdIbdDLfhQka6PTB9PH7wp4p2n8+l5m4sKwwmNal+ONVsjIxoBgAy9R
xOxN9bRSjtiBb7HZXUqW46yCGGXpbSaRQjR+sTOt7FW7MRHZhHnteMmvYRmkAIu7g4gH97qr1dbI
C4y1IXbN/exxRX7pNCCIyvXMpZNXC+rZ8Ymfn+Lb3nzt3V05CYcpomTh6oO8E3m4V4V6auP5m8K7
f6R0e3WtQVHyW8dyitBg4xheM48mZD5XR7+OYbBbdbvMHmFVaf9mmrJHPlHvUoqOjtvmjDaT7+UC
VMthxnD0WPHGxkO99eai3TQTjPQ8TuNz9I8R2pxt81651wjSWk78Vqw4mNKj4b2UHIHXjpQ02aIS
V4bUEPu4b9PjTB/plP1IJjoepzKv27EMLknq4WuVpCx2wmjz1Q8omLKAtRRJeO5r4Mq1EXfN2sop
fJoGncIge2KSSR9PJXWUx4h/fZ3YQ3VwvRmIAme+b6+MsbGucIfpfd76t+3ExWGp3Fhziu6jiRdn
VqpYxWQOJGXB/Tsm8oap3B720gx/jfGfEzkl5Q6VDNG+PreoYY2PgDJ0hJ9kxRMEikTutNMhEZ1M
JtgcS7IAJAd1MW93Vk38NxC3a6OMuXrz8qqLAGAaEVRII/nMK3RawaCfIl3f+aq/n1qTUHZj+J42
+ibJSZglwhyVXs3wOOrip6pMnlpXnKc8sDejrXe6H7Fwe9PamxK1U7Kytp5mPzssFNHkAV8SlHbP
+zGWgLqGLj85dfwo3eqlEg1FlX4ymQJygOJbJ73+wvV4uY0c762CoJRJLt4W6b72pfvsVv7lWDlv
0CrOc4k+Pe4Ia4ob1h2xRW9XqqM5emLHnZwoypTQcX8WO5U175zTyEKI5EADae5zUbM7TSkNTf8c
hf5dlgnYljpYKeDAiVCwtIarrmcxmyIWaelJtkYJp9ynMmSWbaX6wLkbbpRojuDNSN1kYrYy7OOQ
WXelTO7zgRPVzP2Pdske65FZ2n4WrtMEGUGLyGKOxpXj0T2ViMvBJbOodG11qOpu6/gVwd5R/iAt
d9uO/o/KU09mzb/tnVHxz8ruBNaKbyjXt8lnRU7T3onkuJmb7Fpl3rByRfoWQLYJbcwGqjmbdtud
moFDiQEUW6/0ElfYnV7ieGZgAnuvfna61Ltsc7rQluzvMUEY7YVptzPL0Nwgi9qPlDYOu7gVstpq
iy0e8FjaXxtIclZhU7trT0vEZdNepnrtlDa8rDa+buzwTmkiABClwvfks8xiIsYmo6/JCj04uq1A
B6JMKYlpdvE/bb7c86Yxl4yFnHbDooOdBet+Rl/Xo3hUrQDM6KJIEI551gb7ohQjXuXwJRXUNy46
8BnqCgHqJOZtgio+dmmOCsQaOaiyzRBj/XVq1DwKGIHVV6eyx+pvFAyuJCNui3X+OjMoRswhGze+
xXb0clgoBNkAfb/mLu407H9KRlKp9Jk4lUm1jbr0qaupU0ObGRO/jwZ4E0ZdtO06vqlmhBpKTs3z
QOVFGK2xEgqLheyV4nYSmRsZ8CrnwNt1cP1mUitXVDHWpot41mwaxCp2cGQk68l5YJYE5LJm/xO7
g8ndOLzQNOyGKumhme2449ytR8kYWs11yzSUmKehNxjbDO3RsvO7mqC1VZxL8mVTw9z4GoYahiMI
OEM7bdPcQo7yTTgWdzqJpMH7oWvjrsKqgaRzYn5MEERep58heXcr525sc5+VRvpsYIte0V8gNZDt
lfSotWQryWW4SGi7dkZdfCf3bK2Ec28QjZDD1pLdttGzvTNDbNHl2WKrXqbmJ+kMNO4hbQ9aB3ze
WX+nZ+/THwkUkfmht+Cvkq/0DtRrPdTHkk6cKRW31FFw55gRFbkwXdbKi6FBeKQ5su/qM9QuwyPG
rHsBvCbHfLaSJjKzdtKXtedRhk35ac6JExdJfaM7glxkNjAlXiY183zj05avAqbilvsytfEaCW0Z
t1d1V17BA2w2XkaLFNGGWXOCO1QdVFZe5hENS89HFUyFv5kLdRmIuTuODCPjyqK1FqxyfIIs5uC5
6FBmFZCdXJB9K5uRR1eiK2KNUVzHymugbaqKO/1wiqf0Mp6dcTWVzmvS9PLYxTgeAKnFJQZ5jyWY
FecmNzc7WZdiYhnYHIzUXaC5XOpp3n805WOQsd+CZKIPvjZdFAOTu047k2AUcieOKsGfjUQuNAYD
68QMrM+INppKb+rpmTl+8DCUzRauwhX6yORgAMngSyxojeH721R52yYDCpBWOLFcne8SmyId/6DP
iHVaWYpateY11DF3Tzaoa2qxl7Tp0xU3HA7qoX7Oqv71q34oWdcW7O0qE9V2mGLyKWDH8OVN/b3T
evZBlHQ+ieXPR7tlB6f9afgIOLunPrlFj0Yp4VSfnmE5zwv6ei1a1T9g7ps3qT/NNyWWQKehPKnH
kKxMH1JdUlTf88onTQXh7q5O2iuhxI3Q82Xe0LZEqKTIb2QDagjKfptAXN7f98BrX1Dfv9HWg+YU
C/VfwRSZ6IZ9CMvcxy/aKH5LCznvPDgFsVltfcnepuzQVbMXPnAvuTOH8RB4zUObxBSrFm9r722C
Gb5nw8frs4UehvK6TdyXvIoP7TifwwVPFYwnGfkCurK48d3iUKILXzr4Zhd2JtVnyWhMv2o7eFcO
B0yIlMpsLIQLfglcbiiAW5nteaqHhosPUWOZ7XO3YrQSeXQLE4yHrn2yod+UvrWJkuYk+eYixmFR
HL/0SXg7VPm3aizXnvncWN5DvWz/pdvcOSHSKHAyCSLKjFMBvTgUhWjdFNOFx2q5q6FvNwW6jcy7
HUCu1Z3grJCsksvozZUwOn296TPunB0FWTlxF+Fc27hD/Rib9IpzZUJTSzzSfTUiRAM9Dqvfk9Gk
qHfs7jFz85vKmJ6BvO08tYt5H1eBUX4Urkmb50GcK78NU7gTfaAXPA2LVYLAoywisHRITHzX1PPl
eEQWrdrodSQMRPfZZirvrcpEhN++qMZ61DL8Vk4GyFi2tpMD7bJJDkEoD5B1Y5PGhY6+uapat7vg
3QICS+RAmpoXpWntc6dBJzjaP6p0gI09OMG8djOy0sYhxFXBFLAFaXPoW5tlk6+JnfHgOP76fyn1
81//zNgPntpAfok9ZfFuRFlCJJUFTcdCfJadJq+k4LKyB1PCYUi84tOZsTvUQUjoeWg/2QqQLZlS
/kY5S2U6fCDJrr73o0IvoQ2aM3UIkW7c0RmvqN7p062sv84ZCLIfM4JTwK5FaLQrAsF4H9TZyehB
qvQU9utaednZIZ3IL4HgznLBbllduK7N4s2B1RG23NfCqTPIOBl3QTXfhhGnb11X1E0uSkWfTiaw
RMZx1vR7sZhotIo1u3Bhs01LbzNXsoB30MGQBMETdGmZvv4bP+gI6MlZ2fYX8bzNrdBe4dyYmH6O
fFxt2e5R+bYAEPPrKPWqlY+IgtrTKPigmJrrBermtJz9fcYfR6SYNkbwogivWqOY2dCLcwyPldFb
tmdlXHfOzSh/TGPDsLO1rW0+JeVlui9cZzW3fQQeKHn3M5SjghcwB/1FVBDa0wSz3tidekLPnKw7
pceNJMlpLXwTTF6abCIvwz2KoHwd0/iYIKqcvKCGQD8CY2h8qKyRi07rPVCIvVk0w3powmnrpNaN
U37aqEwxkcxh2eA08866m+NdGk479F/Vyd2hm3lQaNsu2qxDWKOIirARQs9tyKSknpEi12+q9vai
9NWZaPITLrnviaRaKRGjYYc0N6WBGSbH+INZ/ugQjvfMh8Pyzh4/HWFF13XokMxd4tCNkuqBnfVj
NxTGFk0KRrwxumNgQZvVFe8KCnQ8Tm8+GMq87ZK9ybcT4jkBkU3QYUhFU903mMubVrW3GAFZ5Nnu
Zw+XFgvZOSn49rmi3Ml8Cq7y+dlronkbhPpZJfgGxhFcsWA/p2exSma7wiujf9CL9ws9JdpaCRBk
NwuhUA4sbzGbDkhhcdylz5UeuCiDsof0bAaXRcmphoDhNAz2TdWH4aFRw7TBNhIDm+bZ1kkx7HrX
+uAKDDb/MFcwOt+7bCaYbJ3seULiGSqEjhGrKUMCZLV74A0+zNm1uQSuw0xasSfEro3dCAGEPE1s
e/YKm2DLmKYfY4++auFF99Z6grJ9AhYtgrHfKvYSe9L7GNy0Y7ZHuct8Ql5mhedtjJp4dmHZB6WD
z8nO5xV3Ib3JGIC7PPnYst4pBQbe+I0JQ/NahJe6aCLwqDYz6vxsp5TTQsFynSitzo3DxsIBB0UV
lN4ynxE0b1ZqH6fYfShZ0IG8zu9j/IK3IyFi0UCtSlXu7eIm/mGXeXIUnc5WroqmU6V4X9tvKAKn
TRmj7c9gVadMR8VkzjsT9JVYpQUXLtkE27Ke3iO/fLObwFvnIIRVbgXos1D95gLVeNCgikzDjqq4
GvkE8OaVvXhtEIxAgZ8I9GCyh7MAfLc5XXq6k6sele4qC/SrI/OXtIzubAvXWmjkJABGdXxfh9wd
x9Z+tXwK+qlyEcu5U0rEpfpEs21vs1ndWiaQq46yt2uaQz+HLdvGtmWRzyJLQ1HcuUa9E5h60Kf0
F/QfGx+SUj5C/MR0V7VOvs4sbt6zG679tnqbBC/LSMTOQke2XaT2jndXkkxSREPKOJliVjNxq1l/
jCAlqUPXcYKrv2C5PIjgW9Jn7bauiRWoPVDADqrrXDNwbCk8YUFu+risNo7Z5ntzfGUVzlS6oLCc
LIZBsfc+8C5bDh/2IKw9K5CWHQI29KTrULnNcGWkWvTrDyhnk23htx3E2vFOiR1WVjqdeVOCBNvE
kyLX2OYTEWkRM3rHNjM0HueMa6912817lPQ4itDHli7/dFJqOE2zNe1Vz/6fcQiOvyF1NqNvMpRC
Czsv/ZAW9rwbqyeUEKj3nF2DgcKc8yshy3ffrJBhuOfWI06vs+YQP3N9mcw5XxoMJMPoG9zmhsuU
0fammFN8ogGvIJSP7Pngcat4VfCBjLI6FvkyMMv8z6DhOlu0li0HOhPVpEV1Wl31hZ2sdBUzJpf1
a9SpEya6lEAxfg/DX+pNEA1bswn3I0VTKbf1zpwNvU1b43rqEA/IQi5R84h2RHPD68SxKM5ZQg1o
QqejHO+YFY0uUwgWoNtklB9mGNJ2Bf3GMwFlWuVR8Lb6lM4Ya2aSEJqBpYwbvrbM15iRY05gXlUN
uBBkxybO9JLPLvDKTZ6F+TodZiSE1c1EHtjazmS6HYbxuommd2InjGMVFoTCdAhRYmG6uzrum3Wv
gpWPeMlnR7qW0fRIkFt1GQyV3jHuJaJv8Dl75QBCe7yJCwwmrqwvuvlDSdJnzEJIzvyG+kYkF0My
oSLIZjqOCLbqYNECWgSQLBv4SPpgC/IFsM209Bhm3Pcm2nJGvfOeyI5+lyndUPzUP0Tvn9uxt4iv
q7ZTLU3gwR02lYQdlEkYuBLheFd7msiAzAxvuwabtZwdeconklkakIBfQjUdRcN9VeQ9uO48466h
y1xeDtxB4QZ311ONfzwCTOeSx75DXvw9xoO/cyJ001P60SMrXydMaJF4KDyUXXtrC3QkNeqeL3q9
bSLtt3r7qpfB7WzATh9dJMBR/qH7e1Y1gAtB67QM7lYKcjrxniH5ZRSTzZS+Oc14TFmDGBeNO363
/Xt0aE9M9fqNyqwnw12m5l6DEswVfDLYFhaN5Jdu25169Jbj2QqAxTFZrMHVscRD7AKjEe/CZLvJ
0SgW9xCJjDVHboNByoud22Fh2FspEbsdQxf6l3UjDZNwDIFUhu99nPxojOogatbOKkJJoUb53rHc
9KuMoD15mqlYo+EDAOz1cLK87DLxauykVX87hsVFpSl0tKHfdDzeYfk645b85gXGU4IdB7SSND1c
AP05ycTOkNYD7OjPTVlhLBqq+aPgtFw3ZxCLNemVFdO/sXkbaZVcchKCuVmxQZJvhsVwTAxIXFDK
NcZDF37XqnrzrfZ9kvW7OZon11Jr1xm5NqwCgBrMgL7gft3be2Fj0/piZWRI4+aZ2U+vmVx5hfGY
wA/NA2uFpmzfp+a5V2QyRFHy7oL0j7ruE87FNonxU9gsvWR6ksP8YLvtMxBUVjrsjwq33AX2khK9
qOupI2jpJjVthLgJxIdmGORn5aNpl+0KW8KtJX3eGPMNnAj3hrJ+HrW4cxk9tHMwbxRn4UZZeIAa
xoFXIUN12h3tZXvlxMOqy6p473PZMyca57UY+ztyexaloH4zeg4WySeNKyVe50Us9nmE/Re0DySM
dmPXjItxvGkijDiOqFkO1BKypj6XqBL3Op++wYy4qmJdHxwPcZ+H6p/eF2X5kMbXs9m5Z1EPdwnQ
2KuxyU+9jf5B+8axr+2PrO7VTgwluzSnoFAfRsLsBEssgVYpk/PGGblag8C74+DBn5QH99WUZweV
MqxSbXNtO13FqqVErTw3+y/zhhEv0MxC3Dd54B0xcDH7qwkUSfrZ3xgZULx2bO9d6awPsUv0MPKp
kgn2nRUxxPwS4IxG+GlVBtm/GBGwZSG9wCu3HYecLBK4JF+rjrjnJQYsIAursQ55EuI8z7G3a9NU
+0dLq+DQLkr+fNRUCpOfbmxkfrswkO7WCPWbzbxu3cRRzM0kJbBgZoTiknS3HiMWH4Gt76ZS9Ye8
mBlDmuHW6GNjGzK72pSITcmL0cevW81QBvPB47NcdYJGX9M2nakXbSo7be9OwmYpEdeNv/M7A+eK
MTRcC8GuMvy1TuiHpuo96dNdEGevkQFypJVUEuY4G9uGsfo6sDiyO1cPxJGgbxvqce3W4cS3PGEu
k0gOSBXG24pAiW07OA8pS7tV0OmCdhTkaWmM7KywuRGJ4+x9I9+GeAy5OzePkcMMT7MN3Vqje54l
0pk/Nkq7/4rfWBBiyFs8n2xyIFC/t8oOhoORx7Sr7eDFPeN5++QMxX3K8bwafPkSEdClhX8RWQsJ
PlcbooQ/x8zFllrjYmRC+BinyRVjk93yv8jgbpLOT6VRe5c1oXet7OnadHTHyOlYk3PqIXjf9o25
zCn1W1eX2HyKhOCFljau9aS3Zf7hLbsh19U93/8bNBTkIwT5ozXExalhw00kSa72HTdvHkmsYTAk
f8LW+IpZ+71/XBA4AHWHjQNWK+unt8VFpR0NzqJl6wOD1N68Rjdf0v8U+wbZQ1aaP2YxyI1ADRDO
2RVDb+rfrM12vZ8+lV7BlVEw6i/A9HrJgthQ5TobjirVt7VvvwxGAasY0R0zTBhfSC8A+oHXQtft
5H7BON77kZTuuytMFD1xSn/2ESzcgxybpVE0+TkqAeT29Z+YuxeAzc+vG4IqSoTQ5WV/Qc1+w+pw
zLySM/aFbed6V9YM/Zw28rVLA8xVKJhWVcNz+ONLEEf+v/5SaEIgrBe/vhd8xRL85pf6YjbsYFmh
yO4uq0miMDFNLvHOA/bjDO8BpAXSOfq7OrJzBsPEsqQULWOe2bsxw2TAUMAAQrxy7YBbY6Y3htBs
PrNTb5J8YpqborY/jcprNn4eX0Jwwtng1hEdZH9BtTgzY3eudSq3aeT3u9Z3xrtCzft25hZsVmgI
ZfImCSATITtiquNm50/PeKa+2xnbxInKbmX6RI6GMx212bYZA926Av2L1z2qLQxEozVuRBt9i9KS
ELowu5DVI1Azf1UFzj08QcxU4Q6a1bwSvSJ52yjv2DWFqyQhK8i5rQL/3MEpW9dP6GOabRSiaZpG
hh6UIIoL4iNmh4sbBds1bisq0lZu1Gi8MA2I7ZIFZcFsxIuuq8w5hzHIEMYp/Rbz17U/GFeL1ApY
akIQGhlWrfb8i6to9sNvXn3JSqHDV9PIXVPEh0xbdDBF/t0QuLLzzgzOhks4YUN/zfAyDEZvrVLe
eHcCyDO1rwhIm8e6vvjja+ZfGMs+OHxEGW5osSbFnfgT6CKcCiCQQ1VwTCCjH3P3UhbJUzA0BRs+
1a4CGzMYWagb251umeUkR6plG4RM9TiRq0io8K6LxkNco9bJyG2iiGu/+4nz3pPUNA+je/TYIK+V
MafraR63ZqmKP+Fo/Qt5BmyPTSgpICmb/VLw00vo+ZtSM+XeiqVNMVEyVm51HkrKIwza98KooHcQ
D/P1zv1HsP3D9m77X78j6//9v97H//NelFOtpWr//u9o/L/7R5f3u4efH+V3D9r8/euv5WexeW1f
f/eHbd5ClrvtPuvp7rMhOODrCfz6L/+nf/mXz69HeZjKz7/99R15ers8GjK9/Hf0feY1YOb+G5i7
PJdff/LqNeMnj6TA/aX48ZfL1//Xz/3K7Xd/cUxuTKZJMqMtvC+yyvDZtH/7q+H+As+OFB/ftQUU
BC7Gv/4FsWyr/vZX4f7iAioFLBRi6A0Azv43t5+/IqyKB+WHTK5h1/pPuP0LN+83t22WwCY0Dg4r
SPRADH9G/NZOR7xAK5EkSBwy4ikwko1kiSkYGvzmvbn5x2P+hSiqm0LnbfO3v34h+n76VTDwhYCS
6wvP/DkpBBlfm/i0OavBSM8OqjonbfFdhu6NRHWLp++si3hfD+0pHOW3uHLvU9bh2Whs51RgTKuI
EKg/wsr8TCxEO8n0NLvGoXLmY50kZ1Soi99mkzYF+F3j7o+fvGsu5/bPzx4mNR4PTk4owD/hY+cy
G6g1zWgVVDBhA8O67kbEU+7MoaHCPR7LdYfV3b0udfzuVhX7vQCJgr5xZn032OeqTJ9MdIiI+64o
nHbBi9uNZK1peXSQixJmZ8RrM8D9xeZN+KQjDdMhxebvEBvrx93aMnsIKaRvMXhf1XR7K8z/6ETM
6SylehnyikQ8M3NZCajzYGlOmhCqU3xTTdSMuffCZHEdVOpuysKz7IOzStg5jMJGwJuxva88thhG
fwmPnXoqrUH0ouFLGbDRvbH6INOqTZ1PIurRq5nqDBbgHpTrZ+P656kYLms6rBUkqWsbq9smYZIe
W3axqUP/1WdQtYpchmDSQNagib+1Ru670y4ym1NiGnvDkd89gPC098TJetW5TLAFzPLY5iyZGoyw
7EjNflkKeETpqebU99EttdAmj1xJfW8RN8gxDgO08+0LatMbpeJbKzcQL6SbxEZcxq5xuTjyqSRH
LCDPZ5lXelaxcrXah3Vy7vOFJRe9JmZ5oM/aZp16ABqi0a3b26J56U3l8w6anwFOenbQaDLu6jTd
W+G403jCBuXuM6mOY2bfZ6x5Y6SCnTBQ08lNlGF2Yk1pmSMtxlK3DTwb71whuxxK7zUY1W0pizvm
BMKwjktpF9v6pkx4Re2AHjsqJMRrHPbecK2VdrhyjENe2S/RGJIWPa0H17qQzDpYUi08t3m6rIbv
QDcuM8JgVnk9bqy4C/CB2axRehwlGdUl+vnFCWM9TWQgsBtFqld085tQ6l569IUugdNFRthB1aMC
AvXxGEz1VUSwMp4dLlhuL0TeSZKcWGXtg7ZLV4q5F3nLtsaY3e5F1Fm7DqEWw78y2uvEZ1wd9+km
tYtiJ7J5jSOIR+beSSxUsaujFo1b1X6fGknk04eExV+XLLbkcI9L2N2781M1Ubm0coCmXU3fvTbA
vNJgPY/NfaeTced5abimyF/mvywhtTPTclvoWGME2cboXMB7eWpzcQ5b6yXr2TuGsrzKWnYrcN7D
6grm/t4kOqgfe4ierYE5oLjyJ+8FIO8WlAA47270VuwgMqxUWO6K5FwO0XOheCfMoXz23Opg2uFD
wScN7OPSNVEHMc9ECh8E9wBFoS7EtKHlO55XY26+F2A/Yj+77qb4TDvIzLffTlR+Y1ZeieRQlOQb
sckHWfI6lsm3WoWkQuhv0ko2oPFp6FluBaTiOpgAi4naF29b0UaHzDRuIzf6kdoG8YIsbfr0BNLm
2zQHd8JPbvxYvHoull4ijqnRTcSyQRK8sliFAOmfZ8d9NWz9PuXpqbGCT/KlD9gKX313N8zeOgLf
wnLtxmzLj6nu2Gbbt1FWo1s1j2bin3GZIctIKSJvU0GSX598MwI/Xgctlg/jpUvLewYXR6q9vZyJ
UMy7S3tGJxRZMFsUGxgshPCA0tKiuo2Sc4E8I4T5nyTVwSOvq5uu26EtVkbHdWfYalch1i8kkZaN
fnTZqMhZ7achPoeDceMPTIhE8Nq1yaaa1xYIPIPnGljNKU+Sm2aedtWc3LiNuvO8GtGjcZFpaEVV
21xlWXzO53KfZ/FV6cwvlmuAiasPY4T9z5ePfSFPAbBXoATHtoSbQihJ85Y6OT7dEQkhUtnL1OpO
SN720hGUJ8Ymn5kbL5sMhGCrCkXUugq9vZ5h7M8j01Xt3dYdIzGhS/LOyqso8s5lL3edN3arsfRf
J9v8R3H8/0u8f1fi2e4fFniPdSe71+m3ReHXT/xa2glyl3wLKnHgm4GLrwOa2K+lnQh++eKHhYFH
uWCFgnLi19IOkOAvJpQ9wrBdYXsgloGMNUW3lH2GI37xHJua0LEsCiW4l/9JcfcTSZzUOxd2MzC7
n2mzShDJlof2ljnHkQP+wMZoQ1jqIdtaB/ZZe/MCe8G5uvbO2Z8A9H4/Fvrnr1wKzd+04pPy/RGx
u70F4O59C+qw+MZwDN/5HxdilMS/KcP++fDLf//Nw0eNGNncGPY2Yvg7mqE8pn0+bsOIOuN/9xuW
F/ab39BJukbL1s4WPeON7+QkO5cwqaI/QTL/fk7yzxew1Je/eXjX6hHBcBZt+2HQ7SrBGreY5VS7
77x5fOideboZHKd9+ONX8+8+jp9AdkQjze5Y8OvGUj/m5J57tT798UP/u4/ip0o4ZZuMNid1YOBQ
4KCSZqqmH+PY/bOgmt/3Jv98q/4vc2e2HLmRJt1XmQf40YYIILDc5r4nd1bxBqYqlbDvO55+Diiz
6WKWpmg9V78u2DK1FjATCET45378BuzrMk02SNUba9VP6jHwSvM0sK+i+HgOduRh+ufvf5H/5TNS
Mwzwp6+kIYuWGRYWliiMnQ10C9ifpIk+EcbwtvPv+ffR4X9+j1upYWyrEZRRYa4T3UzYBtmVJg3G
sE2ll+N6yBCz17jGpwOWYEbAc2rSfpJpkbyRuMEo20jtS99RZLoaU2GVT4w/GzAcahqLrxSy2H/p
Y4ckUZU6sQyDd2WVpFsG984KIAysN7OrBt4fY6NqmIWhyxeUGkhmSxO56ZCxN0BjIkETppINvpVp
3kErVbktR5dNrwGHCZMMnzu93CW/CNOosOq+dO1ARy/J5+cgKLqTVQ3qz9ZBOoJR4D0xO2MfPrZI
ubht2E4Ek6SqssrRxnbmUIwrCZf34pfZj94TnGZwubXPTlk+RJKWMsaK8ELYu+NhMgJXdRvf0cN9
Rn3k1wab3asQebwXWd7sItgtS7IxrVo2uqIqXmg2upepyUYjTKoy7Bs2Fgp8FNZgvZhS09J5NGLJ
RQvn3TkQBQ/CdecaEGgjP3YudtwKbHbVJGG75tmfZkLV0EqJkLxkH2l18BbW5cQUy7X4fLp8KHd0
LMrXMam9b4lJTpazWVtBvhrzP3hM8Kmb2XSMgp4ebz2P3zzNENRGyugQDwXGuQmCCOF3zCUrbpXs
2QqTeFcbAjlRYslp2w6QGCCyhYwjjg1Kd6Z920GyyqKxMNkSDdl3Yo32hpfTeFB5H5+NgFQLXtB6
j7xVbB3AYSucKF44A9bFHq8gM7IQJOWmC1hEZYhD28o5R6ZmR9sWAbnLRLAJhwCgMmyPjN6sKk33
HgieFQlrfR00zXTixmL2RppyZ3XCf4vBN0AUJSidTsAScHp4pNQ1SqShPC5NP2m34HISfH3E/O29
3oJuESMBemP09RO5f3zo5dBB32E5qc4hu/VDnJBdYtPmM3NXY/VXMFQd+2HdOtBqK3ZtOPY7jdHD
SRmN80WPJeajknnEAqqSg2l+sORrqChIxf1QqPo8JAUWf9/ULni6mqM7B5ScMGjuBhXHT1GMwcQe
ho7xcqBws3fk505TrfU/Rj6fSyTdYVcxfTqEYVWeI7/w9n1f68RwLA35NAt2NbWle8nhZFXmyOsQ
DitE6UjcywJ2V0NmGuuMXk9kg/z4y9T1LRCEOV+s3vn3BIwOk56Xf5ZJ7t3XgR7fDbEcLmYWp3/1
hLtOlWiHlxTeARfahQ9DgFVhNu46R4Xeua0CtuUJVxaCcLIyNpqasUqrtP1qtYm5pRu1OsBom8wV
ja0BLut2bFdGJcM9Rg269bCBH/MqiV4cz0tW1jThBTYscRkhxWBTc8VR79zg3JY0uoqyyDaaF/lr
zXRJpiU28ENGZ9+n1h9gd8pxN+Sm/T0uy/CosSVauiEWKRGjs7dF621a281SzHoDJRs8EbuyR+5Q
QBgvaQRSDHiGcWA8qV8V8MaDTBztyrNsH2NyMWumC94mlal4zCwf+E/hFCFLlxUfQo4dqBI2xgSz
rN9sVVYAd3vOaaaJQA3burx69dRuy1xjWq9Ed8kzJ77UEHt8JtNZvXWqmK6pMYuOdQm52x1Fvif2
E7ymrR2hg8RWezdU45yhdkNvh7tG30ai7l+IKnh7jKoqWMY6BeF6TKRLDRgI0EsG2uOIy5h/1bUm
v8WJ4cDzn2S+cJBNJEUaTNFhQCQbOJXNKbN6tbAwOm9sD60onrtyRx8HXmmjRQdN0l7yaQye/dJs
sDC62cWxgTwwYPX6C5bVYE1bbbctpmp4SsNaLEFGwOW2fDJsPiAiPXXiU9bFJUfzeLhghGQxkn10
4A3rXXTddF/dDtekkr6BIy91OPkwjJz0iY6Cxod9DR1lHYY100v+WYaQOD6iIbP2Q5ILkNwAVE5D
rVmbGI5uvhItzsO+bePl4HjjCqm62JpgOTZGl1AhrjkZy0IKyiRhBXchbN5lsaUvo6QsTnWQJevK
9J3vFjauHSUk/cE2i/hYOkR5KW6pyyfNNdNVin3mmDkFuR3kx+PYW1wDbn+Kg5kreLQQPqVd069L
TUYvuWbnB7vAl5BDwz2jNHMJI9OUrJYT6ozHPJUe3GsrgRaTfea1WJdJ/AKkod83UwPbwmjFMnWw
zTAhx0hQKRAE+fDVdUmwezrD2HJKpo2ybUaWVRTFe8tMY8wKQ3SnVaF1sm1v3MZllc2Q1O6Ks8E7
B12SnhlUMpkwIWCUTuQWC6HF34copPl0wA5sBwyO7dyeLXIhQXlP2MNjKmoNPgAGutjxs71rIePC
QUp3uDrxdzpqeHMT34MGm1nPY1iSbuwqHDQBkN3eMjx208ymqKgoxSZvIcXprt7fR2VPYNdwm/JK
czMsIq2mkUI3s2FcNDZFAcvO1cyDlRIQphXHl1cHCyOZPPq8rxMemzsAvu2PAE8U/wGKrRhiyde2
14o5a9tWzwz9C7Hwe1/eZwOWjmVRhZiKwbqT0DYZM6ECa+s+Buy6sUXKiD1P21rnHcl+mtvDxgWj
saIFawwjpIV8jgmkuqak+Qa6pKAQiNM++R+d0ouFZpvoRmZlIoDJqtVxdcnW+GaE7divcBJ2b8pz
gG4ZYVFuQGqKY46v4wCv3LsbJ8Nibma3FGc1hhF/zfLBfWsb3RGb1Hdx8WODLOpN6lVlt5lE69OZ
Z+F+BBRo/GUzNn0kTp1kWxXo9ldp5t4m6LrhtSHPp5YiRPpbNPxOZPuGkeEdz+aRO6/O9wOhSYO/
oJNxir3JNJZNnQNCaKo+i0/h4A2PvL4JciKt2Q9s6uxDlnfcNZGjMW42cokRAuM2BECRRdHagnvk
rcZE6dkW6yzYnK4U2DVcrLiz7USmnEUo7PBjI6JAAFdxtgalD34/GmX/mJDMpG5QYonEwJ8X8Rrv
Y/vmqa7AKzwkpHwDT6BlGJJBox8pReSuLPuF0HvQFqGehDg/ZDKhHWaNg0WnJBpMIgVH32KaSGgs
u651/5T+FGZYbqv2K5Ap/j5CLspZTE3I99kaAkIuJRb5XyP1B3IliiIg/mgV5LfpbtUeik6StVRR
bieHhCb49NgZIU7HhveDOPGayZwdES2AiosAw3e/RIsfcCy63fCStZUijR1OWrPzDa+VR597mUXU
Q6Ubr0QbR/D0tl503bRNzSGA3hRBtkcqLN3GFgcs8Bn+lv/nahALh6SF9YiZa41PxNlleuhuTD35
v1Rh/5+nc/8/Dt9cTmn/++jt7o+i/eO/Lj/6/0LSzX788bNEI+Z/9G+JRij1L1dJl1maaxKzm6fB
fys0wtT/xcwN2YZGHnP+//4t0Ih/GcIwpesqMTf1MC/+t0AjBI3aZCddG0a8Q7bmP2rNnk+Y/z4Z
OjbDPVPqCDQw8Q0GfTc6TW2FYzHiuzoBW3PPeoh/g8bc4MGoO3B7rcPPSCbutaRbwh5C5xPg/U0r
Ef99xCs6b3HxoDXNn8LHE7BdUWeXgRs4g2z8AUnPPUOOdQ56hJ874XX3pCXMH+JQezFhm9KDNxiv
pt1/83XXXEl7fDZkZZ1YeaEstmra9pX2hWKBaP/Td3v39wfy8+hQfDxBv1+nO9uMmJdKG7v/jfoz
WGzAWs8rz3WG94tW4dLeZOytT1gqrK0zzZSBzLwIv3m12gnLS6Ue08r5rMBA/nIdChsZ80vLYABr
W7efF28Uo7PNRj/TpDGtpzjLCDUCrJU5FSYhnu0ApBnJ8nY400L4LbPT/pG9lrEcXf+sgyiuOE4f
OGANW7o9wnuouKeocO7wKxxi10tPhMPM3e8/PHOWej7cZAqd0dQVK67NH7e1jwMSuU61gnMWE5xO
+F9dv7apOwYi6762NhUxLsiGbQaff0l8cdzOCToCrDDKSU8TwAQ9k1p7YXtr2Iv1ySrxVMdt1N6z
/9tYhCWeGRGF54buBvIKRn9CDjVX8ODxRFYE3aCtzXOXMv9GNOPcQbj+nrnZaqyC64Qr/8BDouxV
Pmrl1rOjDUSFzE3m2GJqnANpxfdFxUaPqqJq/fuP5t2MdfvROO8qLABgHaH25v53Bs8EsOOdzQT8
ngEA++AGStK/oM8EKq3lLjP0U581tILyZet94G1rYFBcnOOfaxOb7e8v6ddbzDHm+8vUaSdSwr7t
PBKxH/Bi9PzL1DugMYg5QJC8hhUHW/C+4VPU+uGTwX4jwXIMvmuVROC7LTaszOAcc+dB7FJTI5+z
OvHuURi2TpAtKHKBiZFfStA+v7/gG42ZZ3O+YJwIfI7CNJS6WcMm34xlV0TBxYmtZGt5Sh3rimCS
qQZiCyIy1jkpQaridXtV5Z1Hcbn3IyeKs651DVpUyQTWnho4YlP9DDoXBOXYgpe0bBxCoXj+5HI/
6q/vl2vi63DxUCgKhm9LQMlEDaqeYSOcaDiN9D4G/6ra6lOfLniSB4bJZk/cL7rXI5jXRBjrM4kq
4Bs9w6LCCPjFtI2Yug0pH/uTklr5T1cnadPktSOpPr69ISEIW9XkGcGF07qcrdU1FWZ5MIeEtXal
Skvg9KMXxAwtBEPhQ2HX6ofCYsJIh2wP5mIn+9bZ6V4Df06ER1g4EYNfnAYM94gYTk286ZElz7zl
JHCbsoXD4n8R+sQh1GVXZIzqU6voR5ve35/5XLmrWzqmFQpvPz5megHSoGms8GJ3FWQyWIbnlA1S
41DuboPpTwxjYTtwK8gRmPDJ7qQWaEdhTQ/ZAKpKI8XEqpHCjUb6qABkzGLmXJ6VAy146+PSP9tz
UnGAP8NhxwcOrLvJAoLtxu3wH/uxFy1wd4tDkUOuqTO1jSp9eA0M29irOl8Unmscx5jIk/T8PROa
AxH9VSkSsf397Wd81Jrnj4JZEbsOVmSLY/TtYuw5damTfYxQHAguCzddZSzP265sCYmTz8Eij3YS
gpYgRjN99RvM4w74yGg0QgLZ3JE9WsKpoz1kG/iISW0DeKxRlr82IKVfoxpINnIPSfJEKIyjTfI9
USslOCGQGfPv2CnVODosuTYd2CujKH+QXdHWuTZaR6RHpvZUi3zyW/96W9vgrVydZc2m/PG9XPsn
pT02nIATvB1f+rFol6FTeouptUz6bPz7CYRoIgv7AiIgIzs+1tek6EnkDVCKVZSRpNdwek9QhGmd
ty06dipqCgbjIKZR3yYOaC4thDJbSCqFk8k2llxEuqcNaaUJfVcl3fiGn5yXtJsvhZy6B1Pgux+U
h97mp49pr0qsevGfskiYxs6bma7o/+NlEmjzPM9j2yCU7d4uk32cE5gojPBSA6Ze2hRfEhwOjzHt
GQWZx+d8IC6fKDUjW+4yjEPLvK2wnzTnzDIqPrMqPfeWKVdNg5BOv9SLxpB/ETWD+uQelb/co1wq
9zg7YPbNOjfsx8e1STlnBokWXUwvpCIuA5nhgo96GOCa1+04AWHUDPr+nrSOBaP2yPBzaz2YQehv
Cet9H6S/nbyRJFkwMbP2eP8YhnjJESnuMsfkDR+A8ShhPztTUgAhKLRPXJ6/bmxdoevCZrUxHZvf
4WYaGTHZmRrolhfDqa6xkVY8V/4X4qPaQXRYOCsy5m7bX6pKojcxUtQi5W0yCfIIiiKhjGwwD5Ht
d8vUgwuZp1m6rrTos5tC3W7N5suk35CFEfuyPQ+Qf55AxUWgI7NxmcLZtsakb10kGzKUVHRPNj0x
ZLHue1cxitSWicz8e0fLrINVlXfKRTkea1GdgIFoq98/r7/ui8AFUxHODUDJM5Pqm+siPAVRI/US
xFEO6qJBJvXqKAc8b+CrSMwlkZps56oAGkeaPDokhFHBUnYlBcHvIam0Tz6pm4JS1k2XalJyBpYl
XNoyOXZ9+KTcFACWVbXpxYyAEtuTcYA61aHVBApYTcRyicTBQg9WlEHDlXZkOkbChEwB/jjVJeG6
KBN/66PeE5KgBhRjcouOwWkcGjCRu7lkA6oytUTyUGUYMH7/kVofh5nzL2Cy5eewqdiIYwe9uSPT
dEpMdIX4kqAKErRW/cH1jGudWD8KDnob7CTOQjMGYxVmOjrp1POuiwHLGDjhQrDsl1HY+dZk3AUp
Mlub4P9bt2wODMCc7Rgmzb7GJagbLd7BSlb6ymG4dzQiZ9xGHkGzptcPeqr0Qxnn+Iyc7hCm5oMW
EUNtrJzQv4zqVckitSLP0hyjSR7QUvVz3pZnz31HH4Ivk/p0RM0el8DDw43XGjmG8LLYFy5Y8LyG
wEvQX1tb2HOWIWfOXYh/nyODd0065iap7d4BrhUvffnaEyh9HizHW8UCgrGl4nqZmW351nv6STJ4
aqqyOgWhCv/zm4ntPmdvR/AqJul7c3s3ZaRrrmslFyvvR8qjotcYVsDYDsWmJZi8bJ/b2veXscEz
FtMaTTnAxOmyeO0KNCIjWCJCcnZxeF9xDKJCXtKdMtiS/Q0KMvGcdN86PfcknKvPrv2f7iMOB7oD
Q5rt1G3sho7ttLLzKMEWplN7Mg371sLwSX4JqbCwSMza5cUsmY8UtX3WimyfqrjZM8Ob1pQvAlGy
u3tnhX+inIy91r8NdLA8h/Z3i/fMPneyQ6GTZwLtSKmGDkRNzGGD3z8MN0WAfz8MlmJ7J5BQ2Avd
PAylLAmc6V3CGwYHWz/oJ3Lu3aFAd9mQ6Pta6xUuQz7WlTb126wb1SEdu6scEnPFia1fqS59zGYU
P2wNwH5k4D+5Qv3Xpdm0Hd7XLrKIzT16Y7LnMXIQ9aL00ggghjpqJQcd/tfpNNKkXmQspSe/023y
YFXVkZxLhcMR5HuXQV+RegOjExV3VTLoARBPBdtU13QX9HeCXKxEEL5SQbS3OZLvysgKtpByyJiT
39r5CeA8A8vAt9rJfgAN6aBZGcWOYCdzWKbim0BpzkuVVuu6ZKpk05TSeVXxGISQewazlIy5K+/g
ACdZsOLYR0dzgXcOxZ48kL6WEfe2Gv3pT+TpbDFldgGIbZOX4TcTuMXCGmnr8mBTrvVoLhgUKj4M
Wn8K3egB3Jm+SJXzZKead0w0GlxU6Hs76BB/dikOXzDk7mtdtAb5Yp8kvUcnbq5Pj3EkHBhLIycS
DQbVKEaGUO1JNqaPngP3zuvlWzGCLcSoSsyle6Cep3qe+FgV3VBZpPX3hLvqlzF6koVjrWpjGLbS
ibKHvg4OqoOPTT+Ru3P7igjgaKeHAVWCCF7W03rh47uLuytRouwIOp23vKhWXZ8nn+yd/unO5rlE
yuN4yinztpR6aqzK90WSXnSHd06srUG+Y1iIT2QL3U1qU9xCJilbdZV1DyGObSpi29qwjtVENxJG
gg25097txVpaEBt/f1e/H7R+0jt47RgOrx8OIbxELcO92dnlOQfYNKQj2bXHcQlNEerezL6x/CDb
qPy+LGB7yYzvMzK3tkVFC8qQBsAl4z3K7gN+Rulr3rYLx4fab9TO6l1WQ9VXBziMh8GQD4mwn39/
1cK9kd3eL5vKULIOROEJStyu14bqBFPn8ZwM1oC5hDNc26v6AvRTX7kDJDFXQbONI4uS6q59akR0
idOKxk4XtweDuvQpdBI6zFjvN5PT1feIrG9YN8bTMMX2NpB9fZ36bm/myA+EadW1MquTbHGY2V5K
vVYpiotpgU7OIvfKsIZ+vIzUU5zggBEFdGR47maoCm5EPRoxWIw0cYUNEd501E6ezfeMMHfXeHSz
uYW7qgw9PhXzDytpgzXBMHqyMp9stc6EZIHERrGZE3BWLal0+/sHrTfg8PAnwQZ2wDKatGxQprVA
5bUujcoAK3Nrwaneg/mr7sk/HadcBlsKFuh5AmO49Gxf29uwuiitg5eRTl2z84w83EQVOFOqHp9F
RvS3yHKahdBx3n8Ucf+tG4Z8wwOUHpMs+O6lYQxmyQI/YGezh55zCDNQ0AF0+JB21I6k2qNVZpj+
Pntk2VBbv9PNrRqlYDkRTH378o7xaX4alPjipGDI21z7boTmXRT5ADPdyLvDqfM1RO06qSaj1iJ3
GkA81nOntdWp0Yj1mXVwnly0GrBoROsptDwSNttyysjuvFGm/LvibTL2FOG4cOII6R+VB3ewVLAw
+tzo9k09vUwOtpjMNv3z5HnGYXJBYtftc20DRgjHIL847eSQtG09iH/uYB/1nlvDp3QJ7DtdtcTo
4GiiYC7StO8OmsWXVk3KuLz/6CO6i4oX303TFwGqYG84JnqE3ZVUBNh5vG574Z2alvNoj0AJHzoN
FmDRcmCgDr6HsK5erTvp+sYzH4O3a6bAPRHpIU6hQdKmYqxa0EKdD0H3LcKxAbbQ1o5JK+O7CuXo
ScwtKAYB+mPIxvSgZaW7YGwGXYIm4FXZONml9Zlet70Vr7mgkToOfrz/mSijAxMVIFBt8FiadAbq
3YtiyvjJmvmueXxcldDiCAWxIxDo67evWgdRVdqZx6okOUuGbXBnWag2owzx7GOTXeiGrtMsQWOV
8tmeTTWAv4p3VBEsegF6YSTcHrrOrkBAWfEW4NSWNHKtFzIHfDt+i3XMHaWb/snU9k02xtL7MkWl
9mKAV7grVUMVyriJ1XNnl6DBaVjZJBZMzU+WsV9XMdYuE9cvaxgzpdv8E09tWvXuYJ7Dqk6PNBnu
jbDkK7WdC0et8gouHfpuTQVTp666avvdaFM88slV3OxrWEvZRDmssbw/LeeXVwD3qEosLTfPObOC
a+Zn93aWmcSRURXBQIBpx6aPgwzH2NChKkWxPgG8jqyV3gMezwv+5tRpySYROf/9tVm/XhtzOL5Q
Bj0ItMKRHw95PJK1JXOpaLRsEGdDaPkwAvSH9x9pbVBpI7QFFUvRuhMy2U5m/VrTBT/bQx4D6tJx
Q1ny2fLhhjmMdmmK0pdjCPBjHGN3wxKyYZ26hH5THhFg24XlUqFZcu6phqRcJb5fblLwc67R0NYW
8UgXUfWXm8r7wCnpAhGTdqnU6G0cL7ahexh/BK2V7WKcPE9GH15Mykyuzaj9FStmPbx22uWk4unU
G+XJdLx+Z6X+XEfj/3AzlldCPvQdK3cX+rZ1MCJ1zM01AWtkWrhzx2ywOeV2FCa0Ra9I0gwMQWx7
TZdKdQjkTCnrqSr8/XfwvgX4+DASOVQE9XTGnygTN+9aySNQZATrzuNAt1QJMWrhNLVHtocy8arN
fuTK+hEYZkt5c/XDieFF1G+sgYCWCrabQhBAKvsvbH7GCEC4Kh2KXNzgh4nN4tg58XjMpT0cG5gb
xlRFawf/i+DU+qhCccm7LthJL2RiDpB8gZoQn0e4nz2myIOfVZgmGnZLWas20hv9TWb77rbopq/1
GNrPU0kTD/nDq7A0c9Mk+DaUIKoVhEVxYCQPzxD/ypXhDQP4I52SXxCdh+VUFQA4JlJyMq+NcylT
MnYj3Lqqh9yTxGa5nLxSbXA7vLh4uPdub50T2V+iyaRDwrrgZKKmDgTuZlJetBXxsG9cvcRkMo7f
q35WKXiYmsB9YO78qPPvOFcKHpFftXeWinbxUEf7xIyGaxxAQKL1B5wygzodRxfPslpPRbX3+8Z8
gkf2yXrwvup8/L5JGzDWnMfgKCy3o1UzakqfvVt4GRFwFnSwEknrxTbQUJ7LzOnP7z8wHAZLytu6
1aR5C9v3QOfM1GK/lUAVcq/cS0PbpDM6CMMvHRtR/J3/bsTU0D45hS1AsUzYuLUcUi+Mkp1fwzua
NEBVFdTEfaaInYua/cHMydStYt2HnXZxSTHlEaYm3W1gwUgLfGo/ffIRiHlZufkIUGfQlBzp/sNU
N6OJF/09yS+qhpQca3m3seimT6kEYMZiUEQ3hc3OEj6BTiMWHPYGyupG2lfLOn75/fP3HjH+eDWC
V8QcTZ+zuSaDoI+LoIp0MWB1yi8yKON1PUD88JOu2CSMDc76iIvMdrZ5HnzRCK9vJJuZlQldVG+W
DXbjlW7VRAhbMHBJrB8S6DQwDHV6XnSOcSbM2ZBZ3UOv6W+BMVCkh3eaTCORBzAxeRO5gKPQR0U+
UBxQVfWqNjuw55w1ZRsDdKubg2ILQpkVGoKaqeFpyCkhEnh9ayUBIBX+xtIx61NVKA9tpIDtit7f
llTDLIwxvKaQYV8dX2SYftSDTlPhYcgKY4PgCZFDOZvaFItIm9h/ByiNDogHKqRSuKogwErDrbYd
BiM6ZjNxiDheUv39Q7it9+pEmr7RwiuYZbEJ+0x8BTi4xQpbPdO5NbBYQHnS5xeEnH8UZmMdzWSG
jJEB3LaaaeHzK7Xr+48wF9qVNGFMmxw+76F5iLuop9+j1TdF5i69uCOw6IwJh2SNnjyO5nncUgek
9OngNqHaMfsP0PLqL7rHsEpg4KL5DwJkGLdPXhk+gO4GYztvq/zKzNc4WUuwCJIQL6i+1142jLpg
L5lwCo6dX9SHRHMmaKqmDbopIf9o3mlKG/8gFkPHHb11+y6GgBwOMWRIrTpQA3rt+iCkIKuxPxGI
zZuJnqPD4gAPCknh/VXxrp78NNCROTtwTqnlJXHZZ7ogHA+SKo0M1PpjYYfdKrVDa0MKCutjM715
JagmO+gpPJDt13L0UwCAEdTiqDBeY3o2NkFSl1T+SuN1UMDEgoRiN7cGtQCsnHaxPcPwYqdFdXUa
/+fPoHXy1/wWrHfP/YFc02G2H58wuMXXyah3WV9rS0pg401pAqACBrX3c9MlOoBJ+5Pn9pfd3fyJ
YIfmfI274RfuSxurjrpyuHW81IK71h2PMQ3lXns2Sqe7r6LyAa85VDhN21LN9N3sWnv/ySXMGviH
dUzwh6tjzWQnjQP3ZuWobOpLCq9AOSvowhxSkZ1zawngkOMZLCjirpwgBWEdHrOJgHnr8i5NkxLt
CTRkH0dfAHw0n2zqbpX7+VYR0pkZA1iNZuHh43omQuL0rhwqoDDD1rKq8RGzHrGKPtTJihn7mhu5
DL16hbY87ioiY/ddMx1VTmVQ7HUPeFayNRgmXhLwNDZG6Fs7P7BqGm3LPxLfie/RA9qN29PFrtnh
Jx/qDebI4fJhLPCFvpu0+EXmPetPd7pfueU01Vl2GUb/ax2G4pTVrTwkTbozm4ea1fLb0I8zEb61
L43XDkAxkyja5g24Sc/LtZMrKqQdK3ZeSJj1sMyVQSXG6Lx0DbjCum2DHR5w5wUm1p0MJEkFU4se
ymbq93nedKD9rT1b9Pbix7p6JDhCx2Gec0LgCMh0IMSwG7WrJq/009yRbvZFSackrTyZxePBYnKB
tkKD5/xnsJyHTY/fc/0f33uc33RDMjQyLeZZN04a4PQjvSfEVHuNhulhzDFcew/9dA7GlJN13Oyw
a1mbykmwebeIdHuNJp19H9O95xTqsWvM4ZOv7tf3OjM1xmv4PMAx4am4/eqcsYC12tYX4N+4xvxR
5z8zOmvf6uB8oQzS/+i5DN4UTL/CPPmO7cO9JqA8IpZ+/f0n9A83EqSs+V5nx8A+63bJnETio+pr
zaUzQ/zFRU+yQvTZCvz2uKp1mixzqF8b0QXVQh8bSWbKkCdi1cbW08YXzLdRyzs2AVorYLN55Z9J
SHFTlXvcJuZwUUX5gwB6tE87HZdAAsSX0lJ58Rxz2CLZetSLpsGVxtRTQgLlhCFrPLSF3IjA6NYp
xpPLgAkhD9zuMAwU6WBtlfdGXeIhr+P9lItm1XUu8hDsLt7zQDstrXY+24z9sohJnTsIjdKFcoMP
5ma5GAvbcTu2YJdaO5m9PZ11ffyuIk8/+kycDp29pOqAvtrokJtZctIj8drZKgd4XlxD+uI+OQ/d
+rEgeWE5tCSio+EYM2Pq5vkPPDu2fdldWLVGlHTmFWHbOlsO0cu6LJ5j3j0AmL+bLVT6qPFy+Kz4
0eOmFnsyJ7s0aNNTmVeK57htdynOc9hM3bijlvq19H3qGgxEx9/fbMYvJ2nJs8iHyHmQeDI7yo9X
Pdm2wBnAGaWfWecDNHjwhMfBwWqSMildlpK+ga44NFKyuUnh29FCQLmkUxEcazly+nKwD33uPqBk
6veRPx262ZTix2H+ADr+WyQJYqnUhQlNx3vaaxORVv8PI1EPbOZA74KqXg8ltTBemoGKHRGeRm4v
v8w5fsljBN/hE5eJuBmN8VVJOT9YFn57BTrn5pceSt8l9BbYl77GZjYYlTgxm7yaVu0eRq1iuwZx
mXQDAeh5Ttx+96PYpHGh+KPpInvXB2zRipRZk5OWn4lctyN1Lo4Upy5wQeH+MXEmfPxGGNaZDrP+
6fK3hfXvhbCuTfJ1o33ttKl5HjFK7qapeK39BJF0NqK8//BbYZ1C+/ODz6/PmuVaSHgGqDpc07Nv
+ud3W5R6jZPbg3FJcI7ukBfy3nqrjbzmVSvUARIjIjR2sLwrxEa2JCYaP/nLoAZ8Fc5FlhNxttXv
71z1y2GM6IaFTGAZjsCBcqsB0b0T1aZLBRsbeG0HObjZGVFhz6T+F1F71n0rwupaZ/qJkAleUeZw
WTJ8dzxG9okTtCdOqQ9FP1b3tWGhZnnBtC8bMKp5LhzqORbRlCQP3Ma0w9MQAVR6sM9Zk8SnjjaL
wo/spd/P8YfG3vpB557y0rO2AWNvTrkgFWdJWMxWSrowvjQ2xrmdZIMwt0P0WxbmfBvYscta22Pe
1nJEjazEphbmxQ+NjNTkbw0GAD8a2z4WEaBb0rlwhMljfbLv+vXtx3R91vlYtFykNPtmgJlFEGMm
nt4LkJU7gLf3ytXlySNeiXZBO7AXH0QIsRy4xveGVWlVu3F7SJ3G/2QxmpkKH/elxuxldUBdzVxA
vtaPt5k0fJNghFIXy9O7Q69hRkwMNSBflaRaW8u5oATpOS1pxSamJ+/I0R8yc6mLTfLfnJ3Xjt1K
sm2/iAC9eV3e+3J6Iapk6MmkS5qvP4NLF7i91Y0WznkhqraRliEzIyPmHLNQSJb2zGTtKcF4QNUD
kJTe7h4iGZ72AjAU5OgWvD/Yv3JVjS0Z03CDjiajKhQAfE1WXV19urF47ORLrff1NSe2y8zM+qgS
/CR1WmqTi2SvEr927pjqz9TRntVeO9Ib9I61cPJ3Z/QObd3goqzxr8RKVCy8NLK2ZoO7778/AcZ/
eAI4WrkM+EG2T3Swf35cYUdjxUWddjI4Zc2wkMwiD3eLGf+qajVjeKAp87gxpulvoQBL6ll66TDt
QKZy6m6SSb48tkvpKDvMuK9GwLCEXK1vat59CC37VsmJSI+MZ+G6EIBsOlX0cjceqCgntN+iJxR1
XcbyFbkPWjqz+ssz/qcI0lVp9iN/RPlkou1mrf7nO1QIj56QZ/4JNXG2KgkDSqD5rPXQ+h5o2nXU
B3OnpM0A9SnQ+fchfPD4aBVS37fsYFo3pbqzpy1doQD7Sv0tfT7o4zqcoITgMc4PoFUsENFDNT5G
PUdNSBtSuk2+JKDkbsbKzwwIruLTwuJU2K1j2murPPfkjPUn+cs3+h8eABveB6lcKvXD9Cz88/0m
+O+APNjJOa27c5vrwzF2HQaOsXuDU/uKv9Y9ikhkCACznXD7SfVuID/RokPGjGkR6KHE3RfOtGkQ
1FfV0QX1+WKE0daU/oLVe+vSITgaiAhnDNGHedW2/QHFL6zLoblZoUY0kp6h/9aQjVNfJYcwULBT
pyoakDS/q81EHkuH9FJraGWzWi3fK/+VxPnitZo+FrdxlyPl8r7wRuORS04hFc7Lvwyo/71uQR3K
OdE2ufuRnz3vnH89bcnBhfnX+uxIzKekBbE49Yv0UBk/h1aYl84ul1GXlaQH2uB3pKBwiSpC5O3m
hEX0PhLd9uImcuc7xifha8Y+j/vgrFfjhbAtY5m5gXduqgyLquydld8MzabQrIXwi/FFerAdteqr
qxwas3H1mtb5F27hjySFhscgtsWE6/1NGUoDmq//H+d2g0wLHZIMR2TXcUzvn7dHKPD9m0WfnKWh
NmB8UyIYOus1jPUaEUM1zEdgVCfXlDGyEIughj5DH68mwVuaxqSSCI4zXc4DYFpdvg99L9+OrnYK
rWQ4FxA7cXEaL+RuMVjN2E6jhla54ha7zowd5ogJZg8hi5PyFuKPnQ0cX9dKGpmnNh/SrcVRFaqo
b/9QhjK5ayWxqXYzsiXWbrR1jFc49A5HDaXZU5Har0Lnvp6HPqZXMxX1uVP9+uxVgbeAikC4SaR8
p5CPz4OmhSfb6kn2G1XrSi8dPnTwK0A+x17ND3CWVo4SWCvsf/2FuhEIXEcWmJGaS9a8/lv5UxSq
+KW/eJMXQ6zIR2x2aVDuCV/tjn2uilMji4/RksqyzFyyW61evTYJBiedY5eAgWG5PyahK/McYm6l
38qXTI10fWbK4haqYX4B5HpAIdmeTRRhkEC7pSKUeqPXUbxklUacnZFFk8UX6Un7VYaWe46b9DVQ
UOb6hf2mKj0D8qYvjtLycEf7pfgIFFADmS+HSwtvtIty/9RZBCPgwqm3blvUZyvB0cvAliAM5kX/
/xsiHi7fujJ4KI4ykrkXx5tIcVDwE8fFI9/JY6cEPzWh+peyxWbYlcY2oVYBr+aqm7bX6xs7qekO
KtmfrXJ1P/JahJ8FlDRCK1ESxCh6Zk4Xa6QpecMmK7Wd7qLWS03mLFVPOkDHCOKNRX3jjmySaOHE
HlsZ5/dZA5TujnTVuhdkAKi5OIRpMryzTtMQHqimnr9CYqa/4fq3KEgYPyIemo1CDeaVGQoQa0R3
RU7IvVuozjFrAaqrNK+/ukhZJ0rWvE3Ja3Sbsdw73qIsi/D6vARHOy7di4ZkBQ6BNz7D345uEMc7
P+uIWJBGsC11AjyeHcdnXJvFgG8XCIs4eRyqK8Ml8yKyP0RRWmslE8HazSB5NXZ2s7Lqs2hEdiW4
wD/baZbMqDcI32xOae2Wd7PzsxX/Slloo1rd7V4W+4YMUvRQdwcJ4I84Hq6Fm8Vvo4jtJenY9T7t
FIkyDzZ+UEQ/B6eWDweL9x0FmVESt/z7fGDXzBl5stuTIQbg/Hw+L5ohDjJ2J3nDGG0Jd9XmTM+3
UE6Iiqrz+giE7NJrEMaa3B6Woa32h8ARJjKAIt6iuiY7Phoi2EmdOZxCTSE/a7Cbs+IKCKC9OGuJ
EqNmtOB9aIxyAKcsUZLhdnIi55xM7NtREXt9+CjG98pqlVeNopI3a2JTTqIvr7cE86/BwWJSOEfC
/45FmbXkvxfdOeirePUvPzFfnOtV4oNq4RPg9LSnh73AzKK8J82k5dWrlNAWwz86I1M6JlNLklpN
qrbuLlT7HT30NrHjmtjZtj4nwYUqZvisgjsRRQS0UAPs8ZE3oPrY/Gpn20iwf08JSVok4Cotf24b
nbKacOprMyRwJ01Hzo7Fva0MtDHdy/MoYdBWXiSDVc9LtduJrCkAXBbpu8odMQdjt7baXFlYaeMd
zARLdU1rdR1MCwhjp0tVEJZSSrqAKnf05XkZrXkPbvikl1Ld2u3wcJMgR58GzmESfAfOlTELcQAK
IIiKNetiqVm6GRExzDkFD4tI6PZaovF8FNGHEk4Efnr935L8pEox7HNH+utWJcpSyb73Zd3cxkgs
0tas5uXgDrOOKczVkcYG3S6pC4rmrNWkDmjIRvUhJJMo6KU75+xor2PkH48oK1jjiY34XnBjt1pI
pz2wyQMKbbGLvCJatKoevSsagaA+ltItsyOCK7zwQkqLtjCVyn1EVEZEcev1N9Z+wnpQ3k5DmsI3
k2Xp98N2UAr3JRhxLhnnzJHKJW51LGwCvwvbwgVrJDHarUvkSjK4a7yEzd6XOmeW0dY3CdyMIwHy
zcoa7YGixvsUNJmoHqNxl5pjfCLkSIXK2ibvSW1fqQHGn1gb1gSu2QsrKJ2jM02amqdMMT+Kvmpu
wQj0vwkR9ZY6A0rCrYy3zBwfg0egVtApO6dzeiREJeJhS/1oXOXieUa4CiLiB5gKywfegvisqfoJ
t+Mus/X0+BSCmaQJnQt/j++2XecqbkfhWfHNAWNzaJgXdH7Ur5O6QoTs+MbJKYV5Esx5fncyXSuC
lIAnkjoxuT59kqUekjwuveFbIFlT06s0QusetEV89sRB0a0j++oQcLRZuMhKKSWJBfA7i7FVSFvG
sIkRq4RWb1VS4meFO/RHK25u8ShPbVQHTMtjJEj8E2VQewITF2VmuBerJvRQKln8Y4imjFmbRmrU
gLYguVdyNL4jDdT3XuCmYNYjIBAd0kfdByU0NEMLhrW0XnUFdnlY1P3B9Lqjo0f+QYlo6KnCrz9I
aXjBtaHv/SxFZ+1EsQuPhDwxP9K9BQTLiFAbm9gmIdYoY42Pgntmgeo0g4TUjrPfx/ASzhTmakFb
tEkgZU+XlH1lEaM6JRC3Uo5J3SgbBOeP52+jOfi73/8vGN90WXY55BdfGc9lrCQ3aEx3PyN6vGhD
Jkq2xcx/8puFEb3jLNCdpYEqZR4bxc3BXnZVXGYWUmEUa+VteVN8SJUlQTeKz7gPZoh37qaLNTye
uUlicixRb2zM2g9fNbVWtpp08qUlQ/svhkPH+LP2NG13ao5PgyMPPdAfMyPy1RJDlgKejCePKt/g
q5PBES9MM9irQ1lNwjt962h2wBNOxWnTFF4ajiSwN/Q/VKAee/hj2dKN0Tk8f43q4hX0j/ES9OU9
SMz8e1Fk9yLQAZ7KsdlbiOeXoZmEa0BN6ksGDbRXV6U96AvfCeW9SXvzmhjlLNH52oIgEewyBhmb
013bK2Ilej95/N4fAf88kDmPn6QJzdCxWR+D3eur2qo2Mmv9vcbTN8yoQIERZ3279JQqPHDCW5pO
kT9k1EFGrm31w7fcV5Iasu8W7wJ4MN4JT/tZxeNdYdX41qXEV+LF6F8pMDC/SL3fkDqNXKI07JtC
Lgmfo/JAIxS8DB2izSJ2bmobxtf/3hr4LR/+x1EB6gAjV93k+EzMxJ/TKNdX+wZhJGa5Br9qFUWM
yyeFqJc7PfGjVQxeiQOMFSy1sNfmljCALGtENm1Qar7DWKnwnzUMtV1VvBkpvWjKUnkqVbSFgam1
y8xyxLJtKrzfsZB7F7G0mFWK28yzURSI89wWi6WFOcOomnNrE1/PfPmXrrbmkufX2o1EEVwSL3GI
Lh6y7x6nzNzduoXvPipLSU9klMOR0QwwQ5UgLtNz4jXS93Jp5arxgkBWX7aJc9J89NCR0zhHQzGc
o6WmtHvyNlw1DGAPPEuXDhrH1aDWv/ojdmPEOsR1WfXZmC6ZPARmf6UwiFtjoAZATgCg+h45/bAa
xJhA0cvkwwwb94YgYpb3xTekku6akUYAmjVq5mGpWXuzIbVCgU21NK9W2zaXYrAaiNpcFN+o59gw
tVU1VKhR0+4rHN5ct6iDWa1lZ9Go+05k2ibsB0qNSFToDidAZiM13FLg4SZKJvGrpp/difdkFMge
cO5s6FhNLcdpR2h3pSzWBX/KaZiGgo5V/WTeJXlxRr3ubMt6eF7wlQIy+T7EzSX27QKuk8mMTQQZ
vfcR3yOT1uIe04XfeK3Wopqk3K8VT9+bI6rviaw40/usWtd8FTPexnAW9bAN7PH6lMU2Dtw1yOyk
lmq1eeqA/s3quEPmFfh85eT9unYcb8OuKz/M4mQmyWIs9TfBbHdl5Vn/W0BUDzCsYytPdyNRohCC
iNmrUAA0IJ8A9uTeZcSIsOoLmR0cDYGb0VgPIgfIQy+TjaYE/WtSKsT8RuLX87e4DJ0d+3AxFw7p
UQoz3NXzK3te6BW4GCiVYRXWslj5uUZRz4D+g47C2jJG8zHREMukNHYNWhuAwHX+SeTY1ves9FUq
FUnnjZOuholYiJZe24pR/QBAWJ/pUFiv6GBmXTF2F0wZ37SCYGsL4/6HSkMFXJORnDwdEFlWsMgF
h75MDoyIu0PW6c7FyisHAFTjEY+TkXBV14SHt2F21HN3WMAo6ncwrgxehFiYfe18VHq1LlSJljDS
tUuQdO2yn36CjkVcoAj1CyjvdlkEBhC3rqzWpOdpBx0ZxRzq4rjyZZTcutwojm3tH41pFuS3VFlh
0787Hl8i5GvC66ayUdGGYV+JYNjrgqgTO8wE8XEUxODf/L2ejQRbENmxMAHt7OuxQC4V11awlmHu
zTLjI9IRHmkeKbdlqL5zZuLu85OtOWTGmRnauFNbnewiQfc+E0gQnGSk0RLl3xUdHU7cRsqtgSwJ
bZAsNaPn9p9aF/TxjblVDM2W+3eGYrLbsb+UPkm2zkJ4wth6RmEzNQ3HeUrq95bPukANlbmvscU4
q4OnGKHWJ1wHPZ/SjWvB6OzMlsNSPdZkaSVoQWEo1fuhcd0divd6rlSG8koknTP73dGQHRDSetj4
z2Vxujx/Uol/454Sm2haLkovt/ecHMDp4+mL4XfZ1TwpPY56hrHygMYdusZ4hXTfLZQG202sJ4jV
oX8gpfJnSsEX2ms/nYimgpe26Yt7SqZC31RRlUddbCHhtx+hXzWXSKrfTHCKrEpyW/cVROvU/nCb
gXBGZXxADtC/Qzx89+1anGRetiQIkT1mquLegvN8aUu67QTY9QspMBcljmUT4oXPuAaDYNB6TUVO
JJgHKbiLz9D6gt9v8fk+6dKDbRPCvSKueeiAQVdhqIk95g+aySKNjzFb5gZUK/oTv6AMDvu3GmsD
+bBBTTsuwvggSnwV1LX2dMEDjC6gQN1taYi4nUnEMLTIHQsWrRlB4OLDy1zA6wQm7LWM/NakSy6t
oZBUPTkrzCg2LyHzhGas6i3tvIsbB9Uuj7rTc8qnFt2XBa9vZU061G7SoT4vsr/VxvSkMR1jXl4R
1+SM/vdnowYjH60su2z71bP85QZmlGpqOhF+8pZmTCAgyIVfmc0zF8MTzNvOWz0LbwSFL44g6T10
tBdyI2hDDkQkJ/SvUn1U1nyD6gKVPvmJXXgICWpa5WHwS1gBeC8kqZ6Azzz1vdI4J2oyQjtXCbpx
YTQ82qlZZxuE0hdeM26iQfXxUuU/M/poRBF61t6yE3vXNv2sC11lLzAIzwZCHIC9tDUeXjmpToD7
hWm50zJIC4HGGjQIe1iEmf2zJHrkBUGHcfR992c+Wc5p3V1FYo1nI9O+yarsN4KWzCIzGpacGvp9
yMq3+n3PM78buGeC4NKCiI+MPKFZS3QzyVfWqpW2fIm15CNWOaTjwc1nGSy/Oxmu32NDHY4mktBZ
wyB1Z4foucfBsuJ5GkfWYiDmKzEFlZ3h5Fe6GEBoMluFKUO7sWlS+lo4kxgBwktstCmMgIBi3Uo/
7CzK1pkqlKVelzZ8/qb+dJrxq6fguTluVe4tJUM6Hiq3OtHUmxaE2k2o+rzManFJyZ2fq3UX7MtY
47TBl3kmlTV4YUta5L0abAH/EavgjPTUSy85uGr9qy28aBuSgX7KCmtL+4NBql64X7rTzfWgbOZq
Z4dXf4je6BuOREaR1OBlr89PnvzTckbAD7kbU2XnQBA7+E1CZmpgfsova3DLa20yElErDgZ4Xz4z
t9igDUxWY0Cx1kwapXHYhF1p7YfxpCmudU50vdk41BZ0bFMyGvLMPprgfqvEOhFjRXfD0XQCqUo2
kpwMjEMZO4IoCLdfjMM4ojDp7F0ImHmBYdyf5+hoZs++X5TEn2Nvqv3c7d2Uwk+N0A4QnZyQE3LM
ckodFQviUYuMh6Dtv6ed0FJ0+9EP2xwXhRm2W11xDFZ7Q91E1DaLTH8z6sypZhN+bx7AlUZ5TM8q
7n96sA9Xw2TAqceBloeF0sBqrPvTINPWWXlmZbgrnrsYqJ6pIXTqx+mSw5D8XReZyF5hH8dMO+hO
5i2NUWYihHnY28IWnHojKaFQaMOqr/JvVhmEB8crh0s6sTG0ChNNp7bqOSm0d2kqHA2JhpxXwlkN
UhJb4Bp3BH8jNZsxbDRys54rPMusu1GbotniJJ7no2tPduiEObUiZrkd5os4JDL26V6ItMk42DtL
qh/tkOIUO6Qk19HZfO8GR3yAAnTnCI3yvXvA+42NLOiSA/Z8ieNAN5a6P2lNNDf8wkR264iAjGAG
sGkGW1PhszJaG1FK1rw7SrcIIG98qiNRNeSSmxuniT4sn64J27GDITB9l67P+8tSwQddtN21SjlF
BxrCWsUGlOlUBpZTvwVp2bscGMcGkStVN1avbNsnasvEorAvnIx/mHqhvvxeUkXVJ+vnUxHog/rZ
6w+a9NOjVX5gkuo2Y46WlNe5rvkPd6mo2DbTETQyjlvVULxr6KinztWDg8HLnvJ9zbmNIf6k8Lft
LfguBPTwlOSjtRUGvfGhDsspUUFdl1rHNj1duHfKOck6/sqwGrAGrvUrKcj+dRWrnCGNGGe54wYP
J6/cZWai8KNcjdYQGP297ab+3h38+6ika2RD4wZvU31TkXMAhoJzFLBp7Z8XJYzhF1cwe0PDmtO/
V47Pi9WG/A1KYH/DLypZxJEVtK6ZoJVjFVebD2IgnaOwxKsbDZwhvDY/MBpYVtCDrjk81TlqEfFh
R+M9r7o9empnOwwlr22q1DTCxyqd7FR7KsCrp4zf0B4+WBNfp6tLa+7Uj0QaG3Ue/gRKTfuNziqk
imWaG8Q3T5c+VKNVpbL+J0NY3/OSVMYiApiS0vh+lgHj6Fv7Nh/HDVzfren9sA0aQXl8tafDVSxH
FUsFT0zY3AB/arc0tcValwSZyMhYSAOpQcXp94gBLavH9FVzO9KmaX7oJlMNWd0JbySXThQMw2gY
zWjqqoewyouXcPj2/DuUVKnvsrjEIhG3siBxaDYqOecFOqRt0h+jLAkv3E3BBZ0F7FoSiGeouglF
GK03pQOqHPZcRgPvSlXZ+cr24/bQ5UO74gvI1k7C55q23kHBQ1m2VvGIKlW/4RmDgzvYl9AOjo3v
VVcmjPUsQQ2wBSlQXXHWLh0V4M2YyI0+3V8AUepTGOn3durdP9FxdjrkF3iUeynjcDFtMdBS7YNZ
ye+ZBx+mVAybeFKCm59nmmH6tItSLzhj54i2VKYZChl5qkJnuRNF/aX3/iYOd3mIwJlDlRiuphpU
W/R2/cxpOu+qqXvNyMcJjF6cMgFWmH2pJ5a04niRNPZKcvx7r1zpMi1ykGyTVTCPn+pJEUIBt6AI
WdgTLiiMw3uRvlDSZjcd1MqmKXyU+aPNH+5nbEV1qKM3U+ONE9Lrjkh5mcoK4m+Ho1ej1CDpacUn
AV5Oi+trleNYVbvuMDzrKyvRqJvHfAaRrbmFMfcQL+WlDlqmex7dO3I7/t9PDbOamd6MVr1K2XpJ
kOZM0hgwySk6VkMc9luY5wHoX/VNR772lcEYndGk1S9DomC5J5wSXnM6dRac/KWEtwzYeWx/wkkG
wZx3sy7u400/dI1/MDVI6ZXS9XODr3GHzcLFGg/FFm657ezq+B3dnL99/mLy4f739o89DYL/0f2Z
ECgG0rbJA+1qf7LhTGYENYCU7jxSUa1QbCeTVsViK5YxO1Rpz12r7lYVk99tGEodTFio7kTjV3PH
rLFsg7pYyXqjFL76lZsbA+j5mxbSSc1SZa36tG9HxNAXzn0QmJklzjhdHV23Yrc0IvkYIjDjmhpP
h75k6QutfeRG0M3MPP+w69Jc6qFZunNfkxdp+t4utGogI/ZUeKoP1CAdWHY3vyaC2o1Bg/pla8mc
727rqn0g5lriT/CMbjb2ZB5F09HIrPJuEi2vfbu7JwMpYb0KBhu2nbkW1QChvAfZ/2yPV+0xLDHA
jIzD105mmUfXwtTnuYVYy26gqDYs/dqXn1GfFH9Tif6Hb8Zx7EnirqI+1J8q0n/RLRRtmmBBYU6s
hTGzxDQoFiPiqz0vm42zrV1i0AmFLvVu4ev5R6ZbE/ix+0yVUVthTspWDZ/TYiipeblxjJdWb2sY
s8nJNCsNPXCxUc3OXKitQaYmvXTkUXM7zY9anrkPdP2HtiJRbPwbtgb35b/fc8CgEOqoCBdt7U9x
QpvWNNhhjp1/P5lu1SXrMohonNoY82Rf5os8RFRSJsFWms14dEttP5RhPE+E0I+1/4NiM15Uiaps
25ZzLyeDKY+rs9dZ3m3inqFQXGkLA83vTkj/teIx3I8ayEjyyoK13Uj/VOmXLEq9Uyw8D1EWdXhp
++lcRGR/PdcVq3poVtg9KiFXhRibO9NaMRowIYxiEvNBHDRb59vod4yHUu2qxV3+UIgv6NUkXHTC
6xZSHV9S/sttnFZyrSb0/J6VpuxjsVHZEQhedoiYa9z2/fmTinZy5mgqerBcc2YITx3snmUwx2+1
5n6IrlCjf6ayjc6E6HUu8XrlrqHlcewCaS9tPwIXXfoHY6idRRJX/TaGcMHNg2rC7jFY4oY0Fgpg
lJUbSG9eq/GxYAzzw1LjdTLepSnRPgwjAu10ODG5DZe6FiWnijHVttBaVu6s63HckH+GscjagzZi
FU7KQ6zjV2wiY6/4Oaa3WHk4mg/Y0IiAlBby7BSGt4YUuDH4ZLadmeYraC322shcZ9HptAiGDmZ4
4eJ2+O9LnP5vxiIbRBx3P/IfzVERTXE7/suDNHYOUI56xAo5jPm6y7z1IGkZRRHWGXspJjJpyvw3
iRxBWAFOt8p6Z77qz4OgihadipPLjwmlDsbsS0SmCc2CBAcwQAenzdzV//7VYhuE4QtGaEqA+kMc
XuthrMRhPJxJgicT3K2j+1ht4D7T86YLIRPjGoS+OctTez4mrcfyUBpMaCnCdXVDhLu2qJOh3pmc
TfDTzuPRA4fe5uEO/2n0f3i1NjZPrCwOgx7nT1F4lFmilaaqnUcTfDaFYDrg1TWOcVJqD6T4Agp6
TF5gm1x4P2jCUSHxuFRAtX3/2maKBz9LO0HEtBkZc5TIi/RbbHnffDdjOcvs/i9ysP9ghkQuh3yd
XFIkrDDS/lDOkWKYxZpvq2c4Dm+tn8u7V+f+rrUi7LWuGixMm6A4otTqw4C5F0og1bOdDIQp7LAJ
GO96GJ39zECtZqblXdFMuR4M0A/0+mcIeFB9VzAxgjFF0za1zVVzyDfSz6NLC4ocI/gu09riUZdx
fDCSR6JD0A3rrH3tDNhIatYkX9g+9rWgnZO42zz0ykMXD96l0MS6VhK5d9piOUQNWdFkvHezTMro
4JVvlV/GNJRlimoL0U0sq+y3aZHx265n+8IqgDgKlr1yRuf2AVlYvuWjMbnF4TwQ7Y7Ni7i551lG
MAxZ5Ua87jWKgCHJor0eVMM7RoQg9ecjqaDInL3zs43V9MkljxxtJUofR6tSRifbBappYFX+CtNp
EYPkxeYrI0e9VV4A1Mhy3mhKLkpH4vnNK29j2l5zZHzJEVR4B92F69lzILt0JiLM5zmzpHLOhbPz
nr1SX2n3fjHI/WDTjJKWwgxAg4BAg+rVs5VN5Vv9rc3Y62TCRKidmhjmt3ZI07ObQxnERPkZPwcp
IQ25meuW0a6M2HxGVWl3ua4XrGgpp1t0TWuv9p2516AgFGYZzgeO/JeQsVFWpcPfZNaTGvefNdnk
DzMcy3kK1v+06+Lwaseqcsaz7aQ3pyzUoxxKknIs3F+AV5ac9liEDBUugIMqqntBqUcOQ5j/hEqv
znImWC9/WZXQbf/bi7IZ6qIhtjAcOebTjPAvqyhDALOHCmacK1N9gHg+a7SKb+N0qcKoWIF/aRey
TxBOtvLDHFqTkIwE85MWxMdJdlJp1TWlERk6uvrlkxbugZS6sox+oR5JZ04V6/NGCZMvWhwM8WTL
jpnKTyXuXizy61FdNPQD6+xFdbJyy4BmYbRssdJb0o1sFi6orIOeCL4lhdxcukeNaHIWTGrFStMW
VkbHH3xMtFKkfCWlQNu7vuyhfDOSc/X4hIdO7F0UBUC2qm0bwwBFtiBI4zjhyx2rMbi1ziV0EXMz
V+rufVT/iuuW4UxSIFiZKD4WHIyFl9TqYiyiG7br9qAZwHRJqkRKrMJmeP4KAsxgNwnRXLva+tlo
4mYzdx7OyRlNLnzJCCgQNw7MxWLMgmsfcSxIO+BbKn7nL18zf/Kw31y2iZD5zK6tGjZpQZRHA40L
DT9RJkhxMAP5S4AfZCLVN90iqqWcWgD1dHlWJChn94FwwrNNpA8D7GJraB2/qV27adT+x2TaYiyf
kBMLZXzjxC9Bk54Ewiqkm/HJMr1w5+rkTMZkXl1U6X03SzPePX+TWoVbdjKjmJm+jPSPMtOClVOD
XKl4hDYdTzGx8J2/bjoQHL6v0UMrom8u7vhYz5pdAmfvd9sDMjpSTI9hkijPjR0UL5YpjJ0T52h1
hVcdNBW2iITj+Aqg+TLSjuDTc+OF38zl2NngAujOpJ0gsmK0jWAVjC43K7ihAzOpCpwYa2Y5NuUi
JB6FmCvP3CRKn9IrZg4bmhX1JG7rKzjc5dDaSPwD3hcnbBpakTSXkUMgJ7lXxE5HSKP69my5sVg+
X9CQBt1u4MMX1LOusjVR9gg715cS0fXWbPvwDWLs0jTIXC38AStvUHUzYvC8B1kTJVzAgG41yxwK
Oxo6WQ3EEw+BeWCH3cNJOjhp01+iTvpk0wL2bp2pZRruaf5yJJ7YipaFrKAykuqsWU2yTGwO4Lmf
zyyjzPaFQs6oCr0HDJS3/4lQLL71HJFvoI2PdsHBaChSb4FYxKJLCpVpDPz46FP0U4HU+Y8EbOyy
H5xtS/7zosoJi+XgtcnDZnp11ClaWcNrgza6byBr7PKBw/CQg0sqAkwHUWTIaUy7SyqwT8+b29KA
o3Zkxbr+J353yUCkSi49k7JZH+K8DK2xWZcmfR1INkHmhazvQV+cKsmM0OjvEWPVpUvGxtmLE/3s
Tz9l+vhZS4TQ1FDL50TyOZtsuRnxUxMf1hmZvusdeiZla2abwNOSpSctwJ5hQodOKPwlvTMyC3Bm
cY9eJ2oZjSptGu9x6DMmydDXNflCTCCS5xRInwQOaVG7c4UiuWRurv0IBRo+cqmrvcHsK4ib4dQo
skVIFJqbcvroazl8pmoZLws1/QokiVHPSyX9aF/hvZzXnRphB25ea0+PzlVnwqJSVTGHKYnkIKfM
a+OKzGmHDJjQdcpdl5f3p+74eZGh+taG8P5iezwR1MdM0y7atV4ThVsWxJU8VdZjK4ZVq4tfvWUB
scoq++g14gOhOAP0xq2WZA9N61EUHqcRdN6LQ+c4wcLLaPDAunWueRfnuBDh3D5/TWjx/Q9h57Xb
uLZm6yciQHIy3pLKybLlUK4botJijpP56fsjvbrX7r0P+qAAQpRklxU4w/+P8Q1lsVSrvPq3GK9Q
R7zgh4LPew+EafZcNaQgOaOtWA6rylt+X/ZXP/pS3YKskn8VanITcC7QRecFJoTENmlQp+1TrR1i
Vqe3IJcslKif0DlRXpWk/7sGFI2A/00ixqeu7h9BVckH0AadEDdFGmJXP7u6GtystA5uKUA4J25r
kDkM23GEvaocNMrRtLqfmx4bgGk8GiX08wmWKu0XRoyyGb+Km7BG/L6Z3GNrGOlOVICOO5J7t3Nu
ZefQBoNoz223k8IJtlrW3p3cqq9aD2kTTsobVJv5luOaF2Yz7/ue7Zwzi2Hr5mG+EbYuz9pyaJtY
PRa5cTBDu3vVxqom8o8mbETK1oOUdZbb8THHnriRS/3LDPTPgOigM7mdLRCJ8Ee0DPdDF/RXNMCe
sQz3rYBfJbU+3X4ZOkT/EiJawU5tIkOlTQOpr2BrnFr9iXROdxpOawGVK+J7rwz5E4j15yFjU7k2
QJohov8YotiGhFHcCaBrdqXK5ZIWsYW6nFksR8vmeOPQQh+xpjOfs7ZLbdAUa4MCYShV/hgtjCR2
Gw2shHpB0NgzvE6EXcOr0kV+Xw39AyNidkT4k3sdVRs/Ell7dUphPiEPRJEEmW391q/8NlzQ6i0V
HxPC2VUYOWfpS5lPFIka5y2nmnBo9XJ8AiUPIDJ3lL0TlDXRAvXJyKwUGJE+H6KmPWMzHSJfAGrZ
pYvlqQ+ifUoc8ykMLSbsqo4GjyRE9gtGgLEPUegmrat2E9S5+1RUbX6Ni55d+3xqFKX9kUSF7fWs
eXYa7TWGo2G6rQeZi5hqsR+VUwGSZCqvWVSVV0Zzx29iYwDgr5bbL9UaDHKs1iFC+OWgG7W9zfEw
eGs3fMEDb4fInTZgQ5JdRyQj802W7kYlpg83QL3SB/0vmEYsd4gc6oje8xzSsHhl8rNWm+2KD4hj
FYaA3JJ0X3mwPh+D2buHnrrCB4QSmpCL1UmDj0bMJ+CvQfaHsCk6MBBUr6m7BJvROExq3LMVdP/q
dD59vFQ/knyGAQjlH5uzHkWHNoYgit+ks0NkTz2kLCfNYlCBU7ipiXi/dYaJI7LIfubJ1O/NYlKJ
eyunrTrEyQVghd+hT9gJsEr7TtPTE7Xe2ueTSg9tO1WbNXCkFvDfKzl+b1oEduzw11WY3RT9E471
k4WyeXUJuBaFptBhsk7EAyQFuv9hDnylbcpDpGvNmVBk6uMW8ES+mZ4KKPrk6u5d4s2xCbdzHyRk
4TlhZ0uREfQNND6aQED2o7x2vzVZzbtF1XRR8TZWYN+bauHm6InmGYzgQivss5sa4pxZT6FLbE+M
k6bWnR76qRKCsV02mI5Nw7RraxaLv5AeVpd0OBZjMH2bJQp/auE0jpYN9hClH5J1wWupLVP6RC0r
xc6gLLJTocckpsNyBTgldK+07P7mTv2mKoX129HrGCJeD9Oa4YgoBfPYsTj1wzRMmFxewlR+jnAI
5rvNislfL2JjVr8nadr5Ifqnh3TGp2oqp6OmE8SBxN7ALTrf+NDb1xxH30mdWDjoYhN2NuoH5UPa
2bkxoSJltU27jjVebepEt7OLNlGPP5rFIQTTUNjoZet+DG7VzK7ftxCNPwGnrik7F/VmbYrYCGmX
Cs5zFORXrUYxGEn9h0FS5Nku6C60GcsRxJzJ3pqawMsXcuN6GMzB2OIeHb2KqexSFmN0MKJGQE8S
ylkl6WLPKuyZPkB5nN3Fra90TNkUCbKtbPva01pbnlFnWYfGsnarxCmtiEprSYcnJDZ6VQbtV6tJ
DVc2282CbFKSNaxka452s6eHHlxCOf1cR45x0fPGw3RKY5bGrnVeTUz2kPGx2yGzv5mZ82k0yva5
7fdUGsjxbTvzozO50CiSk6+nGMmxZWLauJAqLnTM/9hqMGzLfhIHRSXTAYpRcigy6jSVpjJqG/X8
SgBGxpon6f4E4hFgl92Q7qE/hWF4GpNA+5MMwRFNLtOraraXDpnmcyDqzDOGKjutp1mdFmcL1lMe
WJ84Iuv3UQ/mbWflxSUcM53OO1Pu3Pb4PqCC57rVedrUjS+Bq5CBpIp3mdkNRFGMASxXuztbsETH
DaDag8vfx3rbifG2Fqn7GoVV+EqndFqchHmfym2iGMRxFLKnJgNgYl1KrYsqtT4kZiqeUOuNd9EX
8min+vdo0XWuh7ki9slqyss6gBmsqjrTqLeimuV1UlG4gn31tcHVn/MYNKuMmUVS2d3smH52SmcY
8THUlo4XnbRG8GdK+OJ0sv01mI7pqQmDWkl267Z0Rrrm4zS9rLdAxyt/a71MKGeXTFriOjnuHyjs
LsF8iwK9H45u2E1bzQ6n70Npb1tLM9+nnsu0Lu321NBnbOJOv6zbUkdX7lgE2r02GeGB7Wl4huue
nK1SC/Y6obQ3ajxYtQbVpQ9fjkeybIo31QxvKS7uH8Pc6r4k83mTmxM+M3Ar0BF75btaXizokg+u
r6sis/LrMJPN46tFSnTiIFlhlHl/nKdSezWb7nPSZ+0am4H6NAxAJDpTXIc8veKlEcf1rF/u0rvO
oK9Tgi5xHMeDtRyfRaTqbwznaByliM5qNmQ3J3SeV0eQ7Iyn0ZXoPpxBHEYGCK/rmQlKepvHFc0l
l1PSMi5wgW4IWwZ/9ZV1pqX5hlXw2bYGsJsmJb+2VWxM46YKgXfOnxFH1CczNeJdb9KnLeipyE72
5oa2YrZ3kxrZZosmTK/prpSDfZvyeEJKPBlgsiYAYPYAbVu22sUVjYr8WbzOTlFtBbI98JgifmIp
T9lg+TxbJ1aehZqdcoUQKyd1bQ/7jOUbpPRgOGTDMydUI5PcJZVEn1GQA2Lqa6E/NaXEhd71v6oC
MiC9OyQWjtBYrqUYrmhy5Dsr7dNLSNHewMCz9sQhEvvIWKjN1UzNbmLHp1xgXZ1HTfucm/h7HBDC
HYaT9uKwmOAS6H+Ce8VaBXH82tnGkzaxy3dzGbJdYI1fgIjxLTCPvq2HwyItyyCwQwDVVSd5wcBZ
eYGKqW2dbek9zWyWUSYwpkRK1vvEZBq/ssirdbN60BmLN9ZnVHTVRzyN0ZNuEvCNjDLKaTGyy0Rz
ipT2CeG3fmS51rOzktZLadeUwNLB3Q9Rif6/7pVD1OeKv/6fpmkSBqWSy76nO7LNpxydS2ujVQpV
eLmEtGK7qSo/t/Pgth6qlrkliM2d0eM6U63xTqimQMyksHtl1/2ipGxYmQ6wK8x/WmlyCdq4hYw1
k8Xi7XEmpd9hK56+x5AvQy1Gd1xkSDmRw4OQsMxHbRbjLpR4WSdUaqtzVlb4qyo7u42NQKAaluq3
ebkVldb8LUnDJ+jm7yjt+q8Lw0LSwbP80HSVRwmaASml0W51ujyePaZYH0AVLhWv7gBSK77RcNmn
do4JNTTzG6G3Bf6MyKWIYVdEMLAEDWlw3rqmKzdfi4w20uWSYZIAk0QoFCS1+h4GzSfs74py+Nhf
2lr7kwfEKCd2ilg8kMpVUZtF9MKCWI2Jez9B8+IvaQrxVpHO1nfpG8u0YjtYrUOtWyjX9afWA0zC
2FNQnCxX2+9WKujSUZIDcmB2WHeic55nfO8PUZw+cP00v8nrey4FBZVSgvtsgqg5O4SXXgr471zO
s9flQ/Nql5kDfBXrY5Z0yxY9vstQNW8ZPfwIz/ub48SnVnKpk3VsvcAJP66F8hle3AY7gOlbevHH
FA6BvU5hfKs6xtkBgdDL5FwyfOj0rrEPgXGsC8362cNL9uvGRcAkS6rT1Uc3F/IeadhOwozVB+FM
El0j960H65hZbfkvd0xpJXzQDulufea4PD1KCJDIScGIpmavmdTA50FM0J4m+6S7w/Gf0VjSBtmE
JeNdj+cJ5+VAlngxhURTpdFZuEGMeZ/1/hlK97yZF2UWTmj7DkxWbguizTbrinRdm+ptIo9aZWbe
+pT1UE3sqhJb91WHz6t0KywBsPhUr5+D6DYkdXzt41dWWOJS2B0tZld9xnKoPsuJFkVRCqLCFw91
6JTaMwWjd9JR4bkud2Ukz56dqvxh5yxdoZmpCFLupOE+VvJZZ+GJJUQ289cHkdVnKOMxw+r9QNyt
ncd7B1nr16SE+ihlyiy2fWccexVfISVzposMffx6mgcRa90BlmKRK7vemMsH5Cb3FoNJ6JY4hPUg
I9viGhWsr8VhmrXpvddz25ss0V7WLwljNGY4TXvtTMq4BtDrdAssK9iQw1nt6XzHH9ncnuwmRHbJ
vA7WhyZpxZzLOjbD6aMYWFUH1m+LVNsyrWZntlJs10ezHjKw3tHP60L1SE9Ne3f6sd+hgap3EUvU
95Tu4YZnRIeeN7uLsRKpliFPk6bWXpXydf46lB2ROmUEGWK5j5i0l1hV7AOKW1aYIY3RgsDvjcrV
vke7SKQLygEFq88Ns8mxiYZEohRg7k0YPEqLyZrcAfOkhcZuNpTu3SGQHLXI1BLza6Vnu8V0aATE
27Oe+CASRX+KFUBdyE0nrALW8KLU9iuS+gqrEJ1N1jg3RaYfYVyR5MiG9hT2U96e1/NCUZgGM3dg
j60Hhyw066DyI1q7p9ZIy1NpDzqC6NynqhMV8K5FgaiG39GbFmr89WYpO0opzI7dlorcT13LixMw
oBxtNwIrbz3PBy3/utNiVksXWNDf5/88/Z/nrPd9/XSGqnY7WpLevFIXp3g5FGSJntZTbNH8svUc
uLv7900ahtz7z1PXx7/uXG8my8tbb6mNmW/UFqVqRvU95VPsi5O6vICvW8vL/ZfT5QFwdv/96P+c
rk+BFcRvoIsJnwgA8dfvWn9NZLkTcQN0k8RBwu4eTDM/RZrDm/MvN9eXv56vh2p5kUPf8CRU8flp
vZOGKgwzW9dIQefhf17Ierq+4n97m9YHSHDsdqjKnyn0VqdeIisfq7HMoJv+93kwKqQoqOMhW9ZK
uCuX7wrFFp/2pj+61XBo8knOvhjdbjuX1e9xtv4AP4w9WKt5ANUppqiui/rTDZw9zZNb4UKhizLz
ZCXhrcvFpihEwbrB+LQtOkhNoRNmWrKWI0/DzkvaxdnwbuvBuKGN6DD9sgljQf5pTzbKTveuVPpn
XGg/emd+qfX4UdPO3AJO/DSq+T0bXqGa/qHF/Cr08Fg40ehnWsO+SdKoQhi5ado6psxUUDQltiPC
Rqi3r7qtP8pg8OcQdlfpZj8LUb0XUS93TqluVF17r1CUeZ3S2H5eLH0y8cNtrXcnay0vSc+4Sg+i
+SEqDWpM/jsLHsh1R3Aw9rMdhVs3iR8En7yIAKZa1v5CoN+ynslaH53NpUCQRsr3LnPNXdgRFkDR
7yfpCgLPFZlzdXkXUr3ln9jMbzJV947SoKgm5n2jRv2utYSGdleqnmzsewINpK4V+yI0eagzu9uM
sBcwzwSHvtGQ0Zr5BVPGvkMSskHj9z0FM1kWWXcwq+ilySk4yRL1XPVJQsw8f2elj0neHl9apQ69
fLCBO4vdstI/gve49ehobXKrmNdpNcElpKJviGI7wY/2ldDeO9rgOSoaIxMUvN6F93C2TmwMXpTq
TzgOPBh3gecU+kMuLpDOegmT/kJW2EHr0LqhZYje6ADwnhg5fb3oLyAKA/CBMktG6kLa4hW8x9jq
SWfkPc0r5bGscKJWf7UWJn9kX2B5npK2/COE/t4Jepj63jHbI7aZq2k29cb5UPZThIo9bNRyo4/n
IJufVSN5ddGJ88cDPSopQLpUeLfVGH5HR9ThNPQInqLn5vZIlJxnghlP1MbrQ5w9s92pvLwtvqdG
/zOHp9uqdrSr5E8ZjWeKcRfVLaOd22b2Rke0rtX6Jop0CtORQhUrI4Y31x6GM0a+PVagGvha1wM4
tNLcsa3f2HP8mZqp6Q0oirw4o0TXFPs5Dum9wVwf7IKwHlNsZ1tuXDvlbZteA9nicUqYiMeUSYdf
h2vXiYudsAgHWtxpiXMBZWnsHKRWUso/cxNemgSwQwYomRZI/MQQsTHiV5QCmxbdVN1iiRyxORLm
guwk6Z+gq9coqLMnJu8jk00b8l1OQ4MykRX8ceypQRmk0zVMgad8rONTVsUzkRDLGKYnTjgjEKRc
VIXGnuUiI946Fo5itEDML0/6urne+y9PWMdFJHHxNnNJmpj1qj6tB5QV9Umm5dFQi3a/DovrlLaO
l/+crrfW+9ZH/1+n5TQFf08l//ycHrGnaXFl+//c988Pqx3wI1mKQ23Bb6w6ozo1y2E9NdIco/p6
53q+Hro4qk9oQry8s5KjMiJP8uJltp4aBCreOmd/nSdjuWiDmYHWO/95pDUHYlpL8+nf7v/6Zeud
k0Fk2L/8sq+Huk5Y1BdCsiCX//HrzpGVPYOzVfrd0FSnmT7+vxzW++T/PCBIIEAV2u5k0c4+rt3o
V/S96kM839HvwKCwFLvu9M1CAA50ktYcNMDmg9CAIdhBW4kOwCHGaw3pf1uLhuA5u/sx2NqTY2S0
uYiN2ljGpB9Z/AaeLttxv5qOySmBrV5DolZihwrRvIiOa0UnRXRSm1uJutkT7uQA3Kmem7F3d7MY
jaOSjubdqpTdBMUAUESKphXdA6R34/wlelnYPGsALqyB8oowXSXfluehR5ZPReD+RSfcOmi5+zYG
CYkzE3v6Rm3KPYq76VbTEwKakL1XUY2QvI2oDXEgzlCLGvMuq/qQjUhPZRZf22952/xAMzzQcK7f
3Yj+Vx8o7TmFQg4gRIzbOF9M5JbOajqoMpT1SufXsO1Old4C7k6U6VJb1qFqs61hKPLKBiS5m4qM
7xXbv7LNycqt5u5S0h6dkm+KNH0YdLjuqCqh7swdysRmsu+NeDjGyYfMMKpgooquemZbW/B2hKQt
9VuztZMtzhJcnst2hoKLdh1cun1LfT1NAQp3Vvs2hpSduABfYrfGf261tq8aNVTTRbNOPpFbNs5H
7n46YtnMBGZxQLkXeyD22TC15s2mqLCV0N13qojmh6j1FDZichcuspiAujGFuJlvfq8d1NJsgN27
A2kGU3+PmlFs4GKSPdXG/QnXGg2ctPfWgnWWhb/DqM5vbkleSeISQ6SZtDMV1XlJg0dAqemvXk++
z4iCP8gPgL1EzM3GrqPad/Fsvlqq9he1jeASRWr1jAprGycQIsg2o5vB5uapiN/Q04JjUdxxo2GG
20+pTTN45s/t4TMdB8VUvLme5l23pDxm0KK31jQgJaSE56VuI08LlPUkuGTAiJJg4Aw3pR+VvZm4
jl/Bedj1agNNLt9SwW66mgU7krcd7qdpTwlv2LRz+4fw3nFnPzRoFvdo1n7qGLe2Kz9TpBjOwqBg
HSKJt0sqZv00bSd232yaiRG00isJj3UegeXAP9woi2OgsLaZo9m/C8t51YAVhJr7MRWQwKugQNcy
g33PKya/QrQbfbLHOyrc352K5E4bp9yj/e5QvS7FfkomFN8RLawoHk4NUwsEH23YN0v6qzM8J05K
z3QxlgSl8zwIW3mKBlQQuaLurRAy+ihL7TRa+bA3hhNEXe1ahoV+XW/p5sjlSblqA2fb1wjHvday
C67rLYns+5K4rDUTADmil/TLloNNngW9OS3cOqQXH+YJk67DwvSrsCVylhmlqSieS2Vqq2SVcSRI
rd4G9kQhcPzVDXP3XtrdQy3n5KrC59hSry/vkRGX9yp4KRWrAADOPakBxqRzgBYoGsTecrEh2HUN
YMR2K8+IqL5LWYmDbmBiKORoeeYc5c/4g4qAj5G95tFEW3mJwyG7V2BnFmF+uP/nlDgyikxOy6DH
l3RjEBG3aSvz5rixc7BEqV/yxNEvs9NQH2uKfLdK9xqVIQbe/KEirStNkLa2Q8j6sA9VOoTdh6JL
J/AFa9OvKLTOalQIRi5QVrf4ZaLR3oF/pfBhGt0xA7JUB7qLAbt0PdlW1762A3JH6KMO2CG9zBLN
QVey7z3L2tOUj40ncyrOfL6MhSrNWsQOu0CY81ZdGAZ2z9AE7fNk5LV60ZKQ7kvDYnpWdUQ2BcJs
zZmJx1Ity68tuEsTfrYNpcabyOviTqfCwY1tu4RS4pfsw1rd81NYoHv+2IFFHBo4nlKByvGk07l7
i4CuHa1vBW04RWOLIp9vFlq8j1Ez7pFq0qxbrNbEP/59CPiETLMKTnpal0Rjk80ytuqw7bXRfGTg
sASWHhfFe95p/atM8SuZyJy0ovmRkO++U1oDRZnMdI89XnitciPc6I3VHfSavRB2OPeUjEP/COep
OLrqAkhZTiersXfhmFBObwlsnFGYfqy3SrwXH2i1eN8Gk7EWwuY2Hwa+Yx1pbVvNnemq1DnEhDbQ
8GA5gvGzMK5G5eQ46FOdGa5xcDjq0a2M+IsyZ5abjM7RT4r1+gR7pTMJ/u57b8wr4/eA2Uu3fo/w
eBEgCOvZrd5MPSQiKEK2UlMu2MT6AOgD0dFmbKXcs4wg4S6G/DMzJj3An+ezi05e1jpxIpSO21zs
wb72O6Dv4d7M+kXuWxEpL5u+ZXGAasKurEtITu+eWZV8+sVdmbrgU8ewlAdyUouzO0p6OnWZ0RGb
x+2oGflGMxp341SRcbZY1U9Wpl2UUjZwGmuAIYi3phROoVm1ryMNtXNlTONdYXPhTXV+V5Iu+FVI
JLlvskKSv/KesGF4ojbGu7TS/CNre8OfRrd9yuvIoEe8vLYkLR6tG7yCAoR1w8zTNJgym06vn6yS
nTBiq+pTDx/ShpTXGVF+T0TmKZ0F8lgmUPuqMT0CJXH8cEIPolpMP9o7/fb20CaGu7UySz3XKjwt
DaPhTknGJyVhMCo619qRw46qYTEwUPVmARPQW1uujLqJ9kZiVVdIH9N9apIcobgy7JQ8KglSCauP
sMfLSqh7h0IF5iLlYkacoc/3fWh06B4iuVGYbPMoVha4Hgys1L2Yg/IXNifztemE/hxSGVyMC7wr
9D7LzI4eUR3aF6KGRi9vJnzeQBO2YDEX5FtJExBzuF3U+Ukza9ZAy3JBEQy+sa5bqBHth7vajwQe
wGTCpl/xH3+vql3TqQi2FgUszaPxrLq9c2/az3XJUqRIWNzEQKeg28ExMLMfXJo/V/NfraBnzcL4
ZPbUWL0Y96sHyT7e1SVccoWG9y7rQeh8ZUVGPeqXAlMNJa9PEMxfOmwK9bYve4vSLMTmmA36URXE
WBaORfXdBsk+BOIaLYf1lkTv4AckWm7UxdsndGPYORoVlVZhhjKWBmyMlsm3Aprx217ir1QX2RQx
CL/U4luDr+RtHtHNz4H+ocQjmuU6OjGKkL5WuePT2GS0++GQE0DbbTCz4+ViPLksm6K4otSvcykQ
0MshbrkukGx5qpXXRHCG4o3sresSQJnMw/RdjFzkTSzEUxxK7cDOMfcUwv48gXfvI09MiqSzulPp
021Wwbq9eGesLHhe391+sVsS3nwCmlJfpRx8dILtC+9E5k9kxVz1wHoSi4OtrYx7I3TtzFU+7MOl
DFlaFvghWty8O4r2x+y10/q/OgZaIV2twU8sf0SZm3CJ3RRv8HLqBq3pVZBvkMxQEBYZPTDCz8Vb
J3B9Foktfja9s59XLY4Iwev0i9qo+NWKGkZek2kvaNwT6hloYBvZJ+ccds9eGQgO7bRahaWD1/pJ
tNG8VSyT1Ga6SzLoxZtUTXm207uCvm+uMjhYDQo5ZA5KtBsr1g9RKz+YFq9DkGU7o2v7jbZ071pH
oAd2UZ/xV6zvOmFKP0f4ItOYGC/RUiduDFBsVvESkj9wIdLvaU36GswOnw0oCW+F93RBV+2dxabA
2x1fZV0NIKFpZJe1+quLXOcZNUF3yuABkTU4XHFlf1davMaZRGAQ2/GbuXQy066cT3K9YBGOFJ4F
GKRAcPdWK7WDKlaJ9zT6Wmjgg7tBhThelLZVmS4gBAWID3H2Xr5+HHUTBt0gvMTLfBWleXu0yple
q65VW31wu924oCSTcSkJiPoUtjNjY1uXx8CgLpRBlsvRAQPajDZsQ9jGKeLPyriBtblkuiwMuonw
QYbPQFbI3PH9SxuscJ+3r4Ubo2nCWkyHRscvQ+P6GC7FfIRBJLa2pnaSjQoYNcCd6xRF4Ce2i5gj
jf7EERAxBXvoZsX0pZSCIQwBograkuBdUxL7C6BzTNk7ZZHRkjyOy28Iqx/zRCNjLofndK7Q5KVD
9dEb4jejb5Qkz1lkMc06Ze7PUzU8d7EmvHxEzmiN2nurBwEObbATqetmh9JmKR+Pc4o4k6wsRObL
0B+fIbB+aGbjPuULH3nR06J68lOFjUI7/xDB8JkUVfNQnOhhuFhFGjnlH2Vq7BpBfVLv224TxMF9
CB2oH0FEcKKbQY3ry+aRMhCeJ+dTg7jvKYR2IXFMZj+BBHhBXvymzgT8bAIllG+trf1cLqvXXhu6
fV7n5WGRzQIVOBuSeaKiAvGu5tTHZEfuvDam41PXD/a912J8Ss4GzxTd9xa/UlIwr7l2+zN8AQFL
QqSlOuKB7T9/RIq+i7og3bgBQ7QhK/k8NvJQCfwqlqVfw5Sgk8ids32eGJNfu3FzUDMrObkYsdfN
t91ks8+mKrlq5eKsKXOarbnZ+KVrzjsMwnWrvulL41Qoc38Qy6p1nTSaudxpzPzH0h6N7cA+5dFn
I7BmPiNVQTxRBoywdo0GW7Xe01Gxb5WRjaeg6t7X6MT1YEjC8AIZvKxpRJ2ZxUjtlNaf1IzZPJ8n
4SmRSgg2Ss9bk0ODAGYwUfdshWdG7Lariv1yp1FHp8OOaJq15dyHqAssRquYKt+OsDL74CI39clg
/THnlfLSKH/g3EZElFKErxzlHibNoTaiYetM6a5lXXdJ2FkwHI6ZgyPSes2WtjxZlaU/YC9Gapwm
O0uoMJqBl3vdAORWsCxjWIEwQHViO4XOcByIYdhkiWO+61aL6aJz+/SAFsmALqEbTz1zqKcbeuWP
TRTyNqBkWQ+1UZE/aOY+UEXnFMdUUJUK9K9W9LCqtdn6kpe5oDqt6lVP0vbuRkDUcJoygxmh5dXM
fz/oI/oEpOxgkDHpLSNJV3FpTdkyZ7OEcGuWLkabOFSSU5YDjkHlgv0t7QeUIF8+dMQYyYlGIqjB
5ZBIIneUVr8Bxc38EuqB9Dvmdwj11if8M0dsLN00D7Ch4201DdHRSGsklUGWkH7nbIeg/4GF7cWs
VXkzCWJNKZZuTXpQjjG7h1qxjvDNinsxiT+9k28sq40AACdXAdJi0HFsL1OwO1JQKYNyyS3Fx1f3
ML5kKr1O1uaFUs0zGtMR7YRmXpxiHkG0ND/FYLqPnG244xKcXQWxg/MgzJ8Uiv8bwIzNJlg2LDL5
2etmdBsBX8aJnL9lzccQ2DjCEB/HDIQkMgQHqZxKthIX+KpFM22G3qo2GOipjTt1/SgbbCe8WXlm
B6cShexmlKrfRnzas6MDLImNjWu4cks1zzeGwt6mQR5tscpjEGGZZPemtmOSQS0hSj/SUJeqo+7u
Orvi+w8ZYlubprUhqcIzqR5SFEEUBKIGT3YmgGmMPSTYWGu2dKoioj7QQ+AOdL1ENM+8V+6pVpGS
ug2OOVoLM3oiF/IDlt+DQaahrigkgCWQlFxqCGA4musw0KOYKgbjYTkF2Pb/sXP+Z6KMRca8ajCf
s5pz/iNVIEuj2aL6bRJ1h4JHnz8CStmCpNZhRneF9CxziZGZKYf4SaPXPl+/Zqe7sDqw+P7fljNt
9eX+bxscDXZhmMg/tfXf//bt6uRY6AnBsk9RXdyQTSl7K6FznKrtC5wVbVe+aPgW/CpQCRKF5Im7
wFb+UIx/M/SkeCW9JbnbQHLWs1CFwlYbqeWtzoMim5+CKdtja0W0WgD1D6wJygPz1A8DMYzIrPHg
wHxC2lhcXXXWfxcx690g3yDAUAlWG4NLEdDIgaWkvgdC+xAKwFC6I9+itjcveW715LKGiJpU7djm
g3Gn9Wt6Yt2WZsGuS0IFl6lp4eZxmotQzMrP8JdeutnEJsMoxjRyN0QfvQLskueokH/pBcvcOR7c
c2RO1l2ZTLiJwxj/pHD5EdD9M+VDIkE6GQNloikyi+895a3wuO7coPiWx0RpD44T5lfq8vuwYy3O
i0Dts2xJ3OxGIb/8OgSpeegau0EKRTm1tAlYmZr4vav4ouph9WB5pnisZ39jIB3J0IrdHVYAZ0cm
HAj4Ongzsmi7+FCvaEANz0xjdzs6IXCOpdg81Yr7S4t/J0W9rTL1RVfb5tkeKaurEcYMwvBitcFh
QpVKiXR0HoMjX8JhwAbYWZQOwYweQ1fhzVs02YMYlQf1gt7LtaS5VnPbXNdbIoJj1doWcoVRqbdN
6LjXqR4OLR7+2jMSozjqxYgJp/BVbYp/BTg+KBZYB50J9zziDXv5v7/Vzn9SHWyBSAJDugoG1XX/
DY7LWjFoZ0OFeo7R10Ock3j/xdiZLUWOpdn6VdryXtWS9tbU1lUXknwCHBwHZ4gbGQGE5nnW059P
ntXnVGaZdZ4bLIgJItwl/Xv9a32LE3MPwIIPgOgYk8iEnUyMWBRkDLs+nwX5l1L4vxv9S9oSPKsP
3pwYdFJUAVAzF3xJtoFV5oeeZemx05xTljXs7KzFxiNbGE/T3EN44a4S4Toku0vR0u9ezmEIL2Jq
s72k5WDbE1zxGwYZt2s0undF8FBDtT0w6ZhPTcFPI8TMat3eOSqiimZviVhI3Ch4Q9WMBifG3Wfb
0cVNWUfslqE8aqp8deKp20TTxEFvLYRc5H0MdigxBM1hKXvZFgTuXdCUPDO9K2WqGLV9OBs/A2zH
dChwOGN8Sx5kTiVB+pOtpjyZa3qDWSPysRzNPq00q8dNb54bZLybgSZUvtkgPKQOkdOwJC0Gj7ve
wGMffL5etO0X+IfMRXblYgwgsSaxGRWxzRtOUf4K5sEd9M/xWeBgDF94euA22ab+p0KOhYUQWRWg
QS1ZDK2f+4OwI3VLFApdRUZYJqoq3luKVe2xlsFamZNjnImZqTlft0u+3cPZVrAUbK5qaKGXlW8N
Da2DZtw/Ku1Do2r9QcuizIt6+6gYnfYKakbQhh23t3ad/2hRB/E/G1ZwKkUf+3ZmHlQeMz5SwPCk
40t5RLb1kqyC6d+oo3vVCYfWL5qmQs0FHabE9TGWjX7fxl2+CSjXtYGs66jmRwUAqh3MHAFYgrOb
d0LfjCqxQ5xc0Imojln1AGfop5vf38l0rLDLiir1ElhqvsvmJd8s66eTY+W7lVAk44BoLiNBhJaI
l9p6o6Z7Z6hq8BIWBqxvyH5bjgzjocsogLrCsa4fRCpZSDjwbk2oRdfvvCOjsHGyqNxdiw6qqv4F
p7o4N+jLPPcZoKd+lX6MUHg0qisvy5IlW4yRztbM59nXzCbZ6XFGksu0P3+3s9L+5NExWx4wdqAG
6cnXUkOXnRrKDopmjZSGceLWQ9s98k49sULvbqGEROQW2kvIMQxf+G1ZVq03VkZ+HrPxcZ609pzG
PKaaVVRYgfGxCO1bdiAK1vXoYKY9/v5c1y9hHB4UfNMumw3Fd8gTISd5M8uBW6g2LAOy5U5NQWBF
86dKTR9zu1luE+MjGBzztjKmX1kXZdwpWqoysPT/jOO9YWcvK9/rBkCnesdb9hVPXLVJZJi/hPH8
he83+A4woFpzdKLxMZ0eCQakm26p7GOnGJ/oiITAguW9LDmbAZb954/KOM5P5YL7y4avx26k2ndX
F96cn0kszI+KE/gD878HdRdBa/0ggsTxstiitsipCITVcN1qfSImoU4kZzv9ho2Ldbxui5pykAct
MRoOJrZ6qMsyuF8mXG7DjCG3wvIOcDH9TiYn2JdRd48qO5HPTb84r79fJ4KyALSJDwXJiP1JuqpK
NY1JYWttILg42K2MbJ80onsK27y507Pm56IsIy7WAhWwzCQ6LrTaqK7P9LBUZ0WHdM7NujpOwXLm
mUBGPAo+Qj37DtYmnOuHdp7uG22M74e+th6dGSAv6ueePQpgZwfgv+nkzV7WDoEXYEGuyrFne+VC
Trmtedg+4PZNe60I1OcYS9C5rpuNavTv9K+saTWJidAJTUQFBMom+QSWlh3zoT0ixCiH3y+MPvqF
WcogZoQEVSsL+1p2Xj+cWD8WEQmHYKTJIVrBoehl7aFWuUyi5FtdsRhGWAAWTcKbZVWo6654NIlp
7uNZNHe8R6hiC4Q31hmuUtV4mZJOJQ8ASxvxDIHTUn9mueGcBeTJcIVBKeY83Om99kx2jdcOruSp
XoLkfli4vnpQS0Vo5mcnUA6W9DXksG9Kblqm+Sr1OzDqR316aYehuHDsBIJBjk8JQuaSEDRxgQJ0
Sy8Ax6WAMsqrcqwRhayB4WCKMQBTUZy+o96n88d2RuegB9flJq1vQtwGvqAp5a7DDrAVg9bBCVrv
ZhOOEyEZSmqzeIM2uRknpOMY0upV+BJK1mNFS9/g4VqeviYYTGRuulGmox6arK2iDlud9k5OxDxE
K0IA1BFNclicjSa4aOjhD1dwgj3ApSBN57F2wLgcKp6hDvQRxrn6UIQOsEDihLaVdw+Vurwq0MuP
VwLsOOeKe/2tU9s4riGnmHfXzJdYhCQlrI97Uwd3FbI59aaCEOPvr11EJymS7YuRExi0Q13cNSlQ
DEZbTr7maVJxitY0c7MGMOLXoYCgbantt1B+9XJcy6G1+B5jGVFcSQlVPU4Tm0zdRrXFOxe1ZfMI
46LaGoOy2suE5g+tXr92IfjQtnhTgkCQomb4LEP+Y0sR/oor/PmKtTIi5jzCHm0hC01TdCqz+NTB
cr9tdPSZpMYouDILjZVZGPcx61DE6ivxoDPadGfpBR3Q3el/H+u0f0N2WDT/GQKajG6bpmqsnQj/
QscIarulES0XD1GeODehLC9KMNmsazSm+o7VXLJulkSOxuQsifHo9BaOfNKeaf0yErt7H6Pm+S++
J/FvRQw2wqcDmseQhgPx60/lpVXez8NSgKWG+1361/LSSvYnR3HkTq6PyOuHLNwEYR/fq6GQu3yC
egBQbb5PW2zewOyuEaOi3AuYgL8vkOZO+3YWg/sBvCkMC5FKCkbZSAon2AzO/dEarHJD9pHJDiax
t9ijcQdwG37wnJ7nrlir3IfgmIZsdAeV5UoyfvMWsY+ayWwoeRgdtaR258Cw78zOYfkGca/R8P+J
iaxTr2DlN2dTnvRe9rcmszw3uEs+Q6BUCtAh8zIfWxH2h14VH0mazPeOGu3StfmlCpzkrotgYK+e
kSuMXuItc/TkoAfWATpWRSbwhTkuAKg/0/xl28SIWFV4eg95I6tqr1TOamwOl66Y9WMw07TrdPSj
JDOdsEv/oURRcwon9QxVv/LHdCChEJowJ4dlNw2AmgFIRwdFlmel1BbWow5xV3wxLgglCSQMpJNt
p5uq7iMSCNAEmwY9KrOO1y2MncDh0GbOWIYf9RRZ0BcidlqeDKQHde15YowNXDSXe+ZNk8R3bHhq
J+O3AXHRN0uwd6h3syijp8LCLFjP9AOqdbALu4jWHWxP5JlEOuVvIeGgLmcblbRNtl3UpXnvG4XG
hLzaYkAweBH/JydZj632V5ymfzso0S/KHhE8nOboknbHP15RSxi3SgkK64RlKvQA5mAQDQaFdWte
stwdM3cYux6KBLrutZBTNyFaW9rOUSssLzXU/CpfMKwrbyzuU9A0ZrqLaojqbWjo+//9Wrt+N3/Q
KmwBFUeoJmc7jevtz5eaSANRtWV+smbTIFChOYc2S8Ua1xqeDAfEUZ63On2hTeJPiiQHTfjJSKOX
ws4+rlOVhrCohElxmxog0ESvAi6UbX5QYZXR9jO8VXrFcVeN5KaWjv2gLOXRMcL4yOJ09EXGSQnG
ByYNwT3yGopbxja8G4UDYXXGG1ss3Z7dpSTFR29ySa6nspT3hEhSb43b68OpbezuoQ2SJ5ID4OPU
+Kg1nLuuHyTG00MWOm+aAAtMBp4b9+oMuQIrxUqtvP7o+nNDUmqbv/gf/jN/SFcR0kxD8l4w7X9/
P1S1DEILWfyk2EA443iUjD9Lu1NbpI52mMq9pm3mdRHbcQcWYz88mXbePkQmjjusIFhJ6Ke8lSXX
rCwiLwJT9LQgYtxADyHPnoHznTUrPSiWp6B7nq4fejaTdGVU944VUIc3F5up0fSbrqoevmrVqh8t
p7m57nORJG4YbZpH3zanh8ammCwoqv11v1hW4d6pJ9CBmWU9WkXXI6bY2WdL6VlXi11bIxB2RTLe
9aox3Clh2f0VU+rPzEXMhVJwNVFoDVvOuD4r/uUBBdQp10Pc0yemde2atVuFKIGTQIw1sZiVndNa
tdfONnMjcXcvtavHq8wrAgric61R9474C/yopv75GcX3xTclLFvTLU2D5PXHyzzoeiW1x3Y8CSuw
H6zWGW74fZ9KFn7Oaz3J9UNU92SMEK2ujVaUyQUbMykRzVFuC59Ko7NpsTrTCT1r672OFLpzE/eI
mEXRPNdFZzKsFKOPkmQfeYjXO0XtLyxMdP9q4Srz5S7mJPB8jbEMo9yJK6yOsY1c3PXqGfKA5GGr
G5vroUz2zEtkJvLdlRRy/QCy0YtzouRFzWZpXLNm+bRCnhol3V8/xWtQ7fUOnml8pP1gurAaIO9V
oRYjFYp/+fTKLJAmhspE8iQqEo7jET5sygpsZQsOW90oYadti/zn6NTFY5yzheMTpVQwlfODcN25
6EIvdhUqAPrJFgtPeyuvFpXR0B7VNQ94de6h1ku/0s2r4AR8tjdQCTQM1RoW4X041O0Z8t+G1MEx
QXbYGVNzNtfyu8HpQYsuJKsCUqeseRxUDRLB/gxKn3oC5WVMOUngYeeQKrFbWj0lGv/7fcFcnwP/
euflDWShWRvCNFRhqH/mkrU51dh5XM4neDhwWqLpOJv6+9gEo+/oeL5lbN1z1ruKJqjNzraV6LTX
/Q7Pv/Jo4mL0VdLvhxGr7zYKL5lG14nZYU82u+4bebMkarSMD1BELvHEevdqhMpjqu2M7Km4FjwY
Nd7NvE2IcdrBaS3P2WB5JMOhyPSWWtz09vqjLknLnZLgO5SVw+TCzmlACd3P7Le9qoYngJL7MyKj
vk1yXrtrWca5FTDKsKepgBF4b9rCJppT2fpH37AR7QUatLwTA7ttwCjPUTx98DpxKO2MI9du+7Cg
qI5hNNE6o0RevMpy5Bytm+sr8Z+f03+F3yVz9ByWRfuP/+bzT6qwG06H3Z8+/cfuu7z/yL/b/17/
1P/9Xf/446f8oX/+pf5H9/GHT0gUxhz2++9mPn+3fdZdvxxffv2d/7+/+B/f17/lea6+//7bZ9kX
3fq3hSyDf/vnLx2+/v6bthZd/ee//v3//MX1H/D3304fzUfYf8z/9ke+P9ru778phvybbqzvFxtu
MjO25H05fl9/ydT/RjhVpYmaA6MlrsDRomy6iD+mOX8jL6QK27J0g5lBBUbalv3113TrbwipFhM7
NcWqoVOs9j/f3h/+9//fq/EfRY9qEhdd+/ffuAr+OEKxvRE03vN3SWw+muC+9sd7K21+zrBaLzeM
Wuy2K6q/68nY8HQgblKqGtatHIxZkXjNCLVDHW6dtjmNqnWfNLHKYleCB6OydVRPFATca1LSHQAS
WSWWSbcA/pnsdTaq16kUAihB9wNz6iGJ4oNajj+6jkK3cYLO7mjiZlRKqmxLdoPYBzaFTpuDzi9j
f3NZL8pRP4eAAEXcP9FojGcKVZTA4HdY6y+JHTyMivyel5uwbimmHF9NmR0nId6yat60S3UKhfYj
Hqtv3UkJY3byqR/i7bQk26loAVVM0qXlrPMXEqVukDMLTaWRsWR/6EvthznQANS0VHxgmaMZ1+EU
I0163ewfdpSm3srjI5c/egBbqGUYa1+pswmcP+UhbHO39PYSJnECojatAWC4yrxOb2GNGxyl0sTe
hsEpAA2FwwXZQdAc2qXQ6Q1SzCn1y6OhvzuKdUzm9K236n0n82Q7r56KcYEgE4UnSQoH7W9wUT9Q
f+sdHnQDe0/1JZRvTOmnQBEbxTLfe3qkSEZMhmuvfjYEcXxzb2kIwqELiG3WmOHU1zAPb/WKjnkN
dpNHP86XAiav1bknJWuW1QnfWHV7U5kcOyP6RVrzg2n0PaE0Oh1W34V5CS3naKbRjTCUJ6MoaM3F
OZpjL1CCI8bF9yIGG6TcioldKPSRbbvg+5Kg3LBAPukNjkanNC8L0ptdUloTMIw65fzVhVO85jdy
H2X1tbYI7adsDVQb43MyWoQLarxRS2M/RENJY1RSvHHIhPy4vJuO1uwUKmcMm5OJxvvYDemGqcxc
eJ1B+H8g72Vg/3DttGDtvhwANIQe1pm7mbX3flEoGUGNeCTrycFz2Ge8LePGYbUb5ZHHGp1brtI/
TrK+11Vs8MRjs3Ik7CPrd0pAT+oNcdwfgTO/LiHpiXL81NIW8bcJeXDyCtN26Pb1uM0mLrnECb9X
61refkzYUQkNNnStWaqb2OIm4mE5UMxuc75ce2rPXER7bYouXSdfrGXc1+NwP7bpoyEa9IP5sKTB
iyyqSwxblchm65UYqV1WDJ6mhasvyvhK4du5Vlsckn6B+tQemol3yWLGb4FlsBFzC1v9mjSBsxBT
RxsTqKKXJQkHXF+Pjqy4QGiQZD0SeoMmzpk6PMDL+arDIvdikzOH9YuwyAtt3Kir86VKyHspZUMT
MdVBqT2fdVP/RcfvERWkI3+Jz2DFYIj4FWwJ+qivtYKDezE9Afl/MbL+h2Z+V/3y2DWW4VqN9XMg
oeHnk3l2jNHLphjohtadoV11GBokVi39TSE93owji/go/Uo0ZV9qw7co+IlZmpdxMe8m23ilYOxs
6PV7POmXJcf4YSsUGPR7GqrfYqXZLt2zkpufQlrfrUPH8EB9TNPSawPY3h/F+EtVnorA+krLGQOg
wf4u7aLnuMTnj60DL52F1hikC3RuG9auCT8TJQW7IK/EGggyAq33Gswrjo09MAo2Jcc04EqEiZwG
hUMGr+rKne1cM1xNEIxYLXYCzpSG6g8A8Uk8cBuayT+VRbwHSIcOtr7ev1KrO2NsuhSRFrqO/MoW
88ksldYtF+N74VIO2g92/o9tGd+n3A9ddN5Lphi+gaFroQ7bKvgKDgl0R7VuGKGBqgKgBD1zmuJ2
0xnDSVrieTYcmmxLn2cP1F0UTXP+bILg0Gr2SRTKQwrhSkgMiDKpH4jij273lkU53rzpKKfq3K3S
SdsWXhPkl6SmYqaUG6OsNjVdiQUsjbAKvsGdkUpqPiaNyB4QjSNLirixcLlQc+WaS3ip3iurv3c6
qhqQvkjJEITEv0XlTYIS4MoRUwtFNGx1ecNpITdlrXvSM7k3H6e8+5Uu3WdSlcBNNVC0bAsw29DT
pVsPZrG8hp3xaIVciVrNWh7rGOEfxn9R30YWN3qtEZhVQKoIYb2VKf2PhhrBpbH5vYO03ZrebAM2
TY5Jlueuw/Kh/pkm8tNqiS7witV9jhGBBGDsYCFIo9y3ZI3Pm256kPAUcMr+lT3cj7xZDdaxwbM3
P8XTRAEq/tgpZm1x0NLkNaQ4g2P4+CPpm1MUb5pWPGYVUomq2a9JWbzabISBN631KCryeL4Rvf6R
kYJQO+USzrj+wvaB2mlMOOlHQOsi2o8ULr2mWUBhpa70jR+r8Rs3Snch3WZZxq/BLm+oMD1rkX1s
FUhvSdp4SwSoI68uVbM8JlVxtNQIppVIvFlpUWRxj5gjJwqQdp4VpJx/e6qPzPFzQS3D/0/SQ6FP
SWuDU+gITh4NlRkAOjxR16cYzKNPJbZf2bUDKEde2G1yEz6xY1tczDLUh0pjb0X6p0Lndm8tCcpV
Td9mqD4Y9di5TeiwNS/LG2JhsODCfKavsLuYZKiZtzXJFMEeGIIwF4tZ2VsznM+2EnIrIU6uDS13
nER65QjSUeuZfsrqMnG4z6qyYmKoMRsTmnPndnzLrZHwSBgQBzdc2cSf9gB9DPBY5DrWl6JYhE/B
vmRyrHBlH2dhs9iq5/O6HfWWQrFdTQVXBUPWM5cfZK9+qeGUQ3XKOWCpZKf7ofxU8KWaagKarzvp
qwefU3/o2gl4/rH4McbVhLERUQNuWSbJzxY1RTf64LGrPCX4OvAl8qCzTsRoExgrzUu7jjfNpyjf
Iek9IrfyvA0Q0CjfYyuAoNhG+k3cyp9Z2d/odXIg6Bq7lGGM7mQUZz14avLonerwg4WNCzb4pgvy
nT6SKlAmbKrxLQCXCZMd8Ty6v3TXCUw/JGxZi69WI+MldM6IYX3paoXAWXAfsvnmj30qhnXOzOxF
14uvJZyOE8b4sEWaHT7bUfuhhPn70MaXcvxgItXdYuCKppXGtyflB1IP7yrDudhR+FIQS52U8VkV
+MfN+c1e1zdzfULDedLjX+RMPkgFEHk8W337ZrVsEhmejsYU3SwTm+AspjhBY9UbjjCUUB8D0vJj
3APysvEa6Em4odCQZ3ph33VZux86BCCw5fHwnWTRe5NOtzWxEnUUBwDRO1JZZMDjlWZl3PS55gDH
RGuwYnqfO81tk/l9cbKQmjpx0qt78qR72j7uFafY2lRglCrjYD1VMLQBhNX5K5k3nd4WsjnmlD+N
7Pkdi7u9mv/o+pbjfK088a9ntz9TeKwNsCNzSkKy6Gc4tkdCWKoXJR+yE8+NYEol6bo16uFxZGeG
b9R6hLZ4NzbWXU+zu2HYbI862sbyk42zfBqCx0R090Fr7lFZ9q1RwimnfMxdRIexLv3UmomlVVH/
0Id2xARE+MkCAtqp9Utv9TjgzScZmC8BWQhE0uemYdQwVC61cbloBaMc4L1zkIQ/zAldSlQpgbbk
QlHRTw4en3qJpX5QtswO7GWDqIJVa/0kdF2hmMgzDZc3a5kIhYSP6Eg8GVTjFA7ZRRuBnSAquklM
MV4+CoIkxgYH6FcwWs+TIbdS/VGvZNi2ussJVUP2bl6pHDxEbU7GNR1Y3w/nwBx2Ts4CflCewqE7
dUL/yuLyXMb1ja2qul/386sxNM8UJ+qbzAK8knWBS40OCvrcHzpyqN5M/hsUxVa3JXCtYJw2+Kmq
k2SwCbIXJwz9THX8Su3eJuRht0R/RKIx7pmRHwYwsm46iU3OK+IBmj6gm8ECtnXcNLlB01rAFO4w
ZjaLswXC27uo2BrPPOi9FCS4TRfgn0sOuOdUP8w5zaRjdNLTZtoHSBccqIxHfZAac1uo7qU0MJh3
NkFToyBH3BUbq2bJqAribBnAMW1Kkk17H0jJ/4cjt6pWfTtxAthCztZmAt7L27z81SQhgmto9R6W
UzLRi1GtdMmFAhMNFAm9vGGBlIYDbcetisdovo6a2WlcpveZk5pb9zgMqrVnD2SQa4RSJQBbv8Sa
fCtYSuJCBfUgI+VizcrP1rQnV4vBU0OhaSMaNcKuemHJPB6svLiks5LhgS1BUXXUnlZ1lW2nAXxh
JJVb4ALqruktAwW5zzybIN9GRW7Mu+1C9PtOyNRroqTeYe4SbqE37NrQxzYjOuxOmPXBUJtL3Oj4
RxRDxytLzUxYgryPgC+6jUVxfA6mS+fVai3Pnjn7LniUGkxrRadtojy4aUadNa5D6VIZ1l6kT2sp
pecANHLpsohu8oxUsg5PF0sEzkhSI084292sJtYi5Fkrpi9F0wr8MPoOVM1bHOLn0xZm7lRjJS+b
fjt05onSnPsOZ4g7tNLkLgCZjvsMzRjviUO5AoMjs4q2SY0q2bCGSor1Cip7N5Ed591hPtP21rp6
JFI/oKTGVTJ1V3EqZX1jpZzKdkXbfvRa+RU4deYv5E42WbvGFrlk2mp0nYlHjRPHsU8Olas8Dgdf
YpbjLyoelWLRqCA3ucWpxmM2caReguEnYXHGZ4cnXFSiT7e4cxFJ63AzBOm73tChoYXk5/EiLNks
N9FTGumG39Ha082EqmKQxTxxhvss4V3EAv1oZNgVq1ajGwr3TmTtjLR+p+eV9q/qNTF4dOCOho+A
aoLhARFY3yYjdDxhMq5IjO80Lv0iArlslqzeTXq8kyZWP32l9xm9/sWamo6/L02beFoowyYbG90D
2gjt1WrOSR4XfpfncF2QKDK7OGvtwbB4Q9Cmp4cKkeL2yZ41fQvR+ZDkxzosQ6/SbYY26ChEcOnx
G6jgVWrNJ4b6lNGLaAX6R8Xtv5YZhHpqPvOeJolNQPpk0KuvpKkh/0r9eeKhVBbaC/tAbDypfF4y
G78yTJVw0WC8mPaDqqm/lqgzwbqGwb5WI9OvY21y44nDw4LlRVXrAWzmgB+Ljesh4Rbt2ZV534DU
2mWZMO+qcthEgv+N2tSOheSkM8ay2ByGXmVArtQdOInB68W91ZCzQbpaNq2MH6thLrwo7ycuLJxi
vOW3TH2amwk0dC2KLr29HJZuWW6NMt4PKSezgjo6H7YoEB8VvLMeVLM7JzohdvZiIbO/Dr2cNlVZ
LDUOfESVhisq6MyFYyEPhQEMVWu78F5ml5qu9zEc2UpYb41TNFSSGZ0fY7iDBptaXmUAa6xrC5q/
ek6m4skpq9vFzJFYVH072UuJt5Fm88wRh5AwhYesJ90oX76S1vk0sWuGSYKEC5vCtabsbOt0bbfY
qSjFJIOYVl7VyC/dsE5RdnSQFF3qbWY/JxJNMpmYGqNoUqgfYiipwNAYgdugfg8meMxQlgmGsn7O
Sjy7nQX1bgarg5mbQ+n675rD6BvzrjtUY+PWypBslPFzKEp5Z0lQ0ViJbmwj6XkPOyO+jO62h7nq
DowuRm4wiirlnny4il+AkSWVLQPMQDXCYNTbUFqDN870W6XqtB3S+meew4lO5wnZeiBV1iHDqJo8
F9VCsjAx1xQnLaJ4r99TbhLqyu0Lxzrak8DuG5sdGpZokDbAZGjvUhL1vgRbqqjMx/zn2JyM0ffy
Zbg46i4IHNUth+SV1METDzVmJjA9fk92PAstzkTTS5DR/rS6fxTZ969Wj6U4KlcaHm9ba1a/OiUl
T56uU7o58XWp1S1S607pbciHPUltZzjG9Eu5BKETd7mvs/KjS7L+Rm3nD2P8VJ3iAoT9R6raj7j5
boTQ582useu3FQhnGbUBijum2qBmzjEJkNMjmH5ag90c0lS/pF2zdcw0JuSfPZVkysdcuE6v/+zG
qbu17E/ok++47+RG5BOUIMkhdT2z64MJyn+Lq9z2Un07W4h/bK+/sNuYQ/8VqG3q2wK9U5k4GCXc
zJCQeQQqkJH0WPUjg1MzrAyflDPYNsBps8juF6VkAyXSDzut9zIKf/Q6Bg7lOUsbfYuQ+VgUtE+R
WdB18Rl2Fy1who3Wsd0y2r0o6lvOnyQgXc3JkB9lom2aAVKk1ZVbzikgzeL00NvYTOAjP9NMu2Vi
oZIdOMgy/KokbpOsbo9LJt615GCCHnUt6K3YmbjDJKim3Me9uYIgMS08dMJeKXaYgeSBMgW/HcPn
MZQmdWRkTipwQz71IeMdDLgoHXjvBg6c/WW6IT/ebCJpaRxtNmXGYNC0K7g7yw69xuFOz0eDd6Qy
bULu8aJPDypdMq1IT53qvC8DS8UGrcilnI+Lt8xfJXQ7Hk7VToHGjphlm77MeUpxq36pEnlj230L
rEZ/6hLl1Pe14zFD4BJ7tgIDwg7/v3XSukJHOJy1vvAsBDW3cfIzWYLatfoeIV1hPJPhsyVa5JCU
MWTgwCHwZXgJHGTZU7DIke2D0pbyrmmUbUeJJ9BgnhW4QymSx+KSpw9Gm11iyyQZGEyOP02fcVbe
UqP0qRXi1ongacuu7OlHojWjbYLDgfsQ6+QO0Cia9mE0NQor5yPpz3qb2J2NwQxcQcajvErqTwRp
0+VO3vhCUx7K+2XfDSLzu1IurhYxFLCqUqsm2MMaocd2/oTf6nj6WJMDNX9h/KQmgpsEDmbqRtpm
BhU5ZD735KeuDxSOa3I7qrNN/dnAgSyy5lv6mlxRdYsfb1jUNPTOpF/zFEL4U7k+eivp71WuvUpb
evqJSPa32WsghPATRbtPQ9zz0Xs1Be0tpq7dVPQb2o5mj2wrh4Ze4YjEC7FE1tMyQffuS/VutBnB
tPF+Ejgl4W3C/uY+G+qwGKfnyZpMf2qWBwmmGdG23Jd6e0uO/UVXfoVRFfrGkDBEJzSH6xpDO6QU
FW3YuYEgmxwsh35M2pCQqZnZmmCqH+RonPPerr46p7pNS9CTJOBfcyqRbCX60vtE34fKzHOZRkLP
gBa7LWtEDdJfjVeXzmvb00pgdCiX652cJt8WaHuMZTNiCMMSAvh7ie6rQKfONsmm3dxW6/mL2CKv
z5S3h8IgK0PjWLgxDHGZS0pMORHcKMG7DaAZ66gqd4upvEVNpt4kUV7u6nSXcn5AOzohwzne0AI9
m4o9sbbbUSSPHZnQwIHnMhJt8G17GDzavCx8YWPZbQMy2P4ItYcHjG3sSglfbuqDDdfAxhmF+ZCo
H3NkPkeVVKF/Z5lvphxBRX/M8zzY4DbsyMs+mCZWsb6n6Ed/ABoxeay3IEeZezURaHKVDm9oWgo/
FQVt6xJXdTOQgOSsum3Dip5pvXmnC3Yz9mnnZmTJiarOSCH0Ptagl32nrj6LinUh0xPpLXw/IItv
F9oiZVxXXptpD06vJNtExyRusYqRoj3PaavhsyUgZjbtndEBblx9q3Lknt3GabxqeoEPgghTGCOw
VvlUydHwEATPVq89RRKl1OiJBg0AneeWwWxwqpeOsjJtQXtJLRIZy1jtoDyc1Ug7WLXzo23waibm
zExNnD5KeXzqIVSK8Ga28WjylUVJqoZEpLEdJLzkJaVXQj4b/At39KX9su2D03iT2ZNDSmKu5f6h
6cp3WYGB6wEvT3TUdb111uhPbzrnNdDTgz6bHiy4hp3aFr43LI+k/jYC6CaiS3bWMkQ7NpuHJa4w
wHbcOv8PS+e1HCnSbtEnIgKXCdxWUU5VpZJ3N4Sk7sZD4hLz9P9izrlRdM9M98hAmv3tvbZoGUpU
dAwHHYc61XoOwaP4OClnL9voc+k6pvh4Y4OB+Lpqy49Mx/u8LGYA+NONAvhjxCfHVO/eLBh1zCwk
nl3HAGlDb0YmwKUBOGaKvrXuP1Vwv6gMcW7OULHi4sigq+J9MkgGjrgL1/8bGz8DTyJIpiIvFBf+
dSjMetM1nKuHRg3HIZvUCqz8Y3eAocFWhXOgPubyO1Dpx4xRBz7dUm37fDwOuXgLmgemwX5YBz+9
yAEnGQ+doMxFtSPsy+Q1pQBhk5fRvpPZcFVd/2riejPt8aXonpBiASULHAdNY74atfnXbY1HDMOf
Sxmk9Ee1J4iVX74C0Z+WrJ8mM1mpZbkJBHVWklmm5ctm188Khy2WwmOjzTcfJgqJRn9XYIHiTMck
Z+rZYixOY4PzjcnIRfPtvlxgHcomVNT23EiRy2pu4f7X7ERbYvXTNopdYjZ8ewEBbuRovk0NS68/
B5w19BvtLAfah7nf5c8IAFdMho+u60+h29S3QLs/iKuPQ8FRfGlIj2fTcl6cY4/T/Sgt/wtaGi24
3mMT98Mda9OdbQPcWDzxG+Dw8jrvSLbJZMwssl2kmeGIDLKS9DcDClNPgWZQTeSECuvgB8blrmhs
higJXLHG2fgLrhppIKIyZ1WMcptePZPneym09xbAAlwa+R3PLA46oJvHWT470iKI5DyHLfICt5YB
ASPRkc3k2DkYNCGTBzuPngnohMhV6ILDrBTsPbAODKdrzkTQ4H68ab2N5dmfsdpievmTOfN7hnMG
Scx/s/r4Hrr2O67WXcJcYRbNH09zPJyR7ZTQ3zXhxEyb6MR1cjO65RcQ/8Y2VreoaAzewW8j6F/y
LOj3uWVcSzk/W3n6xaVoH8cpOHCeFqV/o8b9MAznyLGi19Y3cbRu01vNizkx1PTXsWIaRBtDdndw
gN1Ng7cUajhmeG0wGQvoDGAM6RW32Rr1HurOp9XgrgWPtistTkKtSCh56zJYJMQYojhLd77vffiy
ZWPLTkNLFKHPdbOmeW+Zk8JBdYvjUhLjSBA4GaN/EWRjZ905DjmVlA1B8VOHws3GDyQlX36n6Fmb
6pFlPQ6+beV9Syu+daLyd6pj7IFr3JnGa2u5+uDW5j8vAcfBYpONNL/o8jgBJghNUg272jKePSN4
9IdlOudx+pkK7luRe++AbDTTnhh6UBTbaRiucU+Imig0sPyL6Ai06OWr1ONPNpWH2bAvelxOOGuS
sPPRwJMalG8xjt8GQ6mJcEbn33OPNPQZbxGxbTTo7VLXW5ce2vXiQXFvWWw7fHzruMM+RkzhTnXM
iW/4xQSFVbvByeDgxOoCphwDWVJcd+8zKRzkMeOam8RW7OgTtM/77AOHoKz1Zi8OAlA7HFtWAjoy
qdPqqGpiHLThrEunwlkrRphZZh0yp2Fvks561h2Po7JPUxvQMBVdsDWGXeTODHmGa9v191jTuIT0
SA1x6p8RXADAARCG904MvQSM3CPHtE9Qel+kzQS3716Cunougn46StJrHpBfp2Vj7H3IzCviBERr
GBD+s7Vz9p1lb+b1JsHxORZBixhmoUtOL2T1TaJnFIB0aPLeXL4YA/og5rl+K4YHh25TpNPnqqTE
u41JxLXM/loHK8vIqRezYLWVQNnGFO6g4WySqvobDdWvBtXuJIhlwKqS0E9xyiVZ9BlxRJM1w90p
j6JNIpdhX1oRJEDsAUZaboc87Q4ywbnXUsOxmVv5VwCi2oC9j0KSLRSO7tJaTwct0K17foDuNIHr
d/3rPHojGQrWk9jT+1Hy1RQcSy0nSDY1qnQ8cqyOCT9Xpv60RAQJNmGak19M5orCUc9xui5hqCM4
gFhN20QCpwm+VIA2YBrEqgrSdv7E9SCLb1rGv3X1d1jmvWf/LdsFGdyqeWgi+WjPDWQp9P3NfgrG
CM0o/4t75pVL0HBQE01BRXACnIwOk0wAAP0XwzGfe0V2yYn8dCs5z0BR2uiA13UYGIzWJrKtXWC6
s4MTX2ixF910N/dJHMI0jEAZei8m1TiNPZPAxoBTd/Ha7MoA1/zBALJdJMAp1bL7VzL+F1XdrhFG
vcdoyvGrcb9FDFSPil21GwVI137WaOALuU8FhlzH4xt3zbNeshz1xcX/ms5bcwQKQJDiuUvNx8iD
uu50Y3GXdyT82DxfsX5zjfE+lrkUYRNlrziX0E6V+Ww53g2S3UdiVu90OuSXlLAco5nlOpVAagdh
LGHlO6A6mzGcqNzZCji7kX1wImZvDh79dYDE9lmqo2/Vu7o1G7rdilvVVCTHGMLZmMC7vGCDpqy7
L9m3oePgKi27F/bobpfzp+i0JaY0ZuNOkfFm04OkItHqxp25iC8ujPz4pM7MfTAGW8zd7k7RHcsZ
p0UScb2KMC7wv5VG5Kb+e4r2yFQZLHSJYNaWZcMkxSIJnnc2khbzIdnLDYNNIvRueaQ+4CHVrbW1
guM4opdxl4GpXLJ6O0rf0c4a1gvdSPh06mOpHBXKOQm2CTK3JfW2lEYc5ma+KxjRjX5Rnvzehb5M
RLLnTctKokTL0nH1z2s0rRQmK4KVxb+J4JTVKCaR4T93s43RX2HKZGQbeMGLszYxe/vaQJNkZOUe
Ij8kXGVtc2edaYjhbKhuP2bBB5eCg63VLudPRWN9kyB8wpnwMyDj1ArnLN9l6AAnd0yZI9jvAE/b
4xxNf8zRvgeccYtqtok8EK+djl5hXn7aqtgMJb47dzE3MY2ppq+fVZNPJ2voPwibHDv2mO9Bnt15
IevbXo3AoOVTsHss/4gbhib3ra1b/FI9OkJdGXH9UBI0V9WfoIIypCuqnW3+90tsXNjlkYfT+cP2
++uQLFnYNy5S6coIMv5YQfQDYOQfWBkSm8Obx7sSCoq+wt7Knop0oZeU5r/WhCnUdno6myDUjZge
AdaUdhvE3nhoOvHRYV9oe3b/khy4HYinpWE3Tr2qXo81DKjHB0qpmHA1NsXkvX4RpCF6ALZO2pJx
Xzj+pOn8k+RkMbi8Po6YTjo8pnh2609j8s9ega7nYchSefBQeQyCHYPz/OwZtEGl9S/Q/qO/GulS
x8g2HUyP0vFvpVpVgflfpqPVMdNs+gqCrYerIpmdYBdMcEdEEiBoehnSVMLcCl27b6nx8HL56NTg
mNghG+hMHpdz7slJ0IaAKO3QyJ0HtShjWxAwMkYTRlHEKavk9gd53SQxrvSlYNYNQ/4Zl2ZCQXbU
0xank30/2HuoAtYuNeVXNQDBlWTGz6ZJe9CYx9Yh4qpgeLYFmFr8ctKKjvFXLHWLJBjvU/bPQ1mj
Vwa9dcoLbl0prTmT35jUmokf22DEip7zGLN+PMEdof3BGPZLnXx7HgShDBi2RJcNVpdJL2B4rtie
eak3fdPDyaF0dyMUYJJgfo4kR7s0dg2uN+6ejgcqhzKF+9PCllQYtqD+lzW4mHAdZMlW1eyDsXPm
3DQds3nVTZtXSo/4znAOq9c6Ad4e39PPtCt/dNhP4f1kjKlSHjuWspG5nLq0U/NmFAVAoWW+Sav+
1zQRoyJmnf06yEBJB3V0FwzWlsAE6cSi54SUf+uFXsDWKsFJaAZNnlWHe1jk1l4Ax6g5fsogewxs
JmtWpq/tCj/gN1bndpskZay1KNIwbeK+xp38Z+GBXGthSOTJ4Q377rYDCHjXolmxxeCgonlskyYc
jeycpSMVLKb5+rca323xghps/tdltI19br+TBaIXZCAyYs5+xjx4qDCZ1DSVsE7xuLYgwxUL2tbN
/B0t41zuAlqT8hkWLYsjkt/c7bR07orCPFL0i6+g9u9YdeHNFFm+7d2EYhiwdlPBeS/BGionWlQV
vILBzGEN6+DiFEl6IPRVVfW8tw3KZRsFhAsvKOxXutt0hV2dqsLIaHugA5pBBFHuwc/uC84FXeBi
FAhi+95MwF0L9lASbW9D56LcpM5Fl+Y1i6PkrYvM5p543UE6D5wXBVesp/9IIrG3fOmUSIlokvwo
Pav4ADf6WFIYtm2aONgBw1Mbc3Dnc+kwFoC23544DjPhtalfGdxxvvTuzTHV1acx5jPPo684Gtwt
CQKKE5agvUaAt1i8F7EHF4bQwuqwofUmvbMJGkoGcnfomIisa5mKqCvjPpXJ8+ia+esAPvGpyRry
G9m0E141k/YmHl1u3epb0T7+gmSyvOrmkDV58GKw9j/wmNznwZs5OM2L7SwmvGiGi9M0P/Gc8WXb
t7FoT9CDzV0LiyoUVkAdRdLPTNiQ8FGghvqsyCeel5X7LUrYD7U7q/O4xOrslK4RmjFPT2K6fNKL
IkNAUZARNut/40lPnf/71YDX6FDO3gOwhu6MN83bRB6FCSJT/fm/D4YjLbX575dx5tagw7h/t52H
w/CU0v50Rrfsz//9g/8+KJIzxJBX4mJXM3hPpU2Qcsz//0NR0TlbVxRPk7UeVrr3cM5sDyhUj7tn
yaybUQvrVvO3hAB0FpiKYNJ6sKj7//4t1mvrlgrXvHEcePLcRd/Rvb3WJvLt7QiW3ayoN294y0Wb
GPfx+l/+909iRz6YDVRfBsl3hsyXbKcLLz96dC0yjwBcbRmXxc7EvbJTKNad7HfSQr3Jx365jb4z
37rUKy7FAqmbL5ktFFQvE+/4PuCmL6tpuDrkSqeNkXuseJGLYSQDTFBlzl1j8AntSNkR4A76K+ys
Hmzi0l9juY7gMAPjE7bqx8J/rulsvAZGhLqddEZ3/e9Dy3iNYXH2g2nxYvsTtXdDy7hi/VCuf2DE
zXBUcuLpmat7PdqhO5fM6WjMC5tuSq5RLZytQRhlZ2dMCKERjSGZQIL+ZsZ42HG6vc1CD2GCuaaq
sShrICfUS5RCY+7jAzIQF0YrocICCmJYTNyu4IThaSf8pa9OqfVVYpam0ZUlxJ5rtTcBb7LcesNV
rR+SKHHYW4w8pBDiJzPGCQbNd4q5gLoT81NmLf4Tkd+YlD34rl6gZYzDSzyYKItLdNFIgBt/NBI8
EYWNrmhNe0qg3BWkFj95Zh8/pVm5L/Fz3//3O2Rd5zr5nADLo8q0fBhaKR8aL5MPgO3D+dL1GcCA
yAsO/cxsxOHQsMvjhrk8PdlPzDgOzExFaKrC3retdp+58pkXz4q+CxsLiw7aODRd0DFAy7FlIkyH
WTHGvwAehwwEAaG5PswXr77QdZ0wjGN5xVEjPGS1tvcAzovxByXXPXKfAUts6OOgrCtbr/U2O6nc
9M40PMB7qkB1dfs+G9YfVf+WcpR+Sq2H9AGF2WczZmqR1+MNlYGb0GpU9TX2us6v6sdY+WDldF/9
cJB+xWFK34fxXE5YeLoOgS5KEj8cqSNPFsiqdqAO+VgeF9+c3oMYozeWYPwynOvJIoLJ8ohXKIZV
PxNECj2iZscBTKn1Q9HMR+3O8dF3+GT1bLzMefkGr6bb0+D9MbieGfJjBcyadXu0ug+gvhiGKm2H
U9Xgbkgz69ecnWE3Je9Lx9Qn8p8iXCRbE18/5/Mi2EwOx3uaoQhWxnd1Mjl3CtcBdeDXeC5JFrAH
kahi3kzVKQHqgTELfU08WRz9j6Sg6PnNC4FpskoJX45FCPrRejSkfColypPr4htxmvscIwF/3D/W
GvuJ53o8gX3EA9ztfOIMp9H/RcDrVxcufCVBV2zMJcuQwHaiiHtXafcrhaT8iJqqIBEYXUTD7Tcx
Dhzs4+2QiH+g4ieChCq+X4L54Fr5+Lj08euUCGPf+P2HKyb3kAj32VLzjaH4N9pjfKaCz05LfWTQ
Rh102XqnseJGkK+fR9HN+SFyqK/JOUAtpOd3S29KRuATrtO1BcdwTm3WrCP0vqf0wcyAeBoUcrXp
VjAw2CdzbT9aw2Q9jnTtwp/8bgI0la6sV3Ze7OFDjO3QJgY4m7V5bZWLj8h7KO21wyboV1yrLWm5
jTh1tDQpO+pHK5tyT+ZJdZZflSG2kek5+9yzeRDpjTmWPQfC2GtODqVp1//DSRBxPrYK9UO7n0yA
pkOyIpvTPo92cwmfwqYmfmh1TTVjcyV2hGXTyY5ZTCV8wSQEMKWDJh+b8IqM9WsbzeiQO8l4WeoK
xF6R74KKvhJb4yaLAaSVKMibe1pYioeZ89M2mF1/r9tEPWT9vkqiFV+xmrmmv1T90j/pNzyNWDpG
Cuo4KTLAd2P9WVhLeXDmfOcsdb5vJIvpkHOkmAbnAMMS1Hj8r0wSWj4jTrJ/KO8+xeKaF0AKZNK1
JyZJmWwfU6+0j0kWw65pHoRyDp7k3ck+5ywOwmLo/syEjXeGGo3Q4jK2QXMl81mQ046MmZYKPR4y
16EMOwJup4FtQ37uDGAqpdr5C5tvUufBdhxs9EEw4Qw6YwxAm+wU7eioXRusKNiF1bkcsJBBJrjz
FLdqUBdYiLNXdC7CAVL9SPvJEvXPMLFKidI+w0w4jo16ys3h2xsdGjuWf46X+WHScAMy/fbABGXf
lgaMUg5V2HhAcAxjdk59CBx9fmG6l1MSWB8zbAOubQY0NDQ0i9YGaju6Dv4J7xj7X/FEJ5YJ7n5m
itBypbDNaCf+M34QG+JUjk1AcxfHgXAsTaz1jNLDcp2aA7b+yBv11S+GHZZ8RuSijosjzy297dlY
WKFo5498bA9m9tGXc7yPouHVEKsRGZe4oN11sJ1XX8Oy6Ktb3jQ/JLI+wBEhnfYWtwHavH2Rc9DP
5V8sJzhRDiJa9IESROZSCsYSd/P7CAZVXffFpi6Ni/YkVS9W/9Nj2ECKpeTU0TuylVgClf5DC3Jx
dhFPFK7VA6TqmLBLFfehV4z3pWRIrNvpKY3Nu6iPaoq9219RA2IvgBQ26XzAzKXJOwz1eyn8sPx2
WI53rjf86Nbb4e9aneVW/55P1QESKaURbYE3kP6jzYB0qbj3WJHt7goxfChF+Vlt0djTTAmms+lC
AyiBjsHhU06Nl1RidTHlgWAU9jyTRvLAAZlu0ZJgMk7Qhs/MrsQa0VZUFk7MtHKqORttc1+k3Ytq
MBq6QgmYfVs5TvQYtc8NflzGNfHDOJOPbNKHun8pnWxnDuLFnDHLa/++yzT4Tzm9zT6pNJdNmN0O
R6bwEI29iGepHmpWbb31p9hH0CERbcegTbX5ZVMhn5nVryPbc5KS6U5zleN1Ju2RDXAb/YEUVh/O
RXBuy+yfWXfyGtcOyK5EnvKmKw+ByD8yNwFHuFRfvoFRQZvOxi1wX8eUkR59wV281cMOkh4e6XHh
5O6YP6zUEOlwxk8ZBjensAO8U5cxW16zTNlhqumpt4JGkDMeX2f3K1c0+GR1/Ur7xXmI7Q8FGgit
o3prSrmTnfkbPwPnoNtxxpRfthqFoSn23uA7WxzYERKvXWCfBj+FC2I/PNtUuVyY5q5uCy6ljPZY
RErcAa2XvLJMhnBU+/NsvwZtBtUvgmLYOODFep49oFWoj9pk+tuCVzI8zBtcZdNE4lUqp+bF99Bs
g8L84kFaZ/QPlu289Hn9AECLA1LAlXmB+4EACVRnDwKAUEJMKYE3dsdxQN71Az+7gio4Aw19Q655
dKVazUwQKrEjhjmXTwx2+iuwyHAGA9Y2ZgebLHlMPKa43C1xShLw6+IzIKHxqizqazmItpBQ3Ikr
FMmtZlNTw8enK+ftnAK7VOmZy2bUW9/TbCmeYrztScYVPiqlG8rR/qLTJdtHelrQmPXjaJB7QwlO
IT+pDyvVD6Y9exRR+KdWxuUJeuSIF822uIg4zxZhpUPNJ1f370DMvjxnfl6EMyGCNTt+Snu3iyW2
HTQZW1WXaNg72Md7zuHARoN3u0bSpEyPc09818Z1EDbl9OF4PK1YxuTWWaxXqxTVXg7gYihrUDx+
MSoXEL/Fn83VxKTCRtpXkztZKPs2ZFwwbRdvoU5j/jLN5QWJD157nIag71ZqVt3uFA2jM0gaS3ys
c0Re94OdoUqIX6k1qDjyUk07n4xYHmEsCKIs2HgV1ijQyrzFaZXfEjWdqt6/aymO6RXjvKy4OKPr
EHpj6FHoD7NICArTBMtKBAYiql90xnAnWtu5VcvtrsKAE/vljOx5rXVNtR0DPr8d5mOXJ1+UQMKF
9+bNM5DB7C5GjgqPeR7zrk2ImSDIz/QGN6TkJr6GFl3JJStUBMcqi+yfyYDjK4L5ONX4Tnor1+E8
XQYaoe5bVZxc0rH1nI7Y0O2W80rB57+zpI8bpiGeaxjTewxoizziTI0NP4fE9cFMB59BOrNyFCzt
+LqBzHW4kU0Xw6BjfODI5gSYtTz0rnPleSLP6LfdoU9tClkHNjUSKyQq8avbOZPevNvPulr2id0c
Dfqua9+5Npz1NtoIXuQ8qz03jAv+73i72BisAFy/5otL4wVU2diNB5iAdKCsDVBCTYcgTp8lJc8S
Jmk5ljfWno5RDvUms+nPR0c/mh3eFEB47z3gQCVuKuXqSM5fdUm782YX63uZGkcBxc0u9C2qlldy
KsFuQREjk0FaMCLhqS3oRaNp7XHwG7smcxkK9gu14lM37S0u9UzmfThQVXQrspZcp8Y1yvVjp7QB
aMvgcBTlR7qVSJbbjiK7FDSgeJeAa5J/JJSkr4vPSbStObRQ6HTyKHnBydCJkzKiu77e5jjxmJ2B
sHdlO4ZMnEjzW0RP/fGw9N1xnjoBWLZ67KXfocJxeJ9GiT+vj88G3Ovzf78yRY5nM+62KVv7nW4W
GoMJne2WSfybA1ntUSnsc8kt1OseraKqL2pq29sosLU4IjlmwyEwYhPzRv/mQyLdFnae730IxO8d
QOQN/ePdtTNT733cRHMn3gPIccOsaACo8S0abKvvA1L63h/d7NAslXzv8XEyLW0cCnKB8lkRTJdE
f9qwGmikGpYL9s71Bs5vR62prTLhaFWNwXfMhfvvKfNfwJn+JnzPe7X9F8zGYwIwyEyEeU6T6UNG
JUmUZHgXRqLOWprNVrPObIkLJhurH8UuakgpD0Vpn5zEN9483f0Zuwj/zWrqBqzIbRLx33KPovnP
klvcRR56/GJrRjitydHD+OckHIqcmlw2cii4bE714A3rMHUcmHhFOtNSF6+WxB/TZXYHlhuBfUHC
agUqCear2M4kxmSdYrNkdNQPJFwoLAumKX9GbWTX63B8ClFTw2RPGZbyYCvn/s7FkkUtaW+EnDOo
XFhVvQUMLj4uQK9DaYbVesep55JKmcLfascqt6Y27R0S7E89Vx8DjAzYGx9jRFWASVk00YDHmYtn
uE79ccap09zLaV90DL41Tqygv/FeWhuVzBwaGSnSf4YROb/jlnGRyLj4apnLyoKtKy/1buibi1Br
eGjJsNmO1l8XRMCtX8xdj5bIWkQBQX5mf5BhLbKbk3pb1Hb3IBVtDyM9c7FIwCmrWCNxB9yk+CaM
VipDMCHnpCAjpYsAbTHJ3jLTvp+mxSfqBHfftRaaHoK/g4WDc5kZFKQq5qFZKIqCqGPeYkKBY0Oj
WYo7eofG91yX471JYYiw9EM22lxZPLSV+hikBTBQHruqSLlq2uqzygR7TLWYRzBg567joiIjuRx5
TE+F7cznjC6wTmCb62f/D/VgTTjR6EmLcOEu/ptB3U2aQBjmcgbS03oXzAMxrwzjQXjmjXlDuAzj
LmFGRcIeKSAGvLPUbr/POh/fqOV9VHlOeCEwWHRLe1cKuaz+TdgG9NpPcwo6LwH/WmRWE+Ze2h/N
6aK85HNWBKbII2ZIBIclU5ci8VOchcCsbJV/5oVLn+fYPbs9mHev8Pu7IFXhIrs/NPNk/fxjWI17
GMzLMFAqGJsPCZUGlFdy0O6AoRkRqiLEDOQF2dthTGiv4uLLxYAo5BEDDofpAHqa13UOfFD7QXjJ
UaU8+X5NRH0yqneu3x0mXjK6S36nSgFPw252STbexqWMD3NZPQ+WrXcryrAqa/T50t4SiiIp1SYP
qkKEY1oQUF3mhk7VXonp/8zm8pRI946y+f6YLs2lpI2DfL3gckJOYR91yxkayQkdkWaSfNZb0WXM
wdv17+IvdCLnz6KivVsaC5Rd3D2iIawNnLdReP6Tgr7xKZj/ojwBJci04sRDuWtQrC0v65jEeW7t
tDqA/6MpoajE3pkyGr4YodSD8Y0ykGVEZNyM3iPOULgjwn7Szb4CkwlRgBRMGWeUQY0XWWNEbKb5
Mq1TTzC1/1LDOTuVPs1kro7UO849wAwgrbshXv4YwV1d8uZLWZ+rUtKkOPJIAnzQxVCF08q6AbAv
zmPfPAkQpIxQsQDPnYfF1uVt9wA+j5U8O3S7Ism8putAs6uEcUdytNvyboh4NM/RkGwoN1TwMBlh
6KY7RtL/52jo/IqaigbRHxmWNrJmvogKE5czQXZP8bQviZ3vgTLA45vJ4qUJTnRFK2CtAR4IYvIF
wO2tH30m3Zzux/pEjpDDmstugG0KM2f3Vpuov7IaXgWHRvIPTNKoPmQv5Y2m0OIffztdv7m1NyYJ
U8RHVyGlBQdPxoepL1b8Rmps6VXYjOvtZBI21J74SK+xPnJG4jgl5L0YXCbiEWbBBv3BjYsfO8cJ
UzBtHGQy4y5gy6ELYZ1sbHumWLvK4iXP6NjCOlguFLEaw4nv7FuL0w2rvP89NA7zNNvmKkMm98kf
AZeM1XdQUMMGyiIp1MtQlgnxKGehiRfnKv0LpOKA0pojPOGOq0TSRzuMUgQEWAgFdSSXpKZNYc16
bXMZHYIFb8nYfFNeRnTMo7HBtgSW0vW3ME4/55kgOZjd1TmQb1MzysJ2s2BeubCv7+uBWWCRWlEo
p+pJ3lzF/mPvZcPSRGjlyMGk3HBuTTCR3xfJ8sfiBsgEePlOYi68+1l5kjWUCQUulNAcSaJXM7FE
SzOtbQ2UBhHUIaE2t2nSfeagjkQeV/UY4sHcyAh8oqhoGjebS9Bwbu0Au0rS11s8pQiu7BUYhQig
S9x9ET6CbWKSTAwi85j4bhqqgFeutmA/gg0v0XopwqL2mXE9piBWVoUpGXHS3Hax8TyUWIRqmpnC
GhTVTlDI5pHsldo3OHYJOxRxT+qK+JFb5x7y0N9RGL+V63ubER8heE/WXcn2F8nkFGg5cpjOYF8z
osJ0ZmMI49kZMCCTyckP/n2zzh3BS2KS9RGq6p7zj+vg+8+sr44+thsQ1gNOu+9g9ChyXuCSLBX+
OwgWsO4byr99aj/MufybVObz7HFcJwPzFtMkt3UEqG+nTDnttmRaO9hH1zxfBOYismKucSovlQOX
2W8YgTVkvRZaufdEur7BgSE2dNiLS23cCqHuepeFtvXZvOdscghbLymOO5yAFK0SVJfTVz2lbx2N
Kxsc1h1lj9tAo84Nq8GoiCm6CZxne2gWRm9vasBDFHkpYQagtwd6qrn0T95TxNx74MJTWeyQWbf8
WAHOGsebTrYD/B4cbI4RvXjKHLH3PTqrvZx0bxORZ/ZMWs7tBDdWVm/GwIP4btMVU+X138Jzx6Oh
f1gl7XsszLz5FN+XzbY0+YYk3xb+14HNo4tHuqpGgUHFYAaiM21sdervKoB0jMuhb/fle2sTK6l9
629OI+BJ4sMYOT9yYW/3QxtfvZw5P+exS4ZovMszXowmb6+TJVLG3DVSjRxep6xaB1FufExj++9o
zZTfdAfCQ/WEeKzqLjg3DOuCdfnvDe6OWfOHgd5Oc/IJLYSutJuKw4QWAvAu3mfYFQAqcfuNYY0A
x+ATZHUwIgN+Qxt8mReKQIvmA8AerVhuj4E26LjieD/SbcdtfRonwdEo/+f4oMMJtXjY3UwaL9pq
7/a0pq4GrrFZU3AcQ2xH3GlCjrSlR0D8UKqIbUNcXmJnP8ESpbisH1fNmE/bbEJTxGROmE7RqIEB
eUJNWuLs2Yspcw4MFtyMYQ+nsfUgnWKhUkLMB3tMyJX0e3sgMdrzbgQ+qmUMfGlTW8FflKcR8Zoz
93HuvXI7dcFDPNLsnHou6XQaUm0XA/ha6cR8ujvF04NlctIPfAPzDpHiCLMqW2Dxx0urS1Ys6U7D
LiNaYO9cd9X2YlKa7Gem9LLzKPEguSUlUkpXx4yy79wRoO4dLrJ+dCcaNpouyKYwHle1oLffhApA
ZDUT0hssmzApUavX7cudrHqbEfE/6IG8bNoH4x1LxLG0KM2x1pd10pVkwaDdYNDlTi8lJX3mkSDY
qzWhoxlJd9/Gcrn4Ogtr23zyLVYAZXQPfjR+eu9Jq7sdRrU7eAy/vIqrSaFGjVC85EjW+N/HDxbf
sqNOu4g+eiT5c1oSB8Bs98/2grtp6mi5Tqc9FIN7YGkMqTxsaY5iSDCbO89qQT+J+lVB6rgbJjvZ
jimT6wkPx9JZT6L79YuoOCmXbaiwkExT24j2cXYLPNPAyq2o056IeHnMpB/LnDOTb02XGigt3vQ4
wbpsP0k3F3z3gJ5EauROFwRbz9T/Y+48mivHtS39i3iDBA3ASQ+Od/JeE4YsPejtr++PWfXi3bqD
19ERPegaZGSqlCnpHBDY2Hutb4Gs3HilfO0yvMdRgISFMiHsT0WoOBq5mdsRNbqy9GGo04+RGztO
FKDwS8su6wwU+JjCyF+cvpPKfCMXHJ2FEr+KbuIq72S01oN+7ERFi3lZu04pYE9FmozYISB3JTXY
30Vz2yRFexRxS5PdEofMCd9yNuFzGDS30u0qnozI50YeTethzpiSzeFP4OXpbhCuOhnhk+5xrvRJ
+YvCxH4VjsQiQD6lFCiiNG5UuzH3WcNM2qrGxzhFeEgbBR9bHq6BwsxXBJLtgkTzHHjBdRkKltjQ
dRetQenScqasHm+r2iE71J3xu59bQeKFvSSCSEyc5hKfPLUdx4vBkuudujuVY0IuiF5Bo20ukaJr
iUf51Z5f5360P6pgA3gEwj4sOtxE7PdghGpG8Pc+0TYE1nl6gyeT20cjT62mTzcQx3GgTOCn2f5J
K5Ox4Il243kHT4yrlsuPScJ6S2scf+M89tOVdEcuTj65VKmHuwoAPLzk8oCWhvemYvgTZEhV8TrY
xnetkdS0DmBd37ZhtTgm/NWotLfQhtJbaTJRSTP7kDAyuy7LO9fU2ZWdjT/kTxPQzUQ3mPrDMPKW
0BEE43wbhZDdRTWSRTqWRxnfGt74TdOif2ADJmiWwLytM7EIpmXapNXoX7f2y9DY8jw45Tc3/nDj
iOZoFAMxV0tm+uhZqFMaAtJGLborXTDhzxmebNtizq/Z6oaVWSHVKF2PJBqnwRsD3135j0xOzY+6
Kx94qnk74oeowOMHSq7CpIgvgZB7AUfCECfDCjHCRiw2n52ubXMudjI+eYKZUinFtwf8LPIUaR9C
nRaA/8pt5+FKlZWzDu1BnNvikkaRfamGaUUgHNFVZb6GaLuDtMLcOK6ontUCrumSYx9PSEdI1J3a
r2BAoZyM0YdAwNZzCbWlfQeajsZ7rR774tEFdUSuJeVygy90CudtHHY3Rt+/oXr/IpCcv76Idxx7
8ccud+/RfklD6nDB0naGVz8GQGyn6ssCXsyXo1+m6ThMNdmXyrlpSRvPPXoB/kDyw9Rx+HJGnrUL
hp0gxDplZw34yCbvoif0pwenGX660D41nOr4uIuAWyW+2mkwME7Sa1NRR6oIY+NquK0sHMGG5d7H
VXehXHj5Re30HCP8LhEVdk6FktkJrrRo4SgXlPzObZT6T3lZ4YVz5sdemIfKkofEI0eJkPYn7Uff
I4lTfQjfJw6YzvBWAATCdBJE762u/oIX/z8hi/6DM3r1sHv8J2v0n7jS/3XY3m//8xP+gSr9/4VN
Ck30f2CT/tTdP7mkfPrfXFJP/QvqKFosz7Jsgb8DyunfXFJl/cu2lOOCKP+DJZX8r//ikpr/Mi0B
xpT/LAuuKUhmIg7+i0xqqX9BOpWoem2I7PAU5P8dmfQfyF7PdpTjA3QXruuScSDEkpX0byxqIjUC
o0dTB/HNtBareY6Lt3wxWo/eqa5ecKFicDXibM/lgkAWj4tpily1LjFlVMwOvcQZdyknRMlVL2u+
jBAki667e9OwT2h/bzv5Jer8czRRWIbdAxvWLyTUXdzhA+OyHxbidWbwvcIr2a6tziMaG+LIoiiH
6kL1qP3nnlHBKpEep80zY+Z62+MzRVC9s/xXtymJtvTJW9782/v4N8T136Gtgjeu/G+asWd7MGFt
3gkfq75pSXvBZf/bS6N9KxwNgjcQLi+BoOPOyOWZyde5t5sj4TrOOsHbenbx7Mwjgu3S2xZx+xNq
5hohkZy4YANGJMNVn3Yp3lHuuln3xdkpTwPBtQ2miVaohWluBacEZpkQNa1vbfwffhDrn7j25Qdh
nSj296WWcR3vP95jXFAxseqliUkeroBVere6FPmmjqc7jleq0RxJHXFg4alhSsywPcW0uTUx8vzP
r6gv/P/8VqRrW47HkyA81pul/oPNHyNxnDP0OEj081N+75nu8BISjIWx8xHEsSQmx+noY4HjIEtQ
0DnE7Mt4JN2Onn/tuYojNiENjVCeyzholCTmElhNjzNcMxF9kVnr7pX12DmZfY9bZ+jlpsbrtm3h
yhmjeyV1/emPUX5oKtvZRNqvnxOBFNuvL3oyb4BlIvKtVbmeUpVicsUdiomUAHBU2AyiObjy8ugW
xIVlob6jkBtiGAxcNrajnT/3s3nSTh28Ljt4/LFoys3ANRgBhOXj2GEH0FwTMlC3T35Wf1VlrbYw
9JMjefJ4NtJsUxEjfGBE5l9CyUNR9yAs2+NccfkJWKVrbiD1wmUQu9RDNZMr8YQPlNECUs01WfbB
db/EV3p0CRR0t72cMWcFbfIxApy5atwHnDvDo76JAiM751n3QRB5fEEXgUcw1M66mt9q/M4H2/W2
8Kdo1Ptc70tmHFXcrfehZ8V3TQD+A9fqTtXjTTACRFCT9LeEUSxnW99vBjN9dNG6bhRl8l77TXFm
cWK2QCpkos3Lne6jztHGFuYgd5Ptfnv0BSkbgE6WvBOTlzdEqma4xIn0XbXlCG3eA7YE2nGrzaUb
Ota7kYCAwqno/We5QnMApq6aiOeawmNlhNZHPXAPt90hgJyS9lvVEfdrihgUAz1cowrmfVpW406X
6ZnwCrAM4SOe5B5TV7IfGga+TV8+G7HVbmeNQjAkh2QX1u23gQt8K7sHNjiwJdJb8jeR27UlYQ9M
nY0EPTHSIx74ad3lmNmz0rmJmCfsokVsIU1aTJgfo9s5pItvOtdlh46D82AvK3w8xtw8TIP3qIjX
raqmeYlVc89Vk3lNEJZ7SFsWFwc8Mo6wYBaa/nH4aqfgM9K4AcQEqkoNcGua3rsHyJ7siExoSVVp
fxnZrmAyBJeMTi6zIVPQ60tzvSN20aFdYP3y9LxHCT9wTwQgyBJjFddxs8kweGxI+xr2coLj/Ed1
irgKvPEEdosHpgbAt6NDoaCt3th5DtkIiffaLGCsjrjymJ1yt+wgvM412gfGKq+tHMhhUPN+ThFk
2nNQnqKiReMmnKu4Jw68jO0PBfvxuvwuWt/c2IQT8G4a332EbGYGwFD5zg317ysC4XMEU33VlCj4
GMa6K71wEnVjvyore6QtRUqrSAiWKP1PzD3nsSEV0Y1wUETYslzPIsebVudq7pJHWyevdkJlyJz9
rkaHDb6VHyg3HbhvsfrxA8roAg5xCpXgFl7/ue8rOBj19Ig0DS1BZa9ro3PvgOWjlLCIhU+GNQ4N
cWO102VC4kkRT/Or95D1+fI3GRBZTd0lT+hXDwCSd7nuduEUQxFpJImQgDvROtHn4V9dxXhO0fwq
LML63AYursGYxGvGUTVOiuVRRcxxzMUjYso7Z7av4EeJlSpR/xLESmE9vaLgmMkAmLptbOvN0vQV
aWIgns4/mkZukeI0227uXoStvrK5Dp+6SKcnxIQvFSYfCYCxrK2PIAUQjW6VNMD6JxOuv+w+n6bJ
HH8GKGukHSYHYcHLgHowZhn33g6MD6lfMCCQh0Kdgk7K+mYp5iAgh/xkx/Rf/MC6xOXgbwfuErsy
702U2dMBhBng5ba8kF39IhPZkLVoBCj3vjuBk92DW32rR3XvRTTsxrRBrGYy9QgmW546TNjrhJtN
InDvZoYCvDTm5HRC9o6IPRq0ccpMjyZW2p7nRC6rPzFXEfOBD8zox9pAP0jb4RDAktuaJcd60jzk
iUpfjQQLnLqb8t7/QmeRrjuDTnc0G85qSJq9IoFgW85rRXGA0b64CSOFbqhCIUgUlB6/3NL8VOki
IDf9uyz2tjhDr8PJPs/uHXKmm0iQljkY/rwPsvp5znx+pGZ6R2Ub0GLkQUDsjVqxD7AmDtGp68O9
5RXyuvfEySu858xNs105Gph3fBHuRWk/4OWlOTgkNGSb8WW2LXItTO3tfXJ9oeT0Rf5hVGbJZpWh
7zLo2opOcjoo9YXxefm5EKWLRrxNTnrdKz2c7cnJblOrNY8pasVSFswukn3kpyKgbeJK/k3UsU4/
bRqPjgtZm+l9ilzjwh38nuDI9J6cv/S+y64jmzlD5JFlpuvi7w8P7YSX3UVd8ucvmr1Rb2TBN4il
C/WVKm//fO6s+/CiGmRtjYlpQz63+Pqv/cmPn2qv3iapObxSaGMRITF8U7Sc2Bjc7IO2XOzfOq12
8+SCppyQ3gQx+Qx+1KxMpJOUJndMbp5kAz1gaJrhWI3yOfCsmyqcmCBGfbsHsv06mvFTUAfeboy8
dAsRE9t8C2SD/SAdk7eqY7wegPMSQ/0uZPpYyMLa2FjwVjof7lFAbaIUGbDh1PeiK2CMOt9lUL8g
nCGY2ibsxg4fkgZrVL1E3un6NINfxC+FFy6aBSclmtxOFdl51CYqCBcjqapuW40hJp+lBBPcPsx2
fxN1vgFHMPmBGUa3t9Fw5n86mZprP4ESrj3zk7MUnL767WVdMOR+ZjUlWwIp0hWiHUw5GcM59tBf
k5Kgr9Ny6zoEc9hmkgFf6daQag+hF7Ob1Zl9Cut3rDcx94Dx0++b/DaS9W84Lr79vPmGsbTH3Tas
JzTdccIMnNwjplBDdycGdYcwqd5MtWFeHCbptY6JAWRQvNczP6TIG9ZdVl5SkXb3vcqewhomRlk3
v26DdU9+1mVIMDYmB7xyaPgr+nij/Op7yQGYGc4Vw6hPXEnAJ6bsh+Ez0A0M5KvSDIM1fX6U3G4K
JyhBVinN+haHQU4HDTctkEKEtvdDVH76EQjXZMyKxU38zTBUX4uhfJFpm1yNTLmzwYt3XlZ8J2ZW
XtuLzbIP+SsyzikNVHUMQ3rWwqbGTRERl5kkZrD099kISKa1xBaO0V0rRkhvNQZLFui8NeqEHZac
J0C4U0GbfC5v8ijHfW/a5PyhGl33C/JeBOg1aw+uhhWjJIx9eTXYU7OvveyzSbpdnLm3vefwnOtg
udMx4GuHCOZUKCmY3F4vUbcfUWEzn0B8aUOTC1y6WgO29EZY0IZb88cIsh0bLvJqr9TXhICdatjX
V8pD0WuU+mUWjGyKTl4Z44IJ9IOHZg43lDh719HBLigFzSNRIJMOCwe5e4g8bxHIJ14OTCwFeu0i
Fkk0E7gyd6pDmLkBYZxVukEReknwke0dr4DdOHlH6UYXXufsvoaOlCLaRMSanzqvym/SkeExbAa1
axQIHS8MXpeM7xOOKgFXOL3UEGbWxhRd5sGIN4oZYAKIkvl+ej/F3j6a4NX6eXUrq+QQQMVmYI1U
d5a2PvkYMawlq74le52y80bJNr6vq6i+Fn54jSVpx4TdOBZ22u9MQ/9AxGqvxwU2DuuGC06vPuHr
nPnWn0so+VsxW8x8Ms38r1hZzsBcoB2eilFJWO+A1iqLKbX2IXhn3RHXiriddfBMuwEiiKRtZabG
ubRce4NkGh5ukaPxRxe5dittoVMH3WskLa2kECyAcqqZ4wEuuaPOODZRixBgu7dt7OlPUNDhSJai
uZMU9gR90LaLu4vP6cYujIR38uGBF94hRcVoS4w8UVPuiz9a4iWmoBmBIWsVv5aRz/zNmw6Tzu4G
vEph7Nfw+nlVo2b4SigJKNC57GG54J66cT1YvAEUTaeLTuHcpiSV2LdG074Tklii0beFnHZOZ7Pz
JddKMt8p0FraoCjjnH+HjveG42TDHkb2hrwxm3GZpiWAa+yfpjfemyQ/izm7ZgiJXCGnWBMFFAhg
27+BfceixKKRA9gyeMB2BIZRz+YALJv4mPBvEUUVPo9LW4I6BjkaUb5BdpOWHCh9N8GILH6s5iEL
gBejYhIi3loqWQzDR7Ni2tdK68Pnxs1GXWGpnqeVawxgKoxp39nlc6wJFQXqgbtmFZvgFG0MiYA/
2mf05+GN4vHSxVG54oUWE7yv5T0T7PgO8y4RWkAeLTA4MWUYkIoO9f5MEsYyYoGv2L/FoptX6OLM
XVUlgG7kXQST0W+8D92EN9BhHuw0vfJE9uiCIghc/xorxyaJqmOXiXvXaJjuWm9ZSqdx8KGJqhSG
iTg2o/3QukxPOrNErwnZL05IxCCvtTOByElDP9LTSjaGn++N3Hk0yD6jVbrA1NHZcmm3Y8RJcdJh
ZsweGTzeCdvcBRit4dBy0y9QvGbedRiUqE/jj8CtHgiJiFdmU92ENZ8wehiM+DE2NlUp+pTrsU1p
UBMUoLx942ZfZEZz4PVb0/gxUxdSZYJ1NCDpPGXEsB5LexPMqOEJRsjnW8fCwJ5hCm86cu785Jgw
wcvj9mJG0zHxDMxmZUveCqUkE+nDjLSGTnjC2LyV3UfnuEdA97sS6NwebTlHMiJ9RB/dAWUtJHeU
KoG8VFUhYB8aV7AgVAg8uEpt9kE4QXYY622V9ThLTY0oADoGIJD3wCtBzAKYUgNJJC0sEEuRxioU
+o95xqZb3CRgtNJh2KYNlP8Z5XebJXcui8708TYFX2kLaSXwJVWrM6OgZTwMZgEZYuqSBDQikWKY
TKhuzQZoQx0hXr6CNgeLUx/tlgcxM4gfreCvtShiu+AyjPTcm7gEiZ7vTbDZu7Lzdllaca3HAaeH
/dDVFI5OufbKZG/mvdr0Lgx/2yJhhQGm45O77UbLdCZstgLjJPMLTD9puK+78WuYq9eAyk22pMb7
dC5AvDsV+o8jYI6PoUCbPkRBvLUdCIX9RGHrfxv9cESqGjBfqOfNUGqx7tS0j+iH8nooGis+ypXC
e42iEu6FFE/4JQ6+WfyaffXSpxPq7Vw+m9L6nZPxpYDYH3In20W98UXu5100Wpcuw5hAlNAGjGG3
Tjx6BFXR7/NZvRS5e1dZobMxpflOuONHVWqf8hcNd+UBdNfANqZ6uhcuWAW4CPtwSq+lNb73HpnU
Lb2cwhFPY49NRZm3rVyCQ5wvhP+Q6meUPzjw8S5pb1c7xYNXfQ9cLsAfL6QXhruD7aVQeaA/VvOD
k9cBAQggcix1k/iHBW5/Xw1Qh+N+gzQKcjpkLdfopo0Os1OINCks0MLDGgHr0zZ6kx2TyX2bZGPv
NRnUtkiICNY1V3uEXm6QJWhzckT8BjYkuCFFGlirwkhJzGFBmT0FnLJ+4xqISgVOGqdO8lCFqSRr
nsCMyEM9xTp7spoXrwOyVxPAtncVsewOX5tTc7rPU1U/mY48pbK2bueISVJZlNEps/23vC78q8RP
IyCzBYiFuXVPf/5oTbrcdC6qwz9/bEAQ7WKzOBIbB0QwV/NTJQHL2w3OroiZkxT28EG8MfyunNQo
0W0hfqm1U7s+05ryYsN2w94VOxiPZf5msdGpwk9fgtIqz8kEHhPdZP42IlAxpMvONomSxgZT0cDz
5ROhd+c6EvQUfEIR0VVctwkd7i4r3lLTCjCiGPmuH2z9VqYeFtbIuydgd880vz0PeiEaLl9VLtNU
Oy6MUxob84tvfYZzqd80fCqi8OBnqA5g/eCq4Y0IigfReub9bKT6GuUTNhvH6h6dvDkluU/wTd+3
l7h31eMAyC3HT3+J2hj3pjCbwyzie2t0HwzVUXZMzmsQhyfL7tXD4JnhGXwIzhOOdrcer2PYYw8V
tigUblO0tZBYgF7vQghXDntLRfNGF+lyX9SHFsI9En2Rvg1m89RPln/H5k4RLNRnnHIa/fnUoEmg
eWJW8rGWnyIjGhHv6mNlF8170qRgykoUoVpv67mboMwgzB3kkByryljlkE+embF7Z4yyM0dhEL8x
BEXsnxvc9GQSH7Kaa3slmXBSh7vcemGJQXStrcw6z3MM96lxq01UfhHHyXNqBwXJ6sVzF08dz4b8
cDwsGHyZR6/LomWFXM1J3G+TMcX81ySXxkAcHHtruso0aVAernHPDyT9Aswm7+oU9+GD6jv4F2n1
awXTtkAyt5kTMfP95Q9CmeNe654xSvirZ4hXFgZgN5TlDfEq5qjvnKQAOEHQBWLYkBF/ru1LQilB
ixDeaqAme4+dvAR1TUQtrZhHur+IhMy+e7BCf08dWZyzprme9PBpMG3aNrjyJACBdvbo13oHVXYn
AFk3KbwzjJXqYDjQRyy/f+8JQ1zLpI+voKyR5yX1zpoytIgZgXJe4xz9yPgJu7UfW3gXckSMWtuQ
FkiwSUkIQ5NjQtRhNjs50t5OHSLcEOrXAVLhyxhV8d5Jkk2ameaTNU3HHm4YAbSEN87QO6xFKZdL
qztGGS1T25IYiRHJNbX3TObgtWEzZvV4Cre5KG+6EB8vjc9gn03xO3XwG4qv4bHP+xuRm+9RPahj
F7tUxjUYN58NlBgffDB5dGpb8qJm/yFbqqawBCUQWvGOztEAqMIcjgUmNGrQ4CbU3Lf0yCghDLEV
E0ZibBJw/2BvelzUwj+ojNyflSy89jTTiXNrmR/dOp1P7uLjdny65yWlZjxwwuC0ZqJtwKiE6pOF
x6ZcTL9YJbzQfcUDP23a2uCgDtMrWwfJHkzhArKH8nkyEz/ZOX73aEhi38869nx8VHyZIm3nU0Z/
Ouy0i25iYannhlWcWteNskX2Gu0Hq70Rg81Lj4OkIOHqhAjZB9cVj8C74oy+TkoYShWczLmZtnSA
mRfBGqUxVh2phMSJ+RsOpeWXVrPNkmzEJICRlr18b42TFqdi+Zp//dFgfkCQjINO3VMHJPIbAzTq
3humG9n2l3bI81VYJ+O6j3TBWITH5aCo1scp2tVmUV5TJnaMiO5ynXznwwd2ZImXFqBhVzfXBXg8
7CEo0U2CoJLvVHPFUJmuroOg5meHck8NjaEzm13Ewu5zkA8P+J7gRVrM92Nb6pXp0kfwTRi5U9e8
6Yc+K2o8+RI+0TBshHRLqAnGXtHcPiVtKde5jtXKtacjs5121TXTC5pDcAUhbKx87G7i5ltY3pNL
WzIsadiwtcHLrbfUwU9+qn9yhTkOAM8HVpV2i5j+rlPE3AndnOjwcHlYYHXYkmhko+Vc1YA10BU4
0Ms6hJTeSNk6GMPFnzFeYn0GvY+pPHkh+QeqvLB+e5Ff9bSHwTJlP07aHipFYl0aFuCzDe7FpNwd
3N7Eg4XLHq1N62OPVo/ZkviiJ3VFfEBP3LI4MplB7RmFycGPJKry0UKLXE1QVuj6boeo4dGb8n0T
Jo8zKWCXeVpUEGqkFdpaSCOZAVT2+IPHIzxzGuH69PeVG+d3eI8AZiaPwtRnZxbi7PL6YSrFqlHv
oCXM+9ZEiTK2yDWiAIOGC12jCEtMdGmOlL3tl/YX8HCzd7ZWZ7hbVQFL69D3rq6LeA7uRuaMs4Xa
q2+BWNZLdew0HmVzahCLgOyRbqdDJOvACvcLonBsLAqJOhC+XJCjZEH5aif7HkTFmkkAd/XO2dXK
wYSWez+6v48HI9/HRV3vGgTjvl0hYK6fUNiIHRgeX9onMe3y3OnPgBLSFRLH00CJVRpZ9TjH0Z25
0CUwEQENp9ndSocztYs2FZFxq7kiO0ziybazZUwPDpqB7UNqkoaRePd+ihdytLM7h1G9+46ApI8A
udUF/Y8Jwm+QZvqFte/n+atFjA64UyzY6JOma1tdk6qml2g6hGjJKkucbu/Ww28WLuafaNiGcxct
qnX3VNFWAn5nbPMewdZA0pgCRL4IxPND1BnvQc1m3mp6Q26pg3g9VtljjQ0yMQCqvyUkQGxEykCF
0N9F37uDjXSQqb7UcW9t2b+ajVdgI7ErrN55nDwF3HwxATBrCXCJgEPGuMw95hd16cWLSza9NNgL
XZv7SY/sZX8+1vZhscACx2MtbsrZpyD986F6+fif38VNRucLOWeqaN38+bhR9Pr033/kUGOiSg9m
FVi5xhxCTNpfv/3ziZWFG8YcnGHjMRn8+//89VvALmdPxfE+LTLeY9CU+akYLHiby+/Yrj+cJrlx
i9DcF2K+igxDH6YZ93Wv2/yqzXBOji37D42eHaGyPI8UD2VOjowxNANtyhTaF2ZyLxjCva6NT2/A
DWM7mDUwyN9BEgbl5Ln3HY6prAxuc6WmHR5VhqTh/FPm3b7q2pRHifyrsFUuYlqbbyWSMB/k9KAA
pLiWtzXsjiMJ8gorDJ+woK2EpQULlO12N16Vxceusl4zxA0XEZg/JQUgbD3cm4Zv/Yhgtrd5jcFM
km5ZUlOyAG/tQTaXARVh52CsGKueBAqU8v5cIRNPJIYl26QvPVV7lY7Q+/qVB4BwVRGIRSNPxMxf
MV0E9g8OjGAt8BtsIHn7m9go4yeRmsiRqw9fOgeuesFmpsHkq2w4c6Lfii6qOJfmjZxNSYxADT/f
ZhRdBRdu0YrSQ7hrli29E7frydKgpqFqY6pH7bjS7hI3iAQOPHv07ZtmvSunS0HZdJ7a8ctSaDud
Wn/6mmWLIuY+riVE1Ryrf12+4J46ITDmX+3Ra2PL9fdobB79RiN2iWe82QE3qXr0s0MEFiceonVB
zEenxm0A2PKvtVuK8e+1y9/1jg2y6WX5/7XUl0X83yt89sNh55m0LJYlLZqG9f9nYf/5BS9/QPqX
sCnVZh8RhDXd5co8WIlZbpsyO9DnANs7VcFWWKAKoibeoN9tNw3gTmwpXJOEMVSkCtjHqJtnHPH6
2myDjwZS0kmCClnBWKax4pjzrgySgyXZvLxi4KmgsXOtUqDvEw2KrRPN8NKN6RsXdg9zyGE41Fe/
TfVNigogIziF6CU0rXJu9ZO3s202VXCR3GtjNH2qtJ8hj2Hu1ULtMm19VY02t6AKv8YI0zEZMws3
IDgME2txiKerjkETZM/mvu0c2HvgxpgflP3OqIfnXMyQcjJe7mkAE5BaJj3TsqFTYJDkklXzrSEX
PJA555smbu/d/rZLPmn2ZaDdYKLhYHQGy2GQ0XdXaF6PGZvxJrBLDHXvka+rdQLtdWN2Galt6bC2
GixM8hozRbQNo2w8jc5BQsVf8UQ9DGo0TgEDsV3f9QSdZdGztOcQGjLKHAeoEsoYxrXYHZ6IaYQ5
ASUKXqDi6QiTAm+5WrcGLsfQsnI8aHDrEHww+Kq3BKN3uwqsS4lA8TkPj8QCerWHNW2UK2OgwGYO
GDcrpzctZBb0I01eEZA6O3qCXNF8/YMPKcDnmTyzN6tTUzDtlSNnIuEP0sTtr2n37uwqd/G/4nQu
iAWbCmQS8zwaMOaKz0RAi9JzLBjadNRhgulYoTixOS7zCKwZVgzFGE5NIy8rjntEx0cD99Yq6ZMR
K4ZLS7u0Md9Y/ZZoJNank8NySQU2GoAe46Qv7Krf7RAw2Q0TcmTJupm9d+59NW/DRg0uJkwRPNPa
qHZRQy+ocYtkXbAQdnYZPSWECdMkwLObtWmysyOoFKWTEo01dDvyukQaPjq40fZBMZA9U3oncMnU
ZYHDm1noYpeQw7Yq7PiACT3api0CeZA3QBMmYjU66wd3pN1Z4BVQzB8THf3O3A1iK2FrCtLnUkl9
nrh7BlbV7uOArLseW/0GFEi0ryEermZnfmOWkd1qsprzUuUnMwLk6gKgK9toOGb0MfI++HEVeNre
ukdq/jhGE9MrOjWth1VysGYGg7y/uB4wTvrzo5T0YjPyeBqqgzzI7gUouT3qN4BPEwdEU+3Z+SR3
SaarGYzvfd55JHRrdPjBYihHnCowFgR32bJWTTjyopwfOBS5KCUjCWAL1jDJSA8XF2xO6mjl2YJK
j5kR+f6zQhFhD4uXX853TT2fS5AaMNqiDfFkmHxwJYayTTciVAskXmwlohmyEAjUmgprq/KHxLGy
XRMHrJiJhn9V8LoJ+4fC4ExcMOyhKro2mOFikJuRFCCjZ5J/mTnUyNAsNn2QWbvGT+Geo9Z2JxR7
oRjNFYQG92DwtUazHe9nrGR9M6LicByy15EOW7O3JJThUaRe/i3M1yQxwjtq4C12uiVblMrM8nke
oDZ44N+6ZhtBMU3neMPaS5BQ8YjUVd2hSF9AK2lvLRY+oEieOa0Mt5/Orj+H5K+Nb76TSZaAgZx/
xLQ8tnhL67nxGBUMIJXK+pxkjLEQlGLfIm6zQprUiurTQbZYmR8mxMMpLZ98DB6rWWHBK+ikRHlF
WzvCXjZH08NEZGFZ05x0Y68+sBHau4S4nG2D9qlNQT2N5CJtMvaSBVoeSx8q3ESCCcNn0idsYgcm
AkbNYLYOYxLK9QTVf2cEfxBI8DKD9lUNuLIY35OsNsPfpoF/8BSp2NaW+dmVksFXUgNBzkykosr/
aQqcj6ZAmhXUZ7ch65dW1xKAXJ1Tl0ZzhARvqn3MoD1O9hFinFNyGSIfrcJmyEU2o7kZqQHDk4sY
CQaLBCNzmFM4nRDBJtvy6KzQrpjrNwdFjuj8z5CA2CAmL48xkYXkjWTVaLlLwDsmccskRrd/GD3Y
e7yDFYMU8RpKoC8WdTIZSeW+IUed5yRbV44LjN0Uxjr2wCcPnAzVIOmkD94HKaTiLHhOiIWiQ8Hu
aHOu01KDrpU1x96P9k01W3SFcmy1ZTXR0ye1oLY7skJ5QesZo/XEEd8yzLO4Li+Ze5yQdIgMasYA
gOC6Zd7dIMRj6JH0x1Y5v6AUrBNZSjmB7aveulZLgJLFOHnvLJ/POjxNgUlSS0Qw29C/W0582wtj
A3TpqeVpgzRNAFNakMfheKjMEhP1hMVoFu8hwVXw70bmCCZkbcd6KAX9Mhbgzs5mWG2ou2pbt4e+
1gp+W/aYj/0ZJlbGTNsZCF09R3X8a5cBo1/NE4ceKloLzHfkxGNHGpCxMvj73xydx3LjyBZEvwgR
8GZLT4pWNKK4QbQcvCuYAvD1czC7eW8muiUSqLom82S85EK5gb9X1oSDYcekr2FFxIK6D98HACsJ
gUnAJnIO3ELdYPnOV5WbIcKDERjq2kcveOdDNXb32Cj2DdTzWRBkz1YlvhVB2qnVAn/FH4QHMfXv
QpL6B5wW2FmwZ/SeLpU2QjbBndrabKplnQKFKWkJGQdhGs34J5FtrDb66MsC6aCrHBhmvY0yh+gf
J0BGh3De0fEu1CFfqBgnp6UieucGBxgL+CVmOHlpiD0gKBstlTpuW8Ilkf3sqyEBoG9xgSjpMjay
e19WC8iuX5bJVEghpkPPgo9WJ1XUdEhAwxLG2WSnPxQz8XuXNPpcJw1vIVzfnelQKGqtc+Y5fM8l
UcnRwhg+IHG+iaSew9N/6mV0I09aAlDJCPWLb7KlpM05JO6d6aYwxIC1wRap1jhmDmSMzmyu0Do3
uVZ54ZKeqHqHUin0zHumBQsKMB/ubrZKW6s5ahUINopMGgfSBgyneRb2DWj3V5a0JCAYygJ37kIy
E2oYV+3CeqFXjF+IvGQ5Mprpoxdq92bo/nZwCALzpU6/OfSYqFEQpSMr2yJBrmvVG90gWTSvI/Ru
0KfZLA2rtmA1x8zlRzVbsG5VfyokhmPygVwGlNC67aL5Saxa55wEDpsCsRN2cyxHCjKIUc+BzdE8
rvQziRKkB7poidq8OUD/8UxcrkHi0o6Ua11Y8QqRKa8a2RpEuOQ9Sq90H/XARAubMsZXnCsd7Ir1
waXM3OBYEe9OBwfDPvv1897foRycbkKUEXXiomlQPBw6GlA/J64cANnNTlQ+311EI5rfbL2IgQ6W
MBU85aQwdmYeHlh89mKjhePFh/UfGsqlax1UjpIRnEnUXdJjOyrXGAcROUZEqDILRm2boYwmZMGZ
+Jj4WxIJTV+TrbZIx3DlesiTtUJfJpzhUxqDSQqCviWW7tr30T1Vp1iX/NLF7TVonQd/oonTi9FD
zwSmsgGXM3PPtgB8ddif4w3S3TUiZXSnrQo/zdeimQLDpmGMZJKN+HHZCIDjdQm9r4IxOVTpRZGw
GRTzaQIg72PvzwuSVxPmGLURVeAYJqbrZJVcVAyBb00b/CSJzQgF0YwayGcVetmyaFUGIOm+UrJ9
id1LDJykbsMGEknMSiTxkeKwWKF5YODvbL20P+hxtemHN6LvqqVq09lQnm7KDkdvbP6pYvqSUqvb
ALLkcUfDsgqrkmKRiFTT37LuIqY8Q1VOhgT2+T/hSa4OWX1pYf9lVwSfqQMMQTX8hPvzwZsOTBHv
7UwwJyUfvAqhdZQb20lvOal7R8Rxb+wYu7UWcqpGPgudelk21Dlkt9ezPJ7Ob7FQfHmFmbgcUSia
/r+mRwhJowagpQ5vXdQqbx5Gx1lH7l5otrDE9Pofg+g5O6c/e/C1be0y57mx1VtxuX/jBp2IUjc6
uZ5bEmS20e90uk3oj80LrSu/YASUKi5h43PmL301/GGndZSJXq/UjklouQkMH85eHJI9GeI+rCuu
L/Kg1iRflbb4oN+HzFZya4+UoXPT3qWDi269YmMRbwRGdEP3VvxVBd5pdA9A53eVpZVzi0ylqKig
BkQvnhZ1m5c4Qj0FUYc/oG1KdLKDkpcSDecQNMfcCJmr6czweo0Mqu5OMiFiN/b74+g/bEi4U6SI
2jrHSlYoY5P0ppbsNkRF/eIRZ8h8BM0yM9WaCawR8n+QNrVKXJ0lZcaKo/p/OxK/QlbAcA/xOhty
3UcUYY3Dz4Pg7Ncf90bTfxYqmzOjpNVyVTwBMwI7DnIqPKgpuY7/Mo2BXuOy9kGht0fjvlFdWoPR
SHcI3raNOZKcwEyhEuX74DUbkse207+MOncllHvUFwxE/eyqhs6fMSiXpAqrBUPsHPZnNS4Sc1oi
txAE62Etei5GExO1yeXowQ6tPDaePszJXKkYjnW/qhchXQorGKAFfbZ5xpb61bYp/jvEV9gih1Wg
gyZoTO3Q5Gw3nSp4T8ynFTAyxVKfpf53XkGcjUIm0HLAvIo6yuuTZ15iogMvtc56XLa6SObD2P2O
5fjMmj5cVnXgrqnyUDoyugwq9s4g45cuUE1WsGu9y15uX++c0DBntV9uM1xQCJwqKp0RhUPpPFyj
G+F22L9R7x9jMqmnI4vI8h1qwnUGURAk3Hg1MMTAXaHUYpo0tMpv3PToqNULPlSqA4XYn9SmeMi9
ychzlI7tMstO7raUFPHFj1tjHTUlgyQMwHSm3XeZp0u9JQetVY56904XwJcrNJOxuvkduOVZaECd
6iA7tpqAHU3llYXwamSofhtTIezq1CiCg3H4jnvTIG2lvTYejpRIYD+PuZAdAhnsEg5b6DGeIBCK
8/NDA2670Vv8kwCRReLR0E6lpdKdc78/hjTu4BzYFITcBg4pAhzl8bucMuH8eo3+pfHNkyAMe5Gl
PVqBAKFc7r9CvXgxx0EvWU7Si1KudBsDxCDah69xULTkbpMuuHPMn1wB0VZM8P+yS80T45eFE4tv
Tx2eSZjwjNj+dXpOzJbNOd3NQhISgMyDONkQD2ipGSdsyEhQat6aNupWZF0gvZKA5aAvL/nFE3qU
XFk7oCkZP8FJMWju4mpem9pliDJeSsa+szbiefJ/xs6nN2sxCUj+OjbBMxPwap8d6Q32sGHWRmWt
0RRYc+ATV4ynGch7/JloxCJ31SbJPgRD+wbNjG0r/J+k6UFrCGKqQs5kJrSgRpx8EznGNSYGUMkQ
ICvhLUdpWBMUhSiBCTc/txt661BVDqw0SfHSCpiEzHEI61oHAbI5soCnd5+5YFb8hHqzzVI5L7nT
I9u5kk12AG1w4lRZMqKcWYQQANcFeKekzVab4Hgd22l80WfDCJHBCtr/FCGzRftsdMk73G9UJfUu
tMjQ9HuxNfJ8SxLD3hmzN7SHx2hgAF1rpLpE2rj0EuqpOK8B4iUvTc8+/v8QhSoMaBDjfiT3Nvbl
WwlEfJmTD+kAHHMHf+MG4KGr8ZHj4/VjeZU54qKkXxGLyR+cabShIX+Nnbxyr3jx4W8a3WZhKvmh
CguVcOB/62myc00BmjHdkRfZrhwL6jcnHXEn0I4d+AkWuN3hhY5+2qedM6fZI+ybywIRUoFD2D3i
LvtWnEOWGkcknT6W93KTpmJXjhwy0aAylAYzlVHvTd+IbmaIyhqu1WnpQqowyXp8aV7brIKCKMta
Prwh/+G12zrEEWLyenjZ8Bv7PLFaRX5Vah3y0f6E/8sj16UAU2KU0ZV/HJkqwHT/HGxjEpWop8L1
TjHIqlWSGPvWyN7LtH+QOE5GuGVuE4eF3Fj7CnAi70wGF46xXNuZlrnxWiIhir8hZm9KO8hchDuF
xoX3pEfSxi6cSKq9Pl1WdlTgVWJa6OnllZXwV57Gy8jhNyHc5mRV4PlS7Y5rD1tzJ9/hKCVzGx0+
coxkI5kRzKXBIT2Ozj+DKFMEjS8QBxo0Qvl0XKLeWGu9IqQqXmXvaQU/gBk+4+rXVBR76SkogUlS
Jb23OppFucFWjZEFLJkGWvk0NATNN4Bew8Eh3qfHtoE9vFiqEAWoawk00pCHOM6WkEp+CR0ZavNR
jMOv2lfrSXPNO8q0l9ciMdEZFr51aXHQZECc143UrzYVXSRJoK2LbRqQke4Zt9zrF6q+s1RQy7pK
dcuuZiz/0JDcbbOz5rpJ9kna96xwG+W3M5VLlTc/KGsTzn0yg8viH/FAu2jgRtPClyBBagltsc5e
A8QMJFAHIhxPOfah7aA6PFqle1DtFRGVxMfVYNssSB1VAfAIK/kCSOND5HysfcR0wYk2kQtVOHr2
gcbVnIbbBH8p7NZz2AQ/mRNsB2S4nkEes5rEp0Ey1yl6aHUtwCc/p822oUUl4ZcZw3bs8R+OaoKC
zM3fWsnMyR+UReMGO8WrXmyId7UPkaZTn2Rl9zNzSB5MOxDOJhwLeodHrPHceinto653xzxmsIZp
/gEdZCbVHYVDDc+KL3XoSIFxqruoOrHtODnYQmxbmb9MDTG3TNgNWI7+UKAKA8Zhg9smGgaO1r53
LKu8ADSMPaBW1NR2LygR0omOyyjoY/Lip+DyVkR+niJHubse48eiIo+1+XNiXmUNGkCvWoeuNM+Z
PQ0jAn6qnCxQ2HuEV4fn3A4pAX1UrhP/qf0Mg72JK/aYjt0p58pNsfaWXvDVJfatMbTHmGS7HpgE
fFFtbQv+yUVeRZFqHGM8WV4E4IDcvrnTs1mDQTLHOVisbHSbRcW8N9VgoPaOOk9xTiXJm1o5S6M9
hgSCuYLBZMWMQwyMO90cqndJfwUQqVnSKb4HDp8PM82X2jT43Kz2SbcDaiEK51FLIzJWWOaQg9Nh
93a+bVhOJNorY5OztLzmqlnNcoArNXb0wp2jYw20H6gztnojoNuN8lUMBZzgZl6U9TOgH+ZSWgad
/m7E+cXBEYqEDuJrNNyNPPtsC/NqtGozD6MH9QAUyKZ9ZDwsszC8lml0aux0B41yD1EWtZFYqqax
z836SXwy+UM9+9nqJ7X151TBiKhBM9d39cq0uo/Jy+FPn7GJcgkFofmp5dbDluGrJJM16UpQiKOy
DPps28bNvuzkRzRkfNmuxp9cWpvECv651oHFEocKFh9Hy7+KMnqSQjSsKiZBUcmYiv5vrZjOiWkf
bbhXsfnVrgE8S02h/bRE8Sa1L9TVuPcOGWLNLBxOGBdR93dKve4adY0ohhc2XHgofOZGmV4NkiO0
jkxLguvnjiWZigaEo0iHtDf5JkX2yrJloysHwX7QiVm6pi/RBshWIdgk8OZFxtJ4TDdcAfYyapsf
tRgfdmufXbs5Z6l4uV1zdgpab9txl4i0EPSSwOcn+PJJMY6RYQTVPU8D7CwEh/L1Ur8RTqAyJ1yz
KMY2zbghdfMpKBQvPSIcVhDVF7PHnWGpD8avGWAcvo28brF84MWavzw5kCmeDJ+Fo9grvyDsU2Oj
ia3hg1kGGWbckwhj1GXpZOYMRn2YMyip0mtC3RIBqu5SwHs9f5USM5GxeipSTFlnalauS+1JAPWw
sB0CDXy4hXWVr3ILcRqms5lmHWDi3K0RAZwtorvS0FlUYkCiymwz4/GwlHGl6CnosxrrUcGozFWS
M2uBn5rxDkorTAqhdyVixVoj5aNJSckTv/RDCVlIEZhq0fdVSXCPXP/drhX9TWUwOVM6MiTz+hgy
fCyrBgGVgmWMWgyqg7fruKnL5NFaZEVjWQHPimY8ybN9F1oGmomKSQf/LQO9dOan1AmRPWzFqN36
KL+kob8LI4yzQdWmUAxweBawu3tWdNONE4P3De38YRijvjFVytHIJX2n8MqZ+fAaHNi+NG6wUhDX
ZuJV0cHGQ1NBJ4OOL/UPR21OtmEdTZc2LaxxDMadYc1QeviM9ZO9qSfs1YtFPJYbrW0AohNsaNlT
0OKEZSRSmo1D0/8D+DYLEq+cmwBUbS374+pd+1I7CNboB8J2z0xhjwlArhk2w5cY0U8btbL1CB3o
RuZqqj3Qs2ULnSx5MfRPdsf45sbhIbU1CGIkYFWNBL3qzqM7Uh7QKzIVQK4109uF72KaUndDSfKW
oXzyRnMso4wvhb6PGKXCqvXm/oAdveh3thKtamFdx0G7Z8R7Rwmxzabron+ocXTGMU+lHUWrzPbu
KGwOai7eZYK41ZxPTTSAvY+uYVFpTfcR8nYmlDAhYztg1WwabzLJV9gATtSp3F0fYPr7TaRk25wR
FC/CAmLpqQ6NB2c7jVibzNAwvTlttK2VkHltvTeUiEVuErBbdx6VThiWOgz7fkRPw9M7KO3Sa9m1
oD+rZqUhTw1xzXkeVVvYQAs3xSifmzvTgXxmlFj0RCl/hrz7IQMP9RBgK7e2lV0BfxXjFXvMTndI
aMBwGcbtTuK/L5Asi5KRe05SHRGgA8/UoH/ylv6OcUX2kJnunMzCYjhGv16Gfz8whML0D8ZekX+L
mm9xxG5btsTeKg3bQ0U3ML3K6m5X8tFWEP88DxdG37JmqbEYUKCLu+ahJIs0NiuRD1w50/+lVXA2
gAQs7Fg5uEnWkisRLiwV0ytYtLD8V9vVHoT3CVXXiYRim+8NBRmZxywdVLY7TBwfPolbtpbe9Z4b
2meMUMhoTTYJKnxtGWrJnSirg4ioGiAIRkQZoz3JsB1ySw9j2ixVFE7shE4FZxdKdfrhWN5LUrVI
ljrrCIMx+341Zb5RwBkt0xRGUCz2zNVmlTPeR2Z6NHQschwkeHblSsKM3aNvd89ubDeWah2HMv7x
LMJpHATRc8/yN51U0g28623ZXBy32KAxWKtOiciU9Nyw9z/gqWMnU9bs38EmpsRw1s1HOhkeyVbV
0DoQo0W5NwMEsU1chv5KGP11onnVwCM7H7eXZ/ZyVqkKtTUQq9qviK1O7Wurk0nihYcgog9SR7nK
HOcYOslJS7uV7eMHdnXe27TckWaA50bBEFQr6F1xukwuYoXaklAP9LzspX3VOIz5RNwskJlJet/O
7ZhyRRtaoL3d8GZVHQb2oFvwyJECxVm2smkM3SDdGi2G7h5jNUYfy3fObeJ9xpRyM1KuiUcIL0M6
bgoFSU2vtvOeSIPOrMtFPthnYoQ/9bED3oq6GXAjYSsOPKs5lohpmqF9pTmMzMKZ5oS0qytXDd/J
FMvXWl+kq47hdIrjY4M6aVWO7S794UV7z1SeEIF2dq4TFcv8Rd3q8Y+LtonRp8V3nA0pvwaA+bEL
tmEJBzppKWuT9InYxAOaKQA6y1jbaKDZtbQgZKBpSU5scxTb3R+pzONCR+mGcu4zDBVnn1vbuOtB
gEXQDDFOm4aKCLiCHM09FgNsm+OuYIbtMDuwxrRcEYH2pkQ8YZEB2FXpxrd0KLBySh+/xUnFMiEA
RK50yZ2bFlq09FFzzLVBf5pdThoi/W2vT7dbE64IeyP/UyGUebA5XKnttRhtfwlRT+a7AOp+UbbL
AjdPqtYDAUywuGTMvV06wkdLxfBIcTGck8BcmUGEMSznBPsOG107oyS8IfIKF8lk1SVE1sGAtvEk
yd08MblifCqGeo7tBg4QSA+oXATFCq8HgFuzM02/bBNpU1o5zgKruFW8EZ/aMrVJvDWq4s9Ux24j
q0Wn0i3i4GKq4jsHXWoYFOkQ9S7E4kkOZgG7sXNh8kJfDgnDkNWqn/ekZVNyRT8AYde0lrwkgd3P
S8NdGYCHCV9BTq+6yat3kT3gRVwERVbt0zjfpqW4hYhSOu/mZZqzlGZe8zlCBzejuYaYXbVSNk5T
TU2Rj7amerHv2qcaMz3X4l4WI8uBCn/nvNP6d99gAZE1xlcf2OGu9275KKKVr/ngGYYSzZck+oc1
EyJxbPjCo6em+ppm1h3UHABLRDXpyV0NIzKYK/4Xxnu4DXkcniGUnatWVa+qJ1sAGUKdlwRSvkxj
nEJYwuGAy3lZGkZxmmSmALtV5ZMIgYJXNM0PwiEEza3CG0UCp21mhicBk3lhmjrIybrT74l6SgwS
Q8MIh0WUdPtML6A0e2xueO7DOPzKJTlUlaeB+LQcdScfluW1n0Iq5TbJAjEPW2aoRpG9jLw9ON5Q
3bB6mG+BRI7qSTt9KbSlToAyXOR9vR1SKY5hyw2Uid79pC8K5qI19UPHOm6N5AKXkm09wUfLl/Rg
w+J8yfejE1VvNmlUM8vNb6nZFS/UJB14eE3ZjVZR3n1P3TYjAPNWLx4N9gRsF/yIAxDyy/QpZkiJ
XCQ6L8dx4zU7FCz80yeZqC9Th3WjgVvZZiqpoZF0d5Vd+p9Zqr8B0pY31MbKW6Yy43F6WT4Cq1pa
UUMUkSzHI1A9Vrw95GXD6I+Vx2oVfQTiSuVTqPaUBuxfhpIZn5fRPw/91h0u8BQmKGIOSj9WGdAr
rLtapG26rl1MNVpk8mSn7OOtpMXW2qIeMaNnW0MN7cdAMnmZVRbRKWNvH0i3ppx3wvd66KsdAz4G
ikReRUUNaJbViEDoNofo9SSlZqt7qCJE/OqCbGD93L+opbYCSUE8ISaxV2KmpdEbw7UZGvfBI2aJ
BcQlTiBAU1TtyLE4MppXBkswLPA+gfKsKjyi1DbsA82NwDvE78k+IOSJn/XuyEuDmlQNL2nLDegG
GmMFWZwJYQYPU+LvgeLHmu1fF9tXijObk4z/A1c8MYGlNXnNui0osCnBHB0NmgpEMLlYGv13H2mw
WC34zMU4nseaEnRg44JSAJe8v2FU+aytrtq5rn8msAA1naqdXFMSu4f0dNAImM7T6pxXCM3Ivib5
CzTktCRtIkhP6kdMSO9YcqWFTP51HCKmp1JFsOJkGJlqWOYS++LZdgY08j3GIc876dGqrvsY/rjC
t6IL9HWWwYMXJX8WI6EaWdC8quRPhD++IBxkhsgyWwQGg9spvcdRuNxLEmUwo9hcw0Bbel1OcccZ
8TqkqYk6QBhOZBpRHF61IJ+EeclAgcIUa9aNQzdD4W1jgGeZUvXAgl2Mg1bJkDKiAtXyeKPnX8Rw
djukmf3MZ27DbpQ+xywPldIf2fuxLTd+W9vH3po/NIWuEUr3sLJbY2Pk9dOvqTaynojMUkWg56oo
8nsTvfQFwZgJatnS1xXNJrJKzHFIXdIcfQ4INQTB2MedZqXqsBwkYXXSqlZNEP0wc4046xFMWYXY
JjGWDztFGdnX8YNhCfmAwxmvBYtu3uAGYaPFsM7or0ozaSXyTeaaD0INo0XQ50tbezhKQbIYoGWj
IZSZ28PXcWvo1kEXPX7T5A2hIbGfTWHOHG+lFs2XwHO0KTXngk7c2Gr7vNZuXcKhjhrogfwuDapL
Du/hnHTVlgsLvQQT/ir4a3392434JPWuxmQrzyk23YA6egkJgYYZSlfCIE1HPRRCk2DkMRkv1OCd
n6pC1tlb481oEIE5kPBpm/xtVteb3KN9tCMkdnWED4MOtEiwK3Gdb3j7f3MG3QbjWbZBR5Lobim7
X3ZVkHELw0Q4HzfviBf5BhpirDhyr0rtwc9BBdD8T0VKsBzEYDgbER79kACtsVX6GVVjVsf3pHNx
6sBI24pyq/dWcWS2ZiZ+NuewuZCB1c7dsP5MFW1jivonN+MrPHNenAAcCASGL8g7+27c+MaPdNRg
lrek1E1sJD8ATMvEjKs9/eywaEP45/wDRRKWMNMmpaU9xZYaSedggv+TKeO4RqirsMWh5aPgNslf
52SgLeqE991i/gh6Auki1/kxPGte1H5D4jTtbIvSLr643A8zg3faTZ160lnSgqUK67A4WMe6/xrv
nWb9q0nnLRFBELSAqkgplxEE1KOSb8Mu8IH7STIJGunBU0M1W1XWHEkNsU16+TBt85G1Oub94Jdx
18NW+yuTVBxwo7bXOpw5aIw52qt2VhsY0ZlzpgzTZ7VQWUb+DTpAKmLFIZFiCIFox5os/2mYr1hW
vCDbpF/WUa6t2uYK3oG60WCEEuv9ycYaZxkH9KQx2rNpW1u4LCGQkFgK0lukRBC6P6PMFWs39m++
5+0IHH8S/XaRunazRrmD9d3zqvIAxvWHJizcvuDA2cnSPtbwdsulHOBOs4+INkKnX1IC9nDld1fw
eHXDchSkC/S4MN1muqsIHcJp9ovMjxPBHK/xgLI30dU3A2IMeiAFExs4nCLDYCeyZ9iDu9es8dvs
Whv9O5BC2/nnvMh72pltYR3Q2X+7IdF97Cf5fuSM56F6dkEFd3/gcFKrTaZ4WCQ9xgxdTyndFSj6
WLw6Y32UMjnkNTBVDSA8Q5RyTt4l09aAdouCV5WHngzqheHCpuoTDAjGpJ5MJP+1kEg3BCl1dXfA
v/+nmP1noKyAbez4V7vQq9a6JSBpWSr5zbK/RBHa6SF4eTa9Y7wE0sffAUMKPEZyNbXS2WhD+OQO
O1DsbOI4l1hwUZAKOh7d+CcDwEZqjLvLLVGOeGTAzGNIWiV50tAwkV0ydiYxfRBbeGx7dot7HNxL
0B4LfIlkr0WIBKoohW+raAt+YIeLc+uiqlL4uVTfeC8YU84RKm0Y1v4ynHctY2LzJtEmMa4KYEbG
3TFe1qw5mInC9ggXfz0ioB/IT8uLjwQyfabkcmWGzsVoWPzB0GD8INJNzx5vLa3mmv9vVErwINTW
IrOofYYkchZpz/LR8rw7tJSPuhRih/+VmxNpeNDRnBO3g02bMCkZF/ck7N/jMbuxXZkbcsoMJDnZ
FM8p0wH0OpcpuVDox41fiGp44QrYEBqUtFEJgQYoEkECbnSxjVzwD122dlV2wjVZQ6pv4+KAEAD3
Rt0i095SjKBkOScjLYobF6eK9zGBosTG8NjafTfv/w2O+uiiGrcCRL8jyRpvVueMJwxjD0Jo/qmO
+Ep0DnhfK5UtV7+ykGQfeyc/I0GdOxE7V3/k093YTXuNtPAN7THWO3pmw9QfdYpbI/32xMrCU1a3
kDxGjU8lJhLb0coTOXb2Is1y4Ngj9vZeOLSzNR9MXTO2r7e9n74cxMo+UYBBwqLJrrckZKWIXsgl
jOwLJc3kIYUp9PTi0oe02ddLDeBS72vGotWiXdwBUx3rrWD8Yrr4VseSBhelR4MoY52BN4ssSb9Q
7yqNJDc7QINZsdps3UdjEVjrynMZYrqbLC9LNZKLkmlsXKTdC5QSA+WWIsUeV06aT4lHwyaX0VJ0
KLczF7csFlLCwLFhChLOOk/gL0dnErPS46ZN5pqZ/2iFe8095osD5oyBGmqOqqqhZJjjAia3SXuU
jflA6nd3pnlMXuvfGjJZPY1+akqAxm3OhhufEGSvCzujSEbgyWp5j3/oWmBBbN1waxnBxTaQWKk6
V31UDAdIfMcxRdGUxPraH5y1rVGCegPYQKyjS8d9U8Z4r3b60834rzrzjLTPmRWp3HY6pmJ0pgts
a++DLr8qs7kWDChkzTzDS3nzDYBxQe/foJZRr/B01AidBmq5WvGXijJSq48Wiyy93kW+/Q3B55Sk
6NTdAQEHzIfS7Ljry+U4VuhMiovnYI+SOrXWVKZ0BuNZP6AWcci6gvu7BymGVURzeeGtu+qJc9aM
pI959yBXCLsJy7dEiC/K41lSNk8RZ1SV2NJ69PRht8r1kbvJ8Nw5W7NzJweXkR3+tzCL8Pf7ymaU
eJl14KwmH6mvHZBK6XNrtPdBrFxkRGyoJBYhDJyjEaScCRkpZk67kkg+DJ29gmMrzzG9OEP6qCI0
RlVB0iPyCpxJlILSPFvqTieFDVsfO1ReMNx7DhWxKh1q8vS9UupVXaOFskkyhPr6zvob4ElIP5l3
YYodbREVp86BdISmACpA0JQzfYQENFCJ+bV7gO5WkN1N6aCBZeuKH09LycvUfrVZi+SGyyM+kU94
l1jHZi4j7LmhOADDo2KjIcXOleQrYJqIpgEsLQ4IlDpSSZptQyysj1oB0gAswrXdmX8O2eSgZcWz
8sKPXmv2Rdpea5NHVxQGaRN/9sjcUqSLhm0WrlJlARhxmP8fhBRHP2SbHh1kWqNXvYcCvUER5xs7
pfpn0/zWxc6+ZOjMmoZ5ioIygD8y7JwMAYd4ZQZJKbYPKTRMA0a/aOI6F6uA5dU7xI4/Ucf2XQlQ
RymGcnTxYOuO8mnqzUGH3lNgQvW14YXg8JZRp+EFMFcFjva59E7GoBKcFCqXKE5f+EnvmcNzDmsG
HoH+0ENH8mcav0aMeXKEPw/z6huP0TgzW6qMOiTkKhABslAl3ceNFa0KjyV78QyN6J1AzGPpVoz7
epj3SjvXClzUYGTfipofuEnGDwWV9bodKKvV9NOmvgkmkk51d5U8WbKwoTPr9cuoa85auu3Tte+h
0nyoOlizDlXFogmDjc6XsbZSDqT+nx5a94LMpul3Frryj7idk1Ps3ICzUEEROG+18t7Hw6FLbRSd
sbHUQ/UsIlosVpl4AcnlcySdjrnUdbaHZh98mWJEQgcZiD3dFX/M3g7Vpz02+9YBjFXhW0jQaflg
cPGMdWsSwZG/SHUlyu4bs8r02kYZtynJLtimjPq7c2fEYs9K3vS5xykUVMNbFVvPWBFrs+KqSMd4
WBJn78pvy+cWTJjTM6lQdh1MloVnGRcTRYI1VCyDipMWTDt8ICTsrlt1ib2RobQziIVlFifZ8dpJ
tPM2WNKZ7drmMkh1ivAMAY96FbYllhJIKyFLWrfw7L+WuoAic9M6LBiwMM1dt+LDjpgIDp29E3r5
lhIdO+sYhMVjc1D85DvU+gq3WX3DPQtbkI54ubIKbR8LrqQwyolakcMssRaB0z49piOM65juo6aP
JFtSn3BP9GLNnD6Y1U5bL4SJLqkw0j9r8F5IgLF7s1amE6GwDcmX6joCUziUnebitejAuqzwiGQg
F6rPP4tAuWFe4cxifiE15YwGY1fpk+4FO/jcH+3HVFLVAkcicnNyyQcT40/C5kXR3wsiACb3FAeN
McuVGFZbwMejG9lPbFq7NOy+8SJd/6dP1KR8sbNkOyJdvkan4FCKkCbj+EEodlBCHLh21ly9nrFC
xryRRTCqJclM2qqR1vtgLGrYuSu9OqReeTNTjr8qx/1fD/Vq+j1sVWynXXjT6FsvZ0RDp/wtwuw+
dLSTVlC/oe8+mGGxsyzr1+fJqLCKzWxbvgEQQl1F5hdL9Wk3V0zyGPZfWXrypfWBsWmdls4414zy
FIsRCXJ1iWx/2wXWtxuPW/Jx130WPb0qQuSvsGAmajL+j6TzWG4c2YLoFyGi4IEtrUiREinKbxAy
PbAFUwX/9e9Ab9Mx6p7pkUiw6prMk+yXcp6MKYo1ticAIEFrH7GIJ97S4mX9MVBIwByD6CibqnAd
+MS1T9o5h8uwPYo/c6yfpwEPiK+9s6ojFhZUv2lqRVzz7IsE4tbe/O786csJQmvTTs2Ckum3Sv2f
IMyc1jfeIt+xVsJ87erFOQn3flM77IupC62eLKxuOE2D3M0mboZOsO6tlHOlCXiZ/F6uLTb3iJfS
l65llj1BkWX9km6nmOegwwO/ygvrvzDcc8sy49CQmAOXCKH6YZTY5xMLCgKr8wtAmoutyn1YQQk1
DOsSyfriO+17XKPIFDTkpjiT/PRUIL8wxvSRb4fB/Xgvau+tNbLDMg6AJ1mCnkD06iE7ToV6n0qJ
PS5IdnGrNTUb7bqHyIlMVvhX00y8fbPnQFkzWOzBo/Oj9OSIMwjjTXB/oHHeDxJ6WwDvUsxb0/CK
7dyU7z7K6VG15hpiUJUUGWAT8TM6dE8l0O5lFf4pIpxJkHmBaISEk7Hahv7axPTOxmIXME3jiZSZ
n2wT32k1ggnMl11LymMfYg9QQ/AJxIt6MJ9uWFZO2FqmMUWEyY20IjrkoyjJ6AzK8XVIIPsIhwe0
osrx8vR3YAuzKXx7U7jyu4XnuYmJpWF2tq7yjNE96P4sWCVM41dmigKkh9A9B+Y1RrMIbIBeQo+H
yBEw6n1SODmQiKHVcGkK1pxtuC48toJVxQzXVajM2IdMZpoRVNderLq9eUbwlbNmDweqX3uGe7ao
911ifdiBGGhlp/pjiowPH0njpPiATjpK1pIR8mpyecF0Z37IUr8ETnn1hvYGWnbRybA6wF//PgTb
auTssivvItHfbObU/AktBsPERb27KTOMmGUbzlJ2XQ1OWP81NVB1JcBKHZvCJ6VLdgr8E8Gc3dmN
nzHBiTlCrW33AnzqG7btsi/LHoPG30TaJBKucQEfxx+JWM5q1y2BYrx6TPDZtzZbqblV7AD6vt1d
whGCSAoYdFW2hL5LXAuS4Y1TU7mXN6/Vw1YPhUWdS0hN2dxxlKLBMAyYGjA8o0VLMTv4565+0XwU
KChrw65JIuqmXanlpm1Jv9LstxriAVT9y+ACYCfZp3JmgtWgBV2pAjeFDqN7SzPWY+ONYXHZT1Gi
COzE9NHMNG0LKZi/D7z8hTnPN4HB5PyWj1WsX8Ms+ZxytGKi5lIwPLKb8uQeV1u+AZlx1xBY6WXy
LxVsxW4eguE5Yg2AhinbGyl6BAxx+WFo8D54WIvGbFBUvsZRVYs8ke6pDdVv7IRXq7JXfWL+dFH5
y8qigcx5zGX0L/ZQi5E01SftxbGTE1XNP0l++8qPaomlvMSr1faXegqvznAr+JNN1sXHPHSIXQUO
5aCdbllgpfH0Sy2381yEWR4maPTZ5bT3R+yqUWAcpurLGnX+3TvnLkYEHRLyTPfXSdQDUO68mAca
0zIDO7WOTO/StIzGRkC1o8MKoD4G2n8TDAQeoJHuSZJ7moa4YeaosdYsVMzU2bVSV4hIuf/8fuGD
ZbfEBN8fc8t6hs00GBtH1KP8yMgOLvr2TNdMtI5H6lzNqU4Imr2KABlj8WHl1/UZVAh9cv2et69/
9VGz12QsM+Sq37OEoqwfEAdAtoymFmdzeNKLbmqwnJ8wSriLOFlbNX1lJTdtrt5Iygi3dRZ+JUHy
0jO5UF3ybRWsGgJvNxX0Pcp4lKKk0LPrt4xxlcI2sYKxznNXHHTOg9QjDnP6/0LD+TIJn3Bzma9n
KHaYnk16r7qFr+4xoswTbCYkRVI32NPrlC/1MUXQTIiDAIjhMhqNNH/f5NjQF53yn0aTSH3CGqad
LkaMKM9txGNn+MHKoRkqJUpedm68bKEmIIhRAiZopSH/hT7MkISBr6W51tNc7arFkJ9130nTXFqC
OWN88IYMN5RqL6BvPpB8vEp2jwfpkLe+7LeDud6j6eMsmrvfxEBZZ+hPgxZrncbV3rPtLz5LJzee
rj0oxGWTfHMiCnm6pRupBT8kcO2jmrBZnsirks6285vbhK0XBGSoV7i/125Q/+AcIMe4mUjEjon7
BofrWasalukGhKEz1ItVg7czhOy4GCw9FI9pm2wKK+H6ClyPcNPwGY3N1tdsUASVUlRxWwZVtu9a
Gyi1VoQ+NZI9THypXrrlnegWcY/ff7ZT9+OH/T8D+3oGLd2ACqSqva2Q/WYamgm1b8AHhU9T0oDN
BDmAZTIpoIYxd/b4OJmS9VJzwNG/C1tMEUQVuBh+3HuZIxO0jOJmwDCkcJUPBuTUzCJ8vonZNgPJ
7hpWGyGw7cAMkKg79yD/aDPt/qHI2ngXSE74AN6CxffRJ8QexuaG+6iqwenpkiVqjN8zLuMXZl+H
RiMkdLMX17HPuoOW4oTjUQvjFizBYRIgHGDMRxJHX5KUITglX3pX5fbP5JvnElTTmESnsa/OdauI
5swhbfEhy86jUWdoVgnFDIszbop97orHlLrkeVLNjUVhb4L+stS6Jf0UTaLDlJ+Jb8khBCU437Xm
1qvAQuYBDu0LB4MkAW94rJOOfgifkYSfCmaakU/O5lYw1HMBaRSkTGKyQU42CI84IfIW9Wg8tywE
EYUQ6IJekMlsmMJ0YxwWu/Ytyvtb7sBuJQS02uqcpST5ljDlcOJKg5ibElN6S9nIjhRvLfzikbwB
kKi9cZuRgq3TtAhgAVg7J1c/Jnt3njuGAhYEdIAR0QkV9T60xtdU8A7WBctZC2uKi7vAKLoakT7W
3gpV1fLAZrO9/nvGsIp+Fd4E5e0BvPlXYOhHOtR06zj6u2/S52k2xK5u7OyeNPINbm9xk/H4gUML
VXw4ye0IueXo51fLD9iJxpNFbABVjqdUsQtih3DWZHx1GB4/uCnnLG06M7uJGyYmrI62W+DQSfTi
yOYe7EqUhygz6zoN9jynNru9A57/liVCS4YApJeB2q5mgSeIGyOXjpFsR0KkdkJOWcICJyysZbnR
1tIrjfLTnFJmzOGDStInwTwM361hcmtWO2ptDHIp9QnEjjUDWs+voPKFiCqi3tpPoJQUM2Ec7usi
WvDf6qPFGDyCibW4jZrePNpMXFagAy5Zw9bQdMKD7Kb30uZQbmS5D5gKxHwzfV//1DWoUsAiKNtb
/i5mM/5uudQTRmoTh2hcRh9k77J7Wsp1w52Du8qk72QVNPXRR0E5DjHwu3R5QeLMFSvd5g+m4SeE
KOJ5SeTervKj41JNeHn1MrddzypR/BBvfC5rGxNVGSFF4XHp++RAAUuHa/XnTCOzsRc7VVkVzCBQ
oy8HKiUUSPUkehB1tB8jXlfvK+qpOZOaumYi1n6Vq+F74Ws4M4GWemhuXeb918v5qaMw7NpyX3jP
WGdO+VS2e4dtrhnl8zbR1Ob2smJuofEe8yx68fTE4qWLnr2qpO5zxBOG+mLdhSUZLwjmnfKgBUQ7
K4BtooNsehCIeCPsOauZTG4WgE16JDHsbbBTgTK1/y1MgFEwOZZyrnvK0bZiQdhHLLQOdXSsuzEg
A6Q944958DI+0P3knKWOmUJ4xFWIyXsH7LxuJlqcWb8aZSpPjvjxS3dbk8u3xU9y6+L8keDuflE7
2Zux6+9amshaCLUJKvOjZ0jEROaT3JSEn7TtjmMBGmquntOKUZmT/wL79GUktgFrDlGHV5M5SiQU
Ee4JyfO47EYk4N0i++mxCGC7+xiZRyx1wMwADgyXuDhsB3cWcFagZ+N2hARq5/t+RCrPmH8LbfnR
aEYgCChlbNysowce2JXsIax1a8OBmPH+bCcvJv8QvkAe/JfxAsU+awmP4Qs3+7BeuksQMyfqw4vj
FMB/TCJJiyHAJfiCvCZh3D6HxBmx0hEA2FZuFb5pC1Ty0rL4ct42wv/XjhWHfWcs8Uv/lILOUJn+
2QemneTD3eCsjZhVbe0Z6E6Q07t5zC3HQkKlzamcqcPNCUwQV58qo/cqtL5FsJxWNcVDol/nOvkc
lXGfjUCfnBzhcJKwd3bynWtIjJKs0BNvkb2lm368ckBBDQiwJAJKYOxHhx8FC31/gOEvKM+rmOqp
SBdl0aLUw8Bu2f4PsxJ6MSsnxoEFQqsvdUgh0Q+NPLoxm6D2fqz5UI5jeEYojuYjzD673nsz0/I4
CsTuY/afm1sb3fD5aQWXjFb13mh4TloRngGLcvtZZ+GSktEF5WPnhiB5FhDPtSAJaONWtn+INK7o
qo7ujMx4n1yCS4WBnd1k21SqV990/KOfCviOMKBY2rJM94mKBCEM9wTKEZHmdxTX78iMHGZODi2C
tp8STFFZ2N1mdzh1bX3LWVqWtYdur7ijOr7VqB6jSV5VF2DtrxmBEs7qDw9g2x+5eiHkheo9WkRf
4YQig6OUApvKN85fMxF/ugV4GDKHN1hat5NjTiwMh3mXmN+jO5zntC5/xEgSmn/fe+3V8Q3uWOKy
FlhHdgowo22LeiRTSM6f1mihkDMDCb5twpWOzoOMP2t8mGSxGV2wXXzcHxquwnvLRqqVjyyqHRUj
fskD/9Jm3Yz1g4tUaRnuLK8EpvQra5/KVA76gjiFoe4UyYPXbpOkSC/h4EwXd0SdXmQBOdQdW2oL
w7mVUtY0SZBdGrbcUAix0oem55+GrDiYfjdfoEXPF5Oy9AgA7R1R/6eLGq1Njn//J5aApMKA5eDz
5d9hDCam4KVIFiJDpm4YJJzVpIptWxTPcZqxSw2n40ye+pbXe4UlmEDDfjjEwjkPrsmjCcq9ryDQ
9CCRZriFrEJNhPXyX5pl7qur3OvsT/eBkb3XWRVegtyS2OhGdaLZ0+cy77C8qx9RDPFny0fW/i/L
2JAF6F/uiz6meI+v5TSRLW4X3g4gZgn2C/9xrukNqR8mkEJ19tMmZ5DV1pNHSBTm8IBU0xxxOdm2
wTaHAm4NnnkYyKjap65bP+dYYBgXBf0vwsItO+QIntaxGQJ7U+cHpgPDJpL0YYy5DVRLoj4nmp28
NVvykxDebb089oQSqO0UhMPaXb7RDAfBmvUe+tIuOIrKL/eous+dZcH7GGV3obUuoB4gtjPT8YJ8
i84DSZLjpCPZCMnC1AdeIw0Lx2Y6yrvlA7rJpuoXEwWCtdT1DpbnQwOPWWcB0+G2LJrvMGe91GBE
lV3uPZy6rkIMZA6/wnDdLYphXGChA1QvVlenkOIXWcvF0sn0FtJN8rok+K/ylgy4qkvvHUH4iAIj
0pIedTFUxRXe3JtNqn5Dr/uyQdC+jMWSq+eHz1J06Q4pUv+Y1fFuFgm82w7tad564dVlDIkT2GnC
jMieqnoIy4xkM8KEnnJSne8oN+a7GWvpuXKbB7PGQVfx7w99MH9H6hB7EImQCc4b1Udqx+NZIBQb
AuzzQmzn2P3yR4Z7htmfadWXkRDsFePOF515DTWyJ5cDrdQs6zU4mMibkYTV1NAKI/WqyTLzavek
dJZ8Xvd/XwIVZKYemuR02Isnx4MgiiATimwpmwOiggVOGAvWdFC5iC06/32VVC7L3xD0dRa9MYau
tpaXTRuGi9qR18Cc2bsRktfYOWMOGm9GYMEwYW8Pwunqxg19tO1ChwqJdJGqfuQ8WLM7my8Swchj
CS16wHZupW32ELawY/CqvQYdmbfBYESPLe9IiYcu1+68keEAVpZ4Jszwho2OFbwQUhelrP4KLHS4
4lPQD/yAO2yVzItGc2KjmeHMVZoQD2Di53CMj9YjWi/GbVgvZnSaV7AyGsW8cfj7yuSChjiYntzJ
B/Cs3YcZGHJH0OCGpjra4h9Lr2XouA8+gRE1Eu+TO4zreeHU+U1/bd2iRfYIawOwWoy4cWOVvbiL
w4o3MAppr2rr5KZTdgV11hszI4SSIXrIli+V8mmEdkFYQDevkSo/E02mH0QYk7aGEwq5BDFvTXFR
Y8JExWRdUknmtLW+tweOLkfr/ncqdsv7YdeTeMgHBmQoZF46UqFooLL8BDOVUFKjP3W8yQPGWsux
oo++ws0+NWer7tV5SnBcAQBa+5yetbMMmGdjOpMIChRmpNxnZlbMSG0c0xMbotChTmD+837nIOdk
mSv8KNZ4wT65jSCipMz+Ng7I7lUQej/WfEtzkGPjPkSFcy89Nk46xW4qgDxJm28TnDs8Gx9pcViF
ADeZdTQl4kkzdZ/MGmhS5Pl7M0ZRlk5pcMLsiq7O4m70WbeEkIfRA6kRQHNwl8XpU666zygqP6NO
PijISSvJw7+RPstmY84B3mHPQgE2ZwC4x8WUYLn70sIVTTCdeTZ8dEyQFUGziGDaZLo7DD14fZ8U
8zVX98NIxjr/a3QfUqTROsaWVnboXacu2ueRC9QJnyFOfkzxIV24Af4cfZq6cxh4B8m9gRprNXjd
BakjuFeOWOHc8P6wyHWxVBhTjJbHKJDbdPg2BuMrVum3iy5uxUkLmJT/Asv0sM3i6Su3izMzKvSA
VWzfWTLFZdWOm47vWRPcsYaNsW4C8AWDKuKdrk4OZKzNZPE3N6W1TTIOtrqkMWYsDJyFMCjlsa8P
Ow75fDgIyTIlY0RYQUkkNmVe60by57Grz3+/NET9+UmySMjVFngqPm1646lEG+XqFjCtmi945Vm6
BaxmIL+esVIcTWtY0NS2ue4SeCjB7J4Iz0BZTVHKsJMckHr4Ro6arp14mDb99NWQrHsmCRVPnt8e
xsp+jS3IUACjWf6iz8HQ5LR9umDIvyu3MHFQ/ucDC9dIcrzAiM8WgQxGIw/V4mTiFCEvB1nUapTc
qTrZaiHZF2oI+NMMkIvS6BoDb9yNLXaJtPVcyH3sJDxiCpEBUiAasDa2JRJzXCR5gNgnvKUSCXId
m+Gdw2yPLoHA7nI/Jd0nqHMSauaKrn+o7Zcof0lC2kLbdue7LmWotORYNT7/CR3YgR0qDX9LbQeS
fy0z4R8ySt50DA4sdXiLzIBWYrDOKb6y5cpaeyS9nmzv1tOi36kkB9/f/VZkxK5ZWr1FWfhZ87q6
NdO1GnSdz3hhNQmHGGU6VpJZdwRA8RO1FFSZh4N9+aUeeI/UYMA+Z6mz7roBavDyGNT+Dt3vYhUm
Y4j112PDHc+nB/9CAJWvJRdUlDN9ceLtMWNhss+MjagURS42470gNH5FxIZJI8myrqgcFA7xryG8
jddXEIwDwUoIWfUaJDkY/IKipdDEhPkBXJxBlV+4G8FJzgHEvAk9ZGVRhDBZ80ExFheg+iwLHN7f
pJYEpiyKIRAMHQNDjPHGsMmFrfe1iN59n5snTwhpLPuXiBYiDme0OcB01m3t/oMQUm59iBRe2ZfX
Bd0IOnEXVuxgq/kSJ3z84hdbp9XR19XeadV3KpiuyA6y7ohXaQrp9Uzoz176Fer6EoBsRHulrV1i
J8ODYWUkzWOZm/qB/COcmK4SJxPRCteCfKxMDpxpGqxVa0cIVSApNN6M6R2bSFD18a6z2b0MBmdB
RdG7CbUY197i6IhHXBrZaHowlmxITJxDSNcorPeqRx8WuZT0cPTXYc01HPQDGjVr/jWK+UjvVm0q
fmzmckiNR4m+bmRJZOZHvKw1B0qCxgNHAbjurYtRR+bzyRpGwsokk9qOhXD1zBDkAmOCzDwP7or2
GbK6GU+yGbFMRAyx5CwcLOXx0NYeXh/iPtf5RNa31dbvmBiXuhLlgs1POA8vc986O5mKV0E8DCRw
JKA+iXaAr5O7wva3nkdU4Bw+6yoDYWR2FxMcWpD44SGfQ3TOg/iRwgVTJVnHtxKNcY/DD8wA1nNk
Snv8XnR1JB8PCI5FaFxEZnEPusljaH4R/1fsQO2+2pRPmYUIoQxwS8J20r47bxmXUx+xy8WT3BAj
FWFcH4JHgi/TDU7NfZG4K47M3QL351D9MbtumTBVVO2ZfrBVeg2V05yN5RfdWWcCeBHBFtUDtJh5
Y7B7WmO4744Ws540NF0y8Qgi6OI3eErWkS2ZtY6rGJWXSXQht12wld6lB/2wHm0XKltBHkLokx/l
CPU5GQ1q3ehMQs22UPYVfhi+hZQh4XM2zDlhw+0jtzpzm9l4V7Xz0fYgh5juNoe8AJcyBBtY0EgP
SnmAK8A2rcycJYP2DvqsafffbYXDrQqR8mXoQvosXpgT1sElS8m11Yb46yUpWmOWQrhDeBF0EU/8
YpyGZz4n/aKgfHENluZRmL3wkmn6DNhzn5XOP6XhbkRikSFSU3wROYyHHoyEjTmuo6uN22HDnPU/
Qm++B6u96YykXvp79gtcQOS2HBwgDV3E3ekVwBccE/ZPYVxAAPFaIZ5IYkwIxjRWGyimnFLeKTN7
kx1rzBbQzmlbrF9LDL/YOSZzQEVmMmlPfFZlLuEWdb23eeywjY8Nu9Qkv7MNtu35iEbabT28I16z
H2bJhJLqLZ+rf6yfgUObWDMUYezrMDLm1WSojwp+T50O89tM8kXqmiu/npdtSjCweNxAJXO2YYvv
jSoKdyhsfYIVWZxHdHDszsL+4hkjpkELF8SQ9mvg4NjS4+xYRcYbic3GiJ6PctAcCHfFDIzNovvn
xslmAC10IqURkwnoJRphZNYt3zdbQY3HjrUbUX/qX9t+1fbB+21Fk61CjdkjdImiFl0D9JU6LEmT
Fwrx77Yfbp4UFrUxxz1V9GpOs7ve1QeCr9WXwbuLcu5e4FBbFoZXoLsY3AsafkjFh7a1nwVaL0yg
GUVlDYFoAlfmNg0VHB5OHpfpXVbxU8fac74KxVQiGTd2kaEPupowR8rIemXTnYHQxA2RvlC/fEZm
eV+xOPuLHXAPy6oncaI7buGLJcZj53CGzn4W3am5AO4reW6qZ1tGB4xb2wyjO75s/zktfGuVGsju
M9L4ci6lnANjNVsQT8jo2i7VDqCr16DC72qSIesZPTkBqOIlczzecVYgJCtgK76f0xkaRXqIO/Fa
V/2wnT0cIYs6QRtMzIJU/toF72w/47d2Z4nee/5PiEzspra9GSN1Jeo2JCYMy6sObcApluVPzkB4
U4Nxqtv8OEg+c2TQbWzl/2tceRf48lVU8blL8muLvgY35k41RB/b+oIGD1IO5c1pJlaO2KECaeVx
0NSi85C8OH6G/8/4YfiBori4mQalydAKsbIwgoBeu5Myw5sbp/re64A1maZGWYh/1Yuv8Th/V+xi
/YlbqPDL/1oROCtWQ7afGE8hrTb0BOMedfyrNuHAs9TehqJ6dFqvW0tgqfNdwU2FihM6osdWZwr6
fT4Dr/b7fdmMJHJ2474did8h8Hpd4yYbwf/Tta+qHsdsv8YJ+x6jXyLX+7sJPNBzI2YkexX69etk
83rnFVv+JMpefyY640dNmR3go4BJVFikVzAlN1EH8BYJNuLiY8Iw2royPZmsm+xmn7PUi7L4iQBJ
BgXNdFLR8ikeAbEXGWUv1poFOj86KVBrO97mGRB4bgwuczSkRjW+eRmW9aHEYhHjikLUz0qMI1pg
fgFjBxRoyywpO6T8X5G0haegMN97mzughV7nsYgn1LNeiWUGzTSLFdhM4qQR/JspOCCKnJKkR/vv
8qOVLCZqAYWPbdYIxD6lDoAPk26M4pHMeIBivv4PKvw+fFS++e1B8F5bKjHXDmp6bsMA/88+crBY
yQxCqPTN6gSh59edkscGz5nR+W+xkgPT8hinWxUhqGrpwMd2Y4zqCOJmgSAyHuiz/jpIy97GT7WB
TEwONPdWoEiZt/GIjpBJ2eF5q14n94HV30qJKRc9FjzIppKMzNuTNyWQGaV9N2fzf8i7WGD3wNc7
M3w0JhoZGOxpcp6YSemq/u5K0Dcl8R5hP3ylDUbq2KWUCdI6YXlhMVkoOQviMn2wJpazYQgKTeTH
omuwJSzqarS2ccg/sM/mG5Vq7WqT1g+dyizImFGzQ4FN+pFkqd+IYOPq8DmKXBTRyVPrM5sbF+5a
31BCRDwGcC3jB0id78rInmwLpFNufYKHk2zCvZLPL9Wfil5FgljfUu01i9BrRnHP4KjmEx0vG5v5
hMDYPjjyh3YfnTlXQyLnvVdVsMgy5xVyAsvrrALD0VY+Q5LswagfYaBBtXVnf1OX9OcZZUTQDGLt
Fo9+0LUb4u0/mQFdl4qQgx6gKLCIxAfwNzamvjNaB3GhJZhMjT1infFuyEYWdmJbCZie5Blto6b8
1a0mrRroHWIJh2enI9LPi75ptV6ixjZW6WxcJJu+aTFFmIxpx1oCF+KGjQVGI1oZGJakpPCXpGW6
IcQPgVEhXpmXxOe24byZLMffY26VW5ej/Iz89VCy+r8WcoqPRD6x+E8UFajopmOMLOk4oPAcjdhi
0J0nT2k5iAskyL8vEk+eZpbeNwZdud19wmfs9gA6eT44bmKmhvexUq9E9njnSB8ra6q38IdwyNhV
cktA87ExrcMtKoO3EovHg9X4BoHF7DfjUgVX12KVSfez6W1nOPem794Xds3Tbw7ZSfJN43JyqNjA
BZBahREuMj7J5oyOJrLQpyYEgBOgpZc4QHY8XNZLHbyzuMDuSc/9VsCBBXsMxfzvy17XCLYsI2Cd
Xx9UzvC6Bwy0tiZGpFMOG79tUFxSjax72xoemHntcWxmT549dtjFzGwnun2cVMxj+YchNTAkiU5d
wxT/uMF4sAsi5z4C4iHJhN160MpOxB1MMKeZROk87e67GE1qaarm3ignXHJTTHWvigdKAhNpQIXi
2WBO0Ccdcl7m28ZQT5tZRfVZzXB9BsCHa89yoaIaMPG16vTazzeOa9Aw1Q4SZc3uQOayZwOT2Mz5
u5+IoAQs4qV78/LoGGJgYSyt+pqBYRYhD56SzyoU7WnK8kcv6o2zkVe4VLW+xqjEWTuP9UcLUwEl
1gi3FEWTR0G8TpphDyR1vBMtGu8g9RVCyfq70lXySNpgdm6CFnj0bIqXLIk2hsEuKp5m1uCmkx1A
+5EgHermPDn6RouOWJ8kwK9ekO+cl2nFimZaaD2Uwd2s9UHbQhxC7XC+KTve93qIEKhF/iZgAbXp
RcQzxD3+qIEdrUSLIzwDJbSj04EWn7WHhE6OeSTQOoiGeCcs/zcgGP6f8t8DVJV7swtYKeWtNonG
nc3+LkhKi9Wr3hrETN1ntQhIqwlpnAEe8DCq4GLg0d2WHrbZMiAALbAAX3U8OF9g3ncjpey/PLYu
xPAwHBAoGGa6oDOZUKj20MW8wkQOOKMnRkeq38YMzR/pKfQ9qgZ6gzqdPnHEXQzGb88N+Qjrds6x
+JEiu54hOr3P5oTssmz1weln8svqJYodPdMJ1Jx5T2H094WyGnOrdeAjx8eXsurq7tzGQXv5+7R4
tFl/X1kSVXicRGpd0lQejBr6+dCaxqsUrUDFXX0SY/efKof7Xhvus3An93nEFG7M5TOTOuMYYyJZ
jaGD58pJSCIY9EEo6xYPTvbjD84tGVhwxLHfn5ffDszxbIauAFhtTIe+Q7rtAIKgsk393ZBNtPFT
N7wWqZ6PHaEuD15t3SnpRte/XyzjI+1Qkw6yc56X3G6EjV59RZVNIiZO0gkF2cfQ9sGamh9xg+XK
+2K2WN4shZpNutjy/bOjughUqczWUd/nDYN5u/8AUxb/ywvNgz87cidi+IDYIcifqHMAZvMIZpIF
WgvJE1JZOr17EvF0PynnkY2gc2Cwh0s9+bVb9k/LnxMXEe67OCEpJ/O2fl9xpGeuiyg8fc910Nz+
fss0qv8shaRakeqyVazwnqPR1zvkenA2SjN+npvcOdf+KWnsW+6b3nuLQHrnNL29Vwm5vexcjmLM
vZtRu+NDZKX8Xcvvs1slfEH3GxyMpPSlVf4SuKNFKMOCEdQ+EJgGfpVqcN///amyQONolhswBhQS
rsgL3kVHP120ZXBSdH8vVjVv/n6fEJE3hkKA2bjA98opLchnxdVsE/M7keg4ukz2Vw9J00q547yZ
GCLCwM3qzyIjfrUezO/MK731OCfe2ZobSgjgKEiN2gjLvCcPEWmFiGZ551md1dveGaDWNw7MgSCx
90UzJjdTi88CStRWmWiP7dRtPnCuYrIbe2yGZfM4Nbz4gwib239QHrN1z7r6Q8aIhBRkmJNZASVJ
dXz39/uYrSj154Jh2jB9Dtq8ma3qbpEgP9WQTI8zpKzKh6SESNo6QfUzuQJLvF3TX9wFFXKOqTky
SuclRUsk6qF/x4fZ3BVHeEP6Mex1f+/6/pGP7uQyZ1XILco536WTrU5+TrpMiQsm4rO56lH/7UPO
44cOFMga+7B51/AnxAEVoE88x78PJTT7LunGHbhcb28wwp/sBfnAS/Nish5Je9W/OX1mnwi7Wgct
0sCCxcdrExv2nm2J3obKNM9cLDl3aa33TpyN53g0HocoVM+I9p5jIyBmjC6iMZdemAjklTSUPM+t
ieUbfvGOGhEOHhc/Fnm+JLWbGBudXzq3cl7qhFKKXDX1VWFbCvzG+aBJPnl2gr7Q7t/8BYsQFgF8
tKQd32bh79xAuV8luXLrrkheuJHrO+Va5oProGL7e7q8KNrgxE8/EpYtqAzyszn0/r3dNozZajP5
1l59Rr1vvDiyhq3eE2WpGYoOFcC73GFIELWz+LYydzPVs/6PWTt6UpIeYtXbR1wy7T4eJ4xHah7e
pNntMlD81hhEj01DiHRmhE8Mj61ztXwV+KT3RYl00V3USI4KzzskNPt/t26EeHAyxHw/A07c4J5t
XvAI+DSwcf1h5+WPjOfpp5vNhbxDn0m7juynf/ofY2e2HDeSZdtfSdNzoxoOx3itqx7ImGcGZ77A
qKEwzzO+/i4gs6skqkzqTDNYRDAoAhEA3P2cvdemmp69RxUq+7yyo2dz5OvTvKa673rSrOq73ku7
wzht5kdq7bSH3GyDifAYL6u08p9qLOp5Rs26U6GXgOFGSw7C/KXCEaAbFh8x+D1yZ5TyUOu+xrJf
v/Vr920+97nF0m9tXOck6BCf6xw8Ym2X7oPuFXs7QblUAlY+DE3JwtBV7bPaEEMkC/0i2mEXGOkA
iLPV8GD1TFZxya8UGrp0EAMDU4OrvdVxdYmdgHUBWGfw0e0zbX3amaW4w2UTrEVQQDhifRG2fOsp
dSHwjKiV9ILQAtGaGrq80qZc4ius7f0I4o4jCWTIYLhZOXZhy3qYhzm9zlN63WTKQO61ly3VEupb
to16QOwMUNV3PRJEFDmGsc507Cq9n2A4bAkHK2SwZWU0rKwRpzPYYFYHYz+81L1qr8bIU5bqkG2q
RNMedR1/O3BidR9hyNPjNilvEsPKd75q9xdHh1gBPEVZkxzHvIaby9CVZ8k/BK26yJd1GmiUIEmD
or31BEuiWMNavQY+YFym/sMLjFQIZcLSdxRxhpexOxYO1M8+1gUQPULsDiJ361UTZF1IFrxHOE4G
16I3hpJWQEISfazJPalMzTRdOs39EYPL5dC2LOzCsObGFg+lWHok3mzcaqrCoam9ktj0uUokLZ8q
sbFPP8LshcLIg45awPxAAXDx6svqEb3stXXM/lQnbfugtxRENDVQSXpr7pKxpW1hZZ99zMw3geMM
L61DCEwS3Wt2RRjxvAeOa2+DgM6NFPKlQ4CEYyZe5LJNL7RBg72nim9Do28RX+r3tt1cvb6MVkoX
5NsgVOL9/EhpMUMGtKWREXjHwYB2BvnZ3/hprR6DxPmnMnr+pinoP8achDXJ196N35y5ONRdY+bq
WtjacyWxgxpj1pxjyNBgRkpGlsAD46eQz8l1BKGmCcPNODKKONQ0FFxjCOxusDVNpDCMRzTOil1T
EQ4DZzpfz3fINv0s4t4FYVt9oWPPaThEZrUvTe05xT+USfNri/GhT2uQWUADkK9mx3mTKDa8BQck
nUBodJfnynp02vTkdp1FdoEWXmzMj6JGbk+U0Kohi6tEmOS6mz/PRsAP3cZWc2TtpdkvjZp+c0NC
dUF+971w0qlW1AcrA7I19sXRupjDNQsfYhqe9wgM2/t2pDmme1G1Cfrm0R+t5qo68R0x3sODno3u
Nk4Zh6PcCU89C5SbtlZXrp2mD/A8zLNdRVjXpfek5iWWQqMF5cyJDIODDA/VC7Z141YLfWLFMTaZ
+GlkuZtPJICBLTWFmu/ZhF9h12KduoO3UDKmxEqmqBBtW4u8l052G2R9OyI1jfsyEsi8+wjPtHwc
DXwvLDXRedZavJqfWgCoMxP0Imn283fXOToFGc9TNmmkkOIDgC+NqlOn17CMuxIpRVPqjKO+fpgf
ofIvFr3XBc9jGYZnQzEA3PQRyH8i+BqtdjYWwggqGDe1gLxmWtTQptVY2ZTfMgUbNkQ9mBgogk4l
3TmIp5Cq6BC3fd2thZaDDKKnd8oUikY93lA8l5VxH2e3uSqGTeaOxcLtiZlKq+iOOrJ3yxe0SoP8
HVcuiayYIU0v96+aRUJCPaTeF6MxT6LF5zEG1jlCnHoBwvDa4Pp9QTo7LlU6zxKZKnfV1vb2gFXZ
R9dY0/237mOdXqJbdu/GWIpLrotHpjz4zx3U//OZrcfSXDHbNpdTm/LZHHIoVxI2hx3GVNwMM9j5
Gp75LOqbjR8J8aDi7l8R8UuzlNoqMCKoAdboOKuORChoa1qzQ5yJ18jQ9/M8iIzq7ET9GQu4QoNJ
AW9qFAHSiDh3vvYJkV3TjWfekNe77zDNrXOnhzo7xOBMq6a4ulRzbjO8GReIaPcsTujN9453qfQ0
2/t11Cyx9wBLD08u2T+nQIbOrd5it8KJ4+5H+6LadrTv4wIFomTtqSFaZ43qRPeN1bx6Kfdr2Otg
swrnVmvptnjwvQGErUrPz3fF1EHIEgNNmadma7uy+WQY9/eNOz60uCJXftfJrdJkVJpVYew881jj
dL+mHNw8zuTJ8EwWiLZWJhWw0ufqm+f7S5Ga5VcfIybNgDK/Ov5Xt4fbVWdN/piaE3Cy9Iitj8n5
E5MQ3CeQ+74JmK2x8JY7rtxoX/dmeBswiHa5leHyqguk9lypy0bQ/e4Bhe0Hqq97Dc/ufn4KRBrt
21A9jP4oD5l63+FnO4YNXooiV8GpzM+Lr2nRIXaESXPbBFgLbpLCVLeBmj6TXZFtvBSVwFxqaVRE
aEaD5loygXo0yRy/7RVd3wyh5u/UqYrRB91rZ2n2VhlG9eDX6IkrF3hFoVHW9oeNpScqRY48XFUW
EmSZtNtgEgWX3JEOkQn5trcSFSWuMBc+qcO9dkvZA9h6KxycxsZXzCAtfTb7xUZkQqEaTUv1VAUe
XPoA0VbCnedqO8XBQHP5jI5/m2YVWDIu5cWIy6diZqkHRHBMA2qmJ2JVZ3U2FcuilWjTYdH3XbPO
JDdvyw2eUj9lylOph6KKzEOmMVHrPEt97RGAAc94qIM2uh8TjqJX0A55FF5pFxr7cpptBwJ7hJl6
9qrVdFrFVX/najXzAYToDx7n/SpgtfRqG29hrZXvFLK6ZUMDeqUo/llR+uGgZHDzUt3t/3yEdWI4
dPiu0wI+1vyOQQ7hhtXSX+8NOEA774y9j+IQIh5LmnmDUqA6q7GN1tkFIQrda1dT0XyWcFqWkNCN
WyeDlyZJG3gt/U011NnS9Qx133XslHBjezUZKB+n1LyijpZOX1lrL5fqk5JgNuhUctDnpzZZVGno
npoxq07C8eRjUfVv8zM8bKhBhdofyGrP43Z4y+pGWzU0dzZgOeJX26YZb5Lxwziyx6hIVkacgMTk
b70WvrGIc0wk1InvNcO1YQ8HEGHKKkYgESFUjdp2bURtdPAK3WFaRzEoTZsnCwnIDXcBalnT01GY
p5Cl3WV+ZsONDRiVMQLJN9Uj17LyVXBdrlw6hSevnVYcSpAqL2qX+ltMvhY4KPcxx5T7qBvHQHHt
z3YOjakxwhEpSuFe6oCJaWA7z13kn+kRFmfSALytNOhlhpa9ncfvlBnOydc8jApJtP5zklhY0qLk
At00da1kR65NskvVeGulMlsUfWncpy4IFTfyH608qxfl9AmOvrrtMfg4qsyPqlSqqwz8jPZlqi5S
g5J01Y/dXW73m7oydeRvOODmb6VBELMZCmurccuAUjqUd0pev/uqG5xKUPImiunPWNxggGqjdcJA
TMPQI9MXXetwO5+vsaafSe2xMHgY+rYp5FVLe3alrNIXpzexifAfYSqF92SRTqxMrxvYR9CWjta6
hkEfD/25GS3vMm/IuZerztaT2zqS93x86mH+sPhcmAmNsbdjvu/fu3D1Jzj6K3B18qdxIYigfaF+
rb81NMiKjApg0mcm5J5W2QS1Fi7prTEl171TZ7sCq2Rv7bxSUEBswuZOON2rRYWU9qtv7wWRYHtg
+68WQggMMFR0x9o+j0CoFl2IJm8YMvEgAlK9q5CplhIyUFZVSEZB/G2ehGoqIWReVp491uxYoVDk
+pBR3EhAKMKPcorbLjuiG6V7OhEY7kRirIZ0a9Sx/6qMqrm1rEyCrZXea9ixrIqV8U0XOouJysqe
Aue1D3P53BgNa4o0ArYYdN8G4n+eYNJpmZgII456RkapPGqk/Yxk6hxV7C8hKE+bQq7SbrBrZMzH
siTZmCb0Z0JYqIji5TOUFLakEoQ7rtPPLjykS1dERHIajrkuPbojFQjcvcet9LnI/G0Sj8o18ipx
IkiCO5tWj0a1YrHvHT3VTy/JMxK8nbQrKB+2oBayp4TsbXJCAK7mGLMe4WPW6+KbaebBDiaJ9sjc
8Z5JcnnWjFo+qoWzN8Zw4YKc3saYZU7zBnultYI4BRnYagDKme3J85v2PqF3unKrOKdJ4FLSaaov
SrvNC6P8mgr8/EHlU7zGa79Nov6ljFDC+om4SVzNfxwCTDdW2sszbrmRJk30WLQAjDFl+sdQDh5f
GguWrB/uejUYwOYSx/XvXcrAeOMayQ//ft0oUmdddiCatFYQyhXULX7o//0tvSueA4u2r0Gs9Hzo
VsZoUvT6n5donFbovrLha9wG5kphjNv0elW/9sZpXqFWBXd4J7CW+jgQIDktgJysRwEZHSz8Kyc0
vgWnwZfMKT1AwDmC7BByRR14YA2HQlzKGpiF2VXF5woISVjZZCMJYwBxS5mGUBVxSqYynU8dioye
XV9YNZp/TglEx9qxnZeyKT0jWpXmXWJG5pemDt7MCu+zivBhTSUPWJMrL5VdxfsYXPUiJQr6RbUp
fBpKAGEKTWVLw75XxKsDOd4JPIINp5NDI4YdO1Z/iAzjkquRdoCO695Vfhdtht6Gx2TYIwTUt/k0
0+Mk27fGpNzUkkssqvQyv26mSMKQ1ZGzYxQAvK2qfehY5GwNlbUSOqx+A3/YWQcwWmwjNr8oPpqS
UqvMOw+k9xYfc7Gqhq/zmF97OOY8g7l4MGxJhAB1iKuki3JYz4n3NrLKP8XSZhbAhHo9UJajssRG
nTboli86APype711C/+1ayIN+l8QXdGt9riTDPiqUnqb+TyGj1weqlL9HMQsKLn5KAdUV+M2jDPg
s0T7Mv3BBIO6LEHScE4lJZFwZLkStQ6F0TrtbhY6cK/TqIRg16YoE2eCYDtx43yuoa+FOa0gohje
oobkK1GIYe1j3z4NnRxOOLmYwKF+72x8y4bRf4717GpoDDgqFyX5pbjQe532XQ4Nfm4NOczthOaa
T9LoPNRfr6DxzesYDzvVtO07bOvQH2t0oVAlF/OSBnbJcBsbDkG6TrCDPukdiMsulkFdO5f5UYqC
5qAa5kuXwMvVk7qDuTzZRVvPOgxpVD7Etb4TidK++jEINa8njk1xddrHaeQ8wF8j10u1+uX8tOvB
/SbZVGalH3VTFWpAHiXDUaQI9ei0IrqEDh9oW8bpu5sxyMQextUx0YK13/qwkQYtelML5UAJ/vTp
j//+x//895f+/3nfsksWD16WVv/4H55/yRB2B55ff3j6j83yupx/41/v+PH9/1h/y07vybfql286
3q8ePr5h2o1//aP82b92a/Fev//wZJnWQT3cNd/K4foNeF897wAHML3z//rDP2jE8q88DPm3v3/6
kjUpmILrN4/Erk9//Wj79e+fNFXMn9CfH9D07//1w+kI//7pgrk7yOmRf6t++q1v71X9909CM/9m
khepq0LTDQpr2qc/um/zT4T5N8cwpWpORVIaVfLTHynhB/70V/9m04nUHUPoloWNzv70R5U104/0
v+lSJYTKtHQ56WiF/ul/j/6Hr+/fX+cfaZNcsoBGAP+w+ekPeHnTtzwdnYWqRDdM/tfBt5rCkuxD
/uWd9rzHu8V/xX1bGV1RMNWNy2aPXAQSODeGwl4Frlt/Bc631HN0Zn2ohatpxsT8yPa+pMDvNsV0
/8ssd7jFQ5mcYKhnJ6+sSKvtJSVXe2cxS3iFqwEkTCfi2RHlHgAHIbpFrK508ohW3332fx3d90cj
9Z+Ohk9Yp7yrspWWMx3td0cTSRcWZUDYID5ySjTEUD566OxwPkba18Bqb/Qx9w62zlo65lZyCMEr
sbLIweyXziaQibHGuFDfN0n3z3IA3BQGXbypkXbSwBq9Y6Q7zBds7S4eGu3GVzsaZupbRo2F/GvV
2o8DbDa7ds0XmkVg1J3kXPuyvlh10h0iifO81F5/fczC+U/HbOmWsJBQqpbO+fr9MXuhjvc1r9pD
7eUhUfUKHNKOZZtO6HWSVK+ZMhL6DOHtSL8tP5D0ubNyzVwXGiNL4NjvQ1t8Zek7ifPg5ydaj4Ku
i49SNNrtr/dVsz7uq65xipmc1Zzchq1xWn+/r3S3oi4mh/GgmNdyElo4KbxapwVsRt3wtusUolQd
iLVYwaUiwgt+LufBmEjLnKbBwWvIzW59RJK008czsFfUcSPqn/npvCEszpmULTowMiU4pk0mMR6I
4NiFtPpS75+/PiRp/IdDMjXb4PPn0xfTlfr9IQ1OUEU+2mPsH2n0rHIO3Y4RFjZhkVqS4dpEmRPK
hslCTBNNXce2bxznjQi1vx7NT7GEezgi8BdrSZFeUuEUN7VupgRpuyF2/8rJd7qL/BsiM12JqQOM
5Se6mJ0LGItxp2M6jMq1K6tNzpT3jpDjdsuaDICXZZK1UG1+fejadGb9cO/QcZ1ZBlcaCDS0u9PV
+N3VRl0G4UgGM1YvvkYBLbAIWQFZIxNZFbN6CH7s0rMU3JSOc3SJwzj7pMWfGwDzpF/jAcioiCIU
U8uV53vGKiMa+ZhZNQEafu7suiQYdwWhqL/Zb8kd98N+S407H9ZE4gYNW/+w37x3NDWzjQ8sTIld
9bWKKQmquYpJC623sjqPXmndRmQ/r9LO0E9YLVYlJyjT6YmPOtyWU6nb1sF4wD0H1DOVusPQzJFI
wRtVKst70GBOH4Y6J+wP0t62TmI0h13tZizak3EHxEzeFor12GbwnV0sMLcFzXJkwUxvf3Nb1Keb
+I9flDRMXTcdm9uDY04DzfdfVMKH6I9oWhG0mdtxhIysJaH/ng89tRm1B8QHlFth1eGoNDlutGhT
kCIMcpPgeacakm9xpl5Tw0RmDoiDSU6zlkroP8g8rHc9LG6yb17EWF8JUExXMRi8I0wDgN6Fl8M9
zh8ty68QVZXDWq3DftMrbowAUcsOOFPTW6SGz1nGYo2ZPPwbMi28NusuY2KBntY185m7MypuxXy1
Wmkufn0W/3z/5AwwVCEdTorp1vRhzKBzAYOyAyCMX3KLLZvKTaEXh8qnvSSnp6iBcceEXbJoIigh
vUiJnHKtel3wW0vHjK9uSzSAVVcxjj8tPrYWIp6b+aFbu8vf7K/46du0VWEKVbM0lUqU/DhkS3jE
aAHTcd9RtF/AGdeoEg7uXWj5waKG30oULTYqjJPDa9v1754ZqHslaKuFptrh1baZIhalHNYgB6Pr
/JqWJDtPixViXFMS6ZFurmx11E3cfbTmMokImUWNONfkGmydcUpJcPvPBk7LZ4bxduEjjiZ3Dvjr
fF+KUx2JpMqEfn7KdKbae5odIkUv/ZXGzJfMiURc3RinJtNrPLKWeiWFO7w1pqRdJsDpwmukeJD0
9A5BbpIlZhfiAZ8tJei6RsjmVLRfo7qJnyoN7wOlZdxxiHFMmjJIR/OpUIRL0qDyb7w6TZ7t8dES
jjM9UgIVpjwOcE22HbFsNT3KQQjm/ChtKkkIXSrMx4Kiy7HvQM1ZNY1+QVtunUijOEasspDkj+qy
alR0F2Eu3KVn1fothUv1MEwbS7GyWwv/70J2g0qDHSNYL9EU6QFTJqtZ644T7rhvl6fGh3yHzF9Z
Ejmdr70qRV/k9+VaRnZ/nTdKtA+wmt/NT9qGlmCPSmYz+LLnMgmGS+t6u2l0fRgC1d3OVVHSvNvD
r8897ac7py1wNOuWYZl4SJyPd/yml1kDEkdAr3DrJeJ35a5z/S/R1IfOJeszhynrPgucZKtao/4Q
lu6BtAya1EYrFq7VWDvhQUpw8EksIWhY+zDYxyxR92aU2/v5lXkzMD37zW3f+GnyYUsqN7alGVxA
hqV/GKn5+BsM1G2yJ0vJZoIKC/1W5LgOjd6oLtUY0suV+XvNGbLFJCwfOSfofGFhzKwGj9OkK0/M
7BmUhgNi1shu3JbICpQVVa0P+2Fas0ujjeF6AbLWA0LVulS8uu1I0Htj4aZCetIa8XsgUYuyYqW/
nnGyCbKMEa6kcksf11x3YS2nbID2UBieiUwaaAwIm/KhaScRRyuqb/CDLZcrKaB1v+9pz99aWh0f
ijEbngiEwGQ3uC+9qvhbu3ATMms9MNAN2oQ8b7BR6Zl/nfRfItOV46/PEOOn2ahtsmixuburgjme
/WFsjTXkLq4XgPbAzEp3kzRZ3cj3TgwdoiUvFPTP+EZEaL2o57gh5nbz6wCDIbG12WMrPVIkWyn2
tFSKBW3GjER1pm6VWuRUd+hRK1OjGn/wZ5LEoQFRiuun4r8rRntlEcm08tPMWuLn89ZkqcNGsLrh
QbSJusf3W6Lq4ClLF4XY4lHZaoVNBcP+KkO1eQq1rkT9FAwru5PmS17XD5Gqm3dBn5UXAFxf2+w2
SnvnHEyTm1lPwD0HtfmU6z295AsjuYRN4+BusMzb+bV5U4Md//VnPd/ofxjWbZaGjFu61Fi9Mf38
cVjXjN7KQAgbO2pQEYSQMH8yKibD8HSMY2l3+ZNqG+ewcNArlVlyjdqmJOkTupLuxtV53mSZiKH1
huW6bht3z1geLAvZ9JhyW2eXFBWeTVeV/VYpiEqdu0Wah92LzLmpAa1ybwRwFvuWcsnKxLsjjCBY
cQH4qKl56ri/W+NNV+mHgxZCNacJnKaZhvrhoHWyIkWkc4LRRyk3TBFbCOmQGPIaI7Cfi+5U6Gm+
c0E3/mbknSYCH/+yhFprE9gkHE2dVgLfTXeBgjimLHNzlw+ptda5JK9DW69SGsgaMoftr79djuk/
/D1L1WnpS0vVGOh//HuGn3huZabODpqjue1Z6+xEEzHFnx9OTW7sZ2wiL60pkFXlOoyKZFnkghxz
XUT3UaO8uXqovqO80xghlXEbx0N0iE1Pct1MI6suvUMOUGLpt/DgLCh4QPor41uFKYZG8zdctS1c
XeKKwxJxWlwU2RY0Tv7Yey92ouWvJJoDBijDbmkkuFgMBFV4G1X3BlBufKltv9zHjpUvy9Qo3wgQ
um0mAYE5Us6ylcE5WZrfHGQn1YVhBXjx0+38hqxEtJcPurmp7e6eoDrr2BBSSs4SWs+U9twYDfEb
NIqNWgr5OgCWwxbePIGUeM8hzW5yq3mu6Z8c9Qq83cAkexMY5mMtrXbp98A9sKCbe8sqydsbvQt7
1j+lZDvVNrIsNXPDXQnamXUz0hLK0jgqagNrkAQVIHV8/nOHpwiIBg8i1i9z/8d14/Rs9HGN7y6h
FJI4xIslgXNXqM5wsQJhUR4Z7iD3aA+ZSIaHcAf9FhnBKLxLrAzQYacftVFP/V/Xvd+dUT+P3pQJ
mP4LHQCAtOZ10XcncGPqvTky+Ox0BHWISxxC23rv1JfpnqrYq5u5coU3sr4Eefka4chaxK4tT1WZ
vP763P656sRChE4f/1MVk1QDfjy1Xc0JMXbazq60k4XluuQ9SyN8KQ33NYghPqupsFcujMmzz6op
nnhoNe37bVjY7m3GML/IPQj43ti/N4YJQDFGlB6yy5/DVNsh293Amls0mOQ+U4+gvYzCE2inukJc
ra5/fTDmz3ck21RNbkWOioPemgp8398XcunXlFEI6KSniw26Yqa7MWjg7ecN4bvPtVWZm2zs6PfB
5TjpgV5u59fE2MkT5Bx3ARuxfky4p1As32bl44hD8ligoX2SCKJk55Kwlzn9E64yJZCP5XgNMR0t
5xmrnOByFWlY5xr6873mQRdTM9xIovliFrl+MntZHIhLWzQoWdEFaW28i0iPg4yKc4/cMvWdOSus
zemCLu3XIJMdfnToCbNBxguHaOGIVOH6RynNjNeoAnmdn4BOQMTme2S9Tz+bN6SPWqOGilU1cES6
9LzdQs+W8zUybyYYCRos6FSevcUY6+9+/ZWIn4oytm1RzmSWx0DBIPfhKwkVd1Bbxcz35IegnxyM
BJeBIDKmri6uH/y1IaMEjWPdIjFznEowuW+VC6oN5SIiCbhCPP5mt6bT+scRxLZ11QHXJkzquh9n
oG0UeczkshLVRatt0KmB+SzC5K4ZiVkL0gpieShhX5CytfUtdP5+rhCw+Zu9mKZgH/eC4rGQGlUO
R/9Y/mBB6ZeVaIt9oEwVDL/UvsHR8lHwmDgzXSw2q8FNH+AluGew2hA6ZXSLHSp+iNswfch7PPFB
Zdz8Zrd+Gu4c1oG6bZpcQaYmP94Tcs9TB4Wu2D5HIZAOqFTpjOXPags/0OJs/RpDEwgy/c7N2rvp
tvlAv2bRu/Bl50bcvJkacZ2FL+3XO2f+NK1l52xUE6quAuLlev/xGif1tVY7N0v3uADd27jx9Mu8
yX0M9NXEeGtE+ddrnT+JsLMBHez0vvkHXa60F0or8yumb5pLtxz028EnUDjKGMRdpTvAsLNPctqk
9Qg2zRXlm5rHPv7Xzj7N753fEstCrPoByr9JAuQRyMCI5Vr172e7HDEGC6JzygstPu8+RcFBqddP
F76BFzOqfMM/kBGFBHbIzp5nYlZ2wm2omz2wX1/dGEYRLZXEaNZW3bqnyHOjrRaLV3LjmhPExthL
m+3Q4h3781pnBX3wTP06DxVAH/WTZ2Ixh2hgnU1UC7WG3sGdQLxIpZLH6daySAiw/vUX9HMZFqWd
NAzm1FOdS/t4xUcFXlkk/OFeGN1tahV3KJmYM7hpi9y0dFYRyl2ynJUH1S3qQ2KP9R3EXmLl/fyh
TB5a3BtYN0P/1E3xQH6bnQxwNvd2RXBGg4jxT1+gOz3tCQpcSQeem9Jj86Z/GJ5DB4NQHaOqnDZ9
6b4wbcnNOryZRSxyiOqDW4y/GUeNn24oDjHgtG7E1LvRf7rPWZoeVkwTy71hA1rCNIqrHOtOXMut
12LinJVu82taukRokcFNxNaoxENyzsmDCjRD/0ybGC5LgGVPjg2YsmF0WbfwAzP5DCPAYajyYiyB
RYHHLMZinGuDt3b4sPobPi19jUWvhEgwiH2PdmKvQTvbBo2yNMwRc8d5FoiUOnfZmsD3Y6i1/mPm
kakRoUssRGqxrEZh7oWehWYhtvamH0DU6GX7jK780gdq+9VzunsHMdnTr0+bD0M354zKVN5icqE6
lmPYH0oC/uhIKnRwD8vMNlYemfVHrIP2xkSvAvhlglXq39rejO5+/XfFNAB9dw+e/jDLF2EaBq0q
+dPpWingS9IyqiHD0IQGqoSe03uoZRVSTGiclZs6SPk6DO87RDZ4ap1Yf8YKsPrNfnwYKNkPIblN
6pqglM/ufFhjWDEsBQ0xHbinCJiuETlbQ28pjjim8+wYqXcDPlldjcyTT510nwzfbsFiYzANslg7
j6qM18LRfQiv2MV+vXMf6/TTzhmGqtFj1JkuOsY0Ynw3XwWqkXlNHNmU8JylLJRnYYvklEI5fgQJ
IW7gEkf7+WnU5/6iROk41GcEo80DSp11N4mpVMRUemd2dw3zpkXfkqWSqKLfdoaJ1T4s5J1eQtYE
Rq4S0wV+tBoxbNf2PSchwO4OvGGomPA9p4JQouFRRH3zm3kByICfTgd6w+bUlWBqDlLgw3wlKHyS
CJFP7qrcv4mSCqizSniy9MoB7Y91acnwuA6G2l20wX2fX051Emjmd2W6PrxokXHpxia7xoYHDjtj
QqFFcf/QDUscNyQy+AKWeQ/8V1CwTqQfPfq6d98pvgIVB+BsQH0WfSZW73nTS/Nz24R4uyLJJxIG
JXEp809gVlAyy1RC0/IRLPG/fmV+ZBV5fYy1MqV6KdFtEF1nVze3Sln0V5Jl+msWGGRE6JCUkNEN
f74WKQk3JRkKjrjYGWqLzbxPqjvW/6dRj9rD7Au2sqY6d+W4aHn7V9CDl76X8XPeju6ykTWqtz4/
jXJAVTimwdsINwlUeWYeOhi392GsXk1dBG8RsXnkHIVwbnQ/3Psq2UvAtNxNHGLiyDyzvGR9Kjee
CoSkd5ryQgvKOeWWqgbHJImidWdOeenuGB/SUrPvk86DEJsbDvX1wLl37NY6tVZ/nH84b1DlX/02
CU7zMyzM1TLMiRkXDKw3BQGBawSq2ZPnIZQi32LcQufInzSsJ9TTI3Nv6n7+RBTkN2LfWVc6wxc6
ejgda/oSwinfc0qDi9Gk4dSkTXcX+SQPqsY617onNUTFlli6d5w3ukycDbTHfoH2Vj3NG4+25MmN
tCeTUhaRN7wewwc5ivCKtVpcmWQbQEYRD+GREtd542g1PnN3PM3PQMklZEDL8ob6RI/FRUcv19Yv
HcbQBz4Te009O9kgpk72lhabFS1q82hMpvysUEClNrhtp6lDN22qTo0PfVmmB6XJu0OuTtlMnHXv
dpudHZbRD/T1851iA1Kn8uy/S79djGHMIN+V1rJS+RwcO4DPjo3tJdQHQhngX2x8i6feiG9fyOHq
j1px59o9xQU4ZglHTcij1T9qJLbmSZ9i6GxI7cjK4YRvAk1hDG9XE2I4OQDZVpmP41qkbYzMGN9r
pNnKQ0B1dVEGcbaenyLHhKffJJAfQ2qSpn8aiHOiH+iebdNO/5mx2q06PX8xKf/c8ol3d31VGKsR
Mhjx46XBB1ZGh04ZtSnb/gY9mHuY2zW96eRnL2LS2aavzECjHc6DDN2bvfCBFRwY07hmujzDNGS8
yYHs7NxAAZ2mwSGimHNTNIl4amHbb0DjSSZrwxqiiTzOGzNI9eNgD/LYl9G4koikYoTvojRhq5fV
EYMipFcL1krrFuJYsrYqoCp8rmJ8rYpdGKeg09xDWbvpguJMuS5dspbBLciTUOOMDi+ONi2DKzC/
Nm8KFCQTgCRblrJ4sGzXfyKx+gLmM3nP26K/KVCYP0qV4AHirsK72Iw7gF38GXa5Ih+0abaN0zgH
rRQ7s0Q6f6vF/5+w89qSE9m26BcxBhDY17SVrrx/YUglCRd4CMzX3wnSOepTfYf0QidkVqsqk4Qd
e681V6EumEKPi3ZtsQXQ2donND/WTVgQPomU/5kODoV2VGBdLOWPmeuzMZA6X5t9n3LjYEMQQoh3
PQDQGA2DvloOLq/hvKv3pHhlZFxb5U4gLmdRR456ruf9Y5Q6OzMqOiR1LpKEspm2jmhducF2XyG3
YSOqzL0aJ3kc+aqOZxtnkp86x8ae4xB6SCLbpuDemji+06wSG4pGXA2/NtG8uxxD10Dc0eilIA7V
reuU2nusWhR2slM3gTVN1xVSiNXyhD61P5RXune0JVCkTJAv8HnXz7GE5+tpUu4IEw93QG6b1dLK
NhX+3s7sgTPN7e1usPJ9gjUYuCdrh00RHHB1uufAsNORKFfCFrm7dvssMNqtHxHXpSoRPbSu9TUV
CJklNHt8zzFJtBi7974xs+aJeCMKw//Lmu1zk4nyQbC2YN7t0Gviv5+KO8GwxmyR6Z88myTQPbNt
e9/gctylYTm+hLF/UEXqfh2x0ayg1oFYHZP8VGktbZqond5L2fO2okEdjcTbeaIJroLC19bKUubT
sitkHG6aWPabiv4p4Srwpud7UxYDceFDC27/XBEt9eg/ykbP93XaZayRbexPBr/rp4rIkqS4QRs4
pWYVbo0svLEg5D3lnYXCufXbne0j/fOa95aYxi+RQTJG089Sij7WoUHJ740+ii+wxIm6Aj+/uB6E
We5hrZNzYCNjruZdL67YnQcrCnxgUqOdLLvKf7UKorqDWEaX0O+GJ7yR2+V40nQjYVYeAsbJ8179
tv+Oyb+8bfXWvNNN46m0O+/ViFzC6Dn7GM2URbnBGRsdzUzkZ4fM8jNLuHAzpoQqLMdqaVVrTWhv
i6Oghs6AEa+5w6ZnPTQiCTetPVl7wozsh0imsIW0dTvHhNhdZzx5ZQN6HX/0a+9Vc+C20N+H0HwL
i6T68FV9KbHm/vDifIvMAWS5NE98VSkBosG+wkL2rcO5/mAhb7hy3crEw+3Kp7ptnnk++/jTCxj9
mX9RKJju/9N9sNHpoRQ2aT84ixDnH4WwlWqT20ZJcpqk8i6WqtCw9dH7cncWbutcGbL5JkA/nn9v
+EbmV7RbBGD5Wru1urbcfnqUZvY/j5W53u1Gb46MTt3sMQ+vgtqvL3HVMu3m4gY8Pekwn7ojmb9F
5awmS38SSZQcTWwZ/znWPMISyRNNf3cVzMyi83sgFaR/VKQirW3StD8cD2OxM35kOcQOoUBu6vr0
0VhNYu3cEUIc9pPoCW/FZtDH5gfZ5jd2MRZvNQCSdVnb5NCFuDjBWibnPAx/bSDfuiQPJNkKvJV7
xK3964nldcNIx6oTM3TRgWkMrMg7tFWevxJAsVUGrjnLEQQvmgb33ms9M8gHnpp7Y3aqTOoZmgh+
DJyEa88IgVajfNogreIiWfnjvvFgsJhI/n72Y/sIA34/ee21YvWHAZQEHwIrvXVmFPVdNXEJcqnL
iKko1FGRcXYVTx5R0qHjbUxTcx/zgG6skTrqi9U355ZvAeiz6MgAW2xUWzW7bkaur3rWjGeR4BSL
uOvJPg/Py2Y57jtedvITekQGkTi9noX3uqk6YKB6/daU2cPYRJSxAMcVCVxvYSs/KvTiN5NoINpW
XQX8fvJPv3bnZ2K87XVY3diVBudkdI+C0mmD1jAit88ariO3/bUZjHi8rr3yybTJaFKjAre1vCQl
2e1sEEW1vDabf+r3j/YhZvMoNCEvUNXudK0N145ZnZzBNfj7x5fASFu+q165bnBM/kBFeisiY7wY
QTZcOTqprj16udeaYLIVmRv2V9VbJ1mnczBGcc8QmavPAFIg1V8ab8Qh04fjLSxpOCWVxjWhivx7
xN2iN+RMEMEiFGkeeZsisqkSHesqdkjjWEzBy2ulOFGclgcYX+GuJacpAkTpmkePVloir5tAiSdY
UMaja18vnsvQS8zHRv18Bm/t8szief3PM8uA9X9+RjlkfqR0m3YjK9uTGMZfmykcsb3HzsNy6PeT
gLvGarUc1EO8DYux31bxGVqEezcxvbtKHZ0osMi37onhxT+NMP7bREfPm2rti5YzZ4fjLY8NHrh7
1nJYGlhSKwcBWSeHmYol+B5OXnOx/SK47l3eeXCa2Ve9DU95FZrPKXDZfZEDZ8oMNTwn8XhaXkDW
JZkgtR/dIC62gfTbByMpCpRJJfj/qtsJx+XaNqu/GpOAjqhzo6/+0D7zpcke/dF9tNuohK7qk806
Jl8IDIi2poFOkEtM8phV0/1yHPfzBGTOHK7+fAM2/58rsUN/Ucytm1l99aklUbfAxaumTTitxGtS
ul+VFjjf6o5Cv1XFu6QM3wR0w8yIGNKgNo8JotprMii0Ne0t+cUrdXIiavEtSDuEVXrVPPY9Fskk
ne+gjhyv2fU3Td6O8AHAhNhu76I9UsappqA4LceWDYEM098qpn+3ExlgcYOhk2oY8+Dkf8uLkeFg
p49jderjEDy9DQt0FWFwm7rvrgMJyJbkaVkxzIrUGeC6W0QJRqwJz8smrYV+TmdZteN0u9wyyHEY
sYqV6m0xe2hl8/Hnj8P4V9+EZoluMbEwkcMZnjtLfv5xYzT9FAAEAuijsRNhX3/xI3XOAM7c4tX0
VxGazZuI1FC0CE2/9qMAts7fVBj/buXxOyA5R8zMyMn13E+nxIBEQdiEDx6twbPPCFSCvW4kzV1c
w3HW8MYV/Or7aUise0vpxslxzA8qc9xiYwPP9y/vyKfhDknJfH5oIzzeDoco90+DCseOwYG7GpNl
HFgsGYd4q2YBls2XDCDgur0aWlu7W6T7gCdLlMWRagLuKLS83VCd/vz7WJ9EV/Pvw8SL/p1OnWfS
ov7fT6iHhpSkJGQdk0q1t4C73RUxo/2FXPLpMTApUeomeptPx70NuGlnWvrBiURxqBE8w4jpIW8a
cXxedmHLeagCQuNq2aWYR2tSQ7QUVnFRxFG/DYOH+b61Hvqu9S6aXgLPkDLD6e0Sz6ai/pT7pQ/G
QxTbKh/D05gSRLo8iiPMtJCE0m2iedF1x0UtUvOSy4KEGUDA59Yp8r3qsBEbw6TuG6MUu3pS/Wn0
quIvH+R81vyj0l/eN5M6X/BBClAAn3RUHt2wqa7t/AhyNIBaw2UaPki9DyoyPMV8pv35g/os7Zv/
QdtgtkUPEkW0/1lt4paW5ltxVR9lSFkTBGZ1N/LergQlzEfigQFOxvy9Ptt6InRSa7LopgGDkeVt
fo2BZK/bqtvoRVydMrgJpyGFbO+Fw0BD3R0fBr5+aS4f+rGr/vKbY3j511tlo+Sma+MaJqfapy9g
CVUhgRhaHGXZfyynk056R8IU4iUB4bIKGYby5hENDv7kqchA8BmF4Z+R0Wecke2mIcvnL6KAzyLd
5e2kt89sgfEzOof5RvKPKxNLX9+G1FYeoVoTalOCWEA8s/WwUO9z8E6HnB4QBlCCoUs7FCfqwXsT
PueLtM18jQm7/csJZcwX7/85o7AYuZaB1JnvIpeITxd3G5xQzIXJOrReKU64TvXrWof8oWRzXvba
JnPWcB4gAxFLVhTTiBFoeUTAQw8zCtRamNbndJzynQGE+6dtf+pIRP7zySj+n+s611I04tivkKp8
9vFg22NpEFXlcZpTPwP1tHR0dfiU+3pwwv2y60J0TtNidk0Tr1AkjX2VTt67ZJhNoJcZWyfG2ydL
teoxjiZkC479ZayopgroDTeJCkC1SZjr3W0vW4/EJWd4imP7pdbbgDO+uR9N1N+0LxpGVZP1l8/j
XxdGPo7ZMoKWG0WtJT6dtZmbjRlgK+sQtFH4HLn1cEI7AEHJxZBqNfpEMDlYzD+/seY8z/nXSUAw
DJayeW74echue45JfN5oHUpA8Y9dBdQrLfpon5kBkS79eC0a6IKB7Z4iroTrKIzjfT154s6Xgw1G
xiAWtpPijrDw9FjXg12S3xg7p0YBOgEw+GujcSMxY688Fi3lwJ//BvGpBuNd48wwbcQdc4vnX9/3
pEzbPh9deep9ieZmHHetJa3r2q5HLCSkrTvoXQ5xqQV4vXP3EEr1MPXDeCrS/M2YyIUVThYSXApM
UwvK8AWn+HOetwa09jo8gKnU52tthcLQth6mumtZXHgjFBYqUm7o4cHrh81vQozfG0eUA9yo/Lx7
HIJo27ecOKQy90cYZsam0mvtDUnukz9AKPjzu2H8+8Ltuo5uIrWdO13Ub5/uFFNftMboju3JbGq5
URYzfMsg4csu7OamGZiZKA3nW2pY/bGorlWRiMdew1kbDvmwYSFvP8fEoLOiqx8jlPN+hVR3nkNJ
Kpjn3n3BD11clk0ajMUF7eVwMPxp9kn/87hu1v2qdKHBdwE9NtoZN4bdscxICWgmU65cYcsu92Za
FdeqHeGgjiFBT7J2bxkvt2UhLmR/7asm6C7+GO1cM+9uBQyjWxG2O2kpDzR6+EV3gulWwyh7LzyI
mCS/PJStkg8SfJASuK+Kouh2GjEXF7eW49lpCVzRCAprZoKwTtjc1rdBNOC5IjNLJ1h43vikjba9
sL942DhSFDj+ax44BUCowrxoIH1WYe9o924LI6gZ1HRjZlI7Oz1s+7QhQ4gqcMOY+eBF/nNYOPZ+
gU3KdmpgseicgqZxnzaBfl/9sC0jWHnOeHBqo77rWLKe3YrODcOSg3AKAJldbdxy6pP8kfbxezsQ
WmZoTBx0puw5bxc8Jfc2iY8Ty5w9NkXnTL/GOU9FjHspYoaJCdvC5X3dCTASq/xI37zaKGknbylM
tJq/53srrJsByeVf6j3xr7uM6/rc8YSLRJcb3+f6k4QfcmmZF5yWM68nMUYYKrksJ6PX6+GRZRAj
EAzt69LAw+LZbXouS+Ge4HFfeW43wraFLUexLY+5AJzU08WjUFSb2I3WDAOb1bIuNeZZFOGvh8Eq
UaypnnBPV7p7Cn+1bSsSmYZJfo9yHTVGXn7BjspcMBHjbd7RtqRRTZY7se0rq570G60O7b9cap1/
XWrd2WNGKWW7Oq4J99NovQlpL40wLE4icd5Mu/ZvIINUx17L1rZJRnVj7xxbMx4m3IkP5RQQVUTy
6Gk51tYGqHUyvtfW/JLeEFd975jnXpF6NcD3RVGHOPKnamV+5IdzEkurn03E/etIn+q90/OvGEbn
fEtDat+ElFEROXBM+F6dx96VrPstMJ95n50BKWJOzOK1M3T6LToYD2Rq4+wcLwTQVrZvAYtGLI21
xXxAf1c+K0LR91CTixHgQzXtbLcBOzoQaFyQRfLstbl5gEREPjvDra0hMwKSJqc8x7lLdlA1P6wq
eGJcOMnfmXd7LS3Xf744+p9vsjioXYurI61TSkR0Fv9bhSlzGJjbRfYpHSJr49jjpqjM8V0rMmdr
uE2GqlrmL2pDk3KzDIdRDfIH+R1UpXmGXJCIUOj9WzWVI4kWebIr9To6ILuZA0+0Fohb0dG+5lEK
9HBtku6xWY7ptWJdsjyTkTB5TnqduNgkESfPDR6lCzON5aj7FKo3yw0BQFkjgenUBKvIM+XGRnN8
auYYDyXnxlPUei+4TAinw3Nie41/Dx30uBwOYu52RinrjTvJ5BT0o0FXnkClWneGo+7HwXUUdxoO
Jxl+wTuKssbpnwJpfJWhEiezsPidDKVVYAT+s69xB0HLLZhPdt01usXuGhtHe50Ibiypp/v7308w
TeLa15EI6zvlfTX48kcKx6NsCyCviY2Gpq/rH0Nu3Jm9vxH5AOsV9AMZIkRPF+a91XUt165gZsBy
XHJc/vd4FybQ9GeA0Px6ZQdi8+dTxCBV6FNNpNumiRjZsWZ7kI8F8H9PEmRekSxzNZ2c7GWaBoOZ
WWbcOFH1kk6RdlCBq9/8Pt4Z72lcDHT+ol2XNtYlDoTg9hhbPzd2TGDwoFsF8RmZNq6WZ5YXAjjf
2FwW7iMRuIcYIOYmDEbFWsrLdm3nXUoMVV/joOnBc3nNnU6q3rHV8bhArhreoHttYmJbIW04JORa
rOy9CJhfbaN9kH1jsQQb7cdRIcnxW9o3feNp50p537Ev0WkcsZvq2WM17+im/0h22AGI3eH3j059
IPdctdyNmvHcrq2JYyWZhy+7VQm6o5pp1/M/I3yTobsvwts46hiTD8H3ThPv1lhYzylKQzI1tJfS
59raGdnAGh4ZT1JXyR74OcPguUtEC00/A6AwzuQwgXgmPVq04xmoXCNd9Ctk4/18wBHPhLdh6iF5
gXJg2mnLF4KyBSI95M2WOYWCbNM2WjW9m10RmMpweXk+TewCrc+vVyNOsa5RrBGPHlVqk6mm3FdK
FwfZNuFtmiIdRG6qbQz6+9j40+y6cIaT700m6CBO1ShqiI9yGwLA593liSr+cOq+uluOTFYFmRWf
zXrZbZHDATJVX6oMQ+QwGJh88b/fGI6T/9pMPoavOjh9Oo7Y/YUO6Xj4fZxKLdjJwn7xpMoRbZfa
yYtCvnFh/C1AJvKFUpYA4d4U11hU5U1pJAMZRd/jLo9uRZJaKDdIwJotju2M+87SOtmNs0aqc8d/
vCqLSzjcfXQvJpJBjGJGx5TVcAwSMBB0Ms3rqTRBaNYIXMfpPZ8s6wcilHs1+k8pvvtD5zT92epH
ayV1J9+2edKfQSUk2KTDWJ4bpHVCwc+LMOB9NF1z8V1Te57aVuzA/PeH2NOr++UVDomVYeG+xAC3
76cY25rbzEZpwoh3aaMj4Rm08gkJW8LsHMw5mV3h1URgYZGF7o+wpMMs+58P/ntkebC8Bnnt92S6
KvG5NNvh2KmuvW0zbbiV09SsAbP4m94pTMrHqPIOYV2cXN/03+Pedbiwj+ljrXoymuz4oBEMvW+Z
Dj3FHcPkWovr0+9dpIXViVhgllMq6LZjbhNNScv9BP4tePCpKXdtU4tNlsrgAWQpGmChLrkh2xND
YOMUJKaPh22OxHHtATIMw2XsJ+8oYezHVOCjjYgQ0Y3IeQzIh7vCr0zjcQxfM1uPzhLg6T2wR8Ih
nPYoelvdQp2+6FSaqDdVeS+jtITOm5Lfx70ZKxe7yxONGi4RFdnFgAx9oxtqJ2ZaTWd3uFpYFpM1
xm4wkENWqhxxiCLzRl8CEEqVWddcM4+d1Jz7mDKzLW3idkrdweAdOOdWgiWoVUXQcQ6kocnPymun
LzURTnrLKRlkkuifFBb98v+rSMxcgeiVa0c08T3FT7aHOGAedc0qL4FXNCSw5f0TeLx0xflnQY3Z
jF3S/OCD+pbaMrsezAAyuZff0dZoUOfSvxZjE0DFz+tXvaLaVoXvXyuzHh7l0O2W46IIuoNf8EVq
jPRAlM+4H8kuW+UMk8dNhzIHMNBM94tQyqw8rbYvoJtOeFyjeYFhX5ZDy6O8fGl6qtEY5SHSPCVe
saTHQHw694umy3tQNdl3OzZ2tQfjC+v8pUu74govFTacMU5OaE8YO8yPrKH+tWlDbTcA/161Q3/U
Yy+/YABs7hr6R7cWrmgbVNFYstCZVwy2FXm3ZJK/UwCoYxp0/NgorE1iBoIcDrf80Lt1mfv2B1r8
bg2iMCDsCRHCSiOGeAUrIT4hO8ies0Zt89Cy3lC1u7tStP0eQZLFpD4g+zKoX5IyLI+eywzE96Vx
kwS+fQOb7Guspfukx0dr5j4UbKtwLy1DnUvVyIOjG9mlD/Ji3Yu8e6Vb/N3uE/fDUdWexTWsbgif
rTBYPaABOHvBEH9VFvlAXBGcZ73HHJZ1UXbvRKaz7XzogKSEtFdUNujCZHdY5AxpYRzr3g/vFumD
l44/95TBiimuVEgqCGuyxB65OTSZtV1246T+XrZZQCZ87dwVtXpMXcN5HU1n2CU4dn4GJ7hNesHJ
lz14aohvphzHmN+SVVTGw7eiJhjGkD8K5XArMO1nihl8Nwb221FkxVGr9G5PzK17V0cemBC7tU8/
wZ9ZEdUQuoR7E0p7l8DXeBiLvnqAsRav8ffFh+VYm1beyY7c7/GUML0zLShldT6el9ci3lLkCgGl
X3aXHyBgezMmoXnrWCoEBJAGO5p/oG8YnY4JCdVidD8k+cdk0YB28OfvDiGOD6Ike0nPALnngZ7u
/aHKzo3Je0Ov4OgBDbxMVjHsA8lgvx26g16RZ1iTi3WnJaq5S0Jx17XjvaGlZNJJ24bvZqXXuO+q
fZnn+naJGMJ938HBcCNwGk19B3OovgvIXeWq960qdw7zgDd7+iD3S7y7SLd2btdOV37ScD2YtHxt
CvtimXr7vXWrc5qW+Vta1NWm8Pp4HTvtOE/m5vKbjRswUTa9tD5EMu5uWVA9gFKc9oScp7yhfoqZ
PZM/H5lFDaSwsDskhpm4LozeXfdkGXy121e66lAnswv8i+YoF34hn759peLuUAxYKPM2/QoN9Jgm
DdGBBrBaqn7yrEvrrjDT9t0r0Y31LFceG6bdkJU/iEzF9Oyr6r6t4DTQhzHd6n45oEKbRUiLkC+f
jy1PaMFEaFY0eftlN1V5fW/21grtOX8mKGQv9F4d7yyG1nwdUMkcXBZcWxKqrTfDiO8NI4VhMnXd
pezgMJh5DgeO++lqdOms4K0cGClBqh3G+LYCyHOHNI+r/8THiHjvmFm8Aw7xFuda2edsVu+m80bz
yDo21AuLbuO8bJhAo5ZFJCrtO8n96C5pCrkd/BYezH+PkcyYrFHxrOb4gFMms+xMCWVuawJGnjw5
fRTC7b4D5YDdXHesZAT4SzHAS+8IiG11ljm/cQ+BHfEP9nw3/STMTszpqRl1b99Ogc63LSUXTdYJ
PHt4YfeRDGCt984MZdHjA5FqwXUrUn3TR5XznHnWt8Yr1Q/xmpGv+yPM7C/YfcqXgEvmRoqourES
w77yJCgfs/EhBia6ehjClM5WR5t6caRM8zFrXJdOGD8sO3qjihXp3a+krZIul+aQc+ZNFXUQMjUy
AtgpJ1e/7nJ40D2hfDn0h6Mn/ens2xFM4DSWD7ivtVVW2MkXSPenUhOSz8/T10Uzht+qSP4oA/5Z
MRJhO2m4DFMbiU7VmwPyT3aLqrO3hY+wPBBG/UQ/wtsNKDq3qo+bp5L3Akwp1v3lWW9gaiJ6xQVA
y+tDkvnyUEeWSYIU8dyVzMIHUmELgs+y7C0I5Ysdk1xFuJOzKSgouZwXULQrr6ekzyj9fHKCEkLT
RThmH60F49xBK3bfTdqqN3ITVF7sn0UQziZdZXnkDbDBqa9t+F6XcFBSxbUXkzrfOco34OJEUNlP
Ppyri4eMBzhhbz/rZhpcVZHZbshSomPox/6JfG8S06N0uFFVjMR4EtgbLAH2979PZERW3zjgzFbh
/IRkVvD5J34/4amuv0lM8esnGub6V3olE65AXXiTDq2xZXnQr6Wyw5tBWaEFfNlpT4lJN6tMwxtb
mMFuZFq8ruEunZkLzUGfAfeNcZiuFG1gouOpdixCYo0KfEHgMsRZHi2bpH9tPHUjacfsvXwWsgSF
nq/raaxuRE5RhIzj1k0Ld6ObY7zNzLCAks5mpD3+61HqsAxIp2lrdMJ+RuqB9ufF9rlRuFZxjbbe
vEnreDwi4bxH/G7ceDPgCeFicB04mMNwc1+MuSatKY3WqGeAUcwFa5/Y0S6dlEv4G7tAVVAI0WRf
Ly82iIDEXVrVe2Ls433npHJFCV/ZiHrLeK+5GNQBtln9xvbSbodOCECik4ubZVNgokujQZ1wc/06
lIWdf8kCcrEHQ64irHK7yi9IK20se2uKxDsp0+9ZckY12+UA2R3WwZq0I6Y/59Zwu5isn7H+VquV
TXzNlYWr/STRaKMLGn9oVfxkGbJ69eeFTWWNzk1hEZzph11xSCno9mXfnfOsC85Nm/7auPq016ee
LvR/j3tt5zIpGMtD8DbOqV/xaAKuow9Mo3jiA59XyyIZoOJPePKXFXTJCAPorKHtVe1pF/z6Yaln
hI+09uXTowQS1mXQp4ogMlMdI4y/p7hNf22yRPinNBbY6KVswWxoZUYigmGQTFf7uIkJnjPo7LxM
rfUR+CTAR/kWE2c4C8ja5ySZ2tdKd701gXv6rVflqKs10R6r4CYox/4yTEF0rQU6ektNtaQ6u6RH
WCxBrpdnYkuTBy0sHly/cQ9ZYzwt9Vk1AuJtfGSeC47l9+7yrBv19sZHvrX/vbu8+PfPLs8uhd+n
n9W8KaCkd0/Z3C1J/XJ6FMXYXoVzrsCyq7uivBRl/nXZq1K7eWi9x9IDh2SxFrtxJijVXlCXm65S
zRvSb2LGKwinjBKrO4ra9+V40kF1JjoP7HrpN28erUN8cFlGkmZFcKQzlOOFAUJ00wJsQC3flFuc
sazViFWmkRr4uCw9dTtyj0R9k/jcWAZ160gC0PmdxiOpAuRPKfipWScKIKpuvYad7X0JovI8ktN5
V4vsmCLSO3tARzdJVMt3Zrw0huWlmdClB72hXSq7U2dLumptEHR+knad16u4MuzTspnmg8gTr3LZ
MtB3y2ET2EXOQnnAEOpzhlRdo45dS8ZzZacfg5GOawILsn2cVaSmhG1G7PRoageuPOIuS0PjbtgO
NPNfLB9tWFASdrHsdt3kbFMqRyowj7zVlJgLJxUMfMzoQetSj8TRkjh6O59Z2B2Qe0Cp5yBSamfV
xKA6lV9dQmM6OK0dHIxBNaQdy8wkzQjm/pLOITuUV670gwMm2xWjUrnpAlxCWkjgbIqAZAvtvX9i
KfJDlt+jsOfS5BInvCj4AhQI61ZWYt227jMJCM1aj20gMsqBQlNLYqW08SVxQWmVmUpOYeI/jo4j
btPI83aWGeRXRUkkmtEm3yILgXmWoEbuhowwrqr/6YZafFFxh7o+NgLAJrado2xEeD5o8JCTDux6
0DxrFtXs//dIS+z257OaIudQk8Xz8hsk9fi1Y6h2BCxi3cqBxGwz7fK9MQ/kMlfLryOnIu67Qi/l
5QOYcRTHu7LyJWmSswYmp7DY44UJuTmyaw3g6L0gv9BruYE2UxwjG8LFsindyrtmjGUiCC+gEzE6
Lht2AmwJwPd6eI+oji4djqtL6ZT6lTZdOUNr0fMLqMDnekaXOZ4MVwfZNRB60ilX3gscp7Iv0oud
E48Jf9PRQHjloBdNBmnmNgOdsfNCa0QhXtrzavKeJOGmWue9R6QGTUGMUgM1mNOfBjG2rLJ18Ejz
rs+fAxgqp7G/7JeTWcMci9BWT3V2dBiTYn8z4kdm3s79oD0HLGGbtRzBKOdRQJ8FkhWk6PG8+CRo
j1L6FQbrihkItBwrBpdgP1blrQFWrHhjAe5/NbTue1k5/QPFrkbETByxEJLu81jZuA8t7ytr4wF9
k6golsvhaBNFuQVVdA0ASmyTr4JZ2/WyISLu16MMBQMXmvGBDGgCFmr9QthsfVeMMtkuj6ay/vVo
OQYu/623I9KBZ8ZaWdOpwtdmH9K8mR6NlcXq8hjX7lvVJ+q21Tt1uzwaa3KGDC/Fp/qf42kSw1hF
m9173IL0pA8PfVNPh9nGciEfraBxSpb4S1mVwd4vY+NxMp12X3bltFl2O5x3J83zqtXStG67ETic
zT07LqoNN6juKukIBVk2mSY9ApE6wPL9f9JCkLIZ9DJIFxULds2Rxk8eWzI04abIwDwRctMTuTrl
IzLm+aaKQ07vZqj+Lx1jFjREis+v6WRMBkZgWncwdZgkZ8a1U4T9Q2hx9mkg7x8F9lhWFmENQ9Hz
HvysOUKh8l5H0UxgxUE4mOGpJGTmTObRhY66fzvJwNJW+dwuggPeBeRmEOCxY0nlXDUF/ycnAC6d
p2FKPJrIN4sdcjFAInIxtOIuWEJS6QBs7FoLoAB2zUZhR7ydshrWfEkM24gUe6cVfnAXNNqd1wS0
iKP4eULgiwkgGK9wH4+3oWq3g+dYF5rt9PimL6F/V7eeeG9CQrFLhfbZzPXi3tO6FQZdxtSadfdz
Y+D/m1Exq9/HlGQdVYtCbky/sn++LvE1bS0oU3bLsVi4055KDYxZagIyQl9hHSudPL9tPpOMEHfF
G5Kmul1qjjVcvba9Z+0mD0ZtyT1u++kpdLunMDD7Dy2W7+Tdu48S8Mk+9moDF4QJD3EK5HowyTTv
O1fsDXyiT3w/9R0ptS3GWBk+BWWWHwiufPS5l1xSd+hvvA5LCjfha+gtzjpICu3kNnr3SFV8xpmh
vcHyGbeJGWaH0HPrgzZ/7konqs5qGqKrZ0xQrYxj2QryDaXZ4o1zn+VoxaioA4tJ7WTdJM3obXKH
ryktbuTnE6RP5jusQbnQbCvwLjflULf3oRT6vrE0ixVhwrKyX6tBp2lmk5rDXK3+6NOmO9VuEt4I
D+rT0CNwoaJhBWzpP3cZOTrnpDJfZYXgcU2z7jWM0xdl0NQKB3CsTqE1+mYi5HUV5Ea1C3oONrUH
yH/A2uEMub2P825eHZbiSShHbXJLJ4y6D7eapvV3eYcDKe7r4a4X6hCIof6p0Syk9eKWKrleJJpB
F2urYkgA6UVG+yJTZr9L+mOe/h9h59XcNtJt0V+EKmSgX5mDSJFU9gtKtjXIGWiEX/8twHPHY/nW
+AWFwPGIAejuc/Zeu12GGB4+zEJ7cNWMe5F25Sam71iZrNQJZ8oeKtJPcydPXpzQa1lmRiaPBQ5H
4oG3iNidtUz0hLU3BW/SJGr8Icba6ofqJUweVQySX2vafquy0MZjkxXpVRu6euEU5DqOMnoH8zW1
97BWEl3mrTI89vvSDO3XOGXUZYYRqKrYNXLsQfqZw2MeGtfaM1GSVPFtflyZLlX0ppU9qfSCbDGr
APPgbm185e9FZwfrLBDtsSNx85JIhbxX9EBf/dI9ORQRnrMaWxoK93Sn217BfMjtt7CjdzMx0Rrg
cARxGR8EQcnHyAgulWCJmvNGw8yScu1E3W4wVWDXLjQftDgaurZtYxV/zUfzJpoUOz8PcXJ7SOB2
kSkrejkuzp7Ykg7JdFm1TP2u3kS67dzP5+aNp/dr0zdCqA2ch3tYRDfIPdXVoZQE4lh9jmKLLmPa
EDk5HYYmjUpHITrNonMy4kGlvty2KxzCyZGbZswXvaSs5pKkvAOL9OhKzXq24p50ewIO9sWUaRwL
j8pp3JzMTvP2rUuuXV5osHozL8FKo6YN8YdDf01KCuVFRdTKtCHJi5D4LgbYIWgqAFwPVvBS7ucg
lDn+hAcLiJnwoQTlRkqprjoLnyfqWq9Mk3mQpe478qx2I8lFABkw5aqRb71FRn/qsYtoXXJP6qq7
w+3EaDptsoHeJqq4FfNa90xH1Vo5kI1WDQbAeO3h+3Cj3rwaEx94VPqtrablTlLwWxTYF+j4GNZG
qklzS9u+uTELXwtizCj4xLyRLjk4IgvwzpNHA83RXFVGn+/nQyTezJlGdYqYiJdmKCkmIW2g0sY8
NEHltNQGS/vXYS0CfY8t33iaXzxfnQ+HadIqjg3wyIBMKbR8Qu3gYpbBwYNmjDxqYPku81d/Isyo
rcOoWI+XcDrKs4I4urgpV9kIc5EnvbtUFP/vq0YVuhsWWOVqfjGB0vHOL8m+bvWBtMQxqy+W6mGM
YCG3dmEMigUp7OUdMRSH+WoEClosRpCOrH0odcdmRolJ+MUimLxZpgPnpwBjcpgPQXlElyjtl8Pk
2RrivL4hMyq2nurDDYrsa4VQ64xiJLhnWH01gzx5JlFXucsTIvmyUEueW1I7jwUpy8v5ap275b6u
fIA/SUilpY7CVZl3xNoOsj4UbrorM7c7zRvX6iz+kbg9gX1bhCOf9yJzBYiyaY+wSC6SULiYrg4N
YqW4KeIn/MXf/IQHI3QApCZpGV2aUvNIuHDTQ1eYyckPByKjAs9+wPJPRzUeoi3qvXZFnVMEK4W/
8cgz1jl6pc6jnUFu20l06dY49F8MuZ5DImh5RxuQSsneZ861wicX79W4cvcDcc9LdfpV6NNhNx3O
vwrBE5Y5in61LKU7VWb30RbFsM3toj/NpxyzHzfDMHSY6nzn3PmdszZCWWDi1krm2dPJetpk9dYX
RA8bqW6fK2huMfP53agZ4U0JaXTNfT/qODWT3MS6gBno73o6P6ueUvqTU7csAuz3VkW/7UzNGSAt
SCNy873tImNXac7K8QVBayPztWGeWrVajWksHB8zGuuXhkqDm06ReVTL+K2F4RcJ2mcRG6G4iKCy
zinhOSx2uOCTfgBtjnxJWfJDA/hNjTdeGlUZ7AzUEdcqC/tdwq90JXutPIcNn2ZeBPqLq7dPc1a7
O3LrqgSRBHhilj5xJzc47C1MUej/yM/eSR1xj51p1XxZDRy0kVbdvGkTFXZwQeOw6dMNwT7Ffohc
ZTEKt/iO72xsZPnFSAMWM01JFEleUNNman6kE2OzDq4UoqoIWwnSIrg6aSp5HuU2nIo++WKFsFG0
tpx4C6FxGVx41U3sp1/ahpAsb1S+d+Q7rKOsKW+QRLxTSodRUKFNloKC4aZ1m3oVTFfrNihJ8xxD
3J+6cRhFJq5tEK30vnoPEwsdY0N4/LwB04+LT/TULl0R3ruOs/vJiMNUSnie02hLOonKQolUfio5
uYU/9zKbYhj4PgMJIdiFdEIxOLY/nLVSfhRJm28pkY93deExyPTW1O9UmgQDd7wzY2CgjRwM0qF8
80E2TQ4EY9SW43TY4nO5KdVrYeiTT7N4a0a1OOq0o++GEAs8ZsfvDlk3l4Amdcdy8K0vOsj9sWpt
tJ6MN+mna+71+jlOQRhFmWhWxnS+q+33GL7lXhR++2JMkNVQ7+p7f96oJTiWOdcrjVK4CXbuHWyz
z1blNNdItTglq1Rx78lqRxLbFx8+rt+1mGemrpvyFJ7EvCyqMcDRWdhpnTAORa/6G7vMExhprKTs
xAzPRRNG54bO1nk+9CC/rzI9KoBkqORNaVV6dqzGX8vetDY6OLVHW1fupYP6kBAR0sTxY38zzSLe
z2l8bt9RsB5MbLr2+ChCzXyqrCjaVrLP9vSfilvlG/XCF1r3rfOzfVBqFVZx1j69D2wy00VwkU4Q
LyUpFN9sZpwmKZHvfBMajeDyD5o/67MdBDmXoVoTRwfjP7q/Tz6HrorD0OvC/oi3sV0nWd/j5Wkj
nfIc7A91ih6y0x6mv9v9a1P5qblxQflqiUlP2ZEks4OlSVfapKZIQ3xSpZWKI7W1nJA1WttNV6bf
ctNaaLg4vhAMAgseAAwDLxyUtEBfWbpa/ww3jylQkDSX3lQRQdZed7KMsdz7kwMSnEL00nXZnTGm
wTeKLXIh23agjdVkB+rcIT9GvX/trHQ7vyK2Ghd1mFddwprf+lThWVPVDb4kCfwM1fC/xUpHVWwC
fFHMT/8EVvxsS+LDxZjB52oi2/wd0hem+MhEWfeIUniXTY+r6md3VwnHcUMqAiz0oTv8wAn0PNjT
hGb1RO1r7cA9uBUwCmlK/UlHDvDfaj7+hN/EfAbEKByaljMp4t1PvhubdC/soC32g8AgZYSo1XkT
OP+39/MciZ2Mch+lS6ZdNMEt6EekF7MvxX50adRPYdHz+Xnjp0m4EAz6W2gu+xl40jiHFFTgexRk
wboKvP5oqGp90SegRNX22lcGb4RduffstQhWXAPrrSggeQeJ/hqlYbcKIlIViwmUPJoARowm0Tbp
xFLOZnhyrlvrRulziEdjtZGZYWx8HcZM7RT2OVR7cwdTr9mTO+phZ9ArsiAD+aiRqYhIUxRfK0ts
pdlV5Jf57kprnA7aI9rRqn6oFNX93uLGWtCEsh8RFrKUNfSW9Hj7XR36epmbdf4IaT++eJay88ek
eBwTK3/sAnkwidy8n09VIf8oeTrObr6IzsjbhgaRFvNVUtT6cwzgf74YS0vsIyFGuuBeQp9tjO7T
VdyM6f18IjDzv/f6TADA9CSTMVVfFIg4mHpg3iy7INrOvq05I6VjTXkXhNp+iNX0Mp+aLwaW966O
lnGaBX8klHVrswje5spg3NFa1azoPB8JpSTaw+Fh+ONQGOe4n+Dwiepv02CsDgO2j2XYO9+alAhL
ZieE0gRudKnKRDuosn78ecoM0uhCnqdY6DX6zzLp/A1qk2Edt8G4aM3IfLMd8TUfs/gb5O47ibX1
L3q5ywicOj8uY0l3E0o78dJrUEzjBzNRMgzK8CuYP9RakTBeB+x0DPG59uRFtrPUtda6Gbr9oJdR
tIwogh5cH50waRV8s9xzXz2jeYaRvO5KV8dZbeFlnDYil8E570GdJEl/VGs1P4mSKOzW7YmFa4nr
Dok3NNpVYwTR41z57CxieKRfy+OPc45bbwS1DTcZKHf0k+Qnl/3Zm2B+SRI7r3hRz4rT9R8GEYdA
ZPW3WHHDld71xCJZPYtt1i1baJjlrct6EofR9sfMOV7toC9WfTdxlaZDJ4k3ghgpFKl9c+97LA7n
80loaxuc2i7qcy159XBkWD4PZjdTyXynb2w0sfKIfCtfhV03Xr2GMclG3YMK0tUAngflH0xdn90P
qmWoDmOPaar4IqHP/ColrgsW5miDOgQjZv5gU2Pf6NYIjSB1AKLLvrhF3RTC5wR/GvZ+syHzvyZJ
DAkzaSb4tz87u3oJDygS0YDS0BPnWjM/otQ1AFim5N11f0W+1+/7tqwOVii6e0IY12poRlequd3+
vx/Cswn+F5OZziChugbafYfxQvtkbXP1oIHx0MeHwaLe2Mohe1EQZcWBErybYaWsWjqLh1zRK1RE
oiHQyMyvIWVmqoBRcfWnvVBxo5OKpAOwgk5kYE2kkgsc5C13k6Ms8+GDuRIoqk68auhMVmFQojYa
SsCqJX6IeSMrH5RRPajLrLDCTW33CjelTpvMKZnxh0O3wdKQn0vxl1oEwYVOLvdmR01WHa+q0iFa
o18Bn0S9NtPGrunlcWdt/aGTS7QW7mNptg5ZEClfceGRN9gPWrfu+ppHhhTpHYmJziaJk/EPHrjf
vm1sYLbKHEclTw7Dt/7J5p21raXmhYHNu0L74Bdtj5wOdQ7lgEXsjwv8IGRF4wUn2Z2mrqI2OJim
WWhReX+gF2qfqAFi+lsmIx5uTV2wq//6ow8a+vOhU0QHtYf3im/5Vk+Cfd+xkfqzJLlVg4Xx3Ffi
PQVXnh5Z0fxpXvJ52NeweOg4zfXpxiPO+/PnMcDIyk2/OuAGSU5JJqnlF2JResNwKXwBl4tqiF9T
uOrJpVNB6CFbM837NvXLZY91ff3f94CY3vSv9wDfD799/AY2d6M9OVz/5f81NY16bmxgpw5oa1Vp
4wDPNe0zCxCiaSuaVa0W/n1uvgC9xz1YoJ3m10KrYRU9X0hUUm+wPG3JZIK3F3nNxo1Hij5TZjYj
hHZoY+M5KJPxFo7hunFwVdHVxNsYmP0dQAd3y0z4sWzb/k7XAjBjg7MNcFWx9vbFwbIsg/YGpc0+
0N5z4vOO81HQKO+mVfk7N5S0Q8xCfXNhg19U37+6NMXfE2iuizBOyzsyLb1V7z7OnfZCWvKxjx7n
lr3MAeS1QYu1RYT5gvmwuCH00iicIBGAewqIU6nSpduNGvk8bJwaPl48rrAg5S+Nbge4f1/Io6Xh
0jiueUqDbatU1JGM9NGhRbzVKxEGi8KPx51lW/JMCrUkQzr4hoHUxD7R8D5VX2Eh57kFCjR7uHqx
AcRW88l6qZjXx7A9L5bnayeYwcD4q6z8gyvud++1qlmuxpzZtiDwzxmQ//41hDQ/pVBaULoJTw4x
ZtDWBrumxhFQW5w2skjrpSxqubIjT0VEF7+5U8SbNqrVg/Tt782xWiDJJTJ32pCS9oentvbZK6Xh
RJ5N18ybXY05/q+/WMu0IoPyhtg7NH63Qe+e6qn0T5VCWzNR7LY1XfwdVULUCMjXOiuEqQpjWfQ6
5nbyILeY7SnB+MRFT3vdIKPbf99Vv/vC+RttMgTBunNzuZ/vKtn6TlwAYts3g1KSsuxpaxQn1YOR
wnBtdG0FCA6FDAkNy6qvrIfWpQZsxOBw6tGlfyick1vxzpQ0c09jDXMmY463633UEJKUtyNwlyXp
7cmJFdDNN5N3gLfKs2ngVOtr2Zy0sHnJQP7tUdXb8SKzyVbMUvX63+/Tmd3fvzw+eKMwgnWoGQKr
/ufnO2MHeVAE/1GFMrttH9iCovZooFNEYiEoIqwVPayu+MsGsB7h+BCOJlQGgtWfPFi2C1NxL5oh
tUecJ7skhzapeeIwkoHwxa4oFrte515KLyNtFxfLVvMwgRlOph7M+C9jPpg2QW+IlTRq/6R48aLR
9f65h3yBQTC4Zqk/XvNSu+WdPmx9cAB0mTtsxwVdzT7t8k2jlDHG8t540e34vTb2UY2DJRXkpjOa
sh6eNh7miG0gNZaEVSrEIq/0cuu1hQ9CJ4VmOMldcj1Evau077jok11bA/HScezcI/OMaTYyR8hS
gk9QQIrVmI40RHLpnDqVkLmhazG5MHrtlFq590i4v5osUa6ogi+iEeGrFY3dbgQjwAzWTfY9MXmr
2osQhPmWvE+TWrkURfBBPJH2FlR0wbzKGw6wcpOXEKplxurjLQtcddum7fekaTLS0mTlTLpV5eyW
Z0VY5E5LN+ymgpm6KFURn8p8pPTXKtqN3M1uh+UgOc0X1LIbu0WogeKlLgXEIhrWhHsiuUj+2fOD
/u9z055TN9Ulw1exyvY9a82PVpc93Vo7f0gBG28xSRSHxnLVM6FgtNDrCEUfMraVUhXK3p9YaKYU
1WvVkoZFFzS905Usfi0eM1tWRKGTD6GoGa7EqtLXMos9OrDNN6Bj7YddjJDWZf3VJ3loqQROcHWz
8SXIScWzJyGD0afhi5KxLKbC/zUbLHo3CCMuZo5qr8/a4Og5gXxo4ORQja7ITCNmzXaBIJRkWOyk
GiTL2ThbuqVYjk7B1ArA0tVSW+PB69oNsl/5Atg93GvIE++1zKvuZ2pvm3gX3+y8S6qFdwj8vJ01
BXI4/6RyRPoUU+uZ+WIqismHWZZrtp2HmKrQtrNo12163Cp6tQtrZ+lOOOiZCT12ZnX3c/PzXFbY
yHBzJV/E5HGQeBFfUWz0PpjfaYCy9fsfhwIZR6D0wale60js97NOmnh0mmoDLGK9sD+IEa1XPw38
xmTlzzTnaoqpYufL987obWAWyyFKy6+9XTqrxPJU4i4EKN8G3WAq+NcrjTgdIK1vFdFf0tdYAZPW
g68Nh6htZKdYVHmA/UpFtKGLSfqBvB6FGtqsAkWVYwbtHu85OlBD+SIr9I01he4zVS68UMSzb2Rd
t8916jxVoolOQeY7S9Ns1QcxfDccu6Vx3dkLCTDyIYaTtRUSaXHWx8M2SKpqQ/PkoFAF3TGnQZWT
SvlYdXW6QHscLtquibY11ic+SeHeuzlxZ3iJkZHlzdGouydtjN1NV+o1E4evMYPWvVE1w2WY4vCQ
e6udUVxSZwiWbsEHpQcVxYYs3HZ1799BHo/uqSpH98nAw6tqWH9AEl5Zfdjuwh4h8D8pZOoURfbz
sCwafTEGQjs0mdedJSFaZx0gnZqz8nV7yozz+Twr//Iqa5Omo8ZcxpLkmFvqc+sQfdg4QObs2jtn
7divsiRvl6TJMeWZwoWNnGiedCDhfqjRTpSUHy/E8SmQ5SAUU4HulhMcsE48/aGaEnT/OZK1bjxJ
2BVEOcgTRAitXFulBfh1CiMqzMjeuVLNNxhKo3yhc4sds0Lxj00nb+AxDSN6c8u6epw3XnXKiGp+
sFylfByQYdoV0U9LqTPv6FWSwUQbeId5jzKUOKhSqusRpqjfmir2Di8+GGEKtJYYrQMN5GgNnjQ6
lalq0oOp5Ts1+DsZ6eYTiYjBvnZJWA1CRCV1o4gFomcLbwWV0DXcr3o3+LQdfUbi+w6S827Q1XHH
AFZeVB+5RSQT9OZF6W+tgsjiLDHFtq/D4oGa3nBKnPg2H7W9feVDIGDP04YHKBKwlITxEvJtbHCw
P3u0VJZDr2lvNeGKi7TvxaGJHXs1AyKUbCBws+yWjl0/TtnKdwo/8HWvExQTMVSdYiVAT9EnVIxs
40cHfm6+B8yeV1LjD2s6HtiAaUi3Ny2wIJ0a39J0aL+qufFVFHr9RQk94qiQgoOWAzhjJbDzqGeW
S9DoxmOmkYkyBrX/gMBeX8UA+0Smdhtfwm2Z4S2jEWMEHEMQCTrjNze1SaLzUNESPLCSJLjHybPq
BGHoIRnLcReNzqJy/ZNuNcaTxQo3p1P9I9fDLMvoZFT+IyCP/Kp2mfJEFPoyfuiytGbubynrVOv7
fQPCsmlQn8ObQRVrf6C+F6cCiiUZlbgh7xOlPlfIsQ9e4T13jowOs6kH1ra5IZsYtcxk7zFMeUDp
eiVr3d81JeC+dGz7myreklGIm82MZ+dUTrI1otZ7pohy5IMLN4EHRSFj/ryyECNtKFTqN7S9+s2U
19QvtKs7nbHMBBV2Y6vLUg12ZWQ+oXzeVnrhnWd3JM7q6hik4XelNQkkpUoz/4lN3TYHfXBvBRMc
BSXJW5X2Fd7SJN7pKR0TdBE3+tvoFdCATozG6E6acXQorC47mJGyHho8Ddx9yuSDWoROY5y0lC+g
DlfAxgz4ZMytKWb4uzmmyRv7F1/LsoONJf4y+eJJ4iKwpC5QFwbaZgw68k2mzbyXjDLeWuQvI2Kg
W5tYfXeTDE57GQXY8rzQWhksN5eqhgOwUsEflANNAQ7o9Skr0VD9s/1MWxIdb29ohVNgdSlGL51h
nReVdiNtDjZ2iwssrXdmWbUfQsXORVRv8qihc90QNmYuM7TnG5nUyDOwyBDv6qQrOdBIZv7qPCRM
0lYJtvCrUvpo1yEun8M+KbYF5vA7mRvl0mGqBalulASNdPI0xpa9pp4QPKRGCVjSH9U3R5oPnp0+
NYnbv/b6lSdKfWKhqVMyxzKpgB/Y0Ey2ntH1QneznLXG8uqrLdp60RYR/zKBvWu9VdL3urh3687/
0iBNwaWg/YUvqLl5IY3V1FEJV9AqnkThxLnRnVUz8Cq+RjilCY9Xg3mqUlS4dDr8BVklry55cnUQ
5Ddaniyoc++b7cTeed7U5RAs0GY2m2Ao0m0GY+BAn5L+T9Cl67H0/GfPi/yFWoftfV1PYbhmH9wp
0yau8783mkguVVQU17iyYRth4Lkn3H44Wyj9FkhIBcSrKY+AfOlrBDv4TiaGtawjlM+o94ztDODG
CVMvRr2puQ2RyhhB5exrcRr0yDnZ0FfWwWi7i/lQx2140oKw2xIUavGUUp/oixcE47TWYxZUSCct
+pJxVBn7rrjy/GjPhaxqCov61C7mN5Mj4P2iIGMFXOmUZ6MZ86vo1Q8yJeMvoqRunfZEe7pFQ7SR
2r2edb8aXkOeF0c9IhcB0YR/6q0SPFChAaM1CdCWU5RP2XRfx5wG6OQ4uGlwnRdj2bjfoxtCqPiD
DGBUwVZq3xzS4tGo17TyRtmvECPpjyDLRjzXGs7TKjJgILjaJaeWMF+cNzY+IJ+a5s2dXqAk4lL2
Ja7DKGagp2FFCs3XSplYxtPIOx0VagRaqbcmTdY0tE1BuK2nvA4ZwL7/XhTOxeNPa0JW5YJ6KokL
6Ks+LdAdpTBFYZTOno8DCReR88LjWRU6no/BLNk7eji8lGkrDj22qGU+lupK+MLLgFLyGCg0VWEu
7Jwco4+jpaicfM+HRuM4zZYSc/1BwXk4CbVfJAE8p7nEUtW03yNhKpv5EJ1tgj4Bye18aNWNf0t8
bPgmPJ+oCKuNawGyCQwFWaJpEX8oFLQf8+bnlaJM/TsnjKCeobQjwMv+A3vn9/Iooxk9E1bQguWC
9jnpMKR7S1VOcfeip/gZxuZZq9U3rON4aBFKvIPx13Ocwyd7iPXvoWR15lvVH2qAvxdGaUMT0GRR
BaEob7ifipIpAi1CCHJrD7niwqzEBzHcb0iMP0oCqHY+0hrqavKSxfI9xUO3+u8fzO8FHYI5AMZr
ANNIiP3Mqg1IyTAtS8LdGEiQQLfu76xek0cvqL1T7ylIwM3+/b//n//Pe3Zcyv9M0AzeOdX/X6tI
EERqsmUU++CLstu5fkIQTKRvLaWxHsZcw4Bb+StqWtpyljQz+Ot/+NjnFL1f7xMorAb1IehLjiE+
gw673tZSq+rVQ+lXC89NigdXjMOK+ae+4U/OH4per++tpt2VrWnvkd+RepcYGpVOnJs888LLAN58
KeNReZP4KEXuKx+qPx4YsuqH3AIbCvAhRdJNwO8Q5Oe5i2AQKL00kDxstZyJmkiDYR8UhvrMkxxT
gY9cdqSzQXeN4b8arXrf64P6TBQPT+YoiU7FWaGWtZmXO9TU3b2qxrCcKMJc49Zl6lCARp38M+gY
DEo/tKL/8OX9VrTWTB3RI7nNlPNhBE7X/1W0ZqGPxFgHq0CDz93Ma1wndwGBKMGqlhiUUa8VJMHp
26QrNmENlpuWXHVn5Cgd//tvmftVv3yL/C2WprsqtQmaSeqnp12bAj4YU1c/WIUpj6QPMQ4Q8XsK
kjx5GnxvnQC3f43bst9BeqEQIvHp0btn0E71iOgABC9fzOyWexlTZ59bLYY6By+QjVH6JS4jbIpV
WVFHmjauw9y2uDZ0BY66VVAscEdwf4godig9imXqxep+Rm5opUWUB2x0fH77keXPhHkyXiojDDYK
fKhtJozwANtZC/8wBNDN4Bv49VOxNcOw+I5oMrL9JG4ZGN+p6rX+UdPbFB+UXa3hWEGR1zX3Fb+g
aNPxlfAKlzAY8ls9esavTm86LAW05hS5ZfAURy1qb85T8Cx2UYLld2SC/lrUE8CbeWobesUGPje0
qSFXTx3QMk8WQbTMCz04pL1JeaEOzauv8BL4LeF2qEONOv30GhzdAA893Vg3UREhV8gQjMoouYdw
ndzD1TnwFurjfGre2KYJdr/hOS1jEnYSfoKbMCna0yhIde7QCFyTEfMH/oX8ybErrKVN6rwRNv1q
e6X33Rmztd4UwOkN9VL72PFdc5wmK/sgj4M7MblS5w11P/uUaAGLKWahxFtUYkcBKFi4Hl5Wb9pA
JsEOZKZf7H4s0xWayP6QtyOygzaFiFZb1t71mbGzgj6q0zxcCbK/9+ZzPw/nq/h2//26AeDnhoR5
sjf+KVTksebt7LhjkjnVLbzOHC6A9ZxFC/Jk42NV6xYC6/5p3iikGxzaHJJOjAR+NZ/rBvUawJO+
M+usO5SBSlOmzYuHeeOkEfgEVhrz0RTtsjIzSxyCVrPvzCkwYt6gpYsXQzGYb5lzjKYYXUEtbpX1
RCXqrnFvD0qztwjju7OdMb4LSvH3HhN7uQ0WC8MeY0qbTIqQ5bBu/OcwqpRzjT1xT6qlepemekcq
TKTh4R1ochD8svZIxF1avuJdA0rBh9ohn9CvR+86b0JDV9Yy1OBtGtnf5zoQTYsurcvd/J/NF6zY
vxtTyJEearep59msxwnCjWo47xp+GNMiszWceK90o54+ml4WL0VDPzk2yzewn+ZVT4CISqeCYDeV
ysbIk8vKle2d6Ovu0TTXOArdrWZkD/N7Uac3NO8VBdgE+kmNoJAd4isNbwb1SJL8wlvu5j926EZ9
OvMfr/nnUqw1chFxD2zLqKVuQEhcdHT8AGlDikZ8XgbGQba1vPy70sl+q9qtenUqW70KE7i4gndl
n8XOEC4Ral5ara3vxHTVjY3pfVLM2MH8r7dp15HZG2uPOcbAR+6FvRZQPwvaGNmctE48PaI7TU83
Vlx6Zzys4g9jD8T23x9tNG91UMkUMcVvWYxkpGUVQd38OJ0hai+oUVhJi5w0G0l6X4j/vlbIKKSR
271RjwBYmFEGgCGT4LMRq1lEqRQ4RyMTcuH8Ms/JcMvzzEP3UBKZ0nXLtGh2WoCkmyg2405tlCl/
KKc0SU7ExYrUbKVZavQS9OlfVmtM9d/a5z+qiaY0kQlLGumbSDWrLRwtyY8y6rdUmYL7PJuUeL4+
3tyQFBqtj8ZnWmdEbPJQwPdRkbTLaJavtVDH0B+rx8LQxX3YROY6DGKG1iw3DhWD/WHe+7n5dG4+
NPLSWYPwrJc+6K990PDQVExpvwy6v58hcVmATXYwwuoiTFEfFQvDduDG7pdOJuQ8KB9KkZoHA7Ei
dVA2StYZi8Joqu3snZ/PzZ76KCC9TQmau/mUmSGCAndI3iCuUbJwv7OeSnbzEVqt/Ny3klm/Fbn/
vmCGT9Rp3bsUp+NSIttB30b9rS5TCLn0mOm2jda6rw3lQe2xyaQKNpkkyze1VEO889a4JH02ua9I
Il6Q/ZMTpl1qJm5OBhYdWB7Q1ypfd7VZbkq78FajHtCWNmkPmYpXvTtjs89FVT/naenTqaiqk9q0
7aHshmRFetDwWsRetGRK21OYNf2XNPs6n1Yioz1EsknQl+AfDgn52wDR5BGLG2Ifhmp0K2sEj1YD
Sxhr9XBrsRVuSxQgpBfn+HZrh0GtQXt1cIVMV9FAZEowlQ/nTVqIv/ewvgkkvBragP0QFOO6oYtE
h9ui3lri0JgPc0nRvqnz7z+OsNhf0Y6uPctt5NLAq9h3Q7Y2M4lcroQXt3DzeDhaeg5uY951mz2j
tnJIplnQjzPTK37sxe/0Qb1T1dBkc70U12YVSAQLIKL61jeea+l/N8ai+8uqIMKl2kecNPv5EcTX
jb5k3v2xyRpzM0ug6qD0F3apO1cqOsi5QjLFiS92rlSg7Ct1dGXt1z0ewUnMMG9mybFIgSHUBkzL
n+dCJt/3tlNQ82Eg29eGNMl5Unb2kCuvkTmsNL/6MmceB5M3pXX1bqG6TXiI+cdwmugrH/7aSjPd
4GSoxbCimWJvQtxVTCyVEKdgp5792qFTJlP1nI42nnDhL81eFIcfqYX4UZ5DFY2dltXO67mdJl0I
9VVSXLVkxexdvKLIRd/s2kuLh+5ag+tKEdkdreW8i1XEO5Ch8xGwMAcCHERXptrfB9Q8b4TLUKgQ
rrWusHosej1hbex6wxcUF0u7HqPXXoTGbj4/1xl0zrdlCBQ4LrQ7QljyDfHhzr4gW+RmYHdbMEuw
vgrVfmQEiZ70KIx3MXA6Fp2pCm08XNF8kTd32ph4dDaxk6GkjzCiF+2ARF5X3gp8rfw+eAXphuZJ
qcTdfKRLX990MYzwMJDWsZLWl7YtlAQsgY6TBS3B5n+Enddy48i2bb8IEUAm7CsJeooi5ateECrT
8N7j6+8AtO/prqqO1gs2ANZuSYTJzLXmHHMCOZuuw9pckyMSXbVI6x58Y3QOem/jFpsPKxaDShBm
ux7YxVNb5CzV4vpdn9AwC1/6l65vPlmh/rk81CgtW4y3LFIRWP6+QpV5oacE4/gnh4aPFgsHEe/Y
bromUL9SaVoJK9e+AdD2yAdVx7tCM77kSCGDCj6EkZilu8hcpsHbBLr1cxS1uC8UFEA46cwXQ2Lg
WM51mGt1x7zi0hRuMOfYxMF7bJDNllSav7VMTT+QDJJus0rF7U69b1VNVn9YZipGnvvndsSm4pgW
CpHSI8bQDJxtSUn+0Uw1uVJ0ckQGvVyFje79JAMa/uOoQYhpw80UVdUnEpbla/l15YGYWvAfXYQX
zEF/XRtOk57Krmg9OAihTvTr4K1H0iyPUyaLbYVm+ZRLCLd2xZoZN7cF1OeRImRGHyszXM/2qdgH
FNyhYF8ioP6t57l2Aj4sI8fkA/Fa1PVL5BTF2gEf7DatwSwzF9MnZZHfNZoaLSeNpAj+Fodkgd8X
uQOQXLPIK+PQlgq9/rbD0BmZLiaqYvWXx1IJK6f5yezmj1IMP9PSjXl6QzFI+33ZFjYJmIe8NQ5O
VtS7uEoPPGnbINXcpEzqXVBN6Sdynn/7K1HxaLhq0GDav8cL8PaLIpMq2KGuATjXKYhGLV/HZePR
L4vVJ9OqDyOE4v9etf/5U5cfaNr8idYck/TrTeLklW1Mhp8eA7X1qUBa4bo0ZXeiWfhXVjM22aXZ
7jwRJZ8Uff78wbxrKVnwNQtJLNNvP7i0jVolUMs/dnGGhL6KrM2I8Wntt6gfrZg71pk6Dw+eF3/y
k/+seBn4DRB2kUow7/x+P5nmMJB7MAS0fTBFUXYqJhPpTJWpJ3+AsTjXANHb2RYrkhqeefBZwevf
fgNLajpRMQiJHCIcfv3Wey3ukZJDITE6MCqLpIzltM8TCmCfYcEmOlr3DjCgyDO2nv77kv+ZdGII
yosIMEmU0yk4/q72DSq1BvioHHSmPee4cW5QJHalVDe+LJJdqFDqXxoLiV3EmzYAOseq1zVmT6w5
UMT45Pf5Yx0x/z469yHVR6rk6m8VSEgdYtRlohxqUQHlAzuqa+14n1YlC6aezLNOxG4AtfkobQfA
jUf+4ye/wh+PuwFQmko9mjlyvamn/XpBHKCG+RBL86AVMRzSxIvPWpAiDWoC8+wHiHV9w3okNi76
zlLk6uerTmmrs6CBmnrYpsrSuQWFku0q0I9uX0K6+uQ3nOWnv7zN+Q0psDH6zWI/FMS//oY+nF4H
36MJdnMMDontg0cjiXBLrO5NKKmEUmvRIkQSusM5DeyiU4cTQ077yVf157BioNrVbUk1S1D5MWZh
7z9KjgMPqehGM0ROwSXL6VlBWnnpyzy8h0cm2kJ3u5Ss36S2SxzeVnZfGMXBLM2n0iQkt6HDueP7
IjUh0tpdWFJ8shL9YYH1zEdFW4PbqYthx8w8z2lRKsGp7nEO//c3+i/BByDwVZ1H0FFRvi/Tjn/8
IbxZlbFEtUv8UYuQs/OYllviOtaJuE6h5eynlgGmT0zDW+lRml6zehNXjN2r5d8RSRGge4C3WPmV
hUZ3RNgwNv57mozbfubtm4n53E3fjbozICqQbmXXBg6/EHLtFLcsJbOIHIC4sY/U/5CyhHa0tWwZ
kDqCp50VGjy3+TAKc3HEH2CtlsPgU4/YHw+goIis6lRtie8h/+C3e8vs4yof7YAX4jC4cNdDXsVE
tDd2bJ67OXGnTT2L0kRfvphOHCBc/6yQ/Wf0L78CWbkECBG9wGX57QEsaAwCcwzio2a2mhsNsHn+
3uiR58MrbZCJmOEQ7GrUc7hI2UBIREpoPaum3T/E7TjsdZsQyox2L9cA137e4SjHHF5dCh9xn0nv
7RjwfnfVcQvQc9gETAfp9hrq/r9vrz87WljdDFPi4kL/Kpm7/vqclBU28Zi15JE3LZNSvxk2tV91
B6FDPR/yJLvEif5e6YGgkkBw+QIcWTZwMOtPxrz5Cv769piddSj9Zw+glL/f69ak/i9Kagknk3mt
r+Ii0O51clbOfPn1Zw/Xv7yu6ORptm3xUrX+eF0ZqMKgq6TioAzRG3RAyvVactJHeWj13Cc8K5gT
tNjExcwOUqqSEbhmQ9vvXlrCOIaqPVz7pkaZ6LRuWnTWCThfcSppBUpTPhZmRLdaAXK/m2S6pX87
HglLTu+03k7vlj2lUxJyJgmRns9nFtz7Ty7yn1eZ8YLlCYGB2Ct5l4hfr7Jf12PlkNN5KJksXZvQ
RhfhwP6tQuM2qkV5Fl66dTAEEkld39R5002hfbFb8DBR2s8BKc3HoQVeztdU6tsxgKQot/8STuKW
wwwumoxXlHHiUIXIZulCKV9a1bgf2nWCqMhf6egXf5IvSfwX2JFnLVR3vhXs1GyAQ1bDkBy9EMYQ
KeBuVhfjtxhgSBbsrS6ojkWHbjrQq+8ZOzzyO/A35K7iuF7zcqSC28Uaja/KWscRrWyEEfgyigK8
XGA5OwEc/M4oUAmWQ14fSjFVbp2Wj9BSvIMOOOaeslZwv+xZ0iKF1HDSTYWJ9q4S2jt/mbUe/k/8
aU+qcQCw9liMhfmiiYrWXKSxzGWNQxcL0kxq9niZwavQ7XDW6Xx+ip10pVWadx/ZEmkt8hGQZWX9
QhOBJthoblKqidt+mKpnHUPj1hxgtyRGCk01VON9iz7KXT6lot8d/C4YscgiimACW5+GMQmPquKA
6p0acPGhE3wc5nj49Viv77JW65643wvIvRbxHLM9O0EA94lN+l9vNR4pBi3ekRYvy19vNas1cYmj
isGSEORbRY2eijJvmCmiHl/mKV4xaCiY1RMpMespbdNTUw0Au/Po/r9ve31u5f36OhEGo4W0bYw7
TFR/u+vLhCGvtGl4+n3dbn/zKFaY0SkZhc2KZHVja0g0e4Eh9oABtG/8gf4a37m8b5ooPiMFEC6i
pOHdZxE5t03iqaaCLVp92xlJuV4q+0HF1aAKXuIV8dKHckpfKvz1LuvCmR4wGi60Zko+fmy9hC2T
V6eKDoDNUNW3kY04i001mtbHHvygdF/ljbxGRJccBttKXD1qhxejbcQnF+1f5pV8/cwt8JYJPDy/
TW1hjgJYS3T/+L9rBnnKwcm4qVrV2SCX3ExNOn5SL/mXn2mytBAankbMzL87EXjp2qxbSJvq2rS9
MrC31K3QxztGS/REJk7OnF/333eExhL1t3tCkJhkUIubQ6S4P39fSephGumE++pHLVGLne536BK9
ov7iaWhUrDwnZcxWnRfLCNbL+Yzk6/1YdcE2V6zqS5wNVwjAULUsJHsOLEGCielMKs1UvkN136hm
N+LkiJN9nyBVn1BOfRkIP54/Fx0K6ABx7EHppPqkx9qVkOvqvVK6Ya00mXruqMoqaXVJ6PxfzC7K
tp3wWWyQVX9ZPggHiXVQ8u254wipbfkkp1zet9pcPpyWSuYd3WvvAYlGeSgkrA5RFMrDcq4D3TVh
sD0rheM9IKlsjooDEs3RiA5hYQ11cCpcMNfGaYH2weOtXTsq5G457D1F3fVd3mLLAumX+aDtIW5k
DHVOfYiGstuSRKy7oaGXGzH0yW3ZNHWi0J9TaH3O5wzHSm4T9BOka2oOMEnPtr6P3WLUlegBoIuz
6lr7we5rcSlSBE/NbHoXsXo1cqFBPco2RJ5FN+QX5X5MBaje+fDjXIp9uo/Kd6VgDmWU9J80PZ2O
JULufeIF+X1o2rYb+cQU1ho9AasplI0e0jFc+gzaEHaI7Svc4UvbIRUXdGHWs0+kna4UP4cBWYU2
kbVQCdhJ67BPwyN6mLcS6eZLVrbVJq+qr57aIgeYB5apHAY0KaW6QR5MawGmxk4BXHNaNu2gE6Tb
KV9FpdMPzm39Hi4kxJxSj3flYIlLpgO3XkxBYZSOd0pPMIA/72UtEG54dvarBrqz12fqO3LGOOq0
L5TC07XTIv0ZMr/dLWSdhbFjzrRjZAggYpvOuyiKgaZw3jOVUVz8dGWrLRkVffZ1ECqumb5xXqZ5
b8j9/+0t53yj51wC5M0HaehkzbOsUaypViLwbZMXk0ehs3WCPiZ6gK6Y5bRQLy0Kklah76wksr8w
GPs6zOs26ZKtgFIV1ti3HexqC6m7N9UVbepsRZckPS7zEqi2wQlS8pcFDeG0yXcMLeh3xxh0Jdys
OzwxzLoQWT63ZH55VdnP1+utN5PvREKhlFU9+rd+Gr3ZXayv7JE6ckBR/APgyuNb3QJW7YpiOfeB
73NXVk2660NxRSebfmVcC9dRTDU5qB1j42VmcxeWyDfwAst9m+jePm3H2FWVJr+TYZzfIZCC5wcf
MwWpGhd3PUO5qyAVgyM17+lFzX3kh8fESr0LI8+M6UBSYk61NSNmxrM978VtjIVfDueCuvKe1SoJ
gdhOFjmJJrDw53qRbCvmPKfAWgk9xS5Uqoil2nqwjkWfW0cL4sKaKiQUZ01fd3k4PfPKCC8hThGY
lHn1RoJHswlSq9nXRtcdpjBBYYHNfo0bMvwg7ChRYFzArh8JVAweF+iOU4NqMhpWwIGFxd9KtXIn
mzI5T8Dznhqjf6L/Wl6QTM7E/ybYVaxoqUvMUgdTI+QdHNOOiqp9ZHrsHLXInrJVmFtYU30n2GIG
LWLXIczhLIiNWpP5w9VKsb7o5TVpfYCz88ajsUXyin032K1yMeg2gNXg685ZJLamHb+G6fBi5cH4
k4X9pivM7l1PEkT3WT9cQ5t7GaethFmMTMJzxvIuroLdopzQ7O+m428MH+m4PxXda+Cl3z1laO+n
Js7cIittFNIhQKt+7N1Cz+1NNB+2mdRuKGT8NZNaf0XXRzs3BpnQGR6XGaOyiecEEz8fH+I+qldq
mGC6ju3hITQy48yNsrVY5lZ5XcPwGHsYSkLfgn/Rod76PbNkkrxkvI0zUZA4XLtmMY6Xws7Gy7LX
SJs9P0MXFuCED7LyCWpBCWcIaY/TTuVTJSf/PARA0JZPa9oHLgTdYFt2lbuYPvqksx/mo8UQgqoH
t09KI9waCPxGllh+U0R5kAC2X7FuVjtWGS8acmvowtp+tJiwLC2NQJQP4aBeA753AOHSOLaTbx4V
pYOXLkCVbPrRqNaq6vVuJEW+82wBOk529QZoirjzGkhxUZcC+50PCXVCxd8Oz7Iz0CKbqEPvPJ8I
jU5N6VYuJ5Wy0s/wUci6Vna5rchzMO9FKb35ZW8558f00VFSpKusCcuXTMZw1VAqQSvisJP2X3lG
3kuqtidLhsjN6bKNq7oyEiLRwGV4UiTPEkkRCRIAyeej0rD+YqGQ3YXo2lxoMg54K6pE8CWF6+AT
OhVdAUma6cAdbx+vdUt00WtB2BkxiAWSlPCGhi+6Me+3jtC61XVMsB/vYPHcpJn41iv6c4zYeNnR
k/rJjocHnTf4teZV5FrCG5+cNnwHABNcw6RDlD/vDRXwPOgBcScAzs2WinyxUhRRH60DlhZbu46y
e4gHAkqpr7v4lOzCNcfkzaCY4Y7qYByCuEtPywZ8rroZozhcJSeAq9h2Esv/iDtfgs+JN9cb8gcB
nAwdpCaiQqMhfap7J31iqnkyGz3YBHIIqKHDMVGTtDig/vTfvJzgucBIvlYoMbaJhWdOLabsgkP8
zR96sTYrqz0sd2dhV3hfcDQyMzYes4lZeCDHt4hE7oN0IPNncf4XlqQG6SVw1sbRgm0meg+Qp+ec
/T55c4TKwDcLT/ylF9oXNdRBDiOhWTt7GOJt014H1vmvTtS1Jw/wxVrIunvpC9UtQwGYK1D/SsqN
1oEBhn1uPaATKq9T7BH2WquxvYq8urnL0LLfLXulJLQFDGNJg1g0d/loebxfE5ORUyfSztpX8fiS
R9V4xSVYPuGR3RRWJ1+zBmB1pZYON911HEsPK740dvokr376bnpO+8roZRA6nY1ubw/jG+Zz5igT
EhRYc3dLHJ5n418LK9XZMrHPL77wX4m/9WAbBH9V/YCFxTDUu6II1Y/ZwTIxoNC2y7EDAPlHfRqx
Cnr0B01Z+0Y6reLZNgVxu9x11EOJZqqYRNRqxa1ei6sVmvUKOh75JeT1MYdtHuwIvL1he+FKm2mK
DCGMVCFXrEtw5coJandqbBLTIubIz74DkczeZc/8Q7VHB8G/qh4QeW/os/IKnDeoozoiXNJtrhET
L+0UTBEiIkto1V4ShvGY1sxpm3oav9tBdMRohXpmvITzJqgzaqD5qAEXTNtV0BbORXfGd8iOPzSv
Lzcp1/oIRaSZ0Wf7QCEYriHb9QbLaz2VBKPcy9y/UUE6jVKrr8vGMP3mahEdAqyHCIq/z0EyD4B+
U/RezqlROTkoPJGVemOynXTDXk3WkD0kdaXeewY+XiB4D/W8MQLh7YwJtagiJijakT9GGCKLYr/8
P6qqwCcS5mvTMmyanGQsJFHFSG/V73DS0Z7Q7CWwbRyQWhm3ts9zeLDYHpqEFWtZxM6hNaz2EZ5g
etTmxBhCHPBUOEfmo87RjkSzwzqJcwJvnpl43l7GAOQ0QlHcHOl7r8jc9VhMvCh9Di25m969skDy
79TyXDpVwiqmSuCfj5KpH2k7Iij2XHmm3PkYbQo9A+XXSe1UdrUsV2qpP9e2Xx1UFOX4yMJwn7Ea
RZAjxtNUkrdrdcpxMvXoHRMwmLvYhFYdGvlDFUU/dGhqRINCLRYkN56ATUdbHcvTM6jvn0lYJz+R
NbjcpOk58ep2N6yGCUWvUZLxS/yRue3mQ/7kVVsM6ZuvdcGhoHe9Wf4Z3ZOt35O7FJJeWU39NTN5
+diIjog98V7pRiRHX4Dephd6gummnil7lKZWKlsEmt6ZtZd39obpNpCftgflqJ3x4WlnaJwvIXYW
3kTZqTdL76EJ2mTHfyXe9L6nPxijKQBHFfAPmJ9co5K0HGDXD0mabSU+6Zfcy817Lx0fLVnkL0OC
aFN1/gpmNgteUgAtBQwwq+bBiuZz9NRUtyDJfVMIQuWQcHhoH/vqqcoU6xpY/bbRDW0VlkN39tV4
OmcK0RYog7q9xztgO6UFiXjGWN0rSivdpMEdnpG6cyAXYL7D8+Bx2TSye1MLpUPdQUruZJbdQcmT
K+Op/UzJRd/1SMj2WkfkQoQcdBXNobb2nH5bBx2CKClZ5Y4VXpBIASy11MlRqyar3DGq0wil9bFr
87WexmQ+z5UZUcXJztLJjyrg7J3CgKVy5jXZe+vzkihC46zGaoCUQU82Mk3xfya2Q/1TrkxfN45j
1CAlWnYLm1nKlBrFjkLPu2+qMcXZjrVum8QvUB/Lk6pxry2HJD1oB0NWcr0cBnhameYSjk0PCVdw
QXClg54LFPP4khjqm+azllRM/GTKmLw7RvRTJ6LUx1H8ZDnEOSVWUj7l0HTXOm26VV2KJ58EmidE
g01PPtay0ZMGuNfk3Ovt5F2LJPeuWpyvWp1qVyUTsgtheZ86oycEjiww/kWI/MG2jRcU8JBK7KH6
Mcc+0UqrEDyO5rroDfXysfGsPX387KQaXXIGiOwatdKc+lw0pODk7Wk5/NgAVGVJGn73WpmtCfSy
9ktokgeA65TYE3GrVCZZfWDg1LypuSyfpjEQq3j0Dbfq8dhTln0rWqguVuV33xCk7ekljq9GkAQ7
HHj6HoVQd8/6Mli1M/RmzClPL3uWrxr7Nh+OKVzsEtS1oxiIs7Qw4HLps8JZ5EcgRgxeRuzGOLjO
SiC/IjaURz3ttYfSHH6Ixu5Oi8c4lUl8ZznDTWbd05QN91kyPIO/dZiGl4xitpHgf8vjL0NND1VW
TPjHBkxmyYsHqU4jsHvAfApi4V8JFDsYYfwzH1Tx0ljKhOzMHPe23coXx6xVSL4ooZdPaV3tHLEn
D8iEBmimu7ECrrpSCXu7jxNro0+Nc470cNhptQkHN1CHqxp3AO9DwiXndNHllBQC4yOXkgxhyii5
r7UnmMPRPs7MwV2U1MQDRXtrUAZ3Grvxvgnj47KQTJLJO31sMJEeWbqvMn81OV75U9TVSyiK6VEX
WHNFC7zb6ewBr15fnDo9PdppI95VIlNWgzfl8NSUigpZH1zSsYHlaVv+gQqiv8Irmx/A/qcs1IBM
oZveL0cyd8yeUSdkhNMKBxtLL/sVcNjkrjFvAGwvmYFKT6kbVmpGDnavTzZeazpfIiMKNqybknPn
RfWlLMSjhEA3mFN/Yc40fOwth7gqBq+x7urZYI96ARO8X95njorsE6rQuhsn5cZaQ7lldOJcHczV
9u9zedv/yBzSm5ZTkMAhflDkVpLdADPmvCz3cYxHxHRPLVpJWz3yjQG2I9H00VCTZE2fQ7pF2tc7
qsLTQUvBwotS3jLVYnwtShLG2jZ8wmCCa1v1vjXwGHSv5jnMVNq3WUpubNhJ17TDu6Dxs1sZ98OL
bs3kyxz63nQT6MYvRj+NW0fFJDkElnXBR0kCC6GTrgZWe20rFG3ygrIY3pL6zTLmVGgtad7UskDX
iKIF+axD3421yqVphvBSNqWywcXvfJz7+4NAsQlvEUF2LCpxIvsTVoidEREDSRLMrHFb9hQIkckA
AENxmvR56BVtRz6PilGZQw0r+4FJKsz+IPNOmWqaCIqw0JE4YIBwIrx5PU7tcSz7BzEQADn2Pc/+
vFn+OL8OMV9TLOjiH0U+kC0FNdFATe3V9w0BvEwwOIkVBAGP3qm7sf1J1OXks4Y2Yvpc750kApOL
k2CFauNb4dnUcYLX2s4nNwjUzT/oVglZW6tRMWBTVc4aBa9pbTGJybNDe4BxCj6HwjO4HYXUgFGJ
YC1MrX2Pc0A5JvPdIbG2eR3+CPoxvovmzbKnq+TONIZ1gNuj3CqSElgfiO7Conx4cpx6K8/wubzT
AhqBvrZORzoajha3V2N2cmu9F64NgiES2C+Pmai+TYqT3MWGfyAOioQTCBkkcvX+Tvikzuhx+0OR
NlaPSg0OCE/9R6EuOR1t/wxfGlykM9eQi7e2qBNyAMF0KKndfiHI9y8tb9Vr6zvptUrzc6AlEheP
2lzHeZMYxbfUDtxWsmixmwaYVOknZ9QJLLkK33oKAspSloLnjRCVwPuJogtLp9cYTwqzok3lQMCz
utZZ1VYMoGWmh+dEGR0b4f/zsNUhflnK3FWVtc1bwCHgY1L1o6L7p8DoGXmhBb/ZMtu2pUWTK3Xy
e0NzzmhQXI/4UUfz2n26UJ9VrOqtjaSM8OXptGyyAiBDRDDjqYDHtBlyFSqGFaz7IcLcp3YwBcyM
V18hkxfQDyOFF125RlUSHQj8IFxwPgyQ6+0zUY4rBG3RQ9+WmavHdbdFTh4/eKSq3smyPxCOGDwD
I8N7MVnaiqja4FnIvrikRvy6fOjpwr55pKs1FVGRXk/mjZE2NfCFov5hxta6rkP5TBTej6jMzsLx
5XPtFdpVV/KzYVcBUIwk3KWmSUl9Njjo5JquG1EyliSJdvPLGC6Zlj0ZuOM3TN1sKk+xQTSESaor
oqxHpOgRTldKIFVTlCh3GmevOM5zX5mwoAEcXap5sxxOiWmuKE1DiQxV3I2dskM76l947/AmNbl3
LKKeqPEQGAb0L6FksU3ruPlZ+vApkKaa2GE6c1OMpHKoMUI3rdPq7diKVVTFKzFnEHS98TYOznip
Ak3fG1PCgqfPsic7t78FobUD/kTVO/HGbj0pJRVTeMbMDpv+ixjh3IeZGl5sx/JWUdvXt9x7DLEX
hysTBTc6gfCmaNZb0+jqR6YoUl54U3q3iUN3ufaLudSc8AjwTESbLAeMnoGEavEpjadMV/jf/jQu
x///f//xeW7Wj2Zbg3ESIW4AcgKo8Btcul07l0aaSPtR1b04ky6iXgZbebNa+uat2RbPWl77276M
ygMSYpesQRoklXcRcyqQGkT+Djy0t60VXV83MN7dYBjjEZsqebOxOW6DvNhrYxY+YI3MXqrpFTAT
uXOWNz2JguDY+azA/SnNAMFwW5sHqIfVyeZB2OiaV7yF8cY2M/vNiNHl2qiIvKbjzZ+n85KQIsIA
w5lyHm71bLWcxYHiHaMo9MCmtdqqlm36JMnuPhE7QdJCbKVPIcVCEcphxl1Z0VrLdEBS8aMXV9Gj
GOCvUqXp0aNAqbeySuEVJ5rzsgH93H7sIXmaXJoy1IQd4gpC+yZQin8rvfZBc7rgOQ9Lue8r4WxF
aWZvxPhsHDvOvlFpoppkmPKuYaoxDX6/sSkPPoGXtnZxm5auTYnmKSQn6DxIvpTl0yqYklvfgKOe
P6xRqq6ipmTgTE2fKYOT2vug7/Z9phFeUu8QT/Z3ka/tJ8O5K7XeOC0bpM1Urkq6hR62n7BPvlle
Xp6GKIjdUJMnnPDDLopUe182snqQEZKQYg7Qbs16OyFA/UKtO9xEmqNt1T6ikSdIUuFN9cxSfBNK
Za13KVVGFjtdbns3dO/eDaRcuh/QkVP951wlmx+VQ//fSzOLf1q302qA4rmT9bam7LxaSIm0CHTq
+VHPXA9wIlUeuQ5DAe6hGbKbFkSHoXLsczmBQC+s4n97frn30rQ94kP9XqUG6gzkafswKJGRElGJ
XDYR5wBhxl0SmHfhjPcXg6W79TRRWG4A/S/nlj2nJbKw4gkmvppUpyXaadlbkp2WvZYw8y3gnS9K
65N33+Us6kqDFkTUFG5JX/uQ9rJzyR7L74kkltjHzeyQ48C8DIU0XSUz4xczTSLgYaKiPvCEd8j5
qxjiJ5NbcdXouXexrUi6FYkYXM/GO9aKxizLjNInFXHPSjD67vMoIFPdGNRb34FVJoz6iuxqumWa
GgPej0hEAumXEyFH47kvEYtifS6YL15gRKVXSS8YM7Ezfv37gxSt4X0Y3uPYfvXIQrkmSwa0VWas
86o0wmVE8pCd+c2zhjF82xg2jcb5kAYnJCKfmKLl0yEc9P0QUbiLyPl8nnLFP8Y2xOPQkdtx1vlh
AXT4OewNdk751qGZNJ9aNqHdBCdMRde//+lyPoUxR4BN57jLB44dNmszMMOdAeFoh5C82dRtUbwK
ROprKK8FXFBRvEa9dfN7tdpkDViOvg6TWxCP8tKkidsXyP9xbsr4lj8k82haWkCzmbUnPjAWNKsG
k4RNXRbgBvNqAuHFJur86Z6ei7GOyeVTvEf0E9M2zXXlK16aohRfs6K0t1rfANlRnfytaSE6tyZu
xajjppdduFHbAlbdZKe7uRhV5R2zrkGjvUuZqAgj+RxopXkaKxu256jWO2vszJ2ZcN+EGQ20cIpJ
Tpxy+WQrceWKBNdVWdfC7SNbOyV+hzo/TNoHQl/WmSCcV/ECa/+3EalpC+gFA6EIVKhYSNVIm3K9
3tWTpT/6GN2YBtftXeoQ0GcRKr8Oc4M6dN2byvYzncS/qCRwBBmG6WgGgNFZFv8P0SnTqcZK60ni
UTMxqtoo3hUvse4qO1qVaRE+2ri7xkHKe02WR8KDDx/4F5N+U+A5ziZquq8WqCW39etqA6lY2X3y
K87A/X+Ke2Yhh+M4kO9tDS3m7/qRnCCSNmMwOsKi6On48xX7nrTXJq8+7DfcxkTG8mAqGFL9PjsZ
FezQXE+HVzJpQ9r+tX4zwkjZ8XQlWp1dfZXHyxlFegW+FX8iwZN/aJEsnGCMovYsv0ND/pvOMrWp
zBSTNp46JtLEiSr61dIRs5H4pTPf3ePUCPZh79RulAzRNtIb65bMm6H1ytnUpB3k6J9thfC8pX4S
TEq91mJ6YUJx1AOR3NkuTqdik+KCQbXmGYSfRMl6BDEKv3DmvP/fnoK95+Pc33scz2ps8RlB+V/+
cF1SR4ShR2aGJebP/3ErRVVnj0Gndqco1c01bti52IxWuS+D7InGyH2j6MZcfG+g902pvi9Iu/rw
fGMDJaWzk8ZKH1v1E60p3/pvdxDqIFOqqNW5gUyTCeevv9lQOHrg2G19inhnTSOUqpay3AZcGIrm
WQuwRAIZleltxkQWH73Y5YO/zy3/JPO98VohJ2OMuJlQYV5HvU8PRTC8xfz1h26G/pm0JI9m+hJk
GRlzfQsOIdTOUVHre6Q7d9ZCQ55ssNFjhfk9ml2Jspu2pphqInSxMS4b6KP1nH38cV4W0s3bRr83
qVw/gF3Acxw/WLIxHyKEb1s/BZoVQlV/CGFwbNORQPSGqBBqVNWw73OW17TOlYusQElS2gNXaOjT
XShZRXVFOH61WyjzywdaF5nrNmINXHCXPJDFchmTfnxzlIHCtIzjLQkM45tehj8hUIVXsFUDmKCJ
TFzdaC6sV8aNFlTlGuB+c5FB0lyWD5bDARLnOo3VYaNIKlZ5mW09xdDPXdHr52XPG8wQhISfPhEm
Fe7tth9WgCZG19O6Szc1nbIyssq6Fs2rU6FKyrv8JNErPBEVoRBA2miurUr/iXc5Hsy+AeppC4qr
zqtqgWpvY0tsUzwlq2IGuQczfWX5YNlz7EBupRacgj6M3N43/x9j57XcOpZt2V+pyHdUw5uOm/UA
EPRGEuVfEHIH3gMb5ut7gJldVVndcbsfDoMgKR2RBLZZa84xjc08i+qpkVhumU7VsWKyqyfbnClW
dnbm357VMn0gVpTsyNthOQkqbRFTjKws/sUltSVV7AAFeFMcQ4VEPlFJ0GLUSkI9Er2pGYxDSx8T
Pihu5jJPz3MTboohzg63h9CGJWd5uYFW4ezTwL7D2Z98WyVThyXyDwPkxorug08T8y5JS8WrlFxZ
+OVGcGG1HTslvFxzuqZjlhBSzI06VPEKRFX1NqbElypGZZ81utFYLHd5URN77NQzKSiy+sTIq7ih
FnFoAPorxaT88Sy9R+2PZ/W+RaFfOWjYRKycHSBYq7iPy+dQJZACke/wUxkX/Aj2L7aXT2VrDq8S
i3VPReR6hwnG3rSNkuAGnEbSWQmEQCNmsXEg8JGWlP0VmY13+/E2K8/EyBdX8hBrdiBM3rcZHHJC
upnGDte6nUmHWy3FjpxsnXLmY+MYvkL2px+23v1xp+ARJxyUS2ryF85FMt0LoT/eeqqOVIUbWTX0
NXEWnPrzCnDfKZFb6a2pWzbWQhseGtFXnlwZ70SID7teFtFj33QvyhIbWVE/dfOmUe6gw0bHWLMH
LI9K9KkbNZ4Ti6tWmJ6Sj1Q3llretFTwbjfkA3Coo3OOg9MkYzfnkzX8m7KLjMAr7gh1ezu63RSz
IOdZqoPrMIa6b5jFQdcbaS3k5gsdVn+M89jqFklWfxTLTbr0XZop2zcB6oM+b3W/lBt1YybkP85Z
t7IWqvFkjru5BVbUwi68C6P5xYwygiOJme76iQIvnvf7Yg7rd5w2gUtVJrhKE84sEAvjUq7P/U7t
Tb9vrGs/heE2oPx6vN3EQ6fuoO3mfh3oyaVDXXAB95deqrBYZYqDi2J5fGGzuNI4A5k1ziX9HBC4
bXjQa8n5mEd7cNXcavCzEKAWS6F2scZJRbuYCY9UjsIXsk1qElfLR6eQLtp3+TMi0Rj2aJCtb483
raf3gfpel5K81lNt2DZTn75AX/7jeWmmjKA2RnOu7RQatBTi7Cz6/g1VRut1RKAdCRa0GabGrYn4
7i0PFWvddXOz4Tpvr8hiNrcTc2xHuDqk+PgBIT1/nKy3J0w7Cw7//WO3n8XyGJA/U5sN/U5keApR
EfwBUelTuSIRRDITqCy59Zgv64CWRLYXijnUjvRGvOvR+FYryfSlDvoh1iu4sBbu2Zt9nsq0s+W/
UIigxE1/89UTpEOuZPU0Vnl1gUR3vdWawmX/Nih26tcz4F3oOMZjF+to8gyIDLfDWAsL1+kaZrKc
7R2Gjtih77LcZSHp7GO1K7YqaGqk1prHoDW/olNSdnUWKqhQmgm96pJ0UFRb3SwyT9GR4+VSp961
rWGD+O1ruA4c3p5gOk/vrGr9r0du97ocA5TVx7nvdGnuNVThjpTdjH1Qc3pY4RTeDaberuTGQfiD
I8RlVWx8CYy8EezdEHpf4M/l0HzRFEY72Zey57RSuS6Bp5NiY641kaQMFKH+SIpVQQB4kxxvT6oF
steKkuT2dsg6cNGQWNsgK7SFhSf71GCG6xDT2uulqXt3DKJvRuYqiKsrBhxAjilDo2Sm5VuSC2z5
/TLKaLTVCXa1j00+x3tpDOptQsf7gkP3YmbA0o6D3nx2Y2hvpBCiOPI4/b5KM+N+hHbh52Rn+LfH
hgKKAGF3oT/YhvC6wk6fbvewM2X3KNAZv5XyFXCDq2V59ow0zlyAc6MbB3H1qmrow7VAbramXJSv
ZMyep3AWD1o/SHd9ZT7ffroyo24jz1m5riUCn8JMHi5FTm/HlpODIRTteQ6JzMzgubm3w2oOw90U
m83qdjiMmuHDz03YU8b6sxyNnVdOmry/PWsm2WeV4WssJJa9o1m9lOFsPsyFjjZuwUJicRrf07x9
Sen/PYgSaks9KotXZKYkQ54xSIOQ/hLLsrazjNON3HV76J+PZ079XoaxzwQ+3SVhPvhlP0KEXu4l
y2Nl2A4+2v7xj3v/eh29kOKUhQWKL7v7zMtEepFaZdwMhZB8MD7SS61RquuaeDwNeYpzZiYabgo0
cJahYx4iUj4fM1nf6XFPWHrWRutRCVla5Lb1pn22hj6+6aR7bUMBTShGGrplSY3yZiy1YW3G9bUO
lWlDxKNYWZOMMU7gGR3VIn1pYDu6Esvzc7l0fkk6Vc63w2EazwWD0/72kGrHD7YospWYhpNT9Oqx
WlJqbzd5M1HZsoZN4ERmAh4bDoS6iL14bbe2oqzwu6W2aWqJdmwV8X17kvgqyp0GkpMxujL0Q3xn
hbjOCkcgSh4yulPoHYrl8PaYbk7irBOic+61T6M1qxOCJdTbt1ew2/b0kGgvqkTt4XbTNFKdr5EL
/nlMJLMn4jDHmsRF7WJQOcTYq4/ZEop2uxk69llOnj6yESEtIIT4mRgdH+XYPo5jD0c7VpXtGGlf
usYrJVTE372p+O1gJO+T3qmrztSik67n4SmeqBXNuSXOTVr+jDX8MpD10TmuHeMumOCoJzNAT+4k
NOTAUUhjad4hn88o2ELmuP1EOMqElKCz8IxF4ni7sYv2z3tOa2SbWc6vptAQ8C1cjxg18kKzCUw9
vXQLwiYd7dc6mtqdWI44e/NzMqF2BA3sm+hmTzI0pH2BjGGtjwMoJ4Po1owaHOK76Mkgq/s49zH1
f5sIowWcdxdFw9FBQnYJHHWDidHcj7pq0lzj5nb4f3tMUvpvC23toQuc5h4pOM7SGBQU87mIFmn4
n8e4xNacCvEj2VYhJTwpOPZQxVlJIkGNSvN1UjT8rkB/ScXjEBwkDByKEyuRhW/JErVHAnCDsSj8
I3Pv9tDtJu8pb6Z1EWxuh3hr9M2ojzEIaKWiBY/FQl2IKBCDgJmgxERpxwKx2iYSuvEuzQD7xbq+
QyE1HGvEhiRP1i6nYPpgNilEj8C+v8Wb0dmikG1WI6lASvxY1q200RNINLdn83hcZ3zNfoI44sRV
iv8T6vklAbTl27qSPVQN2ZCOVM+PjGcllJM0f2lKVbitMTtvg/h/VXrM/6yjKBZOLdyB5GqBj6FE
8dddcG/HYz+qNQDoWAHSomfjtZPViVQJ1CGN9lzTu/3RAeIp+Zw+W0pd+0PdVX5QgjutHBTkeaku
W7FmzRWVnGPCgiirLk8s97AAJL6M+tOr+sRDuDnTU2TMITV335gV4u6yU8c148BXG/b1YXZInu3/
eS8c+ElNbbV1Ra7yEzJG0L2DeLHCEsYcJ5Frqo54GdeKGAjBGAiWkQXJEPiYyYeEuhIprFbJRV1y
I/HTFaVsv1IN99RRj8iT2bHPLxar8HAC91RdnDqluZJXz8SkiBeCUoqdrkpipWSTeOlmdlNDDtYM
/vGT0iu7CUbi4+1GknLmp4gOZDVqlylZ2u9xrF/xVmlMjxMpdKlueZ30FqLxeLzdKAp0eLU3Tk0o
NY+8gWLlsNZBaye+yjaXLgQ+vofhpH2wffvjDij896hNtI85f21t9axNTf6V2NVXKoXJY4OddSvR
vtoAjLbcmrqMG4aZYaCX7qV9nPBWU7Lqt1LY9uz/bPdGhblRyU25clhNyg+5mpus14f85LRKtDeT
OUNBK+ZLPQmxKvNCPDfYMdxCJvKjyaF0YZcgglwaEGoteiy7N+eDPmKNs9oK+xiW9RtkOQOccCnl
YhfSEGKAF6z8684+NQwvbtUBKQf4XmwsTSaddDkUrGrcSYkKBGFpfJaU7NyJVNpjuT5WmcamI1X6
6GInRkOMwWLhj7DIE5V0p8fZdBdbacrK2G4f2Be2D8fOaffY9POPOg4kVy/j+FqNcbG29bA74sWW
9socEK9oRDL91a7fdzZywBy0zo7ijnW6FTD/x9f4P8Of8u6PUmX7j//i+KuEhc+p2f3H4T9O1/Xj
fy0/8c9X/PX1/9j6D/5/+4LNT3n+yH/a/3zRX34p/+2ff9bqo/v4ywEF9rib7vufZnr4afusu/0B
vIHllf+/T/7t5/ZbHqfq5/ffvhADd8tvQx5T/PbnU7vv33+jGfVvJd7l9//55PIGfv+NT+yj+P4/
fuDno+1+/03V/64AvLBsGnKwWPAp/va34Wd5RuEZVV1c44ZuMIotoYAU27vo998M/e/waRzDgQJh
mxYu79/+1lIN4ynd+TsJSIs/dTE9agY/9b/f+F++uX99k3/D3H5XQqxvf//N+gMn8W/VaBlqKmVE
aryENC62xmWU/bcqp6UgPjBtGPFx0F2ksTukTbVG/nlolCvdh9zTF5W/Nq2KwYLU3O4zVMlKGvmW
Fm2UkOz65rtL+pWmpbtUTTAk5e6EPSIw2UUuLtPsLTFP4XifxTt6MW7SKgyLJRnrGATyLT7g1TS/
W8qHLp0DEwdbhqhZdGt9cVHRb0j6ChrZBxcIjW/0sZP6kb8qHUrNVnLTFj+4/lWj1k5yLlYNF9KE
RpDs5bQ9pgI007bQqArBLECouUry95G9Wq9NuP0eqvql6JOH9zx85DJw7fGkIhsAz9wdtCl1LSfz
YpbalX1ftFTeXNNIkEYTfDDg4mkYv5OV05yk6t4ot5YDt8taoc5BavpeZCeHmShErxt1yaqwWJhZ
rxW/VO0vwnxwSFXQVnH1QTIQ7Is1so4uiFeE2uzrBvlv7wYOYeAyrbKIUWZT23utQfaV7Vr4nAuR
FFBX81DNjjegchAaITn6Xii/iAbpCt2tqvFHNJD5JO2hRxWhRycQf/4EMLNojz1Co9lcpcbgClix
lLJdrKWbMICGo3t4ULEGK57cIWLVeY/JElqFkJ8Mp0Z9U0Na2hiOwvU0BCvNXndxe4ChLpjpqR/H
+RedDxf1uYGLJgb1N5fzNpcI2JR2MVYHg0iUSGW57YxuNxIsHCAFiWIP8jOB2REp4oGL6sibZdUP
muykqve5zhxsjyurXTWyxt8KaHCZHyC1ZxE5WHayEkg+r4PDfJjZuyYIvQYBno4ulESZvZbXnhyc
bPO6mBYyuu7CECeH0GUTFfkAFS8IHpyeIrHCLqom2ik9UmLsJLdOdgotl8RGz7QaSTvQjTsR9VhA
Lw6d8KgqPDnio+ovMJ/tRNzNALajqvMGNuxzfYEV5xo4wCgauHWDt9Ced1VTfuNVsqz1ZB8t/TmB
8xqviA5qmp3UbTT7XU/QaGAvRlzeFBOVKYg3mPts4TwoyZJuXSDVorzILFZlT3bKSZMOXjKOvszq
s4dyhNzGKx3pIKODLFAFx8g8o4SmpQZYrA53UrxtquhOa3pPiWaMZmBJctmVJyK+ww9L25j9qt1M
gTh12EXs56QmOqVCedvjtcDxNJfPMxLg+kjCk6sSohScI8yiKipIFYlEXeKZdPJDFiubTP1o5l+a
+rRgvabpbiB6GI/JugaJlAvjYCP3N3TPJEcibiOacHTxZ4rt9uwXzpY646GtaoDTw+PQfWstnH3K
UyJ+se16pY8IpqN0U1rNi6Tnbi5kFHT7qCIMbgT/8qE7xVGuH3uEi2CDY4OzsclYyw3vSbrvqq9o
/rTw8apB5hoBp57zCUx8nrIH0WgurRCPraFb8Xmb5VPAdgKepVePOpr9aZ3K2BvDq2ETZFw060rJ
/AgXfla0pJTpovUkokVOdoKVBo7rPivjTZz/EoxElsy51OzJavOLXEVeb+zS6rO12A5hKLX1gsWs
8BF+7UPxNJADo0bdSibLQmafp11QC6/HWfHnfvZ1I9vrDBfgAjZi1k6ILtcyvXE9bXZxIruzdMCl
CYkvHtAIxO02aOZPWiGr3nqdI7M8Itqx3bGL0BMCAslrPxEF24YsVMnNxCxXKCaXS0fvWqXW57Ik
1xHEoLsZArCO8DBdzUlD6mvtflasE3Gd+Vk3zMdhrCpC9DTTNUpaTE26KypY97qwkTfN3/qcqS66
JjTPKG5PJZ46FrauraLmjL+WfCyXsIJ16OACVY34WbVUZ5OE0hdb9QM2wmyP1PDQmsETgjP44lZT
EMiUGdvCUF2ZfvUkXSf8Wl7WOsK3tXBVqMkaG3vrZhU8ZL3VJt+MGciBO65lu/9R2hmKUE6aVGWk
4y5FEECDJL6mTF2kMnN9aJ1HZ9t8LSeqnyo4iqKL3qyFaa7JNkyFMv4VJrKzZWjPbQ8fL5wco77T
5y2FidkLHRT4WTD2OwiFeCZX4Is9UROUi+IUXykR7cDSzdFdwMuokBHyOnm5R0yJOa6bPKMBjhfV
8S9UAigHK9+RUaONWYmxyEx+WsTcfIJ1FW/Lqe9dXNGg5qaY6ny3aY2XLngbiYVAmoz7Ycju9ECC
3qOnwdZhuzT5ViPhLYiSu3kaWeNOTr7rCEKOEhmbV11/sUm/Hyb9M9JD/Z6Eh9JrUgl5fhPH3mCN
/b6v5J9RYdarawbGgAAmVsNd11q+FYUbvVkbmOLOCBt/MbihNsQYt4MMzPgWDQ9ZXFsPfZOdHYXB
PnYWXUrXXxRYvsh6TpmcTYjpZ4XR2xZ+OQVrPUasDKX9KR2LGhfy9J6I4VOd8tGvZpsvlnZEJRTe
7+Lew8SznBmY40XAFU3xvA3Up1lesGu1/RA1r93IdgcWAIOYVmypYMSrzoqm7cRIYgw6F4cekSXS
wdIvo5WY524jEmE/SaKw2apwfTjNsLMU9Oeg/g5QKdr1YKvPoWVFpwQs0jYQCQNg94UNDIGRRtoG
H46bK0Wy74eVHDZsv9PmGdJldopq5WWACA3+NGDNoOQ7zFX1dvDrCbteQP/Ci1TRraj96vj9sjOT
4TnQw+gSzIlxphjWdGh7azxkxDfRTqtN4dl2+W3U9KMHXWXQ4hwdEVw1Bi7hIiqPKEnClZnBJOxo
HlzkXL9OYWrQC6iYQTSml5g8ByJ84p2TmVc9oj2VYLDdYHs6D5XXqDKKHvKq5VXXygQY2ZGxNyZN
93o0tZ5eDVukIeGuH5mPedlE0ToWR0ybz4QD5W53tBvLZsozu/UsBlweSUdQFrHtUWXTw+i0moYD
am6lLtnhKGgNrG9nVq/6sKBiEoRWpuiOmK3pajpUe5JSnERZ72S1o0M64d90PprePqu62EiNdkdK
0AqFWLlW0MKpW73d24FYUR+kCTfCRWO1piL/NA5Gtk2aY6HtbDXcjImNxHf0MqmHMLxCJF4HrUdk
GpZV4iCQx3cfiBkG5WCSYVSTgFHINAwY0AZrFZY13XAikN8j5cuk0av8aDDKMJezaMh4B1F7tfOr
FFtrdhSXBnZWYl3ycBcWqLWljZT+Qr2adghtBZ1Y1kvQXIJKXfXmnSCBbwpXhHPushIqFggOm1BI
CG9FsZVDvISK/oFf2R3DcY82YYtgd5UWwXaS6Wg4aPfi96LLPySNXN2ckxc2P3r6UOqoURAIMvRe
pbw08dtE+nzOtweBpJkPrYRvg+9XgJ1K6weW0NbQvJSsXTtnXkvmOxV3PzDPtdLuiTJu7toKdRp1
05qzX873GgnlvXhrRfMQJZeRrj1dfhPUL+sc106o3UfSquNrFyypqBOzJL7re2Rz+oiCKDpag+aX
LTvghxINz2Cpvi7JBx0Tm1I+6jSVXdgxd1NYQqclL1A5A9xFg/XmYDaUFQ1vTbByaItLZPY1kyvE
dE4kKOXKkUIGjLq1ytqn3FSqO8nGqwBoMLKcwLzWKCwn0JohJt2x1h7trV6RT4bQHbkqi5d51QTY
HQjKmC+BWm0FIRmhtVOjz2gkFZJ3BnNPYl8xjjUuUU8Vyc6W72Wajj2JwYFQV435FaVrrSd+ku8q
Gzt2MCfbwY42fqetQQg2Gy5y8aL+p0cyhOEAvXHmj8xipoVYhzoDiqbmEIYfolmPwR3dXTdm2bmE
+6IY08uTZW9S86XdUE5iaQOA+oH2B/yKJ0k13EIxGOWeA5MqICt+Z0asz1QX5MsFo+wyNAW2Gnhz
fKkD2hpCnNsmpdm7inPLTy172xoT+yqwhLIVXqKcjxeIBjAHGn/g4HvhuMzLqwTYQJvJLlnb3ljZ
PjlMBIXdxYPuJiShFSqw6Mj08XS4LF1ioq9Iwba1c2jcKeVdRU1Gku7k8MHW75Z4zdKSd5GDY1ah
4vumwuiSyWGStY2Ta55sJvthXDz3wKtSGw/XtxkfAwsmc3NvIxJpBf9r8J6iaFWXFAMMhXHdsuol
HmHGsqh3eCkAicrVg0inq1mdhT7uNepKKp0MLPM+qdE72Y58qR3hKixW71Nf9i+2VG40ol+lgxUl
6zoKWXe9Mnu5/UIJMO/Sgh1ad45s2iUhEihzn8kaTvoTF2NizjjgGwp8s5fnyTbOCdQ6U4bbsd8p
YYn3eKSIU3DCdzNkQYBetwo++sShqvQgTIJAA/4+OVwr1lNNKbIT+LjZfdUY1NyYs9Yu+QZekZo9
6Tpzg6Wty+miKgOwHqIV1OhSVP2O1paHbg2IybqXaQGyIRxY586b3swBGm9jIR5V63Fk5UPAre9g
ONPMrdYnW0laNg1Oy259R4bgVBWPLRrQjBZhprMbLUZkH7E/NtUVVdVjECibeP4ca+OssoMf4RVR
VZiVNQVSiz9VU54DRgk96haHNCcRak3F3KaUJMZKWo3jAfTBKhQPEyxAIX3NNLiyjnVN3AariB3s
4NTbsSHQgxJEEG8rpUK1bK1vaC0jiy6hBvfERlCnM9vi5YW+U+Rvg21vzLDaSVwDdahe8iH5LONF
hB5C1w0t6uv5YdzRbFwTpBqq15pQK6h4G6s9znOwQurEbuKpGqed1NAkNIwjyDmT/ro+7y1LOsxm
QEyS5GXs4VEJsoUsrwwLa6lu4QRkrhwoq7zNUVJndBLDnW7Sy2Ji1uz6mOPUCNNnqo4gbw4TJfEa
5pfxYFiPBk6CCljjFNMQnqb01UnCQxY1lz5dU7T06EptQKQDOmLWLdV7Sz4qTrWRpwDFD6iE2NLf
c5uPXr80kYTiSzkqob7Gb9uxZ5xOZKXhm2r8BIBk7SS+JSN5Np5GI+ZkhVSRURMKURuYufY9kslj
9XzF7bOaMdGE9SEKpO/JlnzgHG5Z2IDx53ubLWSel75kvyXyfeg0vlF+j+ZjO7+SRLdPaNw78pMZ
/MriirqDzmjvMG60HtmGa62OQUL15b2I9YMy/aqFQUYwRQt2CaExflVETNhTuau6RmE6adamxUI2
81V77BC59L46NcQqMeUozSpKkZUb48sEJEYe1wPdVtyosdugH7bEqz3ll9nY4LfYjM68yG48UVwg
QviywBrlmCtNf4jzrTzInrmc7vNZYsPUseYQGlZAfZ8V8upZ0af7VC3WSvGWOJIXsVQGxsja92d0
XqYMcrKseUL/1VE5KqrL0h/NCWhox5057hdfd6er+0XDQg0FC+2RcgqmyVMwbVKcTSKz/Zgwo4KQ
qGbJUzTelMg5B+HgpVZ4Hy0z2diiv39An0NMi36eja1hMXUCujBUAjAzNqahtZSmdkZxkn81LLFj
tcfiDWsoz7bUzOryyc4Ih8hSr5HXpFhsy4hPIUWdWSKON7mK1XpPO80TmPpLy2Em0hEjnCX73mQA
1D3KtGgLXst4qySIwkpnU0bVUS71VcJujAQqxAG8++ge1SJpRQywDK4a/Nv8UBbqtRzYK4JiKK+V
dOiSfQl3kKuCS+4hJmV4lJl+mk8n6h91vKYE7qy6SmOp+KuPtmEVuFB2PkVpcEYEqyBP4TgEgJfy
taSq17h+Yh5tkpfA+eytzwgNoPO4hPfM0+TlhbLP+52TE2lJJjZBjtLrXEcvMVUbPILMNfhnieUK
tXI9zTT9oJYU2qpW9kMRbpMY4tXVNtcIq21lTSu6pRPnBEf9zmwvJU7Mouu8IqQ8mns01EDtXbOU
ckc7FCt7MDcT71FBiVsR2ldGwzY3zij4ucqGrd6AoSKpHpHHCZuLDz1+r611g/2VAp+F/iCDh0oT
I4qfEXsijLjLe9W9n8tmk0EYrKrHLrNPCQYq3FLeEF5l9WBH/TpMXp1Yp+Gv7tp+WFdai0S8P3E1
uNr0HTos2XQiZrk454Z/jIMEm7mkb5cJX0rLwBKiH+yXldd6bu9HVaegzJrQrHFE3qfBuFZZqhSy
85Vi0jfayCurzJ2MdD3LL0oQ+yg4v+roVwb+TNX2bCsxmh0Ws1WPWS0rD0sUDuZZV8V6Hv/IMv0V
jSY1GHCNaHjDKd2R9k4Ogi1U78aWkYdUGrmYmSJ0TzLfLEz/kUMNgGF1osLYZRXb6UsaNtsJ4AWh
tAypDhu65P5hzqJdDL04pFmmA8YKgFwURuYhqNvnGXXO9JJopTeSiUvbx0u43MqovJ+65sEk5UBn
S5pD0QpF4n2htwrcXLYOUtGunWFNGYS9ueyCn3BTtKblD1FdDtNSOxm0J9fUhliz0ijn5T0mCZG7
tDDXIXtlhwpAn1EsNZp9C3d8SH1DbMyKNU7IIq64GBD2ZuuAiizM8ZyrhWf3l2HCI5KCE+HFDl7i
tVgIaAhNZPJ8Gso/8Fopap4mhIx1usR4E648kB0B7apstsIuXNKXKySIUUQV0v62UWqggnZFMVCB
rjd6Pm2aZRVV/crGlzYidRmGkCTUdU+Fl/g1V3IWneyqkkkr5CrtJdVvup7l4tvMudxMX/hYfbNq
t0L9CJWWa2OmMpVvrXqrmrAQL4WcuvkG5LnX1S+SsQFtwBIKARkfwwhda5YpwtWw59YDgPgE/cGY
XOLpAy0zKDt4OBR9HYXhwma8YVQXAWCSERGsti90LFTZVjFOQ1O64bQfuuNMyodtvRpj6iaIF0kv
drJLZ0KUUKgElx6xYT6amVVPTvPkxYKzvzvmLDHq8lCZJzWb+OiYgu2LPAG6MvY2K+mqC7aV/lwg
mja6rTpKblc8Is6shONl/G3YATOJElPY0B8RrpKfzPkiC8MP4WKxdQIyp8fPqDV2FlLAiZiDqOci
aPs3zbkPZ3BzYULC0IbFzAZsjZuIxlWtYxLvUvlcl5VPQ2eWp+0IrK+npEj3zJ8caZefkEt6mjWv
JvMqjH1FeTZEyQAXtZbelQakBaN/te+wVJYJLirQBQk5Od1P5jy2bKP6/AH9zSZTPqL6Ojefg9Nv
0IDS0NZ8nbKaDUJBHl9NZ/Y64DV1fKijvRySTNOWu1QLPSUu3ESSjlOg+m0bsUu3UZqsWsaezqJS
Y1+7AUJqA/kZcwznXb4KUYpRF4+Mk6agYSnNQzb/KBOzgD55k/JhNTuN7JsQGXU/uINRQ7cSG/JC
n4jzXhcL30rp3kvWoku5V4JnRvVznq/oE/zezujwfBUM4xrBmRKC9FCeNnNanEzswHz5aJHTa2wZ
+0Spd4K2mUmPgXVXiN0IM7knBoCDH/lQnsyJAo5vknSnKhVtitlDZwsPooFZ0IejWw0MFTN6xuTb
SCb8gMWhk9C0PY6sZLQJumUY8/m8gybxsv6g2dWawtDEElVMd62G1gna2QyLgJIKc0b9Ioxl596S
xz4eWlGdpqrxcofuTX6Z7OnJIoU+qHsX4pprQV+gwNg7Hqm7ewOnj2NLyBTeogj1u32N0tMCn53z
+Jk0JtciziQr7ivlrqge9fET6c4OajE1k2lVQwokj9prQpynJQTRX1XlY5WHs6DVR3qfbq7eB0PO
l5iQyD24Uuv4CoJK8TJZK8PaKq9B/2XlriNG3zSKjQifyhLNwuvcXFrGLLAV6EDEU8qeOpXlu6oS
nlJ3lHvn/aC/mJ3lNwQRzMA6w/kDZYTblfahbFrygPFISdmqUTqfMu4kZD5xQRJY/jhHla/MeLjt
qXkb5fk5i6iOmczpxoTwqN3WFINCx6Gw/QYZYBU0DHJMtZUqbe3B8Mvxc2a7qCfP03Bx4KAqJjkQ
+b5WSj9YiCj1i7ZYFczsbaAwZ0WOJ2vwZ0IkdqK9ZoZyYJW+x35JhcqUQU8OeLUWf98+lK11kca7
zjjCOnHs8Fmw5jcYF/XgBeorjZtmk9ZIz4uET79h0g790Sqoc0uPBltvNARTIvxidFbsKldFnjzp
dOJKWM89wfUFIqtOHdC1IcZ/tKvSb1HGs/tb4yDxUnzIYwAaq7Efo8JwHVnfRHKOCXrG25puO/OV
BG8WkNF2sGxkt+nRIOuqYwdcUr5k8yfjAI5CaVXYj6YT+EA2s/qlT8ynqRm/egSczrlQdE9DMtua
B61UfQqsKyH2VXdArkaZuvAy9cmKK1JMn5xDV0WXPqpwzt6p8ogh/CDqwY1k2tvBtVQvsRIJGMpP
wVyQzQYoCfKG5VAMFr9Sq720aYGlJ9okQrws8lF0e/ckJKwt+mBy3+2Qc62IuVpV9XfbJj7og//F
1XktNw5sS/aLEFHwwCtB0FM08npBSC0J3hfs18+Czo05M/eFLamdBJKoqtyZK48NZ5+5SY7SWkdO
fLKpJYwMxsnL7f8CfnNVm5R3d73nTiegd3vTlEDII08z0LKpBEPoRtzc8zwAwej1hsNIfzBQ80P1
nYVw1//jTmC195CA+byN+8voPuHSiTYqCy7mRFZiJbqk8YsNUJD++bl+TbKbk8Bcyz15xep0rMGe
32n7C6O9dDftM31LaX/Wgl0KYBA8oJt6NXwiB/3D+qyz+V+aq5tRYWcXGZtWo8NPArLv8bSRk1xP
HVp4kW+VpeVl+slVQkJxvSPtTe49eU0IXJCGWTO5Q9K1b4NzlQgcufU4590Rk842pMyU+7uck3Ox
+AiqiTRwgiyYfBJmo2WRADszGQMMkq3SMapo6I8Ps2b5y+CjnNPNSNVbwiS+7qt9ymaDueFBMHCo
WWE1klr5mPHcgJZ4xnXFhDw8xAZDXRb4ohm3WQ17cmx3uNn3evCuzL8WLqNsHlkZK6/Vore8T/25
tWEVMxSlhI+9VRoQ8W1CFLfRH+AvQpVE1LuSeP8M7UcF5Jmh3Qx5MgZnnTLibkuUT0tDzX11WpSD
DPDjvLF07W53yjqdpq1pf2HPBBPG+q6u2+BHgMCz8Tkn9iuthl6ofoiSxEn3qQ39mXuBwTC5mjm5
pQ8ywQvF7J97lM0LDxPQyi5UD/cSZ3aOsdXwUaWfFmU/UdZBauFe78p1mMmt/QXng0Nwzw/73uPv
AvuCH0PjWbkBuCpVx4Ov0vv9TDypBAEz8d7VjvEHybZLXLJhEV5CEqrMv0rzvYBDKvPoRwGjXOTB
1QVuHw9fpnJwO3MdafSaCzjpwVby2la0n8F9iGb1ld039pLWa5X42+4y3+mxgjOkVRIkTWzaTcSq
bsi1GrGdULaCBZ15KmQI66Wwn8P8F9yN1wSXHDks1acLWcPVxCoJpsUfQBNGecvZ/F7CugBrvJqx
Q40RIRV89GCdRTZ7s/HPqdoHOKpbK4ieIH0dHMPdu9jcBTSv/nlKQqQDtBT2dkSuLEowC67BwYmd
DZBrbAaboJg9k9W1RlYzMgaawaqhIz5mr41bxTci5QknBncAbpE8LRznhmplWt25pJisstV1l1kw
tx9smHLc15Md5Ki11o17UjiHMOt3nRI9ktFxsuHaS+WfJl2/trvDLGbUTLmVVXaYq5IUBWofg1aZ
N37o+Ia0N0qRPfVN8mNHM8IFtoKJvtL5J6Oitn5P7JFzdX8RrU6e6UdriGNzNnAYGUljvChxw1bq
xXSYcqewxgLKMFHa6voMo5JazZtiGxucl0f+4hF7PiMZforXbn5aDgyM5N+lxbVLp52tuXCeHfhp
HAXLiFP9L9uoXa5VzzkZ7qReBfeuQ8oLjGpvut/qDES1i7eNbHEiHdoRDELVPqcFahXmg6R7zVKx
TUvlxwak4jnuIw12XiewJKvGJQ7EpRx2JdsNI0iA5LfaKofzKMfep6bihPB+VE3lnmjTHlzAPowo
xdLYOqIJlFA7m24r2uGhhNY5RBf9u0T0HUT2aTPy4LJYxOug6GSa+qiH3RFHwKnumt+x2GQhxovZ
2laOsY/aeVOZwzZ0omNpofbEsGqrc9QfgW2vQyWkHRef5chc0hysvd4F2FmO5WSs1EbbBKVzcEd1
TY4P/4jbr7HPr9SWaWw+K17JXUpt5KMzdv/0QK6hZDT7AQpeldznhgUG47ob1TebZW3SkeSHr8Bo
mW2qxwGBkNnC3U2pBp+KYOUAUMf4Acj+jl/Eb7R8K9hK6LpcK6blaYjUiqa+yXk4EDbfq5CRbVNf
UZEpVor4ZCAABNJes/vcV3iHmE4Cn78N2OC7uLpKtTnZNr4soe47oLh6+g4aHRHfCtcOiSH+7dHP
pnJHTx+OpMAPYw7cWembqXXrwXnb2nhVcG4E11rpVxMbZixK/WMaue/Qodj3Djhnn4Faorvhz+oG
Pw6/o47dCS/+UhV+zNGxNo45c8VCMYBIyo8xp2K5fW7YbMaJvg9XNbeAbqeYTJkD32I6N08/4/zd
KbRzAiukrGozw5+KNGOBHBQ/BqTqZpDAYdt9y5aM+iS2JUPTvhTLOy9iU9d2+9n+dbAvFaCfmmle
Q7r3ihQ+XzOvSsxBGVUdc6+9YPJb64GzHgvC+LlrX1WsqsXEHnQ7cDQJSvkh03IXJSCOJaPWZFu1
BCgw4g/FuyNZmxrE6DBUdn2heF25oRLTz9kJMCgZeHEUAz6mmj7ym5TROZ3GNfUZK4MCi4bDdYva
gtUisGwMSLlfObEXqPVOWYZwofLCTXNdpldLXebOwyZtHsjYHrFzoxgHRy7Igxrw4p7Waaqssrij
LnxHUIIydRu4LuxpLdwRhgf1069CJHr0kFVI7s2Q1cYgqpRrndeU1qHSCgCQ4br5cnhBdjgDl1ER
Sju2oPKtKF+UQbtkclnckRXi4VbFmT/g33Jt505jxTqAX5BzMixI3ZQ3qoGYh/YrG+aQYipc9+qR
BCZMggIB4d0w3uOZjajNUUSsbdzX47xwDY4MGbCJM7brbbS5M4GbFTXiT5UsDo0Z/MOKHtMzVe1i
gybQVH/XWrZKemFtWzSYXAifQswDrOptDcp7nNgVFdQOpfNOxIJ0H5/AnPLbRFsbBD17jVM4+kWt
bewK+E5TDw8xgAZ91Pe4nAlqRpuUU2SyKaTDTjxFQwi+46Db5BzKsjR8Juvq1faM+6VaX2u32FaR
7jlyPiTzd4qBbYTDIEv9LUj2PfOtyXg1lJ8KIYX6biITbw7ZmjBh0l1/wzfVAYeq0UWyfgZTu67g
yjXakzICxCZjF5vxrQqNnd0Ri/ZkbHluGexrKCwkIVYaPjpJMxCJDguyipFSeIo3zggfdfNjLva5
6Dd1x69wrpv2q3IfyeftKtP0giJisk+n7j2sAKV9DgWikOEnLucOI1lPXNlBxfCltzewPz82yO2C
lYGtrBx5kxSfoJM55ZuPUT5AfiV/3ybnMlb8Qa+2kzOjh0lPN5PT1LdfNNW+kyLGWk0jrVIygLF2
CoMSlZ0gXTuKch5LmPA9RhFuZtUsYRiwd7G465P4RulRTwNZbncIJVY+92ewo/cGab2kbB2HRHdu
uPnRE8s5YfyAfNbV7VeZh2ylipQs6j3VmwduqKb5KJS881pV8+aRVgynD94yQ/Ui3pr5A+ZQXg0h
hESs4N1MCKqMzuaoey3cn6gVx8XO6NCcJiXK8r8evbapDvOcfbaQXldVYEgvrRa9u2Gl2Rjs1Eo1
P/XAhXxlNo1XxN2rZXbxMY3Ak8w9h1drFC80AX6HqTjJKHrvW9DoDvVdNFa+FG49eZVi1jsRRai3
ktASyNNt0Exoo0W7WoxU4d1UXDtcaWx8eROzR1iVjVI9ioHJaBX5Ojz+Ajtor0uKcQdDeKaR92eV
JzufW8BXVpchcC7JUid7L5xsY5fJ1e27eINFnTE9t7m5ohKumFHvRsZSgCZXEEmGW5DK9UjojCOW
/HY6JWDT6Lj3IMaa5LqYWJOCl19ufJWpABjbdRCzOpV2kNj+ZRm2dqZKThIjlmMY6hFkC9pqMbbo
O2TW06x6jXj/pi06oDkJX8OK4CZAV9lOzlHqC3U+yOBFodAQ+c/4drUH6U4MrN8IIUL+O7LzAftM
tiylpi+Y/KxFSWZ2mi87dDw8/IM4IQ1PJBeH9dINd5pNx30oPMVI/FLT8J4l+zZ4leO4saJqL9jP
Vtae9JMXofwxyWcarx/VcHoM+iE45uGQPRkOphRtEC95zGExf5kMFhswww/1CFvISJhXSftfL7mF
WaMxvGZWW/gMtmgTt8A1KtCJg+g6EOnfJnDLx+WOUMpD3GW71JX6lmBWwUBz7DZKlKQYhxn2lgND
rhKCTJ+04JlSxjujnlteOHEKHlvkRzyoOttLZupW1mxC/bHGklwvAGzcBipI5FHDlaReI5E0B7Ue
vxIEKXAPDXraSNcMhjXlSRU4zFV6RGMa3TU1FRz2Cp2o+KVV8S5U4DlGnC/w22JGt3oYrWX/b0Zz
yxPBvB+3c4ESxPrnoq8F80QHK37k8bxsrBALPUM9uFDY4POvmp6p4BCvAzZCNvcFuBaY5ki+Av6g
+AWiBBhdba32vxnn0IbcU28866HcDZKVGdLyfCeQwlj+q8bn4PBsJeanklP2y5gnK/FHiLUDOywC
M8AZSGfUSyi9Ck1v6vjbNOgsZvaSUh5Aqbs2PozmB11MGxBQ+4CYL55sxcSX4wKkxGFPmM60Gd+5
8FNZ+Ct09h2pRc7zWwr7kD69sd5mxbwBfrMZ4mqdDehkzPkUBHPHeCvMz8Rg9gTplpNz9ZRXr3Be
8dRSkcO0aC4PZUAHh30ro3HlKsx6nAyjMZtY3C5xz0GSjuh6p2v8OKI9xfaJ+3bF0C6nCTkVH4OY
UBpfS0Rb8GyIkNhXgidLNExs3voCaZfFsbVQDWaOSyMLupGt4GysWqbncXHUql+OEAqbg3ji7g4V
kWNzY11slguQrPsmYqI/A2u18LkfKmw4U5x65jB42SOK08QZWJ5EDFJnDUbCQqsXKYQ5GWxHeM6c
9G3zo1fvlQ3KMjFXYKksRtvlDPEf3HjQc/zcu0rgs4lfaOXbnGIChdXRQHqOvpFFYYSc8Dtww29o
BzqmQDOTEpGuw/jCJPkjr3ABlJegflgGSAoDDuzHdf1Z5gQPmF7kjNwEeOcOQg7hLZMNmhnXG7pw
PK07BSinVucp9puLhNvFbxWXZjT5MzwrJebnst50fbx2MNkuTkx7YhfxOiNKm+pD1SYUUhMB72Ns
2yiI1VvS7uscMjy0O4IeiFDUsIT9jwaS+QrKbtWz2A0a/Hz2kYyQJrqeiFSYx4GkgOSMXs13ReLd
jqh6b4528ERx3speElYpPrmM+H5/SDmiR9UjPSBU4M01NnrtWkffdXxoMTnhM0qH8+T+BD3aaliR
fCuYJvkOK6w+mCvmFBsTl+20szBPFhiNf9wWLNDiceNN3HAyV0y5sdxfK+PuAqogHU3PtH5ExMFw
8IEXrHqO8HVxSAzqj4xnMW6JzntdBAku8SPStMlzIccVLMNVqm3i6hcnKHhjjk270sBYAyAZh6BV
rYJs9Mi0MrUtkdyiYDubOJQNBZAcm1ZxU2rfVnDTqBedI0vrwDWkUQlgtkVtyr+Q3WwnnVUA4nw4
CgsS4VbErb+8dGam7AlHIFELoJyfI0mQZqOPixx3cFE2wxDE5rWfik2uvTXpLwvtSjP7TcjdEno+
xxNeDQmxwZqtHaSUfK+nT7P10/a7MPswMXzW32VMYNGFOPKPBOlaCaj/wEhi1o2gprCdPcgS0wa5
oI3H6uqUd/LW7U5tOZU0df9vGqDil5pq7SF7Z3vbgVJRMqutae32W05CGzOAd620ibJuFvccRUK3
lEEfIssPpfPvMPywME8xjYqdGTy65mXgkGQvkXgldtfVgNau1bQzD/X0HZm589L2nKSCsH6DEWyR
YCgZCEDAcQam5qWDgkwj0DiCeOkT87mTH1qR2H6Rafl6GJGmHOUGNTG8G9k/N+gzBmjcqhRDklSy
NJudY/+bV9MrELScUdryDN7KDGdRbD22QeNso87aWGH7rjJY/cprMIo5JwWDcRYHywrNreOGr0RC
9SHVh5tceB2dDu4FHM5l6p4Fb3uDb0S3IXYFNwK16Hlw5Ph/GFcg3GpMpB0iUeILWs2uKO5Feurc
aUF1YM39hXNri+tUpk9ASNZWMR8a7TeQaJpDuZ2HX0nhxvBUKycn+6Z77BZzefFE22zmX9IBq6tF
8KnzOx0hDivNYJGg7yRx0XuLkSQkphTR/qcChh9f3N54cN0PhdyO0v8NFpfFUQc62ziGnxKcbgx+
mig/pCP2E3zcw7UkrLrWOMjKWLxnlGdAASsgAXBmngPA7CbluiGFB3oKWsRpLc+yVJKTjvqN3Lo1
zC499b1HmHi+Up+1jxS2PLlNEVdi5dEmLE3zCE2s2rLyv0pK6bN6uJidnqycmScHbsUuSWnLYKcc
kls6xUX6EPfc7/ARsfipAxOr1HoE7u8LuzbXIFEoUq4IN7s1bxCZc17RahP/wgAWKRH2NVOSU8CY
E4Rr/cB7AYQIWuOm1icPUCHh5yl8caq+PGtdE/l9CrClmzPynR3SBaPxe2A8MMC6xxkUThWiwlpf
HFszlAH2RRrMPGldQEqiftQwqmJoB5uY3jttXA9DpHmL7bgdp+pMih2fdELHQp1+uRoGBTbE6pY9
3d6125lnat2VyhPdSJGTXpowLz2TU5mfKJIJU/6hTn3IIfOLyt0R+TVdKwSwKR2tGWen2Q8SzuLH
wZbJ25aBCt8QV4OQj/pCI8bAa+jKDxez23NGBP940wSs702DecbqMPDFSnnIGXuuai4nh+7JZMeo
bgECMpopECTiaFdRq7aK6wjCbWMX3twqLinyEJGjt5CckJOX5JdCfx2nE3aKoRjbDSfq1rfTCAdG
lD0SxNjhl2AfgfFzrrEmlKBhVo1avhcy2ZMMPIQGK18Y9ddptPSTbQFgHCqfNLG7VI7ioydiD6eS
2Swe6TlkMs3ap8bYHca6ZOcW0OazfG7UwkCOSB+nMWU6uDxA/Ws5rS8f/n3x7yEz7elABYVkLLl8
+PdFCb5n0+o9+WvXPXD4GEzv78MJu02xAMpjzyqThiJZYEOyZKbZikIcuuVhBKDyn4e/r/3307/f
/V9f+/tdKYf/969VxRwBUT+U1NSwDnP5D1MfYGZR2wSeu4KuYevy6qohaYWYDd+KjDcFfrVI/udD
AeuBp0k0cu/UgUe/VXXEeVge//MbKrdXQVrByaaDUg1k40z6AQ//eegTYMRDjzcYBiquJMumQYSP
qv/70X8+jc1qr+PIU6jC+k8LU5TyEaVxqac5ocLZ0kiPJpYrhFnzyERtpogWg8okj5qiEC9cHsyE
WZ++PPyvrwWAWfZK3qOlJzZLrbSPfx9xjkeGAs7pWegZBueaFUx/XduwRSi3TdK9D4GuylURSXmC
RJXhfQyKTalVyQ4B9Bp1pnF0xjRu2L7GJrNXQBDQ0/+/z6MxnI/R63//wN/f+vujHb1nq0C1Cn8W
o3JCw/2fh26umuNPZzNoov3x+PcwuDonof9+rnMNmI92CAcG+YXtGIhPqTXa0TQLYjWOXWNopcBl
7p3XSkr8DJxLNOOmFLn6EEToH0rSPPS67c9LJ7Khy/jA2PZDIxeESwyHOsYWZztIDiBmM2ZnSJPZ
udPcwyxVHMpkdIDs4Mgy1CQ6WYn2iUHH3LSGaFcELBBaUTCPfw8EPFtUIAXrQ1fBAo5zhw9BnFDp
5Epf8QK70Y/h3H6laShxR2OWwSvRwmHwqzB8piSmZgiX9kebAReCFfv4whnOASgUP0JhXNHxsi1F
1R+bDmNMrYg7kDCxo8kEsNuAraAdy71ls0dzMZpW1kQSGfozc+92Uxb61rRmDGOibvwxpJEiQalM
AqPcx8OTFTnKS4jfu+g5VWizGW01jRMbXvNgb7sxRl9Imz3zZZ++ko1K+USp47A2CqqoI+gQK6lo
lzAl3SeEAMccKdFB49RLBT3DBWeSG1mLZZYR3wsX2aydZXYqwZcDJGiv5RlGlMKmfYj82ESlj1U8
jQv0q6np9I4y+gb5r802IPwQCPNYVGQRhnh+gjpj7qeAyZQp+ydLIc6CNeXvD041MrrKYXNfaLhd
9FJaWzNDa+1dFJ2JUBJUQN3v67hmyFfKzWgEmF0al+YZtKbbgHGL3Xz+3oik81WI0psIFtgq0RVr
l1uFuBYKm1ObnuAt+Z/5CvshJGXbI9HL+V2483CzSEIuzZCp1k47DW9aNCe/tJlhq1bV9FpW4tzP
lf7Kc6H5ZV7ZXjQzmjRUOHVsabu1ZkksY1n6lJZji5Vz8ZoG4W8hJvOoYRUO8j3iEPp/WrbnRJ8U
DNjjC7i/dNNm/fQRk4+xq6K5hjK9T07u3FUUogoMMrOEzr5LTe+3GsJRxcWORs26GW5t3Wyct5wN
KTz/79fqZFGlNRMnVUd9YtcC/l16A+hbijxy7yXMS2iEfw9tHtVYENK7pi+4aNOOLtasnQJtSY2W
nFjbgsvUqqHY5lCJTwvSaqNCUFrFhgyPuaqERyRyKrD0dmQYj2JjsxDK6JRVVnhihy30c59aBoPp
mCLTZVyKZSXcUk1b0f7CQ01B07msgGJ0WYOqwkZ708pRW9laXlKK4RQkoMwGQB6SWtvU5TkIaBdj
YIwhxiS+AvAFganrxhMb/nivJ3SZLK/GP6IU9MiS14SDV1FSl+lZXfilp+hmodupR2KTBFFHjfls
oZx7qbYnKiFQhzq49H9weq0TjAk7pBnnbLGkHDM1prZJZWoaYPbbtVjUXQKFtzSLhFdRO+7//Vs1
tctr0zCusqbmqy6M5qYp0r4CB1V7RayHzhB7Odnjm83ZiUmqzdvl2WwdTKktHUkGG0Ar6eyrbZnt
PbWD1wwjOpMpxj38H8KRlFEokXKM64SoEDAylNQ5BN0Yq9iKGfPWycNITcaxb+8t7W45PimH4tmq
PcIcbmFQTvOKSC3MVSGAP5V1/wDt6maF5Ll5qo11PkVUpaa142vsCNcOHQFrBecO4ExaGprMuoW6
+1LJia48yjaJq1raczsMvW84e9Fzb8aLPuyZkcAoI2jqCutc0texG4ehWU01LLHZmp56rPjwyBA/
kk73IdPOn5VTPVEmhP81EfVRifPkyW0I2CCZ8LSnz+yVcrg4+rzXqOZZqzpOlFrJzxUD1GvBCNUO
nxw3XuqKx4ZIam5uuxr33N9NKqDWhoBbgpUh0u5WDRdWOgNHYGx/HVlCsoZ2Mw1H4DTDkY6l4WjS
WrzPhE2xMM4hsyFICBopUld9y4vLidIZOZgZWB9KuOkYElSaF/9eXzYpHkUbugPKIw7MYYzOUjm1
ZkjrSRbjA4QmV70PMCovwHf/4C2Q6pG3JEN/q7YvQKUU2pV4cbopcpgok3FtxmEMfMbaD72bHlm+
Wr+ubOstxku/GKeqXcuN69JQc7ItHApjIV2DqIqi8EKlYKkql5Cb1UaNh8KjDYdPl6857C12mkb0
wQ2QiwFBm/h6dPtBLg80RWKQjWfxn3f01Btnp9Tmveww0Y/lw98bbh4YY0IAwpfbS4IgSnuqQCMT
bHEjLAQuUo8Rae1FHXJ11/DiXDEIIw8k+pcgSTX4MjwAKGA3UABOi+oF+m3QjhPIeCkGpAdj+aiV
JkouPWY6sr8fjgHTUpMHaE7pqz61Kk4xTV87pqXtU1ABYUR/5SgFKcCekPo49m9jF5bnIcbM5qCi
pTpIENIz8TJhSR9G2dfrsHK2OggrBFdzvEKb/G0jmzKXBRkJyqIXSbCZqunHjagzV8EmBYGwPUuP
wQDPGcKPnRq+UOJNjRd5xwjsqjPmxEUoSLcHOS5qMHycwYnYjyVhKcd1jrWJuKJb3VtSgfQpol+h
1Th8qlh/7nOHBQVFdyIHZ8qAnimAhYfMxKzcpiZhLZZ+tzWqfYA9d2sb/WbKh8uoGWu3aPeYd9no
TOaVSNS97uZdGwXeoGrqRoMVSMDYvc9x+JTBdBi3NOYgnAcfS8Hfo6laWJEoXfHK2ncpaYBG0uBp
zJeGwqDzookMWmFQQyLkfFnYlH2qp4hltNZlvXnLqcOYnYKTH96tga4WswCJHU3lJmeEletLLmBU
XvOR8s45685iMZPUDkEdhT2/NUDP5Urb+mIW6U/T6GjrOAE3lTjOxag4kwtI+IehnwjQXSY9ZYWr
xT4fU+7DzRUxGLCJJIcOXMDC5+dVdnbpIOxx0v8HfiY8VnMZe2lXMCrLX4BeIMJlfsXJ2HIKgTe4
Tby0CT+1JKMUucZHYNGf5PYa9dDOsuzMX32Y7IVAkRTKXJ86fXhVQ9xnlTqf1Xr4cGxOW7KV3IwM
/OtOh+9WVBV1FvRk1YLRIOW7q3Qk/JaY5r2ILZcRExWguW2fBe8aX40t7TCVhr1MlBAb0pPrOo+K
FtISM/9oMdI7WgNmr4iCHThqMZSv18mCVIJZYen7bY0jcKujIHwAfzK56eXw0BptewoN9QGeX/NC
AzHWjZwffapurjPbK+535iWUyHlzUaLC4xw7ZBhNWa0l3rS8XwUAzfZWrG1aqADojNE+Mho6zWPU
WjuwKCgy3fdIA9sypc3JNSPaqVHQMWZofqF2CC6BgsmyuTVJpryLlr50Rz5mkXapmqZeZ3l7UAj9
kcTW5rVwTb7dIbmwXWt2pMsViL/DgcYHyCc5WInBnJ/GbCgebbKMJ3ZtL50e3f62f3+bvkCV6UFx
tC9Hr7CfDBYb2LLYMoAYcQnp224JGgg7yLaTOsW4BfCkmzEwO6Nk2aNOdV/k5XnENsiYSnqJmHzN
6rsN49bWm7MvIesXKwI8ENB5U3BA9cf+RlNaf3VcqkK0qqTwapx4flxCNZxCe2HBe5mmTxEF8FXE
+IVFgNy/5Uqvr4JmPUT1IlaTTqsADA183/hqO3bwRGwcw9R37fRPnRoJ0ii/c8E7dH2mVYY7OH7L
E9sYCb5wYoRbo7W/7NIwj2L8nh0TC9Z0kLpWbQluv6si1NYw882z6Ezi6NOxS4Z3WSjhWtQJBjPA
rdNYcr01g2Ds0PwosBjWU6LEntNieoxus4mfK8aJSl6k7tcQPFUwPP3jaKfzVumQlpOOEr1KW2Vq
/hZN2q9q2PoqS6CqQ0HTcSNgvE+whAewL+uZ2VyHu9jhjrt2pYqPnJffEQqIzohZ6slryyHCl0ld
r2ngWH2707Vos3+llu06mzxXofKkKrmZeLmpNn6TMOjK8kbxsJBvhNaI9exU+opS05cIHpE10pdi
W+mHZlMQayTv7tKDMXQtloCuPru5ijFHlngQOg7/rfJUpQNDuiR768zuJSrDdQTy2jNM7bGdVebL
LQ0XrNVL2Vuj/aj5kJ0kYW9XYxkUbAzgimSsWVW2NWu9O06AEzoVNIgR+FGaNb6szY3ZJ7Gv406R
dnGbu+I9Mhmi9yaGwiFkcO2gyZOj5AYIfcOL0/gwyeSusS1tyt/QVoJtkdTGSqhgBtzwR0/zt3gC
REE1MSSaKd9FnUFtmwuVZ3LCX2PQRo8WVBYmRf0prQiZeRg/VVt5LoYCM3jBvGZiJ2Np0Umnq6V3
B+MBygLbgrL8Nto3wxpGrOX1V+2yeQ8mVnBFbT6mgK2O2lo+LF9cYfiKKp0dcd8L3BmIYEHWepbm
nCQj4nKKCh+LN1nkOdiMAOfp4tvP9ap8UixO6J1g/lK0bxx4iOpMrJ+2fgexEaxvZpF8Ao8j6Rtm
KPzc4ANreAujJXTY2T9hOerbMENpogOKn6xkGJOqdzX+l1KGJW1ra/Tzy5QyVKrbXEdZYEioggmt
jb0B3g7mKFW4aRI9K/StkIRO2MGUn2YX4cwHYgrg27ws0SI10DamMdI4GTS3RINgzruQ6ouWm4uD
yuou6Ii2mJigqGLTVATpB2rMV0wW9nZF3MbJcB9AP30xZoQxyxzXqfWvSXP74C5j37liLstx3wFm
kNHrYrT1S7KAOqFhbMsiPAZLmT1sxSHmzhDrOAkBzsR6xemOAbBZ6dmGPRVzZgs5156I4Wlk9FUa
2eOWqhzMo4/JaB9DjIO9M0NFCCTaW++eUJ0J9k5ikyrTc1UTkm+ijPVm4D8EyA/vYUqwpXBuyYLm
n7G4ObVP4N85oUb7I9Ux9dhIA2Nto9MiZlR8a3kQv429fJpYOgG/WDsnErUfdva25LZl5ZyLSOQD
r4lXRpFfU8s+l1hiCw79Irl2DsQfp+S5TgpObXkVfmfUA5AAqIhuCMjDgweeIztAm8PQTtFqoN7h
0givD1jRWlxUVMWqVfE40CebKIXXqbbYqdF3GI3/clSnlRFjbef06RXw6bl6bNWEWn+6LZYztcpu
cz6BdRXbpCjipxjP6MAhjCtZe3ExZJ4e5KwurEqgevoXCSZvH6Eu8TZmOCtyPBywxSJ/msCdgE85
on3pXlon6zHNno2i2WFU/RDiPsjqsSoKMAl6Y3i0mnr4ypcLgzOxmaYDRVOZFwTGTtRRv6Ejt2RK
0NyMJHp3UlesTBapVdsWx6wZcj+PP6citeiaBM5iTuNNxCQWtKDH3Qxojf1oswWtvmNXhQ7M+t20
ot7IkYtU28ZWjNIXAs6S4pLus9PHIjaILeVwp7s+5eTqZvvcNYgCWveqwj3iJO1PHEyrbkkTEhnD
o1ihFVJZtjJ11cImdxt4CwRFQzYjrf9lCbWqjdFBhwgembKQDRvPKbr4uuuYpNRDfUZyuiVEHnbN
cv16G8aNOnIQjdzkIFzirKr1FDnmKZUKPoex+63pGFxbag8zpfhHWQjGEcOuvZEA8UroxqumSX1V
TEUE0UH77mR2xTonERZh201R+JDqCHvlnFz0SuReFJobJbRe+SZnJoTJWzZF+f9h7kx2Y0e2ZPtF
vKC7s50qGH1ICvXNhJB0jtj3dHZfX4uJ91C3gEIB9UZvlnnzZh4pGud222bLQCbhuZmp9QDsh17m
CVRDvgD7pRaB2xJgJfV7dn32oLC5xjbB/ZnGOEJtujghJtXrhAfEp8HBAnsqEfSla7AR1OmNG2Ux
O1QuPpyqMtFGsCTUAL5Z2uH1zMieQhF5G/x62rI64IPcNu6Rh/oxr1V7NjJ2V3APljK/1HycPOWM
h2yicIhDSmKIs0r3nbLGM0czTFj/d3ZYyIFExOUGPWqW1hNKG6DDWPHkzj6XRbf7qOjv8tZ9y9wK
dEu5T6tvupZv+a5+Nv8getAmS1I2BJoKPma1efYieZunmj556rxD2Wxj5j02mzbjImEefnOyxy5L
FBsHFWkZDfKngQbWZc5mcUfQQDVPVwAKn8TgkEcGUd4byvkZu/prmD2K46hrUSUG6sq6d9NoPBXF
sbI9QjDt28x6lTfQ+Upd3nK5AKGftLmBPrsVG4MnBjNBru5GaDLLKPYZ0gSXQFjx/OYIIs5E0ska
npeufsHjUwRlx/gfi8a88RevP3U81RnMPvGeAe2ILKAHyEZnr5/AIZswnfjpi9S/FioOQIDzEPdq
mIbSfcQwjJEEpwXtj/ObT9TZ5qDP+/tRqlcn4vcXjMahwWJu0QAHM77h3FNmXMxQzVcLBuu0x7lT
pCYMAzRLbf5xL/bScgLnugzSzOULBEcnWHKrOTMkvbUTy3h4MNvKrV9K7op1GteHLIfFPAJecfME
IVcROsu682LI74XAWG9FHZvnjERNzPC/WICao3XqfSyMlrPAzdmYyAYzdumITQp7eeN4ab4FxBLj
usu4HQFDnC3YYWDDDsvoP4qYRIFjuMtm7OyYPwxFt+o7GGYNTtEOY1yLap2hndLwyr/cDf6hUSHA
FoMrnU4lKBDvrRAPoxsyI4IguTF9qpqj9s1bKT5yCF+7Tn/qBouB06O+gsXPVH+gT/WpU5TD6zwj
7yT4t+e+wBxvTfup6/XGvklzR961SXYOwwmXMW0PAXsYOjJEuJlGEzNJm/+IUXGaeivQP3/jmcEH
OfIFxsyJD2PrnJEom63lO/ey0beqe6VFS0DWGwI/HfHFe8WOlpFPol6M/aJ6DBEctmHq3urV7Vsl
U7uDdvpEnwQ3vVxh9QxRxefOvHQAFENMMHs/knjTCvGZLqzklSuPxcBhTsHZkS8hx0pKf2Ts/AHq
HPIUiIAmehzWfRftowRkZY1ilXuEl0OnJWEWGrzC9kDCwW5rBjWe1dSKP7K3IwbkE42iufRZVyE3
AoUeudTQrlT0UyALMlNCOmH/8dxM8r5SyNUmQWVrycRuQUdH5av3nkQjNlPA72U7tHtO2J1PyenO
wIFoakL8NBkLUu9jRnl0cdv5bD6djiKMdGK2sjtM2F5S24cUhSqPeLLHLXUc9JozP5H8mVW8U1lp
HsIGWV6zUV0s/ZVWGbCqh4Z03IbZhZC1IsEYyfS8UsK5+2U0DX2VZojptYopYUJ+rRYwdtUI2sEP
ZZC7LCTLDHVGFKw/prV9N1x2bRG95rgVsnW7Hpb6oeAhHeVBXeCBgzfGgv1chH627QY8qCLOn0uP
WxuGVGxKxLoBNbrLcI4FAZTQhcNoOuW1z4w/ZlFTH8jGbRN59QP9tJd+FJ8aGW1Thcl8k/ri+s/f
QQqsgjKHRxqxU6B0AL95R83lIeLIDJXZ05SFcaubCTtGOS0wjsMLHY47SUfIps5ZiSsz/e27EQQt
XLsOR32TxL+gJ7G6SY/CT0WWr1uGFy3rE8NdeXB8DD+pTbxN1nia4sTSO9PBOWuWV51gZ4pM/Gpz
mu4W4pgbSRUtqFfvGK2PK1pu6VSPyEiV1rirKKgSyXDCE3kcKK65JvP0SxMnaTpFRYl0eWZ2ZAfC
EHd27U7nOSMyZlNzECjotJgisQQlPJjWjwfslhqszcrZqRj3VN5/JrqHeA4doLUmsemz4TdZyrch
tIqtMrY9NwS+puMSaOJwtWSuHy1AlVaO2SPFzOOHt6yKWD/QA45HmwQEx+LQ/zXN6LWA+HTplvIz
r7OZual/8CYnOzs0TIVeg9UO4mCStcUtW7K3xqzGDf2mEISMm1AhpTK/4NBp1bK3HF6NtDDeGDXn
C50gLDWWtXEkNtim8JWr1HzORye9MlROOerwPIWCaayc9vVQHBijz0YP8cFYTHOzOH0c8B9TmPtI
h9qHXsSHCjmogxHDdx8k05JQeZrwH7bVQkWwS+621MGQYLOsCyvbKJ+PWdwX0RaNhY9IcRpMF2km
tgNHw+mwZ34XOoZvWg10MCSNVbijhZdvxhrfqA6fiflT872MTSPm2OX3MMv2KezXPqGSvlOBwS+u
l/i6Vqe3NHLCbIOv0FGJflMTHSjG1uMxN+0WIxqpJoEztEy/MxvPm0l33s5h/3A2BXUSqR3d4rMF
kpO+jX6idlmiEsAP5MebCFoQ+Y6mm4OxtZixG2iBLNdwjg3JXhP36EjGBImFB92P4+lS00pMxiV5
jEecR7A4Mli3/Ogjtkl6qBeF6aOt1wMDt05WQ6G3UsKGTXTlSpgcLKd5diqh2InFe2viaNaze5cX
0bXIMbRYrPvAeHBVpbaGssY0RyGpjm3zWaefZtPbcDypcVt8D3uB/J4r+9sK+T26EqLLGK/ERDuj
4Fd8Tnb22JU2+c5Sv7QOifKlhBJbA7HAP8TJjSKS5djnfP/L80JchvLOybIf/PevRujshmqt0cDw
OUnvfgzpFIgmkqFzWfKVM3EvdM14miXsRDFgyCr1c67rTVr1LAoxq+/mbtEvk9WBc67mI5mZWyz7
GPo1BTZZuTgU22DvRXm+yQT9HdRIdTsZwi7hc79JI2djY5ofXTT2JCJW31UpyEEuVwOhBYqHIxzr
etjnrAY3qksLrsDtak5a/x8eGcssehSDyaMVJ6i7SrZee2ZdNd0QHORUz7BNyh7aUy9+6zbB55qH
n1SCXJaGjAEAzh/iChhL4bea+oMdRIBNAdqxqcV2zJzvmVoGDD1kI5td02FplfNTzh4/cI0H3zh1
Cok0DxF7y7zEc13V1cZJBOi7HFZeNwzHIgztc8ScXoaJdYo5UHBm9aQGsGIvBfdlehA2M1Vh7PVg
Q7KZ8ZPyozARTYe5NziChtMyegz7hj1u5T4ZKRIOm4yKYgz5Zlqme99MP9GLa0gQcGx7e/jj1mA1
HEJ95tgVeyjg4c0AQWMq4LAVJWb7hkgRdnJ+JZR8/O9NUv26eejD8A6XvTtmrw0m5LFoeVCXgJPw
42wTOkP8HqjQ6PkIvf01q4gMLjabQadCZDGQrp2aZKPkjTd8cRiFB8MNSxxvmDR5SzInI8aaccHA
ffiVEBfhDrq2wKA5tda9Wcq3ocXM2TSSl8L12xus1hEKMn0HnXDIS5W0NqN+BjPOSuYuUTFBZpsE
XfrGCW1GvZog4WCjD4WkheMY15iMMMkY3hqLj8WfPK9eGlhipTTSs5agBUj68C4UHQ6R6ezgZryx
6PXJy4wcjJW9O1bTHq0u+jITkpUGN2HdbSsTFk7b18NB0t4Tzu6hattnIZGkWR0CUIhuNdddQkbl
n7qNJoBY3ocq/K8qox10ru8pp3/WMS7ozGhKEErURAEd6BTorRFaB2sltvI0tnNCbPhqmKSICFey
8Bx3g9OSHvIyUjF1ioEBNcjEDlNnBsFdgL2eCxIRFPLR6skvD6PB1McV22dLTFBt4LxrFdyE6X5x
Knvlfz8YGUksCmzwF1uvbd94vKluvonzbyP8m2cObiNXECBApQQSSPq3NV0QjgOJlRhPVkTjYz+r
38QZfvoBwyFNHHrjVvWOjSKuaH/fQdx0DOuTDeBXZA4hHztI58CMCxdbbEQ8pgwZRbvm20j0yVCV
f8TPc+9EbX2ee8a2Ug0PxkCMrzeQaaO/mEDO6QRlzo+SbyJMr4tMDHJIBnZ2qplYS5bh3BwLTg60
VQtrLluWllTIZphyyFjDq/8xjNZfx5E8lwaP6QpBJJ+cr5ARfjPg78kWULykKxT+xXCfmUu8qUtW
QyO2aWJf087q+OLW7YBG5dLCR13Zem69FMVKYD/mfAnCgaD5oqJbPD073gh7j/mAyJ05c4CRePiF
mgG3UE/sGAv1lIYskgqkfddDWBe2R5a0/Zxy8vKjbYpAQGZx+BU6UZF9TIG5+RaYM/u39GcV9KHY
2J0+51wf91SVP2uql869PkzwDk+drHegoOKj3U8/UUtBnWx8F+Gl3PhuPFBmhLFTjdkl52Se/bTd
N2sTo/aJ4NEfs23x5m6cbDwZoMv6/km3fcdxEgWWZfusSTZQwG9SDEQ4Wa5oSUdKIQDpNZC/tdmt
+VCYdUk+vvgt2cHeGF9z1B94bP695ZgPmQV3pw29b05ltGC1YIyZeXh1hsawFE1GQAFM3/GxWUIo
AzUyEqMjAbp7AKnzl4KrH6S64STo4NqXhg437O37A2MHuoC04kD55XdZ8x+I89eGfSkLTSxaSdLS
/daDzKHFDXpiBro8OyUDIc8MLUwlDcaJofnbIxKPo/g7GnDVSk5RfgX21h3Pk27GcSNbPuPTAm2C
iImzcCmzE2fbtEjyLVHJkS36Ku6JBhjfhGJVTfOONh6SWgMjBWz1LVu6S+1xwmrn1uB3vFGtT2Qu
mvZ2UVXbsZjsQDJpJQPG+TLpwe+N5mfhUMc2gsCgputYouyM6CkA4BovSCdv3y7gdCouGNsyNV7H
mUNrceBgEL+B/IDm5mG1qHoQX+NSvC3LPqU1qx/dk4z403Jb7WdQVvxByK+RxeJPsMoyFjZlfXgs
Df8sEsJfOeZsPzKdoxnRQTnBGxGYdm5cwKWUzrwxe5jbySOBhKOjwGrfD0vMbt5jpWizfe9eeprS
WuxEwCsAOfWU8C5aPXG/2mslgMA3xcqPKM9cNxBV6KMzuP0ga5CEmjBdwVi5hMvyzEnT0Q9Od0DK
id4ljsmSZ70YZyQRpJPvZoNTwG7t48AQvqE5Cn4tHJwbS1YP+Xh2Z7DaDpXvKWGOYXmv4o/JkEdr
wCUnTW7JZan59lnqNkE1ZcAC4V8SZ7GpXjAUK5gpYfvOnn7ns+vhe5N52/XDUZOVYZNV4KSYptu4
+jB5Qm4sNk4895t3ibpTO+QEq3R+paa830yak2W0Kjj9myQGpZ9Of/gpLnni3q8h4HHqLkC4X5o+
gu3UbrPEHw5LaZAERdPOLYDNSzR+uK0/32B5m0uXXBZibR26FVhb89r690PsAw1KutfYgyvqP5Xx
+J1B19/V70vKtFL3AHnd2rmTefzO0FlvKtmKrbbeOUEFnsjxuvTG1QAditkF2bm540t4dif7gIVd
YwR0CNn4bOapDf5TC9LO+CyiVUYwmmkXC67ai8JyJHx0JCmhp7qA/IRJwxLZRiNO2Igm5UGtbNbs
e0JzpYm+Ys4aScANMYpp6a8S03hIdKOAa+25NEHJko63b2wbnG8PoniR5RI466axN15FXvukZ1CC
oq6Kj0b9kucTaHKovZKRiSEKyohiKcMWZ2+2MJ7ThZPEdC00QNGfqeAK5oHslBoj+r2b6eJH+WNU
2L/Fcq7JpPh8yBOUyU1LvzUwIMjqzohCGyPvMGGT7Wuc7pAXPn18vT4TLV0v6gAXUfHPnme9mQtf
8axshm3q/BgWKD/fbu5GIUhoRPo5VugF9VC+YoAn2hRyxiyorTdtEQamg2biIkeyABjZQblsaUbY
1PDRvqyM/RL+g28vYmyyvek5RzoK4nFIYRegyNsCVZ8xKwu0C9eWN7ulaI1YFnWc1p/CERdv8r0d
Gg8Zi5bEcwd0IV6sYGnsLycim0gEVxJg5bLEEmrOECUUUaikBI40NRnIfy/n7F343w2O7BuasIz5
b6zatzS291xsHieaQ2oZko21rnyzB7xVKKSxB7wttpHBiQ96oQ5Y6AwYV/nmCXmIbL5ILmJJCdQ8
SgrnJi9DY09diQf7VAVTMVxVJpurock5WnF7LNhxOkWn93k03ImmT7ZNxUV4HMOjZ9c/EysCY2Zl
lcYupmBN6DEf7iuCWVzeJ/ABpREwv/CbikwcqbuDoZXrI9NjIH0UZ7eTP7jpHF4kzgMqDLbdwjYd
mKIRVGX6E0/GQ1nlT6k1vC0htgE04Z/Kl9W2ZzCre/uA7+Inbf3siJV9m5O1k6rtA8JE3cF3nK2c
gHjV8RetQC68mfJig1ElQxd6WCFJrgtijlDz55uiJ73SNYCmfaz8LLJuI3MxTtoyXjDlfMfQKrfR
OLzPycQOIH4xAd9udEE6QzwtM0KBjcljyQoQ0D2SwIjctkwuEl+eA/vDPpvV2VuYMaK3mGtpXxIf
sp1RhMpPnu+u+6ec2hfVMqobIZUlaXetDYq9Mi4g1VR+ph68xUJ8eFOa8ZVkwU+7qdo2dvI4qLfK
zA9Lk2T0IqOyh1tBBHqTEejqO9D5xvg1KPFRtv29lVmvnWCQHBJ1wmoNKZQqPSKo3Nu/iEw/iRa3
TzdIMKJ2ulUVnlnBLsF1NBdJYd6xJhgCieayTXhhTW1VGCvK+5ZHrjGVr3Nv1yd35C/Qhk7CGe+T
Bv+3juDiL3Z4TW3i4xFAJaJ8EDLFlD1p02OXirQ59S+hj3TquHiP/Tx7byq6K9K6YRDb+eT+YvLf
9U63sHGIt5Asm1emBGTgIU8uToKDnQwQB2Q7QYWAQ7Kz771yYNO+hjJkI4FNWtW7byF8zPNbZIPi
lFV8BghD7y/S/lbqq0MXfa9ZItjErIM0BBTjCcFNnsroKtPrExTxa4xJtndy68/OK60pcHMTRKPi
HctjsxtM/iRUEdzrOEf5/lgO/9jppt9yzu78wm9uZDHfDVjAgoSe2KkW3xgai7P0Cbq0yO58PGF1
KHsXZ8Tew9K5N5P81X1CE/QPYE0hIKeYF6mO8qrxvp7665I79c5jJFc87xgvF6L/hn1UBWvdJr0f
23W4maPnQWX7fhjUnQ2nyZGEsD3NM96M8cnZSXsUTforquzQda95Vn+6cU+NYauvFTXs6EqB5bsf
teK4abBqBnncr8IxbcyaustQit9wZAUkmzYQY4q2VUBBivCKY6zbOdp+AkD/Wms4TGCig9LhclU2
xnZI9KeTFQgq43TpadbblZqW0qXHkOxuBcXJO8+zvcAX6r0WRqAZ1QJMhi+piUorqX+ifRizqx5m
CHAj7i3sn8Ru3JJ0dfEnZUsfJJ4rdxYOpmy14oli/kMVCoNHPz3rZOG1Q0S4wcJ5zqn0XIGuJJZX
NJgLUmw2a9rjHz1HvCQePjikbTNQLuqznFlYgk1Yu4OMYw8HHRvClmDdd0SVVBK6H7YFTXHw0BIG
79VEqt/XDqvHCnrWidxzWTn1BkdDCxele60rv8DRCjIi0kngrnSHHIczqVjcybMPodVoXuwGaglR
Tm3BQNFpeCpinttmavBUcmz3xmMYCRWu1TBh89t3+pAq+R2NM8qWgjvYELoFxOGCPUc3mB6SZDyM
aY8AtlK85sRqSIjXn03t8oaUDaUYmf03Gp3PxaMrp3IS1ntcn2NR8Iiws8ttxUJ+k/c8BCpl/8z+
Rwr2QhKmCcBqrQEy+Qyul2JZHEKBwsMfTIaJO8ZdA1sSclxB41HPRnACjxZQ6EDoLyaO5cXxm7Zc
J+BxeeSpNwcqMo5L6z8adNbaBDD81trDmTBuojS71GuvGbsNovS594Kmj8exX/hoCgMVfGwoKGFW
oFkQECJAUxZ2jJON+3cCCU9fD109gmgdK3H2VC9TXjLCpHD/O6CdKIG9/dCrP3alf23eiN1QOF4g
sp/aQ9CntWiT46RIQryOXAz1xh9gdlG4ZQ1OzqFUEj+rzB3PkJC5Fk+lJyYuS5bjkXJjodCVVD9F
uCXwYatdjw9sY0SlsZsVy0slzb1ZdQLKhHtdhkbuRQRdoVrUptfTxlLF1Y7e3bG7BY1ydgDqpc2L
Ef4iLF6VLJ64wCYwJ9CWndzepnb6om12fG2d/CVT8i6pTYKXSNV9L4QNUgUAgj8suzlmH5QktTyY
hnqhmqxyirNbkWOp45rzVdZ0NvBxzvqVd9p8lppTe8afNTi451wB3ApH+hJ9NREWym52ShZu8Uup
u4NeDxSvOBut/hPJGf41L3qVwqPBu3Nj//Fq40vUyt0NSfprp7LeD9LEOGZl4DEW7tw8Om6LVjt3
iJxHm1zgCeMoIeTQZP63EJ8bh0ArEsktizMOaR/LeB4Cz44/LNt4n7hB7JyhesXu+dT5Zk9C7NEX
XbtbpP6VE1nQJqOVwyqxotR82PIVzIEfBPuPc/Rctz+yQFl4n/jDp8cJ508h6BOA18jiKlLTEQ3m
D9ambRl9c3yBEV8xOGt68mtZu/5Gd30wP65plzid3xaRY+T56K2RpSikLLM+JpCTrMLZxxGmrto/
Y4zAvBjVJ+Z8fpzqpAlbkmsBQwqU2NrQIbDo7OpzkGh8jAVMabUe8MQ+l/DQ6uww+MVHw1SQTNF5
XrIPGkQ3gzHtKu+jlVzLxxAKhoq/M4Pn0E9TOuc6eWg+7Dq6CvEWqU++caeRp2AOAwg+I5tB/4Sl
5o7BKEjr9tsBJtHR7Di+EZilwE8PL/4w3bKmD2pvNVTwI8JN1mP53jS8CprrgN21Z1AOmZVvClwH
PGSYTs391OMeFltV+jv/nt3I1rZBSuTigcHjsx2srRdeQ6RMP7IebEglpWJgWF0JzsQKQofnMAdn
nBRPJLgnV/9GijXo4Kv5ZqTBZ/TF0UnTg5bxm12DcWBQ1bwy3Eg/KlzXjPE3Sst97E7PUZedygwf
Z3PVcvgjxYug7ojT5KZMsm2a8fWEOmo5j7MZcUeZb2LDu9Pl3TxzBfrf17D+P7es/pfm1v+uzPX/
wxpWaZr/Uw3rY1V8lcnXv/ew/vNv/P36p4fV/5drklLwhS1M0/Rd9//2sErzX9LxfYhAtq+oQfX+
s4fV8vhHtu24ruvbljDXitbu//Swqn+BCZAeGqCn+Bdd+3/Twyps6dkUrf5bEau0JFKf6TpMfxY/
o1D8838rYo27CR2KWREKJ/f3TnvpoVfR/WCG9rFpikuRia0fjQQofPaddjievca5DRcQ02oemj1m
IEY2e9h0XtYE9CidmeSMgy2LD5na8B+NGVHQbli6rb75IiPX0UTLWwPA7zWhAfZYTm9dQwxEeBie
i+xgWZYD3eBVuQKLYAlHYol+ZmmvN5mcCUXmJ59U5VrsAqdzATFoOtyesg5/jIjphyFg47tDBeLP
f5YjxtPCJoIZgqUfLfu+kPlj4TbW7YrgWuRAK2LKkrxgWh8KQk84RLfssNxz4YfIdmiCGdJy23Y9
qGPWnm2VnEIT6FI5yCecVLRkIiSDyYYwuHSHeuqcndv203booIupdJ/iMlsbBhZsrhmINzAUk3jD
tojZYGrRGibP36psoKC2hXASrfsTzVPPWdTIxQwlVaX23iX0slkynJTk8pmjpv6hNqpDyf0vwF/9
KMrkqKtx2Y4OSRb87dgCWabFDkhf7EO3yy4pffSfLruIhK68McG3aoQnuyYOxjr2rTbhZhYOiVUC
ZpvQoRQpDucLHYMcuKdYWhi+qvwqEo8M52zmBCjuprj9FvhPNiTTo13YWQjMILbIw8H8n4ePXv7a
lV8dY6Ufsmo4s0qbD2SaJR1d7GFAKztjdDIpAWFtNC8kEMBSUFU5i3zZ+v7frKWvzh7rBofTx1Qr
zmWZq0DZ+mK1DdBHD3Vurs33BkHxsNajlLNFJRxh9F0vPeLkUO3QcizWNNiXJGltMRkKlBW7rF75
0a5iprOs+JBky206md7ea+uvyPIIbTcdCOmK6qEu+5qjqDtkK42lwKLohS4+KP1HUnLLZa4vN41G
QYzn5aLExaiFf+vRFb4UZbjrFa1PYcJNtmtS8htZT/477A4kqB/HggB0SGe3zGH/db35rhM3Zt4g
xGFIV1FTYUKPB507SVzzpstz1BrBINsCExim3TXDkbOxhhde0NrJLVGxjMSjWQZDzSCjY7HHRYsO
zVp4M/QAX2K8B5BtKbRodMtmNix2jN/4PPBamEijePjWyA9x4nSUcjvr4V1qKIahplJqbL5JiuIR
NImth3b+NVAik1HfvPU7RE+pwWpPwtn52fLuaZgwrYtZp2vVm9kpzhH3JVtiecS2/VLzytItzhRc
DyTy8uQ6jc1nWL8bYvoYTY8vFIUK4eoOoQ8IXyku8YTp2aHdNUCuXuuVn/O0orXovZG2cR4paaX9
0jpE+N4OUfHQENBoS/UKQKcC1NltufZAVmfhipdrvGsLwnNthMJQGeLSel9dCtW2SJyYTKxmB5zj
VBvzl465RxMNJDe8HDMtdoZQ4a7K5SdoI95wLAZ9dVoAavhsS+D6sNxF1ho8ewD0PnN5qWpA4+p5
NNgA0zG8Mqatd2Fb98sYXXGFAhUxcPLVcCXSgpascmL11TYTa0hX7JoBbKsa0IOBU7mKntvOtX+4
i/FGk+iBtj4+QEPAn8xFsk7mGotWyfs1sCOF1+TtJjU8imwZ0KiYa/vcfE0k3x1h4Q9hU0JEKJtv
zb75qq1kYvk7PxeZCR6krwiWxrSqjdAq7JS80czoqe2F+j6vQyAiuFsjZu7wYq29fX0AJ4+5HPoZ
ODJiNT4fKYt6lktj/pS4Ak6FwnlTwN2x8KUFdm5nhwK+/TKoa6nz91xlt5Ne2Jh58R+nJZzt0Jqz
CSO6cah+5FMLj1uWLvVFHmaUoWC3RGrqoauFpL8MBFCHauSNhb+1Eq6UFTmyHTdO4opFxzHPxYqe
2SM/nwf1Hc0/nnGOeKootjOcM+xYRbKv3GgOZtd8ihP3LQ1rTHp1BJ3QcB9IUomDTyXGnmKsbxuE
6F3mhcyYg35fFljiEWoTdi0U02YR76rPrL0bV2+hiNrLoJ8BYKcHe1kAsplRkGmrWTeWaIg2gBkx
xvPJGriX4O0SG8T47haXG5871l+BLUp9jVhVWDyAzTZ6iRtVPDdUYSGwrBUeviSUTYU6rAMayApp
AQwTF9w/9kZFmXeZi+XZ9LiwCIwMA3AVLJaWe6ea9g2ENTcUexr5Xi5Prh0PB98CaTJ0b2aZRqdc
sIZzp/jO8bDmtPmDIJeAsXVeDth36ZB20g/bJt2BQ8S4SqoYDI9dy+BYpO+tjzGJIInP9SlNYDBH
Wy5wCnk1616U117MbEruNDSInPYPKj+/LPVM0y0khJlUI3FVFXQ1ZpSpWcjbjW18SJedbBpvZ6mh
eLGW4gL7L0VQugEkrnPrWOZAoSfnJ4wn1oGMKJSQZDgw24n7UmuiSuCSfez5nh+MliaPXs9HYPD2
rnWb8tGUccXKxJk+XYpb9EQwtVkGIOuQOW2kzVupaW1WBAL3focNK21j/V619sOYefa5Mi0Kkiv/
Dqhc+lbiVkL7puA5KS8WJJDbWOGaF9Obn4vly8tObbQ0793MnVFzP6pjVkG9UvG1MePbmr3vPc5K
JKSeJtB//rYD98q9yzWAyprVbb+m6CXHTYAZKA7GmoJEJ1T11nPWy9oQ+eeRu9Kep/6H34fDJTYn
CkrXv7IqBc9e8faZa9Zdh7xWXigtqhai7DZ2vycx2U8Z2yRwcfk2s632OZHtxJI2Nne9o4JKEQ1D
OedJ4StuSLnibzGQ4jdrvC8ZxSfS5ti7Fy7F4MdGa4e/0bp111pEaVNaATjbKIoP5srwoZGnroOb
CR3sful668jGcM6MiJLDqjqAVyBmoQsbMn90cCoCuEr7FYI2G7rBwECc6yaoDWQekzHv2Cz+Xvqs
Bh3lvzXtaoNz96kVHiNrFiej4mIdVk9Y78jGy11p5C8Fp9ZNogg7NlICduxL+obYxKT+eCNd+92T
/n0YQQW0reGjcd6F51xlU5H5ARgXYizOqB3BWRDdZLbzrKPJYbEM44Wxf5um9779ORnNxWsaEpPl
pRjmAGAKOgsiDxBpescXbImC09xlNKvxuazFTWGEsztE2zQG1qmT6ANXYfNafRYohoRHSq95izG8
AgYSf80uMzHuLQe/WItnFe1OTgLkwX0ey6+YnNEIulqLCTCpHC5Dk50Iu50Y5C4hRqEaxbqos7uc
9q6iYRXX0D3J2d4P7qHBSNEa7zp2Dh2iE/Cf/ZQZu662ufA37O5A4g5xf+sabENmfCccRfxmznDl
q0jvdt6gTC4Lu+uq9PeaYXiJf5wGhRg7uU0rVbtmEvo8EKAlxtVeQhFZTABtXVCwpK796zj3aIIQ
pOlNcqYqMJH/kxH97YRn+SAMHcjVd8HBaZVyy+6SFwdlmCQH0GAgYs50MFZNvuDn4pbOeQSBmZbN
GQ2fGLRmA+FoqgiKRcPzy/Jd4lvwhXt1qIbux55+UsxIFC3hr2ThxqRh+nCVNE6H5OoUX3kKhYp5
rIWGZ44A3SdAh+xnC3zvA5YuXw63rNtvqjUDWVOiXBafk3wofO4boYffbTRhRDr9fU+z8r6rXlwT
6WSus4NZvczlpYNH7C49gqrcDjBAQwO333wtOnGTXHBN3oxZRc6eVxKUhQXKwqQZNq3du4ZWdRga
Qej6r87EpjRVD2kOp9js2bYwK3aOXggFFxXpLkzyCWU1ne2feBPFjjYd02IGNH8a/ojWjO8s3RAf
/dODbLPBdkoQ3HihbPkfLJ3HbvNYukWfiABzmEoMytGyZU8Iy7/NnDOfvhcLPbjARXd12ZbIc76w
99ow6xHmjsSU6NA5hZr1KM7oDgh5w4s5zRiJg56QIKb4qJ4rCcxd4ekac9CROIieoFVyo+Hlj4SX
xD4gT/xqS8UdcFHSMo47iaZBsFqcnx3OhSylK8CSu/GLkMVmOKxnaxod+GFs+JLpYLRoDcKPurPu
sjpfjVoiGQBnTtZSSVTmMXqr4vCsGWxDKx0xDOcr2a7SY9ZQyam4ejEPyveQRpF4MSKqtOmWzuXL
8kMJ5rfJSHb0+TPNjPQumdAphsbhPIprbkvyavTyKg7TF2AjdLBqehXa7CY0qMrqEGsxs166u6fZ
m6usR+YRMvhb9Q1zGgGuQwC010i6MxGs0SrV91Mnf8dafWQI/4xBpHCfrJVUCZ2uAsk4rsxnh96P
E4G84qlJbChsOGbl9KusxKcsLIF/jKewABOFzVtJfpvcmqmjFkyH+cnnjBVwXspkIwbU72QUsJWP
Jpar4ADz7I9mj4dtUTuOreylvvLj19Ac8Cf+qxuoDstjZoBxWpkW11fLx2O1CTrg2n8EkTXvLb18
tVnTbscw+wsr4RvoCUPqspLozEQnlpRsqy7Ef/zaHCZ6cZDbjAptyt/HRlB2+KDsRIJJ12rCdUqs
cAOEiyQ7AQwTLfqMRoht3Dhp8iaizrvonPByf0FevBrTMrdVGB8OrNEcrYOBsAdqywjMjjd8naWo
UJMR4QolJNMPPbmhW7MNmJwNtNlrEiVX+P29XRmFm+fs4/xcpuFgbh+W5AwiClYl4krytB3sHMeT
r6sQMfAWZFomuIxh27WfpSq2jXGysxFBFqZau6+q3Vjk55CXso2fSMzXOehcAYLTgH5aJ8MD6LPy
YSGLJVj9aPoKk260p1vIBfyliOB4G8gwa0+QtM3B44KZ+e+t8j7Skw+E6QTYCEqVyMB7Ud4WQprO
AiqhdY1+m+p7JCZxvFrqmen3NO6SCQDutnoU49U3AUm6DUopHRglIqcx+KrnPxnCHvxKbI7GamIu
TCUIg3cf0K2Uer2WA7ChXJfR8BljAazPQvudTue+SVchE5mieAPrQxe86dhqkIWU3LTsC4ank3co
Tk6knDz7+SPstuAWrfQpRG+MJ+j5WYNhoF/AkJV/mzizE5VxA105ug4a+d+Q8WhIF/qfRLd4C5KP
zL93EiFE6CmVAcGi9YzNo1ZszOg98f98ARYqB6X8sSSss0hejdw+vCrsELf14FWzo0xuCre7GV8+
Pzbn8y6qD23cCcO1jJ0S9pHqWO1OI3AkfKr5R2rcjoyxBZVp/z5nzekjSoSJmqcSGo73pUwhcVk7
dPrKMDakNBuwKjXoRwPep9kBWpEhqRCHW4qXmGTLSAY9xW4mysFEDq4o4fA9NgJnKHf6hgH+HL9F
qNmzgbQ4deWKmIEFZPe98p0hbBFIq7SGv1481CNeT2s76jepauyqZGbkf1fEVSou1/sIKknbNRCc
zIANTxk5dekFkqvVhC2iChS6i+GmxPJSRMm7bvoKuu8aInDBqHuQrqZ1Sqr3SeE9NglWNuFGHdXx
2+wOTfsvks9QHBBHkyohu1a91jFoc8Tk+x6dqjrSSZSERA3frabysL56LFOgtCHB40V9VvFjZKi0
vMyfoYSLhVWORLwKtJ5oumpQR6iMmIuwWsOD9ZkGBz99+dEFwOGqYI1eVi9jdPLc85WDOe9n+Vny
0PY6SXTbHFcurqAApVTzErODbjhqckJsLPmQ3Ce0bzG7hO2EYEFbczoyLlKES9Bo25LxOuq7Ud4J
kBdyF05wzBcsr2EaoY2CIsT5qQPeBgZ99DlvMyAUDCuNJyiCmLJX9YrgV2PMIwp/woTGQ790yr5c
olv2wO8l9R8QzaWfXRmWF0ONwGnfu5Gw8Yed0f/LkpNcdtugM684zOy6vifd5ADex4py5qgYhFs5
/Ommv/PxVorduQnutOYV4RQ1tn4aV5NCxYcYrBKAqldfvbKV27Og72B98QCZpyyjANRQSu9Gtp6B
ICKpxb9geXCn+8UkGDOlhPLdFBefDarWVdBLJE/tH/wzWXCWxovW7TrB4WYH+sjF/97BmIVdODCK
5CbTItKR+RutClYehVUvnobgzcoegnHjZ4jWyTC2qfBloEYVKPMg6MGx/pGruxR7UXYtKNlH82IU
t0Z5KK2KuAiYPsSuKtkg+N5U5YdlEWW9CQoaeNfI3mQsg8JfOP5a7V6QgZE66MPItmmnix9+CMot
V2//tYGdrad/jXWZqDOji9Zf6/IwWuQEny3hXZyo1X8r4yoBAOu207QhD8GCCYGjNbym7FlD/5FW
R6jfAnPrvaE/EsJa0w0/D4M2UiaNtZeCYZFdqU/iyPwMkitGDj87DTGb99MAXZz+D6sZ1GWOsIM4
fOqg+IWNyK4v++5lpNQI7FrNk3N7QHCQunzKHIBYoFb8aBMj5sjuUzHJKCBqBq9Tzf92q00sgHAM
I4a/1TKAltHRsWCV0XdXXTLWanx8qnQtMk/DiXW0YK1YR2vx/V6S6tTC8A2vYndLm42Jizbd6NMj
J81huAjRZzv8NvFPXEGo7K+qcpnK64fGbCjgHCa6jcgZ+bsMPrv+ykFDUHVqnvr4mUX7ebpV6kdT
HkjBGFoXJfEws1N/6MPhPw4Xo6ns1whuk3XnjMmyXSYfpXDf+le1/C40oqhRFizHa2BR5K2smLET
rqJ7KQT3nE+7qf5VAWbLNTOmsKAlFD/M7iUhFgjKX53Uel5qBBYCXhDw1r3tayeW7aXuSaK92I7U
nY8mHgADkcdzy55iO8UnOXnlEtsem9/equ8BaqeTmlwywg36BJWOg+bF787ZaKIkTYmai0nS+R2C
jy44q/k9k7Yy0W+oi2m8gAzaSEtp/PgYsxC9HKOOHIFFzx8VR59mwRbvgmEhgDtCjvFNiQ6ScrNk
JDXCV9Q/aopmIWbyPX50yS4Ljnr1U42PuXlLI6yN5yam6yH6tON4hbYchBw3A+LD6V+i22L+owZv
UfbRhuQI8OC0FsE81Yl3hDE8+bF+Y0/I08cz5ickRskKUjOXMqnfPD9oXRwiSBg47vnUkVwo9baM
HhI9fm59d+1tRtyNiT3cGfON+4tPBkq7md35VtBqrImbU8HG9kfJhycJveBnkKh5mNtZ06stWe1z
P3NvTtXDhMM3nE2qcf4kvoK5cKb+noLKFNrlUsyCnTrt/HQ7Da+MK4fnF0XV8BeLHOK6RwhIk24m
4UNTfqXAw++DprmsHXyIXKpG+6fRsUrtqU3eRqWFOvGc93Vz76x31XAK+EElOmgyzH3pzEsXZBvF
3Pjitpi+e3OTygfWwInpgozyqTOFn9QkCeCo6nt+KEYTOA084RpQHxp/ciIbpFNOCJ4N+gWHaCzw
L72nsP/DExU7SZo8rwpjvxpD6qc/kWwg7USMmoKTWq85ecTaIV5ebsMj86cFP0dhkgJdI11kRACD
CD5C6Mz1muR36g1FfA3jLq3AdXq5iFWXXxakIVwHu4oe5J0i/p81Skkibh8yWiEE8DSqh4BwZl7U
wOBVJ+yOXQpPA4W1itu7P9bqdlDuAqkaOiPZOtUdjC1r5CkOFfi6Kg9WfE4QkvDP8X0ZuCaN/gLH
jD93LffbZFhxM4vmt14LrLPuhg/7ap3EHjHlPjEJgEVGqO78WmgFuuynFx4D+GSpvILlziXXWmDi
TWZr2W0YIaweVKY8kjeIx2pEESh8TIgL+VoCurVyw+0X95cOXPo0iqTi7FqdxF53GB7oIvXmB5li
28KdIuMVQcCacdo0XYfShbBFsfGrGcd0EJAxeSwHeYoV/43MDKyf9LepCLGUOoQLUcjdsfmbwYaP
3pIKJNMYhpxr5IiFTqg5SvPsY4js22RJMPbxSRw7w+aVlRGwSR6TEYIFimDb+eMG2g2GTRduGiUd
ejyZVM6tPx9N88Ru0Wg2NY+4eGuwXZOvBqrE7shQWgfIkzz+XTl0IxjYDKaqHEf0MRRQ95+N9Irx
sgk2CbGOCFN8BDn5sRuPY/JZG8YqhDPSb5qe8DDaivgSK4/YTYlcn/bizvTiejulHPT3Untl0Yde
34riIs6bPsRH5SjmrhgJg7GxGU3G3tBuM5UCYXb9vaQpxE/RpbbZv3UCaSMn1g/EkZPIzrAqjj+H
5BI390J2+ZFLCLQg7HsBkqKtALniPUBqEdwU47shzDU7JKEbsZeUs22OXA/ZLiR5AmJT0h8VOvph
Po/jR5be5e5bU37C8gvqIu1CBsZ4o6GGDy+1foCSlsq2/KfM91h/J9oS4yDjm/ivgg7HAE9906vL
GN3S9OGXJ7M9FMCRyHVCtHzQKWvig9neovncq79IChF5hBXQa0eX7qr0L47vEcDPbb3xY09asSGE
MrWqaC/sCVTkwdf3BHeVhKxCexePaYRDyauR4g9/DeKQSOWkxs1HZBKTrzFzRuquYl9E347MEleh
9X6XSpRrKP/dcnyndZMBgua7EhEX1BYIovxr0cSsxPAdbg/6kg90MmuaJsh3T9zm/BM2wx7Wg2hO
tuF8iqxTQXsWSbuAdaz10cYHq7YxC8WoVYd+xXIEne/TgrFmPcfs0IxUPJs0vWaqxKv8g9ALSd17
WzwVkD+G9QV6jedczPd1fq7iZyAcSO9jIfenWMdSvGCcIZWeWYWP/8/aKPp5SWSbgomvccB8juCK
vys4RAr91CYFfD94S/QIc+H5qzP4jDg9MaQq4sWUjgQOCDBRqL8axVMNdEkec/35jA6Yf2dv9zjn
CAjuMtvEGkyiQus245HSXbtP7EKkfj32xFfRSGFvtSpsUkxcu49OeI+kkgQrmAFhvJr834xOoI7f
+MCz4Y1YubrFMGCTn7VSq1OJ/kYtf0efjhm/SipdZPlNDo+F+kZaQmC4qgotfp/s/PFN447PxCev
ZJMSQkpBop/E7N3S8bhEu7S9w+7KWPDksbaSh8+J4XE8XBLt1MFnyBpt3cqk6KQVuB3mR8UNDCgp
VOck37FuD0CyHKe1gD3zs4UI+aVFD3gvgewFADiQRLf7yjygDYRxT5PC3VEnzOSpiAHmy/OT858J
tvcq1myjJqchTGl5TLiy0UnZofrPx5MTI1gd5N1cHQWOo+ASFke+LDXYzJjlwjchZ9Hac838dsir
eO4YFpxDm/a6d7BJObCVCYtJqYlTIlA30/rVMBDtXZb+8UdpbBQ4lEtFi8/CemRoqzGFIx4LeGB+
9eydeqQobgvcLtq3wnPFXJyl+3EZXO9i8WagAmUWbVPn0Kiup/maDZTgoDe5BMaidmA3Hayeua2O
5u/ALTqanzOC5eaUiw9L2QqOtc5YqYrJBVgG4xhIIq7kio5Y/QAeXRYbaxX+TdJ/9x3i8JRhPCPO
dvzIfVLS7lr5qbVOiG1t6b7iS9Z9Bv3kZMK/BqLnhCHBmA4s8pZHp0b8ZexTIjpS+bJ0QMClwjBd
RdazjLV1MZATghjQsq1qp8SfYnohUkYm19Z/RabIEDi3C3r6RoUQrrP7iG9G/iVXp95+AXutNYcO
eXxWPjpdz9CBbR6k4iEzWGk+p2lrPkThIMo7kmQooalES3U7m28AE4riu9YQeX7Hw0nQzxYfQiOR
ebCJgmtAjVGShMAP0HxkogQQEQwYkrG9k/tr2f7FzZ9i3EVGyj1yGXNxVNW0G/l+Dj+K6F0a/k18
FQ03MBjrMHCS+ruRtyWbhZGPYiNJ7+b8OTMAo4qwJTA3RvYpGORmXIP0o+Q5KGSCF5FjQ9j6r4Bm
PcgozMp3i5SSuZhKbmURwFCeJLeecUlMb7wdEuG/5F/OCm89r8iyifqXMo+2/J1UvrWzy8sTUsSQ
xKFDegjvk/EhWNti9fJrN5s2pvGmRdi7jom+K9Qj51uqvIfN1ci+yppuf68BOyMpyd+Y5uekM8/t
7JrzU/IZajCmk++mQPMtXkXNza3NDBIAI+sSDaUyvYHVxzlKEemfjRVZxsaGIyvnHo1QcObtwFF0
YbMrcwcQr4yCUX4Y6pc2pRs+UnHcleVOo+Lo7QHpNd+TJBAhtFFaHKigZE+T9ibNh7rclcJ+MTa2
LC967CEFkkyXiSTvq/TD7GSEXW43KKJg0xaEuiODxF2eujpLfMpKTnrtTamPA0FQSclvKxPPuVUE
t/oT413dbZGIyZVnpK9e+J3wUasAp8idMNgJKAjVZSTyEDHV6UvjUilPSuABN6Z8ZRQEVK+caq8m
GrJnUWeQuDy4lXwGTWNov43yKWb3vAY39SgmBwYi7A19gKP3av0U78eZ/lHnVajXmmyPBwaE4iOu
NpSlEHAabI2kwmZQcgF7gcJzQzK+SxIOQ08a3LM5Hv30ZPlvkcaiCTPbc3nvLZaOHFVHGu3mT4ft
NK0tHfzRHiA9crTDWDs9lLnAS2UJIiLXrXiSY5D03Q5GGHM5SKYwyvIctrM7kwdLZFpxNfVHIe7x
wqm2cKtYtTdfSmyQj63CEWeCv+Lv4hm0doWxr8KjFiw5A/jilc88fYhOwghZ3avT2yKVEihtQLAB
DmRwPpGWsxOHIwMnVkT7nHMkyT94sAmG5g/t6PE2ffoI57uVfOG50qt9o5z/3kXzM+ZqUZaZaHtR
R2esNzWNclYxmmf0hShefQeCBXzKJy2NqeT8lRovzUhWkJp069JWDBn7++A7MZ3slqezsQ7jQuJk
v0DasD9e1eC3QwSG8Q8ODL8yP4QXdUhYRyhng48zWl1CjaKa0FKuQJk6pTZv43yf3dlWq59hLeJK
cHWnd1E6Q/ZmeCQwRVVt2TAAKHGFs1aRJXMlsAkblX+FwgBim5Weoh4q3UWVaGIWpAqDXrFuDdJi
A92BvMq5Rp6qY9oNPXITI2GhWEsUT1zjf+V7d4iorq6G/A9NOsjpI3ph5gGoiPq3dHm5WS20+MYF
/dBNFEVAKi7ldCdldXBeFdgii6qiZLLf1cjg6P1lV4GZGW8GRV+xEIVmeOno+8UXhuo+O6bLEEAH
tDW8QTQqQ57TNbtiW8VGl/Qat3RH9YUHdvyKRvSGJWuH+IM4XLuWz8ufk9CBtKsAVUemn6QmWTNB
tEVj30jHZrnQgczL/odmnSuyHswiPhTZrvnu62PZPfmo9J45vrqTwURa5i0tMSdt2Imt+o63Yx21
rat0vy2uo2x6qiFBj45AG8SP7xdU/kof9oP6bxbuXX02tW/4JtH0G6AMH+Z/qiuDO7tl1isTvo26
5p+n11jzjU3bqtu0e3Wr96kt84lazK/pth3N3w6OtBIgDS4+rFb9k8Z7MjwCxreWuaXGIgWcj6FK
HUsi+9nz+422zPKl7yV0OydgCswiHOUscYiT9DCrEgTjxnQg9WYe3Qg6WXPo4i1fmRHdgurUyEcx
eLIEGKIN09a23JFm39bgP+ib671KANoaNT/d6sbfUjHSsHMxitwmQbIdY58QPKQLJM4p030MXoHP
ohpKziScQC/w+T1CnWFVhGWItLiGkXSVXXrEZ8jB8dzQ/UyglQkbC2BaUabr/QPcmNfFu9AroCDt
Sm9A9uIN1lWZ3vA+AdaDViXdRIYXafRPXuhdg5c0B6Z7pXxCFssEBMgc8q5P9RvSuOxx3xPSi0uo
sMG1s6BmZxrvCV1M4o1PnJf2hHOzXiCkb2p5CaeP5fTpk4dc7FVvcERoJMYTbvRqTGCi9QlPABz+
+m10mYZXVwCGTKs8w+aOYmLr+s48wRUXQOBzhxifZNkqhtc3lOVwAWNqVNRq28GgT1/hSmCtXZ8t
cNLlFqqLmN+K8U0V/nzl7vvv4JQUfad3SCX/pha2148efSnSxOCAMQp5Cn++zsrw9AtMw7owcmAA
Z2lHekpqjGBkRvUZARFQOOz6X2Sgq3AdIQf2WGfwmxcLmyWGlc1/ngFSgySThyq8nj8mR9T6gnoe
RDR3q8Vsv5ttNu7RsXME1BL4XSGueq14EhgLaZhlmevkg0PyKEtQHOqb3P8Jml9xfFQiUPPrkgHe
8Kjg9KS1JE7Cv2j6K+H/y7Q9A471QOYZ+82Ghhd1i814lNHd2gJguMk+C+GIX1CF+0oIaW2yZVli
KcnFDNwuf9b5TRufc332WxdQJwXDPxmxk1BtGAnnHOxxu23UtwrXV1hcRWSCIWsfSZD3ggGvbZXC
abBhgKApZRCAPujCjYwxjHbobFIib0OvxD3fifAE2Mf0FiV9foygYfv7sTimi0CDTK04MGnV7mb3
HrihB1sQjr47/LN+R0dbSwQeAeBbIpGa7gki2kctNXgAx3rlRxRwfLUKeZsXEoM5RbtvkyusZ/Rf
g0Mm1sYpGtluGJDNwkvqnq1xo+KtaUZCR5yX5QkTjZsgQHN0JfNdp6tXekopzVP4AtvykOgeTEf2
2vIKUB7WcH1bNU+/fEtzr7jgeyeFYiUVORXGMjBOII80G1AqkXYMoi3CeJ4ICdlpt0fzCwPlgh2G
ZO63/s5Riy3eJofP5KX1N6xmmLRf4vzWAT43rXWqgrEn4ALK871kC9+wjFM/WQEhvRmDA+cYgBFc
/gpnVbQthUOCoKNf0a/A01e2uuCBXiDwyhUgSJjARFjPQ+1vKBtGASOxeB/tBvwnYnNn8kLyibbM
U7xGP3bNPqRlUn7U+rUozURUS13HbYSdFC4DXyR+J46d4EPHXbX84hLTEzLIQDox/CCnrVzqZ3Ld
F39dS68bcNUI6AqJN4Z2Ue+qfHZksaPxeQNg2MAJZNKIDmMjGa9U/fWHW1IeStVTi6/SEF0Vm4vq
+NGhso4DCR7FbRmYiACi24zWOgbDUz3q7LkEl3e5uyQR0CxlH53xrzN+yv4lynYvH1E5glbaEafM
jW3zKTLFsQXHwHfmgVa2u4QIb8QbOo8Aj230o4bvWXe9ffTxVcWRkHiSHTmUOjNNnp7sUoXrTQPY
QymNC7Ew762C893Y0PRkV24Fk/HeEmDaLtlGSrQe2bpnwk/Clhd1FgcuoVM9X4KGI5irADwxZqDW
Ydajmmt00R7CVtZGyBE4fzu4wnxDhu378jo6V2UL2KxeSey5SwkQL7P1ncauvd6o0jHITuw7GFb3
NAv80MUaDsJzJzPgUSn5jfYZ3QyIa7AnVo0jrtF/rwKGjjOIiatBcUE+sy1jYABUy//Qs1pX5ipE
BzEcMtVinHsJGHbOeI0wivPKnXxXYQlykD8rasQQ7aOBjj59QZTh441im+vAk6xPJgUszt/89Ecc
o8MYIIvIb0J7YfIF3Gnb3idW3xS3XJPmdcSwj5Z03a2IqZb+6e177HH6tqe6IugPWctKJU80ccuU
Oa72qgCEhWuqLf9VgY5rz5L1ngMpkWUODXHvq3Sn5b2CdZCJXPPVOmT6ILpl7aUIQ+KBgiRyerFz
yxYelfJMjV+jYRooXsi+Xkeai4+YiXH2YuC8ir8gsCO+gMEKyy7HN7zxo3ODYNuaNa9AWF8DEso4
V0N+qZr/05mjTxN/mqpy2a8t5VH4fypo7sjfDNaxm5atGAdL1mk8B2TjeuHfYDgoAGDpq3qFGkdZ
Dx6jtWXOE/7+/4KR39EExVvdS4f7fxcqy8Z8Ywk/Jc9ZMf4opUq6346Q3xLYEg9x9xeqX8GKVceZ
Fh0POD9obVXHbHW2kEkReSEZD6SQaNYCQif4gotNABYnHrA/w0Wp6eNl4UuLdwYxrTxM5a6/WxbH
dsoFEN2i8JjMZ1DXLJ6fWfrLHBvKR7dlT85aX2AKcVb6q3QRqSOYfqFPtFCRBIqXkVKl8akGxR9d
LNSa9XKhDMy0140jIWngbUj7YxZbqzL4MUSwZeSqbVIErsD10DVXaNx+zWDDZhSeKCmu+5G+m6cJ
eHdM0dUbIMlXX9N/uzqUNQm7Wshb25lJmZCSAKfyJuIFal/GQrdfB45l7haJZoowazTYubmEyjBp
Bebfv0tteY4SQjwtQmaK76H8QN2Cre5EfCAnM/NJu8OC7cAZK4dNyDWjl0xNcdkgTgebS/vLNBLm
UxQ8O/kaTV9V8U/GvtKNX7r4VmNTYqJv2Hp9omrz81vEnrRHFLAM33TyUpfodzH/DgRMmSiPo4M+
ui2xMtLnhOI4A9mG0Iyh9V/DI5CtMRhWXwEtDOMsWXyq/HnavEfBijwRABEdzMDQTlmJa5H8hIWO
lfYf2r+p+pD7aNVkW1zU02ko33UFmVqDjbP8h0Wptjx4z2p/HFCf8F1XncvKI5BsNfsszVPkqbZh
vI0bc+urdyF/yhHJfTqS3gbXLCs8DYnUbeRcphUq8MAwhl9HvPfE3I7nZSIsR8hVuXO04F0GiiCE
P332bbCAGIPSFkjFhUzLJ8WJvEzcpk/D2EXTUdbeZv+llOd0ui//akv4Mpkw5MiBRhMGAgefEN4s
oPoTTZ20RVK1SvUbXYJKerRvL+g8prTSU2W9zoo0Cf7G6PPFphbklYs0j2Yjk0kYXcK88jXUZX5l
eAGbUbSRCNeK7xBVoKAwKNqv2mdAx+qoCO/R4MzyBt65tcw7JtbBY+LmTLAENcKJ9TDyd3qBVUZO
KkaMTeJliYeonb0UJfFWENYVlhQkzchWPXGXbwfW8Rbu2psVGi7hVkTsfHeoGr8aNtSzCP9W+deh
EDPCr5lOfOpBHvof85PlYZN8SHy/GI0QaKchDc5eEHDlFi4GgbnNVlFanMEyYwE+9eNrop2evKU/
UvhNHS7D8FjbIzJQNlE5O0tWC9PkMCLK5D3/q3786ZGcLI1QWgpMcpkv65fl6tb60xfyOJUNeQKM
qH4Piksjnmm+1eRfSCqzGL+H841eX4LMVN9TJEvL+KLLbuwkBdxG2IDIJ2jYwlluitZ+YzgD2zqy
/bg5OG3chEu84Ujgbq16iKXDj1b39vK7MGBFvyYxtuzOS11fLVNb6IvsAoJjgZi3RIKrNrdAvjas
NCVO5v7Bhq2eD5j9UMAKmxfjSo2KgDdxUDum7zWtZM4QlamsiObMMee1Asxc9YTmJIGE7a4qwUbl
iBi+/Tbtfi0rK35HjzdRYvgcag928aK5n8AXddmpFt6IW1jzvPnjLidkRjm209mnVmyeongRhTPg
NbQbOyPddTYKZuvcrztW6Ve52/izQmLTtmXEwzZ3BeCt4a9k/7HMmpzZjtiSkmHd424aUY/Lf3J2
r0XX/6yEG8oog895nG5JCxzPeMPLDip3ZuXAuCMiqKo66WRKsnYq1ByMOpBfjgyROmS+99N9OR/V
zFt6u9BaWTaWnWhfxhcD5MbkGUXnYAVl9kaw6xaGtZxs8KxQCFXlLUl4dJcIKGW/MAa0D0M/R9rd
QLKaJKCso3fF/OwiZWUwkrwEppParBGDNQuipYZCdzYmXwkqFXt0q2gLh7Adn1J0wpbuVIB+cZat
I7dXXMs8BNJLCP+18j0yaG8ucfwlYJTLWngJHGtmDsSEyUEcMNqrPkMEPBwRAA3ML7grAHMJIrXc
wutK9lluk58NbS/le2bcyw4Du8TylKHFYubhLODjcFswKSn3Qnqoe8/I3IQNclL/owvkiY8tHvfo
B5dYGLqddZY0RHAwLilNihuJPfUqshPCLlYiZbaNddZSd22+mazQHdSPgQWTiRf/LQZAMt6KJfby
wOSIPROR6zxRs7XFjEOk5+zq8jXmP5+JINM7eAPJJlHp2OND22wIMxjdyeF3QW9PqtwKe8Vobpfw
41fJKHvctaRYtNSS/UqDKkMhnCyJD5wd1pQyA6aAn2S47+AUaVeXA5d9rOCylcZWwlcwYkkzl6c+
pwHqKV3aGAvoOqj3jba3OEA0XFPf+Mow4u66DDWdwFjDXDDN6BNJhGG6Pf/5aKIg41m3mterbnU6
HOQR5X2ITvyKsdtv4vG3ucKDoEhXofEfk+IPcB16jgQ8jexOxsQIkZe5Ik3xUNKNsWJCZ3WfdVah
w9FgpC9lRyoGrIZelENBR2y7LLgG2kuHXUx8kIQvv3pN+udU6rQ6nWOAiWobhm2IaN4TKr4ybLBl
sAoGzdXOTIcwYa5EaT/x+E7auFErFZz0P0PE2nTgcMV6w4vbb3R4dV5FfbLSvckpx7s10QHkJ7It
J7av0idMU6Tsd4XOY6ZK7BiwCueQyDshdcPsgGlMkR8JzdB8U/p/MScMVKOl5dPT/cggYkCDqURI
26GFxw0jZr5/RHZh8lUrTN2s46QwQSabJ8KvNfYfgeQRRo2CaVzcZqsi+mkGtnIVSBDbcvR431BE
sKJb+opypv6hIAGt2Pbss8VPqdllxcWqn0vBVf7jiGujz9igyTbp/XJe+WUMP9qcwqw1xgHQKkzI
hk15ECMsA6cY8OrR3qEmEpsv0OrQVb0XGbvcQyi6oCtskfC0+NzGXeOHa4litobVJLC0WOXoPr0Y
lvIvAglclAZrzBNK8OUCX0bW65fBlkSEyfffBK051DqAUYT88qeSsBzfsu4a+huPQUcyGJiQe5Od
RKSpQ3GL0V6laPgbDk4WU2tYCqtm7dtheJDXDaPW27I4Mk0cDYjNlUthID6k/TBa1FcveVprKcEG
ixInMw9VV3lNwuVIaRaVLvIXESGE5Svolph0L8dcA8mWtRpTzsX/bPMyS9rGMv9FIhmXV7/9mti2
5wj5l/fEMlEG0SJVqyH9mcDnoaOO1DuUM3fie3SZVhBvQxq64gSlo0UXACcMXu1Bfow9mgk2a8tx
OjMBaptFGELHPoFUZ+MxrqN5tyy8C/+95IEQYKDMJXtV/nZeG1R0BBh5yw4h7HZD+VcVfFW2GJKk
dBlR92j8TsNbh37EeueFbfJvep9KuUXlG1MqbECGwAFGoE1/ycc3Uh7ssH2Y6vf3xKg6XKvqO3bs
daD8dS6h9DHRY8opWP1UNKlNyCJ6AFXKYESzm2u65CPvRInpHzzq9hF0Xy1SEn3kA0V8bvHnpF0C
KfGHNf7cXwC2t6WTNn95/q/zVYpb5Pbdy7S2MtUt9ZsEo6/9zjmDtwpvxUeE5B5z6K/EEqr0A8cw
ma7wOvB4Cf8j6TyWG0eyKPpFiIA3W5Kg90aUtEFQDt57fH2frI6YxZieKokEMt+79p0zpxzJSSfC
6Bjly7L5jfptnx9ZKrU9swJ3649mQoFeKnH77bryNMg3wf6Ha4ppYBlADXuKY7ENUV1LiD+BUG5f
ITI0tjEnic7/7vJQ8Q4JsQYgU7Hx1635bvgv4icBMoAXQgAF3L9QKHMp/iytbKGZIDaaK3Vbzjzd
PNptBsZ9EtqGoeZR7d8cKs9s+mk2HUQet8rUYUri7+eNWKYrC63QMmSZACsNy6UUCkMFIKMGnkPQ
H/vhQql2BklhuvdpK39Txj62QsNBTuUBFRqISzr/bvTVsG7WPV100z7Ga90nxy4QA0gWoop8r8tN
LK1ijiRzgVGctb+8UbI8pBfBukj03vCMty28zxNVQFkcSzyCZfcCcDPI4g6fAGq9CJLTl4ipeJtt
8tQB68UhHzmcP8jutVadaQDl2SYbF1J2zqg0jbeEs9Xqb9J4/FcjNAn5y9mZikv6+2bmB0w06do7
prbwUlEOGFQxOxX0PBJ+P7FZVS98aEO0L11u03EtUBuvfZOJNVQVQZgsESsE9UILsDNBJhDSE6Fw
4hbyrb2TQ6hxOj9jJLr9zRzh9hasAXXH8uShW4SwE06/I5cy6UB4pu5kDZIVXVCsNi66cV0hpVEv
mrIyyd6WmT6YusTsh7q8dyV/Dx0qTn30rlVqI4R6Dzui3HdWvK9lljuGQ8LdigP6lQWwsgy7C9wk
JV8kTODaelqEwttLHFmmUSABvKEdBvhXsQkl7bv5p2bsyZvGXsnwjRNRnAvuPQXXOKnXSMAtPM6U
SMy15lq59L4UB7te1ZE78Ihx9WFuMqw/4ZKQqOLm52fbqOHBqRcmnAnKzj4n6ldgX3gkB3VDZsPK
hhrTyfjQZzYoxtNyiezo9yGLoQw5Gl/EecrF1SFW6P+CYqNyTLHodQsCSoHaDgrkcA03U2g/EoH5
1ZvjrNn9cv4vGe0JtCw3rw6JPfBxwMZr5L/tkqAPj/N+mAN9oNL3gBGxBXSezfFOmPb4jf9yBbvI
ejK63GvtXuji2nSlIW/owupQ598asgiF+DpgS+1TQPZtdDf5W70O9fiVo59cEYSzJPNbPdgnRgXB
QMjXoEqWxOItaSonQF+ALxPFFKsgO8oOik3wNSPbGMZJI0CMdvcZ1dcAoz9wjJzBlrEx+RMzIEN5
KFAKcMlaDwcxV7CKGNSTXRT++s5FVcbZi3QK7dw6a3PaefXB+2a/aL99eRfnjL02fwdg3sRZh53e
i+k0BN0HI2bWRbdZMeQxMfYkzYmoBUx7gNz/YD+wFHathmxIvgECCcSyWqMkdYp7nf+Ob5V6zstl
D3nJs6C4pJfRo2qg9a/fK1Sb6ps1Z8dLrqAYlYfu6JUexvyVLYKlQUASwlismUN8MRCQe9+O05Ky
Ys/gxHB5cGr/2tKGUVnla4oShCqSzXYMISqx1jOfxbsIeTsDM3OB/W+sMuQzYrVTxRMmSVsVeW/H
U/GwtepsN4fxHK9QdeqbepWvgFG49rG6HJgZPAVrfDCH4OlKAkxluiS4JLNPfje5O3h0jdlLA7ww
J8KCZTt4Be1XQ8eLQKedRyMK7/A7eGjmMIvwcJfhmbi/udo7e3ItOL8uJu90phwV6TAsGDWG4lQi
eGVmYkgwktPgAUtWKB1pnTE3MdBQSnVRAAJMeM6sItUSRFbC5iYkXT2qE8U4pJ+hwyqP7wIAA+kM
QRT03GyapbkqfBcDB/v3mmVgade7eOHTdIyb4McpXqHzMUZbduUkvPbKupSOAlDi3zkVbeqMnA3p
UqzVQH/6nFaNpDow3WBW3o/Ntck+8myXr2VEDquAPluoX86cl62tOw/FTfQdtkcpe4Bx0Is5vsbw
3WBMLT/y4UFlA8j1yAgTcVO+kGpw3GiI0wDzy6eie3N/33oThdTlXF/Yzs+/3R9EPpb+QpfIFBMK
i4cPhTpDFdh37U7LDg4FGzlExWPk5ZcusXyRisMYrxnwTARqR6/7kIxPNR2g1sdZQKvH6P9ExqeU
5jen/8lbKMIlyZCV4Jh76U9Mhmn4Izen+pdhF0qtZQcnPb4DiJL6W8s9PRlXNMPEF1rm1guPmnqS
O9q9P4g3QU0zrPTgqJqujPt5ogTHDM+wB9wDSUPAx6nXPgR5UmecEYzdprUgVYPBKN1gUp7b8SGU
V3+opJsPf2mg1UeWoVOph0kOasfn9asQDYncUBuQNGXFEwK7yX7V8p1txjKI4lj1IE5oAosFORk+
jiGtexsDMsWEJhx/zbPUj062EcPPkF2ECAy5Uddtx+Biok5upJdDkU0pz5r0QTA54mV8PN30JjHe
67S06GA1pbWvu2ctbc3o6iTHZDKARnnz+ivwIg4BKOG1Li3FEcDI6MDaVOVq+CKJsSi39QAksS+D
P6k/D/VTQ92nn8r47E/cfOuiW0YEZlM1P7pwQ6kjagHGeYYgroVCcrW5Cnin1PuwR27jLf3mNMlM
uHvLvrYmnSB/YfTWQyW0yLuAL3lEKirbHVZcnX8ObvmY0tgwuLxC/OJ++dM1Low9Bwa5chmADqdz
eZ6kOe+bFF1M7SzJDx1qz0IcLxS3SX0zmc6D4Cg4ObEMOfGjRtEYaxdfoaR+bY3L0uUigSW/Uagp
QI2mwHVgnik0a0aGiPgr7H7iFnX5GRYArRNr24D5zagU2OE/U6LMaacgegbnLedqvHHyD7Gmy/XV
s24/74NpLOiNWITGZxUCN7e/aNlGdBYXbIyDuk+53iPpFQ8v6kHjR6gxbs+/CvNbUEgWGM4E7WVl
ojM7RJ02zoRtsSXsIHR2mpBauCSd5Ghxql2WvFfFs8VkmT86vhpNeZyL4MPKbbIKZ53KrN3+tYYl
nnOFdKlgZbF3iu1pRcdJ2+yBmIim3hAaDh0jCEjf5+m2XdpuCZ5YQm9X6KJRJmMoxNzS/AW81zoD
SOM82J2GgBH8C9eM1QJpKwgthFGeBj/CBOyknZVYbEf1KIUXp4S55ywQYHOPIHzbkG4sGsqWWb4N
lkynXADDCmzDjF2ysCnWos6E5VPv13gdBEGOblMgKxpfiBLj50eZ1PRbD7BAyDTmfF71TVbpfqpe
sum2BKIjnz2XGcryRxIx2yS43FNA8K0/3MecIw+jjqB+2pKBDmxQXYgRA6oQRXKFVoyZTc/XUrAG
PzKqT5tc3jz9UVhura/OhPm1vrUGknpGGzYYXgQV5Uuc8DjCpuDI7eWAMQcoaUDeQg1VzLo0v0br
SwMsUONirkqnjnfGKN6AXbkckdOWc2bf8iGW6w5uhNRnv9fg5oqZxD9gmnyNsMKVvofZJcF5ODc6
g/oM+6NFS265USI63jFIhLQPWvUfGwJSlJlSpgsrCPhkBqBUopUI36+ett6R3rKbvvj9BezgcKGw
a8sh3VS8c/CfPc/eSXXORJi07U8uP7rqPZO2RbMOSK4AxkTeBz9qksywdFqCEJm/h+xg+nfog7kC
zdNyNFQFLxUkjlyBvSPOqHApSjLx0Gcz+/Urxp2YyuxtW2JdQVKDt5AuNJaRuYAv/JvPPUEVqF93
q5HLgpKueT1c0uhH7MAWp6BN2oYCMezxOyftzwBsFCuLrv+UmC5hnBVtg2Db15ZBMrdXmMJB1r3T
P4XFdA4ZSwmascGnESPJ2kcNvuPdoVIzMqJGFnzZpRl1bnNERxn9JMT4VkSE9YjTLRvghHwz6sC3
yYTau0J/oiocy+9d0y7ZKRdk4lT8xjURcP/GAKfaRN6KPFqwoVsk74WkkCZsWMwMpfnJ067BePLT
T8MhR38bS5Rj4b4hH3jhISOdB25FEt4Mc4S6pQBwFCTHwpT72e93ReZnX5NCItMFNAdbbAfxtRTx
pRmvIGM5iGpgXSiJCGe/HdM/LmpkQ+BGy3IdbAb9nBSP0tvFzhGlJh89eTgYf+OB0Pz+LqTckyfR
BPJuBfdQ/27U+4RsT58DFoTNmqYI9Tths1sgZBF9rwsye8nSE2R0gTK0v1ranjrDIKbabzQWVFBC
7OxR+6ORx77T0IYCelRo4SphaQoBXmsktVhOIIzoJ1+pyoRpEM0rx/i2LN74KgKHW5vzpRrmaYks
loYYyshLFEB80dAPLkQTAwyrIJB/D9CntFeHW7SvTv0CwQkpvxZk36KHxsObxS4FObD2V1332xeP
kPXDNudFeo+IcA+NC+JkvL/kgXPZi/OJqbqi9yhnV3ZZs0mbAMQCaUNkyODew8tqn4P+HkMcdY3m
9uXdHp8mwY5ySCLLbxrsMiYtl0jj/GdsSoR5PK0ZiAIjthwDD8yehK2UqmiHr9bi+bJZRcMi39j2
tOFZW7TqkRYOKBEIfwatjf2BskIcaF7JJ3vrWZvU6UQVNq4h9oWgwE1cvMfdSZyvHso/4hznvxJ6
Cj15ecpvHHEmBSg/6gOfHigvKr69Wa0NGKEgOCGComdDK6CCO9T2nZtYFsHqV43mDTJwrXyj2ReM
CRVWB18na/GaDfB+kCDWDQku6WIc/VQLk/gog2Q2XF14uGm6J+lR4P+O+++Ty7Q177hrM2GLY9Cu
jvgAYZ+5+oA54AsELqhz65YHdTUtrfEsLWUcXW5qfajJH+y8GT2JE/CR68v6xe7WYb6XEhRUdHY4
Pmih63F9FDTSj3W5DEZmBOSUhfzwvJ9gpIcXDyHiSl360Z2/MH/4RCJw8/O5atGS4DcqMrcxmhul
5czsbzEbKmbiSXkTU6MWfiZzRpb6/IO2LK9YQcI52cLk/86EoCsZjoAXLQKR5iefVqhzxBfRlDj1
dJUQHdJhSsdNAQ6/JQ9DNg+Fg56rO4w4r2NquomcAp+ktQHT9LTLOQMDTha41sol+kXMYFm87k+c
MJiavOntg2Zi9F6zV4ByjUt0UXB7kwAG2G8vHE740nYWnZRyAiTzzSCs3dXcL8Hi/Q+a65G3kgpI
krjGRqPedW/LWy69eNoChnNn+EnAXRwArwAg1y7qb28C1qZ1PeOtD8hZErYRQrUq9hAkox9SzBmf
rIfiOIEEdI0183viv1c0l1DN7JLJI8A4la4LMOom/Gos4TC1aZnxRT6RA5SBNYZXvZ6EbB7qEGEc
dsiV6WWrzrroGemG+NMsb/5N0BtqG0FYmpchpiSd75CzVsC3Ff6YZD/yLebDi2edVxeww9zB1Jiw
ehVXeBKIy1WjeD57ZV++BabX/HFZ8RCFbh2NjPbqXEOlEmPeHAewDiZUtX43x+O08je1+pTccDUZ
BwFklMnKW3Hrwu8JkZBCpk+LIoMkevI8ELZwddn2LRQ/BHd9RhQcmKm39KpPVYJl0dBckrhTYdw6
tz46F/svbgho0P58IMf4zYrOfGkLAv08LguEH/bsUXnHbk5hbfvSjS9g+5kK9gi5tkCyrPIpONRW
KPQS9fw4fH/kH+LvW4tDI0BaCpHFsNFov/w7EeOvbuE9NWtrh7uBdHyzBxVTP0ftnErtmqYFFA/1
qlcJRfZ29M8txjOw4YK9eE4lpJsHqBMX8dycko1WoJzn4ejsjOo7jNnlQ391VLfgrDbDZ4bZj09G
htNPxEnB6/lWONzsOSIhVjMwDlJc+UkdgN76QhPFPM934iSoLJKQXFrh5vb4pfZ8EjG2eOtTlMjQ
kIdQ4UsiH9s4R/pRSinx/rPyuybijKA7/fe4/BkopaCTEOJ/V6fnmr2e5ZOEknJrxHe6dPtoNeZ7
RmYA6lBmHeVzTNGix7zCQDm874+yOJTlpTW+aaObHadpM6EgSBQBelXsIlTsiAl45sxbjSGL25G/
QrimFI6WBEvwLtt4Kz+5TcGVIB/aBnG9ed0l0QS4Sp5sMJFPAHtYEvCArMffTFurxRDEDVAHGmu7
Cn1EGS/8WAknEB0lgzIILD1+nbiWVXJQjitbltYi78tAkW9yXPAreGScG73DXsFsT8rVAMffMMzL
DFf5/NsWKDl3W0iCmHh/YMFGtLYIukpKF6AQufHmChITIpIYwj4sLyc7ENFeYrlCyTU5mYuslp6G
2Rgq7CJvpMIZ1TsVKK22zaszRL1eXHHMWM5HTKfpUJF9H7F4dMFMk+cO3Gez9NkuPRojynac2xBM
Xv/ETQhwDCL3ySZLmhUIIxPjCf9wic2Zn9nH3EzFBjzM3TClfxpvYwKSO9KvO88h6WK1mzl7ra2h
ktoZa5BZ7sQm5E1YhbZFgtpzTnSpcTCRtsHx1Oq6iPaxvDGkJUm/8ttk0AkMYcv2izSUZ1InAh0p
aLLONrg51D3Bg2I5wmQ8EpWCuLMJllbXbJzwqtNYbDcw6euEH7Hn4sQ1C9ftUnIzM2SOfIY7uwMB
RRXfFQnm3kVnf7DuCetBzrcs5mE1YFGUPiT6x1MaHfx7Ld2In+rfbO+IQ7MPicgc572D3puodYeC
m0wlHT1pF2h3XQskCIjfMxi/sDwsZH+jl69W+iuiO3B4lp87tBw+QLmBVFCBiQUycPvm4FkIy499
8lJtJk5RGgNmg11TqKosBttq/GU25Wtk34XYNV8F7YO1dpAMfomaq70LgVhK3H5Xj+8j+QwilDIg
sd2ytfZJ91eUN3o/IS/Fs0XW51AszlzehDShXifYkVELFtZc5Eg+pJWDFxKVD98+3iDmNMJL1qpH
5D7fPhEUlIfNxhzH6GvALzj76rM/TO8gCT8Vf9LYPazxJr6Oynzrw0MBDxOvnGqlq9jMttm4jwF9
NaE/hWs0ZXsec5xWhP1GHRdi/qxITpK4ozBGIgfMwqX2FEHzHKeKtIVzdshxITobHPktM/CBHFsP
ptPHE0+udYlZrtiQaUoPTKgxVjg7SX5V3XergT7SM6vTziYinQoIg8JCQooi0g++bfLEuCaRptwS
cR03O7W8euqhzG4eQgKPwC9ByfpctT17RSYqk9DaGeYvQKtfXAEydG76xNWcIymwyLZE1qMxk79H
+8UmOefKST0Av29zfI/UlyE3C6N6ajAHBOQAS477zglJKgAIQrwqYE+/+BPfaSg9yZ6cD9g8CB7C
RL3heOaLaIatDPyJoyJlmTfWerhMS/Dbd1t6L5w/U99xKuTS00NXYRUylbpPPhmpaTDhgFB05zw6
mgXffMNGE5NJsiKDfxkRxAAlo6GdR5kT+gfN2ljGV968dGYXmrKocQJBQJIGwAUuLiFKbElXna4K
mwaVanNKXRZJdLezPf+KgYEi9IgdE4OtPdWIMnNGGvoSl4YVgMMsLHut1BtqQ2pwGWs65p3GEhOj
lP8RlVoyig7mh8Q+JAjOkmYHy0DyTwboGEkdgpFo3sj8V8xrancTMiYO+FDnQDtozd0y/kLR2NVc
IFk8n1gwpIT2Oez3gXfx6wdWNABv12PNMQuJv5fNzvsg804oUkAWISa4CuL85XWHwDxo7bkCCEp/
YjJNx3VdMVY29kKrKY9Rfu0FkaXeDwLNecK6GYUFyhxCfiIBCSB3Nk7oJcXG29UqNirMfdSiaA2C
57NKdFYpfWq1Nqus98H4mKZqY5gaksrJzWz0IcmdCG8MAQsg87TEv46Sj40CTXhmXOtAxXBQ75MK
rJp8+4KInICXIZ4cyLXfIvxzjLta3WVK4v7G5Uj5z5Yhkl5pbLoC/nO8HbN6hYOMY2N27YiE/QLg
KLeRD7LoGPADBxGDEeJpgFgT8WHGT6cuTG2LS4KCTuI4zT1EteS9C/W61b1p01U1nsLPN3Fiqc03
1iyxsLMPR+mnFHwF41s/YtXaSYi2eTl4KFXUwTX1FiFHdYb13rmFNc6kwzBcrDGap30/f8DWhX81
GlFKlcJLVoXkZrz0lLCnGU1Ow424cMQgmPrWxFt7f6gZSSclXtGENBvvWXOTq0+ABeaw5aQBhq16
JPa5/B5yOY8PY9fYl5IrWkO1J2rB1joXs3Rqrqr8DOofO94HmYtGd9/3q7ATyKHvmgupugXOhT9F
JtqipI+Vu1ZFAICv0QgvZG8vbJwlXg9tXnE1bRR125NYjkaXVCzsGtxnc4W7+kXGdnCU+6NHRgq9
x2h4KgQSS7unBXEvLipxL4MWINFaytk+Scjd5Twj4NP/UUW5EX5YAcgP5oUgQX921hHASjvtSVJQ
5WH2+pK9o1wci4J3B2Bd+raa98l5gJ42cC02G9gwHSliJLjTMt+S9NIDJPYVto7pMZYbaVx36j3F
zBZVM4PCgnoxkfB6ZWZa1B/ovAjcJMwrXzmuUHlMynXEVAnMrjbOXFG7hQPZnxnQwgdKdDE369T+
qF80C3PcnwL+1ozsMWz+dFXlkUsEoRzt03qDkqkrdpF0JBx7VmGmVdZ5glad09KgjgExoPjetdCZ
a/rSCDde9lG3DjVP/toCxRKC38bjq5JcPjgxduVEDgivOWIG6SkwK9wOFJKivfKO4pPw1Y/U2uWU
qSI2IVk8D6tF3X/UJvmbjF6Ws/PMPV/vGJzxPqBVrlCqRWi9G3gJGn2J3HQ15BZScZRitx3eLNQt
ZLTPYu/jAXWdXcZFMVfiTVmcMpVl6yR+gSh8ajKCtAVEr/KAEiM8GGaDIwNhizV8D+sQ+IhlHmns
GTh5HpPUWErnGs8G6niF0PGpcAMbfmGWaYt4uiSwOWcwOM3nznZ4QNKXZBCcWM/l9CPVrymZsXS8
zn39O6uPWnGb9M8ACZuKJq59MFChBZHeiXsL+wWDUNgsdV7w8tAs5LlEpZdHUYJGtKZDfDOtjjh9
gLeU30K7Nvj6IzcDTfYwIsXJXQHArYut3Z5hrh5E7c4M46uWDxl+4mY/0mXH7jCWbypaR3HXqjyM
mYbC1kC6DlTdwa2jTUAZx2FaIvWOio2Vnww04eGKYgqGBkhmYgFhb4JdlC6a5JbKYLXzl2NTj8zh
Go/0mqPCqr1PJzpIvLnAtmjtFsQdBOVW129CuCKH7+KzdXrMR9W9CV9Oij8QyK4idmZBois3++dY
fCnWtiX4Jvmq1PUwbsLwMfbPtH6Xst+o+coMbiH4hrHaWNxOkYfc4YSaCvfRrimfOfg0fQz/tkVF
JbH70JfkFjMfc7fn5ZnkQ7/6sfG0Zs19AktieR8ptfS6L1855eXO0GkgVj5j/aND2yS3X3K+A3Dg
As/Cj8r0Dh1SkWArg8dH+p6TG83qb2m7U4iJdGkRjqiuA7H9n+v8JPUP23Bzm8AB2mjTtT1jWSlO
sf7Xyubcxkr4bSLve1iu4ZLnJ8hfL/jphwtiz0l8pNa2c+4lxhYaH0BXXjxnZYkk2Vp5IXsjH0O9
FeCQgU6Cxg6WLC1YoqcYxdOOaqB8RijLx+RYZ1uzEIx3Nz7Fi4j1YwTHxMCskEbFBqID3lpfEQ+E
pLyVMK2d/sM3M8nHFkWNb6Pao0vQXiqluMF2an7Q0lU0nWTtrZBuGt6GmPkYOQbs0lIhHNFw071h
vFNtm0wHSztgKKzi95QjrLAvqG7IXl0xMejqyrQQGJ27Zj0M58JCueAs4+JBBUKGEoK1vCZz+38r
FgQJh32abAX+33A86cZSNL7EtI+4bfNp5wRPWp9CBomStDWXiKV6ikuIdJJOeA9GrM5MTM4+Um5V
T/DQR13x2AmdqOAiOb7cyWBdYY2oo2at5j+D+UX56iIGfHNzN23PQ05Fym4w18LJF31quI9x+xKl
662EODkODkO3krqV00E0kqKBsph6qgYJFNPPt/Ue73xtJxz9SsO9IXR3G1te++q612dZtdLkL+ox
nOYckoSNaoeA3aVs00DyyOFVEJbPKvQvQOWRuv5l1m8wKYlDGh7P6n5z/0buPpBbKMPgcDeE+c22
EKTCVtTL+s2qNxEQGw3D6tUyTjg1kq+cCBIZRBwAqvT/IZuO/b/uABxSPpFxi07zbVRXhsqQws5A
u+VnivyWWO7hCFHbqVsaCGA4Ngh0kTLAO82pWMOnvMB3V641jUFkN7S/jHAISUF2+WHD7JpEyH57
AItHlHPRcFeZfrgEayIj4xim31wPQXq3SP6hAZ6BJ+73sK1oqiLwXmU1kaN19+VDwUNsQg5bAy7N
jxE0wyLjWqkuiKdSeZ3JIk5VivfOkiWmsQ4WEY1RZ7OKT3Pd/6u6o/jDSYRArs3n9O96OgkMLMo+
LLoXhKdpIpzXwPaWfhg9SBSWayyf0yFtrllx9wwCrr6bSgRYHQtE6iaoXa2TvfNlF2cNabW0tegP
Co6Ammm8wWEThKSLnRp9z6yU1hxCGJNw8RYr+SVTEIR8wxGJD4T/UAsBAngnDSAZfgpvZzOJU8hQ
gSLJXDsNpM9ArgfsNJNdhkrlUIUkEglMhNcfrSI+Wj7P5WSeBuKFUJ4WtLV1eysg6O3hMBWQMlAw
xTkqVwFkv3bMebA9RChbAP4C/V4LNqYDnIl1Jhn0VZhf2zjHHZkspvpJlJiXfokHuqTRI9EAtlzS
Eu3k3NakxAUZEP9KpA06wGkii5Xy1llS7/0SGOKsme9O/cVLPw8wK8F1c0A2iEM15bNqMQWsWprR
MFkzLIk2OxTLKB1w3Qo2NfNvGp9O4JwHZTMu9aXjY5fP0Q41rm+9/X7L/PNshkn/owutRmW7Vf/j
wYGhklx0KOd6edc7W9KnI5qcUkTVzk9v/YmfwSTTwispHK8vdQ7M6HqMiPdygeYx/xZ7Z0toWHeP
wCol9UWOslzs8aeTRaSOZOU4vHL0rOuXQTTz1kTzv40J9YkXNIq2fNA04aQGEvF3oWi5WOn+Ftxu
UB5N+5Y4z9pBfHrL5aPvbYrwYAEezisi5DYo2GbU9sVc31N9LXVX136t7C/TiGegs2fZNJ8UKzrJ
l+rc5Vng+u2Fxob5uNTmsagoJ+VgxvOJrsEaMqatHNPqs20PGuE14c6KWEuXuOu87NGBDSiV+e8x
0ng0iFyY+9ZZMzBibPqAUM0FouUFwS+cslhZKDZuwaTA/INmqzMTaM3K+IZyJbMGjSFpQMIwbrq8
CNY3EBBoLqoc+gLMg2Xf6/Sa9N/heM7Vnz5UN019bSoNSpk4IEp4dOuV9PspO9YwtQm33gRFUCh3
+Waif0g3/65OmDH/JpKvUvNpoDcc1gRJ80gfCTnTqpud7zvWh8oplgTeEJIFjCz2FLX91jFsjE+R
/dL0q7o7NclFJggs38tAoIBZ9sLA+hH5YHqclV4mwpcNhi9eynTFfR11VA7vpxq9bULCMa8UuJlM
DNaRI8BkBkNYEV4D449DgcwUS19TYeP5v5wGCOp+J0QadHlysx097JD6b8fMPIEe9hCPsfpB2oAB
DVnXTHb9Lo637bTBXDAP/5IaEdGz86C0vod6o0DW4YPv3QJ5nv5M+IP18xh+SdT2clj0RAwOtw4E
pZSZZola0JHdOtmP5J0LY1lPyJEgv/bC66pi2ik3ncR9bXFmH//JqKQ76BFtuGRvLttkp/obW3pT
DXpiVlg1NjGuLwM1R8sLlFwI+dNaFPMilPYyhaccCJglQWR44DMVToBeJqxvT49Wtg9HQkVXyCNd
Eiey7tljda+znaXsiYqrioNVXNoZmYRoEYiHKe5qfYX1pxy1sdCbL6J0yR2KTqrpj0N0Grlf5JaC
HGZHiGrS7t5bJsa8vNf1+8g8X1+t6upwiWrqmuxA+mznMRodAVSV0tVQH/QDWe0xDKp5Onx0OgfW
9A3NL0K7G9QyyPPtrsYJtyW93dwAf/fdBw0Lc1wKGVAfwATuQFZCrbw4N2/EX7CmiJtcuYvl/dn6
YUIfXfSI+zix5GCYBcVJrZeFhjiBuWutRzunPTvDnmzNEeKd/HbQzLh7xj7nXX20WeRVOia68GSC
1hdZg3zoqWkbSjdT/Sgc2FO1Ut3UxfYsNAv+UULrEAlRAftFvEyzFenowjejDU8LmDUmgmKOJCYH
dSbruN9NJtXkazM7K+UhQqolnU02uAKx+ZthfCrjNZU2mbMzyO+qAUiVeikFJWlQNgEbaP6wBDZH
rux5Zn4qnAKW9yH4MuJ6Uada2XvYnwjpmGnpYSq3MaaSBO0Oq7fbaxf79e8DHG9Yal36/yLvIDu3
vnuR9MIVI3kHpNWZgrwPKXO2EiuTHt+EnznixZGxctbeU3FeIVKXmlhkXglOxn5pGXj0aNL+EYlz
FckA+TbDA+lo734tr9BzO9u6QRlF9rljzQu3TU9BfS1q4RYyty1WjlF96t53bf8im1k0CAIt5N7i
VNGbEzSIHbHWLpiRSa8ixlYbQNNxLCsEItLC5KE43g4aRPm14YUx96n9VjyHhPRUC8cQ+4VMxB7f
dkCWTkAfSYuAxeOxHHTSMjCcZPxHa28P22D46e0SdBoHDTsrFjNIlYpMTmGhTne1fZwG5OELptKY
p8pbof3BlcTfrTEhwG6E6s1XdjoLt22cTcqthJ4PoQzpuPy8eUCsAcVO887cKuY2BXDIgMdacLOi
p5+MOEJz6aebHLebvRfHaO24yhJ65r0Zn1G7sVmPhjtZkYlEpL0BraRBA0wjx+OB+SUFf0Prn1RE
1l8gGuacL7K1L2h7WKA87qwPTyzqJEBBP7kOacgyubI77aqGbxn+IAvbHSxjeCa1bwyPRbus7Tc0
NMjueR2xtDrjVQnvpEs74KZq4B0L9SXKWjiBWkYVsgRawFLCn9LhIrVHOX5Dr7oIwJmJmYp3yEpD
81zPgyWWcQODOW3N3tpvFiB1wbJZ2/oxYO1e6zblqidm9pTIjRaxsYwSRtwSHemaDh46rgi9JTwR
hyviaMMOkAgT+/gBaaaFRDowjdlPZOjcUW1y1o1nkvMqWciB41OS3BFSkOmrEgHqEUpg7QNBXMTQ
8KRSMSQTJvxPLxTwSsfHtlmCWLHlpQlmgqXvvQ0aobzHsV0TAxWjaOqrtXXQ84O1eLAf2rPJzQlg
hCvBLEN9zqqLwYK3hGpoDOv5tgvuNpJ3yVn0Hq1Kn4gMozmAZHgRuzyaMhVgVj1WBlD5W4P0wV9D
2hXDXkz5OFEl3jbeeB7OqdtK446YWh5GjUw98tMMa/32SVUguY5yjzj7nHSrXCRskUrkPJJ0Kdx/
xbXP4Yo23Bpfv3wSk3MHGeLVITKbXNt/gX3IdQm1hYi0kM/kMpHabjCcyVvAyuob9jzD4p8TbC/b
umtyMxpaQ5XBjDl6xiq5JDeP5ZlnsnOonVt38QXK5KmRD87yjIiRvAjfeOa8IcH0HUcU6wmfAymf
uOG8RT4cxmCbVGzPApIlSak71Rbih5U2EIxEdghVNUTP463HXa20K35tEmn69DlGBzvZIUH3iDmw
1zZCJ/OKc2ReNzBuex+NPIngqbYNCSA2KKk8QmSAx8vqMapBeuFEciI9soIkZX4BEOIElX/PcD8u
GuQwAp5EotLHqyl9zwi8c+pdOG6FAVkpXWFmVu1dUV9CbcshUziIO4mw4XGtHjX+XH2XMqTL1FeW
rAtbx2JPQz0wsllB7XNUqd2FLo5ivOZtNJ98uEgRTAEZIRmcF4jm/5dGK4xEfHsDCaMEqReu9IZL
uatW052kSB+VaTbcKp24Ev8QNl+D8x9H57XcOJIF0S9CBAoeryIJeiM6mReEpJaAgvfu6+dgIrZ3
Z2ajR2ySqLom8+S6mx2z7B+D7yz1RHG20h3hMFgk8ZsiUb9PxXIevPjpUqHG145x8taz1ARUoIm1
IDeTZo9e0QRFNYv5R3FvzffZixV95qi+nel17uZseVKW0UJ0xwCZVUAoyDMot5PYOP5jeGYMXZWz
4t+qcm+7B9UkNRubM3DMZkRwcU1mNXfIDCZ6ewIWYPM/6D/SvVgsmmP7I1qHa0iHk/xXKhxtubUY
lL8Epl++KVtwjgiD6wL3nnvN1L3Rkx1IFwdu96SOW1ddqkAhxlnrJ45t833kbWioS+vqAvYwH19L
snwG4xwlRxWJrXFB/JKUzQuTgPn6jfQtD29ZfpJPw0cdszAICKGa8WKElw/9avZV5vVXSuygRtHP
qQkOLUdgwLS3pDAM8nVDAzvrJ5VzjdBDuc1/wBaSQKquR+ctIMpUYr3UUiQsUBHjDQL0tkLbOG7M
2FO0p8EogBCUefBSHmykZDRCNj7HcEue3EtDE4jyrJPcZd2bEUKE989RvtbhuA4uFghsewK5G4BB
5oldwg3lnK0lpLz8TYnjhcMhymByBhfMkyTu8xQ7pRzXrMa4SpngrFu5ITdYr16xNw909E71DYdv
VsI7t2muVTrWpOZ11jEP7s/cYvfbEn5H/Wm0/SrDrvnNU+K/du2+S49Cf8y2YSa2Qby3hp1mgH9e
krsyNb9G+d5a3wFqhxyxraghMDP6MEtvNFam9T6yTAV9F2rruW2T5nV2LxnlUgmOlXtivb2uUR6z
1gFTMNfJwnntxTvDexttQACNjyUwR2j5zE2vz37L/kFBlNyodKMG7ums65XyrxFX6T/T3yk6f5NE
3HvoNrPpN+9oa2Y56z4ivCHbRrxfKnFUjN30dleki9rFBaayrN4BpoIIySQidy4TlzZrQKI2uyfd
MTM7Kz3DGokBaKLZUbMzGSVewpd0qK+qf4TuN2u6YKxRR/PbJOIVjwksWRx81fgo5lJO13jEjjMd
ijF0gVnGRNHOSvktUz4a946D2WTwoN2y8KMG2mrd0Rm08w0scZajj94ZDikPDzXetvNowEJN27wm
5S5DOgO22KCqHr9zsuttd8l+KfjtyVuxQTmi55ml4SDiKHps/i9iRoeII4cdNRQt9uPwtAJ5musN
Nf5m4Q/7A9Vqv2XIvyLjYWSm1R5SfV0yYdYoOn/qcGcUSGXRdiUbtj+ueQQu+dKUu9mvyPZ6nmjT
4luvFQgOEQEt1p96tW3amZtsJl6X8oLIGPmrlg70WW2bBF/WjB8JjhTr/Adiu9mSH7ktAHP2bGUf
mZixmiwC7HujAdW924HGDo1lHPdxwBA5yvOFRkduwRDu3RnAhYrLi7e0Cj6qRRp6eVH1k9bwuJFq
bx0cIBCMLkLzOBum4/pz/prHK3572a9ofmAjazlLDJCLzI+rMxj3ebipyysBBXSxjX5xgeDmVAE6
AgdIVvNmIdJ/teaa9jQ6rLARLYXbZXGQ2cm0zxgXiYp9BGzlqGcWXUnLpeD5tWlWoF9X8qnop8ZH
m9izVv80knUWsJySGKEIvAbRoBhIkZjIicNosXNh6FVm/zo4SNqBkZwuH6F5zeONpe1K5VbnaCt2
JkoXyJHOzkkR+ugr5sq4FTkz6mhfdL8j9W8anZIOJXhGO2p/VTGHdLkdiAkirWzusHTxVaUZGJmP
hKvPJkSrY2EKbcuQI/YS/1lZ5Zcm2HUSh71FD8bapccZGe0rC6RUUfEmLvM+uFemc6qV6K+tyk+S
S7irgsxYmoq4TNPsOqJWTDP1TzfcS5hOz1QFQFUJIA3M87UI/Vio7Bsu4qrYEvd8EvZmNPLvfvrs
SZN0+HD1gVyuQDlZsOSn3HqrU/BoYbd2mOeEZbDPYdxHaXqsqCSl2rJSFQ/04osWFz+YmP7qoCQF
u4q0EP9bFpO7gcmyhH7hT4c+1LhMsYGUxsZlmdJ2fOGqmENz9GitPfT/C03qx2M4tKdObU+2K9ZB
4Vx7LVVZuLScv6sCbaAeKuhmMIR28TUcprUiDHCj7lqNKTeV4ayxi0SS4eQuZCLb6xrLG+izZtZm
z1lTqc0/x4hYNdivtjvvduglEvLPEb656MbGNN/aEr8okD9k5iFTJ6u4lhqk2BEWnTUAXxxWUQ5N
xh7X+YTOhexZ30F6BVrSD6p1MbEBZhXVaN8cxkrXb0RK5qA+7npVOSZhdig6SXDYtEmQCbYIH0TA
vckWYUx7stdcHiqkP1rqtYW+buk5SwCv0qA3zuPLlDqPzsXq0VnmpZj6YxgVazMA7Ise2U7Ecijn
2JyChm5Ca5ggfFSOltwZKd8IKqwU3xstmJu+J7hPhmA4BZiCoG0eTBgCalyuGhumKNzHeY2RR+K1
dsGwkVFGPLEX8xjJsDz0fDUoTADoaWRalusotzGegSUCbQ+32OscQFqsLyZBcv0sAqrIohHclALP
t9MdhPGlqN8TQJViPnv+CRuAjU0EQQ1Pq2bpycTUp6IwuABjKiWWtiAdP/x/c1mSIFsx2esPlyhk
Ws5qKUJtGJq0SSgDY4dFucnaD2ojewuDubERndzkvaCvGl06Z4I2hpPSoH8gGHKyoNOA1mowOpsM
VC3WxOOETqyB+ZzGy6ilwxnAu7JWL1JjoZFN4YALG7mzNcoN98tFu1SSDiaQEvYIFOafY9BhFe6H
T7HfFu0qjMWLieGKEzhQ6Y3pNOXk+dN+TD7KqfZ4oStiNleJibxuotDt/hkNMyXGJNHZsQ++3Ge4
PhimUikvkSbpNbt1zg8bv8Iwd6PhPTQ3tiADjM0lsfVUhJ/ddKXoTuNngce3JYNM2ojsmE0gQ5NK
vwzCdF2T7uDwjiR4PRIyAF58BmW+6kR47GyECOPWAOAWpKsabafBIERJ1QcTxZZjcX57p5lrQxSC
AgPfRl1tG7xtaOfnFydpaJOc80F/68gw6mf5Jf/CwqJUiehDZ0lLQtogizESTcYAyTt2j5GaqoW3
N2K/5rru8mXQKytNorf1By9DgjfhFbCzTRGyfqwZr9FUIswukCjIkaoENJCGnj0TAFMxUaZAoLq5
UuOrVCHXQi8AQQDNQ8d7bmQbHahX4ccHoxKrtBrpNmjgGAyuSutWFezB5G8O+NhihqHxDZ/pXmaT
LifWufkcAenSR9e8gRzu4Aur8SobOmM6EWEzdkNmmpOc4SJ1KNCu21DsbAjGIfUy+qvmz0i/HKzE
M52i1pgHs6ycK1b29yJ5qzqQs/oehtcdcn1NJwwQiBIx+1Ekk2JG5KLnEmOiXdSUhjY6sGGsVwG4
vearSfc2ALSBeVfNbk7l1s55rTogEl21N32nvjhRg7IiWmDGwtWU86Q0FSraz058hwEs0ZS3+bV3
SDGllaxX2oAtZCIcoNf2SfXeWLjCWCP0zXfvv3XDyQ0fiXsu9GeuHWv5LsoPoBVO9VCSI19+nfZS
DFQpJg0LY36kCYVGPViDGaD/aGgJBv4+H7y2NrgykFAM/s7tfNZT/4weDHD/2yJamyeo80xEjZ4J
90xh8wXCT/ma8aGk8WUo2ehrX5nD7CERjyIC7wpzBKvFMoKk4GeYDXJCCZBt5FDEB/VnplqwzDSt
o4AoNdrAjkdu0UdWIOqTfHbfU3+xrc8UNXQy+avZ/OEaEl3JtwlR5S/U7m0rIFswcwsZxkJManA5
Svkla6b2REIRbZD99S3iSQu1g/ioMRoUgEPEr4j/HKZSxWeGDDSimbur6TcuBa4A0iFflfgsKphe
HxJV9WzC064yAruOeU9U+TLWALOlL9sJR2j51RkPa7jzTvR4QVgZg5aLFQK55CIzd4P6GhT3lCBd
4EfRnghYYZEjxBPI1pvEo3w7Mh5Sw3XKZja+iPjcQdR6abV3VdD+K17IQjDhMwJ+YdPH6TjUynpt
omcb9UUq/YXDJqChCg1L+NEqISJKAUcMA6nKe4GjsmFbYDrv/COEflifrK+UU2bIqVqctc6X/n8p
doLWD5O5zo3dOqGnB9Y+o9817WIZMorzIdnGSc1eCWLk8Ol3MxoweWnYA2sMFWgKEQwTishCm1/B
SBKBn2+GvNzE1XLOD6ERsdm4I6s4M6pSYsJUTgYxbLQZ6Ya8N6jRIJZf7JT+oT+SczMioey9fIfP
cUo92Mxzxa49+J1KvirHixUdAnlVwOuhaW/3Ku5FXD1Gvs1duH2PpPo3gXtVwH62jClMcZ+/5Gnx
WWFLCXjJuTvwSyFZF4II+3AiZCVTp4QuN0qnTYQ6CF2FRveUqKD0JQp146FH5VLvLoafe7q4KsZD
IV1S176Ff7fSbxF8sCqfrOz/o6cOcYJblO1IoQp0T83wVZgfWXVq7QD+kUnQBu3hr84Jkr/KjKi3
Py08GSSSzo9llv6q9kOzv+thr/nnAviMvc8Qwgid6eJvUhXeqD3j+KBE25L3tw5WunQ8S0cTIf46
ht/+G6wzoLCVv+e9lM6BaQJrO5YxzV51D0Tx4LuvnX2F3TK9lfM1K78M+r5Rv4viI00R2f7xZ3bH
Q27ceELG6T3nms3Gnx4hX1p+AvpN4hsKwwkupnoynJqAbtKSta09PGrqgJT0w1o3jg6LFGb+jeBE
/FC5fiKc7ZV7UVtmVEe/vFrtT1ZuysHB4EvfIjHxERqfTVz7bKbK4qGFNk/MI8vfxhEcVH8zm+tc
IQgVLa6XY98UlyxOl1Z40MS1M28NM5QEbvG1s0g32zmeFpyi7qpRvI/7qKSXO5GQzu8tnW0P2mK6
hMxHfO2mOx9VIRYmd2oSnzG0sU90VXaB54rTq7qN4U+afol0w06zNa4p+m6adXM6a80WB56u7VXS
QkS099URU+26bN+kitjxkMQXJ9/Z/jVk8AbVrvf3FavK7lSUnlEDX9i15lVvEVmqj8m69+gXRHaC
gl7RMjqC4U19zjHs8Mb74q3JdnVxTMSHnE7qcDM4CFr54CsjOAbwP5fur+aaBzEhZuPGnP84Or1o
nX13rHXt+M7QBAy7DP6U7slYXoxHGbE4fSnAIlCSBfrBYlmHeZElSoDhkNlln98LcSdeCAHs2Yqw
IOE7nC4KWMh5aXG3nG3DMMg4JHh9I69wWVeYB3bbY/uespHvcfzQ2c56V+rGeO2bZ/6iii+qe7cY
xTomI8qMEx1pQnIxq4dtncIK5tBrWO7TEBX/dpiQRG6A6znhJUS+SGSEq58j01n6KlX4mkuOtbiN
6neAlt/3r1byDdgh4RPNW3R5ZLkMBbUWp2d3Iwi7yH4T+Jrlv5jrLz2GgVy1KBac0F4K/+kbm65C
g+KVWJbcL6X6HoOvKXqzHLypysFNL3QHyzUVSAjbuOIszfV/BXeNgwdrQE1T52h5+mgl2W7lwZc5
kA9NqUcaDtrOPDmNITn1dKAx64dQfMXhM+/eLOtRjCxgVlW2wgzkj/umO2jJp8F2PjsH4dXk30HK
NgMFrT0a3V3lXol+OBxrc6kFeBIWkrUUGL3mXBhHBiw1k2IMhMhMESR8pSgoHf/qskCr/WskqJ/g
bmg3zf+n8gHkD74RZXo1Wj7Qv4JZGSJGPnodkS6Y23ZnICwP+NZenGEf+F9GvSsE87H8cwx+GnVt
9oy/i2M/nCLiYrptFJ3hGdPAO/2GjDrM1Rzw8e/8NLWXuj0G2kGr3umxVYieUfSmwN+kjDL0n659
Ruq6RDXJWsPdJzkb4q3UnnxXk+KnrrbI8gaHzNH0JUeCRLAEThJSjRmePCVmGwHWTryWOCdTzuIO
NiQ4W0jtCwvOcwo9jFHokrKwcIJF5DjMqn7nB2weHhQNs8JjZO4zseZoa41nQQYA+kUz/atY40sy
JukAFyhRQOvwygqxIww5ULaqxbQLRSqnidPv6u4DH0QzMePa+eLA8NDFVR0F7xozbirgl7rHKsyv
aTCWbZQu6KjJVN06LYGj+q8xBypQ0/Ro+2L4taozq+w5UW371cmuJoOFYhdG97lN48V21TddagDP
3WEMOxdGHYpRuyIvw0d9dciSXx1HUsf4V2IsNOW9H99p73LKn+gSpa8EtWW+V5az6SEN2GofnPhm
JL+tYL2vfgzGT2H+lPlfiaA/W4ieVMFd2P+z4mGBwXXuD1vl35x5mNKHddXN0N7ggtVUIQrD/PCK
YZUx+qeuItzES0qWVLL1nV3abP0alNlaEOhjA69aDxPZ8NcmvjkOw+730D0lz4rcBaiKKow7JHZU
8tlf4t5alL7FD7cof/g+uOZwcADVzIxZSMaXgqmIZJl44OValgfUgBBKiyeOwu6FhyYs33gGEv2s
YMzKnyNzvWSjmZsxIxz1LoODDROaGqXaVfxFSZbu6mFgja2PXMfUHxW4cUS4ZKNDJuPTKXEksKFh
H/XCBg/6hkZKkFzzF5F9jxgQcU6MNsqVrUm+JOq0pgD2oWz1ERcFB2MSFKxRai4EHpkRKby03zdG
Ma6MMUIP4n526fTmWtqzUCuGTCwrtenL8buZdfjqcAloKJzbNDuN/EpOzTNm6iZt49jp2EZ7B2xQ
tKt1nUc2R8zx41cmFcS4NWMYce6QblOn3FsDtUGRH3xU9KnDltgBpqcg+kYKMICqzJPqYtn+5VC0
6aE17dmNtQrVzES/Y10i20A5R74VvwT9XgQpoJGatknijZ7W+6HXD70S46F7mRzfm8bCUxhSunYE
whAVZQghJHwffFoUGzMg2gIcrWvTbNZpRwhFVRBfbYpl0V0hkG0mOzwJP3itnfa1GSBwuCMt96FJ
bwFQ6e6rcadTR3HUhIAEYnXVUpq2xbAr5aeKYiAdqWvhO7XaOpPJMSWSvczQppgIhwl1s7qzz1kv
aNbV7oZBoLDPYzBsUkZ7TQhEBKnVyFJHhwEUNV9q/jrLdyUumJjUuCzWXkqWiIp2j6sRDtj4FkcZ
zp3p0KLhEAOmyebgTg+ZBMspIxopJ5GHPK/YGBdq0aBKHrd1/N3hCmNkE5MpgdVvw0fp5QlGFX+2
xuU/ATBk2tEC+0r8ZzIMIRMUqpWGvC5Yx/ygNCeklkZ3BKKOkXhpaAi7ANcr3ei55JdZRH6ZtIYm
xViB0NHWcC0jq6jJm+lKoPz2imxmziM+aGaxGnWjP4Ce8MuJHS4BRE3f3VQF+1+bcO7UVn/F5Nal
V6Wa1rkkqawNDroYd07d3vAnTvlwQJ55UJORB0qcs6x5pQFeG6TU4azBNQopYiCnHn5CHl1Vsv1K
R3lLxv6mNL+DIze9bT7A65rOeNWCZN8VwcYgR6vB2Nsk+qE0qrtSRr9KQtyVNct76/7gPuyh+Cp7
Ynqt/juqs1sh+O5Ql2Lz75320ivDqRfilFnTKYyRGHNKNiExe2zCXGu2CevjTw3fqSXZaNbgqyuE
DxkpSEmZfNVVwSHC2mIgkoGCxrm5kMEGWnQkc517FdDESpMlOaxlO5PvTcnq6Ajo7IsJwUoo6SdJ
r5j7l72M72Oo/iW6Dvgr7k61+zeI/tY5xmtumJBou6VlTJue5O/M7JeuOpxxmKGKUKGN6QZCPMqL
jheddiY7BVTQORJQU8ZLn+90byngZ+0PFA84edIv3T8Al2G7Zc4SGAMyZu0S3STglShvmixvhNrA
hNYPaVDeWhfzWWpo7/kYd3vtDHWf27TM34N+qrBR/wzK+G/oCUZBoLgtwc4duDJdpvIu48OkbV+q
ci43EOkkOeFsZezIg+9PD1umZDeM8pUARIRNivGSk+obNjjiek7QrCRgV2ffKrDlEEmzhkNzM6pN
RPWymApWNYZZ7YroXSekykVYD3iAvBa5cbRwY0z+TneqbTVC7oW2guSzKaK9RkvbJqi+0J+kDut2
J91NoUm6UQ+tz9hY0Clc9diRNuXruO9gkBSsR1BX8Q6tnVpu8z5aTgVO+6Z6VUeM41EI+CRY4CzZ
2np/sAJY+aqy9EPrQwLlSvx0IXueM7Jv1b5eV1ZLZCYO4bqjC4sOkoZtlPkOrM5VEODOl3812ViS
DYEM9V4a7WZssT616k5Eb0PHl1tU4jq1w4ca1uR80GpH4VkV4qdEpJvtHd9HWQhEuBxWZdJuZykA
Y/mWN425I9lrAOSH+MsKWK4b7Dui6hIU1a6T089EQgLP+MU1rO3QclfOCDaLG9oollnXYVfCG48a
RqTTsVb4vM3pYITq3gy0fWtD95DQ9SkQbLb7RvTZQ7tKYCylyFTCkRrbgvTTH9oiOpWR3PUgJweB
5BY0AtZBvxiPA8PG0Gw2+th6SgCtyczXEYSAtHFPdDX4s7aBUp7mv+0ApXZFRIpwz4pDnszWPzfs
5KthWiWOwpBv2NZRjUao2U2sAB2mniUofCLjPaBKRJEKa9GA2k8CcdEqwDrnMN8loefrJ+KT+e/Q
2MJ/6NqLltNGM2dpTmSBVmCPpPwpBvR54M5H91+tv1VzG5l+5cra9t8L9WGbr3hrRHgfpGAIDNDC
P1TMv6vyWzKOCuKOITuDLeujqaxlwvBgvIScYyGsyVIoCxtShxsKOKssMCFlYQNWBQ4K94J/tnV3
PQd7ID9b/TLD602fGYq6M3B5ddlznmwG7tWlX9BBawz1pWvmF2QwGS1JXq0r8Gf2V8Bh2zA7Z8NO
gx225BzCMtHla4N7jKqoGdG3H0nPwpNPHXQICZ4IAGcbJQji2KuVT34I2Qvh08nuBRdPgd/WJma3
WbhckkbtIiY/pOOrXa5adTPRzlL5NiRsG9UzFhs+jjrZKf5ZBF+V8afpyMvvtvFVGjdLp3eF3qui
3NVvmvzH9z0NIF5/pmAtA/sNphu+o6lGM3bw5EySO+ZACctQLkH0twPTMmbzlodsHBOMyoo4jk8D
Ki8zhD7OoCDDwKDYpLG0Bbl/POCu8mK1cAnxozRQOBob2jrW7J5U3Sl5jywmSH/8QRgBuQrj2J32
6EBHalxjzlFJ7jmzY6fDECLxxfUgm+vZH/1eEzaqUSBxWZfzrI2psDl964AwCyZqRPYYxPgozqcd
I0ZjX5QGSJz8avEdhQPHcrwMc2uVEMRTsZ6zlISManflXwadhVzsbuTYYsZDE86bi66UxAWeIvY5
Q5OtTT/xomZ2zlaexfza6egXxi3SDxLRWBCTzRHj4NX9d1DLpD6AhM2AFAc7sMkDE3Y/0tEiNYvA
IkAD27t77Z3fMOVSVNmGQd4xGCWbwcDS6cHbH3kScVtLfFa+Ecmroj38KGVH8ZVGv6r2Lloaios/
bMnWdb2Io8KxTpHzWZjAgYIfY7w46RnfCStECvmpgEosv2e0m4alrT0O7SVjBzOyvvq/36aTc9KP
QL704pkB+5voljo4CEn5zAJc3++UUanzL1DfLA2eyCPmqBa3tmML0+Dpt1JaJKTm/dOyDzYfQ+jX
e0v5lzTECT/D+HWibSYoY9IfPB2Osw+VVzndA9jUDFAS7Stm6RBM70GO/RVONVt9TppFZJkLLlRm
5myelXfCoBCj38IUd5MCJeR9YCnrIOzjcXS/2lz1pljg4bpX6GSq5HcgnaUTHLryz0xNFn+svkcF
I+dCMQiqYkZaJHd08A2KF9P6jBJe2hQA0STPiqFs+xvbEO6RdrDOxO6CmH4pm2TJDs/LLfc6Nsl6
/iq1YbmaGWSNWAXUGvPorXaKjRmgYRwgfImOPFhIqDHqU4Sx2mrSwhVTJcwyITYe7H9atnILbesq
pA6i5x0srlTRLkfT34VMm/ze2A9xsbLYpxYKQDNyUC2XkaTRexFXcA8R14gGkkD4Z/Vsw9+JUj32
Qf86sI1LTB4WzM8pCZ5DGG/pmUkvIsupc1hZ34KI83IyTtIoNgL5huKjmqfEsEXoOWrq8arJHM+8
vKJW7st1FlmryUkQvoiPQsI6KQeCwyHfOeuxN09BhVcrD9mAzAIIVjLBI4Bq4cQI9Rj79qg/KA+W
RRCtmvJmhjGpjKTahWhupBdObPmwK/smCjsEvgkNtKoq0AZjT+OPEA084bq/L7OzdLIDFmiQI6Xi
WZP75Lf20D0JFcVzai0mFVWABhdEg4hVxrCvibmCFGIaUOEAIaQAmSYNPfDAAYw8MmFhlPes2rDg
FMkKbtGihgtmzqPnplzmlDjUZmFzGEiAibL+1MhplaLyyCLIdwHb/04s+2Zc9b2/U5gAoc0VwKUq
ft7Q2xsJwtNM2rUz2kA9WbHr6rllljb56cpdVOSXGL6xUpxxNbrkq9NlW0AqaXBWZtFvxh7bC4qM
xpVeBzpSReoqbQ3x0oQL52hZKNfZfeeg3oLGWZdMghhZjM4jEtEuLZ0NfUmr5ku7JfpNsd/r2l2q
DCap0/lFUAVfk2gzTPUudMj/XEzKwaKhsyirYpaPIzMQF/CPSi0ZEJz+2zMJMlCc9LNF+U+J39SC
qVM8LHt8sbHNfgijoiuxw3XfJUya4gyZ1mEHp1uLfF5Rxy3CYva7RLSF8btdElD8KVnujzhF7fZs
tG8WW6Lc39bWNTZ/DOWzo+ePVaoZ8VrFtwjvLub8vSliT38Ng2OQx2wJp47XVJ8KU7nLqNoyn8lX
MUnUWS2Pc2tYFNPSxa8zEJKSX3WAMp2XROcOpEIiP7ThXolvOznq3a+ZbQb5pipepN8dEjyzdaxe
quondbbz2H3M+61KJ6crh6hfgjD3xdOHGFy+mm28SklWEeVPzM5MNgjunK9WHGbTUQAuHQWo6nxn
PYrwq8tGw0Rl6Buz5CRYNG2+cm1C1z9C3Vz0jPJidnO9+aPO3kwMTJ6Rtjup4JuTFJRPV33Uiljw
PwDvYUWYa8NFs4QtwXwtMzyI6d4SZC+gjqMNtKBPUpJYAoegWhNeRFJ4RYQxW7D5x6Qp5gl7ZD3p
0mDME++NlOjP9Y6c9ZvuXsYIxj7FZQPsGwciGwikWKqV/mvZjQu93jYcoUpsspqXXsI2ssNrpJxq
gcavb3ZBRQpLBNsgCBjgwt2HFZlDxqi0Zlnh3zMG1mHWI+M+rN2W/Xu9Ftm0Hlx91Q8q2tTBK4r6
puifPse0zeAVTLl0+4XuRqi/6rVb6l5n+Uvdl55ojGUXO15XlGiyP/WRtgQujuueavnwtfBlci9J
biPVt6F8Dl6F90B1fA5VHd9D8tO0GN5iXj6rvKGmDgStbvSE+RBLnZzz2LgwGlbHhDd8LjWwe5Cx
17sEp6AiLpGRsskFNwmrnmwSGusMnUsajuvUZ2gffGTInSJkFYHxpqEVRmVVkn42lflmbFzwKOZq
iOEzobaQE/mO40BgO+J7zK5FSbYZiRrk9KYaoq0Mwzqbq5w1vMvx2KlMphtUKH8DFWhP6tF8nkRw
qwd2v/jf5jV71Y3cws+GDVHmsGYxp1U9+ouhqIn9w0jJi2swW7RkTCZsnSWKFm2vJTzKlNfKItT4
B1x1tKLrWD6LCPUbRg7Ku0bZdx04oX8FG7Jcw3iT/mkNpbf4mNqW8KRgidJsHqgWXlfZLwYd+DQQ
XafITWFPK+4scoEODdxui6TRImgPVe/snRqLhdauJcEZYwo61CgEyw32MMmhi0OSoNqOS2A6g5z7
QAqSMnU2R22Xi+yo2fVZ8sLpiKuIXs8260tiGF9jWh4LoGCTOBsCNozNo/Gilfgi5oveTBRvarlm
akYl1XBK+nZdtOQqJeIUuOGt7MRzdh7pEpGjFsm9k/BQqAW2ECLqtdP8BIhI23Sj+o/87qOfB+DM
nE2ljjxoDYwvC8yaPFkC6l1e7vrJukzG0XfD7ynObz6DqVSp35jXMXnOIfE3ICX89h/IxrCpb0lu
oKAAOMdPVcT4Mw8G26Y9xS58pWjmBVSngPjq5OG2QLZcdMvJI3WjlY0tKo6GZ5vXYE6oVvr3BGhL
rRjbZGRHjiIKWRXmwnj08qA+a2GBSD2p9zxAh05Y6EwMzjQkyab4EAgxZpuBUn2oNrsrs4d0O+1F
EW8ZpKLAQrTuVhdp0Wua3GBjVR0rGlEZkWVnJe+dUSHOCPR/tVN6ZhC8GYH59EV/9dnFueqdAIBr
wps0KqC2XOZpL3KtWZwrDs0jAa8/PZqGxmBKllh7c8QHFsVrteJV59XJFPP3gLIzE/fcRQwjxoer
EOcyaLRNhUze7ClaOwaVsWX89UG+VZPSE730qt6/Drn95MfeYiM46SiighKxYI92U0lg1aUU+5bV
n10Xm15LKc/G67WSNacOqt8Aw2FVQF5Eyh3qP2FNclhFbpCtHIrE8ZziFYb/0iEPIuZhi9hz1mV9
sKFi0anPW7PiGqAeH9mi6W2Jl/iqT8NlirCKYedTKlTkM940JEweARHD+CgBdsKKsuOGE5o85t30
jhSO+nw88s1Hm/iuYndOGG+ytlyNpMi3Js3cZN9iBBSqFoFzjY/4qD0HoKKV3dIgXeMsV4LxvUGk
EIWGh8aVRS+58n51nxjjtwHRl5p2GGP3aDZM4lqmxPnenwgM72GYQle0wIpaA8IfnWOx1L8nmjmB
Ocvv1b9KTVaiNzdRp+/HWH8kgeqZrbktCraeZLQC+kd54KUyuIumOaGD+AtyY6mHzbaBG2/3XsfX
rSNCHUZ70oTbEqVIiDYrIl0s1hJvMpvvsHG83r4i8Vt2ZXKqqG1kfhjdjAURCw+msjDLtzZWrtEM
GIeml7wjm6D0H+OQKUsKknNvHYQriIyXgH8ETRvTK9VqKZnJkkYXrQ/pyYnq1yHfECMLR3LwlVOa
AQnVEaR8O86w0Xl+pxSnIfANydbYIRo35rLPJiQukzj8x9mZLceNZGn6VcryelCNzQHHWGddKBZG
kEFxl0jdwMgghcWxO/annw/ZNT3KaJEak5VZWkmkAgEHfDn/+Zd6QBbXmRB5xQU67K+i87+P332C
TW0JHuVe0hm1cL8A4Vu58qoZvNtpkW+24m1B12wVXtj0F+q4vq5n/2CG5ufSnJBiTmftiBGXRzJ2
2V8v5IGaqmowZjyhi2tZ4K5XYEnlSmPreHpnVfo6GjBlQJxtBVm7pRj5pDEMsKIQk0IfV0Zn22JN
YE39BXbCnT+ve1d+LRukoCH9m1LpFZgEzLd5Iz8XBbRryXk1QpyAbkW58KLa6i6AqZbksA3gFjqP
om+2I5kH7Fa0+1JvpWR33tODxsPemhS2NQGh56g4VEBHvAtvu5oqIu2GdZ1Ph5GWEInvz3VLTpy+
kEW+E4E+OGO/zxzcmcEse5EemhhqZkeYu7ysRzR6ByuGn1TQvxoEATnVvjVw9WXTMRJYPx44fmuv
yFPP0fWVbIJkHlS0C9qu/Rx+ySAsptOxq/JtNQUrrOScsd3lc7lVcKemxCXqSuIt4GAzYa/6xtua
Zr+tsF8vBQ8+p9cV6jPThfxSjuscB/58PKOY3GtSd1swfo+Yb01Fjg7zUBNMZVKV1QgWSvXkY52o
EQBhYyq/1RIX90cjLamk4EZYMJKjeM0j3iaZB/qXr8NFOAnjr9YtdgtPI9kM4Zro+QC9XotL7YTN
+HLqrgA2SY4aKEQFqIJYHBdQ1SXgJM5CWYOEXT+3Daws6FsJRa1DOmuRoNio8HacgcHozCcIbC2K
o5z86jlGQd2n26++g6+OyYbdBnje1EgHoa9CkuTMQGTKsW8OBY1uGX+b0hc9P/YLRJRjY+gh9MHP
j9t8LoxuXXLIZetCpVfSbyy30kHW6V2YtKGSRoLPALibAnb2vZ3EO8O6sT2S+pqkxU2bA2LsWKTs
dDa5z/kSNkhEQ9nN6BACKjDLxeurMqp+X2gUfUECDUh0mFh7eO2P5aPfyHjtOpzX46/57L04afuU
YQmztsxk7c8Iflu75vpp9M2xU45ehXWVNGT8+FLBKJX4nwwG3xbjI1tB5tCufePVmJzlErCmxGiu
5hZKJTgG+hCyC1PhRJNXn626vdY4QUZ1Amm3K/xt2x6MkC3Mdke58nNYngaBqv28dFUyXrLYxS9l
TmS1LYgfcTLL3iXYnQR1xapmQfqWCh5m6hYp/WKOnaOw4p3H5kMaKodJHH7DSBG3CLVq9AYfaFut
tR/qQ4m40PZdkjuRMhu++1IPPlatI0GOYXZv+WRWGKo7Ytq37jNvqyx7I23EygBMK0mBUCTQBrxX
r1/MQZLkwExaXJA9DG2rcGfH+HFx/kXaTCa9DCDDJt9av7hSlXGvXIHRTkTNXx7ioT2kot5lQ8Up
2oNIoOfpINFvxVm/Z2CtbZpz5nHHa9n6d2kR4tBhhz1WdOldEMc3vpVvVI5Wf/YcSvXWpF0COQDN
P0aTEAEHAzqDJQmLGxfrUYIHEg//kCjx9xGaZttCsVG38jJX2GG1WNmbBG4MNrC1LWJYgct/iiKl
ZepjUBCN7CEmpF6RyvOmo60aV3f2KL473g2JHJgzGoLon+h6NvEdT72vPTG2toe7P988vWvtHD+m
8XnMiUygk1yeFS7OaE7MSxLV905aIUMR45mbMbkcPVwYfu+cBcVF0qb5Rd6FZ9IHRs59aqwoM4fd
mEeHusJ6JUlCaONryb65GiN8PlMTU/wiIxBszrKtNcUYfSQOxu9hv2kbdIoSpHrlTG531jCL6iXx
SDQvUeerTRTPCwc93ymxuNfg/jja87yeZjSa3sJyIpfL6pJh2xbGuJHV+DrU+bG1ieTwLE2JDopv
A9Ob6UND6vc+myWBXJnzFmJLWXs0q7uQnq2j83OzhiTmgx/Wsr60VE1TvcMNN1EYdCm/xS0MJYWk
IbByvnCEfo3aEgWLmqE3WM/FAEV7qNZpAfbWROKoq2rYNFhCmoJh6vDXGnAqsWYyF3PiKXSe2fje
KLijAf13L31CnXw/+52NUD2nfiIIzZxpc09W+CQgApRzdGxyGK3KIakuhbwd5Plj1afezknCQ1HS
SPMwz6onjBcb39uFtFjWfUFB57junYnDHL2+M4ts0crHWB8Ybd5VrfkGc2PO7usZ4tAUYb84JrPD
eXj+LAcwHd0PqGstzkJECuXJs8jwaB3C+97GMzemvWmVkCx7K9qMMaEeBvPebb2X1O4v0oYkgmIW
RCkinLDr70MYfp8s8ICRc0FSQZ6rFWUpzIEiSvBK9j9rSq21b0LHD8xvIWjPOELpSW177U4Lm9pG
uJw4wXntYHduGf5TgG9ejyONdu+UpJhwRPjGWpOzYQFU6FuB1sTqp1fLqQ2sTYgXxDXL9rGKYAPL
QnOmI5JxJgkeBs3MKMZvqYfMOJ3JhbVc/7Ks7hXwlJf2FpRvHofrA/8ZZyWn4k/S91ZOGWHEbxIt
bDSErFlGER4iZGoOjnJy8WKby5yWTzY89kG9EZhZhblBwQZ3uotsTjZli/a2r+BU6JrTwm2gygvf
xehaE8OdqgQrmx72bFj6cJGG7Vi4NDSnFOOJ2TmMEncLu4qvhPuUONgBhCGWo+HC65bERuCQkGJF
bbmMRo0Dhu+Pt61THRzXNtf1TJgp3S3t42Jj0wKWFP1ZVn+lTXuVyxJT4NDY21hqB517UTLirJxg
TjoL73peHjw/cWU1HBQcQtfr2V+PISd4z6B/ViSXtuHORKrc1H+NRO2mG7txzlUHbqQbwtK6FpKH
MK5raHUZxy7wUzQLXY68a6S28aXo4IPe1mAMGeQZJGwdQS8C7eFQo31fTkKqFV8CDbkz6PdWVKE7
hf7eRKBeVtPeZhZiH21zWMmbGU8m7HogXVlu+eTGEV20MUJUpxLKqAbXL0KHprndO4l21oXByl6j
qhNTSCI20ItRQL0Z5LdUQ1IczYJWvXBrOCCX/UwgiC0DYHkDxzkoyFGPCtHErXsZR0Lo1x4sMO01
txq+Dz5LdJbcoHwswoYumANAF183vvlGc+BONg0Bi8GWaF/I+8GQwwdFRed5rO6+BXMw9KNdQien
1OSQqZxoh6TpzpmXiBVjBGl6cdQZbVww8AWc0gJ2cx/INQyAh8xsD1YrsC0iEoS1+tyF/Eux9lgw
TemOqVWckPVRabPZmCYxw23yKnpSCya7pubDjpfuW71qwItrQ+yYcXTKRl71cMSGvKfvn6URbQcE
TXZpbErl83PXgsMH762eiDMKmiO0WpBVjY+jwik3LtWX3galNTw0hoL6yY9CKL1gQz3TB4zm1s2K
bN0jfuUAXq6GAWFRkHYR3QjrDhvR0k/MlWiCjIBicMWCbFoYizCpU4D62q6It7QCDCTmfoPGcApz
c912r6IIOQS6/aNglao1PjYdfR7RuHcFJP/eKTAqn3pvM7UlXgjyJhr9JWB8xm2gp1udQdmItfmY
OpyMXGtQEKFh5nUwajl3zxu7aB8Rzik3xfXBi26cSrssZNCXVOxfeB3d35DWWDerZsVLiii7/5ya
QNq2EOi2bYHNVnZODANiQxpavaEvR1u8hjP9h168GZM26beOoP8ZMJnriV2V7fMBB/lWHysDgsoc
LB77VCqd+Qj5daYPKILszPDkVw4MuMYlvIluTliukTxYagoA96AzTVXwOWluMrNeMkAwhoo7dEND
P95XeA+4ik43KnJih+x0Xt3OrcrQfIbICF1otCKJH4R0op3ngFkmfeCdpTqjqdWjgQhqdx+ypR4M
XOOyPH1yCnE9NSZx1/VrrNkyDWXzGe1LUlaCN23GdSR5qAprOjTFdVSGPA0TnKYb8VbzJY5SlKx9
VCKusiMiMpFJmAkNkblIwAOxwhzLiFhffAWsqWY5IDZTzgBsSl8MtvugwxwjHhdtb1KYxXJW5L2h
A592ukK/OKJJn8pvfrqEMOb0GWw0FDjuAqeb0a1jV1/pu0wexzkjxYenbwSAYniTSSdENWDd2yF4
Z63Gz3EviZUJHXfTD+pSNS2wlUyubDWixeLcFSX0HbJGY57RdQTBgE9X5jeyKJJV6dkV83JEVTU0
r4gXYcfOSI3M0NkoP27Pw8y7qdr2uewVSBvsvTMNraHvPKqy0bv2fSjEQ1kii6IMCTJpnYUdJzgT
tK1iUXdLMnzbNFqwDYPw1VYu2yjGd2OQfBFd/Oo77bQ1m8OskAh1HJQ/eTSYqXAwmmoFMxIwIO8o
Jpv20pirq9HwUbc6Sq7tlEC2EHcRTYWYhjkY0YCoydEgDCqAgzude05LYo8VgLdI80qZHOCdCL/V
ggK6yWBHIg4Mk4LWXtTtSMNZK8fAycWi7u1sYpWHdFVB015Zo/MyOh1tUoQGwUyZaaTOptL9OXbt
z3YcILRuaEGpIgAfZkNBOuQ6lJ/tQoVryB5wo8rEPNC7D1343UksP0ktkQRWc762jU3hT499/GLU
+VNh1E9tClgQBihZykQ/yjhC3Nby+CPtPljiPi1w98btlbhAn/VoaDeWsr/PHF2ZxuwIqdGsYtJO
2xEPQ9U6AVSa/CxLyl2uNU6HqAyQfpYGGjgzsLYTWdJIHj/pGPeN8LIaGnxb8eZcfj6UHBOhGRLa
cRiWYLzWBSlXEPPWWEuHAW6+ujL26cK0iBduchyi1hHL+XoGVa4WgXun9Tci148+HCZzlhdWn62H
TjTw1TiMAK+su54IS1lyQp4G626MaJCT4g52cHSFtDDX4tvlwYuXj8QSToRSxgkUIABJfDGItk2W
Iy84Ik0mcgd860pL5xtMypdqru88s9um4EurbLgxnH5hR2qsAcuvxYiFQUxfS0cztIFsqQNHBNKO
RV53i2dK0p51GDfALtEDdpN5ipLEG7ZBhJfHlBjEhnc0YH2sljr7QJLbgEVlnVL6xT0ltB3TLtZp
i9uaBdXE3dtp5aNEKfJNYTC8foquWUl3ZxnsIsNgj6TPRjvZSQjXpoNOSsrtXKGMg/T1OObFS1yC
N80NTRIok19lqZGcuWfGmBL2KQNaHmCOSRHu/vq9Nok2xDzflrl570T2PR2MIwL1i05wsrYdysK8
+KtK2sVxwTDTi+yXfHcbj0oz/R513pWu71KAAgxqeMmmuX+sjfmtcGDFmEgUQ/UwDtQ+btM+lA6K
7oJjmZ7pBakbu3ZJB8y+lSQ7yrpcBzOeAAUIQZcLOCWBOGtxlM359E/ecmXHwB3KZDeZ6IYQjjED
Fi1OK0qtK8ugvrWHM2kQM+A4SPDSAM6BabJa8a/Aq1507B5z2KxJEj/GeYBz7Z0Y0HG6XuatAwHt
rkxQT1bQDNm4aP7S7GQpaDoZretYf/OQlxUx+uHagZYZe/1xqIwHHaTxWfm1C9OR7LUDWoBnL54p
MTUmLTVtg7gEgoriAU/FQL2R4mEvrBk7ofYBQ/9CzbpTECChOCmX49+q65B2YqBx4fZ9tMHgFVsg
3yUg3ixJ7j0gJ3zr2/gmcc3zVnWIuznAlAK3ArvTLkpkSENqDKJN7rG1xJvWI/XSR4xQhcGuDihc
qkHmGyHYuP3llWrFPbrdKzsc9DrveWaBbB+cHgLZ7B9NQ9h0t3AcZ60S07c2QksqkOutopZLsvtk
WEHlnx1FcTl1Vn5RD+1jHjzkkXuuimKVwVObvJTdbsyAARGFl/RAs6KcNnNNJZ6N1feu8R+taNeE
zjXf6EJFCBRHD2IbDsXg18m2nEaOHh0QzaCsN4c00rClvzcH5XkSTAsKiR2a0fs7x4ccpQZc02cO
g50TjWs/5JDs9By24yikHzWua3xNXd97bAYXN1XHLdfsSCPtfZs+JlsXfT3WXN1PK4evBD4cRRui
6O+FCYhJr/Mhws2HKJSJPsfC5BPZYysBR5qxHOhPN8Eq7xPe+HYy1jU1+1xZIfSF4dU2WOuaiGJo
nKedV2H52Pi8bV1F5e96tDi7+EJknD3GRNafIjOruPvlBGZtq9j4YgacA4u4opSxnF0rhsWlA1ZH
SDwNrZl0BbKMctkqv88NZI48tyjmhb73FHQiCAO7cnQuAxZ1FJOMTB0ycp6TIfXLNzPxLViIDjh0
VhLgPMPGJwcRretEnlV4YI4VyqlMbEfcHJzYvC5ciOJVaOCXNBJW2bX4pFR4yVYmvZdWTJuxIS2W
s6CVFBs/rkKIhd8y/TALjv1KOSjmbEwPHCSrqEGZa4IeapFjqq9x0SiaEsICc7pyy3NrJOS5jeAe
GdrfU1qvo5zXMXPBQoYUv6I4AjEaWrpFQHFoIhbLt0hCYCym4Yu0ff+8otj3U/BpIPJ0hunqIaXX
XZFe6t64bVnHztRYPzs17TbL53OF15UXI+18nTo8L7PkxGpNd5Fflvtg9C/qrlwI1ldFafrnCQ3M
lSitiylmrariqNlxPtwZDZnQUQHIa4YGpQIpUFmEO62YXH87a5YvJxufAhNuq+fX8aeglBIAHxka
xN+NSJkeiY3bcdnh3THwZtLyMq/wO0jXY4HgrAmIsCiH17niqNeG9XVnIGpStDVLSdZjSdxMoeDj
JV2rz91O3MipL+8KyGg08TtaWJ+pdXDWN7FDDmNUHu0ZK/60MQtCxebqCWyLY5YjwWw4ok8zMk8z
Q8/Ihk90YfMJxg1PtLoDhpLUs/JJhNZnMfGvYmFRKDf+qoSksEI+swOSRNG67WNCM0az7qCVABbN
1QiPS5BqqSjQxzje2cLDoM8yn3TsGDALuvM5bN6KhbuQ7v2USrPIsPr1k8Woc+CU5HwKS5vTzBTi
SlD1m5BZ6ai98viztPESx5Oj2cDnZ/0iS7RW7lcLpmZnMM3MREz0a7vv4DkzHC5sH1lqC0jRQX5o
ydaVg7XNq3LX5s7rXM7EAuas8IGxiZR/a+akuLjjYtUYm8ehxSipHJzLwYLuaxVvYVQNq3HEH9lB
dGhj9CishMbPBBk2piKurTIj67Y6q4SEGqs0Tc8iuciwAcFGGUVN5fv3QpT1mXLHNT4l0U5zQoYw
EnxXzLTNHD05aVPsol4tX5kymVLrpoocWqODm56VrUM+OAEPULsMe63jnJxax8h3jgfZrW7HbFVh
wCaBjUn25ag8ySPCqqK3cM2R2ZG3CouwuWftL+bVFLmYzwtEcBHVnjUMMO51zqTXLC6NhsHPzCYK
qEfvMVIwG2KEaUuxgoc1HLcwx7pDgaZ8kg1nGKeYCASIlUb2XW1D1X4zO2qjpI+/zHHf7BJiuQTY
ifYBaZOwuszR0cU1NNlohlYwTdOwGmoSc5Rxn42gN1LXzo69h36gVWwiosObPJ0vE9dCNR/N5/i9
bFBTkItaBMdUfhlrHKg9E+5GFanrKOnv80niYlXatF9g8xY+69JcLPTMLH+urOayT+jIWDmvTW2n
2KEUN3EGp90OFil97Dy0Xno2OtOXrvCOuUW9FCoYme5Izx4vpo6wmiHlxaQHks/Y1gmauTGUAdhP
380Qp/TcIYHFh9IRBOMiteuSdUqj7iwKnlgy25VF6YWUBnCqK9QqkM2TGNm/HcFSry3vMW5N66L2
4ePZGsZ8Yj+zV21HFwNP4eIhoOIKLhWUucyIn+qIk5fqt47U5boM1oOAPulRxpYNB23CcSU7WTAQ
fxPjvhVhrmg09AtiiXn7sregiNm6tPFJQr1Ism7azVRhK357LwpImDnrCd4e4js0xKzHiGUoYIKP
Lfzl6aH2wu4sZa5+kl29VyIECwyoflFLXhe+92BlXrsRs6LnGLubOMI3pjMIX/UhrrfRnG4C/DnG
OMT+0XPp7kXdrcpgoSLBGMsJV0z/dXSAYHVQbhuBaGOKwvsxFiQtZWw0bhe/VbYW4JXG+RCFxNCn
CGSINYybkN16AvxQI9GbNidr3Oop5ZoO2DG4tXPK0rDNGP0Ypk/vTfVZPR7CwB/Y0U0s8F1JEFsu
N129dPGaLDybZoCzqUBTIVVe70Jz05fT5RSg6SsLd+/Z3bDH6OSqN7+0c0EKel9AxC/ZQBBjAQH4
5RarIFExoxqCOjXhVFgeHEcMbOus/k6DMd04kbETg40HcAC2Sj3k7qgdUGYDFieJuPE1zgsVIgD0
9fApp6vYrb1zWJT9fp6atxTWB16mmbGeBmq72HoAgW1gWLasCJyF+1aQZWiuwykh8cKLN9XQwl8n
h9gx/JDfya7nsu23CcxuH+OmNmA8IY8RaTEUGye2vuZxVWzoOhq+FxDkp29HItY0DjOkYpCM7cNC
nbP2LeHUc275/Y1BSse6yYJHFYYvkW7Sg9OSFRH5cbhPjAoHFIhymUsgGno6WHwlK3xsg316VrSd
sxJoqKdA19kR7gL2pLaNfYM71jtPBq9q8PYp05F1SV8NZNV0ZoadpwGPnhaHv+6Ci9zlGrYUF7HE
1URMiUOH0cf0yDCxf5sbYxPn6l5ONmb1E5bUZXxsemh9heqxHWO2Z6YIMBEf915zEbtDdD3OqLNn
TrMQ8TL2KXKCIkW/OUIJk5fFlTuY+XqMAS5D9ADnzdiiH2QHs0GykPJNmCbAXhvwSDjze0y928rd
+bLP1wIGV+bi/2DbIaZDBSA12ITn49LqVQ2iUhqiKKLUk2dxiHA7e1h7vh63Tl4+NsdkDs4iBw2L
RqXb99Umn27nIEk2EmL52mY0pcJTIUrIi4uKZD1X0JfYkJ+Z988EhylO1ePb5LrkNxnog2b6y4Fl
VIfY4JBq4AihaAApe/5cNP66PTaZcLbC0/duWhxm9J1zR2sdORP9QZLF3BcLmehGaoUrtzHeTvOl
1NSLZT1jfpdBZhrhW1sYMJaR5dwFVPVuTKiDSMVBdRSYiTtctgaOuM5CyZ4ENGrKypaMZ86KHZQ2
IEzfXi2+IYb9mi/INkI9bHaylxQ1OGQH7OjY+BfmMUzRGG5m0ILCFCn0K+053o5KIw5QdwW6ns9Z
5XepT0sVfBRETBQ32nYu69nh+DnAxFhqmAwGJhI5Svmytud1jJeqa43XaK+eXOGXrIEx2nJR4XzX
wBkc8HYPGJhS9/s8tCbm9HXWQXmfDQQ0bejimxpCU28xM11oYmbahJgFjttaeS0E0vgcjit2zmEJ
oG5JVANDg907DO4gIqzHhfLehYxbbqkCpXyDZ2hqYb2Ik6ASLA8w5gijSUq9TRuWj2HWIBMyZ7kI
6X+is9s6DfypugbxbGMOonjTQvykjK7GgfxAWGK+1URnU9U+qBqHJuSe/Tpv+H+Dth8a+iax1sWm
94vPBoZx6ybd1FDU1tCqE8gWbEdJkOuDGW/JH44OPe7SrFwNjMYOl7QGaMdIzqqI1Sfw8mGXxu2V
2/ssU4UHc9KT92GUQ2JvgUa6GtuWqRkPyvbnnWfS3EWJbHz64x//8a///I/j+L+jt/K6zGg0Fvpf
/8mfj4gJmySCdvj3P/5rt7nd/PUv/vs3Tn7h7K38/Jy/6Q9/6fJue3/6C8vX+O8P5bL//lrr5/b5
b3/YsIW00033hm/Vm+6y9q8vwA0sv/n/+8N/vP31KfdT9fbnH8elrFg+LUrK4o9//2j/+ucftun8
NUL/NUDL5//7h8sd/vnHLUBd8vw//sHbs27//MOwvOCfpulKaUvLFn/8Y3hb/toK/um5XuCatmM5
tmO79h//YJNr4z//kNY/pRAyEEHAcczx+Te67JafuNY/LSk8E39B0xIen/Z/7/lvD+3/PcR/FB20
tqRoNVfkCtV/PdvlngybBuryP0fy98fn26SIlt/6X2ar4YzELuLiykxIvB67OMXA0MvTSn0N+3GK
NknYjc8eGM0CRFm87BB7BlelHcEHsV+8uD1srkMFkUm8/DBy//6WP34r950v5f/9S019QZUAaHPI
RVQ/TWmLvGEsrz/+cO+dD1/+/oc71uaE+1Mx5AcvlRVu4wn+H1LqAHbJUBqf/BH22sdXeu82eHY/
XsnznaKdJxvxqpEtdjBiLDEhKEyL14cp+LcZ+OMwvXcny3V/uBOiV1AIVyo/IJ3y17XlhGe5ZV6Z
dpzdMoK3v3cV3v4fr0KfbGrh7XEXbZvdmmq4yeOgIuGFgkgo7/7jqyxj8rP3cHk/f7iXyITkmQlh
H+gejBYglQ0q47rQVRBWJlWz/vgy7w2Z9ffLgE45mdcRNy5LPEjvwnzCW7BDf25yTPU0G5aVZy2V
zseXe3d6mX+/Xm0rHK8oQg9DkmVlsvKcvG/O62rOrGtp6bLiVnHn83F5B3uI9zKyVOluByB4sCgr
Etj8V46oQdDT2RL+5cff651hsIO/f61yrBPXHkp1UG1ypRPPw2myEMsJzF6lhghWH1/mpxOAsvpk
cfE4x8pk0OGL7PvsVo5CvhrxaFx8/Ok/fWX49JNVQqnRpIluGVBvwSmjBTtLfEJ3skzlv5jBPx0n
LrH8/Q9vpdcoKpRUGy95PtgIRBkjHQA3JLqf4WfY6vz3buVkpRj6pvPbRBkvbjbemM4SWBobDadb
wMiPr/DenZyuFYICKGiRtiTKv0d0T0SHV2h4hOJbD7R8+Pgq7z2Sk7XCS/MeUagMXxL6XdvODfSX
bmwIKU0M8xdD9d47dbJQyAKo1wWHWZoiOA+YsFTeYgbvF3fw3sefLBDdpMNgGuPoWNoqfexmSRem
KdzX3xufk+VgGGGB2/hXpkgRA1wF6B6qbx0b0l57Rrz5+CI/vwUODicvbe/q0osgBtB/a1neQmOo
iKr0uxL36Y8vsUzg/7FaOyI4mdiJ7Tp1DWGMSqTyYDPWdAxLMIUoTcPdMBTRa1mkwbkvjaePL/je
PZ3MdZ3IKK4zWLdLHdZuTPhw21R7v3jo793OyTTv2hASbELT9lPnZy48NKvFUd0ZM5IMnQET2PhK
2QbWVlWY9sYvHtPPZ6QITuY8VF+BfKKPjpEkOMIMxMYcgv4yh/2aVQTOfTxwP5+RIlgG9IcVbMJ2
hXPZHL7kKRHP8MvKaa1Vkd1W7oj+9uOLvPd0Tqb9ZM4K70FW4sg2+prGKdFJrNfWL+7hvY8/mfJw
iaWlUKe+1KEBLjbHNAtaJxb9L57Ee2N0MufzOYpSy4443trFYG8GuokoA+nz9lN+/HiE3rvEycSP
csNsmrQ0Xiii5QOoV/TJxV7nEkO+31oXqRj+/qBrFWrPo+mWLmzOAXZI2LUtoiFHGE79iwfxzl3I
k2mvRV+3UymDF5kaxtNk+fcQEMv7us7DX7xJ70wKeTLP8zTyhqlq5L4bi7XSYlP3DJUTk+rox1cf
P4t3Xid5MtvLuvTb0gntvTJRA5cN+7nvoyn6+NPfu4Nl7H6YcCaFn1ahyI7Ahf01ml2H7rn/LY96
HB+CASzt4+u89yyWu/vhOqGRiCRpDPniOlWJNVrmIrCrkWxCn/m9K5zM6rr1tRfQHXlZHrQqCLWh
73igDrc3v3eBk3ndxb5pxkNg76PIdtYuCcJ23REtP6vbjy/w3pM+mdh2jk17Ok3GSzKE+AWGpUgr
wM8ZQd7vXeBkWneTk3at1QUvqhCO8SzRU+LxyH5en318gXeesn8yq/ErtmyITP7e9FWCrxLB1jLz
4Q145i9mwzKzfrKV+ydzWk1lYgZViqurDKN12Ue0oWHXLG6ktJdLw6MJa/5in33nefgns1tJ2oDI
TqOjhj0abF1tiPgAsgeD+uPhspaB/9ndnMztxDAGixOW3EfpsLXN6rwL0egk1SE3UmxV633utnc9
zP0mlLuPr/nO4WFBaH6ciEAhtt0GOjpO8SLHhne5yKpJoQboz0M8Sec0oadhAAF+fMH3RnH5+x9m
PigSiYwJ9gTujOLfriBbAAKo3/z001lfm4nj07Z+SXDnv6vDfmknpvHNx9/9vff5ZMqXc6Dd1HWd
fTTSMoWf7mNGHzmf5jh4/b0rnMx5mbqJBzXbeNEJPWoD3f4y/kaY/mpKvjf8J3PerZsOEpLuiEtu
zOYtGrMEJCTIgM/G9W/dg3cy6yPLhbOCu9sR4wtkVJOLWq2AkYbDZbT9+BLv3IV3Mu3zEk6KrXR8
HJRd37lNVhKDHpbT/uOPf+c5eycznY7LkJtQ6vc25WYYsofbcw7tXPCyfnyFd6addzLTJ1n4Q100
7h6S2X0tpLmXOeodlTaYq/TjA1tKgMozKV8+vt57A3Y6zY18aoKoSY6y6up1GAQADWla/mIReefU
4C1X/WFOD242eX6e4zwxsRUmVSi/h4kBGhVM9i7utPgF8PPOau+dzO5I27Mrkz451lWFXyMCxGGj
kD1AbXDl56iNo+1o5+Hm4zF77y04me0qN8ggLjPeY6XEzob6tYnmJafTiX+FsL13iZPpPsRWCrcs
9fdQN2nl91mHkTgLSg+z9TenysmEz9UwhfHoe/s8qr7UjT2s+gCt+28NkTiZ6nQr61RUqUcuGy7I
Nt0tbKhsTLZhRX18heWTfrIlipOZ7qaxxlafIhP/0RTdcobvAq4ucBgTmdh3OmSJlPiRXEhTWoKz
dv/48YXfmTHiZA2Q6OYmMZvpMbQKCgRCA3tU5j7WAL/3+ScrQIjxbGtITIm9SYwwp4oOY31X/2LY
3pkp4mS+o3dUYY/nx7GbPZQXIsiBByQOHVAjeUx44DXV5972IvcXC9o7b7I4WQJ0XLp9kZfqqPPF
5xo9HE1t28RaGyOW3xuxk9lvF9MMq7VWRxSNIDSI+X2ZFuvf+/CTyW4K6aN1cNJjzekO2dDYhMjH
kxI24ccXeG+ATqa6W7lD4huOOpZR+JqXFeRfHIKwKfd+c3hOJjp5HtlceCo5RkWHeyZOYG6883H4
jf4PZ1+2GzfOdftEAiiKoqjbGmyXy05cjpN0+oZwO92aR4qSqKc/q/IBBw5jln7UrQGLxWFvDnsN
Kz1wRASzgh1gxFpCGad8Aw/LvzdgHZ16BY2Ly+Pj2EOYFehJ10ZBl5jyran88WRyCDlmVV7/RcBg
vA3O97fL7bh6YcU1YBEgAodp/ka7PtlLTzRQ0wY7fGWQHPmKWWHN/S6IShXD8BrWwxM0aM/8OlI0
T2CiP52lb4Q6O8+tHEhdnbHCXOF6ZVIKkwpW9qD1ZGMJAcOw78OVqHBNyrnddxt75UG8Y/RZ+UYN
VZ8aKHrAyMjAi0wpYC4giXzdnFiRjZCDuxbPEdlRBlVGNatlhswp9AMvf9+RDc8F6t+6oUOZlBW0
+5pleU3m8Dmh9a0U0A8F5Aoks+uOQcwKcd1Xo6ZjmGLLwOWjic/PylR+m/pkOPhzu3INdSQSZsW5
MCY08Ovukc/RG5Tf1BMSLwSNZXa4PFznkPtgzw2sQBcAvZQgXmBrGkewXxQHY0F09VuTQhYCAhzk
QEzAIQ2UrT3/OSbojzp+CQHlCUoWvw7cSZbmB2M0oNsTlz9Ghl+yQKBj5RDpiJnASgB89ppFMKSx
AjVJsC/qDg+yjOEAeXn0XN+3MgB00KoSSOXqreBd91kWYw1H94m3P677vBXyHLRLnkKC/K0bajLu
QJTOvJvaK7qVFxXH8gqskFfgfY8Vy0DLyiI67jMQxEFrGUfOnvNUXDtIVsSDnwaBmbHJ3qZ+5ACu
xudHpzyGtMPuumGyQr5RQyN4P2A/B9K4hXTCAMW2BBfp63bbwIp1AGBn4HbH4GD65psqBQ5ScTwC
YXv557tmwQpyGAiEy7kw8SZxP2Tn3U/CNuv/cFpwZHa7hp51CtTduaneAN/2UHmm30GXbb+XBSiI
g4z4zeV+OAKbWrt6lfoQdOjm5E3PVQ/qvJj+7rQ6JEGZIc+r/OX/0CVH4FErsBmf1NLAXvOQAb/0
FTi1+H6Q5XJlmYhacS3Kbm5US/93kaIqgLRjksYrxwbHfJ/BVe93KBbUlQ4xAah/YMxgdBpFKXxc
aDAAl1dn4IStNOQaJCu8E8gbEqVhXcVV2wEXCPAioACGi5W4c3XECmw1KmwaoDvAdqVs7lDpLJ8a
3N7+kzPorpfXlKsJK7Rhyl5E4O+mb7zpdXfSvIz0nUzECFhj6XPf3F7XjhXigDiTPO6y+k0R8prJ
Lv4WU/6Cak76/XIDrhi0gryRZRv2DR5lpgnIfsZhbCAJB0WaN+oWi6tdGTDHnPvWfg7/KyaAFoWp
GHw+m+glgeJ+uxvSNuzqK5uw4pyESSSzRmNZ+aZ5oFBkG/BIPUD/9PJQ+edB/+BM4lvBnbVjHYgK
5+lsapZH1kLUCBCKMh13uq8h0pRmkw/WHXI9pFMq5YF9Ugt2A2wFXh5zUdF5f/mXuAbTSgPV7EnP
YzAHnTQ9QxJMuwj9dwoZ4nbt1O1Y4P757+9O3dorooWCHfFGSAivY4CoSFvRR1+f3Qau64WVBsA8
GITITHiQpO73CgIMG95C7e7y1x0L27eSADWqSnWDDnDmf8YuBqbFpOAzNav2Pg4hon5dhP7Crb0b
KCFLGbReUL8lLQD+FeCdB11DasgrDElXRuocJB8tPCsL8ErPeNpYcDTNmfpaTfXcv+oRiIttaGZ4
f4vIAOWncCYHW8ab5fwZBiWRXkGJuVablSIIKF/gU8jwoIOo+MrHKZtv89Gv4pWZOofPB70jVmrQ
CJtsgiTdIWEdMNcsGV66soLIDB5W8hhAcqx2aJNctSxsQN0ETwyywGIXQwm9rXNdC75k/R5e4A9e
CbnEy604hswG1mU8Gvsgxw7XURAaQBgCd6Ft1kr8rgGzwh/6QWXFwM95U/PyKkGVgiwpXu1EnED3
I/erRxjwZivXVldPrDwAUjrxFunD88l4YG5PLQu8p7GUdfnzuqE6N/wufgpSF4bCHv3Xtatpaq/a
tmUJqdnrPm+lAV2HSZ+LoIEqOLKy9pLyJ7zqo+suQoT+/uNRTFrgAYrzGJ5qW8i9oqQRZ0j2l3+7
I4URK+yrDKL4ndSY54ouoBFCXIcF03iSDfZmaNHVf11uxzXHVoBTmEdrXmNfK8YMZI15pnczwHW7
y1//uBfMBtN10En0pzAKD+diclHDEEoskIzk4jHuAJa9rhFr74dLtDfDvT46qGH2NkYZ6Jqo9Kfs
yLT12/Dvy618vClCLPX36Sa8l40/+9GvihkYiqAOz93jLy7f5QY+ngnoz//egPS7CjpYY3Rgs/+f
idFAyutv133biuQqZbRpvAmF/bY5c/5TPid7X7Fi5fuuwbECmS1Qh2wp6jBZzr6TGi8OVZX8zDXI
YJc74FpIVihnbTElkcADTZWcT9vw5itjCGhTvtxUNa3DT3nHu2LlCcI1E1ZkMxXQLEuEOBT+AhYd
BWzEj8aV5xnXUFmBzVift6QBPbDTs7kRHrK1gHrjDi9e/UpAuJqwYroBHi8x8RIdmhbPsbKK69sF
gt0bCCMtK4HtaMLGyyWFNMQsHL4A5+SXNR3c6ySDLQSU9y/PuGMSbLRc03vFWCnsDVnvf5YUOncj
ULMrP9/1cSuYOUpDIGEiL6m8AEYHrElQwv8Pb3yu4bFimQDDptWYVj8TWJlvhJ8vt9F0Lq2fyQKX
x8fVxPnv7/ZOyA+BCNrGxU8DWzqg14bxE48YdIVLH7CQy204ok6ch+9dG1k4RCLrExhXgA9fbKZA
fuM1hfsxVJuf/VWonKsZK7griJEUokv5wRT8seoDAJTxdJ208sfiAUp8XV+soJZV1IdQFoSTL0Rd
NgXn8F8tNIHmBQ7Nu7QfwGG/3JJrcVkR3sVlPkP5gB0pAdEbgtfw06xmcnP5678uMX8emZmwolvS
BtzjlgQHJqMof8zgqQkb5i4SAyQbCyUY/wbeLF4/jn1iuv5oWJMa+MByf4H2RylYNf7Du7iCwkkr
EFPR3odgJ3m5/PMcnY+sX9dANRbqDJS+6TNPHDzoBoattQ85s8vfdyx7G9yjW9Ua0rb+G4BcEBiB
efgeBdNgF05TebiuCes8gesI7nCD8N/EOIM61eQUHjOEEHUPwnu9crb+dZn+YBptjA8rhiSY+UhQ
rM6i1OP/gqQdB8E3Cr/DHltC07fkDleTRm5Z3U//VjNrip2RbXC2b23GvH+mzPRJfIghTm+Cf2Hl
qkNxA2vIXpCbaZqi4O7ygHw4pyyyH1HBfZ04qoriKPH+pEZgZeOsW6PWuD5upWLYInQK+lwFHm08
fyf4BPYOAN8r0eL6+jnlvM9g8wjug5eKY9aisNeYCVp5qfLkNYdCjIyVhJO8FpRkRfCAdx/q/VN0
uvXzPRuHCMcrnOEgyHHdFJz7964fQE6NMlu6/AEC0ZWB5bM36N2YUfAFLjfwYQ5GT6wcnLFc8Kid
cpBGQwY5MI+lz1CPHB+zJo7gHAHc8kpXPrzBoiUrERemjAX32+hI4njaFS2k9jNe/UCdCoYFJq13
/ky/X+7Uh8kCTVmZmHRF1qbDBKnSZjE7WkPC1rTFuGsz9u/lFlydsdIdyYugaalfPjRwr8S1g7+A
xJP/pZacwCskh3XB0K8hOBxr2X5GhT4r0L/gncDOGb5JqPPJ7xCOECtZz7EAfCvrEennyaRI+dDN
Pd8TZQrIveO0YlgC6CTwPCsR6ZgT+yEVMmZwecQ150gaSMfycMpvwd5X+7bpm5UKtWugrKBPGhyB
KJR8HiA/hTp43eWfQ28NFe8aJyvk2RRRCASR+Ui0gB9WAT9nOBuNLdR0VM0h4pt2ORbx5eXlu7py
/vu7uJ9UigKojlPQh6HBLSBvNszn8ypO3+zWpFEWvECtROd/SSiqQ4HVS0YgxKbJr9gX0ckUatjF
CGWWv6FDAjbmXbnIeHkqayPS+vbyb3QMiP1SAZuLkGi/W46cwbRiGkAk7UKIuIC38TRrTO91zViR
Bv0MKFrgavOoAu8bW/DwOQPjBSckKLTWq6Tzj1cntx8sMsD7StGy7NHAXJf6/AUa7f1uHuQahfrj
BiL7aRoa7dWw4GniKHrYSCkWZ18g6fojrnu1MlCuFqz8WrVlgrTA/WNFtH7gfTTdKhouz3nf9VcG
mJVXJ3iTDTkkPo4NRGUOCR6Jf9QdXtkvz7RrzVszrWmqMm+ohwfSAy/IYXH0A4heqBBd/vw5of1x
8GKR/eQMAzewNMKofIC9kiRym8lKSGhtpekEC0Lwb/XfUxQL6AFW/txDJC4vigUadZdbd0WLlWap
0ZDjDEr9kEBSC4pqtPpXdOx5jIx6jkqZrBzZXM1Ev+eNZGwZNxkEdaln4F3gQeO/8lGeKJvg+yLa
q+7RGMtz8+/SU5cpDh/UajyKFBStgwqqcIEgfVrRLFw5LjhWAzkv83dNqJG3Iy87eWQQwjo0Jqxg
ybr0zenyfLg+byVYqRSF5pAXHzNdRnzfQZZvvInmZg365ZoI61xF8pElqGYMD4IqMn6FUgO81yoP
IonRnjD4NL6mEK322cq8O4LffpSG21xu6mkcjwkE/l8muIg8mCA2p1ib+Ms1I8Zt9vIEPSHwcpL0
gdXh/cQJjqAep2ytWHxeoX+GJ7ffWRNoPHpB75HnYpm/wqiq3k2p/KkDkPNkDQWBAKn/ckc+pjtB
QcZavTTIIMJeNf/bUoxmEAB9nKDvv6nCCdalXfUNmqiQNME+009rXOyPFwS3icsQ6m3nDIhPcKp0
eAaYkS0DXHnL/OC+9WGneLlzH69rqOP8HjZd6+G2wEsKocm5fAIoOv0exTlZWWaur9urGqy6QhYk
fdB1vLQQbhS0u4WSpFm5Hbu+b+1hMgbDDQCh4IjMO/9NGYHgKkyPzUrpxjUH9v4FxVL46KXpQ4Lj
w602MBqYwi695UXa772ueLk8Bx8HI4+tjYwFkNyVaZM+4oDLt3h6f8pg0wh5M2jxXW7BMU72M6wR
U7GEvIEgP+Ya/qOk/N7S1ZOEY5jsJ1jcZHoDx5LkUUOicwv/1SM1IYCrnf+9zviazIkj4G3ScrZk
0OgG6+SxGUqzZcl8Ugi2jqsc6nLxt0GujpZjPmzqsoYIGvQPUPb1JYXmrh9ErPdvWaGBddmMvujb
+qoDEhfnX/Bu0xIRLlNBSsmzTvr5FRfdDIbr8Hteoxm6enJeD799P2UR7NCTxykKw6OIx7/UPIXH
ZB7+urywXA1YAT5lCfFykiePEi9Ut03QMTjfNXCgSpJhf7mJX7fwDzK9sII8YXkMEZqZHVnC+hg2
znEEAeYbbWis8sMYZQoa1+MQM/03W+pB3MPObSHZfQh9QgB7Jtkv4e0448SRbZq0NjOEYnmXwj29
M1AB3yexn8nXykCE4nO0DFN6v3QF8ASoiFTZSCEiHOXVz7gf+Bp21REwkdUj1TNKCj9IH8Cqg4H4
0D9OC4AM8OWCy+14bW6PrPQF5eleJ2HRPsMmAza8Mpq/RJOffLs8L46cYr/gdvBniLOSNHheHJsH
MFzEvvLhUXb56/HH27uwfnvBAgHaz1jCcLX5BneF5wJHcOPp8R72bH+VAbkdoGGwKeFCtnLedy1l
KwsXta+82WTJI8mS73wZ4BjLsJLHfpXS4WjBppnDK7CGvH/sPWiJw/akvXwnPaQv2IbplTuRY9hs
njmDOv9ctaZ8VIP/Hz8Pzvm8Mo0oj/y6Av//gau9cK3C5FoI1h0CJt0chu/Sg5cxpMvYHPjwb4AE
ygq0yBUs57+/y2Fg1qWDzhJY0nfYu6QXPf26axMFWzIQndfqiK7JOf/9XTNV3cL0maQZ7KgUa/5S
EzHTJ8glo+AE9d80HcnKOhMfr+zIzsmY94WHSfV4PrjqBEXLBOzvwtcnNcff8BBdbeLzXy7HkWPX
jKwEDahFVhETeg98XMod74YQOqAIHJIL2FxQvIrElK28cjt6ZtdcZOiTqJZMHJMFjqj1jsxRExxQ
aoI/sYYHi/8jixr4rN3wMpwYnGJqWI1NKx11rEKbag2SRAArkqV9FqFKTxrZCf7uML5eOck6lodd
hik8OB4Ebdc+kxySwkUjJTBICjAeEPCuTUE225r6AZPMa4djxQGD3TJaQdCb0QwewMPSsTXcpmuo
rKWeLX29gJ3RPvNsgQlFFc/dodFt9Hx5ybk+by1wSlVRQCu7f2YiEgcuGGSCW02NWQkgx5K22dUm
hu2PKP35iFNthBoznDQlVXRLoIZ79j36kY5AMlzui2va6e9ZgeVcguwXds8AR3g3hdeCgxPMSX5A
ySN6u64Na6urYBpmUhFkD7rRZn6hvAYVVcd9V82bVvXVmlqAa16sDU4GUZzRQPXPmUfhv+CRoINz
U6XWsM+OsbJJ1hSvYxpifQtso6GYAf7zApe8vIZ8JfbSq4bKZlnDFHaaexPrZ2MkPVaRlH8Xgwnu
+zRO184BjmGyCdW466dhD+/BZ7HAJwubqThC+GPtvu1YvKG1m8E0rY/Oz2H3Ah4NYQ4JTgOh5Anu
euBFJrDx6e4V5GL7fgfN/6H69/K4OY4FNs0688oUJhFLeNKRQGXgpoIuxTDBvxD0DQip1NCCQlGN
QNZF3yn4wkBmH3XQGX6Q6D+vrrvt2NzrCugNuSQlznQzqoaV1NGdgDXNytpwnBNCa6dr+LwM4IcU
sGNovBtDoxsxpuY+x7lxHKevlwfSNX1WPsiA7vPk3KAL1QhL86qHLZMei20Xw3rD8+rbOvLW3uhc
k2blBdlMSxC2OAKbAru2rCCz02CraQrs3DO6R035Y5nTGn4Fa2VK19q3UoRgbZWX8+QdTeu386Er
IfLyPTfV2B0uj58jR9jcbC5MNpdghj7wGkYpRVxN0Bxr4bew8VXU+9ftEDZHG/uCWWrD8OzkkQ76
5ejXElT3gnlc3UA3jwAFMdKhnNG2GOE0c7lzH5M/GGfnVfPuDMk0LKrrwaiHLq4hf7YTpEU2uWmS
uIlhjQFnpPssjaTWexrgqFl+0rCihMSN8nVZ/BXC1Ijv/FEzvsb0dQy3zQWTLAYJk9b9kXh1oWGo
AZOerYbpSbn1IGR3FdgcHlLn5t/1G6chWLNDpfqIC1qFai2uG3z46Q8mBtc7H6B7dUdrPeRf6qmE
QeP28nA7OmdT2DMAYYfY0+2DhG0pXESiHtRJvNIIvMK2a9QN35FWmNU3oso6z9opPkrTF726A4q+
0F+Ktl7KHwrX1KbeTizSdNkXzdxHMHGsEwr3LcD7TaUPPax2khcIBEh+ly4wmIA7JeU0+ysuCm8Y
YDgGdNa+hZQdWUN+OXIUOwf3u9nIULmKR9hQf55TDZljGLj1cHiFpfgg0+I+YZ4o01034g7Ctr1i
QkUrE+JIWMzKwBWcvqnXwBSdyrmChGSHC3V50DSEbSVc3rP2P4UnTQTEKLwUluY1LMzkLSzbFtGv
HNOd02UlaDkPHp5pY33shsnM31tZQPFuI03Dx/pmRiWlvs/x7FMUDzMcWQVcxOCOUdwTWJuUX0Xa
Eni7dXgqPTvwgbH8b5mD5QTr9Ay213sdQnV+04sihR3R5UXsyLg2F38yAX5oEKTPhTJm2ZDxjAMh
fbemFez6vpXRE7hVd20fF1+gSRQ/FP4EG5S6SZXcXf791NHAHyT8uMe1D4XjoyYDjg87LkqFwat0
Gmf3pvaG4EGwZR7m8/PdlMNYCGZWebbD33zINPJizjp+0zVdnSQw/u557N+qUda0gtmZ4Ms2BAAO
pnwD7cf+Gwv7QnpwZehTwE1GrBzvnN6TPLitTV1n/V2J/4HBbV5PLbxaUthT6JXrrSOubOhTl0wB
WaRECdAvkiOAPO1GN/2j7qL0idB+3vjLddBsZFRrGTM4rM5lR+IjgJLLLQ2hBA8l0y+gKa9lT8dl
3cY8dUxBBGJuqyPwEYN8zIKga15NGKii2ciljTkYcHCIzzaUK8m+hzgRmGll0X+cuWlsJQocPsM6
g8DJMzhr4qbv4G7mw9Fmly7B0+Vl+fGqpLE9fhEq2SUl7BSGjfLues1UepfkQ7ByjnF93zqbwZ48
5nhbGb5WATRmeGU8EKqCYKWs9fHcULsgVDR5MKUwfXsQQUXuqpZCUbGEmBcsg+heRDw7KA/rbehB
7r48XsE5H/z5yA779t83De5lVRVFov3a9ME83JkAogdfNUwCOkhKtSjubIKgvx+aIvuEynfxiPfR
A01J3O29HOjrTUi9ZC9QmNxC8bzY02FsXmh8RmPwCUzHauqB8u3SIe4euTeCjqGXBdgQmBdn0S7z
KQgI3hQBiqrLuM0+ebAVV48ogsO8vtXwwEo2aZ4SddtONJMrm4VjEu26VQGf+7Sn2fgV9pf8pAd4
lh283pvpioLHx0cHalesIP0UlXlNw1NWjNMzqc8WsakSj9CHKjbemPYr4eRq5/z39xs+kL4yVvX4
lbDyJYPBwh1eEpZtsLB7eLst14WUXauKhwWlIzwrn0IuFij0VwPEDEPaL/9cXoKuXpxn6V0vJmwI
k4m68hmotPzzVPIAnoQws5IoTMMT72wgcrkhR/YRVvYhmYyC0mT01Kg+9D6TiKloU6D+3d6yWUzD
lavLSkEKNkqhXMb6AVsupIiSSO8HtfYo7lq6Vv5J+35OZr4Ep4D56iVrzQDnP3/h1XX5zSYPUCqS
Rfnj+FUuBfgW0ktgEFuEqzUDxxzYpZC2afwc26g8qRzWjyOtjplYqmOTwtP1qlm2KyFFG/WQOEJC
y5BnlhvK43466ELMzTfIGfj96XIzHx8K4PL6+6rlDC9eVdUWzyxDR5plukkU5EMTPQ47Uku4RGdr
YArXmFlhrlGr1LEZxq/NPLB9lsZPk0fKuzQJvl/ui2NR2Rq7TRzmzZJRALrBC0HeH+FRhXegOZTX
RZ5d+jAyqVkm0uK5CEv4pbOiuZFzqjYDMBsr0+7IIna9g1T40YVH6EmBxPbYsMz/O1Pa/7fKY/65
htPHGhzB1ZAV3rAeq6MeHlJfKT9rH4NRrbwM1nvwtt2gVOBdt4fYNVy4MdNwVph0lkImGk5u1Gu/
KyAezW3TVcDwgo5LwrWLvGuJWbcFqKqLsm3z5QQRUVnuAR6AJJGhCdklgK1ctwrsMpFpAYgmZIlP
kD2mex5Mn0zZl4f2XJ+/vJAdc2PXgpKcGggQyPxLwxtAtQoUqjcgvZdHbMQwwPXltXuJXRZCS0Mf
pzp/VgOgO4ieuwbeDwdvgZ375b44psSuCakwy3GljgQyZZ/Oe5guxt8y3Lm8W/jtLWu8EVcr57+/
23xN1sexTDN2qqlqHxail5d5DG4aDf2Iy/1wJBdbe5dnkMMBoDV5ZkldFLewqoFx+hb0MmLWNnZH
LrYLQ9DX8UWTUP8VFmu9vxW64tlNEuCpcVsBsQXT75DAMjbXVTKszI6rV1YWKALRRZ4mAdw8a+9v
KHIuwzeI5cLt97pRs/b5YoYFbdyK4CjB9i6nDaGxDB7gpDWvmVS5Zt4KeYh7wkohJctJRgNE9Iql
zL/IzBdwyIRF3e1V3bBLQ6Ihc1rV0CVRCxTOAEXpJD/0mUzXQEKOebALQ3jRilM8tibAoUQlxP/A
i6u28xJeZ2cH2Pfv8aGh4wSZ2l4eO8pKoA2nnZmFDwsbSDl74Zp/yccPaHAh/72VCtCJMgSQ7Zn2
kATRIXgSXRj+25TNExctbC4bGG+ZUN9FZf12eWYcqdKuDHUmMrhv1fPz1KVUbdSUxeNOaI/3OziW
mXnrJbBZXcnLrlk6//1dlqEtHFOEStipmdv8LwK5UdRoojU5SMdKtgtASzupIMeD+ykPekDm5xAG
12Mj97AdWeHku36/He01xGTnptAniC7XWwo5y4e0IvTm8lS4vm7FOnCmYcfqvMWZGyWCXQbM7/eG
pcMaYtrxqhBakT5UGhJNsSKnNgdO/gbKIRrFoyowtPM3HuT1C9yC4nM5JOJlMn5qPS+oot1VnbML
P5Rp3XuaDycIPcMRCbXi6HuhRrECEnJYAFK75NP1cz3OgfROJjXEO4SxhLbXJk65R45UYuHBeh1P
9nu9hHBf3QzzUOMYOi1wmgbYD+5peJyA6Wu2jcY2XbM8ciDH6R8FIW9q4K2Iyz+gitiEYjDmILS5
R0HosYuDf1HKS+/hpcC3LdFffkmGXx5tR1TbpRFeRExA4GQ4VWDIbGFIXW5JABncDjTUzRykP69r
xjo1QOInDxkn/skjicg+lWZhKMHEE5X7sZ5j/3HyBt+/qnpM7bKGoK0XTgkTr6bI1SYLwhJzBUD8
5a44zg527YIETRoEIB2+VjAtuk1KDvpIZXAX0qVOnyNATL/PXc1fL7fmSFW20C8BMDVG7ZOcitQn
N8BoNjdTniU3uQfHtctN/HqW/uBFz64swFrLX/Imi0/krN1/kjwdc38T6CLFjWsKTVfctxEkuH9I
lshwB6+KUt0ST3X6kyyzTjKoo1deMW+bfJnltluyumo3uTd4dA+bjDJXuwlW22RDdZ8F37qgAEBp
js75fdfVTT7dpj6txs9iTAwL9i1e4ueVaHdkyiD4fR8pcCQehgCvr0kJWHOTecvdqMdlZVU7Jiew
svw09e0ACAt7JQy+DaYc95Li3XWss2t0YxjciH//+VBrhD8Eqk+vE2QJ5Ba2AEP7JWoGtuYA5Aj/
X4+87/ZZeIfF+bIsWMzn8A/Cutykpew2XTyZvQejxev2c1ucFa7crSiXIT7JPBYvBtXvZlOzVal1
x0TYegJAO+CzOAW9dhLZE0I7Pwv89r2/wN3+cpA4FpItxZqVeTCmWZWdiKibfyC0IHCLT68SxYM/
0Xl63k0DjB/8ZFTKPDOfchQhJ41t3V/88jr6C7Xr7sAH4u0Jor6vRdv3DwyU9bu6XwV4O06jvyp+
735+B9hoHgfCe4IyULkFk9hsQOXa0wYIVeND/5N7idrMLd1GrB5XlpRj6dpFNg1j4iIaSnWcAF1v
NzRK1A4ePdWGJBGY80F9ndooAzfo99lROYdEeFWbZ9nRGs8cWZ7Nu7YxMb/uAdiujFbQHoeEU8h+
VkVbBifaVWXQbvtJN/w6KCS19ciLYpynRkXzcxfqL6oE10blgKuLJd/7MZhwtcQD4eVQcQSjLUfO
vCWRFCCdVxZVy20XAP3UJs0hHtb04l1HuMAKlyKGcJ0Qi3lWgf/fRLI7SeA3ZCBbeaOglbPpRvYo
i3rTzvxlYd38EMZRvocl30rVzbH0gnPP36/3lIvAE7CWozhJqmKfSNKrei8qeGd9lVp68+tCdbBy
nHG1dk5J71oDyahScDdhr8WI8gDurtuuKSXM/+qnmawqM7kSnLWXiRRnpgpn7dcqnOf5pW+FGXYh
NDSXlZu949z0RxmZ421t4XPxmqGOv9Ht9InFYEZi1+PbcWqegnLNId2Vjv6IV9GU5ezLJ+jfqQ0g
xvuqHD+RpB63oOmYzZmDCWD9wxJPV9kGMWoraXRJORIFwMFTl4TkK4nr9GSEaZ68JV6zE3FM0B9y
GrNYMjMl+anp+/YFfunpyzJDU+Ny0Lq+bj1bEKGnCS9iyYlgVw5g85nx4jgMYVjsLjfgWMW/YDjv
VnFnGIqCM2OvPBvCXQeK905PtcDJPH5MOUDZl5tx9cMKTWh0R9gPMvEqCuiaNP4QPyREeyt7jiO1
/RLVeNcJpsXQ1ek8HGnXquFez6y4hxICNgXp62gN+evqg3VobaDxkBRxoY80IimIhGoynbfv4pwt
19UKbJlh3fJoigaUV7oEYsmd4X9n5ymoJC59dXeVlwuCwjq9qmosulnK9DmREHWgcZ//E0PweSUt
uubCivKKl4D2RJE8FZNXzmTb+IjwaJPkohT+IY97WGFcXlOO5xBb3wFuqISTSZYnzL66SeL4UYsn
RVCV/3XCAdKr3Y7DGsfXMfu2pjDeosMR3nbliWVDMGxiSqJmK2Dgbq6KRP8PIncUDwJiYQAB9DJ9
0hQyG6bEuQlTVf+c4eu9vzxsH0+Qb2N3pNEN6fx+fO1CxfcV6cxNMoUPYw0Bw8stfDxUvo3dkUMu
IMjetZ9VOJByN8Ay9fvAK++fy5//uAMY5983Xp6aWfpcT0dMebBVTXyX8La7WybQ9y+38HEHsIx+
b6Hw/WjmNClPPM75bcVG+tRnxZU7ri10waRQELmhxQmKOsnmvG4b+DRNHEw4aFR8G1j0dF03zt17
lxYn1jEhyKBP7CxvirItHJwJBNgvf90VfnY6zIH9mhOvPp17AALhGRjo33a5+kcYYJsaU9+Gdb+S
GV0zQn/viiwi2fqwlPw6jQSolaZgYEFHmT9EK2dH10ufrW7UsaxL8qxXx6zHI59hINtpLdUdSIXQ
x/LUPjm7Pia1Kfc0HJptOkJq5bqRtFPm1FIdFhJPq2eBAvA/N0ZABtUEIMSDugxt9D589sNQrQym
o6/+H+JHfQp50qrLTtwXT8avttJr8i2DE9OOg7EGeXZgj6up2fbwA955HZSeLvf04yOgb0uKVGAK
FCQo+8/FlE7lDJPFsfun6uvZCw94aa0UEL71NLzVLSffp0XHS3XIdNToq0batzVHKt2zSkIS68Qo
fyj61N/yUrw0kAfa4jV92sxGDtsQp9LL3XUOtJVIzMiHnEK0+jjA9vZ21k2+K6j/n/T0HlP9xBgw
d0blBiQ4YOyiMl6Z4Y8P9b6tPUJ1Dme4xaSnZurj+2l5qUSECpQY/neWkF61u9zDj+PSj62zBIcl
Jzy28+5YJA2sOffcgxAoZFUUSqg3l5v4OM/4NpaSAUE5a0/Lp6YFMyHBPUslEFkVBjKCXqO3Czzv
YFSwptv08e7i2zjKjKeKcqDijiRMw+yRBF4dHERswuF7ryGjuvIC6ogEG7rYJT3xIW5WnXjQH2TR
9NtmfKN5c9Q5KEK/FqNP9L4/H2cuj+PHJ33fBjMC38kJ17r+HOA5N4p2hemX8jZoG5a0mxkGEMmj
AStvGVYOgq4eWmtf4ml6NLiAfZUcCmsiiH6INpj2eZz98LzmAPX28pXFtNjWWbAGIHAsRxviiCga
w2JcmpOZIeZ966mmLm+b0K//uzyGjriydZJTgPH7puiLr6qHGvbZcbHzwFCWIUSTB3If1mLNz8rV
E2t3lXkyxmxg+ecoCv1qs4CW3d/XGRvXbjOO6bFxVnppgpEtlXz6ZTFOsvbJQI5to2GZjuLC8h+j
yWc6JD/L5Tpumm/LgBgzZ0VV/z/OrmQ5bl1ZfhEjMHAAt+xuarbakuVpw7BsH84zQZD8+pf0eQsd
WGje4MaO0AJEA1UFoCorMy0+lhUKamgT8M8VBFYv74zJbbVAtCReEjeCFh/HeaXEG2U7l9Af6AAV
CbqBK28LmmTIctG/kJUuGyixwZGjwG4JQbkFtKbAQh9Soj7EPQqyuEYUAXS91SmyB3CqDJ8GdBlY
4xbIwGAaOvRS+hZbBhQ7P4IhrSSBUok/BQQv4NPlpTSNvwbiN9dGZnWp1WSd9504YB2JE7RIojzo
b4Qhw0bpeMuWTzZ0A/ryJbYh4tC3Cz/KtnMeqB3XPy7/AJNpa5EHcKEeGY3cOrs+aDrSaHjts+lY
4jIK8cVrt4LudQ2Z9aBCFffyF01Ltv7YN0tWZmszMPPc76CBsvsbFw2sMQIsmiM/X/6AadXWD7/5
AEOHkVPnKjqXNAUJvHIYFEJyYIuOWZ9unRCmj7D/fiQlVTJK3NBec4a6WeShNNgTvKycaFNa2bQ1
mpuCiyt1JmZb53JIa3QWiLBP8iFIofoQpMw9y4Zc0SF/GtfX0OWlMzmsznNjrzBVm3bzrxJUAI/Q
oooPJUnqq9gCOL1s0NuuIojqoEcwwou7g8ZSD7C0J6xvHmDZx8uzMFiIjpmM8pZwiMbMP0AVX79E
qkR0tb19LAf0L7xk7zdQdymTV/QOyHAWeDjYeToEFYN7Xf4BBuPQgZIwNoIgoJJXZHPuUzpGV4OH
LLcHSO7G42B1z7/r3VQHSs5guyFTNlXnqF/BU/6KeZDlfBsvYML1nE0WH8OF0tWctY+5NyZN7J3r
EamDaGVWAuo78tYnV21Be92xT7tDgw6bRMcFJ1bCkteepsOJFG3zIVtzO5d3xWRW2jWhQlPuWKN3
4AzEYoeelLTqcSuWjbMlrWRaLC0myDZqfOS0vXPP3Xu1RA+CZcW/64QmkhtQAj/+D75q+jlaeBhQ
nSGsnJszUmH/DFAfvvXcTG1cSE0WrD2zc6Fcv8Ib6NwXFJS8FnSorkYgeL4Wo7WViTb8AB0nyVFf
G8om6s6NasU1Lh9lHsQs30quGnZDR0mCDSeBGBURZ7amjvAy/uSS/rVM/OEwzzT+8xaa1tzBLuvS
QZMpOHhQk66XH2mcevkdKUb0NAbUz6Jk46g27IkOmGSlL9Hl2ZT/HtWtrI5lAojD0Lqf9v0Ezdln
i3JMHjW5NOEA4ikP9EzPfpHH876j/68iMQHLJ0BN7blcxmtCcU9y0i0pKoM16dVhu+moEtaIsQvF
kChAximfvJ1pWp3No/dqLINT+2cARClSalzcQD1ol9S6TXUwJ87vynN5NZ9nj38BP7k6oGdrX1kM
JO//valQO0ehLSXzmYupPTiLKK653HwpG5bd0aJQNuSgwom7+c8BQRwxHL3U2wqopsG1KERJA56D
WExnqtCT9UC8sehCP66zrRyX4QM6UFPkuZNbasxfkWL4UbYAHDfTJn+P4QGsozR7qBy6KV6O597H
udmSvAyAqq7v4xqcJhXO0w7ChRueZYgNOvbST1ay/YoNZ9KL+BnUhPwpWxS6xpXPvOtd4UHHWQ6D
ItVsNeoMtd38ZaCAKXzq8tmqXi6Pb/oNWviJFqeJSz/tXpiFPRApSrnBgPMgRFqwer38DdOGr39/
8zaImii1rIXPZ+aDx7FWU/9jaIXad8PQcZWsabuaIs92rhdoNbXCPU8pnPny1A1XPh1G2dZZFsm2
GM/tqg4LHc3+qkRPZ5AkIGbLFiSmLn/HtA2aR6/JDpvlQp7byPmtoHceQLrl6+RswjRMP0Tz6hL9
UKyf5vg1dmJ6iDnqLfXggGuOpXdV7G7cYAzHvw7hyZdkyRzJyp/rWWOnzq0ryBUYmO7/PRrwkxJr
k1/AYFY6midStKCqzNuzHeFOydYXWuQX3y5viGlwzS/c0ibcW5BNbamlrsiinGe/2yR9M42ueQQb
LEt2ftme646CQLavJxofu7rYhwukf8FXpybppBTNd6j6kbu4s5YnPmw2jBneyDp8lcC9ICyimu/1
kCtQKpWyjRnUaxt0RbihZJU33AkyzkMYgTDfUauA2hKJgAs0AG3sj2kOmsOQKGtwSe7yn3ZvjR+i
qSpDSN6UE4hzOFOPQD5D/NjJPznePi0XqkNeZVbWOc1E/hOYSDC4gFYgxMMpO+6yNx3oWqH/WZLE
9SAwiFfmIR78pDjI1t1YLoP7/wV0dcc8p4P0HpEZLI59kx6IiKF1rIYxzHFp3/B/g13raFc34SNO
LHe5I41/3XqLOvjVVOxcovW3vTlGiOfOCsoR7qNCL0N2DanPOrleknTYqHiYJq+7PGuLNM1kca57
UEtHgO6+4nbbbL1VTFuwfvbN9OuyXFqvX+RPhdxlkDu4a4I8GgBUtF0HyThtydOYfob24hZKzsiF
jOljTPPee0CDpV+cMtRU9jVAU505Bh0tShbdkp+BZUK/4PqikNxdC4YoynKP3OzzCM3DwRoJOvkx
TR8Z73x2gFIN4KYLJXN52vcB7UhMOlHTxMqKs5NMcfUIAfB+PoEud9wnKEd1cF8MMvGWxUtxtlEA
fe5t4KZHtPNv3Hv+oEbfSUf9BexDMYfyAVWQ3EObRRXYtq+cp7Sbmv46cQpIjKFA7UXXvuda4llw
3AAOU02pBDkjZ19iNQIvwIlYvDufD8l0zzqIbH52F8/Kv1p9RYerRkivOVXTkLUfBfMKdHblok8e
GVKhIhznBuoRTQ1BQnmM6WCPRYC3fes/AuzWiRvar6PmIMNwDoDdcv7JFkyJI1vwPvoNyhXmgaEv
bfP5CEItN3q1spKKLdCCwd+I5gfxXGRqBonuj7z2/YOokEu1E/S3l6S+/R9Yjgw3N13nJCKD23fW
4Dwi2Z0eUlBCBPUQt1cFbj6X7dTwQ3SdMrCRC3+p/fzMyoR+arsVm9rkn+ypr1+QLni5/BUTFEAH
WnbCLryMptbPASfrCX1W0VF07lOcIv0dlxkQxEL2kP3i/qGErBgb/C05OcMS/hGmfBMZ3a7JKrcV
+VlOPrv7E1DKuhtvLZps9MOYllCLvWUiQNkASlLcft0nkEEJCAWn0WmpEj+0is3SkekzmsmJLGpl
q7CEqFhnKBeww0zTPnBTlx4HgfB1eatMn9GSC+4kuzFh9XTXL0t+sDPnbu2akEjmnfx6CxBreEjr
IExi523Z0ST6qZR/LWocWevvcQE9YT6Kyc7QbACbTLuvhWFBkBeu0YX+WDI+OidwUDT5owska/5x
qaZo5htPLMO5qKMx227p0B45qjumVnU44qkj3UlsQnXwZYySqyuiNH9Vo7TKAxuz8gN6FZPfl3fc
NPd1k954CBTBuqEZWvYjFU0UxKB6PA5ZsnUzMY2+2tmb0dHQrtpKpM5jXShVgsPA6qJjxwkUSvdN
f936Nx9QHFBFKGfRH3G8zORMMsXvCf51XvaNr7l3NHVgsisW/oO0S/QYdZkq7wcuy2ojCWMwUR16
F3soCccQt/0xz4DelQ5I0WZQGF85HbAI+36C5gVxSoAFGBLnkTQu2qQJYOJDkJHE2fUToPPy3y0Q
C0tU76XVjzYun6TjuWHaemEje7pxSr2/RkRHzsmZVkNNC/vRnt0neBcHIaeNJiGvkRuPi/eTC0TH
xoHQlsha9NWPyJMrPCP5lfvRPB5k7KJOUvT2aSqnGcUlT20cG6bfpDlGOQkCj1jK1/Ug7GPyD3Db
0anINvMApg+sf3/jGMSDTk4EQdtH0D67J5UAOZp76GtpvK3ygukLmmvMIM5lbeuUr3kLleq2QWav
5gCmOSXUGPeYLtHx2mxKq1Rxz7ntLcDS0LTlzbio28uyhWh5Pz4RHa6tJj/u5CST19Yrnv7IvnvZ
tAXSNw2uPTMYtaiSoAZ9VQpwDyElf7SaON043Eyja24NdrmyI0ADopbe9OOpzNKkf8mGqBr3+bWO
BozLOYW8qbR+yAQVGNkg8ynFCvZSWxhRgwXpQEAWyboCfaj3WBOfTkeC7eChW8cWGqKqpJ+Ou6xI
R//JohyrBHSQj0DkVSVaZGhH4drWku96TxJdc8ud+OxNo5wf3UF9YNma4l75nC/P3rRImiP300hA
912yf18BpRyv00FWwDfQmWzhREzfWG3sTbDoceKnTTPbjyRCKg+tfN9aQr840aawrcFYddrC2MmQ
lexy8uiWheyu27EBxY1dJnIfKyvRAXatZdFyyjv7EWTkIOYdWxW0MVGHadis/xjomYku66ScKkkK
cL48usQfksd+Atv8Z+k5lTpPgk9AxM1dMpbnsu9F81CW0HX8oprEdcTBjeumPMy9oN5Xv6fl+Epw
156q4wiobfqlFGxZCLKYAmfdnmOf2nrs7Bsna+JkoaGa4yMt4jtknfaYJIZm/zUXiQdCCn4qGtoE
uI4mm5qgz9LsFNXJl8tG/6694Ata6JRVkRV1ldNQgjmoqaZ7pBI2zvp3bR1Da3GTgLR5dNjEQs7p
Fzser2VXfSlj9vHyzA3D61GTSB9MFXgrhRwteHZ7VzjZoRi+7xt8vb+88VPFxMDznNAwq+kXFtcH
z63PiT9u7Kth1fVAibRMQgY+0tDt1BliG80JV0a65zih9l9Bkhak68aShZlqQ9C7hJzKU5bRPRcq
DK+FyW6FhSYiImGe/p69z7F7AyTvhiuZ9lQLj569sKi2BhZ2cfe5a637sp8eEuDkL+/qeuf7K9uG
qWtv+wyIWon6Fg1jihySR05sSX5FpXMY7GbDcNbX3Huf0DyWFulQt5CNAGVleypx12FT9TnOrOva
tx/ABr3xGdMv0dzWTvLWSUELE1ZWflyxP4GCCt00FB+csdr1psRyaQ4MGvY8zkCNFCJVFfAmwVG+
LzTo6GJLIrINPEVcWyC4MY73niqCKGs3kisGM9JZXTPVtw1w0whqHKkHsL9j8FEJdDbbzoalGvZZ
Rxh3NLJy2WIDmggiPddRLA+rilHmnZ12C3dn+hnr5r8JQpEoShCyVDTMXdCeIxUan+wKCeDIlt7G
zzAEIp3M1W+SKJ3AWxOCTdk6xHYs0MJX/b7sbqbBNW9O/Xn0Ew/2gw6kB97+7jtv4x5oWhnNkZue
5ZWVYfWz5UMU/XLy2yV/3TdpzYGzhFu+smMaLgLpP+G8uFX/dd/QmtNOo/I61mDWdTQewMIMuuot
jINpQTRXlb2Ucdlh1iVotuR5ot/GYSPeG0KNDiq2PLTRFSmGbpLimHEeFPUvN38S6addq6LDih3H
LmmTZDRkPXRNvTIU/Ua4NyyKjiYuOHSYQBdOQ0Bxj0pUV6lNIWli74syOpTYWXCznMCfFS7dtUo/
uPYp3xIOMM18/fsbz+/npU9n6GWE6VLKE55oX+J8lEdSJFuNtaZd1XxzSYt2nhZE4Ih8qu06sLMr
UrGTH/3et6uah85OPgvo/dBwcN008EpUGa2k+rZvcM1H/bSFnHdXJ5C5cjk9ZU7UHGiBxqJ9w2t+
GmdlilJGQ0PRsheRem2QWLvIISlo7/67sy06loCbgrUndXoFFoOvgyP3QNmorcOCxw7YeVHkLITk
VPIARaUihSapvQzBDH7grYPPYJo6OrgWNAIyzkI48Ovi0C3JfMpRtTw045hsOJbh3NARwUvi+MhF
rTfMKDrUznjqxi1ZVdPstSNVtN0wABkJs+cROSrJ8VbMR+CbhmIXNBLboPluzgZw3DBsA+QovCuE
IHbDVbER0kxLo7mtB/YpmaIFLYRZHqDaBYD5Lpo2zFvz2DjFnYyiJhUSyq+IGgMb0PXLDmVadc1f
Fx9sXd2MYNANH5caKZXU/9mMqKrtG17z18x3uJN42NTBu7agWpunJ5q9Xh7bECd1OtQaorhOjyI9
pALHaz6xoB7jZ5Dqt4KHl79gWBwdSpvJEcVL0GCGzZiFLbjShN2d7Wwr426wGB1Mq6x+EXNRIOCQ
FCnFybt17S39B8Pi6ODZtOhb7lEEyiqbfreCPRS5ODSFSI79uNX8vRY33nlQ6eDZLqWJ7SwlDWk/
9kFd4KXvVzQ6QQbkdu6a+K7vkiFQ1fwta8bnfVuiuTDeznMHWhQ8zzMeirixwkrU9pdIdFsK3KZd
0fxY1r7Xgf2IAPA2BmrIDl2+daU32ZPmx35T9bFFceue+E/u33Ruj/6zPalwautQWjZPeMYmHg1T
Md20dQV2DG8j6JumrTlx5fVpVK9OjBB0w4j65nljMNEt2mTDe03n8asQIryuwVsqQ7rlNgKvCMgu
0ZEwRNCbngp6AEh4q+fB8FP0bo2oQNY4Smq4nAPOyBnv8iiG7qfXHneZp96xAYrRJmpShFPffwGX
i/CyIGq+XB7bYJg6+nflVBCqRriIWf0rsYuPpPQ/XR7atCza2UvzTEQlhSdD1zXg/T9d/NBugq9N
814/+ubGDAk5MTlIb4Z1FoVuK6+hxbcRDUxDr39/M3Q9dz4kG3Dj6Qjif5YV+WGKyUYix7QomrcC
Mx53VcQx+FjTm75B9XCSaEqM5LwLwoYGBu30VUns9sRjNLSm6mZg820DWZV9W6o5rbToAAEIbCle
5Ke0lmDJTm+jcdz3zNfhujUQ7lDLxeJMKj+knEDlHEmKbqtcZTi+dLxuGmeJSAlsPfdj9Pd8zuSC
jtDXKd6Iloa91QG7oqWLSDJn3Vuc7Fh05NiOw2agX3PR75yMOlB3UXlctjbCgF3eRckDpa9UPEf5
/eifpnTjvmn6CZrPlmrG2bt+w8vKA7GfKzIdMtDS7TIfnZkWnG3RUCTIskfJchL8PJZJQOmG8Rjc
ViembSDD6EtqwzZBsXTkftnf0GrZUuQ02Y7mt+jjRpWtwdQBQrtW7Esd26CrxxbLjSy+6QOa16IF
QzHbxco7MxQkMnK2iuGeV+zIkzy8vPymT2jeS1XPBIi8YZ85v52b6soDLdNC3VNRpvtOdaY9d6OK
z0004hPC8X/ajnU9xcWXEst2+RcYzFNH57ojhOvIAg+WHOSS+SCDkdjsgH4CuvEDDFakA3QjMZBR
CoUrLgD2MXFvAdncsH7T0OtV5c25MlPE46rFlaTOvA9eJq/8pNpYF9PQ646/GTqpGt+beZ7GQQ7m
03BCdnRxol0kgvCgdTfejF6OnKIJBDnBgPRD0M+3vfsylc/5+Pvyrppmv/79zfjZpFKSjMiTFgU/
THI8xf1Wi4bJYDS37dNhXBTDgVWiWkgdelJeBETNsGEthlumzq3Jihm4IrSyhUvsQd3Nvp04CyIv
vcqq5g6MpxuUX6ZfoTmuXU5ljN3FBRP4nNH7ZCcvQzzvtB3NZQuIb2eFi99QJP2BJB6qSj8v7+tq
fe8cWDp602cdR+kCIw/FvT99nq0bkYM9des1ajAbHb+ZOyqNwdRJQyKmRwHcWlxsta0YHqE6G6Qz
ox0KtJyYuYq/2VndATYDmQPo71rBnC/0SB0ve8iWarxxoJv88fJ6mX6Q5sWlXLLZ8WCsrKBX6Siu
5m5nAVqnhxQMdNVqxtBKpofETg82BJf2zVrzXpLzvgCKFsap4p+x5D9kWrzuG1rz3hYs5qMFKd1w
7FCnivkV85sNqze4lN4C0E5s6SaBBclQLMyjLqCZGzjVj8sTN42uOSx3Jm+kPia+XmRH73uF6BNt
tdGZzERzWFB2l4WYEQ3AxpIeiiUab0jdbSmEvD91roNO7U65Lu0x9UEmxyJXwYyfQIGIuLwy70dM
rkNO0ZvSumkMz5rm58KXAY1Qmef3OT40FFuwgvcDD9dRpyC6g0Bij82NoOFaVq9seGDTczXsQwBx
X3PUtl2Ul/y5JZcjMgrT/7A+728u10kWO1vJEaIDuH+4SA3iSPntTNbvy2tvGlvzVBCv+ZFvUdz/
hDMe81rGt6zot2AoptE1Z2XUaXs+wnBsKDYiXB4Jjtt9E9fuxtLBI6oYMXGumhNSy7cRhMj2Da15
alS7cTEwOBMIdA+LxY62vWXqpgXR/BQauWJgK9SqV94BPFCBAjvVrlnrWKgBx3XVzx2SpB0/FFN8
XJC/3zf0+vp8cxmLM99WxZ/8K0gREqcJm8rZFXPROfzfoelYUCd3V99Px/tZ2XeCZ0/I5GwMbwgt
Og6qBdNsURbw+l58UNWxE0swoKWH+B97e1fJjetYqGXiWa4ktrQasgfLH/6R6RgSv9k6Sw3BV6eC
BAtG25br+wbKMMcm9wO3yNAlv0WTZ4iLOh6KVhjcXY/qlnxPxX0rfrvTGQisnaajuenQNy0asxC7
YlkE0hLXvOZX+6xSd1O/cGxcuRABSHVY0yoJskOXhzatueamjVBdOXQY2qHDYYzXQ6+8Kdt2Iylk
iAI69AnNM33i+QgwpASUQo439uA9XZ65aWjNVdEh0PaUYObWoIJV9kLYfMPQDb6kw50WuczCqfBW
JS0PpwoT/9zOXTBPX5ps41Fjmr12iOYDSpsZQkLYZlVIVX60560akmn261a/iWEQSincKR2QxZrP
tHkc22mFvQeQNxmjnWu//qo3nyiVj2PaRQSeJTRhmvaYJP/s21XtHLWzwm4cjl2dx/kOYjCvS5Nv
5JgMpu5pDjqDenMaO6yLrC0A/NxAjGG1bL0xTKNrPopWUzCi0i4DSmNIIbVZeP6BpI46dhMoevct
juaslj/NLJVIFfTRjI7g4VrMW9lhgz3quKcWHGsZmAlQZWFdwHx6gBr1xqwNK6NDnjrizoUNrvmw
lVngV/zEu7M/1xvnnmniqxe8MUVSJvZQjS1io/faNAiNrbNxWTfNW3NRp5J+CoIzXBij6QTxhWPn
gfJf7EsWcp0zMYmgM2sBcB1O3XQ9pvzogCFUDNHHy7ayzvLv9APXSRJ7lS12h37YEJ2wYGP8GiX3
3H+um13MppTrwtI55ChKz8L0Jetv+6S5J6q9cSJnVz6bu5qzAobA/BlCK8DJ1Yf1kQEQ5PHyypgs
RvNUMAcsUV0jK+sJ+VmW3Yu9kK0WftPYmoe2A4mqec1Vrc+AmrinRuwiaKP8L8DTOEjgrWHoJbUC
CFcd8AQLdq2IjnIaFaBZ3IalZ634APGwQ+Ys58tDG5xIRzflGXSjrcJH9hSVRXQ+OhUI93IwG0je
7GrSwcpojirKYliU6HholcVzXdkfR5o8dBNA1vt+w/rb3oQYxZEHK+ceeU6r/DKAieqYsimBfNCw
1bpuMBudNzCH7DNimORh1mcHJ3VPY8E27jKmDdAO1Hnxp2ha4X240hxsPzsBf3Mlp3RjeNPMNT+d
43iuigVhppNfusQNoIOxEX7fz0JynTLQ7uvWS1ZcgeDzkQxlCPL+K5GMqClmIZ/wI9z42W3Ey+VN
NsRLHfrkA785gZ8CKJhYPno2pCMyincryBc21RUNW6Fjn1LqR84C8d+Q26CkGIifBLbVp7dOu8ni
aPqEdilWneMWucRuE1+dLDydHCc6gGL0eHmRDLutQ6ASPG9QQsat1WseuuHM9+UjuQ57mvMiaviM
2NbBuaKuvsns+W5k08bNzzTtdbXeODDefFOV9ctaHM1OWZSeFrmLnZZyXYE5oYBJFaDlCRPaPS0y
Cts82nAA06w1z20LqJ9bFRabiENGXmq6YemG94EOa0pz0EDXGRa7TW/8+CojTxDHIuwfdJjtnLl2
wgKB4bdZunaktOnRBWgKoiYbQ5sMXDtgJ6jsNPaSoQ8OybCOszu38sOm3RJUNAyvg5myJnNGukI8
lqEL/Bzp6xR4bgg+X/Yf0/Cae9YrlClyAPEovOGBJ+C5A7VZskW7YzAYHc3ERNErSCeiFW4qfjky
lYHD8o33qiE86tSFSSlyUCKv5dtxvKus/npym5eqvBuj9MfltTHNfl2zN07atX3he3/KHShS+qS8
ojU77ht6/eSbodmCzto0Q+YntdkROleHqdh5cuu8hf7Y10L1eK8OHKyOLJj9+HR50iZb0U5Wn3SJ
8FZYJg6lEwoq4Z/ibZFf7Rte89F8VP+f+iW4SubIJ0V4+CVio+XNtJmam0YeifoIBH4hF/lRAiJr
8W+X520YWYcx2a2Cdjv6O9Fy2BydOrvp8TjYN7TmnfYCbjWvXoce0lNKhtN2XtmwmTp6iRZJMyUS
m1kqduywiRCjOVq92mfguqo2zxuVDQyJgWmpwPLaUzC9Zy+XV8Xg+TpsCWT4yvNW3Fjd8IA1fWDN
5N7n3xK2hVY1ben69zfuOYiIZsOaOf1TdEOS0PGTDScyTZ7/d+gIjZB+HGFh5vHYl88DecqKKNiG
BJrG15zUkwDfZP56RqPHdn3z9ewDAyEcCCcur77JcDQ3JTleZs2AH0AzlAqH78hax/toSijX8Uq9
siZl1WulMC6v6ioJd3aUcx2qhCfHMlgu8M3xbKHykwYJ/o/nLSidYdl1nJJDmmyWYl1274PTPgjV
BIt8GdOflxfdYJB/8dfFrqBxDlB55ufq4zgCjzZ0brZxG13DyTuZGZ22TtSx8AkEE5A8fQGjUTyo
IyYPujrUyJd+qxxhMBwdtrQUPPkXYR519xOH5mkKcNG+5IwuDswW1osOUn9o63psCYBR89PlhTft
q+au4K1GUlxg4dd6pBMNN1k8FEEh4u+dTLaMx7S7ms82OJraqvJIOFRQpYymW1BOvl6ev2lozVst
BlGBqHHRjeCowyLcYzdv9XKZhtZO1CFSVuqshRrS1ifHdUIY6UaMMTwIdKRSZzlZzSpBQiuN7qw2
v2rHYVp5yQ+DjM9WO+67cuiQpTIboeQ0YXfXqkHZisfcSQI/nffVmnTYEm+WZow7NNLF1W8qvsTk
uGtTdelawgaAsmd0rzBa3vddTQJa93sMxnb15gaZQWe7x/30Xs2VZMfIz6RzKghje9JvGH/d8jdH
q2wn7qdJWjzHaew0AeGV8zkeY/DjdASy25cX6F2vxUfWv7/5SOqXZa4Ax7lnjUWPoldf037Kb0ma
PCL5v6Vl9Ofs+Ctu4jNrpHvzmZYXRVQ3Pr9PW0dW8ZUF5T73Qwk9gNS5QUDtYnWDCAJa9aMoHVle
IZAI/isfmqkAhVJKl18MIPtOBmA6amJ1jIvawQOsZL2bfu596aIHpywYaMduSdeUVvRgDz6pAgu5
6MzZY6W2qwO13Tay+6iZk6fUj0j3BfK4XfJkd/W05+aNVVrjx5tVqlPovywDz55lpNIIQnCj0915
k6V2ldHxAT1GK1GCOTdN79vRJUFep4/RjGc+Ef5nLpHYvWxT74Y7fEUL0oxZDlG19O+AffFDMG0N
gHrY+ZJuOLXJZrVIzfjgdGXmJ/duMliH1lUfVFZVt/PS3tCl2BLP/HMivmezWtRuifRmWS70LspL
cIOGokj85WquPb/50TtdNMSnOrI80YdkqebxZc7LjmeHiueFglRc6bDihTuZOzUnYal0HAJeLr04
ODHYpfcttf6iQptfRFOvmu/t2bORbIIkAVSv3Prz5Z1897oDg9deVf3YQQ+OLtN9TKcXu2nnW3tw
n0AQ/E8kCxmyATD8Drw6l79m2Ff9oZU3JfN7vwJ6vZuXKRD1EnfXoPwYbeguLmVPb5Khsq1dpQf8
OG1/0UqDvGLJ6R3jcy7uoiZv/SACPrF9buYx6cJdv0q/TscM0J4iify7tkL2wp6KT7E1fkyB1z9U
cfFp30f0jcrlFKfWAiUEiGs2nwlymyWKWHYkra/Ktjk/LWDhxm5d/tyfnNo7vqHfskXbk9qzSXbb
8oinv3rXY+TKm6uJPufZ2FiBN4jeYUG/eLX9imDvoQkcKTSRHDwxDt4Pv44TwLSI6hMHndZ2On7u
216KUMYjYANBZkMZsz+Ah3a02Kkv7GH8JUSfQayAjV4iDqwD3Otj4Ud98jDMlWOh5dbiNXjHFKTl
7mpb9L4b2k7Mmg+t707D6+L3DFXahC2y+ZrXqMF7v+o5StqD4hOAbnkrxpkdfeVJ/wu6zvP8W47E
9iQPoijq4rbqCyveONvfD5GODiYFe/esPAF9YxflI4FyoF36Zyev53KjtvPuEwIMC9rlwR6sio3o
u7qvpUgnkM2poT/YbFX+SEopt5hFDGqSrv4gYtWKZS+L9m4WvLeLAOgGvjwy12XzKe7A/jQHSnbl
9IPbiz8PgeNbilzjtT05Vz6paftSJ4k7f59SW/jydNk8319dV38/5faQz2kVN3cCt/rr2JdlfvDS
jmyJP5rGX//+5pwmHuhfRZ66HxFVsgfk9ii5qiRKvBshwzS+dky7OatbgIDdjzhJ4zL0bbCncvAa
b7XlGgKt3vwheW6lHqrnd7kFUscqQD9z6oQMIjFjHMxUlg2AwXUiyw1rf98YXZ3du44SUbhZJe+E
jcfhbe6quDkyyxoFiPA8P+P/7Nt3LaLHcQcRhNgZ7mM7jSFGncbtdGAD2eAXMmyL/taS/uKD863u
7mb0pp4Ym+ufXl71G4v0p1f0nZj61xOrIAMy8qLD5SxiswpEDzXODyKz4/LBrVPPGQ65LeflOi7a
FIEqmliSjIHrFMp7glIrrb5GWQSCg68zgSqOfShROCs+AqbqxzJAQdZmJ+hHlvEhzvvoyrbQ0nvT
e35RgDQeq6ZwZQbxfyDrQS3PKSNxl4f1zOr+fhnyVk0HL6sTcJGUWeeqgIGNkfKDxRpIFqIp1Rd8
nzqso6PUbSG63opk9CSzPOtPbQNm22suKNtKsLzvAI6OVRdNToY+tbJ7W41fy3HBboJz/qAovxu5
3MWNhBishQlwLkkfvyB6akv0SaPjJz6WbRGd6nzZ6hd49/mPT2iRgg1O1Q1tP9xZVgN079HhyMP+
IrKATnpglXmprnuvqUgdZDSTcheACJ/Vbvj/x9m19diJM9tfhGQMGHhl37s7nfRtkskLmmQSrsaA
MQb/+rOIdKT+PM1G2i9Rej8YKLvKrnKttTpHA1ob19FzNUMTACwOMUJ6gMUgbpRyZXZFoGvQkUCh
f3sPWXm9ryLi/XYUyd6uR4qViGTXBYrQQz7SquFB1mH2JigyXZLiLJCYsbqpuw38Scuz3+0S2kAm
vA9BCamCmUf/Ys9rq38WeM2v69/w8dwzYi0vAOs8WebOjIMl8aJP0s8htEpYiNMOepi93j1U4+S3
0CRWTbjVoLoWA60Fl7G08mIR8AdFEFcg00BYIB+gIezxl+uftfYEa21FEHDPBlNJCMSU9AUiWLLY
uXk+/7xteCt51DUyx77X/YMos68zmeRjm3c3Udhgyq0NiHforI+cObrjxKveorkHNMvNdbPFfPTx
sg1siFMmzQgBCye774LMjJ99PSwzO5ZeF+7ccPS3uITWnmMZKWXMryDjEz93qRnv0JWc3/0JWjcr
2QQ2527GnSbrpR+iliKDXRU3JSADYAYFLLVMbpnqwMaa0LrJwzIMqgd06sgvvFNy2MU+AQnv9fFX
rGRzlUNmUspyisLntO7LXWZSAuIBiHMDiL2FxPk4AQ9s4ElVZUqJQIt7CnD3QzQZVv5kTIQGrU5l
qX+rbp6rn17JTfZphLjRVsFu7dOWjfNd7KoKQWOvJ/RuUfe6V0PcP2k/ai4mUGKj8vhx+ApsREqn
s9xn49Dc8RZ5cVZNexGF2Z4s0qljpgFA3CzlfBxSAhucUhEDwTustSeKvOiXqHv9RkewSN+2DKyQ
KNogn71g4A+ah2X1QjOaul/DGmivc+2SenM5/0mu/3tADGxC88zxSrBtmeq+GzM3+1WllI93Lnre
0jMLHc954bUc0UKSCU8PeZIaCvJtHrlR/FiABrYzSUjjuvgiVYGaDZSlW/Xbr2Jn8HeDw+fpUxsi
hwEDRRD1PLypZhrYDOlybkkLJjv/mfgjTS8VgO1QeBIkbPbXzb82uVbM7XKVVeDaCp6KSYuH2cVS
bepWHm8a3QbB+MFMBmHa7CF12gbc7Z0/uieGGsEWl//K69sMwMRVYdn1mj7zpvaABGc1yhZTJrdE
UukSsz9YNTYghnV12GaIg/edk9HgqUT/NDMHH5zG3l6mYGHcIb2EXPSug6jQPUH39pxDsMNv50fI
06EMjYR9iCewUGdLChJRMv3o4joH0yErQzd840MxzuxLqqq6Hl8h1cn0iyl1gb2vQU+G/2WURVfS
jbCxEplCKzJB2lWNPEyhgIyV+wlFg+Ixi2T/rfY3jwgrkcmmGiYGmjuxg122gG/sGEP2TTqIdPSd
rw9/JGVBgncTHy6QYMu6eBdpI78dskwX7l3l5sUdgZweTXIpnUvtsnmLA2bNaFaIYrqL+NQ51Yvs
gLxKaDPWYSIDqDyDZ8/RW2nV2lq2jm5E8aApvMa5K8pGuokKRzkcxsh3t4hI1r7DOpdErHDbmNbO
XVYBGeGXmBRogIJbsumbW+IVdFeXR7+bjzZWuvDagBw7hpwTrJtsk4nnQ/NgaGuqjVPIgEhcckZ+
diddecRtxf56mPowocXQ1gQHXirR9IB7Tsc4uyY9uU2xd8yn4SbhF4xvzSxYbEdnGFxyrIsoaVUC
hSpwD2zU/T+cVQxuzSrB1apflXh5RZ7c7ARQSiLF+TbDWLvDVMRq4AXurWN/1KBEU6eOpF9kml+c
eQs+9vG8UvtUXvu6x7UIrvc5JWcEvs9pl96k1OVSu1CMBr98gGrIAmTykqr8BsqWw3XLfGx1aleI
xTTPii2c7Uubj8+dhFeot28yGawZxYrThOQUxSo0V4M4K4nQhbtNJ/bxYqd29cawUbZujCYQTZ7Y
r5T95eo9oxsLZu29l9/f+f9cUuSdPjp8jGoOy3uH7W3NKzhA/+/QZewVnZ+iw0Tq8SXLBg7ExVYD
xYd7FtaJ5aCStK0zEKwTHtT7xeToTuLijeVvfAr311fMmmksP3XmAaERa/wYwSREZCfXdzasvjal
lps2KZ+KqsVqiXPwjWSfjPlRICvos5frr74yvp0KjuBn9kfIwx/55Jwm/lZG8gyag10dzLvrT/gw
U3OpnQw2UzCJcYI7uVp8GzQ0pcrpywjkIbDOn8MYqpacbNztrMyDnRQaEUJtx8c+glaWWn8nwen6
J6xEBJuGgBVSjum49ImjWxQdly2WEtkinIqxyP9zDIV9loe+8yud97roWzhtPbE7HKV30CB6cpm8
VLF5q0JzIHP3OIzFxp6yZqPl9/ePG9pGO6OPNkDPHKmDMBT/fd1KayNbXgzcumfGAV6sWbCTYrgA
6LERkteGtpzY5HXQcRy6/zQxc9+ct7uM1+bW8l3Uo8Laj0asGa6PWbmTQ3OQWxv4mndZ3lswjaNH
gDPTTKBiAm7uo+6871z5h+0PWLGNnYjhxm0MHA9xeQpYsvS74ipmw3VXYqedgnXKoU6cDktv29vC
dpK7b2jqbLMXSbcAcSvmt5OwDn0LMl7a52I3+0GrbN/74hHNB8lNa9JOinjQNaOzgCQGaLc+hd5c
fmkinW/YZ830luvGUO6hpcb5rM3iQyvCV2fsN6Apa3ZZHvnOTSc6xmHQKgLlp+Hgh3FCc3EnouJw
m10sX+1Eq8PAha9CK/ReA+7S5LcRTFObkaDq4z5FfwU5knE4pZU6gGr9+kuveFNouWoQuCoFcSE5
juCxGgCdxh8nbwZh1o10CjS0HHZ0VOMSHyfWaEFLNN4ZEA8gn/fXP2Blvdh8BJAIdA2ImcmxAHUy
XEhEW92uK6ax6QjCmRhDAgTIvIYoTd+76CYZfuRBcHDhU7e9/RIl3i3JYfKHDIhkAKqhhbUQtvTR
1+sjryx2W4YF2Wul62YBkgCmatyvfB7/0vmNpzObkyAVU1gVi2YP6+guy6O98m+jFqU2H0Eed7wq
0X91dEhw6ToqdqJkW3caa6vF8lFc94hG+gt+1A9PVVXuy/LbdXuvjWxtp5XkjgPGepxnmvxZUXpZ
YFLXh17ZMpjto2bMC+IsXfR+NkPjEd4Z5/R7BV642Z/cg3Cz4/UnrX2E5apV5KStbiQ6mNP2NV5A
qiLeWOkr69FmJZhL08YG3M/HlqDmpJ4WDNxmFFt5b5uXQEQZbquAZvrjRoWDajsOeBuOtDa25aIE
rCxIn/DiC6cSKrT7Sd8k0OtSm48g0CRFzxISkXKefzeq/BzVW3RNK8ErWKbhXWDxvRodNjVmMq/5
X90YJr6iy4n3fhuqtmaY5fd3j+hjsCJmPQyzHJJSpFLLgry+DtcWi+WmWVjryR+BTv9DDIm8xhv4
oRjH/fXhVxwqsHy1a0rIj1PkHnVJ3RegyvgXtJ7GCTrHZdL4uZ+ExGx9y9rDLO+dGC1MsMgFUgcK
LNCWqhPkhRBRk3N8pKjw/gNO+xvPZv8hJ6Cl08oQqee8iK6CmacI5o05WfkOm5RAN/WInkQcbybR
JlwcvOnHXH5vyS6lt7Q8udTWZFEMFUuHI4Sii/mOOEh2tk45K0vVpiPgc+1WHUcEDVl+iafh7Orb
EjSbkMCLM8+Pexg8jH70jdi5uLy4vkjX3tny4ILN6KTtcPwQ2djvQmT3nwpHqu/XR1/xMJuOAKB7
ExQ1yitF8+irfWjeInZTUZv6lvOCF5+rcFFaoblvDoLlzrGf6u7t+ouvmcXyXYhOo/WAc9Rv0W+W
DI7zF9fs6baxLVdVZWNy2hkUbvzwMFX5c+cEh9uGtnbWMjQFMT4qEnNfJQtxy/ZZbGUqbSqCDGIN
ss0Iih2SnnrIZvfysQi2dHNW7G0Dj1JeovOGIpc3gTkOI9074UbqsTaytbFC7S0TuvGQekxiT1R6
J80Wk9ja0Muu+G5rQgcUtEGXRTLjjHrwXL+9B2tZfNtc2viiVpM4NAYpPG7s7oMe7XYD5mDD7ddm
c/mkd6/eg8wGjZkaFR9fXUxjTrXPzmgp36h9rg1vOWc8mRG4LLx76Ug/Abppr8WQ70Xnn64v9LUH
WP4pqyYuBevIsW+G764pISlHn9K+2biRXZtZ20V7rlM+NOTYuMoJf5HKnR1U9gTJ97e9v+WoEv34
Qw0ENITB5NEzP6Grfoc77I3ZXXl9G0JT4Oqsc9yWHF2mnmRWvvrTz+vvvTbyUip+t26aHGXNkKAs
JpnTH4Y6jn7SufN+3Da65avAJjldxmB2hWr/1KldsSlRtLJgbEqCPFVmiiRMYmr6zwDpRwmSo7De
yrDXhl9+f2eXigey5xHenKQdtPtOEXF2g369bpaVU7aN0RsiXGx5AHoCSCLvfafbzyl7YuG/QFRv
LMe1abX8tWxihuZ8WMenzRnE0QcQUW6sxTXLWJ7qaQd6FRSe6srw8xx1x1BWh9y/CfHk0j8tIu8M
307oz2Xz4qmZnwg02xmI4EV/XTf82rtbXjrwlkeFRpQsaXvyeHpuAL/0yRbkaMXqNozKddImrDKQ
xbuDEyZoQIceg3Q3blRWFo3NSTAEXh8piR0V2lYIvOiHb8RFFPQC3aiNg8yKef6DmApzVqkRtm8d
tLz5zXlg6X6Op5ebrG/jcETVCPTwoJCag/Ay91CFp8OhxX5y2/CWyyoNgK70lzptB3he3IEzoz/j
cLa7Pvza5C6/v1uYaRf6lYYq7HFS0QOb5N7Vt5H8UNfy1tr4RAQNplaw+luYdkC7mOhw/bXXlo3l
roIE2jeqgmQeIMpyKs5CmE4/685MRZnodvKcz90U1c5tmY2NownDHHSPHLOg0VsVz2Ynhq3rubXl
aXlvRboo4xPCZsNRgQugrpTzS6Vuk7iiNnQGPUGy9UJMMBL9CygtLpG8beHbqBkSe1MBrlRsJn2/
R6r3xfHmo6voBiR7xS42DGGYgb/JIaCNE/HR6U7N8EuYLcLRtbGXZfVu1dMISVMq/4hDGyN32tHp
PqPDt9Ixv68v0BW/spuZynyooPSC/QRMrI99PopE82nrxnvt9S2n9bKpAq4FEa2Y48+RTO8qFR+D
ttqIyWvDW44rGhhaa9zgFtp7ZJO/n7zoy7gZF9aGt3w3I0WU+S5WZKW+q84/dN1e4p7lNrtbR+I0
yt06XrLWARotogpx1ZrubxvactS5w63hpBU9po0+Ftl07p1uIwp/bBLX7mMyYjJ9FsOVZO8demPu
Zt7ulLjtGtG1W5lGUPY29cLxUYfETwC56XagSNp4949XOrp//teX5h7VVbPkCO4QPXha/DVBhf4W
i7s2Gq3jRdPHuPY/ziZ9LnT3d53exgvs2p1MSjK048YoVYnRAW9emOib6nauDT2Lyxw7Ehr4jy7W
S9JRTwEwvSXq9fG259p9TC14NcCHCtdxmGd2OiXJ1NNkinOI1JrieN3qa4vR8s+IzSIrIZG3SF72
34o6UO1+lEYVyUyqYthw1LWnWI4KGtcSSOwJnzLGr0FUnDNH3+fgYbv+EWur0nLWNJRAgS3b3th1
+oSkar4zntwif1h5ebupaQriJgBbFxiXxPCXN+tdk/NvZqscufLudkMTa2DsKQzpUc4ROeA7Ln3n
3HYqc+0WpkhXBYiHUbn2SYied42zfLoxpWvvbe2qSpAGKkEBPQamPM9N9epH5qYyqmv3MEFazQ1a
MuMUg8ZdI/lDOm3JVqy99fL7u7OA8csYl/4oRobev6b+FZcb1lhbI9YuCibEqisnHH/nnp1MWx8z
qS/djbSLrg1JifrUcL3cafmpPGfMCBCuVq/XnWft1S3fDKa4GPoipkfthQc0lj9mRi78P5W3sWes
PcDyTs+XrmgVdum0nA4kd05hOn9Ff/Y/199/ZUrtjiVDcKXkhIjBXh8fjc4TNsYbwXFtaKuy5AAt
RVxc1x5Bf5/kxYB0b+nevf7eK2axe5V0VgLz5WIr7V3zeYrc06DEyc+zjeHX3t32TzA9NEMOJzLM
OXJnSsp+66587c2X3985EYR0x3DiS6FzHnYzYA0xGyA0tZUEr7358vu74QfTdn3lO/Q4+BRIDQil
o+3nNptbbhqmNWuiCWuFae/SaXUPV9qH/k28T65rNyvpuG8dnWGnIOiEmAu2L0paQV9K7bTaKvAv
8/ffBk/XblvqsiwI5g7J6VRP924LDj3ALUOHPQSpuamp07XblkqHzK3wcw+F4OkTyvLnKdhalStv
b/csBUE0gSuS0WMD4Qf0W/zLg3DPcPdfqXDYOA2sPcPy2rRn/cyXKlMLbaxRBSd0kEGa078bgy0L
rXgAs47BmtO6KDQeUfViN7liN3OAj+em2aoTrPiA3cOkioiF5dIrGcdjlURAEDpgp7zuBGtjW+6r
/czUYY8V1GWJq82OiZtQ665rNzClbOSMOl38mzdAdPkyE5cWlwob771mdMt5M5X3Ve/ivaPIeY0h
MkNw5cfDrUPkMncfOJYtp+I3beHR0ThHPYmTbgS0RN3dTMrj5HJ0v4TH26xvbbdVjQltwsw74l+0
QbiF212GLhhuI/LG2e5/oyfNp3KQ/uwcqfH32mnunWi66QbKtRuZdJTyuQSQ7VikTpU0Lfus2/j3
dbOsOK3dx1R0NGIsN+lvXTH2idczBbcbyA/o7zaWRXQ0hMXstqzNFlzhMUjtoEZpjp5iyYR2l9bZ
Sr7XPmP5/d3epVHSa6IKvfCi+t2wHN0ibwbX3jdyHbt2c1PqunmgJcoSEmG55n6Si2JfeeXx+iys
uJgtslK6jZqCcMSBB11HAR2Sjpg9K4ONyLwSeQLLgz0oRQH3I+mRgZR8OVOlhbqpjOXajU1l3s7V
0BhzVD5ENOOG7dgM7VXKbpN0hRL4/87sxFkNVPKEmR2WeUVFqND9RsKzZnbLZ3ui+cBAugbNEA4w
uzm4zvAZHLy3+a3dv9SG9RxmPhalX1Z7J4i/6Kq6qW6LNt3/tYqoBXEqIc2xdX+J9mEExXcYfLm+
GFd8yW5dcrohgBQixvaif0ocQrofc/u5E7fZ3G5fyspsaqnQ5qhneWiKEwML/6Ser7/6ykL3rS1W
dIVXNPkyuMOPqXYfJ7bVTbo29PL7uwgTiKhH28JCGz7KKuEdFHJwRbGFYF4b3fJQV5AMwj4Viode
Fibe2JqknIqNxbJC9RnYB0u/yYqgngcCsqGgC8sdUhQenCXOfu4DJSmNzrykuZclkTuJwgVKAcxK
ezMIL273LZVu2O9qNcdVk8RZBUK/wg0aUu0DtHeO9cv1ufvQGf3APqKyoM/jrBjql5TnRbHn0Rie
SS3mYV9Wfb5RL/gD9vrPaQNPsRynmgI+dCxr7+jsiLDYdaKM3KfaM67GdW5WkOoHrJIORxBKuX5x
IB4gjUnm1LgiTKQXyvbrLGXkHNG43DTZPg2Dud+D+A0bUFI4avAOdRxUYXS3dEmZYge+TXd+SvMY
5ZWzz3gK+pwoBz/T7w4SnuUhbeIi+EE93w36A2dMKQZ4kQKRaiV16v5D21K0b2SqyiE7S5Q6nS9z
Vaag/OtalbYn2Q/CTU8owIXy34qDbzF+BJuUkz2l2NdVf6Bl1ZBfIszijO7R5OrW38aGeZodPOZ0
xY8Y/B7kCRIqnvcznkkdnAl2Hgb8OQQR2ZcuKiJV7p3M8fNHIfqBnyB+N3Qct+tByx/lMAbD14qh
eLIr6mmuq11WtG17HkUeubAj2NQiXOWJYCDxyc38lgT3TRql3fesyP38DHZK33ydwV7DJB5DlHuf
60pV+Z7OUnlfXVwiyTsKUFpM9lWvuvKeVtU0flZ9KOpTFkjFv3akzmBMJ6oHf9gFepLTXkKNK+cJ
OrVzpGuExGl7VJ6pvE8p8CEm2BM9T8NTa0CsMSUUzP1ISAWUfosa2lRuflPyiyVH/zdygG1QOTH3
9F1UDHKIEz34BmhnkEpFxVtY9tVN3ax4kLVVVs6oQHbdzsiuHTATgGo09vZN2o276x764caA8a3t
Ek2hqfIat31RBRJT0DjSM4/A80qicjy3cbGVEaxEAvu8K2QPpCmgmlATr2YPyADOh88Mx0dzh7qN
qjfCYgz7fxQKrGQSnINGzyQnd11A5QDGgjFLv3Eh5vZOD7OY8p0fp3OQJsqkVQAqCThXWh2afJRq
Y6v9MOzDovaxFa5B86wm91EQtjtBjeBJWPOwu+Xgh/Gt/bByuZpGR5t7WaagqC1KEVT7GCq8Gyti
7f2tTbHwfIpjX+U8+YppfZybeeDfWiBTmvP1Jbf2AGtfTBXIXDvQAt1zkIhMp3FW+SvQV/EWscTK
+Hb6I1qQSddct88deK3FTjccSI4CXMM/rr//h8mtH9gpD6hj5QzKPQYhh3kG5bNT7hHKsyNi1ggg
JtTvDJTLN7KIZQ/7YEHb4A49DHUNQE1wN0uP4rxc9gnIp36RMHIB21H1XrHu4gTj0/VvW/EfOydC
438eUFjtuSgRDvCUeFfR+FNlgPkinpK71AeG1e3dz3GR9vvrD107y9ipEu2DAoXnKbgT2CvkZz+L
q6jfSeSW5gTEYlc4CbRZU1EdSM+zf7M2itt6QS1R91zQLvDfYpFmU1KUjp9+y0EQ759cp4qKLaGQ
tehlLdnZrY1DgyZ7YOVIQa9DPlccnF9hLTaCxto0W/tJalAO6P06fwBkOPqEGxA+zgkEP5eSTOoK
0GXNIUfrAjqcQYhv7mslZEk3ju9rDmPtMZno8pg3QfYg1dSdRZXG55Fvfdna4NYGw53RBRSvKR8K
n3vdQyfl3J1xASu2rtFX3NHOyJRTd304EpCVdx0Pf0WxLKu/WZrVzV9pNrjFvG9U54hsV/PO4/9c
X7IrX2XnaqiraCGEju5V4UBVhHhAFyatGbONFHxtfGsfk/WEa1jmyheOu/a9cvOM7RyX6S2xxz+t
wh/EFTtlm8UcNDQHH7QYZE2CTyrHTSHKxwGdM3GY0dYd5GcSQ2/K22VjK3AS1NMcPhPeaR4klRd0
+Cl2BBRFT2Obgv5334SpRIXV8bJ2PkUGpOc/6jGY2hEU9ekYl0nZ9OTbpPswx5Yb5JkXHL0SS58m
VHKQfUexE2uVGH+KcVTGVbR78RtaFugnnUpyJxYt0Md6BkO72djsVvzOTi6pUm3YNCV9YlVUU/AD
6XEGSVhr6hKlYtCuF3eMVI5PL44ET9s9iOmKZktffeXsZaNn0rBuoqzV8gVUeMNOj+VwgZdnB5eB
jLGlIHO5bbFa0YvNyP7bMepfKjlBeM807GFSudnAw699hRW6oiwCgTMEHB6RgaFS2rPXdGjSpOpx
5G5p89f1b1h7ihWjUlVMJejQ2WPnTWKXBhpkTlSSAxmCS9lu6oCsPcaKVqpr5qgvO/aow3pIKFTu
DjikQAaD6be43YTDrCw7G2yjW+bJ1sjuBfkMetSpW4fdfYQuasmTha2j/+ZXZOaHTkJ/YEpMEA5y
f92QK5HFRuJQL9C4Vsv7F+o28W8m4dT7BlTnNx4fbQkgiY/Ix5JGT1kdRpcKW9dn00db999rb7/M
27uKjQ4rD5wvTfdSBGN2oZo1p0Z37cZSXtnmbUiO7gckD12UP4NS0PtMUQcJkf83wb6Jo/Lndfuv
PWP5sndfEAEA6YDIu3xmIC3/PsfGN+BDd+ffA/GzaCNHWHuI5fG0okPYOGJ60ky04b5QvamOfSnA
YV8XcXvT/Ysf2Ko5CJME/JtT/kwbP3iEGglip0er9vW6qf6IH3ywSXmW0/NsHPnoFtlnwsEXnYgp
BXDv0tEOgkPYjuqyfehKJl+R3qVTgTOiQIkg5OjZmxJFSo8FSdQYUp/qvjCiSwLXQyPfzpiIi08l
GNyaaeMItebQVtyIAgcioY7MnpUIwwTqV1+jya0PBapLCc6tVdKL4ACYRLCxb60cemwEkGYxRGXg
yM8z8txHcGI2u6LxUXlyB7GjNUokY822TlgrTmdL6jBVtcNUwi0KkNpH0LFS4ENl2FO27vpXrGer
6EB3KG+RrJGn2StqfwLerpF5fFBhw2ZoOS6SoNERuWJX0F3DUspwkshptVUDWfEWGzukFJYCBB7d
p1Tl9fQ468yEe8/xPP/c1MC3brQCrOwttrLpHA9hr5uufcF9cfp3yFFKPM2FjsI7MZueJA1gQFtR
eG19WFEGdD2hpCLwnxg03g6p75DL3MofotT0KdLj2zBgA93w0rXlYQUbBU4GxnkTPnHBM/EN/ORS
7FBjrZncKVVTAO6h4UXmJ6qEP9S7PPWqxj8VPABzBhRvmuobcdELdIR2nNc7oGuNZHgX0CnfOk2v
TbB1RGEiylsJ6YeXApdyifShqYP+kilxfXZjQdDGKRV+PkJKy4iXtNbOZebV0uDEwKHW4+CykRSs
fYYVZGBWkASnZQuhi0zuSYtA207Iwkt38851ZS5tyFLUj4M3gqrvRSG4P6mgbNDa32wxE694gI1Z
WsTohlIH8wtE7ItDpNU34OqCJGU49JYh38K4rO0bNnBJ0Mw10dhWz1xWyJ81cnbueV+LlJwI7cc/
f7AoPBJe+0mEvX3Pcw+ZI/6jUmz3JUl3BvF0w0PWPts6tIiaFC4uC+aXVElopPz/Z3e5HyZxcOsS
tCWERFGXUdcx+kL40B7ANhI/kM5h+xFS5xvl1ZUV+KeA8+7wkgbYaXUQ8peo6VC4b32ESBCaZHky
pnOxVcBbs5cdUAyBOID00peI0DJFuaUm3+MqxHzovOjDUzRM0fB6PXqtfZEVGnwo8ImANekLG/Sj
UI48EAKMGLRa5fn6E9ZcyjrEtI3Lp1ZN6UsQFuYeR3x2Tv263Oi/WHt/KyYI3O4xU2WwlTP/0+ES
4hSPWuyamNSHm97fxkHVedREgavTlzgU/bzv+9Y3izRV2N4W1mw4VKrKoeAppoCLWezAx5wmovdj
tIYbtuGBK1ayIVFQ/yM8pk2Me8jOOcp8SvdR04t7KAVuQeJXFq0tz6KikYPBSgZPjE/NN4IbVUjz
6VoVcbbDLVlL/nZi3NFuIXrXvmj5/Z0nQqY7wI2KqF5FOk5IIBBGwcre75xMb5H/uMsa+uD4bZM/
U+7U41x6xWvW9e2rTGnVn6owxjUlIMTCgTYkAouqa/IQ5VOIw8xIiioB4U694TprH2kFgnQ0KIUY
Ubxy36/vs1Z86cJMnBs5vd22ti3vB8vybGKXFq8R2uES6M7ld6XXbDFQr3i+TRINCQ/sPLE/Pfsl
a//tlD98RQDNtzRF14a3XF+VxTSnAWrcQs7T96gQ7aH3Zb4RGD8e3beRVZHmRtGW8tc0rFAL62YU
95JaN9Xhuuk/nlvfhlapzBsgchxXrzquq0VqymD/YNz0bpKjM/EmDLbv2yCryIg5q+sufgYCJ9x3
UdyABkPddrD0bZwVc1McwLjynhVUK3+AS0aedI0+VjR6oF/zNkMtE/TO01NIC7f51EXPfoDugQOa
QnEDXJVQwjjGocuj/fXHrM235Wu8IuCQ9kvvWRYu53taFV68Y416uW14y9P8MIzQGDDEzxKg9V2H
st1j4LjjjTay9lhZRkzGfZO/sHQsIBHh+OdI8TKZhrDcWK8fxnewyVv28UNITUA+p75w7p4qIU6p
Ip+zPvrkudG/12304eUbHmHZKIp8HwWttr9EM8nOdbWIr+n0NPfdIVTRM3HnX40gj0XW5Bsf9eGk
44m23cISKr/Gry9VLX4ioW4O8ThsAabWLGbFp9QzSoNigYBGr0m9nZplkWQN9Nd5PLx4qt1K3//g
4v+zT4GLf7HnOw/xQkC+gCdrL+OES4SskU3St9Ev5bO/K2eGS5IgPuEaof3Z1nXxTxcb9glSIlA5
m/xnWHPcOB2vWNNOb0Za9E2HBP/ixV52ByBz+tsxFPqx15fH2vDWnZDuGZQcC6++YJUE95Xsnfte
B8/XB/8wHMOGyyS+s6FOh5bHoq8vQNR6F8179qWIA/lKoaV4uv6ItfdfHv3uEegwRyNLQepL5BTo
PeQdQAUuPd42+PLQd4MLxyiPNW59mRUkdZSGIPyiyHTb4JbvzzUzfRFoddYErWudCl5jw7doBD8s
fsHyltfzIC4LQrrxxGakqCXYxUf/vnLVEye42R+cpK62DiRrk2y5e1p66B+qlTrP2Nu/do2A+q2K
2/zvoW6cX9dttfYM2+s7idxw7NU5m/UxbfPhdWiiL2iAYV+uP2BlGdn5SJRJkpsgqy4ZwW01Q3Pl
DtoV5W1OZicjPGi9Mvbn4rLMBvdqXGcG/kaReO3NLQdWsddmKLwVFxo4+lTUUXDyxi0H/rDi5xE7
/4CiOprtJqFPy/4kMvZAnAhCmvxLP1avw7C1j68EdZueIZ7ruUqRsF26mMfxg+9Wgw7OVT2lQu+c
kRu05UEdKr0JYIPPsvxaljHP0NykztQpm+EoPNOVp1gTlX27vpzWPsjybZxJ3DaqSHERLPTfZF+h
tO2hHjVPAbkYN9uqca9NvuXmikUlaTkmf86cEjKXTbeP080i7NrolmdXLpE+JOPUWaEx0d+lFQ3F
sXfy+eW6ldbGt7yaZWGupDeNJ7+E7tqOT7Vp9mhKdm/qaoMejbWHy5FBGQ53Y+e5Yt+7SM9JX29l
eR+GJIy9RN73e0ObZiOJwqFIqrH98idi+Cr69H+cXUdz3Dqz/UWsIgHGLcMEjbJky9aGJSeACQAJ
Rvz6d+Zb+fGamqrZ6l4PSQDdaDROAPvjEozgn8ODJ6wiW/IuBArJwxNgEfiuO44KBGF3xdjjx88r
96/XbwjB3UvoDAe4VJM3HyJ7JrY0YV+v+/nzqP3986MRUW3zBqnUfx8EKGYQir4kOv3P6MK7nwfs
rx9nRqBHQNR40BaQa4tT5jDusZc6o+c7e2DN26taPHjSKo5bIQavKqr2hgV5cWIMJmsh13NM2/kS
y3hrllch7AOBbDWdkcdilt9Ry4T7vl8umfj8M3/j/VcRnLszd726GQ/t6NvANgwJ2ikPbWj2Yc4e
5tneXzfdq0hmtaqhIsqck13kdyxY/Lhj8pIY3MYIreUdGKDEbQ3E/AFWr3MMTL2diGn5uOrN1+oO
Ve/kFH2rtogHRztGZVqA/2TfefbkKPLn84ds5Ir/0Comyw5Ht1v2GmfH2OvraS9rmCwDhNhf09WC
PdYqWTBayMDvAVONWz69DLXhz2eMagbHH3WJYbXxGWtfHMTcDGUZD88IZeQnpK26rLJwv+FV9iXV
iq1nrBJHVfhUhBHpilgP7D33I7H3xrBORr+x089nYyN9rF1QST1Cem4hw6HoSnNHFCyQmjYYMkeC
eUWxll8/f84/a3BMySp5hDMoMtAdX06TXuJpcE9NVYEUNH4REKl0ZPVsfHFN+YpHrZKIXdq0HtsC
o2aLGp5X5xqgcIH2/PxLtiJwlUYapZwONrQIknBhb6wFJFnAbPTKX18ljyJvbatkxpzycHypjG3i
WXpXadbC3G1VAiwSJpkjX/DqKAW8uFhqkGfqaohr3vrZVcOz9s1hOeSilqXFM/yobKB3ByfGczvi
81/fiIi1DAVnZqHMt+e935lkrKujCtnN3LELqXsjGtaWOdgYkFDlcB6gqS0TUjjlfhHaQjvN79+C
8OKF5cYiWruJ+gVxWBhOeNAS+iyBLGlwgIKtunISzo/9qyiQnWTCQ+v0HALtGMP8403Z4vt1c7AK
Zb00aAf1Au9egBSWhSP1kyYEIMYKRHTNQQ4rdRXDwDm0bHTOEyGl06ck6EQ2l/4lsex/X7zg91dB
LNXsoGDFNqoj9k5AgIT7cDg9QP/Y0aluJefx4p2v+oAeMUk5utAOQVe4+f35EG5M/5q1B62T3Ooq
UqCaHfl7xQHkRKhfKtS2fn1VjUdBGTZEmGUPrzbyAZ4GAFMkJGOz+/ztN4JwrScxh+4kG99Z9r5a
apCWcYMceMTE4AheImVsBOKa4rOEEm0C8OyKOMdtWDwV7H1Ad/7JrcanMe/k03Vfcv7Cv+IkELY7
tVW+7OXiiFjVnlvGYpmbuARl8VJK39j61joTw0BcNpXWsmdj8VC5/vFcerJA7GXgZgujv/u+u+ai
l0T+KjRVobtFQqlhD+21HyKqrIyV8nm2eX9h6reW1iougxAPzSd32Vds+tO6rAUaMXq+bjJWMUla
XS28NigF2bmbrXPak13Dgi6dHYC4L6T4cw34n1Y23na1wQJ8Al5aO1BQCiL/1vVei2F4kSI8gD65
MzO/gBrYWMBrNh7xqlGrgdp7Is8UpsY7yd49FbgyAcvgEsdg6yGrQCddtXSWtuz90NbPYTF/meQE
zIh3e3lFbUz4moq1uNrMniedfUt9mEouJvZqfskaeiORrKlX0oVk4yA7Zx82olCxXUQA6RW4dvcS
z4q4daGmOpc3/5jyNeVqinJn0oFfHsDP3hFM8xKNL5J5GRyp07AYn6A7frLMJeffrcedh/KvpMLy
xoLNkSIcV7rQgzp3C3NJEkmt78tsHkADfVV2kwTXHtvWQhWwZq+jem4ROEMYhCms21jClvL187Dc
WgGrkK/mfujCXJYHwNnHNC/4r4CUl3Lj1o+vYj6UZdSyHqjQuCAgb08RTss17Y6fv/rW+lrFOlhR
s9PDQoXHlYf11UoMDKTgP1RHrnJqB9TgvAj+muxmDoOFoTPC48mRj0BmMxRE7rNyVXn4/CM2hmhN
hCqYVwc4jUEqDtK0fyQDMZk29pW1wlq2QncMFuHN2c644uDND8sIPJvqgUhIP3/9jTlY06CIEYqy
3jvPsJH9q11NT1Kp4Dki7u/Pn7A1QOcn/zUF1dJC3bGO8AQNw6hjCPWKA1SCL5QIW79+/vtfv04G
FsBF83/vn5viFrMR7mstv37+7lujs9qwWWE4uMYh3n0A3DsZ3HqI/a4jCfAIlwT+t75gFcBtOE5h
v5SIAt06cAATDksA/7hQcmz9+iqCq9rhpQaVHUqGoH8nYYVaNjLyghjM1visIjhsgCQDRhHLkyn0
u5puhihCMepETa2Xfj4HG7vomipkO1bXCMeSyNekfj73JkDNfS21l5X1pbujjVFac4JslvdTZXF8
R1OZBV1yjybw6frx+RdsjNJ/GEFVRzhx3PMXqDP+teYKPeCIJz25Ts8MNuXn0fsrDpraKQxuJvAM
36/kAVchv8ISKL8B+Nrd55+xNUirQG61VRQ1w+ErrkzgnXDl6B9VYIkLld/WPJ8f+9cXoMk7jrWM
rL0r6teCgGU8krdhao8qv3R3tzURq3DWpay7cKrxBbpB66kQbMxyfcY7h8slre+tZ6zCGZbB1OuV
KzARLA9+NtylLdzLtTelfSOnq3S/Md+ruCba7wRc2PApuY+8p6PhG1whx3uvvVj+bc33Krh9p84h
4V7hEQP4NRBAwc0gHGgvqTduDNSawZPXnZdroMR4TACOiiWx/wzVWKcBu3j5stVHWBN3XOnQ0a/P
k1G5ABNVZQlnWyKH78UyyCQSkj2wfPkjB6AafG4/8JpWF1okW593PuD8tZxl4cM/EDbjOMg0eHQB
xQAf/YvMOPafz+NxI2DWrB3sEU3JLQ9P8KT81lrBzpnHbxGnrw1vLhACN9bAmrJDFAxH+/K8zKDt
3+79ZloyByX651+wNUarkLchl+c0PrTz8i5vT6JS9AcBI3gHspso4quesfbfkKMZuA4cF3TZ0EDG
x3g3LQVRLLpowLYxD/9bfH/NdBA2hQIGHRKYjjRxkHf2gYIOGMNSpE0sPVtXzUUYreLRJTn1ggDm
CtHU1Q9zb+kPdPqa607Ea3gfH0InsgTsBs2Yl8nY1OMeNLpbqDzQbOnCL5/PxkazZY3wI8I7CzvU
ZB8q6LaXwXNejAfS9S9AVDzQwb0p1ZR+/qitxbXKkOdbPkElNIsZa54dNuc7VUJHw/hkunB+2Zh4
spoQYhV5MHrwX/GQytJez+ZxMt0PDyjSBPyel8+/Y2PI1uC+AGe7rg85vqPpo7eljXSUFGPgo9yy
YDaJ2mimsWuIOHGyOPxC2Pw78HEu/f/pq82dYYJSF5yhuvHB9/L2i92Y4OPzT/r3j0drnCAZlbaH
AabagCPSE5woxVMx9+GFAduY+P+Qn3LLtgsL3jhxpVBQA6LRpu7Cl8QK80sy/httqjVa0Jmwudcz
Yj505JzMk++DvViXcReS/ADZs3f850sy81vfc/77X/nFLmZbybnG92hoTmRtN0MZ5Qz4EvNwySV1
6xmrTKz9BWdYAd5YXDlaZW4IhmAYdKA16ci5aklFa1ensq0W1ecwGxutkT5487j89ICjuZC/ttbU
qu6yWTQtcG+qUXdNoXUX5nOdkTm4pBf8z5+3wzW3TPRR646VTXd15cKWSseaXJLv++fY46dXY+8U
1hxVfevuRq88qM491i4k+MarnCTx86ui1+b+3AlUkLu8rT7MZD3Dryvl/JLnxz8jAT+/GvdClXbh
UQUhE4e+awsEb7ebvk0zgSkbzNPiSSz5hXy7NQerjN51bdk3oqS7hpsEBN/Y4/6VP71K5U4HPAr0
WF14IlRQ5x+8dh/63VVnAjtcIza7Yph7aHy7uzMXipsCStndfnQuqRD8cx/Cz69ytQhxcWyAQtzp
QL1HvnOCP82taE5y9Kzk84y9sUbX/DEzwebQ9R1/p3jZJLrog2SGR0dSW0V5oWDemN01frPGEWYy
rkaEDVG69PWD66sLbYr/hdJ/WswYoVUKLZpy4W1E/B0PfvTOL6/6ES7dLmBjkqshZuMr02Xqytee
Olnt7JnWiVZX5VY8fBXfjEnlzp44i3TzswBqvJA/Fb3Uov1fHfCvb1vFNwPX1wJEDlNjZkgsv1N+
wq6altLaecx5obUC8EVlamJnSVoDZTPKbil87mLpvOL/x2CU5TdreP18pWxN4yofwERSqhrJH6Yl
dCcN/+UtzpfrfnoV/6ND0It2O28XyamPtW1I4tbVfGGJb734KgUgaqHVSSfkSTjMp4PrzvvOhtLT
5+/+7wAK1vDOemiX0R0U3ekIujowXZhjyw+BPaPNcNUHBGuUp+st0iJtQHcm7BTUXckP6OU/ff76
/x6cYI3v9G1Wtw6q910hy58GMK3EpctVPBk7WOM7KS0m5hQD3UFE+Thy52OBy4iP2sZ26dfr3n+V
AEbOqkFD+3anXJwwYkfZ9l1Iff34+c9vze552P4u0XxYbUZzTXcthEFEvxwHCgEWJPnPf35r9Fch
3grH9aSP0W9xx27lAe6nR/sqwBRGfxWwrg31OE47unPRotLLkhUXb/b+XRsEa0inHTlKUUjA7PgY
xQPQAi4SbxECNPIkouvSa7A+FkNTZB47ifcXKkxqz74/l09DP+w+H/uNqV0jOm3fL9t5lHQHyfZd
j6LvXD6p6/z7ICe52rsVKYkFxjfdWVA9tLIgmuJSXqBj/fPkiN8+T8tfq9L4bhHkBMNP4Q+qtIor
dnQGE7czhw72rnYvrP5/t9nwoHNh8teDot7WtcZU76jimRz894pMjyaIHkUHCa82P1nL+FIa+Nl5
6sppWQU0QAKwow8gpLsAfjeaPh0qnRJXXVUPBmvc5dQo3SprRlDoIYmaNqGWurATnAflv/t1sIZa
anCdonnAm9fWTsDRZ4SGrZZ3EaSpPl+xG9liDbCkpZRo5CAgAvhcL01x2/qXyMRbwbDagd2+M8sQ
tNgj6xc1Pvbmgcrnz99666dX2y+ZonFkEiPuR4lEbU/Vbc+ucm21g/8gK71adMbB3s45nHWKZWej
NQfgwXUjvm6WSBySZ20w4jR/4MuP6BKVbCN/ruGUkGOrtFMaVI7mbjI3NBhirz2RyMQsv1Aabz1i
FboDtvqQMDjvVfm4t2zxLHRwV1MPalr+STb6wul8Y3bXgEroWDllH57jKZKnKLJij5UiLsl0YfVs
fcY5Fv7KQHkVqGUO8Pt5mDjQQOvyk2re7LqNu/xSJ3kjroLVLkw9N7KIxOLnEMdMdBAt8cCrq3he
WKKrbThyOIE3/TmhsQ7QX36IHCv7PLSif2ecNZoSFiPoshezt6sIRLawSwp6Wy9lHI5g4nVTfD4W
EHkhMW+ktzV/YEGV7hYVzIim4YvdgrvpJxE5TcXr59+ysZDW0EzTsrIypQl3fPGzsvxOPe+R+c2F
aNh4+bWRguiwj7WFHe4Y1Ftj6em9bzux1TjPqim/fP4FG8toDc+0CXRWe4Jc1JbVk3BzB/4v7lWG
TXawBmYasjRESeHvWrf/Qdta7exWXyLqbr35eU7+CjLJm8YPPaQ53YzHsfdD8FCaS4JtWxN7fuhf
P65cCOI7Gj2SaWpBbPnBIncv6mvHZRW7i3bqlljU3XV8ME4s3dEJYRjUqUteJxsxtvZDsHr8LPe9
cKf0jBuH+Wsk3e+Aqt+Dta5jMlcpoP2py7vDdatotRNr/KpjgFGHZlygsmgo68yy8kvHva04WG3G
nVe1NKec7vpS3HeWScd6OsEv7Y01/q/PP2BjvtcITJZXuh45wgBq609B7oLUNLlwJrEu7Agbi3Ut
gg8zGJzFiI9PcK1bLxR9rPKrQDV2sEZdQsy58tt2CHbSstJelCe78T8+H5at1z7PyF9hEDK7nyLL
83Y+FEKS3GYyHqerwFJ471UAE1zlml4zf9fMwWthWiuBvpC6rv2w1rCXkwd4Yz4ggFvlAi8IFSvu
Xhrxjf19jaFkEdDmHM2fHaV9Vkbo0tXNvWWWlNf6CQLaF6JqY92vjb/yqIJeqdf4uyX3/0jnoc71
nTd5Dz37/fn0gmq2tfBXkVvWnILsZuOmbu6dyi7bbwVVjQ8eTtmWCyr2QfA7YVnNQZ5FJeOWCfcd
2h3TfS07k1HLdm+cwYVLwLSwm6mTXGVhFcHnzuPlnEhbz2+Fa4dv0UTCveMM/a+GR3DIGCcBBmrl
2XcGklIpp56IwQnG/Y4zT00il/Jn3YbqzpVhcKjNWL77UG5Ni6mOkiHsvquwKI8wSOF7x+urrMUV
XloW7RN2ry6VisENnXBxCy1RppNFW1ZSdSzfuc3cQkRAyTw2neIJztOnfOqDp1GXxUk4VZRQZrs6
npYuiOfcJV98nLZ+NkVVPLGciLe2q92jW0fRjV26Z6AoDDNg6zTa5RsLbNhx+u6Z48qRtOKlt0KC
VLg4P21YT/npHHpAWvHKqniM24mGvEBQOjAvrgDmK5F8kW1STpW3m3QfpH3gwD4UKqwgAxfWizXl
+YTLVZ/ViXKd8BFKcPVxaKm5ha8sEeisGv/nWDUQA6uVa/1s61K8+VpPL0EkYfJEbfcIAZH8wR0E
7dDWZupQ+d6TMGXdJW7RuId+HsRxhpE0+ExheW/XC2C8FtUZr9kC//RqNAxuLbXEi5Si3rUCys9x
45oxhi1PdL5TaJ6obKwm7pzWfZI27u4Cq2WnaFzYba5In4h2YlO8LMLH4NHpd+8WN0aXLkgVYCDB
SKOL+qywQpX0EbMTP1/se7dl3Q5SMt0p98uwhutGPbwz0N8fQ1VZJ0GXPgv8HOUkRPdYEUfOIj7g
hFadPFCn3tgQFEfaVd/6mZpHWFD1twU4q28Lz2GkWhnxrXAs7xvxWZdnsPAyz7ZcyDftTsUOZJ8A
tvTwXIl1RdlvP1zKF94p/QdQ1SaFfw2PaVQCjMlJ+QhzgHEPG59mr6c5SsIcXJeJygqN9qHTGQ2h
TByjxVLC/orqx8WqIjf2cUsM0PwynIqm80p4I7AxVuUCja8RmmKxgA79k03L5S4sJ/kjgA3JuVCD
dQP+eXHXgQMBeQG3StB/qO+HUfTHRrXtjrKG3pIGbgVqGcdMqXK6nSYFxXZqupecgsAbj6V1Gqf5
BXItJAW+tN+ryOtTd6ZfF9ZON5B6fmRNPme9NK+RqMZ4GCAqsfCvow1dMELH4lCPNoiN1RwmuA5u
khnvu9N0ofHsKT+OpHJ2Ih+/u7PPUR30XUajycTLVMdYglWq0AOKHQ6rlsoPP2RhPfm4CIFDmoBu
NL2fRvCsjA8vAxnJL0rz/n6a/HRRHYgfDObMDLkmHiqC9OA5KoZB3X7hRMSTS8+cIHqwAFNIu77r
9mSeg9QhOqX2cljs5sOSNWMxuOSvVafdxHEsN7Y59CcE1PM1S0RIvBjCpAXet7llQ//DVxAwddvw
a8TzDC8qDtp4QKR55ZSSvph3U1AgE9Lnxrc/YHoyZF0ANaQC/mZx7+mE2DjshN4pnJw/I+yeYtbZ
dor38L7lsgn/QLAPhwkB2ctu5i8CvpiJX7RZz+lT6Ohb6NHchYWP3Aor0QPwv7jXCCEwrYuvoqIE
xDrLi4NJ3rUO7+Jy6v+04fw1AKQUkvYOcqEo5ziIEKDABZYx64t3I3iIzg+Qvn13mgX3jtgwj5Nb
TIfa5dVeOn4Rj8BN345cDjfV1Juj6Ul+rx1lxXkwgZVrqTbDx/QfaAhbmRMWT3Md/LLtQcDHzZ+O
luqblCvZZ3k080MQ2G48DtBSgM029b+XYQA0NpiyCZ0JOIJ05Pm+b8ruBaav/YuopzCeFUwrrLwD
Wb52buAc/+T7BOhteGFQ9rWo7QTmX7+J1z81QuC+vSNuMvUwWJMyeBI4X6aG8Ps+4jqpBTvwmWVe
6SRTOGRDq78wwcokJ+NtBxA0olWBaTnsodWeUJc80UknIGZ99X2ZqWI6tb2I67C5L4K3YsSupYr6
lpSMJnPVTRiiejjmoNUBwhs9icEivxBnVtwQc9MY+IovrD+VxXCDfhv807xxiIMShmIVebeJaQbU
6KaB2ZqJ6qdmUdND40uekNzsKyc4+oI/dMb6JTwNKwR8DiRgHqgOw9go1PnmC5x33ouyRC+S2Tcs
h+k9THz8ZIT41SK76DBIMx5qjr4x4baMbWTMlJZ+uVNQbUrbYDE7OLeFR9PNzVMOjbAJNPm0CtX7
gH7VfqLDu2BteHRGPiSYG/AdK0wqkO92AqHNZt8DSP6oC1LAqo88FBrL1SdBdBvpIN/n4xDdotWz
bxTuIIul/BOQ+d34zQ4Sms1+EC07BqgxdmPTtLGDxa37+efQtt9NwXHX4w9/DBxQ0rYYQC8hfRzO
BU1gImiyxi5VCpds56ZjSIf54jzCA87sVZnv5glGOmf2Ju53bllkYETj2TdqYfc1iz5kB9lDv6hk
LBUCRHAnA37j1qryQ23DjlGz0yKb536Msh725GExvKEnotDBMOUzDcyfpQwHHEHlAnRlcS+t4Rl5
7yPvj5Xpx5MlcHQvhxKVwtTCgQwXNLs8d5EEwF+qsM8gdfNXu+Am1ZAL30cB6mGIWOvEKuGV3bq4
nTNkcBKVBz/4GD7QDh8+mKlEltJFUjSLSBjBNashRCSTjUZTXsNNt5nL6anwbJkSxSBgBUehSD0B
SKmTAvwZy/AX4/YPDMytuDFtNpb1j1AzlgWkOreEmboLqn5ECd3tcZpH917eAmV2YJ3+omv/FVq6
KatcL1lo5e8Hn3+riKJJNWHBhFB1BZveizIPkrgUWvIp8B/uPmg7p9oVlPp9OtOlRNCj5kFS1OoV
kqIpm+ZXQNTnrIK52gMU0LwdYPfNcx0Cp4v6UDS/wsWqi50D7tSp930/Qy1VQWTZtLsBAhH7NvT6
gy7mr3UdRnAd6FSGajJrDfo/szqV0bQvl/pLw3Df2VNyx+THUNUHaZobgKMz4/oneN1P2vkCq6KP
DtYEsQ47ZLHBrpGCmjubuXlWoY8VayAogkXwpCNIG75tbmYngIiAHn7zppRZGxieBCATja4bxjzS
bmyNxgYvR1Gsl/Gt9fsRiSg/OKP8bnVtOpUthlv+CAnFhjHe2A7dA6a/R/GcACk8H23onr3k1nQU
i/cCeqK5G8a+OzhOQdKCWgevZlNS9wHmb57TvhUkQxFYJCgHUYwCSmD3/W6EXEesFesSrMNfXtGm
Sk123HPPnGaUzmkp5t+TV38rajrt9fkE1XmOnwwIr92Uk3tYUc44so0kxq53a5RKrMX6Vi+hm/gu
TGGpNnvsuwDG5JMH2QMevHmmbW+8ormbF5emkni3rTO/aCHaOGBDuTOGOncjtktY/4BuB2z8YyjB
bcFWNu6laMmecv6nElabBp77fWQGLkYANGfjODS7YnFFQqvl3iLD184aj2Ue/mlmHcF02ytTOdTN
HQhMzzNxpp1jsDsqYQWwcyE/8L4v0QwomyPV18bNA9C4sVaaJVI3FtMz1peC221+tMrm0HILuXQJ
bpiOXo0HeVHFb0YgCG+YV4AQtdT5ya/GJmucss1CFFA2fhe3CJbTfe9ySz1An/R1xLFhp8f+mVmR
9+oMxW3YdHdl4T2OZEaze94PoMlPZjlWi6xizke4wwPogj86TvMRdTyByxVFLYna0uWijiUVGRBt
P30zHQFeV/suoHkMN1C0hoM+2JFR+zidmBkT1ZsYhxkQfAZ+A/QJSMzR8A7n+a/uyO+JOcustF+k
yI91pJ9diPhlYL14WeWWQ2JL+ivs+d6Wcwqox/0oDEtmmG/BBTd2wwn3Gd1jALNPML1RuRVRmadm
dh9opW9UjRuVHkrGxxnnvBSasz2KxOAF6pQv+RIdFweFr89RDlU7y+EvnMuvsnGPVKIs1qIG7Q97
Pe/sFMWRv+tC+QYMrZXyQXhZLZ36XixMPaDcQX8ZsOdgorc41IWZ6c7KHnD6iYOw6wApRgIenDJI
ocDCYo9CI8qJ1EM+nKGsgT8ljDtV5ohq52GLl7kZ07P8OY5tYVWnBQtwZFaVe8Oi5mjgnRX7o57h
9UG8u/bsZ6uZlY5g7uNJ4rvMvVNXo7ltG1RZY7/cjPmsb3ERMSc1wK07nygUd+yjRvWWwnOVJVbj
0ld2DlYmkWEas7w6evxeoUxIPNjrxsFg2vsmmKdk9mcvmYK5QyFs37am9uOhVF7c9/qAMW/j2W6a
U2UNMNgsCgclrXT34AeKFPkJbZ1+aZOo65Y4QK7TjfFuc1ef/QzDKZmghxOPHW8TWJE9BoAxDhIW
xQClPPmkjPYQ2bCzQIZzAhL8rwKOvdCr4pk2za3rzw829CXtFqLxtfS/M4cCo1WrnxKQxQRWMgpn
KyjtUAoH2wSqNe6+EeSjLEHtkGPX3zsWnfdFW92UZGSPxtbjj7EGFJFA+OQ5IIv6CKaxkMkABvWX
ignf4E4/14fRH4cybpbSP+gS22fauty5nXPanBy47rhZPkNtMR01LV7g6Rtmjc452gdcGXgeUvsk
gQLZdb2aE7uarduyr6s77DJ52qALABuqn0zMPxQNf43GvItw8VLluhSbqc8OtI1QIheN/mI1eXef
s7b9Fnki/Elb6F/1gY2ioOucBOzVMa4961co8+gUlOUQNyJXXztI0t9586AOTdQ9Gs+vDo3bOCna
oCLOGUIrbCqZDh5yXxi4vwULLKizTfUe568P2beg1BEPCIeAWUUM9K99szhFuaewMNu7vZA4qVD9
YtBe2stCN9h7VbdnpllcND398JaQ6VyEFGHa8vwBihBD2vhQUxAWvc1z3WaLY483zPxPF6sscDbm
o0kDApDJws6dJM4DhYwX6QE3X7SJfQiYKdDxbJ160ziCQtWHEOhwdTr1OcTT/HBIBpHPses69NDW
+jsP1Y9ReF3i9wGFtVAhUVTZL9QGNToPubWT1RTF88yrA+HWjVWGOiuK+RsdscUaY5N928/WMzyW
v7Ny/E4jZzqALTl/ldA6eJpxu5Xlljxwpea9kGX9bjkzfIIGAY2YFq0hm/YvoRbube3b4qm3sbcw
q70nThd8hZQ/nAmiF1xksT0N+t/C6ucvlLSoZXqKQ0FQpp0zt8e+EMu+sSf20BOnqFKOY7BC2yOi
YGBFqkWKqIoDtUL9tRNjCDdoPjsVaNl2kKmh4DvhlS/hOOOOmFQvFcXmbMGYL5uRs3nSEhtBNBXo
L6mJ9Hs497mPuoSVH8DmXebD8/qHHkm4gwprfwAJVe/RzboD7sVLIVaPUlhPOu0jhdOTN+S7XKjh
OIpIx73dfoex6XRjgtKkRbEEWdlgM5CsySJjfatKStK5XFC3LvquCGiXNBMZ0MspVZJLf4KLYD+j
TpjeiBUUcS8sbAudKm+syhawA69SifL0Xg3T11B4fsaoI56115M9LDjYwassHNEh+YwzAkTIyxn5
SHjilsN1MRZ6+ODNlBCn+jPDKSjx4Pj6xYFheDItHkul1cgEHSCDIEBzo9Dj/aKGH1VfWrcoj35K
l1qI7IYnlcf172ApKySGzktaeJSkEF79GBmj2RBNOo6iTt+i+93GvjFzKgpnSnx4tO9wrbW8BzC/
gi9gXaLkxpaP08+5/uN9+TbozmuzyvHpnvQWukOuGZajDQrnuVtYamihNHJPqSl+N0P5f5xd2XKs
OLb9IiKEmMQrSToHOz37TC+KMwohBAgQQnz9XVlxH6qyj+0Iv3RUdHdlOkHD3muvAVU2/H95XURT
TTdYQtNN3KdZV9i+bp8obIB1Gchx0QXg4GAozp7UuhAjtydQhIdrUVFzm87VVBJ0yg8ijEdUAQbm
hzUjw1PdRfd9J73aMjNUAPDtEj2GgafIZI45LAfauFfH3o76wUHbgURmTpDqmGXfYKtnEG+bpfRH
PY3jE1/PAUETmx7XqhsfJSbE15le29uwm9QOQbvrRpLUfheug7V0NUHXuyhUfmM6BteCZeN111Tx
Psh8d12brt+jFI72Libmdsjy6QRzB4JOj6HQDUx45KZaj7X3eqfUAK6BRzWNsgDahoAB+yRxt+47
QbnaDLkydzRt0X91sUBZx/smOMU1me6bwXT7rOpTwLZimDYYUmEPagqF/9ZJJZLCE4cLrV/kuDFD
GxxAWbcbF+L/BSuLZAN7LXmjpzD4RMc+fWqzcTl11SSPLJoi5OUg2iwFrMUBKa+pgVGg7ovZ5OH1
nGbNcfpnLG+42vWQ4mgf0LtIrutV0LnusADJ2cxZQ74A1uJl3C7ZqZXSlmPfAW6HAdq+EcnyIoJg
aooI9+veOT/uFwdkr1YeZ+7Qyb1KkuYqswpcP5eutsXSWCMUURlSc7CUA/YkMpXQA6i5/Y2fvXtK
iGpvVdjbJy11pM44HK9gbuQ0pDtIXbibGggry9ifk2SSCj4Ge9AU0eGhuT4hX0ZX17wiKMsd1b4r
kqBZmyMRE0HXFwzVtlXgoBQMMSK/xiUBMpMn9hOUp9kpc6w51PFa3Scmqg9Nmq1jIWUw1De6Tasc
F0hDBeob2GKUIuLZc19jqzouhpexUvl+HHAbkarpS+QJ50MRjwv7EVI2/8jCNf2SDmTdt4OISoio
7XHwRndFENfh3dpiklEOK8/uCeg3G2EW8tADpdvMM0mKRuLkrpeh+xykVF4tg0yPqGKbQzOySv5I
B93Ftw0bAQ7ahShgmjQJX9TAJ4KpAHz6H6yDR8cDZYp6QPaVy64xHJDXEqAj4uYUEtUKzVNx1y0M
96kLl99NO+svSxxCZrEEzY0IZlPOs4y24pybh4ODAsQNhiN0+OZTpyJTst5rCDjVsO/tcIDxG9k5
4EfuumsnysSGxh3wginXHS2kgeVgUDjSIJNgcMg1fVY0pGdXmeogE/6NWxgw5V6Eh4iH2KVJr34P
mtq7BvT9XTJF5heyDtr2hMZ3fMJkJ3iBEEVJVJ7wuerRWXuLmyTAXSNrdpvFUW4hYs7G5xhYM6r6
Nl6zYpiku09C3W8Wr6pbi6VRVElaXdk6xl9PRXfXuRQjug49NClW5bPvPc7Pu1jmnShSzJfwUOap
OdUDlGwI8YLoEw3niCIOwu/bNDHDU5PJvNSMy/3STuueEcluQpNXXYk0lOgJ7Qz7Q/kcln01rFc2
5wEwAR3mh8jm8XFcR0BqXf5MYeNazohD25xjRzeVXLKDXll4EliPJ4Yu7BA1g84LXCQC8VWmHUsP
r9Zd0y3i2MVEPSQwIsdVqsPNoO06waywjVP42uEazEVqvlkwRn42erGl54TuDe7r/ZRbOoOFCiY2
haH8lWliLLMIhl+AL9M63fXLSO5bCgFIt6gA0GjQPsP/Mis1LMQ3NEP5jpxw9bUydENmF+9DjhdN
Ubk9h3KZr3TgbtIuCYvJigAmSQQBIu0StZ9zqcWJNqIpgcEmz4OuvveKp1u4Swx4dEZuWsTBI20k
71CSRwKHZIFEYJQqaTcHfDMiWrSMzfnGhw7smeYjkbs1R50KWyl7g38LhSSwxgea9UGJWKf2OrZE
bB3M68qJqekJWYJTESwzdm3XJTP6pyUALsbkDo1s3G2WfKC3UZoPKAEgZ8X9PF4Fqn1xEbdwE5jz
Y5poooqpg3tSWxs9YiCzzC9VEkU/desJgDuSfM5rmpaJhyXcYqnZrfB7LnyGOPN+SHCIGN08LXlH
NkEAYMbBI/TU921/pSRiIrtZVHdRUwESpplDTTLy5bRyaSe8jqba5KZGPN6q8Tb7HAdvoBADU9Sp
CAb8tBql6TXvkav3yw2kCzH7CarmCwUtOMNpJ2Ea4UlT+42V6zMY8/XtNHJzGkck87mQ9dFjC1NE
sCdtO0I4qCocI6Gn4YYj4E7d9jGNbQl8fsG1iJbS3845xoNbqAF5UsbwDmvPmYZXCvZbtIQzVrqd
MwtB1DA/0H6CEYcO03Hv8NbLMY/7Td8PTXcV4B9PdEW1IJsh+9nlwtwJOYtPQs3RYZHEb5MQxgh+
Bsw79RPkxQsHHjGT+CpsAw4Zx6pv50Hfdy3MuFjKP7FIyo3TaQXZPhbVr5watjHoxR9kPqqXzOQn
S5Da0iLuXp0RaXK9dp0/ABQZr1DKrQ++Gk7dICfMhUW6SzAF/M1JHmx6YQE1Nqv41Iw488qWtbzZ
eu66q9wgORtNd9fftpjfoc+fpuAQDI392ormeRnW8ZZx/tXVcAkB1NJ9s7VlLyCbIFBE4FmTWofR
ZlrqqMDjUkmJC7S59sjuqAC6i6FBj9SaKzbR4BqjvoSCzpyqF2GsQtUoZhZsSOKr7kYPMHS7gqmQ
vlMokVPsd0uuKuz8cwmS1lu9+GWf9XNQgGWBxDMJO0NwF/wxhuHLLm74Pl0bRHFNAdmQehyvME1E
0lPP8w3P2+ZXH0T0HihfewQ6FmG/j3TrYgybQ83cznTAqHCP+ugwzOfVht8Bp0fEMoQ+7x4H0ay7
BPYH3+FEZvpNlAcxsPKhuXccNVsRNWNblXPiPOr60MubulfTwfKQlSkDumVRH+64ypOdjewKMEEN
zWZyE9wqBy/qQ8ACsZ0gYjoQnOIe0FNitz0bgh+It+k+JVL+Somrd27JfnmUQE+ya8U2JecxOazC
BWIB9SxeUJl+rvFDHuAiqB4i3WDV458mQCR4brpyqLWJUXKFkCoWc9nxrN+kBAMgSqIjs5G7G3lO
4BbH+HfGmXjBO4MpISqAK3WGxgMNQMipZryCwWN0kHmWQVrJMTBZ4TTRkXq5czmQIp4lfNcNxtJS
4SQGVj5GN8sck4LGId+pVlnMxhLIaiwfxh1my0ji0lnMIC9u2ZZykqCEr+Bqq3rXfEXQR40bCRg3
tlk9REACk/GIbJGvVU/yJ2YmtkswjSgx0G5LNzfTKV1HHPbWDl/cjJ/VhTMD/r94+lMwUDZjzNRv
PRc4dAKf7KFISEucwcgc76f8CFtx/ZQ09YjrFGPGhoj+0Sx1+p15/DihxHp/9p9oERWxHUm/3MRR
mG8Bp+W/CANtzYHMcIVgZnHdVWv3AoXzvFscy7/KKlMPVCNJeRSYw2FeC71wGQcYMIIOnzTXErGr
TeGUXjCv06iG2nn5kbdYNUD/Fdg0fom7n3hyolUbkBr69Foinu8oHEz94GYwNstmgv7B75dwxYhz
nRTKezudZoNzNjCDehqTnD3Dgd88EQWaQ5mkAmgIkD4ARZUeGKDsMPy59Cov56qdjnrRLt5BgxOE
pY6czwsjXfrdCUU07rxkbXZo6mRUss5jzplG5EnTgH4DQ9bfaS8BEyujo59xjjfpexE/rkE+n4ya
uhsaK/qE3Or1wcId+ykc4PbMLdXtBjPb+MXY1n5GuiJuN0ASZVyju9mkftL5BhUbjsHOdO0R14b/
rOelnovI0PEx9dl8T6SwX6l301JIC5ZfCVcEOx9MOlLADwhkpGU9VvAXMc10NBnKuPOkCRMjjyOz
sEAyfqu0Wz4tJEZ0JPJZTH8dR6MNTxYJWleswZJDGBEg6lQC6AllXt1j54pPPhyZv+aUsXRPoaxo
9n6i8xeTGfurcxqGzSaou30MZBePjGT9CexV90I74PtF1nAB8+gYaQVYsVjzlAbsjxCke/DL2N0o
6XF0+WQ+gCe3Ps2xwKUxGFVFpewTGGbgIUuGphSB4GMZZlVgk13QZiSANa7VHYE5MZHRs6p8YPak
ghp434Ymbb9N2Jdyh1ZqVAAjepTNB7I22l6n04SxlDIpjso0ofUPSsYWp/Y6h4+wOCdQxqnlxpMh
H1+kMBoT3YaA2m2dR2uFQcwA30yYwDZonfTk9HlLxeqBr7z5rJdoaf5YF0INYkiX1XvfGBSx1MIX
Z49KEtl2LhxMVaBvE7+iluLoysmwxMAiUWcUVjBknps2FfGRd2EAl+FhDPlvMmIdGHiVzKXNdJVu
2JBmwz5a27pDjwzf9yN2Md8HYT6Iouo1WCwYCKSb2CetL8eR2OpJdWtdL3uMwpV8khXFKB3eJPJG
VXQFQ4BatCIEeF7wZ2znudpKpIvUpQKCeIBjmvs9jthM6HRk9ClBCXeMW4JB5JgMmKl3GeeIevVV
nd5rCsygrEVuk2OcRuGIIVkEdZdKAvoQdypLv0dL0OIGxtuRfkM7XrNrBL4G4h7JOHmWHrQSy/UE
cAg0hVmhK1Xpko1HiplyeBi7EBQNixKwK9FWSnGbjmqwf4jGWt8NlAzZ3rFwyo4gccA7BBMN6PIx
fcHWRDo5Oqq0QVUi+IIHxAEqoQLF0oEjU5U5PNoQBjYPPMtcts3QWY8bWI1W9bWS0Jae8qlabwEI
1HdI1epHWCiLHn4iM23MHjgpC8B+8EqUziv/JNcowKEY11DBpiED45rjLaPW5dEylFKzPEC2vQa8
E7VV8wjZcTh/pbAOYfd6SNrvFCbZmE/PIfA/Wdm6ugJTDwnqSqA5vgVKvDQYq7Ro1ZcppSfIEJr5
M3aeroBwo8jYSyiJwi3oeGBGzJYDfLXxGvs9a4x5aNqQYR/188oLma7dTUZN+rMb+i70BS5kvg3S
CQ6Phend1ALIm8YkiDDf7dOHsataHJ9aze4bfDpTVPLpgAyztdLhd1B3XQyOUUxWV8x10s19/fQ2
g/EfG42/6JeSS25wHaClJwwUngywwxYLHizA+hYEqzJboZGDr3kLgSsIZcZ0z8DyQLUz8DuDow8m
fJ+BmzWFMOEmiBB0iGP9Y/TTS6dHY2qcMDlL/8CjDCdx3qstN2je3/7Vr9ByL10eQ1wNlvQT+VOB
3LrnPs63vAmqbx/79DPr9V+k3zghuPXAD/rDqryHphnuc1lov7z94a/wTeMLRrEDA2wiFVd/4nlE
9FwE2ZmalgkaRvDn3v6K157OJa84kbGxMDX/g+yaCWUXDH4+Rw3mlR/7+PPX/uvxjNmyDBWug98M
+GyRhij6YB3242MffqEMcH1oPY2rDMA0rBE5+NCFGfTH2Nwx/e9fXsWWL3Wygsk3tSMmvxIX8hC9
50nyCls5vmAS04rBfai1yzaticU81rQPWucIpG4CXmhXVeXHHtHFju/XCJw3VDzbyA1twWT8Ry2z
2H7owy/tHZk5kzRit2wXPJcFEeiNyz/40Wdd7L/WTRjioIqSedm2gvV/Gg2m5mYKSdC9c+S88vwv
HezUgGkznOrdtktAMPI+bQtqglNtwS7BXUPeIaW/srsu7SN1HtFqjfSydWP6OM5A21sWfP3Y0784
HMBbbqseU1dMtFy4USxZSkPRAr796a8cPdHlueAdVmiauq1V7pYlASB7d9PF8Tsi3VdEAdHFueCy
qUnA3MK6BLN4W5v1m2owgahnChQO140FLnP/sV9ycUow0D40qlAHslZ17YLxM3HZnVvEn499/MU5
oVvcXbXGgwK09oJKKz6QLg1Rl4XD09vf8NoiujgrEH8jB6awVtkIUMbIZS0rWbF3dsJrn35xQqA2
RplnMrdV9XySaViGsHX70B9+aeGIvA+m3BK5rWzrH25x6Htbl5dvf/grC5ReXLxd1s3cNIuDqVYN
dAZtOExlO1MEdqiu3v6K1w6Jix0WobkgQdO7LeQWmG0B5V6X/E73YbkOoOF97EsuNhrSOfPOt+D9
x96TI+hpWcFnYUoC7mqpYIC3fft7XnnP9Pzf/+tEtdk6xei13JauSqNCnegWXm4fShkloC/899Nb
wEvwybVuiy7mW+OrEBjUu/Yur72Hiy3m+p44Oa1YoqoDLbzGMfQ1W2xYThgl+GINgvlDzoMkuzSH
A5MnoVmLVdXX8TY0ejsC46INe+clvPJLLq3IPAZWVK3SbT3www0VsK5lPH6xFow92DS954n8ytdc
RiPXfmlBidA4MUIOeDjpnpeaHdc26TaGmee3F9QrR/ilhWI0gzYrqg6CFRA8Nl4vL42B0ACmGOwo
uhTT4Lap3hH3vrJ4L40Ux3iOqciZOwNs3/VaBb9CDOR/vP1DXvvwi1qDjXxdY/j7bpmT9c0ypOEN
tHxo3T728RcHFWRWKlV1jL+95+DOAjQrMxD0fr396f+Ytf1vT5fGFzsPIh85TbBj3bY+bW4wcU8L
ZtYRmsmOPUOaRLcg4oHf1arbWYFyOGXx/JisQI1gM/VeDsQra+HSBy/IiG57gNJbq5u9XOJr5O7U
hefRQ1wn+6rL3jv1X3tXF7/W9URgtHU+CoJzBpZY3NCfQ86a94KeXxEDX3rOTlx3dVDhl9CRX1G6
gADYVpgIwXprvl85prBVggn4RyXllw6040KaHpwbPDkrN1UP/Je+F+z5yku5tK5zyWrr1E64IfV6
lEnwNYlwu6v8uqP84EKQCd5egq88sksPu5q3cClZZ7cVNDOQb/X5Jk8tMGy4md+TVNd7wPFgAwZ8
PtIh6T5UXaT5xb4CVgdbB7A9tkHLeTEuOcztBIa6b/+ovy+09NLYamQLoKk5xrQCWA7kAHXuwcCr
mHvXlu8feON/dm4c5xc3P4sgUwRAmz76MBxrFNeubXcSFk4YSc6ilsu3FkV+/sXUAHYh9poyuQEM
FeR2C5oZNjYXKqp3JMBnQ4FWJyiDIFVBChIfo0QUwif9CcobMpc66bzYQkyX52IbIz7OyYKtXk+H
0HjFUkRNYcY0jJCyXumhWpEY4wW4nBx5FV9npPJNe9TR8UsHBowpqcpDqCZ6BBYVLqljfiWazPGN
MRiHPZ/H9OwaI7Q2g/xqHYOjtBzQQnfODjz42JH+5xiStt2mTRDlhQhB4EJruuRnAw0FNjerpp+e
Z5ofzgOFrxiGwtuP9PmYwOAtD05ihNND6du1w0mdVvwBHv1s2SH8grBrkNjYbwUAz/2wq+zVZ0cW
IJt+4DUyvfPFpHfOwh71h1JJ3UAKQir/zaUaKCHzZ0TVuRlouAWKWoZe6VuPYU12HDH0BcFyATid
yqz7qQe99EcTUBCl4bY63KTaJKcRL+dM0dduMBhc9XgcmFo39R2zfA3KDirfFdYCCeBVVmWjEVud
TKAUb0bTWgyeLZh/e155kEOoFxhaUY0K55uo66AuQRdq820amRUqpzGEF8gaTH+ERgG8IxwKjQ2Y
r+LF5wlsuZWSWA9KNbUAtJ+BEivIiCQuJPD29cFSBVW9hk7pxujBzZgD2eZR92CJ7wVvF7Y1iBuU
JY9dOOHhwQ67+g2k0gaPAL17+gcKUmGOYCWTF+7aZgXSLdLxhQvLgLmOU3f20NZMwSy6m8YSUxzg
zQJiUL/pVJ8Ck69HTFa0B3ecAC6OgZNmkJil1ZD/wTae1us4HiBhUFWI6sL0mv6wET3bS3YMi4+T
hpPrqVesuzeNz/Z6BQ8Os8o6CJEzNhN6liPk91WDth5ptPHiwH/TAMM1z2P+ZfBT92DQQqzX1agx
KmCQaDXb2OaYBUlZLxDa8xXaS6ksj6Cxwd7YjTC58EBydfCZNUjOKvma919RnGBgrgcMNUaw3u5l
jZk0ZA8j4l58hdRPn4KMd8W7wIVQi619ewD9GSJGHmGfvtQSf4kEyr3cakMQQQPCmnTn0LzgLKNJ
2EEF0FIVqouxarwlg/2E1wrphBYMJGUb9RG9w+em7slrg4GWbiNzwDSX+iu46pon8MYauSPz5I+k
coMHJXkOsDnyafhEwRlMDhhKgeqP4XUmri0SOOurzlnqdmlo6x9KTIw2m9FZM18bHO9LBrx6zchJ
Ce0PU76k8jrKhwZUcXAi2x6Hh2rsWiL7Jpb3tlqycNNAjDkUBLp3bLlUDRXEvk06r01RSUgNMc/C
aOHcLoZPtpJyBOtF2PmZTxTsbSJCPNyuNni3HIwNvTMt7jZ4McYzW66hKFy6ow26nH2yNF66T1NU
QXQWUCIgh/CkKli88BzgZiC+MiPPWnrjmtKFGfDIEf3XBIWrG9DDU/yLGmQDsetVjcGbFXMelbqP
sc27Bv/DL/ClxC+fkuba9ggbKWDC1FRbGJRYcPNxP4C+n4CtA0AmJt0hBPUQE/+hZpCescF/hZqa
8CL1Mdo8BT1eKZkS5AB2Z9MVSH7O9wIp6KErRskhJsuxV87z/1+05zL5wcNIP/V4DqByRwPGI5LF
oIfwSkJ6nWYeekEMq6a6zNsJMnTXWvCgUkS9mGDXzfVIizlUWXNPm4FSApRdhGxvwWzCMJDJMGvL
VS2R+Z2Bi4H6J9VTTA94LdjIhAgF+YfT+RV0Lf16D1omKJBKgnmE/5QgZZ6DjXHjEIAI68qDbIeZ
dCM3qmdBvgezQKR7HziwRqPO4g+NJp4+MbFGCG6raiwFBKvgb+4E43twEXL6kwKrTD4rkpvmGndd
2m0QYkcRHCqNiK4zQsd42khIKPuXnKczoo94nvGja2OMU7nt4i+5tikYfUuVJ6wM02mwBU/i5SeG
koacIIAGD2+D23GYTyPmVcdmSsBbiVmdYWAcgfm3AVV19PC9AltTQRvnMChMcMyHtKgrpNWuV82A
pN9tHSLkUnaVSYuZpvw7stZAZ+l6w+8AeIPk1Z8972SBvMJGPPkIL3GzwjT3xTiKKVPXD3z+zUFW
Sy3o6BIivQA0iD++Hy3ke40Zrm3ERXKlm3Fed6HIJoOKqhf6ymOECalx9E9cbo2x2kMcK3ASFCTi
B0zG7ClLfaCvoPGKMA2mRHr9m61RdFV3kAQ+a4XB3bGbVg4uKyL1mrPZLVxMkrnH9LN1uglcsc4z
hCl1qGsMxLPlzItQkxz0Vezi9qbtQ4z/x5yv4gp0Iz+h50QgzKYe48WXEUjZ0CVIPvZXfYgASpCn
dPwY+wAkclGfOcZQAOTxVZA24KRMc4gsvBW+meaGOGIRZ53NWQRdtefLruF1B55Wvc7wG40CCP7i
5pxxbcccoINxuNhzcCqeMHZI5p1eZIjtF9HkTuRVUsFNwZgfxGQoFuMl6KNdBokftk4PM+Stp8zp
GzuFYMOEWLUMelXPPGheLcQo/SL4Q9S6KD82ayQ+C8GT50wn4bcuDpvHzNHUgyTxD/NgrCO2gXd3
i2yxXCCYucwquCMUIQ8qvWkTp8MjHJ+FPMY0hL09eOhRsKuC2ocF5UjnPAraWoBOCRAaisTtcTPg
gO+uOiLNrzyydCOUUnqPwXqvdumyot5LIfjA7JFhYLutlpSoA2zVA14Oth3sNXxLhrAY8lQPOFvG
4QuXsv8TD928AXyZmrn0EVY0XjsQ300yzpJufJDifosSKMlXOzX3mJi37RfRhxPZJ+158p6a9UzC
sjNcNNpKYROLNIDaJBiJCbCqNYi4oAP0fxCZSb54pGvfMGCx1TGv5Lm+SFz8CwI3cef6tc9Pg1+X
5VBnvSYbXHeYkLfwI4Pu3gDg24SRUd8qX/V/NEOyySEI4UtwYCMTnyIGDtAACoa6Rdmhn8gi8xl/
HUvV2SUCL1cMS90cvKCIlVhgw3FiJljlPrZRpFHS6Qa+ICpoYwoeQSN/Y8wWGrAzFgyl09WQm7ga
7dchTyC5UzpW/c3aePMUrCGoY2k8sZccaca/wQXzNdpD0nw2WkAwMOsOimpYJtHbZY1YuFtTEX3t
HSbqJ42e8iBVCq4KyIagQjsNzRzaWQjTrwxsGD41cljSDd4A+DdIN8zAvgwGuBaELgYv0ZNw+hRa
2nx2MhSfArmO+dE7iaSiqkuJeRY1NMIeAg4Eg+etPy64AT5nYdisRWfVml73kfdlw2r2Xq76X9sm
9B2XaHJkEdvj6uqJDy7cgeae3/Qepd/bTdm5M/pLx/Q/hq6ZjYY17iKIUuPmKbI22E15NLcb3Hni
HefV177jAg2CQQDtQfmPHueE9v0OrzvMlL4P9Lqad37GKw+JXXSucA0JE9ms7DGik0PhAkEwtF3v
TXT/2o5jAHeBWquUSKf6hT36tZ9LKh/GEVsUwlpYq8yYkzpSb1skZs45ey8e4rWvvOxkx5C6cwPz
iALvIcWLFywAgbI7f6XE8SZpUkKbDUoZNBnvPMTX3tP54f4Lz5at6SaBkuVRg2Zvt6itQEvxM4CI
EheXjd8BN157VxeAE4lIOrfw23gcQfoBYyWDhGsfUBxQV2+v6de+gP73d3jGQyj8uuxR6J6fW4go
gNiSjOuvj33+xfQoTnidKt8gridjst8wcLUcvPRJ8p6J819hJqy3iy0fA+tJpRD2GUrIFv2Spt/A
fO0eRrranW5myM+rLGzeQYJfee2XdrBpEvGOc2ufXQL7ReDmMzaQgEeEUGb39hM77/S/nDKXlrDW
K5Nnc2SfmeC/xjmJ+0Ki/4McVEOOsaKiWYBD3oUpaFZvf+NrP+riQCB+GeqzmOkZ5Gdotzw2iZ2g
kka39h6u+deRQBxnF6eCgyEVyCkdfpSOIUuehpPG1G/PqTk16MrKj/2Qi4OAOi3TZGbTswxb+HtE
dj5GtbxbsV3e+YZXjprsvI3+te0FIuGSrLHhI8UNUwAF6TfEoOpJcbo40s5o9ewD8+2uFfk7OZyv
feXFEdA1CKHtjfz/r9TR9EP0sHGfcKr+840xxHJQBgzFMuOGfvtBnn/O39bgxamALNSWD3Amfu5S
Sf3Ro8Eat3pOtXjnC15bchfHgqdAONHoIz4Dhl4oQGsMpI7rIinZBbCue49n8drXXBwOOoQEqoaD
4zOpUKWZLOm/+pUFx3Zt84+Ej8QAL/+7IuAvMiVsjpKHxMCp7NiAD10DmTH8PX/QV86DS2dZ1yIi
bsnn9ZlMqBdhZriDwm0uIar+FLUpmp8M+ZAQUb5zIfwzavjLu/8fl1k3QmlhE/M8emASj7BezhK3
GQJ2LnZRwaVl3K9onaEOn9h3xs7djYJRFbIXRQZaYpHFYxy84/78yul+6UprNYkGCRb2EwGR5aDn
8RRr0KhjFsrrhmX3Wcbe2WavPeaLs8MALIXRNEz+uEdeNRXmRnR4spCJ/IZj2yZEru5A5oe399cr
6zK9OEa6pR6Whrv5mRHFH+xksq88z/0pcDR5+thXXBwbbIFzSpZZ9zyCO3ZL7AjNKQmVP6BQAp73
9pf83b8fq//ioJCY6cGzyZNn7qLP9GzYlDIanChsAwsexM9xzotpwXLN6zW5hVL9nbf12gO8OD+0
8bluUEU85PC5WbE6O4gM0fZOtogWndWPb/++1xbFxflhzvqoFarfp27RQONCulGwEMVzhCPbSBk0
zi55BL4/fOx6ubS2hX6qm2NXkydwXvNC1cEmDfDhUJhA9AkKIwwVpm1Foapcz4vz7R8ZnpfEX3b8
peEtRDPzCGx/eQZVX7WQLIlqAR4aR4ZFEBFOFgIYDslwlJedgZbjRtKoE18xLoCSqp3XXM5lBXwK
pGufRnCTYzBwe4/a8U/j8Le/7qI6YRgfalWJ/NHOQo7PyF4JmpMD3pKd1jFB+9tjfBJ+wzzLZLp0
vQQnGtKoAX/Ica7B49sram26wqqpFfAtDc86NCgRu+89ZG7us+zzHrajrYMY6ec5HFfBK9/mEFAC
BXdoz4+pjugwbxpkqAQHVcEsgUASEYSz3SDzCy2+mKoAI4eYiDluyniAEefLsioOvz3MMcwzr5oG
g5sZtDME1k85xuMmRHP/SwXQj8J/pusWIBgd0OPqBTOEBnsJzOwfSOTCDismKOrkDTeWp8/1qGLx
6f84O68eSXUv2n8iJAO2Ma+ECp1DdZh5QdM9MySTM5/+Lv5XV+rjaQrdejkatY6gcNjettf+LZqZ
JfY1Td0BUxBrtlH8AFExx1c0Uy6l36ZRJj6rhi3Vfzg/ZVTi7BIcJ+mhoKbqHjkKGc0/Yx5w+SvT
BQAzToCLbXHitGjjkxWlpvbW8ATMdDfLwxECxa4CfbxzEtKz8jHIk4HhEF1re/N6tFLJ3+OmRS2v
k6EChAMc0EYpP+DkL7UTL+6zluDsL9BEhUMw/Ck81NBd15NX9QNKi0KzE7hcARINxFgQ1sDq3Omo
PKj2WMINkB1Nzml+LMCqQLV6C+WqdY9SLxxq+vEoAMr2o34kwZ/zE2Il+2FKsgok85SAAmI9E0Za
GG4bss32VlLjFOT8C1ail0pTHhG4SAbgGiixgKsKbFoO2K36nZaGD+ffsJJvs+XTvuSpcwBeoeCj
fE6GqheHymZAA+XcED8nbCEtHzuI9P38q9ZaS1loUO015jlj2XMz29qMQ3sqw+Nsowp3o7XWXqCs
MQIpXGixuHgGYVn/FcZYRZ6ssur6jSOXtbZS1pI0QhFqgST6sSE9ij+hVzKucDoYo3p+lMziXg49
kbmxYq69TFlRMo4b2gY8sNOQN70r0CPHdDl1iwSS9xaAz41GW1m5/ilqCMcUjMM5PAWV1rqYs9fL
pgvQ6NwzbN66qYV5m4kth/eVTYpa5dDh1G2oSDY+o7AfF20FnEBxONJ8FEnxuZB/Ee+m8gf0QOSI
Gpnd+ZG39lJlZcjaOOgjgF6eJwuUiEmkO9yRPQwmu2lws++iyMctRXEVpVtZx9oLl079MqsQpSwS
1s3wPHSoqfl/L+xCVHtih1s7HFeNFjZ+rJAX+c9QSpcQ8uWVBa5V6hz1kKcAGDPwAAKINBva+dFc
a8fzzbgyv+jy9y+vCOIM78iM4Xk51j6AzNPfRRXWjfNPX2szJTygjBkojloMzyQuPrtG7IoQh3Qj
7p9IKz9RYbdjSx6Pc6KNkb8yw9TKiQYIu7gaRHYSKJk7GlbMjyBK2wfJkJMm1uZ71ppNCRvQsIUj
8L/tM7XrEYRnns8vHfR1zUbDrSwSVIkUsAguZn1sxvtAzBIcFTAuCQ1+SLFZfLOyuVILKJrawK0I
oflp0lBPO3EQI+gSIEhFUdTKc+rUDZBe58fBSreYS6D6MsrSKNFrEGine1yGQvTjNBTs08cZ9C2j
92o7t6kXV8EETOH59610zz+1D0k/ghIvyhPIDNwdwrp4nCdTXDZnTCUSEFgalqg17E4dSGl38PcN
d7KBa9rGKrHWM8qsR+E5yrlFVD1P+txf4WATApWZ5fum0Qpn5N2zjQ3qxrvWGmr5+5eO0UcKrDxy
KKCGcKHlgT4/Joe6DPULlzxTiQATKrcTs0+LU4BCUHKAbmQpJJiMrEZpJ+4IaZk7uMvuio0zg5WJ
Yyr5gsGreO4Lo3zOSFMMtyhODswFGjSQKyQozdYKu/YaZf7HIAVjVOXdKU5pWrjYumkfsUnT3xL/
ejo/iNfGgRIDQOjlU9eV8hQWZEnEu2mXLucfyzmkA1B97ungW23MmJUPUouSRNP1Wt1JG5CTFtoB
iRPtsEHtbxQRY3f+e1bGmlqSkVJYwZu5KWEh0nGUnFldv7fiil1U70epWpUBkBTX9DKoTulIJa7f
wb/yUdJmbW1G15pImfbTHA4yg23LqZEBamiLGuptp5G4f93NepLRjVi5krwZy+u/TMkwhu7C4ix8
BFIpvgHdtXepCAqc8mLl5xQmDqUsXvOc0o1+WX7/N3tstTqDaCDf6/UQPRoNwBzOEMVNcMWmAoIs
2H6g0jnqDUh1LhsESjwIYgNnlwW3HjI6sFu63Igbk2hO55++1kXK7B9aAMzBeE1OA27m90A+TUD/
cPsQy2KrZmmttZSZL2xzAgWLx1g3LQFVLr+hGjbDqJQyYEgCqeT5L1mbLOrkjzmwDF0QnSglBgwQ
gKhJb02BA6iNXl95gVrWQFM4TUF+GZ86FPTvG8D7j6wFV/n8z1/pCF1Z8DteNUaGrPUE3zLo3Iy+
Yy6YHSzya+h3NvZua5+gbAFSHlQDbUftGalRX4GxDgWSA6HvVo3pSlerBTmCGFUnRYzn91xi+aX6
UeQlTmpQyjKkH+dbaiXKq2U5YsFZNiysT+BqJlYOIK9dATPc9DmvUNONkg3gmDXR/+mENg/5Rv+s
BJl/iiYgIjN1GG4/McsK/xI4hoSOLha+cW+Hji0LyzUBDdCcXpL5x/kvXRsTytSH7AQSrmGKTlXT
Q5iYRoVJwTTObY7yoDHZSADWOk0JAQ2dMB8rQzzBuAgaJSPinwAhwe0h4PQXuBkXJoFqsUYJer81
CtN60itD+1sihFIXcEeokM631tpVjFqdkfY9vGa4bj50jUz0fWkHi4bPoFDvNc6UV7Z9Y3R06N/1
Cc5Gb5TEvQlRJi9bgOBgpRgGJwjm6JY2ZWWyqRUdXZ/wMoVD/LMx4opEQLl+pWMT7p3/2rWnK/Gi
ikbGRUvN51iDw0I1p+TGzC5N2IkSKAKcI0LMFprP2LnbsC9Ix+TWKNP8/fyPXxnYZBmKX1Zs+CYM
dMIwAAMYKeYt17CfdbM4B1RPNNnn+ZesjGuyvPzLSwoJfj1gLCbUTSBcdWMJgDgu0Gurzq90E3ZK
l71m6aAvrwEMz7RLuxcPaTUCzlZBNai/oQKlNQ9WOuvRbS87qO/Pv2yt19WIYGoLQRX9kgI68y4K
2C3uehID7XfZ85VYIMAO1Y2pQ4CDtjS4n8CofJ86m2mv55+/crxBlFwA3j6M0RYeKYYorieCQ7ww
nVAEEZmOMOvRicz3tgI9T0ejbYSFleWCKHlBkFnhLIQmbjic0eC5DhX4BFwZ7hdyOGplyQlg94fz
X7dyv2fay2d/GQtNBIfRDvvymyZl14OgV8bMfg4JvYplfg3i4gmMWjj1BG7Udc/n3/n9iDBtJQ5M
FISetAuDG9og7wVU6bPXxvSi4QCHy/9+z5TBU6JJZPwUU6RuWYyPEbDPOP/Lvw8Cplq0FbaAchql
GT1PIw7SJjOAeDLmCZTwrW5vnbR+2zyEcyUIYBgt1VRJ5/fdVL62UWf91YCo2yo8+77HCVcdKquh
aLsg7SbfzMkr6KO7TuZAHMG6dY7BR0z9Jm1uiiQ6iG7YiAHfxjW8UgmeRU1zM4zHyZ+bZxNed8Hi
JCR/aNZGkvjthMHzlSYDCxL7KfD2YJD4C8YKbqPvceaJVxieFl1yIY13LN31daIAyx6yrsI7eg58
3uS2Seot5q0XDC08XgmTBZzLYB2KTxA2uQ/in33+Euls47evDCnVuzKH4xAxwgKc0GjwZA/3TSDh
L/vdSniULeAg1vK7Aybnt+XqcHoGaWOObuos1i9StBKunmCTpMASaA6zbwmnHppqB4eHrS2/sawU
/+yNMeGUnpUGpxZO+UCKdnDpeKXdSwCbAZ1McVQOVzQ3vfs4pW7jFUeruBvgf1lcy193fy9qP670
e0zsIDQB6vN58aDh6hM0Omdi88ZKstLxqnojwW7fGqseg3aY/Lb3Emg/L/vdSr8HQVxl49A1PgoZ
gmuEK1EcUht37ztWxNXd+ZesxSqurISwWjC5XuK3hzZWiLYefQr3CdrskxbNlNT3MbwKBcxoTJgA
nX/nSpOpCg2QojveoezBr+BZaJsldkt0f9mjlYXP1ORodz0e3afxHlzOXdR8nn/yWgBU2mlscPtL
razxczp81PBVp2W8T1jiz5Z+343BZcNJvXMUWR6ZHQyQ/CkOH2E04qV0Pp3/grWuVi8YCcpdeF/l
k2/D1DLopAuNGspWC8fEtpX2UKvosEcA1K8tX86/cqWnqZIqyAAI367OJj9BtMI/4WqSbAyibxMF
xCtlwetRe9b1kzn7aT6UO0FLsS8B1vREDQ+N879+7RXKmtdDnMRR6DijkhZ1erBXuCJBCYb6OFzW
2erl0TzbyYgC8sYnXXtfwgQMbjvnf/pKw6s3RcgFKhgMVA2QQOb8f7PoeSAbAXVlKqjXQk1QoFAm
ixpfgqfTFY+mvkvtFyj2nU5e+PuV3sX5pgXCe9j4YxMhN4ap49BubDPXmkbpVZRPTcharMaH6n1f
j8Qz4412WXvy8vcv+YsOpDrTGrMGrgNKJsRrHTca9UUSDsLVK6ARVwjYCuvmu9bAfZqmRzpEG3Np
rUOXZfvLD0+1Cu7PHTHf4TG9mCCgOhMORcUPcyx3dXFRao8PUNazwhBxk+hwEak6XR6LunsPapwn
95C/XvgdSoxGVb9mSVnjO7r4MNT2bQI3FexcD3D7ggeEsaH1XxaTb7IZ9ZLH0uyy04Bafge19N4i
0Zss9ecg7W+0Krm3CsOzEvP5/DxeCUHqZQ+wEbzkXVi/txLmwBNY4zJLr4JA/zj//JUhq172wL+g
6m2tQJ8Q9gdCPblHlW3iX/ZwZRI3CxxjBgL+HcTaxf1Yf4NdBduInWsto0zjcCJNGHGrem/ZUjsy
Uhg9I1NJ7S2+49oLlNksan22TM2o3lEw/xZSeYqMEewdbl62o1J5W4DR0sbQhundwG6nAhlZTNoP
MlC/TuzDXG0BSNd6WJnbGeq9O2DezXce6dIrCuD0YXHTXdjFypzuhpAPcB8y35drQ0ix8h7+f1Av
XTaAlPmMUkFgkczMeCc4HRkkKt8Wf9aNh69hl9SrG5YmFoT3tfFugnfQGrDJ6nRnDmbPLN6hQYHU
75HlvzthvzKr3dn1tLFVXAkf6qUOZzodwIs23oMJA6oyy5sAFeOAEvmNHZ9QH/I7yT/PN+Ay076J
VP+jCH8J7OZYjFNYa8Y79l527uIqyRh9VJEFlUtqIIzvJLS+ciP6rkwY9Z6nHYAsiwxevoP//QjZ
737OBDzJ4b5w/mO+P8rHmb0y5XERTZp0pvZPFO/uOL0qRvI3wB2oiMWB9wyGv5kLrPcbKEWPNdu6
al37LCUOMK0y4H7C7Z+i3hnN/azvabOx+VqZm/8Tk3/pHkjvClLW5gzbA2zunouUFcKzAc/sNoba
Wv8rkz8EeFsPWyieAtB9buDpAg23M4/5zJdDyAGqRpvL3NrooO8/h6k0JJAzorSSevSaQVLtwmAT
4Ihi+HW+97/PUZitdEMzQhCet2H4KsJh3+rlHRhHzqCN76H2mDWb0NS1bzD/mwoVMGIocZenvcjY
6NlTDzzN+BSW5mBkG6201idKyOSEpqkOP4E3Eh9TeO3Z1IAlU+Ak9kWFgpgnStiEQr7p9JmIt6Wg
pAFU2YHX1mMheeiNUjyc74/vG4qrF1nA17CQNXH6BjecN1YOKJln2exd9nBlG08EiO3wUdF+prHR
eGlWQVWn6Vua17XjKPUia4h6KyviDPv4OHEhUnbj7oOMtpvZd1H7Y8r/pDMOwcabHpwX4Ci8sUD1
Pch8wXVdP9TWjw7WVWb/C/YQh1aMjpSv5z97ZWioN2AQXehBmcTGWzgas8NbuBcFIBHBEiY59bws
NxbttUCqXoIFOF/QQghHPgL4ZlPSOQSyxSnqb8M+ccEwuzYistPmd0TbfTdfJGYgGOf/nVo4kcb2
Qjdgf8PBInFHoDrIrg/qNnRwHs6q3flGXBuYygyOpjkmYMXwlw7Oo6Gbo5ZpdmkhjNNlz1diKug/
E/QMWvwJ5Vro1DM8BSby+7JnK7EB+0cmswzPFll5DZk78pEq3NrlrTWMEhY6qc8ViLTpKzwxUuky
O4SbV1PN5OP8j185X2LqRVcO03G9DnPrI5lDEx4vJVTXyKamIsnB3BqDoLgLTTiHZDBvnjtYlpZN
AoWWm9QZnftF9Z1ml53HwwLnv4NtHCu9t7E1eC2aDpaVDAVJZUz/nP/S71uSqTdgdIZDXTpm9SvJ
UQ7k2FEHu/Cqa8lGavp9HGDqJdhYkD5AobD8FEC0pSnO6sIZDLeAVjB8BxSuidrDAE6R2DqI+l+O
9m+iyGxlUAcwabRz2JG95CWFK2cOl2MD0ik/583DZ+gJAooQWCz7lxKWIn4Js3qnzFrYzwbizwz5
08bauNawyvhvGXw9LKDjXi3UQUVun6NQDIHY5hs79++ez22sIv8dFWmS93GyII50kf0NF2Zd0Dbm
Rlhde7hy2Nkn2RSGTR34+tzFcOHUXmN6yU5o+eHLSPmSKYoQ5/7aPGk+rPyKI4YFdVAMoh/+/8fz
8vQl9f3ydMAGbbjuUc2fInDurcg3BdlolO/StuXRS2N9eTQ0RNoUzlPgsw4UWT16wbVfhLVG7HMu
r/RYPF/2CUrUr2C0pENWA2ART5IXrdVGJ6gNa6vW/tvYtnyHMkHykTWkqUPN5wYs7K1slwS6x+GH
hupW4JGS320SvkATAXtYNl8gkF/eqcwGABoTkKfGxYdGLAZ/3eCFhWFfsE4uT1eXg3G2+rJHzwyw
r3uUBqPHEKypz/P98Z2mA2BXdS1AwSsdJAyOX+u5jbi957QE5MGH5F8L9T007HDFckAUgFXcbkpx
g2b6hWVBneNWsuPFxq3491PSUkE61ZAJ1Lr3mm+CwlFI/To1owsfrcyZDhRuUXSGBvPb+Q8Pslcb
1tvn227tVytzBq5o8JkYCKYjwLVua4R/c6SaGyF2pWOEMlHqzIKP11RB9DLFvqDxcQDTDbblO1AN
91EY7ey2PfBO+3XRt6jrsGREy7KxwetKAlOwMoMNBVCRl32MuhBzBq67ydG/KMj0gMuqnSgtccAR
Pta59FF5c9ThHrhDOcOFn6PEYaBzmxbHpZoPLcSjweNXWxobe/WVXld3z8IwCRivQ+BbecY8O6Qz
3Grq+qKVz1K3z2DWB0GfIZZA5Gu61AD5JK/bLb7GdwnLMtuVQZWWONy1zA4jllT70cBBHWXJoyib
CDYF+vNlQ0kJwTQFL5aiWMAfKKSTo4b0owUccGMofb9QWbYSbFtZSQLwkea3Y2E6IAbzH21l4h62
Cux9XoHECtmeuLA3lNgLEPSMgoQg8PM+O8gxO7GSv1zUSv8A1rqeACuIETqasD3GrhGZgs6Ljcx0
iW5qnoiOFkoCtaSlUMYhx2mK9gonMDuthXFnJi9akywVq1bzWPKgx+MFl9cFkDnwrLE3pu7aT1eG
j9lnVQZHNnRwTa5ZMvyJeXu0yCU+QUvLKOOntkMRJSYyNJGy8j6ycvo3DlmwERzWfrwyYCaccMG7
Xtf8sitDZ+4b2PEGbQ2ERblxHbHyBpXKReYWdOmwD3ek1vaoLgCn/CoQ4nTRqPwHyGUGnBWhRHBL
eHQwdZymhQw4g8uermTegQG9aNuMWItnipquXBt2lRVt8apWIoPK3SpieLNCR7mM+Ts+PkoNliL0
preqZUN0/gPWGn/5+5csWYZ5bdYF1/wsjpBWWvq8Q11Jua/7fMtKYCVEq9StvmpyncGY2m8DuQPF
gjpjYd1aQDW7ZtJtZKxr36GsAzUQ6aKN0BFJYwMabzWfiWknp7m3rI2WWlklLWUW86Keh8xKA3+e
eun2XABcU+uld1k/KJMY0UcDQAKZV5ubkWdahu0CAZ86Jbe2Upa1D1BmcobdLaBQ+ACrnBPAqWEC
n1Xa50W/XwVpgVEN5UeE4J+lw8+xSs1HC4XVh76zpo0IvTIZVJIW3AB00Cmw0udRrh0bG3npkCTM
n0DT94YB15i1WTYb3bHSVv9gtMZc0yvomHcSrOBdMsDbDfhbWm3NibXnL3Ply7SbSNECUpIEfmLp
H1Ew38KA5aItNQoN//toiSWiy8oYj4Z42S9LjcGCqt1SGK/MM1VPGeUF6L6hBo/q1hBgDQW9E+tR
tmfAbF3Y9spUhuRwSrUywYozvLXQ3U/zJbIANIOqmLSbcA50hh8PdIblBY2V+JJPl6jTl6crU3iu
mwkk0xIpRJeMKfBDlgZBdDT2l601ql4SJ3BwhM4azY+GFC7N8RR6FSDtG1u/lSitSiMTySPYYWDY
oF7sb8pSC1x1474DyhgOzVu1XSujR2VV0WQk48gizcdZ2NM4P83Vb30I3y8KQar2vWvTOU9HI/DT
oI5RxVFmmX4A4j4Z9mNSwYlnox/WWkqZu4aRtqztbUwBraydrqyPNVDKI6TvNrsw/qii93CqrZx1
SBkjabNjCNtd0LuL2D/fUivRR5W762BpcV6iGzo5Og1vvJGkG9FnrXGUyWuQKCQ9bGh8KX8QFAky
4ifZFcxddud/+toIUlbhNE7SEVe7OG0jVXXf6Vb/MgCz8NayIns5/4q11lHmMQh4QFNzwwaqTVp/
GhvS1Hhizc/Lnq6uwtNkwkoawps0LB/oTK+IsaUvXDkqtFQJb1PMky1R0O5HzbgzcKrukCLCuSBU
1hDHBEcZaHtjFpGr9UQAhtdcNvNUeS8LqzoVPWd+xAdSubg64LcxLN6IO8MjYssnbKVfVEmvADRu
BOuM+kFCY8+IUN2Gnb+9MXBXBpaq6oWpmilQn0exsPFDGw13ErVRcR1vbKPWfvzy2i8LvuiLALYL
gvrDUE72HpegNHWNVs/Z40XjSq2i0GouOMcmxA+ggZFtbziGRd8ue7YyqQejy1Hya1M/F/DceZAQ
OOrA105BtpG9r0QNlfpjJrAwL2Go4sOpfh/LeGeVyZ+2bE/U3KoEWesAZVZHcVVBbwLkXNkY8YnU
1fQk2gybtvNNtDZ8lGldos68RPlY9Nyx/pABlFJGxY9sFq/nH28sP/Ob4w9VsD3iAmMYZW74DTIu
GyY70IjY11qNO1QxmY9gOXIXkkqva/iOxX/t9IrCwS9/bXvp2UV7mibYXNQBeaT4n8h4hFWx3KoL
Fyu/bfn7l7FdUBuWh3NkwDGy2EON6leJ4Rbh55D0j/ZQH2Ej4p9vhpU9gKr/5rj/xEMt+2kOKI7G
xsk1SGo7el3uWY9/FF21RfFYGS8qI2gCXZ9qWQm0uq3/DWSf+63Af85/x1qLKdGgM5jdV3FHnzSK
a680PVXFD9rcGljm59nYzWxLubb2Fcvfv3TNKOuh63RuPA2GOR8qMndeN2XB8/nPWHu6EheyYoQZ
mm2ZT0UY3KJI/7FstvKIb5UiyKZVDpCEdVk7M914Sia6a2CyBauaJxjR7WgImHK2iFTYCbTKj24Y
76R1Sf3q8lolTNSwweig/MQn6bRx4D6vOTSft1L4lShhKlECYD1Z61Uxw78mw2l7epM07LqkwcbN
kI7QuPIKVSLOoiLpsEHucVXeDE3nQfLCjWKfTxFHlbHRNqDEenAJW9afSlblIFxTn3hdwVMrbAOY
jnSF3b/aE2qZMoj0Rqv7wxkUyB8GYRoodlLr9OZnPUigDZxmsTB5ETqj4lkUUU06FxVdFJ6KUAwQ
a9jbQ1BFf8uZRM1rPsA37LE2W9NE9RWNbNk7Zkdlc+R9yQBip+0kHeQNftbIv13Cfo1jsxurYq83
+kNf689TVYOd3h3nMfzdwPvPCbvp1a7heKXBtsudah2orSyOHV4OR/hSX5UsPzQmP8Rh5tm67qeD
APcnfgfA2e+r9lrj+dNoh4FjaMC6tgGcumwt30Htd2UXUeSUs3U/leVVrMFbrYb4CkZBv0NRhU5E
w4MFYIlXj9Ndl1s2rrO0Px1DYVkL550HSHVmpy+Hz7Qvj1YH9BtNMhetyV19lKjPMOLQJWI+zY0J
GgMymk4z9znL3jS9a718zAAJgLGZj4D3KysmGDHNO6B+b6qkPQQjZS5rpc9A6HMC0x5RWzgTJyyt
I4zmAB8eCX3E5PxjmxnQtqZmg8WqF8/TUH3UhO00WYRupjXXAc1uwib5ZVFrz3JmAeAOtztiFL9S
a3LsAmQZJm/MGieP5nTbavbVXIDrmhu1U42xZ/b8UHT9ba6VGDjNDjQA4NOn11iSx2KsdwONSmec
6998Kp+MpMLZ35xc12K+b8PhusuKXd5HfzBG4MHZ3CdkeLLn+Tixon8Oa525QrTlLgjrwJls3fqB
euz8s2Qc4mWe3cusstwyG9lNEMapM0vtwc6yP3Ne3hdwHAJz2eQ7pO6tW+TCp2K+ni3mjdNg+roJ
Hzcu+595BJOWui/eIU2H3GXo3qUNL5BcZn9gBZS5gg1OL+TezOPAZUY/eiJPXylPHpvQdqH+vGIm
eZ0MUjgwr3rRZ+bbeeT13NzZGoQrdeq3TeWz0jA90jL7Ljb0v2BqujZpn0ereoY5nHBCc9TgPwUJ
flsLcWPBUsmZ4XbOg9Tt+hpFZrYT28VjEJVebWQHFoSHzurvONdQQpfpDk/ELgrrQ2RFR1pQFzUK
O1oHN0nLRzcOwk/AfN60fP4czO6VTNbjXOEkOY3oAcfXPmqR/DaSuJht7pgxGld6ELu6tOadXke/
WhudG+XVdU9x8GybR9l1OxTt+aaOWzaj1fYLZpUX5S5qoytZjPtaG9xAD++iSDtEJvBqqT6hOQTs
xrr9CGePYpLlAQY/b3qWo2tZ+2caK59GKdJKe/LLMHGTvnQZj57sUkt3rJlvwbgZHDmF73BUOdS2
ca+jEgmmV24/wYCusMmhq8VOGJaT59ZzEUY/WTd6krBD3YBgzu0rpLEHwxhcQKmPk9nfVHzYZTXO
CML5zraHD7CKvQxVfIhN011myKdxStDk+S6Q2h5SfXyC5siu+kib1B8jJFsJd+GU7Yw22UVB7M0x
ewXX5R2W3H4mq0OZ80/IxN3SMlHJir60jfTYE76jqL7wmmJxEI1REC4P1UiE0ye14YwpqrgCGGAT
3ddbzbdlBqC9segJtcyDS/Z1OQUPoRXVwFPrj1TYf3AofUMMHGix+SEqkwMhHD9zdFPoXKw2v56A
gZQ46yrt9IgR/BNaB6/rrZs+KV5EFRzCoYbf8hAeQQ3aEy72HRv9MCgfSkFc3YquEVZ2FoOZ35he
WWTs/Tgsj1qa+Mk4/ZwFbimD0a8DMPtqdp3MBSAw809wJ5xJZL9re3BTWd/rOLqC/bo4wpfwMWDa
zwZnTCjIuqkD+zSW6Q1JpissIfvFLM/X47jHXkkfH2cWvEHxMMIn0GiByLanfZrDqTIJg9bnaXZk
unWdpfJdK+raHUVAvLmJbA9rkeWiR2BLmMFIc2Bp6ulYqNzcak41Rq3ZG/A9AyvVGcP6NSrtu7TS
Tu1SXdi3s5PAkjSn0bFg1REkP1TbBp0rC+N33Gh3JtE+KSgeh1wGD1yrYfXbz/eo6ZDXMorbKwNm
zwkXPq9yLynFwsgMj4C/XFXp3O9Civ0/form1oCFxwRw5IlVMHIbKwdWRyjhT8bjOFAYx5qd00cF
tNohvCGj4xQbXjTnxTXREZ61OHhqGu5EEphjYJ8MOtzCrtOP2nsg2UIHvNvfVsNSVyI8knZwagsE
74pmvVsa/V0nyVs4xbNXmflBg1LS0ACHt15MrEjwhziMZX4TxR8kqUCQj4vWsfIXbRj8OccdHbtp
9JNMYK8mcr/M7lL4D1n9w6Tf9UXkjmXiaFgfqnq6adBPVpgnMG8lH3paoJYBa5wFXgT7qIfJRtRF
iBB95My25XVV6tjpuCvh10fC0RHEQqw0dsbQXlFz9sqA+TAz8+CQgEJBghs9+hs3w88EKFIILeGT
EAF15Oht+SDCyR2b3O/jYF/GsLJGUQifg90Qwh4jlPdmqx+CsIQbnvRa3OlXgeUiP3OSqcDKlz4A
eA6lxStQTW4rcXxodoXuzgVqvKFgcYYUS3lRRjuzwJrPuPHDKobdXAaOwObbSshej3+ygTg2pN5j
eZSy2DEtOIyz+DXo+i6phl1B4/2iaCxQuk+N6jEknykJpQOD3Cte9jN6OL8ljeVaSUn3WQyRdMLf
EkSEWcgPa7oKl6wnSnayxeVshvUKuqNjSEfPzJ/7vthXQXDQUFIpC9DhYAGMkdBdj3n8N1qcMMHU
NPPyOoHPkwNPlxvQmD+m7D2cPnCTCZBZtm+09NAXP+vkgxEOV9zAN9LmOseGrsoMh8fRfirZI63Q
gYaEumMm+yAIfyQp8rh0OBEr9IsJUViLf6R1ckfTDh0Ii1XYfsJ7Flsf7prVdWjT/WS/dCK/g8kL
zH9T1yqmX600fsEqy2bkGJooksoEcbQ0dhkbrw3J3rn4YeTNPTZnN7wJr2mV7YZOuFabeiBveiwd
vTnnhyErnYqAuqgbCBoo4SiIN3XVLivMnRAgMfIBXOPCfuzN27yw7jIcnO26jL8hSfpMy+4m0diN
qVtvM+h0lKAeO8nvqvR3JPIj0WwH9hUe6LgOforVgqpP7D3MJj2tI07eobiu1W/1oL6NCPUCfNms
5X6X1M/ZmHk6fw/C8chq6lmk3QsUGsBI8brOni0L0zFg7WIoeEiMGj+gupvhaSyatwxWnmkmboOq
fjUr6y4o41/6DB/nHKhUkdenPNXuywojJzG9CnDbsCo8K82xgGNtTsRNDuhZa3koY3dKk8DtSMdy
A5NKTTvqrHbsJj/kxHTgFFMhE2I+sdlVHw9uO8I6IXiNl9IDE7lDEoFnhn7DHMvgsO0UmEwVZXeQ
1P+02ATThbQ+JnVx6uVwatsBqWHnhOS1zKKH5a7BrU37qI/ZsdOHA3RNhTME4gq8ICi47ce5mFGX
nnhWsCB46G8KFoVl8hc4gl9HcN+eZb2vdbhBoNYMMLrpB4u7u5jym6I8YCd9HZf5qaft01D+H46u
Y0tSXQl+EecAwmmLL1/tzYbTd2YaYQQygICvf1Fvde9ipqeLQsrMiMiIcInr1kWKI+wLo2j7s1Tn
Sf8ijvHms5DEUqqjoOYpcmRuC+Spdvgo4NpD3AW1FxQSq0tkV7Cf9svJfambKIHlcqLHJuaaxyoK
E7MG6arIcbSalGrrVcq1hMNrtvYC+Y3YHlz+yX2G0DCKt06gBx1iV3oXSyN8rkMr308/noQNLeVp
F/pnLB/i9q7g+j8OGImIXSMQ9J148/fYfRHUjdB/r3EYQwclFFVetSp15t99RiSyqksN0wBcJ3ED
AfqCpweXziSopjMC0MFcP7z0YHMZheFn6AXwPHdNum1eBp/8DDbFXe7N6j/aubc1qJ/k4hxC/Pvx
jvCH0iYaNsbb8OqHdo7o4nKwkDNqX6GGijc0L1i6zVZ57ua18GGLMMztc7dPx1oHhbUi2FPhIaKJ
xPl1PNwYLvTxLEjHPSgwxIvoL9LIY47muEdH14+vXH75avgzziQBFxtb8j1wTdm2Ko5GP3losfpt
zonrxfUq30JvseMNaSYCL0e0Dge6RhqPR55mo37mhqdLh9xXi9yn4dsawgK3TxyaJa0nkrt1dMVA
+DzhEXa2V7ikih93vtt4qTYoN9anX4/JAA0u4qsvkdM38JHcYhGi2ZqsECpDftbILBTItW16J3YC
D0tiTYa7Ll6m6agj9JW7LpvBSlhYvew78vRk0MQEuzcJ1pVj4yDo0ByodOHa1v16059grdNao3zP
6rQtiJS3gLGFbuwsd8/HwGPBA4STyzQxmP40X2p+QnJuvIbWc9iyYhnqdEAnKYMqWaUskEB1xLuY
qyXMlLtf6ppsMYG+Ey/29N6rKirq3lWZbdVXzP5ne6DQtfQqgY1NJvv76l6t4Lfd3ULMzbvo4GEd
YNMuXuDjgXEzadkcDyNK7kJjW+kDQpkyb6zjGp3J2HplNcisC7wXJKycJorerFdp4/A6d2dx2h2c
YfLB8b+kg4VBsLxZ6IaEVDJmznbmnvPamrtqt+yhe5Z9l2LCyIbu25NvQ4Abnqh8wgT6cBcZuyAl
nZ1gkatYCH4b/xWbHrCUV9kO/9Uh/DHzM5RNR6SJvyvHdvKRfDMHjI/Enb21Kaj5ZMO6O3Iij2RC
G+d1ZwtSHChI6Stsa8oNxNnDMHzwCSZYdD7zh4Yk2+mig7RIC28Z9t7i2QTu04D/NOZF679ViPob
dMgRngsfpqqhPyZiXFJvMpnbN6kVvTW+fhvROEesw+ecmhg9Y+oGPe6oF6OmeMG3P9FHVuWWUi+I
kUAdK39PAbNkBhvuSuJekk5J8WxHpmMA9sd28tCnjFkn3NtD2+mt98ZBJjt/paufIqAuRXYx1pD/
89HpW1sZOl1s8ErBYy1WMNySizzZofpoR5L2AXnzdcQw/GvUaC9uCJIG3V/xeCu1TroaSzUNy+t6
wgz6Z10/VWMdcEUVFPngXjckA1ImhgnAUZfXsA539Zusu9jfqlgK/RYw9zBHsIAKad7PLHU8mXT7
J9WIofG+tfFS4fh4Csj23abSIQFOZIdb2DnMK3mB8XpS1eORDwsykAEjVWPKpEDDhJ1qZVKsut4J
muMofLzhQwsUATt+6PVnGhUSX+ksbBceVCRldRgTFRztIMRK2vShxu440Seh9l/E6pZ1DfGSj48+
Vd/4tyKrOTDSXNnwNcy/zkhjUZlSkHONW8vVUzYgZFrhvIyaPC+8LZoAN9XmoB/sc3uQaJY0TWtI
0ElPnjq8TEtgLqPN0Hu1+bJPmBUxEZq24EB6ZlEViCpC3fGKqPXu0yIKwLuxlg0Iqx8XQucer0i1
eYVp5sJdmhPIoShmNTyvifietvfKFX/9wWRWS4rIiJ9pmgHiLXdXvTuTE4NJj60WerbKe/alv8ar
t/zl6nt2mq/WEjna08ILGG5gL4vInLnemDlWX2whMraRAaQ01gcVTzhO9N4gI4XxdK78WFItE9Gb
A4L9npBxHj/IDMEwyDjNwWFPTYeMh+1qjS99p5O5beIQQGbXon4CiPKEl7DKKQwPYsWfR+Q1Tshp
buWv4/yttjAF4Ai4QQBKwvitFa7grVwxB/eTdVysaxB5pVXBI817WV0W1726eoP5cUyQVgsaOic1
E6y6dZTJxT/YoSUz12UHwsY3dEMJrMlhsWuGo5nlEq8+Cj3maL7UReS6qeYL4v0+tAWEC1hqM0zp
4uB7nTGZbX+VUEcezAeHTKUtwgyhI/HMO+yf1UmtmuQR4DujeETVfJmWLXEClRjHvmIfIbYi0Lia
P1dsORAMQCu2ZMYIQdEhPFbxlz+G3YDy2Y91sKgUVpKXse4+bMwzA4r1CNNEbJAOfoExGYVXIBzg
H+xiPsZlnJKFTVc73E6cNn7S+d6fx1/1WpWHgSnrZv9H7b1cW577fCgJTNmZjJ5CDWK5R6p41WHy
i8IPJFGcq2E+IfQKjvZYiO61hypqfKj6YT6OfBwK6OKRc75G30hDcHD66z97uEG3Jac1Y/Tf3KKw
LGvS0u963WPEcyV6DfK+tTGJYpQ0PYAJWm7Rcke+ct76YW4mXG98OFgGvcwOcb/VYf54CZzlUO+I
5MGK4W6+dmwyztGrMP+5g5tHW4QQNty+Joolq3OFcbGn+IowdA6QVS7AUEfmp9Dax4hoW898Q8Z1
YM9/HdoVclZjaXkAaFZYdMR2v+YS44FG+7kxk7WduHkBfxW4N7f1H2iDfIymvBOejO2hfrFC/x8U
PGnl9SWQrbe1nv5D3P0S2xSe8K1cMstpYS2AkslFDyPsHThPQNA1ydLd7Y+mX+4tb4/CGy77bPDd
suqtZuzNwzyI8PGU9fDlCfzpsx0mJ5+wbZYGwwpxRwt3kqrJN98SSROR47rZN3ifIgt8YEfCQgA/
UiRLNRxdZ0O97l6woKPjqq9eAtebkqYmJyRvwoiNm1s09mEWausPMtGzrV4uq+b/WYMoVqnu9QbH
LVt/REIVDvAK7VjHYAfWN7Yv7rJ/LYz9tnK7UvR7O/Q5seVNeyKmDe84s7MFU7NxXZQ9tG1xq/fC
snkajsGHA/Q/CPuUcJXB4rJwK1wIaLq5vb46swQ0O5yDVV2dHVOowz9nWMqFO0P7pE6B2+WQGaUc
3jzYr0JnPeuPGawBnH7DJlsbhdxp8qfu/eeZLwsKpCiXAaiWv8BSnca8gzGNj8lxxHK2h1Zdoo/E
stoQe7r3MXs/jCNnCj+wPm1b6zII6SdixdXSes8s5G+b013U7lxbRk0cAH2oaOMgAWL90Qv6Mm1/
tbP+8Wh/WFy/tFX3xrHezm0bWCd7QR0uZIMme3BOfd0/efNUcOFhA5jKa0XsuBnAhEh/vKxyvruN
nVp0zzg8DwfRpGHAYETUJBTYARZTYxIiw61xi35xU5/ZhT3ifWt6kxLmohM2h56MOTd7Mbl/rRCN
pQNnT9k9SRe1dJtTDyZnNbw8Ggj05oU88WDJbOEXXKJTRMDxB6bKG57E71qL4+oCIvGReb1g7o3G
rFHWuauw2mABaGSqjIT9r/HcU9tbJfbNP3evvjVuX3S2/mssH+cbMXgEMAmwV8CIZgYmLKA4lF1m
83tAcfdiWRPrcTePzjCc7q5ttBWMcbg50kLxv2yyU8XHczDrVFnhHZNR0df2bTD2V2+rqyRVuvYk
3geoSfcBfSlMf6PqpbbqjAr72kQ8W8Mq98AdVZE6VKj2ctpOyGf7CjxTAj5pYtgBvQsZ/bG09WSh
Ad71lmI74bdluKW0d7QadSBAPug+qSTQuBoVEAN3zCkT+QiYv8Y1SRf7LUQ4iOWoL08s11ohnZHa
Z+X6B5dH15rbLwjayR9DuubrpWu7d39jJ1uwu7V6uOSAIQTrQTUagDTHkbdtfUCcRixQO3cLcWjR
CmRJA3EhohhnnjLEL0Z9cNKGF9iU/tmpuHMxX8JmvpGQH6Fx+7cDpehrCcXk+F/rRwndAUVQmlu2
9a932jSogw9wiwIbQ7jIPf7YGmNfPo5EUmkgQnDK45nQAyz+0MJaABqnoM66kL3AsONTSvneC+tJ
4apV3XJHyuFhme0l5hvU6IpXx8ekWi8z8sjaL0G3p8H+nGd6nSd0VrynTwEBZS7rU2VjMJOiYC65
AV1NeEQvJIQbo8P+6oZ/C60yjy4MM9dkJ1Vj5RWzz9Zq/Uw7RbyBLeKtAiCxmJLtfryDvKvXoICl
H5a6xJvs+dv+ALf2FW37/B1IN3e67lk4QdEJ+/K45x5g1taGJyWn18oiTdzt7RW3DBIs0ayvxikR
rJm5QGDndj65kznJkaZwzv3CNt9jTr0o9mfDRrMXjV/CvPg8SFU3FAqozVLrDw/tTESq58ePg5ol
Qy7XB1tp7jUOpLLsfUSofcyq4d8o8G/OIZr4IO44S4d9vskadwHe6hc5zsUwtfHeWte22Y4Kt3Tv
ebddos3ySJg3NEof27jTbKM9t/0MeMx9B40UMufut/sPtq+vWD0EU1xxVDoK+CB0YRGx+IGfWDY4
nO2B/3XE+2crBhSCirRvGWw+naJyLrNGv+vY83erqg5IJ4DvtYETq40LS/ugNeZ+H7NqIM9Ba65S
b1Ns7CrfWlQYDasMBlwtaMED1+sNUWElfPsPQ93EFQxBxCgzwOVHHfZvnjPli8UOGDPnpO3ocz8R
zEzLmbRTUclliiHkz3tP/+eQlaDqGRdpqdEfb6YIOV9r/7zh/TH1mK6NXSzNnFXNekAaRpDzuYXH
sbuEeL27b1/IqzNbAHRESfzodUSgrj1OP7zXGDMUsIgeFa2u5k9j8wyZQ7/+sOa0DV7VTPO2Xd/r
VRXh3L+2XZQZeyqj1kfbs+W+EsF1HcE7jMzRcSv852HFIw98CvKSXpqAXHdd3ZrdKY2kN6qxl4+d
2lu/dS+1npHM1JpsGoFjub58t3uVd/Z6CikiYR8bQkgWvQvoV/fRPu0Qm3a2AEjepCurYEsdli61
r1rx41a7n5RVp6YhIMmjNQ9qce29/Z35BotYvkOTGpLPlnnvoWmKSWxFY8OXRYyhnYQAiVff5EZ6
VexIWU7gSq26Q/QpsKG43oJicVlBAUhufD/vw5DDwAch8KZC++8CCMKNh2zqw75Xbzvhbwg3f8Ha
K4ANMvwxsro4IQ4mrj4w5Chx66tGDDPcuwsVtQavtCgixIcvwXKiDlWxxcZyVaGTQDEEFN/gpWV9
JQHhQ1yU10hizfcZ1gfwpHtnngLKY5VkQt1a9WHENVSwxrvNtn4jLhw44KW24NXdIY17FMnH4WoM
oAyk5hXUbt/JPpITSAf89jpbguoHAQMLoEPTxRgj3sxovgfJ/kOmatx2zXHlpAiXFl86KJ5oQLMP
zH5ul8IbJqymwSxeuLRJkIpRSB9DjKVaNKMqt0mAWPT5toUYJCkfx3hE2EPco3BGvimqASOjCC9y
HJ7Fok7IgTizWp+oO6eqWnXsN9H8Es7zUTgAzyMCN1Z3uPdiKSTByUccLYXBms/lG6XzXU3bTzdV
J7f2yppMh0Wb15G051HSp6bfc9P2qZAoCriFjy7ZjvCBe12mZQRGEGYVEr5iLGg/IZ35hkmhDMia
mkj8AX+L2hSFKaW0RBApcjydEihwKvA+aN1dGq3wb+hzU/ElZtQtugiCDTi8Qmjqte1laZZ/pGtj
KPuTnaODjCxxQPLOsQpVscG6woc3GLfaszcIwFD+rZ+Aflmkum9syKCx6WKs9ERZa+1dRmx3LSdN
X4jTHUaQECfkRv9d1HhxogpoQTXhba7Z0djouKD1x/ChisYzIlN7BMoU41Vr0f+0PUHqCwYd6pdT
yN0fg2lJ9u0Lc72rvXbvlc++9YItEx30F4VmOhktA4SAvwFwBCXgpLuqX9ptftvaKOuJOHiDe+CN
d6nlfNnd4R1zX1aTCIhw/zOpASNxKHFOTTslzsgsID0RnnyLmGQt/P9szx9TveJ0sREiCMhULIBA
42vfeS26PavUxjr6/nzaXFIwo6GM8MrBWGNSb2NaO3YRTBhum+jCtx0lBf2xGJ4NsyXuNEB8rQ0p
ojvi5g0kN2extmssdTv+Vjs/AG26AMN9CVeaWhXLViznJ0qqA5yZodJok2rbbj0EFzHcvEaMQI4D
nCM4wpd/SbbHDIP9h75pzqjtYVz5kj5PiOjI1qhD9M1kYcAa7yx088YKyoB5T1NYFQguzTrHe22Q
8BTM+1/EEd8a7ZVwljdJM+FJbAYYPuvg+B9607+lH9KgV98RIkBizMmvSK5/X3fTJcJ5BHivv6Ku
fpeFHjlG484nSbBszxAlX9zZQktKlyAnfrjGsDhbEmKWvF10C/mlbDDrscPAp5PBjajDLt8GyBvU
9CBzI3on3IJ4cvqNXHYj1Qz4ebXRRzi4nRoYCOADB+hNFjgpdiLiiWinDa7+TUa2zk125DIvDr/h
hfogZH6ONv1OfP1Vbe0ZaxdJuIBRnx6IQuOfnBGdGuAw1bpruvh7YQKs86zgcyssMQgw1QZnR2PU
T5WB0G62TlVD63Rvw2tN+xMay7KHUqsOkK3djQLOrT5AEyxgNbX91FCNmBmoWXqdKwacC2IOtQaH
gfipNQ6f4Ab/qzcP7kuPKbYtWkQbYzO8gtTGnLaKotT1OD1hEdWo7AKWPhIjWNjTAkKBr9GSsECS
xykC4Wc1x7YeXkAQHcDlfCwVuSALCctP6DQk8BxO5d+Z64Pq9wMfIENx2DWAJTtUOier719pbWEm
Zi0ga0go4H+DHgunFZwSgAMxZJH20qipjsOAdvWBsII0H8WS63Yo0e3diQn+YCHkoHuFdikK/65O
JKHlmUgsUL8THdnPtrVeuQ6uOzgBRFc0sdUHfxDOBLZO60x2fR54OPd+098qRWQConpIlq56rz0r
nVEuPR4UZLYSyeYbxYaLsXckTzuyXNbuBylGV9V6OqHNdPKq+e7T6dTiluNW+Nbj/dl68EEMiNTu
ixIqwIOtoyeyb6cVdX0g1WFC74AbKG7ROmHBqxj69se3xqeaDZ8Rjm+LOgARwHVRm0g4dmkfDyXk
YTG7PVpMjAfdOr9Sp/XLvrH/iGiAQAdEqW9vLKUseJZj/eZptC4EvMIqhyfUgO6omZBpZPVnDOxw
aDDN++SHXSxbitl/it7nqbo2s4M9G2hU7Ag2Gtt1k37uVVgtXxGmGw92+I/s8mDR9dfm7U1RkiIH
umAAMat9OEb4cuFuR5MtwM/sp+gYoYHtHaDggybvMACjqQFjREakGdTkgU5y5Rae2kD82Cg+FDgk
ItdPBIHPOUiHPSEjVxDFzMMzWvwnAmI9hjsLT4DOrGBMt9ujWeqn0E/sFncVrpBz7wcviAZbrlsH
trVhe7IvOwKIh1SGDxBzRKO/BPOdoN2CZU0DDVCIC6R9CfUMysGav9nYfewmLEbVyaT3KZIjlynz
e3NaW7t0V78G70ueNbVfBuGWvQtVAH4Nf5WITa2rdO7+r3rCQf+xa31xRv2+G29FjUApCPsfKAbO
aFA/cCsCk4ZNjiXt5wr+wkg3P3ahDU7Qr3OyTE98ewj0p/8eY6eiERi//s1t9mR1xNejRWgt62tv
DWKq64sx2ysPWsTL1JDQ2LgeHdvESE8vGycAGemmwe6e3XDNQIaBsYT1z+hDvr7aX10PbbcS/nn1
+PawIrv3GztYtijnpf5A/DkGzjB8U4Momw14e4R65aBhe7SDWtav3QYVVTR/g//9b6swaRv/D7dl
i0e7gBNk9W0akE7Vt54Vm3V9ajd2M0OXNZqfsUD/+hifhgcoABDt2HQU41qkUrsLAbvy6V6jyUFA
UJdUg5UTZTd5i/EcDVg+hc2Nm+7FYytMpr0F9RX45WyAsWJrtfKHHCqRA8chs9EQdhSgkhkS6LTT
NTLXoQ7vLhrIZBznc8XIBaM3uGxzd81etgoD2WNu32o0xHx/ZlF9G9GvaTV0sbfrv7UGIO17J9oB
jwEw7Y3OLUCbEwbqxRuB7oX7UU3YTZSEY45twiNxmmfMePhUMzvMpK1TfyZV4lAXl85Cnl3AFgbN
ZjX1rz0CIR4Iw6K7VwZccd7wgVR1YDY0uOi4xsVuQYqFP7CyTKlob7A7v68VmGwBKZVABLy746Ny
cTaze9gW+W/aNMCG7jewl4vXyU8VLiZ2Ffvcx+5TMPAW43jeRrCyHCOwsjNQi8Wk9e1RU+vO//bx
wWQ0XZwJPIrXn1bcv4aPJR8UhR5TgSve0jo0T4aR0yNCsqUgmSfoy+oIuh/N3igOMQf/5nn2gfGZ
4+LHAazxwloiKKjCwTLDp0dg6uS5Vy/qE7DwaJMkIFWiLw9IhAUqM00bxlRa5eBiNYkvZ8SJQY4l
cbljgB+RzFnj2XRQoqKOKXvNIzl4MKODkygzAOUArwsBr3lvy0LfTpAUnuq+N/Fkhwda0WsYdi+Y
oVvMcRohVVuX7jiMlAclwcrXQXg6bVGIB8wq0sPvM4CO2MFnQwKAQ7qOPVQv7GJ8u4tddz4qKFqx
sPJLrSB2KvLd2KqoLL5dhCTlinOgGvELiayT2oqMR3f068sWVEMadayktsNjjBgopatXBpX5aKbl
0+qcKQl1BJHjrt9HBcKu1Z+L7d7rpfpYK3rylMrIg6A2VO8lQt8v6IiSiHsHGEJBaNKO99B2/vIO
dpANYngTr8Wv1QWYCszibTEE55CGeUN7o54HIN5lK8gfijqrsaKHcEJEMCAq4+hBRQNeDAwHMnF2
+A2CwCzs3johEfUNr/fvOKsX3eujsoE0uW5EMz2Y0njNX9dXUFAs66m2kaRJuo3HowNsopmCIdYu
jANtA9xANdkMhARh3t/Lgjl34iStrBoXMT8QN8oDmFmg7YGeQ0dDQjvAr3VAX0MxJw5TGcD2ksHg
Ukd7HrThR4U3Emid+poqhYZ/PfGJmJueZ2hfuJUPNYVWjt832zgYLH1Yjj/W9+usCsYTjTZzdqe/
C4EapRbzl2W7ZUjbjEEdZoYJmHMNLKdaMQYI9jnMvByFygc9XVTbvCpSD6k7osmaOUxbDISte7N2
ub1zFBy8gLaFZsieQLDR4F/riKNBMlbuddXLwKJX26wXGSDZBtMiHpf/zPWYIxwWl4ePkCkN+RWi
r6OXoXdeHW/yPycQ/gngkN+dQ9PS8e2wA0wM8OPc2oFRPiTa+4MHUwSi2QG7F6QqsVx4ZE71b7f8
30UAzsKFuakHe0a3WxdGFF4k7BzI6cZoVcCX4Tog1OJxKjUZQPwFidqqC2+ru7CJ/bF23s8QQZVh
1c0LfrlfzH1DvOtpy4WBUjaMzJ969LuSNBAuOty6jWMPdYMl7KJegVN14H5GhXwCF/y8C3bLhtBb
iCA3xAKbypBZCQ9V1w+Gt93ANHzYgcGFLrBdf7Mu3bACb5sLK3LmzO/sU2f1042uVlPM4wIpkDWW
voMXDxq5PvZHJQsZouEPRRDkrTd72KmsMKYOBcF6rSMRxqodL4Vi6G80qyCNAh/GFFReaLiCbZ/C
Q+A0uWGQWUbkSnxW+mR7imqVy83PBNiukuyWAR02QYHLcMD0ycxwSJvGYqwM7GeB5lgrSuEQBmhW
eH3HHFyEIUEiwNjMadAAP4DO3Un9HmV5U9ZN2TQs6ymEU4w8QOTPU9VXBy67O8TlhVTmIpYmiKMQ
ug+wjxhlsPBHCsdxrzV6+b0NSiQZPw+4Ba12x6ztvExe/Y9A9Bdjd+RTivAXT/8pXH2oTIMEvhAH
rGr9GwbwhYwscxzVPHMV+Qct/1nw8boM3bOa5has5Ho2uy5g0Pc9If4hapvnaJ9+DXKtkxYpBFgj
/+bUjbE1k2/AN3oxWilU5cAlTZ/ZWHKAEkFjKCeQo0tfWGdvWe/TOF0xyf0Hu/izdsGDcj3kHtva
YjLsd+Bofa1teqod9iFbbDsMfn0Pwr1wgPTzViAIB1qpE679v1g/xqe1fGhHhqAFXbD8WNAvx2Kb
ksidv2pvTkw952GH23B3+IezACoPH/sObh3ksKq6IsrcRSGY+zHbyQMnd+FYrlm+G/QnS/+HgIWu
m/4J09dfEfW5B3GDF4GLw7pQOEMOXIvD1IfQQE1ZzyTY0i7WUJpRNqYBsowRY3+2Q/QhAylrpy5C
/OwpoF68STvDJsK5bmSMXyTxNSkxcR6xq50h/eeJR25p+WsJkOMw7fOLcfDdVU5mj+FBjC1aQcTH
YUOngs52ZuFxWZd8IVsZDCTjC/YTQBkBx0Dn4qdtE5YmejgigiaCYA9oAiS0JHUofUUC3n3cRObi
z01MYKL0jzC2S4NtyDttg2clR9VHJahkUBFNOSp2j5zoUEmRkgqcCx48c/0U0SQgViXQ9vHH74ar
MfXdwyqagye+LmB1QSVE63bqoSDqwAJP67/RhRfG5hYuhCQ1hAoQNJa9b51DCEQRLguNZZ9D/VE0
ZoDfHXgYt8qDAJjdCq9s9JqqAyXkrQnKacrQdUR2lEM6VtjeVDBsOO40yly8TRvnh8U0n2RvvvXu
n+aHHmdbztA8vIZNlbvb+LVEy6Ha7cO4+RAPRe+2r077Gj5HI/82inqALapHiF4HSGAGQFHhQunb
7QvbRm+Shi8NxT022fNzCPnTyPoEYMW1qRCWFvZQSG7jD7JG371lLxeIPUCN5HqjZdV0Ly3mudHC
r+QHOBcOJGqB2mNqh6+WhhRmoaFJ+aOzd2qIVQCXaMj07cq6+4K/glP/a7lYHet4zm32jqHzwx0Q
/MdQXwL53Fb04ov5LhbnH1TfiascTLDWDWtQGqux6lkM1Q0sFOphBM27s7Unx11vM12wLxasr0Mj
gfT364F5wPBEBUAGw4bmI9JN8I601cFC9I/H+hBvPVDcZvhgm75J+BgY4NlKG4hdAlxlWI9ba5xQ
k6/NfKg2AIckLKBoA5eKP4/xNoskTKwnH75HbXCwK8iXiAMafaAlm8QfGzF6ySLVDLEBudO1f2KB
fIK4waTTpj76Zn9rAnVCRvZRBOJbEORSYrFqpyNme1VneE9NwgSoGIh5sAunXlC3UoUNBkSO5xge
37AMfoAIo0GhCCC7EPiq3Q0OpdDV/RHEzYi1PNubnzg8uHDsGrisQ7TigxJ2av3m2OLSDnUxoKYG
/+PoPJbkxrUg+kWMAB0Abst2V3srtTYMSa0hQG9B8/Xv1NtNxMyo1VU0uJkn81b4xoX5CJPos83W
m8aK31nJGt41uh3b6qsfuoNRGCpl+2EVyFikVb/f0uZiZIGzbORHPXTolci7HTgQVkNEj1Jtq4eq
4Thrgptim96tFWg2fvOqy/kh4uEvjbgN8M6yaXmqivbs1f2FF8Ob7+Rr5Ds+7vmu90hoCsP3fBWH
FTbekO83WRynaf2RLsvpOjaPbfTEufe0BdWwEyFS1rrtBZ9iYbxLNpXnLulPci4eptDtcGl7Lszl
k/MqR6kh2/dyvMQqLc9SZsmpMs15S5YWJzG5dIt3F9ktYoVHdgNoHOMeia+JSXAsouOSu9M4czjc
wkMk07tarPu8Se5tEj35ZvllivSuMWwuab36uU7qf3pF4ijM2SVMcZkSwGHFTY1uOBdcXVv/Auh+
tYnO5dLIR1UDY6djjJLeYd6VpfdU4KjmY4J21eJwbIq3ledG8ZT0XnhBMBbnyTf5hynm7KibNcj3
nbfwGHVTkl829vd+9Kbh/A2kSe1RangBblviKeKKsMmFN2Z32osTXP6VWBJxO2IdMqs7QImhbo5E
J7K9V5r+taBS4W9pVpj+jZ+A/GPF+iHLhsPsWqAPLRM9h31h4lOyRvxiY8iI3rMfe4GYVjTnNCRM
vsRWrgTMbIDWTGraIA5nclsBrkuRvw8sPF2eRklfH2zNPG7zB/ZutLywzy7rSg5/QxYdCjYIZ+dq
STrZX+8Qr79zpgoIpy/0dB6Mq+bwqZMk1p4CKaP42/g27ThwaRNycdIde7O42HM1JE09byCTEqB4
JQKkDwZaEjUE6Wa7GecROnmc3XgxgyUnK6h+YAtCFv8tmyJM7sO4DwQYagcCZqg3+uOWCv+swEOH
E4L+54hYYmS8JXkaJScnvPCjWsZO7uIq98oHvdkQHtQAkybrqW56GTzJOdbNwwS0ZU51S2D0tGwD
d/koFR3+fIbLei+6Zt1ugTBUf0xIg+k9ZH9U/C1dnK+nLreICnWFgHVlnsa/02rUq2rCCvosyBIX
2X21ldN8Gk3fhqfeg2AvCaEpjhkL8CZSqfe0qKb6DEm+LRjpQf5Zm9kcmkkFb1XN+fXojX7V7fOy
7v/m1fVxw5o+xqecG2jadahDO6sH72Gx9cJS5D48zQEilcFt3K8rIpTgoXS7GRtcwO9wB/0sv1+8
NLokyWJ+Ucmk71nWsOAuIPL2jGbHWjTBibWG423jVH6IONqcw3jrTnKLJyhTKHTBWem0GsF4LLf8
W6zZOPBSbFV2SIXj5G9laL4dCVNFaLd2oLJ1Xh716kYKLrcxfjCtrz9XEaYfNmu4DXJuf+zEPCnu
wzld7jdh80uxkaogJ7xOHKSr7nsdhvZYzcr7OQQm/4qaaX5ZPT/4UIlzKLBy/KSRj3ukWfI3tlwM
JBcy+VIWnVw5Scig3E05LWIMLFVQ9D+ScYXFz6TUP9NlCv5hnKdPgVcHd6UK52fbxCV+itb1feb7
W3ObyszcGhfKn6YZC5x5vF1qB9KwDN5cmpMCUo04Yc0wsxblWO9l5LLbecxnCvyDEVkjLc1dA1RM
Xd02egDFJWX3u8w47Mp8ccv61hDPzr79vsN2U3ZUfJYTL4D3lRRctbPeEFANlPlef1oX59W3uOl8
cLRUbH+52wHkmbCaipg6OTyxg4FLpn9blnTTa6ky35KO8Kc4eMsXibU/TJIFk4XyWLA66i3Gq99G
iJeS8AnOlw277o7CJl3xkbaczLJqyP5z1TA9Z1OxxCdrEx5JXcTlsJuWsRLHns+MeWIo82AXpwY0
P5lBSWsZgW0WppmzS16l+OZdxB9+u7QyjnZBzuOGeF10XdkVDXVEznylGy0fIrGe8oVnA3GoNloP
USZVcI+XGl3T8BF/VYZ4TAT61Pzp9xRMJGqpnHCPbQdax/GIkedEs1VZ7GXhUs6SmpHu5IEX3Q1g
ZukpnqQKL+2UJT9mp0OLPzWIJ6q8i/Ax7pqQ4NxsU8JKQftZ0Qk3nzuwIuIWEyQKE0ZmbhqMKX1j
x2X9pu+CuE6MWMO3tBUrDFKSe2TUpen/cX3OzT7OlPqbkm1GmBnRk5Y1iB9HnSx/BozvW+387XW0
LTB5ERm+/iyFkTVzAAveSuu+lO2HF2+U06vpZfVd+/784CJ/em1Azc6hmqIvhxT8zBfh3XDzej9d
JqAZmo033i7u89AdvFoM8Z74e/3E8oIYQsxRK3ne0Gj1KfT5rHchJfbvOH/2B03fdHYNjQdJ5uUF
b3rBqSM6Kt5ZdyysIpPXDzzggDnmZdsbDrKfHjD4BBOxkeogKqTGfW+YInY9tQgTyxZb8EsdrvN6
G1Wb+R1kdfAra7U3EzzUQ3FQcd28Ssp5vpKozxE6AWbGRFZsIKGwJ9mpzYc2T2Q//PbLBHQw52dp
JG3dv0cTGDeYep8sZ9UWnMHr1EeC0iwy6Xf1WA/boXYdTQX92Mvl2CxTe919FCbZSY9F53+qrfnb
+iKOzx5SV3lb1M5TB1Q1JkzKWUi9hqpc+J6rGfMumPySmczbZo9xb4I6Z2Ccfmta8kgttYkgPjpU
QXu2Xh2q3SoqQaQnV81tUJB5IHtCuPzk9yIKd9WyFl9uHFL0780vi4sPAsy2wmCFNygHe0fKwg//
dEHsf4k8Tj5FRqb3FM4C9ysspIFZEEOUPLZJnPo3S0qXpL9fNyk55rcFhQU1VvXGvm6ThOQB1lG+
52mVPudl6P/1cpV/wwg19jbSgGFdvDZvIdwxbWEFiUiLRYArXvg6/EVtDLPGnNWa2ofRL1jolaCx
YqrnyXjGW4ZJMUvWLR9pJZR78mZXdA+G3Vks3iCofj00q76ZR+YRCTTkxWoriSXEMaUrxvMSSgsW
zbHcdeIqx1Psqv5bULrc6zBlHlJU7YE0Ek409bnVmV6fBoNkcp+1m2we+3Fr9Wvh2KL7mkZ8UTdi
7VOA7DroSHh3uRB/8prkGqpfFKT+D0mEOriqf+Qe/IXFK7e2QpSHnWgGphYeSlfVbDJEtW/XTrFr
U4m8Um865zC1L0moRzzfhhWAvaMyfeM3ovhxFfe1FMpH71xsQdSQ0TgM73VqetwEYdjKhFq+aBkF
REO0yt5EEXDYdR5vJrL/klAcDxzKD4DDcj/ebkovk9d0+6pYEecnlU8MeSib4b2BvbM8Q/ogSA6V
F6mNt3tazUdGN1PoAzdT451yJF/3IJN07p/KfpuGW0urdXxWPgs/XyMXCfeWN6sGwWrz1BtuNOyH
f7JTFVJnUTZxfT8j3gAdUO4Q4oracrpkLeduSL14a+7mgLzRjc/H2DzEnanAbeinfxn90rS/1qku
2jtj8lVC3EYuyZ7jyJIE57KOiYDy8kk+aHyw83tZj01zKaHPYY1U5vov+F6xEv/MRfE6GK8b3pcw
8iTJeyyx1wyighQZb1LunS0bsnczpzND2Som/hYThGrwPGnQ3mPjnI99I/jcsNMHO+cvU4SWh05h
GvNc8c/E9BmnxXW+ppq+Zs9TdyTklPRnpyHPblWrVAopTlvBrsrVRIuEzM0/aUHzjrLUilXNLqj4
IMANwJbLMiACVriVLgrJ7bhfl7Kavraq5i0lU22ZGeQCA9vxlNXXzRHlmlyGhBHgFwfPanph1SHo
Nn/O2GV7t3hB/h2xek6cAr9IGi6YVq4f/MrpfymfHwHNbSPxE8ztxqEsspGLP+l8EKelJ/jlt3py
DEqhnG5gsnmiHoLRbZBbkV/k7Sty4DD96qo4TM7Gobl/LqWV8MfAHO2hmZcmf2mEDPFJpjBevsZl
6REVFIJvRKSa1+5nbrzWPgUAPgsJkoJn2TcfWV7/l1WqG85dB2Hy1sXGIKC0ZG78u3hKuvq/EPdl
/S7wDvPPJRCDzySQDybFBhHqvzkNHNSxL4lS5M5M6+82ayPnExOEbC33kqhf+yPG4uh+GRcp76GH
IfL+IL1GZjiIEtDA3paO5NMTsNyMsJKjaLQd1E/q2vIIRhyUBuSXi8rbbzDk5bMKWzP943m3yMtW
LNv4XUdhZX+wR7xL/tX9Vi+/siqPqgCvL8A6aIoulggenAF/sb2HGP4+X3OiDwhwfrky6C2dGA6x
V0jGCGFShhMxILI/UeBkg4dCB4N8yTTR0XuTrOX2g+oRU9ITAjH3aCgiFK8q6x1Gx8bTRTh4Vl1w
rYfK18ljiXPGVwlNFi1YMD4FSoe86VO2edt+FYihMVhwylEaFbc554Zlo49lNpTuh1W66B/7LguI
B7SlBUmmmbWPX1L4D3EXBYWSP0n2YTwGeWqyW14gyeDvDPddd1Xz/ax4nr0yiTjVtgt5pbst4Rz5
5Ea5WlhSJkumENMBcKCAsdMK8LqcZ/NvzPS8Fju7iYoFnzyTrkf6uBuc9s9ZB6Zkzxsl+WRGZsdF
SH9NWzey/LJDMtJB4NN+S5KNQUc127H11rYqeQ6sia4OuuqhSM5pU5dDw+XJ4/hrWVADn4SWQQ1A
dy2AfAqlj/CE7V/qT2CwZXqKVtal+ntg4jj+zib+We5Qz5Adh3hIyMBYMm0slicQ2/XvhUynZd6Z
WLiC0oShrIuUQXJ0NYWVeRuZcF+NQQXIZ1M10+FCEw6xTk2DPiLWkpB15tkwJ+25dUZ19y0Dp21B
HutsVjt6HWTLQK/wOjCE8uQLWiSjfMVhCayXbUk8FHiUZE7qB38QMr/pZMQzxl91R/OQsYukOojv
jD9vB593VUabqyFIYlTbdSsvievd2GDVpUEDEJQO+A2O5KJPu1qQltGrLBVZbvCNgsuDGgDt7jo2
PSoCimwPSw96rNLovlRB717jJu3JuI9lkRJlH3usAhe2MdHNbl5z/7lISXa0VG1p6VHsQOg1Ffto
ipPyo/ekbGryGwtaFutPKu9unNQAAbNZgyXU2VoSOR4pbLR3yTR1/rznLgiqtzY3JfEJ0euZGShp
fe+/sBoiYnTA/HoGXaUBq8GJ7WNay9BmpB/Q85Kaacoui5QrAT1BIzZRrCp37IY2BG9WFB8aNESz
9/jw8+lEEUc6vlh0J9CMyjc0goHGjA3ZuyT0Rf7hR+Xg/ViErBTzb71lFTUGLutBTGAGuG/2AZ9r
cD9EheVQkffWjuaMSrjOw25ULm4fkwJBu5RXJ6ePA171/aR0d8c9MvYH6sgkOZ12kgW0XcmeE7PR
zNhwG0lmS/W6gFGHN3wzGxOYGIaU90SW9bK2p6kMs+xdKNJS6rTIKCGQvSLLDY8pO3tB+MdVau93
PqNXu8My5+w2x1WGatv5lpWhWLq5T5Ucup5bmQghT+YH2Ls1IPQB+TBNfHUJZyVM8S4k97QbbI4o
frNl7Cn4h/sz+APNgwi0x9nX1zf9ZNluuktF6mQHvBIy/61BqkIabZahJQfrR7wCefV7WwVdLkhZ
zpnajn6/UfBRqJuyNGk4U7UTr/KZwpM5f4dBseUPL57qcjyhbzXqPSgpDm8vOcxo3D6tcbD5Hr1j
VWTfBFldfVtbQDLW7FiaEq81FaiETOyWu6i+FP6wuT++N429OxTdzGS4U3qttbisil74ar9GPFK7
G0Bd2KSbotNJ5h+T1ecTOpfpUikyn+VUTH+XoJv42/ahbsfpNZ/DtUUbIxQy/lVbwth18S3I1kpO
uJrQjZqwyVdy0gly4CO5GUcaJlAEeDBxFnZyEcctS9zlHQej1BTg3DIjBF+UTTj1uzlSoy+PQT15
XXpCYE26/9ag3TDZiXrb9I8UiaTCxI2oUYzym9d9wZz0tI3wFh3wplfmsNBhJq05D+hK4eKFb6L2
vJlSuTn+/ysEDGuDBq5Dm1ENRG+u/5L7NXGGE0CSwuI0bGXIiMXrBUp3N9R6JjrQV9RyMLVFJCPg
BZIBejYr/WasdwojRv6hbjeYXzpNeTf1ZbUSOCK1C7byOEmBn+R1ZbgehF14g+z6Zhzz3wU3OslG
AgYcaOE++8GSC823fv3rV0Eon+aCmqjpwM3ZjR9m4iCOTVGUBQt9c7P+8gLpsEiXOWSkPORQjh0F
MrnXJ3+YOVdzo8k22avLTj6PJ2izOhbo9BPtbZzelshz8clnzt8avKelWG9XszC+7lqaIaofxOmr
BAhXxDJ8Wtj6OhcHhpQ+NITDUCGvgRzIVUktVtaM5cGmSTX8q/JO9/fUUxU4ZDVX0fKj3YIs+8lr
ccqAzysOFG+pMYggR7yKeixAvQsgq5fJX+KNCJP2JY5SVPlqoO2v1pUh49ChRe5c0DRYT+igzMd3
aSBTXFPZbSanwa+MKHbb6i41vApWF7RwfJOP7DANaVoGZ9clMkMQcF1KrdqUUOdOI1zSFSS7ohy4
bWe8lEYL3fnNll+j2rCfuzTgxNMfOumxh+AaJAo2hgucEmbcZZN/VDl3nHKXYB4UHttGHwQAYZY1
E4n/alIRlXRmlr36FmrTS7rLit4qcfGHTtNz11c4sd9FGS4ARVk11hA7CSGUgOpEJnMebmXOwmBC
iHXR/8PJ3dZyP/W1ZbxvBru1T3PY49E6GzYDyiHfD8kOUg3sfnTtIwt0VHlHO13Qp7+jBqqIjN2w
LyMvmnn+ta0G7nB+MRFa6DWpFoKNohMozwZe59rFU7tiOfqqJ52EZ5v7nF9YUDezCKVdEOlArnhz
FJSpIADSbtIj64NBsa0p5EVwnen5zutiawmrQOVb2qJVWbd4GkOBVgVoIONhyW4zGwbXUstVr6o9
EJS1C76x7GYuR2DMTn/zAA4o/sB4pfp4DBs6fYY+JwFSpYU9tEkevyl02T7coUsEMBTrVgdNvoPj
Ft6vIIIpI8/PYZejlOV08NmLrg9ew0Uz2XMSSixC/lgzQ5PQsm1crMzINVPgruF0Uf9E4l/9Txe1
VygKdYQqFLT5Qbb7ORwpTRo90QzRnoi3DDQcM1EnnORl1tRo1iqI9QPnTb6xwzxJU5yJTczVB/p7
chJr8FGGY6bQYGXpDQdXVmQNGO8D4uUuTNL4T4RYM34J/icPLrxhUgKzK+uwe+nnPCiuodHUaMoA
Qile5IQCWKBaRU03/Zr6zH/neYGSKrZU47HziMCUhbD0KFgwaztVgtAQYAVfVSoa/xep5cl7TRK/
g6nr0pY8yi7spgZ/3a9TXIRDHAYrNQ+4DZS43cR5njRP/hjHVIlELDEU9SUehLLy5DddqS1N3mIa
xrMf5po6CDylAYioSWuNdF8RLmr2EyjEW5MWcf1JGWEafLRh4VcR99rA2uwLZ7frfpmZI/TqLs3I
1MllFlcLR3Q4IJ03RxCpJZzvwwhf4ruKiXV1t3TFjHQRppkGLHuj2iU5B0bYg2n1eqxCbttnqgRj
5EK38cNB7cfZYgu2AU+Jx27UcX6TVyMsb11P7fTourIlqhAHbqpOBC84/u2aqCQCvc3414jsBV06
sY3jY1QVfcIbZmTeeitkUuQ3m1yX5F/kh4HYowPVwdkHFwn+caHxiN9NVEGYr0XNY5l98mOq8rnk
7Bd/2aoz6S1ifaLpTKpWPioemskCSx5Nmnef3vlUtXTyhcyn4mzXCY8LiWf3SA3GPXm9Lv6GRwGC
2XGWapboLDhxWuoYur6mp9CL+rm4SyzRk0NUVbmEI6RyCTd1ajJqePLY6Amj1A+Nv090Stsaec+t
4e1YmPHAGt7R/QiXviC8x8I2PIByKaZKcqimatOQKd6M0nv6Xz0SaQjrPJwCJqEc1Bcbv40D4rcS
SFgrwp3CVuNlQ8059bGrT2LIl/RlnOpq2M8DLWnnaPZTeRzy1aOx0pmieOR9N3UPTS47HPfAyOjR
x2Yk1BdjN7avPYc0/Tl6IEGP6Hzx+iwbR3fBNI7vNpMW77o3xwT3A7yzwVJ+8pWUI3WDuh1uxj66
lm6AgtyOvg3PidQGe5hw+G7w6HHM+yn7i4SmX3nV5VBkejGnfOgtNVppEsAVU9LkwjJ6YN1M87OA
xjh0kIIryPvs/SjHSv5XAqFtAJgBtuY595NpeC4X/4rdybSXTxJ5naqDoenoroVyKsMagdxPhjY5
jWEBZHo2fjjF4OxqjlVwjMPOV2DrkbXIEmrsBkJBTUsT4egIAuVVIzkLhCJNmueRRZ3RvIszzgAr
ywUqwg+7YApGkI8iohqw2bk65Ku6i2vGit8t7F7FOwZJgmY3VSVymvBNs4gXWj7MvvmL6xz2vxI3
TsF/aDVJEMFAVxsTgPWFjWnnIDjLVTuGlgvjZKH9B3Oso04m0NsuVe5I/3nOO4rAXk1kMV9GnjDx
wkz+hPDG6uquIwl65yY/yo+Jr0eY/xWhWK0deIDvJfupdI29Z0s3E5MlZeizwOVfzbWh8lNokszp
A4/Rnq7MMlkEj9VhbtBnwEnZCk93rxJq2FfQdezGzQH5L0k+NOZUDbxaGaVoLjqDfxLNphCi7vHY
M+9L+1XVngcgs4QuuhjVjG9KHEXhVbftMLaQ1qIcfuR8BBCAq8sPMR/UrSEYezT4X5Sm5sOKRa6W
fuckzUq6aflpVGSBBpHmYyOMeIjG3uxqqgCfo2KYP/j8l5vIVDjTnpzsvs3CeYYMXgPK6+zihhvs
K2SjcrZzc+yymNJaTRzgvRngXvfVUsrs4Ml8/dV4eb3d6abJ3YFHEkfHgaafmnko7uH18y79uakY
HxevxDNk0vMCiEogktei/lYjpX1VsXQIsSzB2EnnkVaivl6RiEfEo3RRzfzofGjZeRjzID0R8TH9
Q813DQMlUWSUYnTV2utBxVBmhrlt7mqZpt8R9zHfcEgaihUhwctVqjjm25bd8XteK7eov9lNKZnP
fQ9nuuwZHxymfTO+FIWfvfg2o+0uaMLtDZdjeeJ5J/+Wo/Tvhzbw+UsxDCRcurstDF97skrHuizm
v4mgC2QHe2D+Au39hkQh8Jw135GXBrRSh87fu1gZSgZm2JWZogQvKsabBLP+phyoYoOj8X/5DBTT
foX/5H1r68gdJBfHfEpT5VFEhDboUbE1t+m+Ze3nutMFiSIGGXJwmu7LBn+HqtO++Il9bt4oK6IR
rdkUy7iapt+NvkckaQ1pcMxUqd8za6v/oMrrQ6whPquZOLByNBx4A/kvS+sPsqQH/xZpJx7SeW6e
Npm43yXI0w1H8BTjZVtfJ+tTKzpY7b/rBtdsH3RN+7q5wuyLJNHvYUbfbsfblgK5AuYm9L34gIDB
vwmnEBiEGbonkGHVHvIkOSEOQcbEY/NhN9hnuv02Ctq2q3hJFmEiPEeoinyQBN9g0mAQx8OQYuPb
WEZJG03Xzp91zO6ivd6Uum8a2gaaVue7+VrXgmQBPJwty7xdi1au7TFNB4LjcoqgJkyXmIBQxuKC
NMfVUePIQh9hZzpbrCRrxjPiFIsZhEvEqrrXdbBSfJDM7/Ct0XNNuO7iUydjOeEONdlmKwqK6FrU
bKpHDz0K1DsQNhiSnanPWkii/h6Fmb98wZ9BS7PeT9wjN0XZ0V8bJO1F872QloCM8Bom56D0WwCs
0O2tA09MvUSOZ48E28fIEXmHrGIOut9+U5WVXBCBxa2gzeZZtEn1nqEYXfsEbbVX/RYcretJKrCw
Fpy2HgCxRVv6D0MonH4IMK2xcEOznsLKtTdjbgOqh6eBlZ4672/tIPunfqI0gWRdu+7iocqOtpn0
RSSpiw5u5ri2m7Xnk77tp68Zgz/YDyJJuLQS6gAiT8DRNjqijyZWJOCC8L+UlkN4yQ0fb4qU+Eip
ednP8drdyG0KjtWIiYnllP4bRq/+00kwtx3p0gIHMqSvefKM+tEhWjxuZZpWe0HqgscjDRNsD0Nt
+8jwHeJrFqviIvLr8L1q+d/SdfL+0WciXsMgeUjsilSG1Wro2sjyZte6Vjz1/Hn9XhX5+gZlTFAZ
GkDv6XDZHlLeLedgjqKfE55Xftv1/M2zuc1/dmwwe6moC6AUfEn8P80IITaUi/wzFTw9pq0fD7yR
MMEJKN/P8JmSLUmLexlaqgfCTOQPuRtptkBoVdQ3Bb5CdJs6dPioaqnqxqTa1dfrXyeaeDv6LdeV
jlj7bqp35QgLiDrYbpFv7aOnWO11msLQdferWNwFrD+8D/G67mzotpcwtEzqWThdhibkGcksRanN
yq4N2JiqFD8pKQx3hRvFkaKQ6S4Ua/PB67n8MkXsnqcNr4rP+trIzDPk4svZDpxUR8brzqlhPnMT
rOpMeDRlwsnnP7yYttNUwGNhA6ICHFSYUyEYuz6/p3k5fjJFh0s5JyL6PTX/z/KO6i3VZfOvaRMU
aq6iM636zVdp/OqxNbDJdBXRE02WRqx3vDHViR6W+C6jtPqZttZrmGnqqOEUTH4Udaox764Mhf6P
M9BLKaLhLZDTcuMnW/eP3zyzh5Tg5MfmYb7R92HEr2nicYx6SdmUiOrU7iBTqIdkR6Cm4geoYsCM
fV2tIYBGVJS7VJXohTHxptthNRtPBKY20qDeVYyKtuUx5NSq905T4ta06XvqA0ixKaWhYTjNzrmq
5Eeps/Ymjsb2HkW6O+JG3/NGKt/buNUaMoNpHPun3ouh2/5IRVSS82o+XTyyB8ujJaNX7pKqGj82
hFDL2dhRQKMhKQHQ+2it0djjwvsxx5yad+Wsq+k4BZ7IiNIN6yNTgMfnSAItj0b9lCA+oO+QofSB
ld9YMtFQxyDn15HZ8nleWxqjtiz033K8j5MmX3j2mfd+FIA8/XNTFhCMPreLfaSlolruljXIzM+B
Ik7Kh9OM86IZOPucCkamg478bUC3pkJ16Bf3FHpNcWcDDhyiEelz1Rt7sbaPKflPueD20vq64GGR
VseMpZC8ltKAHtFg0NnjgBQGsFjCcOgNvbUfkk+/IENTYb08EhnwwCNzwhZEUBxgree/I73IP1GY
k+UHJ62eO7btQdlV36LI9SOBjrB+ov6PSPFqh03lvC6L1vyH0SKHtzSJ1/IeS0aBak9b2h1mTwn9
c85FaW9t2fV0Wq3R9T+FU9pqYgYccx/c4KfR25zI/OwX3vC2lqmD74uomRJA7U+qLqmRobTzAjkd
3XeiiYmgSEHFdZJc6gLR1NANl+9gCVoPKsQbfxU5Ovku0TGpGQk35GcN2AX2VnNDqXioHsogZkqH
KZoOek0W+o2WEoTwmikqW//cphDm2GFyb2OPUoehnjYoLZK3Nl5neomiDwWW9mcu5monls0b95Hk
dHFGwJ/C12DBo9gHuqHofAKYuqNZqBa31QgwcS09oqEhaDZAfMT4yN2CQgj1xUaAHmsrZJf0aXWV
ux50bUWtfzTRUf9sysrraHYQsHR/lpgw3piVRDrJ+OQcMbr8qAtK09a44CCmhugFMVodrAjm02QK
5jqZeI88MT0mpzHjau5TKq4u2yRU/Z81ZbbsxVwvZLci/Ic99UxFcYs2Ofr7WdBaiU49LzGNjAGB
8CIoC5oBZ9cu0B5z2JwHtvOiuC4xp5x2G36PxZXTbjtC1oJnHbR2Y8lQi0X9BbztLi3m4Z8Ew5Ka
077hwashvynQJYC5H4H45XFiLvH3/Evzmbqtf+TXi++62mXXjsP6dxe7iVIfnw86whVEJEcxfJY1
hSGnNAybw1AM0UcXx81/VePKW+Q075ZdgiI7aPZ1f8ukHwI+Tsgbjg7+UQqvuLd2jloMaF8+pXNU
EHFlaUM+9ySqUaHvU0uXJWwwrnKKdXrkY9Y/vbyn2Rfx/nPNA8rcK/i6J2sCEgLhsNFkd+3CDhwL
khfr/cKs1LcrwNTjUHvDRQOm/OkyBxNaedX2EvFCfZorkAz2vRA23bFSJfWfsFhgTXWMaGxZNEHz
7jIp2iFxvv7H0XksWYprUfSLiBACYabX2/Suc0JUlsEKJ/zXv8UbdndUdea9IB2z99qHjPeR9U/g
48Gz6AhzGkIAkrQzy6Zdd0sax+hrF+kSooK09bVsfP8AnbPH7Z8I/7uv4zPrhhhk6PjBDpAni13o
1S0S7M8Ali6zsmOBmKz6orq3HGzN0XBLCdM9W13tbSl8zvZIXY8UPHhEKdj8muJSGeaa5HUmAwtX
b0ZhzSBJvaIkiVMw0vxPyeM15hYBaL5YtaEvaubE+lQMURIm/DiE5kxdYpv9LfOUISYp9uZiga8/
WHl00VrFyOY2dtL7lDrxJtzSSnQfA6aWZ4RctLYIE9v42ctx2Bl7KG4VfR4XeTQ3cfWQWpPqT3Ed
L9nG+O1kX+Z1Lhag27J/aa9n2hoPca03OfOO9iCbABAfBcgTyxK73FbLGkVjWxFdEDN64rf8pnX6
rQ9iFM+dGz5FFCYFV55LBdagJmyBI6qgf1eLkwEZXybbhVIAfFSjQV6tNL79X7TwDBF/0EPqA+cr
+kldIxTDGkhHVv9jXdlFJ2YI5mWePNkA07QZPzBu7HSnj24QOf84+vN3HDR9eTALWp5oIf1Kkpkx
+N0uSjqotIMKArZzVvYt0BKckyXR2aExEzkhqHdbdC+4NqJPYQ19j0CmHQrx0UyR4/7JDXI7CB1d
e6usQuudGLL4uyhIxNoEAaMmJPmLHqc32bSd+svMdGDNSAU4sMXqXOq598ldy0M9C4YdKAw8mLfa
jcTFFOzhD1GG4HgbVSnO3TTO3PExF/yiMH0jcxFKIriKAum8zGXNcLqy1v2cN0bl0av7/jWQefaV
VgKWoRzl/J+XoK7foFKGWIzIidBVcJEvJPbi84tZ6DaktUz2utJH6wylti/qbBsw7rBPPWpw5IJl
aRu+686Zzh59CUL8TudDKbet8HMF0idui+fcKNvJEXlaRlznsfZ+KWZIFdp7lQcPzegHBQDaasCZ
o/M+eUmXgaUGbUMargp5Chmsnp5HAaygWcYoyFw8Q6240Wmau1hfjgMjXBZ3fk4huW3QI9Y3TwiK
oVipuj6hkMfQ7qVeYm3Qvvftx2xJeyQjWqNJZ9ubPfhOC9ZT05Nf2YrzW5lRDihGVO39TiKct5jj
4wR3ZJF5EAeXkpCFVq5qDr8Bo1MRdYAatophsAnR/o1s5pYHd+LwOxribcC+zdkYIojV8bzkDyA0
cvWGgl4Ep3ykCWJw5qDVC3cRINKEDS3jrPonFjTuHFHWKtjaYBQDNLuJySZJT9IehiH+o1kMxxpr
QRyqu8nb3rtgbwgvsVZzfM8X6dm71I8hHstq6A9Ud4w9qYsIfQC/XXRh2/K0LZGa96w34STseeeC
4iVuM9CUfC/YRM7rpChErEP99+PFpnNObpGyMeZnWPD1e66BBpo3reeUu7iGya6ObPENYuaePcnC
5wWZiUlQ2vihfGgWp3ZPuhqd+FsEeKn+uZw7KkKAWEq7pKXFx81r4cRaX7JKa3cr8zJE94p3yRn0
vyjtG8ve9Sr2aA/nKhlwfcikJEbjbITCWH5in5pk3ckMGKMRYo9eYUcvKdgzdBQwrbz63rMRjA92
ZM8yOTGddGwM/iPWb7IA+D5w7LDsggyK+at2D4j62oVkrIr5567SKhBYGv0yCj96itmvGVVIdmWj
DbnM80RUonmBEx2+s51I5d7TQ1n3oLZGJoZQv9PIu0i/V8A6mY1k8OkjP6GtR8xnuZ9i7AfkcbM9
I6OZbVCTATOT7rWvvLB8Jg1+dK6ttpXgeHMX3qwgZcx2CIo8cDAERX11ckNUKCdtcbHg8RUe3BN3
mZNOHhqrVXMO+mzs2+TVNAwlaPHhXrbuvgmLuWreYUH23plPyk+qQ+qHNoMWGSHKg9WrxcI+r+PM
2S8UfP496QcxH42mlj3KumpHMIXc2rd4dLGMatPM8hTikeBeYbmtAEtFTsWKoVpq38aeHErwiFFe
rFNdpyr98SkmJGY5portxIVaIu/uqMuIz54dXSK9E7ZL+EmPmMffaCNs9Ry0tYbempm8WJN7pDeh
BAHUI/446eC7DIamFGKpMygIGvnEjHzjVcGyQpDhze0Vos7qWiFLYkLA7wxPUIoyHBBAWUm3n6fV
5skGHOTv3u17g+ve71JzHLPKW7CH1aMugk1Ck5h3Ph5UB1DrPpD1JNCFj8H/r4UKWTHyJlZ9f+iO
negtD1o4wjtTx4hdmaqjJHyT+KuLi2W1CUrmdCABLOMYjJA011eg9lD2QKy2cd2OwdZNWtehD1hG
WXx3uCJq7LEQwJuvDM4849VCWO5y12xLp8/IOM1wr4zO9bLt9dS4NX4EXJDXVEFxGTf9rICZR53L
EPamBk8FN9w6VAF6dgk/Qh2G1TgIr66PSU4SmVerEJ7Ezm8iKmgBuV6nxIEg64SA4LZBfHfDsXR/
+qqAt0rlaJccXlNqX9ATqCu7RNqqCr91f2KwSgwSTQBVBOd3WHVkLljOnyknYiYcFm++4GnkePSm
BG5lY5Yg/rfUDpbCKA8VM5isT2aGlfNKxCKU7sOPu2x5EbiZp88+kgqmKa8MIJ4qfB51MroEl9cI
1dhhoKFo2yV9Y8w8TWyHapYBgDOmI1wKNgq9YCWyX/iHRzzQ8mOZVGIeuAZ1irWyX6pLnq7F16xL
gNFMncF0RRHUnYNv2/on7Lnq9yUksa/KKtmUO1S48XFxqRz4Ah1D3txExbCfESEEBOgJSclUu/bF
8fS0rQ14dUKQGvWry0QDaNYV+bvIQr69qFujdSg5RqSjoZYM+kB0f/s1UC+u7qJ4EoMEDZmv9/O4
iLrkk/O6fFsVdn/MTW8/IXuQemutp8IGDeUKOuQdZxYyGES1jh0ED6Mbmn09uOz6035c/I0XSMB6
OZaEtWLiMghmgeFEN67NLtKEFzv37f7Aj1zsLWCJK+RzyoBKlvhPUN3yged1FPzp8HJgxqfr/smy
KFqT/GZSqOKJ2Q/r3/Gz40p+rSqcRSj57H3iZN4zi6XpmeKUZymp2W1vIkiav0XrO8ce+S7Dw6nj
8Eb1jS6OS5bUFh03Mfwexv4x5P231F9mehr06yeRBtX7KNvgntJVMxEgwhL9ALUEaSWRCe48rXyn
unfx3fkeRwZKA/7FSJrvryBeR60pm5tXXeeLv4pTvHM8I+zbjFY5I9XTVbEw7aKaWc1zd4Pya0fS
HdUwpVRwtRZcfwBPXOff2Ct8kVNLjKnr8GNzgC3Be5xr5z+3DSPN0nt2OeqrNsMJmzA0zc1U36Xt
BbvAns1Ly033wIY/OI+jhveGcq576MQokTL3jLjyquzOokcQhprMBpzpDZlGrF83Jt1kqR1luwGR
womFLE+MNI5+RDQAMaFfnPSKVGRFyHuG8Gg53GvHw8RvNAtieq9J3lyWnp9mHuYr4YQt50pHc8PR
SVAOoUjM9HjSV1eMTsqIqUnf3NzAGeF8yPaSIHXgT0j4WrpRY78NlQv1HtLQaHZoR8JPB00moVta
kyqYwrwjxqFb5HbI2qJA6Tyat3Dx+1NOubzisYosYoRuwaMY09S8ZrLM6i12CiZXk3D/tSnxYgQJ
NtfEtGFO0VRYL3YoUmsLFbElRmOB+7CThCi9MMvDyLQOj1mxyKR6p/VOrm2fLD8c8faHZWHb8qFA
xNsK4yWhk6BpdqhtgHosMGPvMdatY90N4VtpR8NvBCQNQT90AUBRrbQ5j/3Iapy+xrnmbCaDvTV4
8xNLsfyX60/jLsuRkjPHrqNP6dXtC2v3GVEla7VfJBBnj2DBLQJ/Wj5RG+HyGbsSrakXhvFD1NZw
dnzCVaBFBKnB3skiZOacmHddo8mulUZ2DwFG3nGrUArx1tkKU+GEO9hH6DW6WKtMHGwEkimmyQS4
lpu5FAJhfInGdjtOaYKUl0MSPF2cgaRmrooqSTISouQuOTDYp3xkNlE1G7Z6fJ5OSqhNTi9/bCd6
EZPH1QfKS/01geYUjHmj+Euh3WCPZ7rmOA/d+Dyhtj9XuWXfktwp3k3oTP+wrpcjY3I51Hv0DNPR
HvEjbRahSvBGRf1XOqOV7Gkr9UeXtv6eKtkB+8nn6hWkyrhVFN1FUdEAZ+HIKyCp909u68iblE7x
SYRpc0uUHmlI3WL6qGpRX9dJ/Quas+S/vJPuzxyL8T8sWLydHoqoW+A24ZWBYfpbdG53s+tZwqek
6EWOr9FNTrbK/zB+Z8DKcn7+qvgar06SW0TFDpx5Vl9QJA4qelwLBmYibKAPIYfr1WQFvNYU7zd1
o18NF6uIiJMI/bDZzg3CKfaMqWaDXdrzkYs3eg7NGP1YbRX82APDMCJxjPeJhZFJXBBGyHPxnuIs
6CTk0kTUaPgGq53IEZUDW5DIStP44JXJgExczWFytPoe68SiggRoYZaxdWbB4JAGFvfxfIjsKDB7
YjtRfmRtPXhXlwKMC4pSQ1xaeP7LaU6KNMAZGRQBYYvXCv+O2+5MOI5lfMldO8zc/Zj4eXpAtIiR
h/eDDZO50Lg6mb2V0DLXJX0GtImIlZGe7Utb/I2o1hMtTo30nJoPgjq1+iMWzEV/pFrC/MuNlU2m
69LUq87AiYtWPijk6ePeWybiSPhmehgJbLrp61LpSQsOZt9kLzMrFVB/cdtCBd/EY+SbQ+xSbG5G
ei5nPjDxm91kb3hqlr3PMUvr2jlBUQIgZwOBE2GNwLGLsvlmsVkOp4pjDFxYVvrTCavEukIp2IVu
i/8L6dDNVgQvyJBmnRiuVP2gyRcMQQN8kHcnzXDyhNo1PBMW6WWQehYmgqbKfWYsedan5mYyT6Zk
2cpuJhIO+gqkEpfffsedAkCsm4wp71Nc9CFmIdEUB6CQ0d1n5zgdHCQJcuu6STVd/XohIUtYfp1D
mpzS8W850q+iyBvD5BU9YpL94Q0Qd1P3OSeuRz3A+ZHebInfmyqPL+Ml7KFXn0mn85fHhtlrHKA5
K3pItNALWc6RFxGPA4sKj3yyMKVNSTZ2UGf5C7IriqkTcaYFamo+8f7eTREjrV4vy2+QrgIU5kiH
xUZO0BP9pBSmNN7OqKMdNXUWfU8TX8cb29SJ5YpqEcecWEk06WvkRmGBkjmNSrKDfIylG8g/PgY7
prssghGxFHxG1igasP0ssfeu5czJcxOpqnzEwDJClIbqcWwggYO+mRWhctDg7UhdWWz/v9GAC0AI
U9lj4YhxcsTnCsUZwmB6k79lVSXPebaIvWxGVb02chmWh7qkk+63urawk28SH9DOBdY2M6C5yODO
Gfz8AFNkV5VpuXVj8qOB2Eb2a6wcUfwnZDBbiAddZsgxexDnNiIFSp+9slmmL5BpsFH70alJsHNr
7RyAN1qr2HCo52MMuGzYTmh34++GdoMhVRshNtmkFTMS+hXTWOGpn6qB7VBkO8Quu+w7cQYDv0IE
XAU3ZFedAyqRAr1/1xF8rXQYDDg7OyNMOM0wgVxz+LprLEHZ3gSnrCt3VBdIC1hngmHcjjJIEBHR
58aM6OZl9SwMKeRRcnk8LlfCZ8e3bEhTjz83OR5jU8eKn93KZ6SXg2OAsodcWp2itmjsf20n4Hdo
5AM1m3N0EofYXs0Oux43dvvdwAtYLpYksgUNWmlbv7QOoU42qCbRq3AVwNKb477fmU7U/n895WUk
zwRSNOIuSrtobuk4YrCr0xrI2ZIrvSqo7KXAla6WzD42jMq6y+xm9huC/aL5bmz0gdt6yQkyqYAq
snAmdZnh8rCk7oM1RDUb2TGLMwrNMYd8ynUmbrgfNFZKY6b0ZKuW8IsY8wNO9DySPSIFek5HY+0T
WAXea8hF1Lw0ExOUSWdW5BhXjURcpWt6AzMM0rmzv6SzGfFRmhdT0pR9BNBVuLWNGhAuUxYm7XjO
FAayTwnB2rANj/qTofZLDzrygIgxahUUyOSrhuZ341dm2HOa5O8BNTWGX2dmnnDNeYnlyeO3Tu5I
NSLzjH0MuOs+xQY0bON+YHo/2nnrPXsBDIpjJRa+vrTidPrPswi1+CPngCxL8E7QiJdgxMWwdSvZ
xW8mrFRynFlS6yc5A7tDEVbNoDiQcrbhTQZISDZN4y/u76634bDQLTfyjGC5XO3S+fRL+zW98Gzj
yXvu4qz7BsQNbNe0TIyZcugcYSGZlgOpT0PQBRvfsTt5hfbHHBRuHa8N4890BpxQEw6xldBVHim+
BQtJOOFw+ogRn0iJBuYEAmPkQcqnCD6HWzYCl0fcikcaglhdQa/gCBindbzFW+30X4a7KXqLq4GL
oWFZDVMuDfEwGLrr8recuGcuPe8GwdxE4PjXHMkemSw2MWY7L9ARsh67GmvAsV2DAJ3lJIF4+ItJ
eCaJDP82CnLl3x0mOe21r/Pa+Y1LtHQPeCYri1GTldBhcRN3mKerVX82tw629ipDTrCNui7q0LRG
UX4wcN8IQTF+9+m6NXMeBFTttMN9QqJiPLns0TeCdBjoNkx4/Gc5uBkhq0Wnst8OFhj7FsP+4hJJ
ct8Hll9MpnsTcVKI1wwnRveZ153fPSDH8WmBaRtHogoNK7dHhtd823g/irtFrikuBq7dpJi2uBmt
mV7HXuJPyyPG/liwgkKI1tfLcgFhYP1lIrfMN69VWXAN0SD+7VnAr7TdDF/62ZRYNfptzvSeue8w
yeoyRXJpPgWC/QCXLG4JZJEBLvA086CMmw6B8o4B3Az3DvmSn8IY1gzfaHwx2TUJE7ZXLoqgCpHD
F8uDTAGOHRkkYKuX9MkK+rikM4eF6z9qvJ2guBq8KcO+YntdPk5O0toQHMdyuQ9dopzfFmP88qFo
8qb7ay+TQf3MFNF5GGAJoLnKx9VDYFp/IkGjb/pp3pFSPc2PJp17Ru/sOfVLPolGP5CiI9BB+3g7
XjhD1PztTq7vM7eK7ALkfI3vQ3iiEyfQGw54XRqst6Do3IpXIo3df6BUPfclwmCc3RjEOOxHAzso
x69YSRF/jGJS0yn2vfFNM7ottlrT551roVOc/G2WH2nTa2tje5X3SzCu7B7zzAFKj/fL4YZIEszE
zbyO1jVyXO8eIKVjtirhZ+yxObRfsTXMSMqgSEXimppyIJRJ5Kp7qvKkWS2HFms+YccNnSG1lQrv
lSQm/q49u1+Occu0+JRmubWcKk2l89uruVQpmfIOtG1Ne4LgfpmqB9Vh2t8TXxC6r9TIY3E2FRYT
NBJYVy1MNgJpCzqYJPN/Y2gbYerNGe9ITkjHXxHU419WE7J4qNd9zd6yEuTkpkySN/riirDDwo2S
xwDlL/6BmRvO/TAeUcOv+Wiqn4rfjgJljOKG0RL2frbNpYjTR9trEY2lJIuG+zkTXngXUWH4tvif
dc9jPy3Tj2esukdqBJCle6ki7lewhgER00ESufWLJzPG1pinyO21YIzYyHcc8EP/BkfwUcfaXpa3
mpXmRARhmAUvsz/Iz2jGKXDKuRW+sYxgddpIF3HAuUK9wQEKRp0JBUpx/6WIwUWd2GYs/rab1FD/
N4M+wrCEIYq8uiBhDnEPygI8L/RUVlL5AFQmALpOla/klO8jTJj9PYnbIEWCT+W7dyJi2RDvGjib
S9ppdVqU3foveRPMnwtS+mGnajR1WysuvOJbCUV9qgHkVIcYt3aw84mRm99btJt4C1hKI6Wjg7Ke
ydMNa3z8C47ReRG0z5x6C+wrXtrh0eMPLfuRQ7245lWrwgO6lbH4ZiEi1b0NkvCb5BiC4yKHHvEh
nRQLSky/uKO2duEKQuxoT4+FNwQ5wXSNK3ZgPIXYaY/RLECuKSuaHS7W0mEWO1XkHaKQ8OZz6vTZ
8lgVgsD6rWdX0/DiTVbbpadxsKLqxBDBb79k1EfJl9C+8l56OiebimgJZmRI48IdwIZ3Gk/zmCtz
ay2l7WeJiTCDxBGDPdl5lVAP+Lyd7qm3mADeJD8l88KW8vZY4mJm84QEwJ8uzYwP4hKEPJOXTtXW
S1rU3AkeXT2jccqR8K+Y7RpkX8taels0g3cju5EVEXV7kmytlBpj25JAxyR5CJtLVlPWQclDQL5x
V681Thv6CEaBPQO7SxC4S3Nv4Rlw/E9LuhaXjvu0CLexyVzwo3zvS5LZH4WVNQ2oj7iuH9uERIY9
QwLcPVE8+0yvmwkFhqdnqr1I0Awe5oB7x4LXyJcLmdJxyPkLqxjeHJGUU/xZtbKDlcZmzTlVbElJ
Uxg9p2e1h5ubB3VBD5st6ez9GuOgbT4HE86wtiML2+4qap5sTcp7XSYMPwZrSndjs6iQmjnMxStf
Wdh/C8Jon1YFeNgyImym8pGnqzdfbRNm4SkP2BNvUnxWNq1XZVjx4lnxSBPCi0H1IbGcdadkCHhj
Rmfwh6OxuxxZUlZEIem6Y/uFPHWmh9W9F/3A5jXVsRfCaY7gujjzuUHIYK8ZFKk7QzdvOTQzCfYo
J+Dj+Ix7XbUcXBUuwTVyZU38Xu6Y9Aw0LmH6g80YymibJQ6ynFRFz5Yu3HbfafbYr7HvLhHBXC4J
k1Y+OYrfG9fMAyYiJ32NW0W49ViFQX6PXGztl9nifTnngQ9faw4RZB5llyDVcT2t06cwjar6LR/S
Gj8U3RMbmSZ1MBhgeuNJrkOrrgzC58H+xfh6XSLmuhmAk/tpcQ4mg4JqYhWbYUhwR+9toJElpiep
qolE5Yn7WIJRre8T6ZbDloU7avgtmxXvB+8VYa2OxSRhEw2lDpDTj05ArDPCSdd5y9cIql1NVeKd
YmuChOXIvK92wkI7km9JK/A6KE4s1nJyKstcnoJANf4JfkYkfw+2hTyYSkxTWjiVm+4b38DVcCcc
omsiWd1eA6ZjAFSwGXV8hElfC2wjPp+/lSBFv3GwLukBSBWCfHxt6RO/IOTQOjREsg5G+fVFh2X3
PqaMwbZh1rXxEcMTEFqLzcennOuS9nweFaYAIIlufqF+gxTAXiMNPxYuD2cvTWt3d1RvwNT4oLp+
jwW/KzRvC9zMj9B3YnNhSza4T8A5lvofDNiYuVLYZNV/orYEMZOQPf/6jKwLlAgILalZUtd+Lbke
Fd2vHJ3jOJSqfgaa17CMZi7lT1fHZS7wp6oLboO9lyhTpccx5kFhJj8ZXQDQx/MR3dHfOMk2tXvq
/thfWfC+W/MRrbYp74k8gFmx7hBV80f7APAg81bIjMnp8hGr9XO9lvtoAZglBpWk5pp1FdhIjvG9
pPpjxvFZswmMyZUPk8NY9CwVZm+uaK0wXvYATUWTvpncjsIN+xRnecwhbjGxs5MERNC6A58e1FKz
YdDAeoI9zlPNzMMvWv2UyIH4NEAC2r2zaRrlJYNHUa9SW69wDjRfjtlXaMDMi4XeDLZur8ZPCWbE
26f+lKDTb414DDR+7AYVNsFV2z7UqX1MpoxLDC2GM8w/vNi+eC2lUq+xACW+ibhPkBEsPKkRd2mg
/c90amrEdUq6bXcRlPpra4NnoTggNuBATxjayUffVlKxkkrJY99icGrbU+6C07stYYEGo8cZu5/c
Fk2JgvePnkoQv+deZ65x5zwZBkHZlh1tGZziwQgL+Vxn62fTc1K9DngK5V/0MszasMdPwb7sQlvF
u0LmoFA2IqW63GXh1JPYWRdO24wARwpEJhJ54fzjAX3JrobKl0IloIo8gTcZWppVW/XwEuC5jLRn
kUoTjGfEnWF6m3NFEX2RmN7YG6FSh5pUWTSbXZ8GJJN5FVEBcYzcqCSvngDW5oQUqq0i+vLQlN0F
UiKSyRlykHhueLpBGwRjlKXFEeGqVq+AtQSri3EIE+rkjSsTxwqfIRDZmhZgHoLXpuZpJlUWLExZ
v7AcaxAUksWh/faJbBK+aT10JEVjMIiTI8qMwTp3klt8g35dcAESICCbvzm5dUpSP9qt8xONfqnc
fTSsP+U5IMtyPMXAMv+LpwaA24Z1wwzsDB9u8B81HWGahr0kLIl2HkCcWa6uDT4pvw9f09GwmUhK
JOxMU2YWuA3sOv0H2iOQbMmiNd3h224Xlm+SqqBQNuti+ltDw2iBuJw2ReOjuklndjRsGUKsj4Cy
WwS45x5xIhzaJaNVv6ddFa85tpUwJ1wRdW/OJoFgdnWHjP0LUEeVU3DFGWq6fGQu26Gzy2zniV69
HfZsplPocXPbWuXvheHU9BqbpSZO1eX3z35hP5EcC0mANbTfutwa5ppC46t5zgVMj3PuM9q9jaSQ
6geQFTPLe39dff6kgMrcr9w0MjpLyjFc+p4wQU8ZzfdZfdfsPNYKqUev8BGgBK+IwSnYw4k88H64
61lRMENlMtfg7mqwA8T5yIJYy4YwF8ZzyFSxewayxexm43l0sMvNbA0h/RRdEv0AxkovfpKKl6aP
XfYETmH/pX2eIpafKmInTiIzftFsBhgMaCrEIgYbQ+NkTkAdbhRGWhtJIWvFbdh7iB22dKBN2h47
+uHmxEdntwdmIfUPF7JLhK2OCg1Lq2VI14y1Cl4y9lz5poILNHE+e+j7GlyhBVP7vPEx+lYheikr
zNR5VLWbPzeushT42FYlcs/b5XpPhY0mHg04TV8KAK9AvX6Mx3bwLiZyBGOvOGd70R2rKpdKHuTQ
xaQWW9ZEv7YLAPOX05sigYlMHECrTGExryQpCY8rE4shpmL79WIc4NKIv0k15oTjADRM9dKdP9dt
sNMjx+e/2sUd/mbmKvDuScMWEr1r66bJO0/JnBdvupgnqJQ4NboHJ9Jp9946rdV/SQcZyItiCwkJ
xZ5reyrJbOw6F2hrTszBYzOM6zBtEq101tD6rHE+Te7H1p8e+2FXnCe05PyXDnszTjgHxEjx06u+
GRDZoOIL0WIXkyaNkEcI/ig4Px3b7waO3EAUNg3XsVkK0uhvuKI0EAR7NIuR+EljFqV61daGx4Yh
MaEXrvRgcR9sxuiakAnZW2nyasuhYk+IxFWEbLgayFvwr3yewV8QLUaYK1xCbtMe4V+vwjb+LslN
bxvAllCHfK8LH9uqUyXbMPps2OIWlGYSX4OODM6o46BJIPvPqE9JsU/K2JRnj05oUkDEzESmBwdB
574KVMLmmQ1VyAU9SYl1q2iDeim2fGlxy+ng5hUBMaHqf2MmxKNEsa3g8Vm4xIS9JKeEu1++Rsx/
xGnkuRrZiYdyIpSFo4+q95iHXRljvxwStxTPgxjbcNgmqsnAvJWg0qe7cLswX242a0DyiRFNqeTM
hjKnWAu4+6cT358rbsIzS/PtdUsS7GOVTMVr0NmB+e3xPNo/fGu2QvHsJfV4QeNq4l0T53byGpSd
xacOk4TmFdeX8mThHZkQmGhTJFryVU7IBka7aP+rsDVi+pRVyIoshLmHEtn64jFiTyKm5MMCVBXt
kE1Oz7bQZk1lQ2VNBUuvuK5kd6VIqCqHnNTsEHcw8oy+O+DenB97Nw4uCBaGwxh4kKRp2UpG0LV/
8YwobwCt5PrjLO+5PagfH8DWW+6v5glayeYd1WvcIV1DhHCznMD8Jfc6+ROnM6vHIBSrZZhARHYW
kbbeLKsK/wSi6WuE5eVIf2p6dzhUWL3qXU79498h/1pyy7aDRSIkOcIRkiJ7tyRD2Zyj8k1ZgQfT
IOmLQ8L7+lZP2Buh7ErrM9OUyIS1mvae8P6+NyMTlA2SY7jlGBXWA2KIkACGCTIz3YpzBtPjmcl6
zNqjDbOTahiInzhn8xJQSoRhnJuqJO9RJh9+wChtS1Zn+LtiScX15ZSEG8Pv2zSwP9jwJjTMrf8W
oVCVG8cMy++iqaKTDwseVKm3eCfGWqU8+cCRP9KwaLIdMPlw1QsC69qx3/k/uiXyyaxNnUDbOwdF
ZX7OCv8i3JG40MkDUHMeYMzSDbjzO7Pr8UWH0JCYEDqQ0NP4nZ3isJONTWDxFAJImH3czDpNLX3x
ss7z/nncxGbnM8elj6gXZmmBje7f2Eu5Gbm85zUZhobaZnGYn+2J2doATQDPSVOBcAzqv7Yo3Okp
LHtnvvZca8y6EBBdFlOJN6m7zNtwEDfO62TV+W5wdbPv3WY4G1I4XBLQ4ls3lR4msa4DYwABgLpx
asgllZkYCXqUo7CfEBC2UBH8DMKzX4eLu8lAPcjjbKEsgXdQzu2JNZvT3QucS+knFkoJ+n1I1lEg
HFyP/hqt8mutsVpeyPZjUQrNK0Ubwp6ZiUAzNqj+oyqudwA41Huh3fmaAFDYlq79hwoXRycy3+HI
6d+Fm5AZCBnwPJ3/FPNYEkLxxQ0Yg2Ze7akx7AM/WfWVP+BoSSMIm6R3T5RundzlyAER79st4Ka5
q7xyx9w5cE9+nGbg/esu/heKMvjNnN668j04j9kQRV8pAP8SckltI37RvhQH0QRJ/6B65YFHQckz
nGwCmwlVDB2IqilqnZjMb3IlSh+1cOt+jxOYK9GF4pnB2jVXEwkQi6d3A7hZkhr7fhVIRkdiVWnT
F+DaEyp1+N7pcMFBFr5WIXKhzClvaQmcPHCn4Avgy4Rhyh9B2Al+hAZjOfg57OO1gdDWjsVO9Tjq
XCv48YFYH6qQD33DtJl4r+l/HJ1ZU6xKGkV/ERHMw2sBNVpqOesLoecqMySQkMCv70VHv90+EWoV
5LC/vdcGUb0b1tGPjTkp4g64R9SSjYWdWw57gH0mPriC06OCDE/tYB0VnTAiQjFz6FTc3ZaU5C8k
FdjuNHNo+7YoHhhskCMtTZIdaZreKkzC+Drzak/DbklLbKq+jXygwE11VTRbnHwZu8DmCTCH70fF
qJseQvMQZNDIzSL4b07tNJ4zJv+ms9EQAzmGVWXMlPKUxWdT2DX7jMVv769/VuczF7bU2yrJzhBw
Ni7krzl1p8zuFaSNuMNvHEOazUkGZ8AmXKeL5iaZXiYDcjefiFdvOT9/Bgg4BjRE6R3c+qJ7xd1M
BGduAn57TP4OA4rLBFwOhaesorpx5x8MRRAcODsgZwyAcMRotTdhOwuOGG099HgHD+OSqC/ZzKX3
WktHrpzGgTfugnwYGHACYYQr1661iLJh9oxDO8A9m2VJwlHqa3Hc1uq/qVuLjww7zi2n/VoDNuwz
cqaLo/iuDa1cXilOE/RgOLVPuSO5Oomi4083n5RjZCkFfcMhESjqgtu3ouZPIkgeaaj0Ttro3SoY
CJcxS0CbCMts7lOw+OYOUlmx56yan83VNk6AveSh94Lkw5v97bQIuzoJ5LfBZIlon+VeSLrgqm9q
PCqwPlgg9ZRvBOfGOE5aOEvHj5xh7m5cqBxiXRzCpBWAhxrb1TprCxGOlVxVR2ynVUf0HDckbjvh
l5625oVO/TcxUKf6Y8qqg9eUv5mYacceKecOYCrewc7A6qAPyXJXEEWLs7p2n+ZJMerFWveESQgW
wkp9IPP+5ZRWIPV0Woeu9tZWVWpL9uWxC16ZZvK6MN4vOaWhRAR8Qs9qzt7rviPdn5rqQsccjbdo
yLGoqaCZAIdtAud658CTu5UUN1Ht7Ru7lSts6DGwOAW9C9dg0R+dumk+cTO84ZX5Z+YFUppOHRkr
8QtcFm9vS+lVzF6rZl+roAY9ghBgaKI6zHaW7bkwymOnderSKKFOGIXGKgyqteLixFwCuF5zWQ1Z
xDiK6CHlicFMRMo9plbA++HggAfAb9xjsNAbFdjFzQ64krdq+sg2LHSE1SCzI0OlSXrmtFgXn5LR
0cQuXK4/9GUDTucaQjkdoriuPS+F5tj3jQ0NtSjH8jnFQ/NJysA/IyZjk9dLmhscSrp23CfElbaS
8mwbuvXr+M34yNJpOTuOd+U7ST4hI2yg1t4L2KWitTaMC8F599fhRvRCmXD+MWRe8UP4FctDkUkB
2jSRn7PFpIIihM3z0xrfVlAiceet8SDqafhodCu7ZPi8vklyVkD8uX/jkSjUD2yq5gM7AA72tdpq
0zSr+w4Snoc8pbgNjz4e2zWzvJA10w5CgAPzoUjH4DwL/4+xArOmDl9AWnbdS9JQVDHMOGJ3hu5w
f2uZnceZm+gPzMm789KT2hon68rjDf6pdUkHdiN39pCbodzSDT6gZd931cGulUll+KoFvxZx4isj
z/J59TRxK8mS7uo84XTRcjFutpSiUjRG4fXaNWgGBdRMDjUE+/8/+6f9DYgM63SZ/fKjJopObeg5
xtRb941PAt1SI3oNJqDzyBnYjPh8k3sxOdn9VPh0Q3sc5j4Td6YdU/V6uLBH69oWIrbWIfJTSbDf
heSGHINgydeP1raunyn22WuASi9A9/cIn32W0tgh57cx6N76tqMqWbL3rDm2Ol+WeLHLDoVkZ9sw
/6vObeiN2jq2MgTnELlaAy5fW1bk6vNAps8pkj1BLH3vjXwqyCucTkOuYPZD3lfmqzkuZI/asiQX
osafeu1weNUgsGtc0lDSOfkSQIRnbY+2+rB7o4m0WQ/wAwf6uRza19lt9FDzlHHq6+wTeUyezBTP
K3sPFDqXTHWyjSYypzWewLphiep42XC2E9UIV3C/z6Vj8p6l6PfrjiWRTbMBUs2h5paRSuEsp9bH
funMo94rGJJl6/CDRbWXTKgRyh0vWmjDurUBHGOtc7yLSyLuDLIQsd2h1JCFpVVjugOrDrGOrSEE
/u3Gy1BJRrwmAlaLo4xUGXpO75Ubta7mpI99OnnuR+z6HEsh3lV4H4loBqeeb4dZgVSPCZg8WLuG
cfCWYQQ6YFBQrTkCq9+K/RF9DpswJnyM3K4ZbYTVnW7VGGNTxs0kqcoHDHvqzktYpfzCWDgzLHAJ
1olMTU8JGjfOQIZJoD05zI1ioERAJchocXgxpoeiwyVf2TRwGXi5XtTWM+RqXhlvnm94Wr5gOzL0
EQ+aq3MexK2TCUc7pDmFoE1XDHfUF1iffdO9dpRdPDB9aq+uXxQhZx/r2NeUK1kSe9SIHnZg1qRw
SNOPmYE2JOVNwOg/nYP3HowhQD4bHEufDv1j4OUmVuHljRFfEaE9QHEoni09/wKqwacOc8E0gbWC
MgFWAKpB4/wdqAA9dfxnaHxksh6ynezVtfX1Y9G0WwQEmi6GlRs5aHntKQ6DOvSVVuU79JY67Gv8
QXZ9Vd30ZPT5FTtDtduIo1QDrH3UdO0n+wQO4ISn20z9R86Z7JuFB6vA+HSXYYjWqvGiSpXfVTH9
BO76PRbBN8PMK87mnR3oaE9V/WVPCAPwVyPfnS+DbxpPreb94NQY+Tfia3TtZ0E1nqWvBycgqWjW
m3kjg6RHyR+5XCv7NDNxD7P4DURMS2qy/bT66pd/jJUAFZEXeMHB5UzBiS/iOW/h9wFLSfA3U/FH
qCrYQUI+MOA64Bx28CC3X9h/Tiz4wF58+rnUap+h5v0RqaxjudbRqnfLGbtEFiNtPS0Vj1mZ2TeR
+YRPFu3bwAyQz0F1RDLAC2QXrEaTZJlfnpXePuYoeGFjqajt3Wf0o9fWHX4AlGNa2HocWk1isUIn
j1Q1eHGPlrVvhupsCQL6TK/TS6fbF9lp32uaUfJDBdzEb7laYByqkiCPzwhw0Q/kxM9Vw/8TZMO7
w6KE8G8V0dwlZ6roPrQFD79DCyncHyecPLfAXGztpQguGh4lmoye3R6AVwobxmbsTAlg8sIaxXGd
nlx0jGCzgsdGsNyDyT7UsrsvFHjpqaBdoxA0Zlf5V6e1rxyNPizpPpG5pXYy4A1zB88iEaQuLtFC
xt7yTqdwbnYgILdlfdab9qFbzWhe2XxSWldFdjEH7b9J5u+2icNVQUYdhbrpoiUnTCaX+BN1JJYe
umJaiXdNO1vWZ8OwpmM2plNIoIx4dEal97L4e9MLTkPZlfveB8DmYR35AHBYhMKW90GyrHuz05a9
06xHzVsep9n6xQ6CZacxHlPDDO5ptc0/ucZggrSxl0rTvDfE+tpPnHpwHn0D/gcrk5H0V0SRX4gL
Y9B18/SEyH7GL5KBmO6DvaMNd/40xtPAGuQu+Bpq5qTcys2fOXXetEr/gZ77aOv+d7Ly9LhzEsOn
ftAyumu7ZsR0FDwC6P6jmGgKlyz5r+5oKMiadzRdnKz9ORjhEBoYhbbkbsIQpPtH+8m+0fuXyhIX
upY2y717YkK8NVESl0HObmkVKSDQUaQVc6N7cmRwKrr1rdKtC25iygOS/EUa6hxo2p2rWTcasYZd
36V/bSnu0iV55NZ2KyZX2wcmswLCMF7INVZn+5zaCJX7ZHd1/TMHmXfyUyqHvETQeOXR6xtMS32e
WSGPXD+2m1prkPEKQuYp+Pq4aIVCJ0FX2nl5oEGi3mcB2hampJ9Cw5jcmx3XK/AGeyZCl1ROxAaM
R/zAD0kHA6zTbr7j3EGDL0PcL1BiCI+UQ/W+GjUt0cv2MxykgJLYQ9/M3b2E9hDQqBEH3vDssmzt
a1vXwk4xaezA3+47K99Ll59MBhaPVK7uFxN/JDxX+hnyfz1a2VIw7l+S8WHCRzo3/VZ+vul8K8RQ
FPHBcu4GfUBApkXHSSirApaz7ATI86tT8b0q0LAL4dRT69CSarQcp9ikHrVJIBDaWRqOjuyOnA+f
MeXdWz28qNkmPYDh2tzlnf9PldxPfXvzNoHqC8Hbufu+GZ5He7j1jrpmmC6ovvn1hHbLlf5gj+KE
FNxGmPLILOvp8s0c2iAe4l+rZaCYHTFyB6uWQYLf/nTdqJ1Xx37v1yLWivGBpCuroOd9eIYGXGXS
bmvuvZmGz0dWRZWb/6dbMy6ikVTMAHyBOXGLN3NDJym7IHeWWE60cRIx5ElIbMgAcm6XsK4sXuug
3SoYjTVMPDnu+0VzjhQtAS6R1rlKFIo0mbdGWs9mu5xcMAiAueC9yzF9QfbI91OVU1GVMX5O0pEO
xw3FmuoA5VvtCcwlJi1Iv7DJmD1X7rEu/ffSclvulJK41VA9Fwusw3wuLibAg13TAFvAwXSVJjIu
NvbgUlM0AQYMIdVt/tl4tcJZeF8AFuFZWoI+Xsf9qVL5vCCwU5kKEJYg6RaHOTTafJuFflfhXNxr
hnrBEeuFIqUjuCjt4Vj3zJK7xPvAIXsnVJJjEABpWKW2eKmo1ka0Lad4bLsPy3A+J7sv4hx2567A
hM26Sw4tnUag0y4MReyChKUK+bBp8DTg6oT7s+ATANz4TQEELdELWyFyNdBocD/gLzLqKeeI//Lb
GUEf1rKkQX78WErcpDNm3x2y5rQz5vLLpn+VS4aFVyl5Z4J1HPo02HEkfWuD8Qy9eQ0XwFp8+F0X
55rK9+aYbwCcySPl2yOQ0Tz/Ylr+qbZxtK2Lb0cdOtJOLvKvNwocnDN3D6WNv05OoYHWsWi6cP57
r+CyR01XyCDsb0pdKwxaa7zY2AiPyja/9LKltSPlrI1QFcSelX9JZz2wlY17y9ZeTNvVHjBufJJV
JH9TJUT5xfJTGuNXOvD0KYAtRj7RPtNs28dctc9oS5faplSk8oL3tNXu0Z7WSKR+fie8sbpXSPhP
9ljGulKf87L0t8JmkEVfFviF6trmBQW/hYDVo5+UX91UyRQYXPHTMPhfOtZxHAUrNzU2OVOh2Dnm
ZnxwvQ/MNADZsk7DNrGQXypzqqYN+1oqXh8DxyHjI82kRduyaSKgAqyUj/roXKd0HWJiOYBQ9fka
8MXusk32o4DwfeUp7CQrDPGcE+hIAm5rTjVMtjBxsplmmXIDI5F8f0/6DLstoUhNMe+zAoNIlT/5
cZ9iCMQCcV/5+n0Q9F/sJXtVDimXjoYvrVrdcLXd57TQ/1DyXrhYXVbHZO7JnCrJxctkpz80oe9d
Wdi4aaDftcaza2yNhD6HsiCoOGqYb47PisPkILQ42Yt5/q+ejHgWqJtD72ihzsgsNPNtgEmsZU8/
9Uw+wGv3fu5+5e0QlwGzQI8Q2zHIyj6q5fJig7sCI2kOxzkzH4EhE7nnQAXOtn8zhcvFQNMZRtH0
6i3Fx8QLsqem74iVX3B/tO7wXLo7LRALAEzOqKZborl3mIpWpzzTzxTEPrMBrrsclEGr8GEUDcvU
rN9SNLxmp1UEybrVe2DcjvdtcP19tagXuhH1sMZ0uGtdUq11cJ2D5NFf4IBMnbFjo63uDK9HD2nS
ly1ae2o0cabV12Y/Ce7NZKXrLilPDCj6e7x1GfOAko6mwP1n67I6Yvr4UfP4ZujtndWOBvkKgLNo
JDw3U6NFPT++9wFOySrZ+2593+WUiTOk7094OGFu15MTMtcvIoHt9K7TfHLEsmDTNHvsn9Vw7Wtu
+VAcKSmZ7zluFXsi44RI1Y37LXl4KR4oA/1G6bjInHW21YtPwfARd31i0dEJokZAx2LrUu9c1Rpu
4OOj120joma5wG1nZq2MIIZOUp84Qk+xM80zqrL5AHr9FLjN1c8tAUCh1TnmTOC0MHcBaFwOwsOz
JYTpR6nR3buecGIltFOeDUSYvZ7SLgryDpBE+azcHqdugeJFdXGO/BuZWgfLFk8tOy7ketLpEyOB
GsE4p2bnIbXolJiEeeDq53KUFG2Ez/HHndKCUahBWXfuccBd1wu85fqvUUm7J+n1tuYKhrLPqWfF
ujCCWzjogzYdVdefWUAarpxDG2HyJn6gNhvo3P0RwipiJq0vvtdae5cLCGG45cGWeuT78gEqyyXh
jWIOUfQ7Er5ZjKkabD45LAE2l2lozfaQat/uAARPeBkEKjN/ZdJINrenJ3FtUdhxUTCJKWUa5b0u
o8nU35yV1Ehbr2fcUv8YYSZRNUsgdQ63Da4oB8bs957HawkIx6SfbCKckth7wU5L1Cm98/3kPknX
O7/31302jW5Ijz02uH6deDOTlxb7GLp809y3lbkeigZeiN8RxevBTcEiZN7h52ccRvfu1tJs09kN
UpyEoUEPYiuc/DC3JhQTqFEbt5+HO3nq1vHGX1HG/59XKKDVIeshWrAYDqtwfo1cvnuOfjIGDs1W
Lvpj7xOODxqTxFbW8W7ayT9BCSizVTgOguSX7S3HKQDSgdbBZYpGOKtpP1ynZj2D+1vroDa7wvvt
y/5PI5TCmsqGPdHysmMqWO28wS8OoJau5FJP4MluPPWcr9z5U/MZzMipJpqCGbDvAGLUi/boK/nK
IzDDTfT2fZq/JPyHFp7UDp7Yh8z8V4JZFHp4nBkKOIi7NGA6IXr9raebemc23BYgm+Pa5SsrppVN
qHghc/kfXUwqLuDaHXCl8OwO26xKurfBxBrSQLKOgGr+BlTgnCQ1w5iXAmIJwRyBVfiyqBPdu728
AFjOjxmP304mSXLA2P8xu6a1szTnRgMDeqnwngc+b1cV1JluegUnPok1qmpP6Pr9EWHxrDvijvTm
xFQHe1DNSOg4OePE+V+eBlYbOE29Teyn+m5hI8a2Xm9OLwsEdNECdOZoQpsc3bQgnDIOy/Yfiavv
OqM2VdWoZuRAc0giPZWGFU1uBH1vAQ3qaAWJv8O6Dd6HQUWOgQ7LJT6XihacXWfBw8tMk8XZFARZ
iL8gDJnfAmMUpzN//qRW6djZCwYVArGE+wyg0trTiGk+samT57r0qjnGXpOSUloEyjde8XsGtctu
Vd5X6vnaoaZmdKdNoA+1/AIl4HnGInEAwBDCgFHUksn/AO5RdmMuP7Uh2JrWZIyC2SHf0X/o68Tn
MOUPeOdea8WCKYh4xSOAaeKP/V6pYOCLn4+Om72Q8TGP7WQ+8RFyGCU9F1vTRL56eMv7RPup4dju
sEmtaEPYhXrMZDvD5JfoscnH1COGlmN/1UtRx46GPGwb+NkdaiPRr1F11cc4F7+kgdvQq0jPp8z8
SfH0BtIs93Uc+a9Z1j62LS66ukhupll9NoC7cL70O3gHYE6xpWgG51ipZfCQa+uZP6lGembiWDZS
j+XMPUo5HDhdizcwl1XLX8862VQt2nPNGtHoa03vMbcrpxnt7VPnW17Wfq9nnQlVy4kAjwV7H5U5
wjCrhVpAX1YvLDIymXXxR7RqYgZYCPxhuO8QEA74le8WhcGPPi/7jk2P4yGceK5vNDxhLbwErEfU
gnDMVrCXpmR+tPvsqamM7Cg6E0ehazx2lOt2FcRWiei+82Z50LXsMWMtDMFTQchMK/6U9eBBEbq0
9Ew/ygpFKS/52wvK4nZ4Su13dL1LVTb02ejtjuEkwNFa80HSFeLJ8pOfZEWIX7hcxUunijipLFhs
zKEO2TiS+wFOvyeKRqFEad/TNPpsCoDgi1ufOaG7N33r3FDbXFA05b4afBB1+gdBEqSk1r66q/XQ
tNp/PFlJCEN1k0XNw1xXWkxSsudagHDIlWMllIDyimJLf7kl42nm7SRrdm9p1d5pJSQTzJD+gsMx
Jx/M7WDSDzQ8/6Kut2GWuTYTsfbHENxtOYVwgKnLf7qJgKP8Fv05QVNbS+2HFx5JGCAOE0a6dwe2
Z7zQuRVXpXYzyNFuq+rRwl+eVcsLqgGyf9UwqODXsJREJSkai6J09zfhSdqVcA25ONO5qThy7avE
/UzZPxmyaOa1yhi3ZJscs1WiEFfotAfMaB05vAA7tjfd6r55bhosD9u3iO1nPBq4BMIcE1HcTmvk
1uKX8HyKadXDxc/p7GDQAh6hgW5+yK2/aNAh9Upgig5sZSxb6+Zu4Zgzj8Dlsb24iLka4sXeVat/
dEbvlE3usy+6T99A0ShAC6PGL8i7Mg/9sr4oo30jRTdEhW1Qyaazxfc1yioHgVeGPmNsqeG5x7yA
bFbcckazt3YJHhbiYCRp3MehZMGxpxyzs1f/I0la7WxWi9bAlqSZRJM1vT7LlnnyzNu8axLrH1rY
FbRZ+QgI4GAGZneSxfBRuP5zMiD/V3n77GAGJ7KuR+VodVFAD/xVSy0uaRxWohJ8BOeQDl72nHGT
yM0D0DJx80cmowXkqgkSyIEQfXbMM3JaS2pzyey5GrQk0uA8Bo8AGh4p0Uziyh+T2Mkr/7HIpqfO
1MlKyxaKSOZ+qmBiXOku75m1HsqCSXDhch2i8O7UZDZZIU50zUBdlW3iNDGM5WQFI/ydbP43UQzA
EuWqHzFn3xzBL21bJTEORErUJsRcfBi3jvsA9ZfO59D5P0yes1hbNWjaHIUZ0mlscSXDoGICwWjh
zwpgPqBEiSOiBoXtyvaOi6OmWz84hyUJvgcEtpOJ4I1Z7m5efHEBnYrtXfVDuBisnV2hIOlLgvQg
mvjCVXOxctgorlnvCY+86hXWL52BZDPrZ9OGKDY5WMxy35PnknXLDbsmu0LycgY+t037IWBJ+4hq
tOOCEB8jlYHqrrrxDlI5ZRorCQuHWwRnce+F1GoSeTrDt8xPv7MeiNBIRB0KSpocNHepnkVf9R+5
Pg7HYeR+lI6I8OmwdCcTMp8KW99BuZjT8SRnkjq6yc0pcJrsULTmh5TjvImz3v3MHn+A9cA+BxYn
mnNmm5k9w7oQrHSsDP57ivfFdPwPstAeI6eN2jIl5hsM6z+r0Yx7qa2ALiad5IhJBdjVCoJ33yNZ
wO2Evq6CDxh/+7wAeHaY+JVoZAUgKGRUrw+tFfljrLrkOKSj/oWHXo8qSm2/QNs4cYtucmHrvsPZ
iP8FqIR8StG8L1vM/lkvUjIATeeYTFemHqW0grnznKclloOKUE17sqjdtMqj2Y2ILnuPuA+bChid
Rvtb8cIskVdZGJAyWGGtzbmhMyRyMGpud9n4EcWbA39D7E0BwznWvM5wKCHiXQGC6DEfOUFSMeVn
h+FXnc1SkEfYedxfeJtbHJt9qCX4BfsG2VX1Xf2dmzpuLsbPoNepPBl4IVdqt9+8MlmTWw5Zr9/O
NeTp/jCJa9PZ1pX9r9KbodnbpJp7uKrYTa6IW0QOZT+LlfoiAm10yhiJXP9siE7OQ8MYA7/Y0OlB
ZDUIDDuagBb3aIwoW6yyAaeHlpY285Z0gxJ7zFmJZKbTcjea6zloSfK2Y30k8D891A4IhbMLY27+
G8xK4bkqW7lJw1Yu7xHxzD/LrH3rUs84vS5eYI/ek94jQj8ZTWFuj4FeWMWfTlleEiWO3evoqnky
TwzuqGT0+BWzzr/hlxnEKdBSYzjC8+nltVykUz353CxhKxOWaShD5omxAmo96UChPxhm9Ct9vFRB
zm3goGt7815IbrYbeie/z82hXmMQskEQufM2/ELdo/u2ZEDbUUSvbaIBOTkA5pgKiiiXLqiztVkX
GeOwXgVUv8LuHtH/GAlTldBRqBFolv3AJMltiOQ1SPCiNmiVBx/qEqNnSmthk8/sBy9dZsyl6zj+
I+BrY2l0e5q4po5nhYCgqSVnZg3amdBe7b1kIGCHN33SoeJ63QglyOpEQ+6b46afM/2SewFfuDx1
3BrlN1aGvM5/7AVnINQD5Vii3/PnJFmLX5q8f3uUa89WypVwWdlXtopPRK9VVwOFS3PqSbPEuKcA
oUQr/j3vUpQQgKp9omFPzI/9gLsZNd4J0jmqOUvNx7ZcVnUgC1sqJCeRFqxbI+SJOaPMLvQzkC2Q
NZb05BSb+bz27mmK1ZKfjW/ivBhm25Gcoy/bPdephMpXzIIZE7E0zzlYUDbmR69Kl3qPejEuJ5VU
QJ7wLnYdhzavGadrBYJyol+NcEp29gCoctIKyrE5tytlQoig+Uhe1XXM6wQNGLJgwaCLdgnpttVH
hvHE+84t/odnqZ60+uIJl8G71s5VE68MV1VywO2emMc+Tcv/0nKUwW9HzM2kCksZ6nu26mRh7WSu
zCujzDn0/FS54bR53X06OrSotYYKs9RK3Pcht8n0Rcor2U/nqeWarRmlgCGnyJpTTKlNxFNWmBC3
ksQ6pYuOISx6AvHQorzlArBusXZ4J6k6J/pAlGGjXgkDRElMgxQGGCwrWfEGkYfnisJygIVpECy4
YPkmS47vbkKCpXZsPAdy8Yf0wpro/OuyBWKS46bVm5nRfHwZ3QDRzNaXWvCvy2H9dFrLeUybzAcw
5zgWAwwt8D86LekA3w1OOUO4sHBKRd7kjuKcLZNH+p4Oannj26tzDEyEZG6jMwQN6S3MaRA4ghxj
30LtBpJMqtdxMJnYabDwF4w3cist92YLbWLX2KNOlAap4pdh7aKecHvXTFNmXC8Mf7D0GSH6L3LI
RLWBmGOH346OxAmLNJhSR1ZUhxlkANa8wgGFW/W4lhCmmb+snIamAZMomf9YwisJ6a1vTmS9sxfI
Qgy80yGfHnwqaciBW2zXk94Hj+zKPAQugTgOUFPS9vEUBJaJ7k1LCdlHQFyehlAYzkFuH0cv0L4m
fIN0ALJsYpXOPBLRXfmPpb55sXoUYVf4zWvRZ8mlk6bAyGCQtuQlFQYQowBkR6nh71hdHYFMYnNp
Q8sW4q3WmLGGjTIVNkbNYfg/rk80NpXHqaelipKgFTCBM13L1iUkaAnyRVN+Aulpf5WmMyf7fBDt
GiVzHzwxiUEYy9s8phseeFFn6Xs2jvxOpl2NqVxYTDCEqVcvWGbnP03RSAs1jJwZmPkE9FI1KONl
hCX2jr9Z3SphzgcT3fMsa9HiabaXp5EDvBkHPiZ4HOxaf6rmjZJD+PE32TAZ+5JNbUfqMnlQ+pBR
irwuSSwy+Max07ERBZCFz8QAapM+LZuVWmLXfnOSCfE+Z9y1H+dJRuOE7Ss2UmD5Ox9Toh76KcK4
MaWcC5kqiJ1agPBGomVuGA310jwORsuipa9gejK7PvrVWl4ao/T/XJLtcbsafHiaPdAKJ7eTDUSB
EVEX7/uxJUQFbLUvDqbVij8N0OotbTO4a7JpAs4shBF2ultjgMZQ0sRlOsFr7URdf00T+4g+IwhA
BJ32Dj6TExHphtpBkCjxyl2AS+uK9whn0DBdA5v0SFj1VXtNk6I+JZyfQ9Z6TmoUxSG3cM6u82iZ
rQqPKPC7cBQdRYTQk+8R8ZAVsrq7ltPk/Whg0THtltI4wAHAfTyMtfO6GAabKV3HiFyCtu24w85P
Hn8y+qNL0c9/PuysR+Hh1rnzigHbkqiDGirS2r0402ocILgt4TwU0y+LGhhO3qd3Gtf1r3KQaHOO
3tpvwpqDq9n5ySu+V+RZ6KqnpF+Kd3KtHcKasJMyGv2RFyZj5vmdFY73AveVq13voIhaAyS2eE3N
Eg6iXRwFDtT9AvjrgsGcyWmrUoUibLO47fj7ud+S9PHupnSD9+oK96Uw+Ysga9f2AasWgbtsoEE8
MOSN3zxQkW3YXkdLpZOcR+WmR4JlbZzSXMsWaWrXrrXM2AoWDxsFXyhKLcVNDG+NG6m31D0v0msO
WZrzvXsWkGSDKcldUaVsoxbV9Q4V3ZDRstJ9KokTfKwGVLZdrrnJHbEJM6rJ51dhgmz05Nd2+mby
rscVZh1zy2VMz3kngCZj4G5/S+gwKsICMO7pKFb3JpAu9GFL6iHrtPdDRa0dB2PrvQIDQrFnaEeU
uhk49BP/sdcAKS9occVnzskqTJLz7kTUODTIxYVUqwb7nqWBSlCaGl0hZsllXU/oX9rwBFqZd2Po
KiHerUo56cWUOpOzqpYzrUmeZWmHyaCvGanU0YEoUhv8nRiMNPCQN6eAfBB3noxwujuoWA+q5DL7
xkYFHUrnI5iE/6IlA5ftxfROTufrEJwWm2b1uvin0tFDIhSEFyL4FSDuF0uztaMgRaGdW99zXkZq
mp+4zWA283VhPeBs8E+VMYkv1nUD8RG8TWzhw4XX1FB92Ds5ZTCr7xrwpVLjYHhjTeJuzf3i3Qc7
uTKzqnWOfeZUE6o2m1aFSSHkfvFkYZ04gDJgxIdS1XsDM5p+8ZOm5Ypr4GPea6OjnWxyeUivWNtj
HzjuuTFTG3Qxq8b3nBkVMzgrMWJLiOHUWIt7BobGIz3I/sBJeNWj3iXBRQ9JIfc1AfJjoxOeizN+
lhmRAlePI6/3/6vpIY4HRc24J6huecvxdMoLqNbEXcKWyN7FD1bxJoOlZrjsNc86m/8jgAncFQaT
1k8T0/TBpDSP40eizb+OyWN0Z0Pr2DwPC0ecDMz0+AzMBV8h28h8VL6ePKVrskwh0PISDAc0NryZ
KbCkSOZ+/38WaeEzHx9JewSWMsULg5IV3gjp+gVNDcN8SC6jY8hUIekKQpI9VCy0PF+Oz4h+Tf0e
YHzWqQrLNcxK2C+5vLUEIWE2tP2DVXN52o7o9HRkWZ3cdUqvLkNrg0CfU25wE7guiZ0FQ7ipl39L
bza451Qu/pKhkB8W8JL7oZzqK6fj8aZZlh+DXFifbVNxZ8I90d5rlpwjbOPpHzwpuDA2PtGMGc1o
x67ql1tV/I+z81huXNm27a+cOO2HeHAJc+Pd26CnKEdJLJXUQZRNeJ9wX/8Gzu3UZhSpCHUr9iYE
k26tOcfU9S8OGcAHzQHWJPu+fcTH0KC6hzReppF8jeqCcIQSzzd69goZq3IkRVhyNabH3I+Te63J
R+1JiizfzkkO95HwBVWMXtc4xnamvHeo9MAMir2V3zvuNtcH6ESTf3RandDgokHNAFcFVyTT2IEH
3v2OTTvcI1603wGODk+8Ttef0yvSm6rQzNdMBPGjo7f9ExJq6r481Ny6K+gJ7SgKaNY6MGNCVSgM
Uz8il0Rb5obj7auEcKmQ8hKikJElGEwmO6zZdNhvWRaME4r2KVvmJu3cDbq6USMSzPKGR0BjRXpv
WjSo74XdFA3xL5VBjOSYljh84qyZ9nnu1YQss0OUN3qtMANAWCvyFcwnm2JtBCidPm2Ci4VFAoOe
Idq5iMlXvDTd1s32mYjcuXMWuQ664qTVj1Dtslf8APpdFmAF3CvLacC/mT1HEMdyvEWZMpaXtVOE
sMCIhB6W+KdduczzuNqzuW+8bgF9p9rpXa2/6Z7Awixw9XT2JlBCz/C9sUtex7RD61cMwmp68KfJ
Dn4jGdWrcK1bs49pE9TY/7XbwZNR52xdat1Zu56mzsLXFyVsoFY2tTbvCxKKaPxWtYU93IVqsPSH
AlpPMG3peDXmnnKxzL5ZfPo+BjZQ6WGx0lj0yt+qKALxbGgU8V7bKDbBWJMqjpcZPJNW3LvNIEyU
HVBikmWM9CJ5dLvMGX4M8dCVGHfjBOmWL+ESzQpKgwh6ABZM/grVsnODm0jIfVsJ9DeLuknwkIL6
QbSIomKi/WsI0SkwalVmjCQdYRY7kfpYhfsi7p3gDpm1NX5p2jl+YZ2VnpNsy85gmiDWuw8fzZod
8HMMeYpctgS4oTo4sVB0Cd3eZ69q5KqVimJaBC51yQMhQHMHXrCoKMvicKb1Y9QkOC5g/GgG53Yx
zvbIpmD7urLIs68cmNteZYMfLgKDuVxS06bjQeIT4Te38LgqtS+TUH6LEbqQfdHFoSQSrawsn/ov
iYsGuU69XRrUAyp6J7cwhDGJrjxXi0e1hTrSWI8jFxo2OU4AoK2N4RZ3PvuPZwECsHssKul8H7va
jiHuIlxeyQA77a6MkmpCPV0qtg+JHBs+PCIa0PaDkKWgpLwwe7aF0ZM4iEud1rEFw3wLqWsCnm7Q
rODRhCQR9T8nlSDf0D3D/paAOTfZqQNTmvhbsmnQ1jbBK8EDceFsdVMwBj3NGRApyam1qDC16Gn4
Xk6wPC0o2YEVzLxSP3bxXGiNG7+70CDrLxkzOfYMxEMlqfB9ZOYbUjezYhdlw1AvhV+NMxKE1t7S
QCGbrcscgcvToKtOb1bmGLOmjVXtl3uVg2Xs112OY5byXx0IHaGAHKebtKja4YgVwDBWYY2VfFnG
jaW2lCo0Fq7Ya8O7Sgul/xZ3gLGfRNrb6V3JisPTCSrlb4Ns0vTbPK/89BXiXm2e8NdVxDC2Xux+
Z8eoVc/8Wc50wjEKEodcsxRjPdOM9lSzt+CQ1DdR35lbggzkeFOT2NXuA89IU7ngUy9pzLupWhJP
0fxSeYR4opSJpo4OySKozP0x3eHGscxXihaUrgaN1DZO8mRT7II2TNq12Uj4HyHSamTK2UwMtxxh
T2sseSICZtaV4z2lTK05GKRJwVGlzEpwEEXqGO+X5tLQp07RDEt2sdI66JNHL2LISvKMFp1dtHTH
2fW6TD8GCp6V8jFvL1uXZWYTEkzagAKs6NPeKSWraRViZrSei6DOtYXmup061SWHk4UxA3uhR1Su
fQcEqjFu6SZLA7kYxBQABWhngC30wPeXFQHMYk8VZLRuKb2kyWmQsRjvRF05Q0o7jJYArW07gZtD
aQykPkG44wHNUFoilJu8CO+O5w8vRaUbSM0nw/46ssmDsk6B07p1sZgxIDk9wTcMYlMoVEd5j2xQ
q43S2WclYoBbqAUc/Y1GGewxgjD0cRp4wmKNYb+5KR3LINfdLpFxt4QiIGwyssDfh1gf8zfqaRKt
oJMnXn9fhRonFPR7oiVbM+b0SC+VrqFI4CbdjT0hfS+jrzQi3coRrgJ69KrVTyhdhLesdT+OTw7x
EtqpIZYFa2kAGOnNbHhZz41PDefkCW8i1guGjbGcSp7eLm4why4q9mneXT2nH5LuZmIUjT2IZ/qC
QBSd+dsBM0VD3uzcrfDKOnmdUPNVRJSGRmjeUEQiDcE24mKTUsDG9VCi8aCKMCLjBH4JMZRldDDL
fVVH+DIwDpCEZ6GMHVs7iDfEqOO/rKUT6yuMV77asXtO5ePoBwMohQLfXPwg2hC7LNTt1LJeiQ3U
7X1Y1o5ArlVAoUCgDUKICgkIjpz6NtU6Mk8JB3EdvdhUnZtAisVM6+FuSAme3ADWlf1DY4N8ffQ8
ltl7xGwifAQM76Sb1LeMZpUr4vO2OvTdco+tOK1f+UtGndZPZcW7zo2RIGaMy/zFtgF0rwyj0/JT
4NfUVJcV33FMQA7KkQUsPjpzKjf6bld3UVOd+kQX7u8hi+vuETNwZ0BYKBVqo5gDSJ8ukdNnbEEU
4TFrNlZCpgsg8q627jSjg2yclxY0R1+w227JfPjBm86I1ATiT8R9ST0qjc00X+QhRtkVHZUOXK5m
5Hw4lFuoa5bl+DZOdj5rW0PrvY5lSF3fxBuHmn8cGGYyt345ZUJIU0CKZLxhYIMC77FJP/QYqUeO
WbjBEZZ7SboPTcYyqwKrLx7XIkp/EHsY4Yo1eUO4OuMvRq10ApDZFWLvsaI+phjbhXcmfE1a/WZo
PEinb5dpEDcbwum7BMk3gQ6rmmBffa/m1gQlYJx4O7Z0BEEstBKaECGHFaR3mkz6Y902boF2pHZR
BoRzoa/NFC24xilwBoIQIN/c5x5QBoEAYAmZmGiWlKVi+Dx5OXxvexBYaytpfeg6psrfy753jmlI
75k+eA0pJ6sc4lR86dH3JOgKRquNFHYVmlSA8FuYugFvv585GYPBUdNmSSH7oBxiCM+GTmVUWTVu
zYxqbbJm60KpzXEDzj2kfpwQtmQj/vZK/lBDS7GY+ba10a8OBXoxiDHBLlJd5d0TIJMB82clMdAx
DSjE7Il6xxpucg7vpSuSe13LOX5X0GJoyhNY+dWRhYVfFKRStAdfn4qdEHjafrCyxuEy9n1KDi0N
f2dL0EFaHrTEhgOhmp6YYM9OzGGvZcEctUTIBepToOy1s27RZA/fFXHV8iSoNmMxMoUrN9SdgJHF
bPJI65YmA2BKJpyCsRbj3tFElWJn1mCG70cZ25KXJjq+xBygmP2sjaYebeMgQhRZQbh44um230Hl
0IVt4rmNlcNwuvV1wOeIOvuU0Euvll+ajuMyC2CnT5umtUB3aqij220wGr61VlYnf9DKR9Pakl6B
gVEbY9KxSRuiDmJDHF+Pfjw2K6cvsl01dT4hsT6TWOd33QvxAv6cmYcA9l4YXmcC8PVRhbYoE6pJ
DJuA42S6KerZvpgMmWeegsFq2kNtO4BOPZJZB1oNDotCr8M0f51iT7yzN5yDBvVyDHapIpDkxlAj
471iF1Igk1coIycwBWsavZa1znJ60yudtcB/sRUVXyRgto06vkErfRpzI7NWVIkmGnlO03ybvSxz
DKSFEhsFrow4tSWyva2CnlKrinvatOxk3GIdx9IkaDhO2p9qCoFxmUOuvQMyw1EU62X85HVQstds
qvWHdFBBtkEqX3QYKdjqIAobBs7IPfrvpaOc1sGMwAZq4dm+YX+hjzRWy7ATff9I/q0CryecMb+t
Bqdttpw7+Iajitbf0mDYYe1i+0atNZ0Rosa83V0SVqDpKyPF0L6r60F/AJ6FW9UtEpZpFaEA2I+F
abdEVis9XFnhVBjQkgz5GKdMILchWTCYtAT5oitiZGxJi8kCOkT+glnfD+0UnQwIYHRToF8mN6Kn
prlH/Eo/2PNiZ9hM/oA3lGjaAMEX9TDPqaeUoTgNxKTlnEyCaZo2oiaEFqnpuIKCBcrQbMZfJUA5
jIqDex9EfIlJpIvoYDOZe6tkAkRItaJ4zzrbI8JN1FtVj8WX2uvoPhmtW27yVKfvHts3dQl/rPJ+
DxN+wSlgwMRxdBiV+zBMas+QvB+dTjz7rm4ium0es0SQddqjyLTiN+KA4e269Cxi4xVRudhAX+GT
ym61Xn3xIbwt2L0jSx2spU0tw5y36BXizt6hYYw9IKCovuit7HkKpl9y/kBmraQ4JhNrCGQDTOyF
vUeTkSAcRuD1aHEUe/AdPhoED7r+29Vy/2cg3OJA8SZfBmBdDSelJN8bznsLVgIGsH8T0Z2i3TOw
MYO7ga0KmSuniv0IHXeRW3KlYmDKaM/idD30pY6IV2Rb0ZYS2mXAfzdQ+mOnVrCBlJtwqn1UpPar
1Np6zVnodxLG5mLoan9vhQQUAkpqKcx46NUzjfjGUt4nxHAsC5dkAkN7NzBJJVa1SWz1AyPZnN+o
cGMSRZv6prVKUjv/BuS83U5mSMNxALsvdf0FO9wjhXlWUUu7BXZL23jsN21p32hJLxa9az7Sc2DU
FOYL+H14zk7ouzu96og2H930q63Tyzajsv1tQVdZQsl/dMD3LMFwIFYqXecnYgY2H9rwDDoALpfM
viLa3VZjKRE1hLeOUew7ju5VDjJH5ESMwisjDGNwHpm1d6GOpUnV1cHXzN8q0b7oukXesOFtCXZ0
lxr5oyt21fjV8eSLMPhVhTbBPflBHziGBEPAb82CLGbbO2nEHpBpt/kVKRphlTbsWYg1dPNuKyj7
muM3QPx8oXFJaxDrTxMVYDoQiRN6MW6NUP8iMfguRNT89PVxgP0f3eeaWLWu3iziHmysifnvLrSc
H7RoMcvAbR/DcEWX5Lds45spDg8EWW7sdFwPgdRJtH/FMkiotfM85sUOPGGJj4uyXcNAbPp2UQG/
BUGif6ME4K8xktx7eXJA9BrPIA0mFGt8LJ1sPxgzugRgGAC9jeMN6ziMXpgZ3jmgO+tAEmrGt0oy
p1s/ch7LVijK3jRO0DWyJZwiJC1BtbXoI+78ButalNOKMSL33rHEScazmzyYfteBFy9KOOoE2xDg
M30pVM7XjQh2LUsbUuDEI3Db8siOeR+labdqYg3jQhC8DiB0DhXvdyFsHVdPu5eld6dSYByIkx9M
I3itm/aYSh8/CRmFro1KKyZIp+AMlefFdpTG/VSbN6B8V5kbUl9jycR3eTMFxcGSGvUB6yu5Iz+l
CVnS1p7j0uFrK9HafU3H+l6XNSFFWbgTBrVYyw3Ax7ZF+h2MJ7H0QfNb9Ahc6qa+aVICxwS+shix
yQJBIgRpO7sBFLTXsb02+EuWHPD0BWdX6kCCeZ3t3j1FwVm1U1A7dlwf3/6NOzXGtsEmvmblXYFu
eXKoZofEeS6qTM/2ADLkMmwLY0/o6LNrthSGS0cmD2DGju0wvhNANRvNQKPDf1hTPsmXmNHeSdfO
lkQ97Ml2Q1bvpWJJaQQb0AyPGL94dngsPZDvRnmoI8A6aATzyvgxju6OqJwXg8MDHlO+5wCCQ5HT
BbprKSivpFKv9Ug9gcQ1JC7LTguZhpCWu12QvVktcsHYK3aSYGBBzhpxtF8NGioZtv9eBbe9nm2L
WVkwszWoCwuNSnsOsQRdLtPLY5CPOO98fYuZmZKY5z6N2TcfcBkp7+9jne1H5jOV1Hd8T+yLxSOZ
EBU7RyJZae3B7/MVSUnG3mGCDb0vcHkePRzpaJjFKjX8VYYgA39W90R5hBNEu4K2jbBEcgoAaUPI
UGF1+DqoVhP7hmhxcLfOdBsR473ubSjvaci9A8f54iWBhidKuDNoIOhWAdXTnavQdzqcsDYtgRi0
EqfsOxRH+U4lIbofaQUs0aLBWSI9cqmzt4FIEt3XAK89aRs3Cdxy+mTDWhIki806feIg/972QIgy
bWdAxqPniCNwyIDwBLmLFj47ZMFgcu5HfpyW90BuvgCoTEAr+Tf0GA/kBX0bW8w7fnMPk/LHVGOn
i+hAo6dBHqpbWwwkt6BtSEoap8cRfClMgGjfTYqtMif/VV3EP8MQSECfUd6ztxTcHzTN2mpgxhd6
ltzbmX7IU8QKpUTEM5esbZALTTCHtXpjtAWbZ61ytDKLxFffh4b6Cej9NwCwGDdGzFa280qTq310
w9w5QVzegsJ8qeL0FrbSTe7g/oIhzBjpvGUo0p/I59g62d8IDH71O+sZVtgeXD+QFnVXmfUW4hwR
8JF8rET7PHR2ue/1blip2X6qUYZ8ppOT3/FwinvVt98aOmjbIIaOj7LqOYq1Ai9/OWx8hcaUVQX5
N55RPKF58SukN47PSGRHNLj5rqoN90QUkffTE2TfLgfDt+8Cf0g5jVX1kxXhE+ZddYsOoPoW9i9m
TvwV+y7FvmJMFoFIGocZMPRkt7hj9jzSpFtwlEdJJWuBvxTNL2cWsN9Noe6K0XqfpnDr42He2VWf
HuqAc0iZhk+jb5prrR1Jf+nwjdPbrw9EEzRHlfkAuCvLZW5RRJYoC9mm0hRaet1L1SO5btNTjcD3
QK2xckGs6vGL4oSMFsPocCXL7jT17a+m079Xtk1gipesQnzTK0oKt21KWEiGEoMgH8ZjRTuJuXC8
HTSPd5VNX0OCj7eIFN7Y7MyrFjnePZUe4RVQGllIFkRehks/CE/kP70bJn3JUNAAjbvquRPFTd7U
eymC72U8zOX7n+z2KzpIVr9uyuSnqktiCvnObLsBoeE55qF27UM1T2z2RASOThMk6iay24ty7UfV
66jVL1rzE2/GF9BoiOY05wj3OVpWEZ8ZnwnbhprKVb8YJNFiShFHVSKnXoHcWoa6dqq0Eq44uger
Lw8lacGiZQdmNmuUqRQmreLEN8G52aaq6zj5tjbfZMJRtxDj3EJCaJ5B65tP32p2ZRJxqFaBh58k
8T25NePcP9IRgaTgdsM6sktn3Y/S/O7aFEUoxwybmj9prRo2EGA8y4apDQ6/hrAaIawSb9TH3lwd
4lMavuvVeEcBb6+q5EBky4ttAvypE+b2aI1sI13ZvnUTOPIbbZZ4qY22d2jLrnlJcRmsBkgE4VLo
uv3ke3H76AjR6Ass3jqLhm5jq2I5ZsJHqCVXMrZqGq1hbRn7kIxiYJqDTi7z6FlF801OAvsk6UZp
gFgsiOSaknD/W3gMIa+AQEneS4MWhfoLHmL3ID2qqsAMwXjYoBKyzC2WFJPdG/oJX9Fin0SEjy/G
EAFuH7FGS8LmTd2RbzKyOyWSsfWicq3poo0PfslBZ4ud3z44bR9t015PRgontj2+90Q1/goztK5S
TglmaV1TJ0i1eFVyBRDFHplelT/q2NVoqH4VdWdSS8ZOwh6lpend4wNW9VQCHgzBLNbYanBy5Lq9
7kq/W2tZ7Nx2M30ULQSnKV9gYHRI+/Z6u1plWFIyH7GGxZmFbiAnU0qTutjpdu+hvaIAWa5NiV2N
ek5OzaekDv5odKQWzyaTAqYId0xWjv7D6P32VqnUfqDVQ955Df7knoaQzwayFtuBEugpRga5G9lQ
r30EJ6smb0Ywey1zIJyopVAsZq6OCLAnyvtHyN+1JI6i2xMRQ4U7GX8bUe9uo0j9DsC0fg0Ztnvk
edQHGOG7DEYOLbVh+unqHqG2bethE0Xmg5htwUmU2m9foTVewJghsKYgAC7d1IbpYff1rXz28jku
G1VbZYx5UGjrJAMWM2rN4NEK022AGZiKmuVUjW25TSdNdUtXWDlAT4e44DtrKsvpnmO7K36hReDg
oXVh94uclcZdIUes61unqCtMegTpvjnBxFYcgdwiF4O4aZEwaBy+U/97LU2fCrhNjyhAIQD4rXHp
LoOGXYC84TmNsAFzQSGrl6HKViwUFFAlEmlMGsUjq0W01CHAUc2cKmSZYTG2O9SK0R2COH/fIt5Y
BGwm8q1O7y56qBxyV1YoV1Hjj1LdmI0RPpLRM97CLSLuwe0t72hbY3fS2EeqvYn+cuf2wvqCGJMT
izb1nFXR8sXHyQXJkY5W9YqIV78NA+r3Kq+tex+1PfsaFKWzUQJiCCyK6p14KCyvQGe928Y0RrWa
Oi/tlz3pZC7smbEpqwdtDrOYTSRJERRrSESRfXJy4WFhFTrs7BLGRdcpCldow8YI2STWQ6g/JAqh
RA4hX8bTquL0SahVkxUTFs4x77uXFgci2E87b70aZrnUvIn1bNRL1qdozPnDQ6g0RIUWPoW/W4Sq
IrbRA8aNEa90t2ygY9JLmWFJuaitFx+ld/cFz2XFSZupNpKHTkijG/dY58ngWpn8H913pFu5ulV1
1jBlpS44JWdbaAgTdwQDuZ2PUQmfQrLXqsF/NmVqvWG+7CpMa7I3UPVkqmtvBi3I/V8ZiVplAXG3
bqlVabIMN70xkPZlIN1Rq3//6//+z//7MfyX/IWjjASfIv9XTvxXAb2h+e9/2//+V/m//7r/+d//
RpvItsq1LV/w7z++gaeR/EfG/4EgmcwlKPUCs7jPNwaer3fki2V8uP778+/87ffn6/7x+04X1Kau
DP95TmW4BfxkvMNLyteimJLT9UtcugXrn5coMu4q8nzttnGaaoV9AGGhkX/53I+b//zxBFEvBZAA
RIFQw22vWc0N+Kj36z9uOheejvHPX8/Sth5TWRiPiWE1cOH6YabBCxSwb5VhJeI2pU2AOEav2LTA
FMCjEzittyQBs/W2kxHZzcZKQhUeLHME0ZaEA3TTqh3a+5EDLNly7K3YqKpGjUQahTP8FcEdR4Dc
CxvAOLRh4ZdmtJLDCg7Pg9FS79jA3rON++v36F64Rf2ftyg1pHiGJiWcP8q/8J5XES8HQQY3muaP
cdWGi+tXuvCpef4/r9QUKB0hAqgXWaLnvtfpGeCAtw2qXW3BTuT6VS68Ms/751WUEhbE8EDe9WMu
N1Rdl1kQchShgbeaTO3t+lUu3cv8NP8YNjZZekaZcvQMPFUfyDTOl7K1+ofBYXH93CXmG/zjEk4b
TTJLXfHYSzO+0ydkeE5FzklVRNHm+iUuPav57v64BBg9lkzQMXf/GZl8iXP2rLWsPNxjocX2//pl
LkwA3vzvf1zG6wxU7sLUiEpxsnGP9DFDZNY50e3137/wCXtnE0zlIJRP3KZ6MWN2K9RqjzJAuQvn
Qx2asuMUV4nl9Utdeu9n080Yl8CgLdG+0MwmwButu00tjz4FM6aA0/7BULn0xM7mnV4KegZmSYKB
YwXA7pFtLRq0jx98WsalF3826KmIDpaFrP6IMjSjc67ldOZ2qpgNtao3tOCWBHbkpEHeso+BoGHW
8X3E+a3AiYz6tpgeRkwonLk9zDp3ZhkGAAgkYgPrjp6LTuC2rYFl+OixX/h73fOpw5tiIYaweaqq
QdyRSvzijJ7+pbDjlylnX/apl+ueTR1JKsOh0MbgCEc+zW9wh8t36SSlf1+XzfDBx3rh1bpnMwd+
1QkwZVg/sYdObjJXE/gzVfG55dydH+AfQy1oUU8OCOCepDcFK1li59PFXIuQMvpgCFy6gbNJI9Da
niQ41T1h1fbv9Uzv7vMqclfX38GFsezOV/3jBqAet2hlpXxSFnwCF/s1qj521xNZ6WqqSfNBEB96
bxrnPQr+1y96YVSLs3dCdPiIbrSWp8YNE1RoOjXLwcv3rsqbzfVLXHpqZ3MUJrGcxK06eYLghow/
yPHIU86HXfzJ13I2M5kQkVKqYv5R77EZALThlAB00MAfcf0OLo3BsznJTLS8d3vpHw0nPOWdqd26
hiHvDdtCj+EWIfSd6xeah9tftqTu2eTkoRuDFq6lT2S+dHsCnvajnQcYewkqNK30zYZnxp57+OBy
F+7LOZtbshjnc14X2ZPOMnVDDQiIrGqrPdwroEZ4oz64zoWPzDmbXYCYJOgT/OTJ1xEd42RqSYly
egvsoSoHTo/Xn96FD805+5aDHGK+rpXRk50hO9s1VE/6raZBSfrc75/NMKOWmqEfFeVTHcOJXiLE
FQAy3IZo1M9d4Gx+qToNjinQ5yedjyy8G1vP7I9lMjrjJ+/gbIpxsgjFTC78o+o89Jxop+p0lSR2
8Hj9Bi59UGdDfRT9hEloKJ7QkYc7rDSbpnL8Hb4X+tsuvJvrl7n0os1/zpQe8h0zae3sSfm6uUOg
EN1qtXj63I+fDXYSTAcHqXP5JDPkWkqhoqG4be4+9+vnI5yKhUQ8GT7ZQRAddHb/+8KPXz714+Js
PGNHCg1HujV8nbD+qXQiareWHWAk+9zvn41jOnCeFQWO9pLEDUHK0H1IxfajnMzv6xe4MFGIsxFW
4RpH428ZR92e8qfcTuuFjYgcwWAWeQ/Xr3Hh4xFng0zX9AhUtBaeKqN3bguo7VulAAd87tfPRlgy
i8hTkoxeoF2GW6+oaWRODgk3HzyhCyNMnI2woqxzFoKpegrQmv4HezQXVO0ihDaZwD6Aydbb9eeG
gjgbZxPdysaPWPdKII6nAE/gKTCk88GjuvSyzwZaMnGmMwrPPCrXIGQtr5EVdrq90WJj+uASF7ZU
4my0OYBcCG6stKdCAZvyhnK4LbzS21Zzc7z2pL9BDzh98GrmUfaXxds+G33JLNL0SJt7SZLhVOF1
BILtCEwivXVDniTwpoHWnw8ue1H7HNKuf3AXtgz22ZhE8JQYnig7TOMRRKeoPPQ6DbkmrBeYu+kT
KPumNdhEXL/chdFjn62xZMwOYZQ23YtjiGIlxdBCxwh/fu7Hz4a/l/Rh2oFwPHq2Vmfw+sze3vWO
qD8oal3648+Gfk1DukkSFZ86zH/unQfAsv6asQVW2Qdv49IV5n//Yw/feyTCTn0ljs0EVxZZX3ro
Qrf94OFfetdng78xLBUhnepe9EocpAh3SQJZC383sirFEqvlDty+uX71ufdhnt1N7w8aPoL8SXZt
T1ZbTRPF6dYRWntowNevcWEW+E/98Y8nNhK9JU1zvgYq92+22Vn7pK3NYuGi//h6/RqX3srZTNOZ
FL7JdwvvjFCIdWVX1iGQzUcj0Jhnk78N/LNZRk6lPXQUejFBlDejXd7aE0x5WdBd9ggCA10KjfpB
+Nmbj7Lic8/NOpttssER4xRP9pGAmIywGIBFTleNG5eM+A8ucWH2tM6mlr4pPFLPeu1Jr+pmQ5aZ
tmAHyRmhhnjQa8FbHPG2PvWKrLN5hY1pNSaAbZ4AmpGyHaR0PFxBUPTq+u9feknW2dwiUWbgfLTV
C9jsB1o6YjfqmD6kGL8x/AsMKYjRAvTKRI2i7Avyx+sXvvDtWWdzjjPZDeju2DgGykNfQ/08ah4C
nDrDJ5/c+ZQTxQMdZ9s5wgim/4r/cPJhZnjm2+du4GzS6ZmJEaEr8ziHroQb9OSTD9tEqt/Xf//C
BGCdTTKoKlwaMbF/LEQ4IY7VJAUoqBnEc9fCSrwPiv2X3sPZHFC4ZH3nDekQnqKNTe3dewkxFH3w
eV3YlllnUwDpFW5qu0P4VMyrMMoS7AYhmBC9DUENIjW9/qwu3IR5NuhteoRFTZPkqLfQOjaSOMvo
tq6DsvxcEc08G/J676gwx3jwBGEBc4ZE5GsLiJe9/sHbvnQHZ+M8UORdhqPSj6PUR3+Hnbl2t7ji
fO+Tj+hsvEU5/XCa38Upgh5F797HeoUonoXx+iu4MCma8439uV4lepsU0hI/okYBStlgocNHuUiS
Snk3Y5eI4GtGedkL91Xko7T63Admno1CGzFWOya1eyTVVkPu6bmExv8g32O03nCaklIqlD26d9dv
8sKYNM/GpJ4TWqCXQ3FCwJquoiiUBxnRHpm8wfvgEpc+hLPxyAsZuCVjOMaTUi+95ca/xyn7qBh8
6dfPxiPQ0sKxaPQf1dCbxatn5653rIhr+lwp2zgbiLDp3E5ksX7szRCJQ4reJX31QiK5NtffwIUJ
xTgbiMXgOaJvvOQE18w82Ln2pdDYa0ciqjZu8WFj8tJlzoajHbWdSlLLPFaGObneRsrAAALi1V5L
2ILTNR3+vE6M7Qef8YX38p+uzB+jx8Td0ieukZ5AciE8QrQjikNqi+6jEtr8Av6yFzPOhj9xdZXd
aFl5wnlIGHbvNiPME0fRRrSHYI+ZSTvGMMoQWXsFiWK7rMUOdf2dXRg1xnzTf9xchXrJAW4THPF5
IiKs5D5uowec+sXu+gUuva2zScDsTRMUdmQcPS9LNqz6AWZEwFKjpwVPnam+Xr/M/I397Rmejf6a
zw6OPGXIKVSaXOOlIIwGA2HXoGHVbPayVaKNxSt5H4RcEthnoye6fulL38fZrMAdRZOLgeDkdMoW
KxCs6qfboRTYX//9S6/obF4I4BnAMLGcY0YN8dZu2lwsdY5pu9DqQBtfv8iFm9DPJgfd8UsDdrl1
JIm547yRqbha16oYb67//oX3o8///sd3Ro5OB3YhpECczjvYEkzpDOjEkyA3GcDK1Ry5nhofHgMv
PDT9bJKAm+mEaV7LJ+DeCLd7QFR7L2k4o40hcurrN3Xpoc3f/B83hbLZGUXaTEeyTA06kHixCUnJ
RI4xaH39En8fPqZ/Nj5hu0RRr8j0KGmqPAVpny/MiXYH1l5SNOkTfHArhvn3AaTPD/KPe3EhQtC/
6YNjV/W9cU8yUIo/SEacbnGwq9bIbmjTm/6vuiEYlBhY0YUo6Gov2jN32QrZS1CGr4ONk2t1/d4v
Pd6ze5et0VopEIxj1fkuglyvof0GJTM8fe73z6YmzxlqxJcMXEXp5mgPheqhonuJ+OTfPz/qPx4p
dAEfEmRVn8xAOTdqdNR6qorh+/W//tIXfjbt+IUXusJ2nCPPxqsXje0W2mJ0IYaxsbOSj/aOly5z
Nvv0da8KI5RzdUjm7m1QlNqvnnjT4CAGu/nokPD3q5j+2fQjK1oYY1pwFTMcHuR/UkJ8uJhtZXyq
hG76ZxOQmU+13RAgfqxaxF3rMbQlmO2wcT54HZcG6tmEowJLuokR1yddb7odqh9k7BAPlnpP37AO
4Vdcf+1/HxSmfzbngKkI8zA07GOCzMPYcOYMnH08zF3q6xf4+2HBPJcwVrXlTInltiezb+qDbzdE
UUuGu8k6OvnTEfZI0W9Lx06mD8bJX1++4dhntxRaelJx4BSbLH90PSboE7r86zfz/zk7t95IcaeN
fyIkYxsDt/Q5naQzM8ns7tygnROYkzFn+PTvw743Gf9DI3EVqSMZsF12uVz1/D4cFTQ9P/KdCebF
pJE8TuxjnfVHDRU9r7TfGr+HXE399/1HfDggeMT8+7tHQDSJV64q+VGw8pE21XMVrWVi/eeF/Y9X
g7aNFcrmfe70HXqmtesHYLQsyaE5dOlbQCPdtwzhU9HrU+0/qeRzHE3POAjDD145Vy/1Hf3zw6Af
AakjMAeOTFxQnHK2anEKvTdVfbnfcUvDbixgk22DtoAaMSCyY9ypgzXizfqrW+Lm6Dpj3SIj7aFR
D320Jq/eWG79i3qjLUuJLcww5mR1URNZaJrnUH1NUVW56kt+6CahaWOVSjLgpYFX5FAfSvdQB3yM
m+HbJKeD35c3l4Fcrdcc84V5a0Yvm9iZRCIq++j14R4J/BBrSFY81qWmDYMuhoxSAI7AX/SSnaji
vRMOKwb9sZ+CHjIsGvX2NfgTg30UbQgJ1+gACUkk8zL9BIb5bqr6pwzBa6jeAq8L398fwJWGjuqm
KcsMW69Q5051ig9jsjuGtX/giXXA8WZ/v/mlfjPMnSROwywPo68puFp+dJ31ILY1bRgzpL5HwUt0
m69BvWiLnQeN6ftNL9gxM+w4qf2xFaiHOkIR7lKCc4SasMNcILmtecOQMdwkKVPMU18lr5nXfZPe
DxuSXvdbX1jkzOikBbEN21OSHj3tgUnu1C8oC9whd+oEd21lzi50kBmgZLWHlMFmtCEoU33xCz8O
Bm3/htjR6/1vWJg21HA9INEDrfYB3+CjHimCsBxJrOO2pg1LBlm9xbvGAEqP6gEyS/4RPHlxvt/4
Ur/Mv7/bOUPIxCFLvrOPqDQ5xAnEu7LqS8zpxnefu+td84kUOTTzEN2iwI8BzHrN7K1NG4baN05D
hhFvntVsB+WbE3RBVqb70mAahqo7gcrdeYnpoQEZcFIB7tClKxcKS7PdMFWEkIRQErYEFesTNC/3
nqKo+AN6EIWC9wd16f0Nc3VEM6EoCI8oYwtlXGSPGoxttmoGMN04TvLC7e0j5Ji/lH6MAGB5woYJ
7N6w0vsLU9IMYULqtqIU5QIQikM6ddcfHJx8mGdtbN6wVBelJKNAzT5kyBPoQPczRzMQ9aYDsy3M
SGXHaQoFiY4d7aH4rLHIQyL4dH9YlzrGsFXWjbjuqMt55oxn2mZ7wN1OKl47Ki81P8+md7bKB9qy
woWtuqn/DXB0SJzIeJaeQu3w/Q9YmPq2YbK4stFVTDB5tOJQ+/POrf2sQmi8Wd7KPji/6wfO+n8e
y7tvyEYLiZAl/FntQvY4mhXzmgi1aPfff6mHDNNt7VwgB8znx35ITsIdd1BBPg9yXFksl5o3zNYH
6iAiUBM8MvVatQdeg2FLVw4SCx1jxhZFYqWdA2WNIwRSoWk164StpVEvvLYZVixzBuV9D1sfxEq/
ZQyK8KAWDPvODtPD/X5fennDZCFMZeXIIcSoynYmiP6yebdiU3MTH0wYMk/VdxOmiwuIyUCY7OgK
VKWjLu4WhcMDJMpQcx2h5J9lu/vfsNRL8+/vHlQUxE1Y6NvHAhygPSkaDUJEC+D8QNcuk5e6af79
3SO8Dop8VYIdESyPbOdB2wScrHYtx3KpdcN4e+hv0hjBUagkXPoeUC24+Nu6xthuOyjHg3pdw7vE
XpKAdUddJHGkv+63vrDoEMNo1QhuDlxv+xgqJD+hHF4hr44pqMX33TbDJYbhAv+aKaDA4VxKKPtU
9iWZ/i3I2pb7ccc7ZlwuISqlImT8aFtNUID+PEG/+37fLDVtHHWtChQmZTf20dYQ6Mk64exB8c5X
Wv94yju+YbZMOYnmkJc/ql4dMshlV2P6F/PJ5/svv9S8Ybo6mkB+bbAdxuWrTF5s8qnoX7c1bRjr
lFT1kKIq/Zhr+5y10ylKi2filSvzZanb59/fGWrOKAAoDuYLxAQ/16W1B6XucP/Nl5o2rJRVYopJ
w7FFAULsuHw/uv3GtzbMFKJCUncMSyXSBg4aOmMQRdxve2vDRkG9rtPMwlvXUBR2kBw2ZuGn+03P
s+F/F3jHN2wzRkUx4Zk1b3wHnT4nIK6QWWc2XVnXP44WoVroz7FsKj2gFq1FnIUlqLLPmz3iYGft
RCCX0a+klG8j1G3vf8vC4JqFuqmECCeEj4GyK+UZ5PVD0m+JaKMi/k9T3fZ2hj3m0DOVo0KsMoUq
mJMAkim3TWrPMMeRtqAG6wQtQypS7ZCP0XwfPbrmG83NfDBFzGJbOaiSVrgePw6DCIQ8RfhTJisO
xlLjhkFSQEil3WFzAxPju20BcmgDHBGwblqrfF16gmGXGgzDUDUAHHad3ukOOl22dU3YsBIhWJp0
hm1q2UDqVsCAWg21mQJyzTRf6Zulpg3bREY1G6vI4UfUzu9BCw+cfCVIuNCyWf2KCJ4/DPW8woJj
tBN1Eu+lV64sKQsdbha9IhWkAy0DEz1xfnTut9Z9a6TcZuJmrWsJUWnfBmXqSCX4RDeb7+8b52zI
H8xxs8oV6h3QRUnxzsR9JmDEWuTNj24+agpad1O033Hn7nq3q9llDjabhJUmCMVDWz/IynHl7Zd6
fB7md03LOgd6M8LW4zX5ow8UZDvwI8mqbVPcNWwU+Z31WLrodN+9+Aj2+ECj3O/2pRc3bBOE98Kn
cYpITJheYp9DMhbhZDvzftxvf2meG8Yp4tZtkFKD8B0QNVyHOxCQVja2pVc3jBMmySbw+eyjA356
nl+50Eji3TjPzRLSViaRG8bwDZu+gTyfUuwIPkxyuN8tC5u+WTg6hhNC6zbevZqlMwG6eE5mjDVD
fkFAoYe9Espb6CKzcDSf6tArphxnuomeIf72ZHXevtwYhkRm45+zftTF5Mx6xsc03/eIxDDr5/3u
WXrv+fd35sSzzB19Ac+ZFeohrPxHG0BSK3Q2BWEcYVgrMgd8QGA49lPW56cQCv7P3IZjd//lFxwu
YRhrm+D8plLs1h7w3lPUnUGOO41u8QLJOojcxWtKH0udZJhu1k9TqVx0UuWGf4FTcJxAFsdqaa1M
ngXTFYbpegC2Zagd4AjSHmx6tqKVxWxp7ht26zadC1GvDuGYhFzHDNSFsvkGBvhQRtu2bbNctGTc
KpMJsaRODufBsV+yUh/uD+5CpzvzoL+fmQy1FbyEtzQA597Ldgfx+R1YxyvNL/S5qVowphCUtUv0
uQY//CzAsf8G1pxa8QuWWjfsFcRI6gKjjQ0Q+DruylMOqua2fpn7612/pJXwUjWgafiSDyUDvaYr
UJC0JlCxMGccw2Ljpq4RXEC/iO5fK3+kcRNE7DcC2Pfffql5w2QbO9ZIZ8FxGhrvjzN7pYnI91Zx
+MTTSnxzaeIY1qpRHyChj4YoT/TU1F/g2yT9WgLLUtuGpWZ2DCpjhtd3CJjAxLv4urqILF3xVZea
Nwy2YQV41gm2QmTlPHas2KnegzTctsCjY5aXZljDNNS+cGsggCP2YijWTYCkr0UFFsbWrCNNZaTL
yo1x/i1riJhCobl8KdOXEhqF9yfPwnpvVo4KSEZLkUDZ251Bc1Cib5zy0nAcc4R7cKMaSuf1yqMW
DNhMgkKFBvgpDI8aVHjlCT3moKfc/4qlpg0DzlFZQqoEjlpV1P0OXvKcEs3W1FgWvHsz/6mxoFEb
gpaBg9Rek12E1HRYQNZ8IxA8v/8BC7PUTIMC5LWlYQVfx56JDhx8rqDpdHrwBzBO7j9iqY8MGyYi
0gVI0eTYJxGETJsDgae/rWnDhEnSCJZOFH4ydY523h2Uv7Flw3rbviFFKeDhWyw7punvsutWlrSF
7jBTnDiB9FuZwYntOgU56U8C8pf3e2PBZs0MJ5zSJuq6ONK7FiT+c0veavg1e4fGz7G35gUuTBgz
t6nqajIL+cMPyVUN17sZzriw/zrojddCjlmaOXhcRABDkqMG5J6n8uRAveV+Dy29vGGuvOQ5YGYT
mgb3O2g1gaq3T16rJPm97QHzoL/b0KsC9EIqCSbkgKtixz7E+IsszMP95pfmjrHjOpbPGs9mWJUj
QsHOKaxPXVsVKzNzqXcMQ81Q/jCCPoj5E3rPEPi8cviXTdFuOz+YyUwDc1RCBcQfUf/6kCOSaq+q
xM1R2Q/CIGa9JViSzB0HWGuPTXAYv7hQHx9+WAP4N+1nFECH5O3+ACx0kZnTpIaCQPQS32CraAdN
h0MEsXuGLNL7zS9YsJnONOWOO1UKCFB7RDLTE4inzgishe1MJTBEbgXdqWDgvlg7UC98jpn20bkz
x7WAqfWZBxAwOUdOfRzotlweYJP+tAaYsWeNqN09hpoFoS0vTSr293tqYWu059/fGRqEVBM3CZEo
2sk3Ogsi1wqUzq/A9exYvO0oZ+Z8FCDPlFkqyDGpoQEM9G/E1u5GFwzZrEsbAITNGZQZjnkZQg6g
f6tc8c/9nlkaU2MJyhrXh2cFpwFSJ9jQDx3yPEJA2De1bibEgSwpwaXDCiqL/JJO9edeZvtMryVG
L7y8Kf/gUdlCLRn+VO46l9H+6dYd0pDWioqWWp9/fzdpCr+CTIFT0WNf8F2XQPKDorpDrQkaLjVv
9LzOkhDxUZzmsC67p5IAjNJmeRjgljFc2cAW5o1Z91tClxH3AjGuioh0vxZWP1waZFV9vj+4S8uP
sQFQQLNChL4Qgxm+tRk02ZxHHT9bw1pF5NLbG+5aMmipVO0gOugCXSWhXg5+e7stPc6hhss2emGM
QABc2aH41E/WTnJvZVleeG8zwYmHuP7KgEQ8gt9y9KsEmO21FNylpo0uJ0mqkUuPpkfuHCekM9Bm
7QpzqWmjt+Mqcot4xphnA9tTQMZCyGbfnygLM/0/VY13hkT8vLd1gq6eeHkqQvC8RQ4GGdOv99tf
eHUzrakB0RNS6wgGMtDEylJgu2UrTvJS08ae1EHiUFp4wLFA2C93Yf9JubI2LjVt7EmQqo0KCaLg
0bExsXN2Xj+OLzU9W+y7DkdhfIv4X42T4BB2gDvl/sGL6aZCNNsxCxSFC7hlWU0IQ/X+DfTRix7d
W4i/90dzYVkh80e9e3kehVEJJXkE0MSPAVXYdvW9704Ks+Z++0udY3rFemqLMLXht3JPPHi1nEBi
T8OVub709oaFZvmk3AFKvsiDI9eERF+ldE+sAsHKdlcesWBOZi7TKAfIhCh0EBOgrEz0mYdyN+HK
+n7/LDVvLIwQF+9tkEfoMczzLzZKSYPSDiFlnK/Foj4eAG6mMqU590G+xbo+VdHPwfZ0MBTVyuT5
+OW5WVw42QAVMYbst0o1+d7CvTvSnnm/Ayg82t/vn6XXN+wWvGNiiRLnHg7NmWCiHCon4N5ua3ye
Vu8m/xgiehlZOO5HfWKdsXnIT6gpECthivkV//fgw82KQr8MCW7bMHMkVZ8yirdmiXPwnPhYu0+F
n33Z9hFzz737CNRt5HFVaXqU4RQDo5fb30GRgtTAhuY5mCh/No/pbzmQkeM3TrJxp2jaXjtZ8cOm
1s2kAR/AojrsSP4vc7om6POc7CMarYmwfTh5ODGzBnIKamIos/FGqM3AXO9quYNkzmpy8lL7xuQk
sqMOTrb81pb9szcW9MlJ+2iT6gox0wdyFgN3DI7cv7nnZ4CikIkFftiAgHy/6z80XnTO/Pu7edPn
FqOS+uQWjYNPH7lsaYYKrAoioTPGtF0Lw354/sdzjPkpI7dN6iGnD3UMErkg9ZPnOo9pDImyXBVX
NTiPgJM++j77te3DjC3Hm3xA8saxv4WgIAGQSU65rKyL3bZrWeNL425sO7gs6Jy0JP2NM0KOYnJs
FC2K122vb7iGupGgjkKX8EZ6VfQkCBt7QviXgI9eHMuxEGvCO/9Ja/7PAoWRMUw7rARzy3Ecf+iS
hBD6TpMIipFBLsMk8a851D3Sz4IiaAadfAE+5W1Uaqj5Dv6fsF+gb593/d5vaULPU4WL+dc2rknn
P0EYQY3DIexVVp5wcHHsT5QPPv8CFiqlN8KdUPuBnMoRCQIRonK30WJ6sgC+62u3x6Vyn2SgyzVN
8j10G/GvNUXDTQ7uIFHQXEIAFhLiRH6OZ7Wzbwhj2C2A76XqpwHIoqnwT9jxiPuFTrWsn1pgs0iy
G6skLT/5djiR5xZiDunRA2S7/B3TYkj+9RjNi0MYAh32E4BmPzsIK5mk/0/kQMsHYjuhKDg7+dhO
hX9xkpLQZkseICdmRkNfl3kkdCQewBOanpDmzS60d9qVBXbBys2EBgmiJKRhnemmMse74E5keuZN
zcDatCAcfn/Gflycik8wlpKxrEeXOpI+kESeqapBEu69Ixb2T1w4l7rLf0TCO6ese0MMc+eT9ksx
c6ruP31hfTHTWhSd+ISz9/SDEGCvII30muvuy5g09gyARCR5iH5KN20Dlg5kxSmcDyQfWI6Z7FLH
nkARM3qVArzMLyn1qurCy06giKcBQ27vuEL51cFDyLY4+5bQ24TTiXltzD2o4cQ6bW/tOLUVIPOJ
z7rXVg+sXCnzpv9dYX30dcaKDQqWAk5IW98kmbzwIU8zWb9KzgorO0DutXdOuq4zdRR5L/S1tNqC
B3wAORypVrScXpxC8wqc1BxKblYXQvCMimIc9xgNyCp2qOuL3iZUQY4PURX51QswpK68AvKOafTW
J0hpTU4jVMFS0PpcAgijhzqCHKAzGwWqQYHUVOREIYfGtY6kdaMuCiJo41eXsGcgIgNMDsXeaSgc
4AcT6BHlvwnoYokMqJKDf6aD6xefqhC4rc8UMOX+CeA9RsF9H/rx+ySwczxr7OX6zUM++vS3ppM9
PnkZ0Ha/agDTZtR04/WOE+gUbDBvJ5Iqs25j5VHrCwUfngOa4cX9AZiLlH0CHS3nOxnF9EveWT24
r6GADl2AFSWVX/P5Fv1R0jbx32SMhsBZTUHoJdnQhSew2uelX6dh5V1I5Wt9wlhQseedGLyDplkP
brkDIfEdaO/Q4Akrq0ueIcYLQaHWAREanPXagrxdx9NfsQQzPBAqrNvblEcWe4TcResdaaaYPikg
06JHCd0IpwxShrjtOQci2wrSOmH1dxS3z6DIoRasPnRYKAHi1Uk6PiVlPpaXJLOSForJqE4/uSIu
1O9IpdqTB7/leMfeVtlLVfh++thaBGrLESDNFdnVgwQ3DgOLTNTvoTdRB3KJ/YQcjjCTiXcUfpKB
9BmL1KkPZThwNYFuCpWpV5kDyfQJYNsqmodcku4ljxiL5Y4n4H5nezHJsPihu7xoAkBMkAbINY28
XwUfSPSpssOCPVSovfsXUwgvrSCdQm55ihSk5ii7wWf1PyrGzP4rDT0wZaUduf1uDOsGHPJS+eVA
ggiJYq+Nwp6yB2gHz3SYjPVXr68BAZfEsvS+7nygIQLUHlWP8LVAuoDuc1xCPKGwY0s/1KQKb7lq
q24Xxqiae4A0gTUcw9aGUDs4i+MXEM4a729tDy7S3IfIs47aEp44EzDWQnhQ1qT+ilxBNQqcMsQF
vQhyT4cwFy0793WR1RDoUJVSgXJKfojqsHaOmlkRyEMCqTOXPlO191AL7KH7TPRley0B86xOAtoe
FFg+rF1XwtvyVUS+zED2jNIfNfb8/tPYsjCGbhs+hD0qqNOJh94ZnfZBETahwHOEsHUbpDSJ1ElW
sVc+KV/nEao/XU1juaeD5egrzEv3uxDkK/qZjHbaf/Jif4KwHS/8trECGcZ1uwPfm7x5Vd3jFzBh
OwgrUHDwrD2behYexdiLf4sqjPIn16Fh+RbLpvX3eprc9lkBkJZ9AT8OjkHOQc64Rb3W9HkqBYhy
tHQyFWgHoHjojDdpnnZAJRVJ/1v7kM96ndyYTA+kd20H/NopdU6onA/DQ8Sahu4BL2XJKeqHWOwT
19Px94hxCBeLUnnyoRwtEHFd0SDkbAvM8XPCoGl2kXkt+h3X2q5+1xOtLFy5xW4RqFJaQLJWWdnH
AIETUKZb8FSbc6GSopRHxrtpAv4MIew6UJLx1wnOTSiDHqLpAOmkuqn3tk3i4W+00bZVUFi5Dzvq
oGSEHvfDKXO2RLux5xtedu+GAziPcXXLp57OBlCn4GJ3cfr7/ra+4GMLw8eObJHUPaRAbk4tZr5q
XiT0waqTcI2Q8F+E+KNtznC0U2CJXThF+ZUUwBjTETzpSEZ/SSL21FePUNA9c26BFZzAeVC9+1Oy
9gxlsqvleCuduOSdGR44D1MgQ6HUeeN2yYN6wJloREhi17Sodt3Uj2bmoG6prC0RT7cWdADgYsFX
31tjaq9FsudYyQe9aKYPqrgpsrn6+tYTsJxa1BXt68wD1J60+jKJdOVUtODlmWmExLHshEcyv3p2
1oA0Pbx5mXrRdfxzdi1De7rxyXsqKLT07/fbwtCYfAsVtbjKjd32BnijdxAuDBlE+/GQ5KsKm0td
Z7jNkk4FHSDMfZsmj+zc3NkjgtYeE2A5fWKtXez8F/j/aIQMS8UlssdYX5EHQuQtKttd66nHvJ0R
x7F6SIofqf+9aVFaWsFR39Z5hvGqZvK7uiXdTVdhclAjHMQwTNIgGfyV6MjiVxnWa3WlclqPdc95
CtA0zoVwRIogxjapnxvm10FeF1314vXC0o9NCtLNhZUAZEJ/oAybdnf/Qxdfw7DgmqfQ/0Na8VXk
OPa0SQmUdKQfRJbrYxQ7j9Rpx70eFZjNsfeSgVS38uSF9dHMMeyxa1lQ98iuvYY7cYrsugfnOHaz
tcy8pU8z0wxzOFJF6g72A6+dA8psn1vXe2ltuus95/G/Q12Lqi34/TsI2a/JsC3YuZl62NZRYneK
ZAg/2Dc1kXSXS/QZ9TF7RO68zlaewCuEdIf38/4Yfhin5ZBf/zMQJks/gUwNepK6Ng4enY2DcY61
2AlE4tjfmIIQFc4xSLrcOHSG3asotGwdeTZKalICoLuyqdonKLHbVLSIL5rnzLvQXkrBeSb5CPHX
Kq1xUvLsfVGtIsKWhoj92bqGFlyThmK85SgngXAdVJtoeu5aFx5OQLKODxcgqRPfCUjfV87fEkjw
ToJu4qV6275ppisJoMNAi2n7W+2q5O+8Dy36LcqyJqz3U2V53a/7M2NhD+DGMuYhCuVAA7m7UUhT
HyJvZHuvKrqd7WPAtj3CWMaA6ZxI7E09orBZleFombSlle6VM1XdT9d3w3LFn1qa5cZClXs2Toh2
3t7CwfPeiNVk/78HuA6QrZ5k8spCXm+5+uDEzKOkU9cNUW6DSV8idt2CowsA1VVrHOIBvH3pFF95
0MIImWmVESoxC1Jio/GS8kUVwt+FPcpV40bUK1NtaRk0kyohKuraZSPJA5+PfpHX/T3jej0vvknV
nqMuPkepAKW7rp5wqFxJ91tY3c08Sx7mMco0gUkP+YyUk4x5dNcp3awl73sfu22mnlxet1YMAYX0
CmpUERCOgxZGaOTgs+VxsY9l+ch8vZaxvvQ5xoKEtE7Qojotr7hMQrAiRTHRsHe6yv3nvhUteFLM
WJJ6wOk7F2WzN1zUzkfPKvGpS4NeDL11tFTajPWxJyO+ecVsF2eFsTSkyJ7rZFGkV9VU3Rmxk1+t
775g8zjNysuBwuE/SCGJGVjR8FYNa3vVUkeaVpw6uYfTODoSR71TBBDocUhIuO2sYGZQcrcJcSQt
MOuyadpFXTKdnGiVh7bw7mYCpSwRiobwmcBJYYxf0y5r/3FjOPP3p8BS6/O6927PUz4CDWnTiZur
ChL4kLg9TLgX3RakN3Pf8lLWmLjR7G11k4uCRouWV8jbqk0FXpxQwyfo2xpoompKrhKZOgIlqxqz
KnVGuTJhFxZKk4WREmRdCLvuEDf2vNcollpfR5jNwaqRs3q8PwZLDzHMsJ2iTGYDj99SeIzcdtmu
6PzzJIc1n3RpkA2rm6WwWVF36VVDtvuKKGcOgPpq8efS6xt7MVERhR78BNxglehAlw744pV9a9Tq
ZfrSEwzz7VMQvyvfH255biUHCgbnTg1VHBQ+6w+bxsBMG4YSu7YT7Qw3WpePUujvYPq+YOzX8pEW
hsDMG5Z907PUSbsbp72rA5QbkOjCqIPUhvsfsLCWm9nDBGK/UdTS5iZlaR1TP/waDs147EcQ8gA7
WfuOhaEwE4jl1OkON33tTVJoVo9T/Z0iUPrix4x9vv8hS0+Yf3+3IkU1qoNEzJMrr2TvPCRjFn13
1MCmf8rJYmuisx8+hQFT8+dTwnbomMNw+So1XK08Kr96Ydl9sqJ4DXa9NCDzTHj3HQqR0bIDSOyt
zl32oGmRAr4VVojfdt5bFvvNtmORmcmp4wQnzrqUV92XGjLiLZL5AxcXEWvHog+7ihNTqc4LEekn
UL5/E1whgJu6F+Hb3n4d6rr0AGMB8WLE//uhhzeqor/qCleclCSfnWJ1/VgyPmP9gH5fHds5j97a
NtcPadazvbSAFNw0Yc3MzraKSt+udXerfWzLOsQhB9iK5GQNtrPNrzWF63BWtYa8d6Y3VD/5SSAj
4jyP3eC93f+Chf4x8ReA4Lh2UQwNBsAr/8rbFFksDq4O1jLsl9o3jM1jQwKJui56kyIbrqNUSCAv
PH/lqLFgaGaqJ69Z1xVZ0t5IqGv6FdjkqHhMKlv8Rfsu9o74F7Df93tq6VmGUUf+WDNIwUxvQk3j
HjmNZUDtBqDglnr7BrlHK89Z6jHTJbAadw5Q9LfeI79VmicoS8Mp7f5HLNgboX+uTB6SDnKRe/1t
UPFwtjoQkCSOMH/5HFv3tkcYJt3HXjIOlpzetEA/yYbTK7ajL/ZY2ytO99JRwpSyizQU4eqyHd9G
znA4Uq4XuU+kLXn/kOPGKz2V1iCHE6/yiTzQmnvTlWufx6fEIcMmw8Q2Mgd73i3yreOXde/07a3L
+ksE3N6uRS7Mlk5E4/Mh9F3jALvhXImrx9cxnbILGQucxsoQ4BtnG2MTjzDcf5u5nlvLsL3ZIxlO
yAmof1ddmf60xrBYu+r4cLoxNPnnZ9QW0pM8nsmLkpgRu7HXLDn445A/4xqdTp/uz7gPLQZPMdaY
1s2olTWqSADv1KGXXDyIxF6G2GORfdn2iPkD34+HlVaew5r6gbKxgBxmXr+UBL70ttaNpaVB5XvN
EWu65I2aHptcRcgnFGsTdWkQjAXFhbdGATW2L5mvxx3yLeKgJ9atj9eO9h+ujOh/Y1ER1aCiAhCe
S4v4+kkXbXmNCzfbFcN8QVh1m5KP8RxjZcmhcZ1PfkMRtI/ShyItrGc55mrL0ojWDU/BYVlJ3RRf
QXEXsyNO8YsxzlGn7orWXXnGQk+Z4QKR68FHDiye0ZIyOqe4a+ZI8LSxUFIUH/8F0Zt8rRpy6VnG
EiLy0M7gdYqrdKboqUZdy66NwATNAVJ+bKp4reZ+wfrMGro2GwTSCF18k0IWCpIW/H1URpuY08w2
wwhtQmta8ji++JSXu9AjFlQd0++b7M4MIQwO0MmUZ/GFe0VJX2uiszxAClOWrwRBFkzPjCGw1rZb
OLjlg+3ZflBx7gQxyg33CEPZ+23fYFi3bSs6iHriFyjpJs1ekaSvIFEXlr/ut/9h2BMDYBi3FSdI
klcYALtq0HBsvyJxKbCz6JpA3zFXAtf9Yb8SnF6as4aFUz+1StAnxweRjBE07cMdHNIDCcffBe6u
73/Q0nw17NwdiT8KUrJLG5fIVSBpVDkPfgRPYttHmPGEUcRpVzCnudKqkE5QV5xVFhKhLI3ht7yB
tR00Mf0p3xTIY7YZYBhrSGWD8zc+yAonTcE0xf1i+HVTd5nBBaGHqud17VzbyL6lMUhCjqL9ynq4
MBZmSGFUyCXuBSSPWUd/dV6bBqnaVOWBXjG2bAd32Wi5ci6eWzhB6Og2QL7TSjH1glWYNMyM2+Gg
eWidFe65oDSS4s78WKufnggfx36uR6pbz3sE+u7n/WFYWEnMo/4QAVqTR9w6O5BtCrv0XFXN19jt
VoxiqXnDyrMhJrkAqf7i8kGeYt+BalMfFsg9Zo5GtuL9j1gabsO8RanTlAAOeNUWWCrISfeJt0vU
iJTQbQ8wbBsS16hQHiNxaRxSyNcJgjD+pwRZfmGx7QnmiR+nzKaEEnuLe7r+OVUy+Rt6GNlf919/
Yfkzz/o1su4rKNhYEP0qP+cVH4Er4i/xKL4SRla2pP9s63+SWxiy+v90ZVM7dtoIigOXaUh3TJYg
RaGGrnFQB1z+GtUX1B0Db+MCx2RDILM5eSW0OUSza7LmlBTxbuIrNrQwG8jcC+98aofSiPfZhK91
m7IKRJzE51So3N44VMYC0HE98KIprHNRh+IQZkghjauk3vj281e9e/t0UDrP+ypKAhRJPfEpKoM4
G8bg/kyYD5EfDRL7s/VmaApK0hzvrvjvSLd+h2wYVjxl3Psm0h86Ro5oAJSgKAO4GCsPnWfARw81
FgHNetdtpkRc89w+9RJ7lnJIgNP10xThIjdp1hi8Sw8y1oGUNUgIzLRzJtq5ptjlcZ3/JrviajfF
fn3rWjInYzVoR5WG3PX1Q+SLx552xxbS8QSaU3ZNVyz24zlMzCDAyATqpsrBv6hiiFRAEhAwA8uq
N10DM2LGAdrJ1rpu0v7qQakiAI6LB0k8/Xt/kn08DPAQ/pxkKhm6noumv+oUtSfitU7Eo0jFKy+9
p2rOrLz/mKU+Muy8RTENuMphfRIi1mxXJXQ4NuMk1srylto37Hzkyo+cqHbOaYasVCSOlb8dJKKv
jPDHOyMxubq51RWRM7H6ZKPeSyX6y1BkgefXm47+xDcMvR571gBKoB9Ug5fXSfko/NXw9FLPGAYd
dYVySTm6F137Lx7JvUPM7DXJ7aWOMYwYCfhkxJ1cf+WkfEEBnrdPoZ4SxOmoN7kLEOL6c356hFQp
EnCa08i0GzT0v2KletPVPSOmJj4btJU5g2pORV8Wey2LpzyP+/2mOW+K4Hta5CNulkJQbKxOINey
2KvBgtDMtuYNywXLI+zcrHHOUkLNd8ct95PjzdUT25o3LFaVBPmClDvnaJz8NCj/j7Rv25EUZ7p9
IiRjwNi3kElmHbO6+tw3qHummzM2Z8zT/yvn05ZqPEUise9GpWmbtB3hcESstVJaPZX2Zv525Via
TPn9mE3dlKXtPXa0ChLaztAq3az4rJxLkyi/88CoTiQDtCrJUzusRAI+ZdYiDd1WtbfVkfj+A4Bw
w26dVEE0vEJ4lPqOCOeh+IuTxIImbTadZ1E5d+1U618FTtTf+/bEsOWGQEx3QWP9PbMGL5iy7KKL
Ot8VKhFu2HI8VDXxYhRoCvT4V6HW5Rx/tqtJ7KOIgrWZtswbq9Ay4VkAhFIVQAbog1bjsu/7TVD8
1MVyUn3Czmz20hgcLl16mmPC2PH24q+cKRMWn5U4o5aTMTCKIRAaXHlVK62++MtmcX3FJkxKfVcn
Q1F1fX+KRf8rr4HamxZvi8d85aI3gfENGNiTMcsBgUK8pf0BjboD65EMTur5pwVwsh9a+oqW37da
11V8Exr7eG+RWTF2Bp1D9hLP6d9xPxf3EPvbujT/OTb/DVX/A5EfvaZNakuz86Itfc5a9D1AXKIL
M5mTUFe8DPt5+FH3YBTsiu6BjX0PIIr9KWFKBx2YE8JCe98mRR/szpEPdbeUJ9L49qkh9LuMRX20
0Y8f9DH6L8EZ+yPOuvGxBaQsyLNkAUgyA8OcbLMjFDt/xYjD77Sg/XM/VUvQ1awNXH/+TUT5J5np
TwIqfTQAAPMjXdl9AVLUCUBH+7UfJ/GSxfafGAisQyvmFGo4nCCCpJBQ/yQQvQYWiOYutZ370Ljr
VHFPsvKTV+vpcdRt2gXNVCsLEniTCpElo+cpKdTRa/tXoCoVJALEhyQuQWw5l20bdqqxQy+dvjfU
HoOeNdlBDWkO5KClI7fjn8H0MwVjTgFnzJEuARyxPaADwJ8+2oVz70HU9nFxOxEmkjXHTpDkUHvo
gwSY1w5B7PDBogTJA9f7MRSedXK1x56GTr7kaBgJ0MQTv8xNByzXxJcXn/HHxNUibJwF4uG8hz4u
a7gE05DSZ2Zl9l+V8KwAfd9AKBK3G76LcnHAGtDfMUh8HWrLfkGMWp1LUOSEFiCiRyvv61PjZ22o
e7ykA5qr7xTQ7Yj6+aWBltwPClGMM23A0QsFom8s8dpjp6vxoAASRYq8acNhysd7x0vi59mnVhqw
onzwFhC2xHkjjxnr45AkPA4pUZ9ZiZn7ofCfir7DJZPVyZ1GWt9Z8jO1RRGNjjpOdVodq1b9FH5+
TWWql5rIKWjG/KkkHvDxY/k1G4djW/bOOW5mDtE7dVclcVWEanA+FAvpn5iLbQKceIokm35kuJyB
f4MEVlP2+jxVxWcu1d0shT6LgS2HyZfsszfDwPNytO67supDeK4mII07BtWQvBLmJiD3rdL0BD6X
V5ETFQAD8khY9yQG/J+srIuoSGQbxJok0FfMP/n18K3pyDfPGsKO0D8tv2bLCXu03e6VZ7w6AGv3
BXSn7kHizXJean5Si3sSMTCZ3vR3Aj2FcPbKc0OYCGzR/OFD/0VW7aOkzbdCIB/KhGgDRzUvw7xY
d1eBU+gyK7AIxd49RD0/5E3xe26a/qNX8s+sGFAWWNC06hb1RSzzyQagEthDJ7B9Wj+lHnpiNNVf
9dBkAZzFr5bN911W/F2O41M8Fw+pFkk4yO5lnErgyKy5C2xv/iGSGMK+zRFkNE/OMty1NfDpsvLP
U7Ocetoim9ipS52BpHGRvRW2ID6AJFnxyNP6h27KJyrUZ+UwUEwDRJvKOTvmXfHBr8C6y6j7GNvM
DcFJjU7itgwIb6tgFPYrG/nRc8iHfHYCcHC8oqLmQzt6KHAo6xe7aI5J7n4ERNkKvJzB9iv8Q2SX
2ZGmNhaiFREr6B8KhW5O/RfgVpsD5UoeieXMgdJecwZHXQFouduGPmFFKLM+PcZt+cytOY+GjMW/
kzgFFLwX1qXmxaNTNfxJeK3qg1HGygqhQiLiI1S6kzHQrt8Bxp6zYgyhAC9ECGfkH0COD2L2K21V
lYLAOJaaHua+sSBJ7gPg+tpruaSnDJAqAFOX3qKf4zKVP2mXyeeuU/OvzLPKR1dO+kXMSbME/qC9
V8gWoydFJe3iHrPC9Z2nqsiXIaxiwvmftKBL9rMkKOt9yuvBbe8cB5LEIOhHjjEPJoiMtyeyWN3J
Au9SoOOJntoR7Dy2bD5C7Nb/kAlUZApN62eRxf5p7KzpjrVNc8xaOkEmslAXppLfgOglT0tZgIUV
57W6qwFJRtM0ze/got0AvVL8sYtFHrGE6UDGxW/mVk5IOZoPirTkx9id0DcCTOpDny8c/EbpGCyg
jgUE0OFnCs61qOSZG8x0sM+OpTywZefirmoafs3A6DbkdXH9bls957R5AV83D+rZKl6WYtZT0Pck
a0KQbvTpgS91iXKZKn34TTuxy5OFpMvRdUvv794FC0FYJ1SBoigvKI5gY/XzQXdAs0dVmbbhYkto
40DCVXfB5IPiBCdn8uiVLqDlhzGeUj9yUR0NmaL8HuGpOPWQyR7CMvX9z0Ndch0Chw4n4dB4+lQI
mX3roTf2UtlS/J5HifvLSllymmdZP5HZIaGLoOeuIlUZjHhuhMLKyQldjM8ako73csSRnZTOwjzm
n6olmapgcXTxZ7jK/M7w3KdepooHaa66Q1UPH924/gzgzXwAjWh7kRq88mVBqjvLSuN71nJ1rHO2
fAYrSnpXwlsc7ayaDu3o/KXatIS2qTsADM59WOBcfOpKmwRgAbBPlM3yvtRjFwpVgwXc1/JhxGvj
3m1c17+Ho6tI4KCtKvSbuDyK2GqPdseqqIaAwb1ChjX0/bw4xg5Wa/GGJZBDbgW1T9GhDqBBNBOu
HwgRn0ehinAmvn/2mqw92E4CGphUJgcxxXwK5+u1o+LOCXpSQDoGWnoiROSFTUKReSy6ugWwfdgU
flqJg03aEllKdJ4tnn/mHmdh1xZ9kMksPva0pxuh9srDytRlIaMrpjbDFK4LxKpFp2M34Tr/QVrc
/lJ5d/PEWZQWTk5+3Q5XV0JvE5fNsUU+yznoVgrLDoAS+EV59WXf2MarrSKxmBwnQSQvCQFvpTvq
AD39++odxJRnQQu8jx44UHTAdn9VJXqD/GkTtba22caTraEKtNBdim9nrAJAQ8ZPCCbzoCHDrhw6
MZHWUyKnumRXpglmFa9T6r4KKKZvvEJWttWEWQPMD+1sqfh5xrp9r8bFEi9FCr6PPY2ZDjH1uHRv
gamC++zskuQrryoQWe5ee984NypBsGgBpHPG5YTA3VpsduA4/P2cT/vadohvPPppmeZ1sUwIa5g4
x/31PUhR+LODNPYjrysb67zLCEzWrIoDDFJMAzuDJuqFN2N/UGgZ2ff0N8mMdI5CgtuUw6ng1om3
Kjn2st0FDXCIyVqUuE3P/dzqTw1tfCT2O5v8QDem/bwMOttoF1gzMyOXRzh66n3LYediKD5NPsLn
wPfA6uf4bbuvRwd5j3+/yOMRQZEWxP+fi+OWvzzUDFilXftrMg1MsWquLH7JPVSLihhkHFR8omKw
NyqW1498561v8go4Q1nPTAAWo9nYxMCk+8jVgpOoY5ErXI1XQ9Uu2Y/bv2VlN7zr39/kLqjXuq1n
EbgkGVtf6LWiJxfxxd4u7a3NcPVXb2ZAtVCCcETjuvELKzmAxYR5IQVPxwObSv1y+2esOT8jPTkM
yD2kqZ4eqEII0BFUJ5lCvLVvdMM7VQJP8cSm04PM46dBIPXvWXhF7xvccEsaEP2sd5LhFHP9Navx
dPOGLQ6EtbU3rrS4acDlVNvTQ1WyH9W1j0XWlH532iJJ962NyTLAnMnO9IKQXfOWATKh1FFQ9un2
2qx8v0kw0Nq41Xgn8R6wcmgQXN+1FZo0DqVTbhWBV6zNpBPgSQ8gnYMpsuvJIWAXmoSMLzqpD3lq
dcfbP2QlI2kyCFjcqaZizMQdhUCwHN1fUyIkFBa1DMFIUgQiGzfc64oluNelfGNuaZUhueTK4QRe
q5NbFk9J02/8iLXduE75ZmiZIB2B94adISR3Qck0MNa3+SnnaCrMo9ZyR7LvBjV1ja7K80mK84qZ
5iv2au7kI7Qimw0HvvZDDHsumOPoodPy3pPcCh0kPQ82i3XUtOXOQrZrWDX1XOSwRAm/Cooq+0DB
/H/wrXTn+hh2relSxQIMZFmgmffbLezyWKp6p0cysfl8piBgy/4ZnTpfY9I2YV2B++q2KawcUBOQ
30MdMkMiSt21vUMOpPKnE4252PAYK88pswO/imPXlU6u7pSQ51zpY5LNz1OfRCwTZzsrX6RuN946
a1MZQQYIgzlsjau7cUBeNKu5+0GPy3wHStbmdx2DXQxsemHlkV2yIw4xEfnZWIClRufJfVVf9Y8E
EoV+mm2QOq74Qccw7rhFuWC8qrj5fd+hSDmSB9It+eM8qC4sOgHm99v7vzaRcVXbeQv5XTtRd9mI
dvnYcX8vba4OTINVMCmR4ro9zdoxM2ycZjnohOoSu8NIGbSowoWpiPduhWHeYNZzIJuSqrtEex/y
EobIMrmv7x+tbv/2sw3I0XOkgtSdU9TLMRVKgFymnzac38rCmD35BfJbbFZpcr/w5BdQKT7KG8NW
mXht8KutvLkiYh9QblpBCnMq2+lMvV7HAXj7IHK4a1fN5nuS5QtIKm2SBde3FSnzOuwB8t45umHR
Nm/nmqHh8Q76Zc4YXLXpvlSVsHY6VrP/nuDQUB+sVwi2Uc651qG8E6Tp6o37eW3xr39/s/hoJfSq
VDg6A1uHDXpN6PuMdsU2Qux37RbNU8bWZvXYwYde9ZQq6yKb+LFpyru2kqBoyPesP6a4Rk9vfoDd
cyTJQdYCes3X0aUhb+bDjnODkY2dhbQEmrI4pLIU/z3N6kj8ZGPR340lMPL172++mYI0vODjDPUH
uhyqnkROZR9zvksVEMMbe6rrEh3KLoal8i/I2IBY6MWSoZPscmQY3/DGRDXuQCdwlKcDPbl2Gclp
47ysLYzpgG0vA314SaJiTF9Ynr/KRB8WMWzEuWvDGx4YtL0yHpVHIrlYD727HGw1H5rK/7DvwBg+
mIycVSXMCALTP7M6jUi61VvxrpUSYSZwusQv57zBIU+zJYAu9LkdtoiZ14Y2TLQiS4dShE+iFmgM
e6b3Dhk2DGhluU0OcmGhY8liaOhCQfYwCn4QujmmkPPYtdxmwobGFpBoCYWUXVYcFt5AuH0r7be2
KIaBphUdEcKA2BtVdJDoyj5Ln9IZRI0bTmtlZcx0jSx4GTvcgSSRBho+ucuphIrs513rYqZnfFmO
gweViqjFeyiwFvfF1buUNQgynf/2XJKDdSCPJRy6+KlS7+CnW9DClSX3DKeSOMjiLijkR1ZVQ7JX
vljFliNfuYU8w6u0Vdy58QAJR03vBenB+vqQjwe/25KVXhvfcCuLO3sFLB9qR71fHOZ5BG1X8Zng
b4F0toRv1yYxnIvn8cn2F7iANn90yMd++pu3DoLsXQEkWnivXfZv7iTonFVj4cM3eoS9FPWvRcyv
u86jmZCxM+npysPyu14eLk114MPHXSObdTCkR+YZlAMUI8vjVMkodZ09TwF4XOM4olmus8YZkUur
wBAzpVaKUme7RQO7cthNGuIRvsRuK2wmy19iJ/S7jQfZ2rjGSeSJcufEwbizTo/DCCGMqbG3IHQr
J5AZJ7DR3E4WBqfVuSn6FrJIjeLiouTdNXTDL658v1nsQpHYo3WNo5Kpwrng7iifoaCxp1Uavsu4
6Tg4x7SD1F3UEO9oJ/VdR7ay+ytLY2b3wV4v8zRv8N1e9ihH/ZSNEjXs8RH6JMfbZ31lCjPnOM2u
DZzhVURaoTsjXtDGlItAloMIxqmPbk+yci+ZKUdICxAtWxchr3pa/Kcq7iHf/eX22O8zUsDDXCd9
42HcbI6Z7UJzbvCfi/oV/Qc++yChf6ac52KJ3AwUbvuuQJOqdIzhxLoE+1Gw4YGiATW3tvbhXdQR
foXhGAavu3Z7KIqgpgq9MgnZ8KrQR2h1L1Mhg5F+Kndl7DCVcW8NeeKQKqlp5LgajSWcVyFbfHW4
vR8rtmZmGx3bz0DmBQ20kRYh+NpOtdrSfX43c40PNzxFMrh51RXaiXo0gKPjrfguXc+6uA3Jjk4C
+kLVOu2Go16xCzPxCOKlIk7tiUb+kgLS24MJhjyiABAMrbvPcZjZx7xJ+diAFSkCgCOoiuzRLtn5
9iasGJyZeiQ286zUgsFRye+1lZ1Q9HqcHblhz2uLc/37G5MrUB1tcElSPEUStGn+KsTfSf6d+9nx
9uevnCEzu5giQ+bOE4IG8A0cZAtbthf61+2x1779Ouebb0cjUe9WgjrRzF5Bjx7axHpIF3T7TcWG
BazNYJgyVFAmoMGxOu2cn9V0Sof4KLxPPN64jdc217Bf0GdUHIVZjN/nx0z9siwSLdaX28uztvTG
VS+LVPd9tdAIANv+MjE//7Mk+4ThgbgyLJjIUhQ5fkAUL3NIQVDvp+Oh25sAMfOJyRJPi1aLE9XW
cgJ3Aur60NXI/T3pSiJMTtA0VmgiciBq7lEr5JZ8zHi6MfTKmTGTicsVxO4VxIm8Zf6IHugAunDf
SaZCCU2U2zt7jUf+U8vH11+nfnPwG3RBFbOfuJDCdQ4lXb5M/nNf+L/dZQI5aPes/HxfwsLMLQ4T
kcJSPa4ArY5pUt2lQmzY1srxNFk9dOXMcVw4bhSrsn8oQKMNHRQ6ut9ur9Ha8IbpgsTPJrbb04jG
w93iTlFVbxETrg1tWC2oZ/IZ9XXIj+bdz2wiXlAw/uf2Z6+dHsNoe4e5HUiQoTsaN6eWPAioTIlm
hKTMFjPa2gyG4ebNXFkaebkoofJZiPyMvujP6ZJFi7czLDG5O6SqHPTJwASSYvm75VDByzqyz+mb
NB2uJL2XqNKJ7HIMFWffGJSnBJLGs9gF3CPCJOtoRhCOcDAkQZXy+1z+yeS+q9zk6WBkmUjsYW9r
/7OIv2e+DgDy2XgYrWyrSdQx+g56k/prTgfDojNJel5Qdr94Moa3T+bKqf8PWcdCZYHMDnAgVk+B
3c00sBT+r32DG9bKuk5aHeAUEffy6anlU/2HCad+uT36yjVrEnCOVqnTZSBuJOYmUBn5JceHwlY7
v9002RQZXaiNuTAociIMTIObwd/amhu2Ws0QGcmLEemLnB3AnRggxNkIzFbOi0nBkeRtDb4m2Gg5
t0covAVlmX4lEq+WZHndtewmEYddQbRouGa9+vQxy7pj4ZThXG212KxsqsnAkaKsw0rlO5EmceTV
7icwVdyT2d9oYVtZepNXQ/JWx73Eca+RGQzR+Koe3IFvwabXPv769zc3eNU3iaPLGPLblg8AWOwt
ZX+P3Ho+HZMFymj7rm9TZZ2mQMWUklw9WeP4oDF2xOem96tdvKSAlhtmq1Ow5C4FFokxFUKJ9VJ4
2RY68f0Yx+TY1Ny1awGcQ9SgzDs51t0id8mH46sNg83TmDq8om40jMm9WP5YIn7O+41zs7azhsm2
damrYojdCOJvR0/WIVRKjgjONtz8+8NzkyqD2Xjy9ASurJ6mn07OTs2kf080T3d5ef4fqoyxLuiU
jg6eIem9quO70dkIyNa+3CjDTo1Pk4pqN1pwcdcMGFCqD7ze4tV+3165yUftJz5EEOg1oi9UmJEC
dJ/VRkS/NrRhrPAEDlsY3rCjDYy9NwSQHtu5ndcp3/gB0OPPCup4Duq81pN2rKCV5Sdn2rLPtTU3
7LOXI3q6Woci+NUBW9QPu3nI8nbj9Xrduf8+Q7ig//54VBvK0Y/hXdD3cQDdyQdb8+zQxdVhyobu
yEexByQAjgnDYH0N6ISYkANxLBEOjThCIGljA96/BrnJjtH5roZUrudGwKQeNIQdPZd8dJYPSV5v
OISVGUyGDNQfIZILIdSoL5z04Lj28FECBAeA0Qjw7qCcrfb0lc022TJKe2bNNGkaTWL8EeeuH/ZO
Rk+SpHQDabI2g2HCecaYVUL8LMrxGJ865+yCiQaamht2tjb8dQXfGIMSGZQkAU2Esrk4W/F33chX
12k2GuDXRr/+/c3oidVANqzAo7lf6BT4vD+rnIGGoLE3jtL7r3JuUmakCa+018McEldHHDFgV6UR
QJaPBHTpVkqOnvVnT2DFTdqM3K8Fsi+4BBDvP4A66QiSiad63qrKr/g7bti16JamADzYjdp2jmZA
sRdXbazR2tCGJVOHMjIMOKP2JIDP68/C29XdC7iqcfGSQSvQS+OrodZ4N+LBX3o73ahJjDGiQ9np
OI5OI8hLypC19oejl23x2a6cTLMHalagVJltxCM5tKvCSfRT6Mc+uHpASLlv3c0eKGHNnKlrLlA3
WgSAxuI6GLzPu46j2QalprJR04g8LLnekYoELuiRuL91R65cM2YvlFTCyT3gnyM//Xy93KG0Xtuf
Gvaazt/3/QDjFiYp4EMuQ2iS5kuJ3mrwKxxAtVIdxAwKwdtzrJx8syWKQouD8cxGXFi6T1Im/n2n
pmrjJl47QYbFqnbxumV23Why1L1fTQ++9O57ttUutvbthtWyUvjQ0sMLVyxJkAPt38Ln7FsWw2rb
rEwZSlZuBMj0EQ4Uwsofbo+8cu+aHVFNUgJIkCH2ERqQ+1lkf+Mteijc/myP08aFuLIwJrKtdn1P
eNcKRLdURyaykyW2cmgrW2q2RhW8SggUK5ARQWDS+ipCt2Fgj1V0e3XWhjfuWnupMhccI/97ppTT
fKwUD3t0TN8efm1hrtO+uWytwnUc9OriiaXFt9jNh8Bi+VZH6tq3Xyd9M3iRJmnRWApnJmsqcMT4
cwBu6wqkafnPfZ9vxM3T7HWt3WIGCxUNSDRPX3ijdimoEm62dnTeAPIp10LiG/ivg8jjEdQUozru
+3TDVmcNzXmeD26UCTmEngT2pAAlxcboa0tvmCur5xbCkQ0WJu/yQDvdq+zm34kt9oWAZnuHUpCt
1z4ucQu12qL3QpR+wNWw9Uhc+XyzwaNrq64swRF/Hf4Ajc3vndeeYwYl812Lb3Z5qKWTYBTGTd62
dpj6WTQWxcu+oQ2DBUFAXxWswPN5HpNDVjQkwMX4dd/g1/V6Y1GZs8TQeMG2Xr2wwHKXbrLPE5j9
gGOtoFmYcBpB0IAFqumfqIsbZN93G3Zqe7KyJHRMIl8nHyE80Nzbaa03zuJK3GE2BRLfqjsF9dJ/
ivqWrJ7RZn+y2PStQy+BO6h9wYdnGGylINFgQe0zcnGHgIUg7Gh7nOytR9X73SjcMyy2s0sqB8/x
owSrPuXL0Zm+XfuCsi49gL0swuJ5C9lYshX7MlsEqYWsGhQgECgjjXE1X9Bl/vT5sCsniF6Kfx/T
IS8TDzJUsAHI4qqOnfq9cYjZPNUVrarB7wWimL6E4GkaNrDg24d0bVEMy20Gy0mnyqXRGIMrDGQ0
fTiOujpo3W91C69ct2bjlCxbp7djzaJ2mULtW9GE98++rzcu28H1wW/VVHhr4jGIMiFw4vy8TLug
N4SbzVJySktQJ10rHB6wMWM1WWFW9NnOpTfi4gpBvD/mHUw4S08+OooSpzhViHZur83ashum61Wl
5/W+RMLCX55Hm7yA633nlxtmO2fpiHXANe7nydM1AAHfWFgk1r5kiNkTxZPJqdxKehGaT04ouTVo
VJuioZ/TjWNzPdzv5AbNjiiHwE5RnMGLZPk+chFKt/6Vy74/tJ3f7pzj6rjf3lpW4dm+3XjR0DpH
kKwEnm89Q4r+XCZbUPeVHTZFkdyc2I4ccYDieUpAnpv9XYBY6nD7+Kw4BrM3ygG5Fa9KBDtuXJ4m
YMRBtXIECeq+iMHEXvpSzpqkFpqLMvE80vlFVe7Gl68ti3HvStnRrI1xOh1pNXcpxGUexxHswvvW
xbBae5nl0E31NYRNQjeR/5xNvfQ7P96wWgql9tEGDUwkBu+LV6b60OYz2XAJa3tq2G3CVZakNi5V
cKXd+V5fhL1InikO5u21WVl5sy+qKnraKBBkIbGolhC9EB9kswwbBrXy8WZXVNvUTtoXODG+Mx/k
8t11QbUG3rJ9n26YK2QFmRVPLdJcaCftuvpIRLyxpWsffvVCbzxBPS+KwpuhKoZXLNflwUXRDcxq
G8OvLfp12jfDz34vIJSLUvNctF/JnITc87ayW2tjX//+ZmwxFkrXWetF0rtSlwMyE84jBD32rblh
qKrTbKJz5v1T3rCs9luXFB/3DW1YKV3KmrcNLr/Rrw6kKx8Z8k63h165PKhhoX0ZW1lXJFgTqn9m
14NOhdWGYkhYOPnWvo4WTg1btVKXgmWCI7RBJ8Gr9MH3cmrmJdnFLw466GtI/nZrrQZ53QQP/Rlc
00CKHnS+85VvdkHNYmJEgxvjn1IJ4zU0nZN9Zmp2P4G+U8s8R8CXt/1xmtQZWbSNEvDKWTcboBoN
Gkfm4chAojtIRgH54y2n/q4HgA6jYaKkrghPE7sF3MQpjxlaocCwaHV3Nmu7jcfNu6cSUxiWGleO
ZFbSJw8AQU1HKMCATQ8zAP5qBzmIzPeYLKYxTLYrhqWw63S+hxird2WVLF+82Io3qpHvbgFGN6y2
HEtSYfThQkEhEXQdtAbUVXD3tuFeXfl/oj6MbhiulKJTCs2Fl24Y0lNnZQLJdK8EKYDTh3PpuIcU
CjJ7DiomM8xXN3NjAdI1XooRnhNCMuQwOpvbsLLbZtkWDbtssCGUd09YnURJzF55U6enREO7C+Q6
Wzivd4uGDog9/u0jGivWEmRu8z0ygC5IsiawcfFz1eZtSJT7Ci3UX6B8/3l7e1aMhBs3MJ1ypO7c
BNvjc3mSFC3/vASR3MSnLVTc2hTGTZwSW0GaT0NLuKvrEKLt5OhWwHNYatnCIa7tjGHqSce1ApP1
eFGK0bkH/e1o10E8ztKPr4QpbVcGcV+59Z6QC1tk2L0eBovJgtkX0jPnNKih/Npn4JfZtyeGuQvS
QY7A5uOlZOAyVV0d8kR4h8Lb6U/Mam6W5KD5aDi5uD1Y90HmmAdSLX/2fb1h8DE4jqtFt/alWkbr
riuLI0v89jChF2HDytd227DyxAZ7aalj+4JOM3RoFGQJJ6tLAw5d1Af0c25FSv80g77ju8wir24y
Xft9re9BfvQja0YaahskstPyCZn0x7hFbEB6eqY1+EELy320elDG5/sEq53/EGE0YJUpak3JJZ7L
10pmDcDZIGC6vU3vJgExuGH43QKC44Xb+j5p5ImVnF/JzU9Zh55AkHdXAbT2vhf9GIm8+3V7xvex
fJjScAQanL2YkmM5E/uUCPHEXPuS9d1dIbxH1kERgI8OWirHD6OG5vDtWVcOi1kqHrqEoP7sWfc6
hzpDNVZtOPERTA4+2k49krG72/OseLn/8Gf4k6vHgpDLIFGnB+ziQK9r6eA/bk+w9kMMr1AwyMHa
gHlcYloPgfZB9JmlmQXodfdriastIMnKfW0SpHIBTfEkWf6fb+jZY5G57qd/GHCuvGLW7Fjfb/+i
lcDD5ElFE3NNnXYgF0hlsUdZx+KD6hCC7Bvd9BJp6+QlazD6gpA7KPoJmco+nbZKjitfbxaTCXQn
5hnqtpdKeS1kHqaxSz6VHHX8PQk5R5iV5AEv79yO4+VC7fIVohz5ARIKH+YeBG+3V2jlyJr15EQB
fuDkbXyfjISgH7CnYcUGaBLwfh9pozDpNvgwcbfNyHLpeloeOZ+s77WHqHzfHpu02Y2w4mywa+8y
xel8YWD3/mNPMz3fXp8VF2kyBfDcVR5lhXcBdfvD4PMX+GAnqNoM4rZQQAlk/8kZyB8orm9pDq/t
iGnjs5i9ubDdSwUBrZAuw8eB+OkLXrps41CtqFQKs9TsWrPIgUXLLkMtWHViOV7tx8LqiXXgFATq
z0Tl2b1KCNNhlkET9wzioTq5cLA9/3D7xFKfpIV+5m8QJ26GL10t6ulbVlVW86Ri5rr7tG6EycCt
lxhqVr0bPzukTvOvS6sZSNGlNWT0L7XQnu/qP4OZGX5CzzkpU0Xiez1I/VfWzFBymBaoiNw+RCtb
apavdQKtdqh+tZei7cvXLBUvlSeHCEjMcuOYrjgis4INEs65Z17mXRgp6K8mFRYNcsanPY1EkC81
AoV4yadRlo66aF4kDwQEd2HWqOzRX/ydLwST2YZN/gIZMdX87+5sBvnQcd89/3/McN2dN3kXPo+Z
aqGGcoFq32ckvIqIMmmfwOhPPu3b5+vuvJkh46OyaGKrC4thul08figyMh1nBvXKfTMYziHjSesL
n8iLmw3userhE1w8R8HUJcj97SlWYgyzvi2XtnJLSM5fkIkBOlVT577KmIfuPfYxlaT4fHuatRNr
PBEIj5N46jv7EkNT+I5DkyYLyiLrN7Zi7VcYFp2ASJzlqaYX12/5ETzjGiWDgUQ+wE2HOi3qw+2f
sRIq/R9nV9ItJ84sfxHnCDFvqekOtstzXXvDcbe7hZiEECDg17/A3+a2bBXvsOr2XUhFSpmSMiMj
zNK2FsJxhfLcq+yS6qAnDDzUGuGjqJcfY9/Oj2NVbGFZLXHELHQr7gcq9hJxLWdePGpRfs4QBJ97
LfXG/rKsilnvhgTqpKek6q60QPH4GE5OBIKpQOmNVbfkNUyeEBAVZB10pOm1hKwKKBGG6Fs2+d/D
PgjPiRRfwcAPlSFH7QJVeb9Rh8wZCzzuzghcy8zfhP2qzhbpMb/dX32buda/v3L4eh40+iqz9go2
kivkHBpIitV/3x/bsoPNEnippr6oNV5HKITXZ1KSIoSyn/8Rj1FIGQWxt/WUtu0q+t+P0BOgm41i
2MLxWAmQ5NIqOqmOu3E6ZUOziwUIS2E4vJ9AEZSGnF5ngry3qMVFQfPsonoA1oNxCfalZUwKER/c
7BPU5dyrgDbLv5pNHrijCN/pgmaFHOp2yPR5CbnO0HcALW4d/ugjXAbbEuJe9xfeElLMGrk/IL5D
iYdeY0i0iQ4JMr46xPqKjNZ/tSWy2Pensiy9ySKSRbpz+qXBmki8hOM1VwqNvMuyZGzfxeS3Srnf
dC0pS8ThGalSEGVcwYa9xZNhcT+zUu7XdTFMdU+vjHvdDEmxmv0sEpnXG+axjW+4t++ilQlxnVw1
NP0+kCmh38Ycb5h9xjfOcn/JPNU4tXflmXYv2ehy72tBiyQCGAidQZf7s9i+wfBu0gAQxYMkeSp1
I/6iCvkW6CDKbqMmZ9ushlcT3WP/5AFewA2Ocem6oj4ojuIZkwzc+R6efA/F6KgtcIftc4xzvW6a
pQsZ9a5x0ZCXjHVTeAhIQYd95jIL6WFS+rX0KG4/jLTv5t6Ni3MuSr/YSBFZorpZS6dQgCUVbb3/
JcL9tvwcx5P+sr4hF46r1v1Ft82yrtarc0n0mWYKmvZXGgwQhC1XspqnLCjcfxIGIcugLCr9+f5U
lgUxSUf0HAu6+H1xYw0I6aQD9dYs2hTDsAQok2iEOjPE0YRANOe++qEcWv8zV/5wyquy23BDyw42
CUd8R4IAG8IVV9k4Yftc98IbTlnkzdk/fJinBuqiPPcgs6eW0dtK5NmsZvh+7I1LIdCCfC1FK851
SwvAlByI7d1fFJvZDKenXaiZ1IX3vzxhGeM1NTL+kPNanu/PYPsAw++zBkqDJXP5LYvzqHwemlB5
B/gJUqv3J7B9guHow9hAHzYecQr2vE011FweaO9ASFPKYuNssniJWYiHPNZSgQ8Gp9+a2qfjOwFs
3SPkJr63brKrScZLzJK8GvMwH4lernFDhwQU9A5knxPRzN3xvqEs+9cszNOBRg3yRfz260aiC+W9
Wa/UPiDQENyE4levxy29D8uimJV6IcK+csi8XAkECY5zHP4vJzxU/kYd2rYk68SvAlet3Fw2A4W1
PNDnrsmveaVoa+vwWI1Ntu+VY3KW1Hm5FDkATdcY8pePCv2rWbqMfrl1rbI4h2t4t8zajIkyWK4i
yZN3fBbDp16G8caC20Y3nBsPzjjrhrK4zUmmLyWPsvZcyczdQk3ZxjdcW4o8rzSZEJsolK2+DG0c
9epQhT0bXu5vWdsMhm9TCNCICDeHG0NK70nWS9PiVkvE3/eHt2wik8NkaKIqonmyXD1vCk+LnH5o
0qMZqIEOdTDtLc2ZPCaqQMWl6yr3OteAsJzDoc/V2yXR+S7SBbwpjFMcWkpF7YJm67aqfzxDeLL7
UPib6DWLL5tMJtztFmT6A3VTdT199f3Be6STCA5V327cQmwzGM6MLiw38XlOrnxus3RQ8Xu9MHmJ
IrCC3F9p2wzrBnsVLrTQtK0HGT8NBfSUpGy+0TrvTi3+Z98EhifzqYzjMsq6G+QT3GMm6IFNBcSa
hLjcn8DiCiafic67LIOsy3BDAaGC+GroQqeELMW8cd+0WchwZmTKS75ot7vNcyvP5RS+iRtRvUly
sRVMbd5mOLOOC6npqLpb3bht9bElbR5/8yLAFb736J3w3oNuvfl031ru+rN/r8b/xnOS5c7YVY1X
/qD+0vTnLORMXSFiXo7qQhK8AmUKcjHuVOnsymVVJ+fA+f+ImKsgNhcpQuLnoI68fhfdkPcbMQpt
9UScwh1uQsWhTgWHCebRy763i9zC3/55j8SJEQfQ0171pXYJygeLzFPUq6Fs21DX/XHfqrbx15V9
7UXQr5djNI63nCULNEgiXj3SZXa22mH/fEOJTRDePNZu3oHC9ftAC54/gWZ+bsOnYelipSBInud+
CqSAFuND4eYJ2dVsiqUxgsMw5mi54/5wU10M1RaSdf6JeWG/q/0f4xuxQbMQfJFNh/C2BN/xulZn
JyP/VqTa6qq0rYtx0HPXqZHO8uUPVg/VRx+S6F8iDznG+6v+58jwG3sKT9qY9MnU30If+vLn2Y0y
wHQah3xtVUQ2wo9t6Y3g4A9zPw5dVt+grN6cRuQZz0PeHGZk+s+iy2IoHA9bQgCWDzKheVAGh3uW
SfREvLw8So06rebQ7JmyzXyZZUVMWB6kqessjjJx5Z0ag5PKRVc8tarbma+OTShenAx9XwSkvhGV
qKeZZ9W73t18tP05VIMI7b+OPjtxizJhzqGom8feg1xQznmHCDmEb0PulD8n2ofxedf2itdVehVU
BC/qkVS8v2XTVD2GK6aAETWlXgnd+n1TmA4u3F62y6BucqXFCIupuAyZyw7oldnqh7fsX5NSJY4i
6jgl6W5Dz5f6LTh7Rv65jAYtzqRra/V16CBT6KZVUI7L1olq22WG38fjmC9FyOpbKFT2yPrEPREZ
f71vNNseMC4EIHFBiTus6ptii/cIuelPevVKPaKKGLDO2biZ2aYxHJ8H/eDWPK9vrKfLlBJvktEB
jSMPIAx/8Qa327cHTHie1Oj6J6AsvUkfXj6XA3sMumk55PkmBMQSV0weFqmq3q08t/lfhivuEjcd
ImznoELS5v6i2KYwTniCzqOJ97y5lbhPhKmPFOeX2MsSnkIyAeJd92exrImJvdO4h4WlO3S3X/dx
rsszRNn5o2SthiZo717uT2P7GMPzudvGfZn1zc3ngp0VwYtlGJ0mTfbiuoAD+G9wkQVIs5wykzfm
9sM3Jqb4LfQktsjPbR9gHOxknHU1BE2D0NVxPBvdJRV+zs7/D/ewuLiJsCO0DyL0srS3cplFBSjR
3I4rAf2+NHZswupC0PPjnULEbZ4AqyMiSx5AlrYRQmz2MXx7plECKl8qb7MCHJY6YCBhM2Gpp8qt
9ifLFCawLptmL6tCjnfXWlZHgAJdRVeS4ySyrbyZZQlMaB2f5iaYhq69+U5MP5R+AnJcv6QbRTzb
6IZHg8+35v2imhupQzwEZAb1vVDX3VaPsc1Aq4+/Ol65j/0fJCMOJunOx1JQ+oGhu/uaaNb+e9+P
bZ+wTv1qCuaWnPauL246rFYkfa9ZnPZJV25d2CzxyMTWlZXq8jqZixuEVPVldoCSGRIZPVAt1zzK
vnxWbCryhFlEZ4l8+FV64zukJLqjA0nnjWBnM5JxVg+5EpEql/KG5LR60HnfkRQoGSS07i+CzUbG
cU36PETYLvHjE/GsnaJPVax/dJC5mgCr35jkjx9BI/OEK1xUaZM81pco5NO59XBN01G+q1kaoxuu
4EjkQ3sCvRAc/ykO55OIt3RX/+gFGNrwAipIDUhg4v5qxCH+2uoTMw5RkvjnffPbLGP4QNDgVV/w
ApzuxD22Qfu+k/5G5dT229cpX7mXMzLa+QBAnbX0qxR0V9W1yop/SdfkG3cj2483zrFe9I7IW1jH
gRRtoMmj5/ONode1+y0PA8Mb2x7KJrqMl9o9z1N7RGSoPiTOfBj65tpDGvpEI7KRm7BZydj/SZ1M
KIaDLNr3kCke5aVs1GVCr8W+9TWOsoUuWokci9A7M94nzRcumz1JbhqZR1gIMRulWYShZZYfdJPR
R99Ppo3alcUu5ukF5J9QhEETqaQtoIYl7sAoknX+ATn7rWKMZf+Y2HAdixb39hJzBOTghN4pS7bS
ZrahDcf1wihJcrSenAntkJdzfXmgbr/Ft2Qzzvr3V64l2ipQzYxNA9zDoZl/xqH8Ci6dDYSRZe+b
x1ZXTUB7T4yeVTcc2vINhCRApXAY6LF1N2KDzTyG53JUJkMHECqQmM9zKqM5fh5luSU6ZhvddN7B
VR7BM+aMlDM5iKT8XrvRFmbGZnvDYYtCN9T3AwQdlRxVF7xlwwcaladd/moCtQmZxjKpsG9GUBHI
/B/ABY+7RjYx2tHciClBt/ZZsfjIaYcabbARZCwmMcHZSeCwlR4Xqwk07UPkhfQgWMIPEcy+kWez
LKkJ0G6SvAmKMYSSZF499X0wp8EYbtRALPvdRGYvhYxYUFGsqH+okvZYlcuxjdCE754yINTum/+P
9xwamdqjxGGOp+MBk4xiOS0MTTpphL+dhjwvzwnE0z7fn8i2GKsFX8UGVfcZupewPwOmDmLUx0p0
hwb/vT+8bSEMz018poTL1rWm0Y0MuPFUrN6VEIaRDMft6plMAL7gupMvJzfPH+k+4VoMbbjtmBWT
wxqcVl3fu0cCeGYKqemtBnDb6hrHrOuGY9kMOK1yD+9EXyXyQYHY4rlzSZv6NJo/7rK+icZmreRu
QUb3HBJ1AmvrUZUbHRDJny88JvRa9iyD+ZW+hG78PqxddH0C6Db6T1L1n7TrPSf4N+ra+453E4eN
7F+ZLw38efb7C1H01hSgAA7aD/vsZBy/PtpQRBdglwrlngZSfMh79WXf0KvfvfKvSVG/JI7jAs6t
LuDVfvHbccN1Lb5lijMmQ4J3j8LQpW6fmk4+LXor32Ab2nRbqthQQVvinKGniKnsEETzvuhvijFO
tYQqVJvBIHn/kvg/QJlbp7HauuRb4pkJq57BPzG0VZixlDgNhQByQE/J4unHhI7d5f6a2uYw3DcP
q7ko9bqmY3Ge/Pnaay/1RX28P7zF+Camem78nFK0Up57Vz82qFI85jqg+65SJpq6bZC7ILKCAEQT
P/Stf2nBCLbvd68H5qutDmylylqWA54U5oe+zD9WWbyRPrJY3IRNu24liR9AjWsO6kPd+akLofV4
2lpQy5FuAqeZHwSBH8Io0fS+4BftTGmr3rvkbVKzjUW1BExvXexXxmHVMmQ06LEvZdg+DdCHPZEu
H9O6oWjEDUf0GQQHhyXjs0M2aTNsO8lwYyeYaCYiXM3zOWhSiFLTNOrGrYKvbXTj+C0U7ssZg5ZI
0aGBgQUfSe5vtGTahjaO3xBq1KEHGvwzirF1uhSDfkDz/S7EGI1MUUZ/KBLoO0dwMC3Q0em6P/mI
19EuLzAR01zE/iI4mFyBcnyb9R94WG9cai23BhMrzaH4mpE8pGdOoNKdKHAgdJeMkQMU0vcFZ1OV
cejbPohdiDNQ4j0qf/yQQWdiarbQ8bYvMM5ZFVQlZA3A8dmpTwVkH7y471PX6Z78cYvI1RIpTIR0
0QY8hLoEtH7z+SWa/Pej4ke9bHXt2IY33JgEUAsdsw6KVA1oMpcGhDoo54iNW5Vl21PDXyut8sQr
YR8ZMwaZ0Kl5CCqxRfNps77hr1Puon4rMbpLp6Ou0ELTBH9R+CyquMf7m982heG3Cqxj3dTCsyKq
0PLXnOJqPjpRdJrF1gFvm8I4fAcRuoviCRa48N2j9vv8S1FTcoC4ZHKQZMo20hqWeUw0dNE7A51n
KL0FenrrD0fqfdRddiFyI2VoWWsTCM1k7/mOQJzwq+LSVfoCSol9t2UTAi2agk0lxdCRQw+K9ahV
fJB4nt5fY4sLmKBn2gt3ImqNEbnqZdoId3iX1JK+E4hN/9yfw2acde5Xp2VZ62gcGLaqmqcsLUew
k0ErcwuPbPuCddZXo9dcZ3G1QFaO8g+tG58DUJOBFG3DB2yjG07sFsUSuJWi5yoc3rMQV8Nw/tct
2fv7prENb3gxBLbcdp6m9SqkwP3+nefqK2Cwn+6PbjO84cBtK0dO5zWP6siLI/UbJndea39R4Lyy
epdBjsdJkNIgYfU96wFBczyyETgtRjEhzm7DgLBYcIFjE/i0BGv+FnMjj+BJ2Lrs2GaI/7tnAndM
XM5arGpN0iHMT66/vIlaertvd9vwxt05bzLHq3sMDwzPM3WGh8oLDsFYbJzrlmBmgpsdPk1JOHHQ
yzddcxSBfOkSKI0nMVvSGjms+x9h2Txk/bhXK1womrTCXROpTfs8RUmV1v0WTsc29vr3V2PTuB8c
qvFsrMPpI7rWacqT+cv9322zjuGxzRBoV3EYP2zkVeXx37XMT6z7DBKbjZyh7dcbTlsocFo6IAI8
l+2lm9WTFu7GpdA2suGwYOPygGDGS50EtD/4K09dN+9S0EKRyjhrc6jZQFsFSWBRZG9Zgi7Ydgy+
T/E+fB8NTZ1G0GuXbRhhVVnXfXL8ma+ruhET/myZ0NRoRNu+qFfihrM7+G976l5KeO79DfNnbw1N
BLITRnJuY9il88tPiMGRHH5MhTzdH932w9dt+mqruzyjEJdEemGtU85V8S4kZONSYxva8NBBzoVc
NGyy2rv2/K8un8/3f7XNJuuUr371zCfhetm6Ed1xSiufl2nrz95jy5t+49fbpjD8dBrUgLwIzO6g
yxX95oeG8E9+02xsmDWU/17EDU3STxykxehBBvDMmu5Y98O/JeVPJEPtALw0I9hwJM92yYtj4xtu
Cw2/pAtnPHBZHJ1atTygkf4MYvODk+8rmoUm8adbZxLvIEwxJ/Ii4+Gp0PHG/v9zvgQX6/+udTIh
UBaQEf21ECxTR8bd517y0/oFQRF/uL+lLLvVhBeXbFpyrymgy1m3xYHyckg9BraHfaMbRy44XtF0
6kh6nnThnoK6e4k8d4t52LJVTWixR5yO+wsyL0UxvwkLzQ8kW9K2CT7u+/HrvK+8DerElZ9LxIhZ
ee9U2FYpNP12pQhDk8kz1G2WlC4Mk7jusUD6wh3jy/2fbTOL4cFeL8cqmfB8VtlLXEqejpynAQ3+
vT+8bcMYx+wIRLVPoK5y9pG+GHuVNnO9sVv+fEcIY8Nh+0F4/pTgVu8g4eI47OTnyLaPIJYXzRbb
jM06xnHbdQVgtT7cqh+nZ62dU5zX57IYN+Kb5RNMbLDqddHEUP89t0y8ATnsA2SdvqGu/pXO467b
SGgip8qAtU63nucJD44oV6bcXXa9l0MTNgVicJAdTEgBrw2FoYCEojduHF2WbWPCpoo4ECTi64FL
uo9NETlpTjbBZJZFNck2Uf2ENPoMTUnB2dmRn1XePYXVRl7ctqTGoauEtwDVivNcdVXau8tpzskx
nG9x22yY3fbzDY8doGYLItkCeWtel1jPXkcPvHbFMRjrXc3zNDTRUxlFQ74okGoZSve7kHmcenW8
xYdoM5HhuAsqZJAm6fFw45cgxBEV5EelPq15r/tBx2Yhw2vxapuqbEI+ZNDFZV6GY5z5nzshbveH
t2xOEzc1E89LvC6GhLlgw0HEK9tRobdubbbRjWdtz3LHkwGEhbJJ9kmKpFHNDw2YHLeSjhbrmKAp
soRKJvN6mFCClKDkYO3Jk+qJJuEu4hgamoSafb0Q4jcIzSEkLWTZXrMASjpNuBE2bSZav+zVUVuy
ulBKYH39aAE97pq8SKYtJIBt8PXvrwZHZ44DFXCEni4In8HhfIm6rY1vs7zhuVS1DR8SJIp4NPND
RUoHqjnTtSbFdLi/NS3XQJM3U9OGNCgQwPBdnoYjvYUSSERWgpA9R8+Jl8VbrRq/qAL+cDc3qS/d
ZSFBzzQC3QnSe8sxeue9K9/U5+JL8r77MjyLjdSpbT1MZ0bjgQpywGHGejx4TnHp8y39YksgMhFV
oJYdgr7G6R6UuMiKBSxZdND8PDRZm1ZDtcUUYvkEE14VkCpkmuPAWSKtwwMqXfOHjs8qON1fddv4
xr25nnlSZlFMztM4VOlEtUiTclf/Nw1NcFUXgTMSROlAAQcjFF6WlC7Nxilv8QcTUtWVHhoJOXBb
oi8uSfgz9+ebGxUbVrGNbjiyUyehF64QEl2x1MnD08wutdjKWNtsbvhy4HAykQFvOa7b2y9XZsT3
jvsW1Lg1d/MICCH4x8/Cn2sIBTRIpR6mZsn/uj++xTQmqxqhYLQEYyreKnNIUh0sjxO6DtI52yKR
sk2wetyrINorCLGPPZLWGZmPjPSXZpwvXbtLNAV70rhB5NkgxjrBzZNO3VmXBBodAAj0Q7/FYmpb
XSPoxOAZrKSDK4qfJN8XKMypytlSzrCMbULAOHMydJt54b/jXD6zKWNPfu+KjauPbXDj9tBlkCAS
MZ5zflnTlIxo6skXf+vqYBvdCDQtcVQbTQB60AZUAlUEwYo85Puigcm8iapYxAOV4+BVzhVC3Sn4
A960cZLe3/O2375u1VdbUnkOzdxuJOutU/nLBRIQ+04oE/XV1b0aGJ3Jma+3Ec2OMYiN9v1oI8rU
Ug51K8AKmw8fIGV+jlC8vT+yxUNN0FeYiBa3gQnmUNVJLsVhDpMn4m4RY9usbXion4y6y7UiEIMo
TiLi6TYiwnJqm/yZfRuJtkmQg2rDGRhlqOfWTdpAoc17N3R4F31oQVO2cZ+yfIYJ/GJRXiXJ4GFp
RSvfxDopn5t53Eie2gY3fJVVOTCOg0POQuQfl0Xk6ZC3l13La+KnIsDVFprPLtTXJXvM0VCdqoU3
b0ef7oMNhiZ+ioJyUmiJ1A56zb/NFLR6Onb6Z/DSiS/3P8JmIGP3QxaZTAFFjWwolE7DbgwfulBt
XfQtHuAZhyxFQX7O8JRD238G0Sfm1H+HUS8fp27acjLbBxheMMdFK8ruF0jWCaJ0QjtMhRddPmxR
8dsmMM6p2g1UVVRIvQQeOuRL8iy8nbHeRE0RySnk3xpyzgoOguXl3EMI7v66WjzYhE3VrW69JSrA
de3OMp3H8CP15ZF4XXMgdEtSxfIUMoFTIw3bCDxq5Mwq/6+Qi0Pvsu8diQ5Zm5xRCt1wYtu3rH9/
dayM8RLGnpcj+RWMfcpn/ggxjC9shhzSsK+iGJoIKgFevhyV6GW9hbgAp6PqVyycn+6vhmUPmfSS
Qx1HI3g+VhBbro5a+e2hX8BFtG90w4fjJXbQn7Es57j0pqujOIc+QlcG7/cNbzjxUhSBoDUQeHIS
zaFy8u4Yh92/9wf/4xbyYrOXh4a+ToQS9a3Mi+yhXonZVN+2p6wEwWcUBx+7Chz99+f64z7yYvMt
WjYBn6J4Km4+qWZAhJKfZMjnp6Ln11+kNPdn+WPMwyzGkcOHGtx5fS/B9Rjr4+w4vfcAeFj4Tx4A
JraxoWyTGLfEkEyAas0aXdMggz9oGemjAHlE2oZQA7r/HX/cs/gOw+tiBFXm+mAYpOWg1VWMUBE/
1pAM2zocbBOs3/bKrVmv8mpyF3ktfSjzAQn8phvbLf1O21qvk74anNTe4pZ1WN5mIbOUgnbiLV/V
uTi6sEDz6AWf7lvJsn8D0/fAlD+XEGq7SSi1njn4JJ91D2WM0PHFx1l3f6G4uuzxc6yI4Yg0HOKy
mnj9A6p20QMZ6/Y0CVF9vv8ltuUwDtK6EFJMghQ30KX7wYGrtsrTjJI42PnzjYMUj+2mLmNZ3Wav
lM2VZQ7JHpPR99SGU1jWwnz1kcB13Cys61tcAlkLpfgruuPL80B5doqm5GdV7Uvee7HZCTQIsiSF
z0B47HjT9zic1cFPSFZvmMri3mbnD1iUKVabdk9ZJr5y5I9T6mtUyNqx2lOzwgcY3s2nIWrcLFdP
mWqfNYMKI+r9W1QCtoUwPJtQ9GcXGXVvaHVc0pIVXfKGcKDSPOTj+pDEX4IoLLbehjZjGa4+L1qO
TplXYJDI9ZjKbPRf6mmIn6fAyf/Z5RymDoPvNyyqk4LfBDiegiMoiecijRc1fb8/vu0bTNeWoo5A
izfCN5r6LOL8OvtJ8xDNm0xvFvc2W4Rw4k34gLJ7Yo5bfQtz4XcpBL3rjTuabckN5+YjTvG4FPpW
8lZemC4/CzKVh2GCWGldMpmOArTKu4z124uxVO00ZmN941W2LD/I0EX1YxyrgH+aCtVXf92fxmIx
s2ko9DokCN1QPnHoe3JXz8dCQnvt/uCWBTfTgzX1wE03zuQmJZQLYplfqrL62HGwcO2bwHDw2K3p
wLJkvPF+jr7Rvh6Ps5Th0zRC5OH+FDYDrd/26oyF2uXUoSNyXulthuLBx0fVx5iVw7f741v2lPn6
rXWrKl6x8oeIkp/oS30Tr9q6fhH9hDThJxdUARuLYfsQ4xAfei/ki+pLXELbQX2snZhPFzqBPeDf
+19iW23DvV1B2ykqXHbLxzrPP7Fa5+2buFx6720+DcOujk4PzeT/XZCM1mgzYRC2UZkEUcYQhOOa
u4nGnQtuOLlyRVGh6jvelLOID8oPxNdlgNjNvuHN53DmtY7bN/10yzyRywOByhU68GW0qwPKi803
sfLYxOrJZ7e6mrsK0lwDXy55Pka7oMCYYN3IrxzCbTwQNPQ5u02azMVxDoEYWMCStStfgPENnwbJ
EOl6qYd3WY3HY42X3nEhbIvOxbJJzSew1otLqiAf3qk8extW0XDiMjrjJN/KZiUww2/lTPz81f1e
maeOcG8dkP95V3rVquBH48ep1UhPtPFUn0QyfAjUMJ9FmVx79AxuWW21zp+mNby7HsDqUDjMva0Y
r5S2qJf7Qzk8D2BkD6psSzLNZj7DxzPdyIzLOX9h0hsugukPMR/VIVbZ1/tBxBKlqOndGUqmoBAL
catqljKN2zGKHpd4GpbzvgkM95ZMBASKuNmtjNrQfzuMfct+JLKLt+rMFhOZ3UWzpvnEPGwAlbdF
OoPRNv11MI395hvfNoXx+h5QfXAguDbfmAyhb6O9oXNOhHBkMNJOstn/576tLJvK7DaqoVfvNpAz
v2m8my4yb7/xchHv/Vp/capNoXnLCWh2HQ1TVbizr/OXcAzq5sBC7h7Y4PTf/E75J2hOy8dyoWoD
9WTZYO5q01f+CarYKAG9YYb425ffeVCNeTqO+xhnvNgUXBhQDXWq3Ed4b6Goc5ghctQfi2bZ1S6N
8Q0/z5rWcXLZ5i8iGV8I2KZTlQj5qejrYMMDbZvLcHEXTeo67oPh3ZJ1Mjj67RBmf+lMOcmB4I3T
/by/t2zrYDh6DJo0v3Zr9kJIG8pPHEn64lul2yDf5+hmUxIV/aShU5m/0IgBxgy2jKM77OJ+8GKz
K2kusqoH3Ma7xQ405dHP9s/k6C14j8U0ptwCALpulOOcBZP96P8Mp2F8Kp1si67YNrpxfpMMxJLS
Ff070J/HX6BP0XuHpsjaLa4Ay/4xG5JiCPz4uEBREGGXKoWN9MmvOQq8U842YMy2KQwfLmvBqhFC
MC+8q8QDzYbwCYh7grrI5rXfNsVqvVdhohycoZKs92/coUGdhjQeX5gTEugeekH8ct8HLPGVGM5c
DtCgHDW+I5TYopJ10ITPRHzhCdTh3XZzQ9k+xnBpJPpDvCIFf5FUBcd5zoYT4Xx+Em708/6X2GYw
vFmucmiEJsM7oXCliZ1IX8cJ9MGLXy3v901hHNy1APAeGnLBjRbgirzoHIDMwyybqT0U1bKlc/nn
JQE323/Xfa66DCzObv7Sybo6eRmvj7NbHwI0tx8iZPcuez4mMjuYwK7dd06u+Es5V/xU+9A2dXTw
ETfTXYVzD1K5//0Q1GES4MXK8R3q2SjJZJBvxM9YNjzwz0EkSlbzvXIPWXQLA5NV8SIBRHvz635T
ZmjLvG8di2w3DuT/Dl8PoeaJJs2TD63qI2UTPflAeX1bOuJdoWbFQStQLFUKRV35mA0oicaZVD9I
7lYnMHhBF0oV1WdXh5/V0kBUK2HOVg+w7cvXv7/6co3OiWHJ3fCGppWlTVXnQB2zxzVsX8IhMsUW
eN+HFbTm+nehB7FElnjuCE4UaDzseoBGZi9UHeRMjEnHX2pMFKGa7y3g3WulPtxfvPUS+vtLJDL7
n8Iqgw4Y9+iNVQRFUy93D2HXjUdZ9fQgm/zn4Eb9Abe6LV4I24oYgQGUjW3pjEXxkonZR8LSG5py
ZbbYZO/98wU1MnuiShLjxs38/h3XYMnOguETKxr1vhzGD80cseOSZGTDeJZvMfuiSCSrPIAaEk4E
TU+0ZnF/GCErsjMqmKoLSkEkMeHt8M53XO8yRsPLry+4v/K2H28EBb9AMyyLJ3pDVvxa4/57aZTY
SvXZBjdCArDaYqoRym4KLTQp0133ppjYLpwhJHvWWV95NXegFsFEAg7HqWrEvywJSjQjJoq75Xye
yo6E+y53kamzIMKE8U7iLCZFUTzSSP01tMLZSBrbjGQc9CqpQr9LMu8Hgd7fQxbPYZPmoG7a6m20
jW8c8xliB9hYK3oDVKH6FgccMbionXzLOH++RgBp/N9lGGKd5SLBzVfEjPCHmuneO4EVZOkfHYED
Z8NMv94Af4hRZr8UYEABXcJpfkuhHfg3uIlbv04VRNRnIEGXRIwHyRNExLiPPVakEujBxDmWSBkU
+jCij2iLGNzywWZXVYb+CeHr0b3VXVMVRwjTDE9T1Qf6kGT/R9q3LUlqM90+EREChBC3VBV9np5j
T9s3hO2ZQRwF4iDg6ffC/i/acqv4gn030ROhElJmKpVauRbbIwaz5DRmf9WoaT3kXsohiOWyOMu1
cC8aRed4qGkg4nYh/SFMqv8fmuqe1DOLlsj9jhSWho+0GKFWvADtvVfnslig2XPlK818h/rl66zb
7H7wZPBh6gU7X49gtu3YfvVNGKCMqKXLOf/KQX74RPyGZc9TOsxjrNZlDA7+ipH2Q2m8WtIV38CY
H5zbAY2StWjaEyzyWBH7P6zVxJGELIDHIOOvCWhWyIYISCfwzl9fKNs2GIHAyyOfzUS630OoGZJH
5Jmuhwex0eluj/2AEQm4Jz2aUl/eU1f7j7kE0OB/uBBZchSz88qb0pZBu7l4RXeRTFKglJIcLJSX
dPLkWXbV/Ai4Bo0jb6+SZjEsk8RaplWeCr+X9yDRl78T8MM/ZUPtP2aZm/5xaMXMdqwqDNK6p3Px
WvWoB8Z65PR27odxp1fKEkTMVizeQTK4c/PqNZ+BAVlqYJhIj4y/Q/Cqtp6g619hW6jt7288cAFc
UFHaVa/9OnRnnovmnPPqt//hFyyma5JaFzwLMn+qi9dCB+Pj6g/zTe/tFc9sq2S4dgltnsodmLzH
K5WGVnA3XXjrBg8pKl2XjjXHrl9me1bZhAJPYG3x2ot6dD5oija2U19xMv15bBsM/0YzjXKcICpe
Nd677/g6kUvGi+nW2X+7tS2V4eHgMHBn5jrlay5G51SuwBMB+463JBcC4dnKdiKVxaBMPJznreEs
prV65QWEj6GZGPnAqINP9aEllfP5+nJZbMqEw3Vrhy4eL8V12Jucu4WNX3qgcw9VrEOT8dqjHlCD
6L1+zJZWDSBtLUaAAHqnWt09Gnnb/Lc9euN1NWQcx8wZytfMc1a0AqPJrN10JYc9sIwl4JodWnXl
gTkxI/UHl0RRPPKPeSEfpBa3skp/+1vAmaiDqmJhsH3lm68RSztkbt3XH7xq4MB4Zdmz39G9BwSb
QRkuriukvutc1a9LFPW3eTXmj97ofp/b/pjvmQi4spdzEU1z/Upa54XWkxNTF5pM/lzvSfZYLrRm
25M38aJKG1q/5ot7Izf4TYdHloJ8hYT3oxLDXqkBfEJY8ncS7cBwcp3Szsv6Zr3nDG3+H0PfL5tv
S9XWQ31KnbAav5R950bjGa9XQ/OBeSMfP9ToY0BJpwFotnJPoeP7ITl3aACZoG3pQDm7jVmZNdFr
mi/Tgk6BTHvM+bR67uz8DvLeXLvx0g9O85rl60wf0NUInM5FTxR5SpzTMp+8uFydfvpRonmiuwdR
EXrU47Sd2qoHKbIKZ9zzwbB9H+D1Yznp2Sv0JzBVZ+Mt2qHS8nFyXUBS637p2TlQgWa/dVIqH9l1
4S/pc4H/Hj8uKCIHF90H/g3gKUHz0Oe+LG9FGGr1xwI9v+lOjrql3/XqDSEcrm7wtnNiRRuh0S1l
Qdp8Qtd2WwPEBI4E6MumWcR+des8iCpG9xegOpcAagnq55JFYfatZqzUiebLHGTJENVT4cbRWHg9
QOQeW6G6mxXcEc/UZ9CoC5asGjSAS26tv6aurpvbvPec+W8GSVkh0Li+KuYLnYaZ/ECI4METgwYg
u62IW7HPkE2qlidA7EKWnkfgh+hfI2OOuAOj2jR/HKEQv4q47ni3fI46UYQPKuuy6WeN3I59AeJa
9w+TAB3puXL91YdB6BEMSR8WMYZDccl6PZTQ00shqJlU4wTVqrVshf+RByBs0+fRbZTbP4JSyW/j
vBshlgIy5ewLZ0Gw/CG5y5DQkSyM9PQCyU/mLb+hkzPt5CnylzpHH0KJe+UzuLuy4bOzDl7zMrZR
2j3rclD6G18zBhEQL6SF/FxXXeOftF4C5p8yEYn+I7iWwug+xBcPH7t6IPrSeznt3FPgsaa86QuJ
R6JTO+Zufdtn+Njp5IQSDGGACgrR98+qARHLjes4eftCch4VN904bkABkGu2so1RMwMQ+byOaMv4
HoYqIvedNyoh0GDsUHJuONd4kev74glalnX0lXmERvyGRU3tVecUMsh9eQrJRKIgBmuKVB9zFUBO
/cRDvU5nHO9B9UtnHs2StU5nt45BCJZnr5AyjZouFo5H+wEKfZ4sQYbaaBhLrNMVylIih4wqgapt
970DOg1bMrdZeVE9Qm0s8JqaXcoyV9FXOdThfNv5ctbRmcvOdXq4fc4qlnRrSsJvtdc76tmFi6e/
q3bVaJCcx0x1Z+Cy1+wxIOlYfveipmTinOq6iGoIDyvXz2/w+aRZ42iG8HLSVaPkwV2JwopYTusk
HHSt533XQFKkoU7w0rMJjOoxODWgUCNLP2//KCraFSCEXtcqfBjSMlvGGPLAeXjK2kKM3qN0ej2V
sZdmavyI1CqbvKcawsv8l25ZnX9ywXbjfq03XqmLpiN4D2/qQbTqL7yDjO1vWdH2JF7KLu2evKZe
wy+buLn6M6RQCPhGabsMCa/kMp8gF7CS+VSGi+t8WBr0fdzC9WQvTl5Xh3367LuwzF+yQsvYlOgx
ou1nFxe6+mfv5B7uKUHke+Ti5dnsi1PeAZGxRTGtlvRCvKxrX5YJYCB8nuY9/T0lLS/HE+86DXKh
EM+AKv2IgkiXPTgIWG6T1OvkFTdgJQY0Ju2B/qWIzxMaNKXLpKNOOf49jB9YCHr9r9rtQrHEupWz
C0WzRimolAtwzHP0jQIloAKElXLsgzgTZZH/NTZemn73przrkrmY/aI/T3rEaRSLEdV81s951pxH
p5y5REgAoAa04CLt9AXqIjQaT+PiUpWeiADob31gHKR160U0Eg0n6HDuyxTlOxbCdOd2IuvvFKwk
hUryQahWxTKc0zaM60qEnYy9vPHAmRBl7QT0ppSsdW8RtNzqZi1TUsE7USwBmyUqMkW1c7O15A8m
yrZPAbnEimP5RqpPS0CeEaSyW9jzHqWC5Xg3IeLcAzq1bySO966d/+iWrXkCqounVKByhzIaVtI7
xknghyZInBM3k8Cc168Qt4CyY6oq52deFk5yPbO2rZbxjNV7S+jTCKkKdfS3upyr80zKzwpqzufr
P2BbLCP1JcvozxFV/h9c4SUf8LzHnE0SQR6wJjl8beQuz6glyabbJ75JSxcnAB/Emo0fFrDiXPQw
+c9usJbfrn+HbaGMpFeyoKgz9B6+alI0EJsGnH6ppyVG6TrauZu/+wEeM7FZ6+Sy5W8k1iwaqJCK
+xEXt+uztw1t5IkSrQZLQME3Mja4c3iMIBpAJu764O8ujcdMRJYre585W29X0U0nj6l4pMOFgTDo
+vDvXmQx/HbnebOvM2mpw/DglUwYdlYT3h29BwdJn/CnPaFk2ycYbqAowBP9WILuX/SnuWCn2b1h
wZELJj7AcIGS0XwUCkxBY+qAVQ0HlxKvzbhwd4fLyrK7JuaKOUPGESJA1KT012WS1Yk34ZGmAkze
sPsOfjojwgdZnOo1fwRA3z9Rb61uZijb7tQQ3o0R+A3jykeorpww7/gvUMnSmHbA9fXsK8umD5AG
wY0iCz9eNyXbQnn/NiWNwnYlAXZLfMouvqCnIjz0dINvMCo6Grq1o944g5QEVFrgAfiklnFvdJsP
GP4LUvJKl2POf1FgxOJa4/pGyfCqu+y2D/tjZmSCrvy60RTcrCCcqnKcnCWatoq83HECi4eZoCuX
AtGoCSLQnPqXeWjPgBL4dE+827KxxPDfrkE/SjUVPrp7+aUJyBdHyp3HLItxmniraW0L7uH6kpC2
D2MwmpwG4SQCkoZxnc8nwbtjMdrkgA57eFo74IckG6GHph+A+UkO2T0xnFhKKPw6BajEwqkY/RgJ
cQfVcfB4nI+NbzhwPteFcvCKnnglqoxQgWr6PeEL284aLlvXQnuDxtAE1LIp47dN2hxccMNlS4A+
0FKLodMhePar9i+geHaMxjZrw1/rGXeUdPD9LVV+RPkyOIlhl4T//cGhPPnvKNbUHU5yXJhRiVi/
ROn4tZR7PAXve2lg4qaWZsgHlNb9X55bfYa0SxnLiX6e/GJPHsv2A4ajlmoY3bVrfVBsZQ+Mudv1
5hPT5U5t7+9j6T8FMS8wgVOiatXszgPWpgnCU0+b6G4SEdSmcdWFqmwuz8uoviju861pSp6qLPw5
TaN3GrRqz32HVsM1r/JfR/wCF/5/71SFy5YAzH69WTz/+xgg7wXd/t5b8PuBKYg283iTF0F0fK3z
EEsJbjoGkUlct0T4oyogJZp2aF5cL8c+wnBuKEKupABqOZlIEed9+CVryh/HhjacGyq8HdqEW5q0
nXMGR/UDGojP14d+/8QMTJgUKBnTMMO1N/HSOgHg8KLBMu5V+bcsdXeyCZstG06e4lWCq0HSZGmX
OGqqBAXKx4CTz9e/wOLmJixKZK1fgImdJikSlRY1wJ7uPGVaJm6ioKZFg2emxbJT0T9p+iVn5EmI
aiesWlbexECBK7eY67yjSU3Ci+v9fSNwhRfvtgDZfmD7+xvD9wu/Kh1dY909/Un0800k6YeK60/L
QQKtgBuOCzBa4c5LQUEuqX66ofzZ7PJb2RbfcNtBTyQPXcze0VCwrBVPMjd8nefpyNulF5gAqFVk
TUZajB/U5UPkpycKBvDrFmmbuuGusiC1hxIBTQpnOPfkFAQDCJd36ja2XTVOYxCORE4Wlhg8cE45
f6nLAiwzyK9erk/eNr7hrWswF+lSISBUU4oQOT0EHX/xAQ6CYYbJ9d+wuKyJe+rbtvUmgbUfmD7R
DGW9cM+rbEMbt+CgS/Xs9Fj7vp4g4cyed6OBbWTzSJ47qdcVC08hWZkUPbSnStn/OrYi22688dWo
ICOvOBxp9ryYLuRWgmfs+tAWazShSunCvartsdjt7J9FSIYYJCPnxpn2chXbwmx/fzP3sSoIX1cN
i6T1udHDOWh3ArBtZONI1XMw5UxiyYNWPVYdO4HYYKeH3rYqho+mHZ4gxgp2Uqkpj7tZ/Qb5mj4W
RXOsTAWFp38vC2BD3TJwOFKUlveQ1Xvo5KfrO2pbFsNFUXjPWvScU6gSaxTBl4ua9pSzLUObiKRy
xOta3woE9ByvsZyChH6PBNSSh5nYo6muUMweYOIixXtITdxb0N79WTJ1WuYiUepgHmYCkDRJCR8I
jGbLaDZz3F13S2g0sUcrVFJ40CLTKMPyFj1356aHVrCqbw8fqGwz1ze+tHTrxIjE+vcig8J92tYn
JMY7R8d28Xkn6TchR+08lkPIMf8q65ZTWqhnPIWcIP+dhENw6ev0wSUzas5ZeHPIUJnhv80cog6z
Ystlp5Mt+5BZeYgYNDChR4ITNJs4CgtVDY+y6v/yu34nX7X5gOG4VVeAMi/aTlgc32E/X6r6WM5h
EnD5y1Sk+Yj1aAIJZYpo+D6QPSikxb1MgFEe9Vw3M4ICoAC42sVKfpLiYxHyePcEtMRME16E5lgJ
nAMiWuPI03bLAWI3KZo9sm/b8MYByxdJnVbgHGmQ0tDpaVi889G0xmTYct0UBJ5b9AnC5238cbr1
obWj6i+HTN1EFrFKSJJpTB6visUl7cb1pAbn5frgtpXZLPVNVHCcWvkDW2iyAmbS1DRWs3zy8bRy
fXiLwZu8WjW4LHi4YO6iGvu484Bq3k2zLTHTRBFVClKIJMItJ1XTw+BNF7SWnfFw/kXTvdK77ScM
f436ISsqQWjCcQEMuqfe+bGZjj8dqvcGJnioHCGqLtHNnlQRv6xLdLuvmmdxWvOJdMnKLizCESvf
tV9UGz6DZwywN/cDmkxevGAPzWrZYPNxdFIhmE86bIKztJfaGZMRvaTXbcdimiZ71gQGjrZKYTto
bXtIvfZ3NBE+FGwvTbPsrUmdRfHQkuGuQBOXCJTyn3DhGd0X3HeOzX77qjeOpfpyGEM8gCdjWJ23
iEZW93D9wCRSJqCAThdvpiiJ0y9uvd6ilPqpHvaEU2zGY5yugogqCAsMX1Z57Po/ENJWggeP7mn3
smkzHCNLDuqIo2MDu6u4APBDAfoU3VxfetvsDa8dJJFOvmJnA8BHBzbeYPrKyW4K9Dbvzt9mPkam
jMqsxxmeaxIwCVxYzaJ43nRsZB982D0VLWtkMmR57Qr8ebDZUL781uE5mnt7KbPFuUxWLChwKVK0
WKPtZoWwJreD8ZiyT2CyYs2LO6paYN44Ecvm53as6LK63w2blg32tz1541tFNaNNtsDkQQjzswyH
v5QvP6SOPoli/B46y44LW7bYZIYe0hrQu3agSd7Ikw6LUx42p9wTp906mm0Xto1/8yHDIv3ZmXqE
uEDdSfK7Vh0O4Z2U0Da44cR5gJ5OFWD6/5e2CXSn7m6BzTQN9+VFX67ZhCSZeM1t36i7ovQv193X
NrThvsEcAuQ140jxS/60jsX97orYRjZ9tsHrShsENAlTllQrNpXvcUJYhjZJr9oyz30NGbu/605+
W599fUy9NzD5rqasBKtZiWBMVfBc1EHc5tEnKDXvHLO2mW9O9sYGBTKQFrTe/+Q4zvprPw7bRjbc
1J1ckuoSy82X4m6zPuZN5+s2YrFtk+SqkmkagukZtk3+rm7DI13AXo4Nvn3PmxVpeNNwkmPewg1v
BlqedDvfV+Wv66NbgpdnuKXI/LRG5+M/ecdWCwmrJ/RonnBf2D2cbCtveOdcVP7SjjCZPp/OKfCH
R8UhAhMipaTqxpz6MHTghTPa35Ddkr9tUw33dEp3SDWH45M2ymNWrRfK6EtK1LGLvYmSWqOG+DPD
1IGWelRF8wjk3TGTMRFSIBRKZ9nDHsUcfUUjHCDw8mX/Bm7ZT5OmivVqQlJDacJmeSEVnuD9PSil
bWjDSf3cDZoh2o6gqD1tGeW+H1nOTxMUJWrHaaYBs1azQtBqYty80xTK3X5yyJVMZBQ4RhQF5BiR
sf6okWZ76Re0ysZgAgeE9sv137Ctj+GuAfrX81ViXcTYQMcVYmqoenR7/SMWk3cNR9W+1n3U4xjl
fDwH1RPn4nDhwAREKd24azBh6nis+4T2a9ztgx3AoW1VDFctl2busPbIwNxJxsIHIx932pdDS26i
oNAFPzO0oyB9xPU7hu4HO7kk2NO/tsRfEwbVhF7e0xLJY1P7P6u2O7V59hDp9BFdLBdA6s/XP8Ji
/CYeqlLMKRZQcCdjl55xvYTtgyTqZqY7dmkbf/v720OKFVPJCYLlIIIbnIKb5WzVbj79uP4BFtM0
wVC5J9FzpFwYPldfVzXHJaxoFceU3gITEBWFqa+bBRa0pOouK0EOBemb6zO3GKdJOuXNhANigqpK
j1pNWmfn7WpwfWiLll9ADId1tchTsi07pKKAP+5r7xSx+ptX+Z/TsL3HOQBdNgGKbCU+b8cLD7I6
1sVycbK9s8a280Z+rJuiAfATRakt5C30i/KeW/kj3HsZswF4iOHbAyjwCrfDiTCl3quXUbSUhstX
KtgT2rouQGmd8xnXFLY+ua33ee6dxA3arzkZ7gDK3zmq3zc+SIf927rDFQ1vbYAt3K6nk9ck+dRA
DZDcXN/G9y0EPUP/Hr53gdqRy4olhBJJ2QxJGDo7LyG2mRvpNO7rchk3ZEcg5RlMOvdbpq4nbyfw
2oY33D6cGneKJiyMm/+Bh4THmol4nsOdK+P7sZGaaCkNHlfVjph8uIr6JsuC57Xq2tjJcXiva/bH
qtE7e30LbB+ybc2b+DWhE2X0w+3kQ/0EXTj+GJ1asgOZft9FqMkwBS5VYCR8BN/tOQHBd4PEb1nB
boJtWygzDKg0pI3Ae8VWPFyUHyMCL04Ybyibg3dsagKowiYa+2GLY56u463+tl9btTmA4eMBdQfP
g9zd3wtU4p3laMmfmqCpfo38lQdYe97+sXltgVfk6yZj2VUTNEVZurp6Q3tN7ovCacHEC0fH3u6R
alkUEzZVlLICyQfeuTakhMjLmwhnx/WpW6ydG247guQsrLYsckuDN2vEbS8QL9cHtxijCZUah367
UWJdtgeoOYpxIDTyR5Q9SX8nqNlWZvv7G2edK9ErxQFpkDRIvAWCcrtgLNumGvl1TVq0puW4OUGm
comn1P8TckEPAvADtdudYVt9w1slpLkVWiyBl+jd2EM8VvKl5d+vr77tA4zjOBNDPYYBrGY7jhHI
8DSK41geA5NRkzDKWyRL9XazBJP3J1KRl/37tmVXTazUgGO87jNE+7GXaMRQ5JWM7M/rq2Ib2zhh
C+6CULLEqiyLf7cFmDEsb44NvbnBG2MMmyos+wXTbpSHvlTWPjvl6O0MbjGV0HDUXAl3rFIcS12X
fvba8a6fmq/71m5blu1n38xdlTNQzjVcdQMA+HiFA63GMR8NDR9dQ1KGarPD7bEAdbxq2S0RWkw8
NHwUEutDW5Wwwa6XFzwHbaXTrZ5Xvh7bUcM/2TqifXZBUl0Wr5vno0k/vj6ybeaGc1ZSNxL9/rgK
sHMOwEI0vuQAN7Lx5dj4xjm6ZkUWpjMiC44k1O+32LLlGfvF382o/wusof9BTTGeu/1mj1uigaXH
NbLAa4RT3B5NM0z0FJn9oWEp0oyaSwGUnTfGpBZ/XF8g2/wNZ2VTA1ERCavE2bRdx/DU9HeOhIwG
DwfXf2OLKe+tkeGzSzW1QGaigo3f2J6hUQbym1u6uKfNmHbTA0toMAFUaV7mbA3hu0uPbe4K8snD
k+5CybHk28RQaYaDxHEceBlvH6OuPnm1++wp9rWb1J8RoO7HfMKETrVrizvKBoZRgPxD1nazJ5xY
u/Zk23LDm0lTluCx3AosG5Zn+QKfw8P6//ILlijKDK+mOM372cOGb49PW1Vl9/Jr22PDn0dfj9AQ
xNps8GFMfHPm9FhFhZo4qpXKUKM5Bvm8lBCHX/qzmoufaG27XPcDy7KYIKomWgO/zrHwW6RjMH/w
ZByzGZOhKRIb64vEk0gnX9DjHQMssXgMiJudOGqbuuHCDd7P2mVFJTdYoLAegP8m7NydsS32aOKn
NNjA52JFfMMZ0NVfcC1B+rdVm3ZPAdvst7+/PdXXuS4HZ7vyoIyQihTPrOlO0+a2AO/ENhNAJWQX
DgNHDR1HIynKJKt/X1CLQ6/3TkXL9gOGt4KEIsvrCBbP3DLhxXKXsyKI4VBrtde/afsJw13VEoCl
aHu9QHze8IOoWWn3hXvH3uuoiaJqZjqhm5IgAw/aRxWIe6eofw95u3O8WHbXRFK1YPuoxwq7243F
Tcj4+fBd2URPRXRAH/GAa/j2mOaDqujogzQ10VNjmlKcvNu+Os652+o3sJ5DccZETkFed/IHivUm
fadiEk3Z2fHUb9cHtxiLySGRZUw2E1oeN2NB5eb/wJS7h5NteMNVq7lHCW1D9Hn5xki73ZWBajqc
cJrcJ4vbOo1TY/x/pg+9F1CPf9s9nyyxzNSipy5kfEBMg3CAQxuAxIw/bjUW3PV3V8hm7oa3OhBc
nVeBDehc+jGrh3jxoq/H9tY4XVui+qyvMXvE4NHt4qi45eVXAVTN9fEtUzfxUqJgA0HJFTaPQvV2
SWn2Coq2kbfU802EzxDAvH7y/ETm7d0QdjcjEH3HJm1kyE1aNBw6oUBQzv3PIveHk+9FP4+NvXnB
m2lDXxjEcsRJfwGMCJAjyDpPtOY/rg9uyZVMeBR3F5aD+e7v11ekeVsaedQITc1ASjRHgzB4r9K+
fgab1iXL04NGYlxmJW+HKcoQc8sZmpPNXcH5zkFhiS2+cZSKMiizNv2nDoc7CApBWfDXbg3OttyG
XwpXazFuV00w9jk3hK3q3HWbUmOT1QeXxvBP0L11eY80LHEhBnCzLniyKtNFfrxuL5blMSFSozcD
4x+5fjLw6DQvX0TRgc0KXCZ7sEOLk5pAqVH5WaUZ8owczNCnFF2Xtz4kPHZ21za64aflCNVQCG+A
YQE1flaVtz66C6+vjG1ow01z8FPW0B7DjQnERg14AsEBcCy6mECpBcSdFZGYdYk7gYAY+/5RZzFI
UweQ+hGtWIVZkyDt47YPvviu97J71NmGN/xUZdOyliHMBWR+aBtvz9vsKR7Vrq+5bXjDWfm64PE2
gDsVDm3iyckTIYe/uvkYQg0wlH+HXpCpSzAEoqYFbEqT32y4lPXY2z/1DD+tc1qAfR6bivTiiWdP
uKiWo/9wEJZKTaCUO7E5z50FFBElSNu5P/xYnZWcpRA7pQ5LKDDhUhnVyuHg8kuijHymAHzGa1NJ
gHZa/aD8+RjpCjVhU8HK5VRsD0bFQp8GaJ0qckiY3qMmo9Q0hZTmWwsmanLA7dQ8i8Psf8gjLSHB
xE5BI0WXvESnGHhM7gM53O+WsWxrv/3im5yA6CxI8wFuC6LT7dmS4jXq/+Ot6D9UUkpGGa/xVgSJ
3OxcTD6wKdVeb57Fa0281NABYw9wJoJw4AXoZBzvPY8X54NtdNSETOHF20mrBifgVhtD1/TdLPZ0
HWxTN5w28lpvQSeUnyyiesqz/AKk48Vx92BNFoMxQVM6GzQaZmAwW9Vtu9m4Yt45QywWYyKmwPNe
ztGU41wV0QkWIyTeL+XLbrixXGpMqBR4aMA8NmBltvHhT/ly2lJsGOVuidj2Cdvf3xh9Dq0k2tPi
Hygiap5bOC79R3Yw9TDBUnjoCoIK1+LEg8ogcdxEARJ//aCybazhr2rk0I1k8FcXcGSwJqzZbRvq
PUIJ29obp2zLIfk35COOEh6dKKryOEtmMZyxOLuZ6/vNwdTETJGuy2k6V+kvvOC7MWirUfth7UkL
kOb0XvTC5wBlm6yNC7c5JA/iUWIcvw1UTsI1woaMQEBvJeL9zjqbLRmODK2UQacOApyL2wPcocT9
dbv87MJa348Uvgl+coO6TyFhhsZGXH6ADp9b/3HX2d43J9+EPi0QNQHVM8wpmtk9GKafsuBYrumb
gnwlHfyeDghB4J4tkgnZcjw7gbMThWwTN1y4TV1OXYmXMNw1ZdPdLD29OeJhvol6yjedlFFr0DhF
nn5OHb58ylm0c+t5dzOJa54oHJTqAZi3RbK4917+qXGauJ6HIxc2DG6YIgjj0aCUF0USFZG81X7e
3y1VtsdM+66hE+gW/DtoconWVJC6IzN2H/1i3ChXL2v3QsUhAVv8gFFVIW0lcle3Ahp6qKgMzhCD
om2vsP2uvWBw474GUmwwVkOjInEKHo+y+FYv4efrBmNbGMMUVchXr5SOQJEv+63phqexZh9U1D7K
st97cfnbQP5T+cf8N4N6c2RVi8s4GbD6npDfFFe3I/UuBNIeTgu+ddn8QFP4LZ2bb22dDknQNy/X
P862btvf3/wunpBqyWot0POcXpTmaBbmX68PbVs347ApadmHjo5E0hbLq9+2MRloPM3OQ8jkEV/G
qhnXOqUlIDTBLJLKT++WcqpBhTvvaRdafNk8VFYnnEY+ILaVwehALiZ0tvfZJWmo9+f1FbItvuHQ
s2R461nSbYWgbN9BFHRX1nNzqv/aE0RI/r2vVehXoRwQiAJ/jmlZxFNYfWPF7wOpQdShP4bdDvjy
/W8g5gkz5a7UoNbFFrR6PK/dEJwrGvU7x8C7CQsh5iEDZVSayVyKxJv+pK1/U4XVi8ifxln/Ua9j
cn0b3t9oYnIYynFBE/EKH6hKPBR8apf6s1rYjhfY1sdw7AlMfq4XYXC3V5c1LcQJSmnN+frM33cx
YlISVhWI5MWC0MRoXX5nBOoWuV6jB2fJxSkNir2mRNvvGK4sx4yAzAehGwncY1FFcVPer2vxLQyO
IMCxz4YjhxxyI4MUeeJ3KojLkKIWKZfohvf+XkXP9g1GjkiyUUtRwpRA18TuCtmT24no/G5OoeVQ
1/qP61tis1jDp6u5DJ06rHPg6e+BVbmkooxz8hHcQYgnxwzWBN0uIQQWQCkucG/171HQymPqpM86
zHa+wbJUJvTWC8gC+RVsd70+qyl6cNmnInpFH8Sx3Taht15d9G1XZEhkdKFOA2iozk3VkAtLiz0a
fIvbmRDcdXGnqlPYhhESU2endqqYqHTYuaVZNtnE4FZDNeQlwwZAZoQnTe4usUiXmx66FqeW168V
I+1OBLR9yPb3Nwe0GJpO+Q3WKojwYOzk9yWdd7bBNrTh1eEwaoiDT3mSr+qpwiZwdUjjC2xWhj+L
QoLF2VXI9Ryf/wV3iPzz6HtyjxPNErK54cxBy0cRDNgAT9YX3XjnUdTojJh2SN1sK2M4scBjSO0A
Mp+AvTw7VS0XNyrzh2PrbiJxi5x7rsa7dNKpilzcjH9fg3UPA2lZGVOBtWoamtYtEQkdxxPG/76O
TjzO047lW1bG1F7tAs3diWD40FVD0tZOdAnn6vV67LTEHROOq6oZppRjYaqhvBOCD7HEY+lZTm4U
k03X5/rP2JbIOJIdf6idlHQiySP+o/MZiUtIv3xyyin6dv0XtizrnezLROeqNRjXnpd50oryofP6
88KWM1QHVZy64ingxSOkcRLHXw91HBBiYnZ9b1qgRePj+rCCsKjWP/tiemSZ2Pke264b7hwtg14X
1uPsXIfPfhH+CXmkQ0yBmLrhyvWKBjSx3TJVO5UnOrc5ykRs5ySzpMGh4cghBHvwJoatzhy3vNAK
wuN+43Nga4PuPHSDE89S5xdncubzoa03Ibx9oTvqZ0gzXPDmnid3BR5nnD97RTTjV2cRxDpapt8Y
kABx3oTjzk3IYtMmrLcnOnLmLeDSfn0qQLncq/lW1tEOMM2yjv/hQvQJTQuG4Xn5fXUx8/Il9f9y
G8hSDbhfkD3WVcvBajIjtjJrnUUhAjirehxqqGAw1l4g9kNPeETqUGxt9+rctk8yosDos7bLdCXw
XKSzM+hwWZJlvD0PqQt+0JCCWH+U+hT2y5FnMEJMxG/DIpl5GrYI1OYdH7qkIn0sSXTPV/LjuvFZ
/NQE+7rh7HbVgsQtCOBGaVsulzw7GjdNqsS6GgV4F/F22qFen7LqDvp2H6I5+3x98jYTNgKBC5nA
bgY0NKnHFgf67D6K1uUnd812TnVLVDZZE1dQEocOLUQykDlZxv/H2ZUtWaoC2y8yAifEV/dQtWvq
oXp+IU71gBNOqKhff5d970MdTrG9Yb90x+4IkISEJFm5VnWG1u8Hhejf9ZaH2i2OI/UveJ0/XR+P
ZS2bAOCwCYmGohjGU9wF4XPhpre4gEPJJWT1hltaTGZigJdSVT3DA985JOkhouGzE5OzqIIv10dg
WU4mDjj1BeRAB6zYNqa3DQw0MboRR9i+fA0BXoW1S6aGriMwjg8OYaRWLoXWCRPBviPeRAFXQdws
tZdn51jGX5z2pWXjJzW/7DPLaq5X3w5libJMKweSlCuEWU0PYTXtKfglxAQAF9ofUa0Ji/dkOeYy
OnJC78u82Rd5miSKQT+BuizK1nM8FlBkHM7NrDe8y7ZYDPcVQzEqsWAt0shHrXysfgOM9ue6xW2u
ZBzj9Qj6+bKGWcb6XUyXw1JVh5S/x0OPWzQbvmT5fhP4q9oa6ZMFe+cC5g/SjE9e3b6//vm2ptcj
6NWCgb5lKJy2R0wwBaeQZI9l724cKm9TFBBiIn9n4SxlIZAC1R+Cm+hb9am945/4ebwT78V373bf
wwYxUcCcj86igRNBponezkSkB1xeTtOSsWSfjdaN4pWNinBJo9afsZUVWX1yQNh4yv1xK4dvWUAm
gyL1U5ZLlPScy3xxE+zLz40LmYp4vOmVf+Mv+x7cMB3mnXokHmtQRwKy7ro5jyBOuXXqaauM3raQ
zDh8mZHtzgiEK6danKFwy95BQCq93TcFhgfrHsqXSwsPrj3wDnnjQyTcjX1t3dbfuBAFhgMH+cxH
7az5PVJcUCR2Cjy8LsXZw+zxfV9vwoHnvgePHNJWuHNNy23lhSipSkW7b3cwGRQ19Qj0I9bzasyf
hoI+DUztOwpN/kSoGk7D5FBxRviWJlEdA7nHz6lsPlyfVsvaN/kTIU7hN7h3iXPpku/d/DWfvqQk
vsx9drOEz/v6MLx3RCFbWC2Y35ymnyEofFu406GS/HaEWnIStuWGrSwOYCKFdVBAmC1zxXnq2e04
zrd9se8FkfiG5wYLiuTkNCOnFxbOP1GhgVNrRZfugqsTYuKF69YPA+BEsjNhkIYeo3M0jTfXrW/x
Lt903JSKLCywgurcJcdCINnJgPMC79H31G3r075eDB8WYVH4U4lepEt1Mozy4kfnwmO/nWrad1Ca
oGE8yA+pI7F7FjVqTYKloYlP6o37hcUPTMAwG5Y68wYizqBZvc3FeKN973bsmhtXle+9Nj1cN5Nl
iXpr968OslrNQcvmNju7XXerJ3Iiwvt2vWnbCNb5f9V0BVX0rMR72FkDlnJwyxZsTfNLLnBUTv5T
VuyiiyXEhBF3fsiGCTitswwhAx6mH6eweS+GYWNDssT+JpS4C6Bb3mgspGgJb8coPUGD+odaaQOu
m2kNq944bEzOxXpipdOPmIEy+Eiz5a4PbrlzCcox0UweQzyGXu/HNh3GaVx4PqpnJDajVDzp/L1K
f4aqTMCdkQTBsNGHbTUZrh3LapxQRpOdp2XF5wdQiPM7/nPfAAyPLhqvIoWDAeDhswmgTj49oMxT
gzq81+XN9T4sA/gPuhjiVPmMunZcC2oUpURN9zzl7bwRV1imwIQWl9rTjViYAP5oFInj+J/6eD4X
jOEeTxLcAc/7RrH2/8rzUuZUYpg9cQbp6wP1p2OLzPq+pg2nHgYihUoL3G1QhOx16nbuy42vtlnH
OJUrn/gSEAMBaarxIauQTnerU+/Sm2zKk62Y1NbJOvGvTLPIqhm6JhR4cHio4+G+LMUhh+ge0pwX
5oiNw8e2jIzTuQKgr56KEBfjZipl4tJy+LT4HCyW12fBsieZUGOGGL2RwOmimtp7RJDqJDydbodK
bKmN2jowHLlrl94F4WZ6nqLlHdP0+7xeMyXbd/s2sWENa0E6lAE/xJv5Zx9Xw8pNviXMZJliExo2
FoMiFcM+oSuVAPN6V8VOQtVd2GXQ4SMbx4Jlik18WKugvUDWKY6i8pZGy41us42j39b0OrBXazRy
F78qFuQ9oFrVJXM4fowBQL6+cmxtG/7r5E3uch9vhXHHv+tp+BHkW4pbtqYN/017yoG7dJGidruv
UldtUpB8I3Fgm9O1z1cmQRoorwcOXApYCsK7sHeaQzCkSxISpzyoKi+eqNM2G/a3dWZ4b+Yipes7
eDXMwGhSB9VNPIVJvYxfhq49VHSXLjdB4PLvMVWd26RhhhXkLv2l6Mh9luuNc3idzTdiChMMlquZ
D9XsC4gHsvtmal9A090kOtTnfFD79jiTinEEzEao+K+Vmq+SyvHUSLnFs/7W/kNj/Pm3bcIgznQB
BMzZr6P3kH1BVVvU441ARRvqJm/N8drBGo29WlCFO8/EIRxgthiB6LJAUbBPT6KnhywWX1xal8fr
DmfraP39VUdBFC9Ohdw08urPOl+eNQcJ2nJhYXVuxi0ZZJu5DK/uZzGmi4tOplE+RkXzFK6PX7LZ
MdWrsdZuX40BAk592BS4DHaNLObjXHuKIKagnbPjPFs7MNwbrG29qDqspcqrj0vhf5x4fY6zraVq
M4/h0IFXSrzL4ETo0/LnjEQ2VC/xWBe30VYQv65L0+HWARi+PENNBdXvmIASWFjCbjwyzYk3+NXB
SfEqlEp+lk7w5A96Y0psQzIOaIdEsuDrY1ldNPLM3YEeBxbMZ03oVpXgW/v5OiYj3iZ1Dw2aGrla
IBBAHVVkw63jEbZxEFn8wkSFNV5YUiSYxZrAPgZ4Y/Ij8ayjCtAV91umttRiLIMwwWEzg4ZnKrB0
qeJHEKveBmTLPm9d3GAfExcWhrznfoRVFTWlfleiDv8QqEjdCdTL3uDO+NKxSj5yOecbJrONxfBy
px7HjAQpcoaROnukuEHa5Hh9l7I1bXj4tEQjIKU4u5sxguSpZtnBjeZiw71tra+/v9o/cG3L2jTP
xLlSwY8paEC9lA3txllna9xwbtGBfSqIfJzWVLtJU4bsICa33vj01bZvOLYJDUMhLlJHFRw7LQPQ
p/b5fYZqf923d3QAsvS69S3ObOLDojmT/bjgcR9vodX4JRUfyPKyr2nDiR3KxmBQgLVrUt12dXsv
5FwkLdgANgxk+XYTHuaB4JPSFnmqolhOdVl+6wGbE332adf3mwCxXlURsLxYOsVUnEHU84yq7jOo
6G6uN29ZPCZALCijkSwTmudxePaDsjlQf94k5F6N/MbiMRFicTNNMqINMmBeW0JLQ/NkalyRtE4N
5mpURCLHUwXp3ZxP5MgDj56dSMQbu4Vl5ZoCuDE0L4s2X7A90eJd3A5foMr6RJvpppf+TusZfh3l
YZCWHOOrmne0/hGMv/fNiuHS2FX7agGqEfgwdZrD8FIuWzWFf6+Yb82JcVKruoVmpECowfrlp+O5
8RFQyUs9pndLqA6RrN8LPp/IMtyA6H9jKmyrzDisuzxv8xSv8GehRJZoL/7jNvzHPlsZDl6yOUUc
jg3K6+vqMAZU3siBbRF3WrzbxIflvlBF2i5IZOjhFoTGWcKq9L7wtjgqLVGACQQr0yKr/A4zPdbt
0UfOs8QzT+YmadNAUnKf+U04mBrhhWXZiPNMqDrILLyVgbeVVrVZaHW/V2fbFLNRzD0yJWMtDhB1
+yin6Ogv88Y9xbJ0TGJHSGR1bRnCQGFHkjU8IizfyEbavtzw3p5OrKh4i0tiwWQCKgKQHrVtc5CT
/3HX2jQBXrHDKF5FsAXFXbAcnQ6vFmCf24Ji2r7f8OQiqKqxarDyOzV+hBz3Hx3wS9UGe0pGEd+Z
TI54i2JeMME+mQQiqgEwcqsiwjapps/GMzRT11UfRN5D2Ge3AETuWy8mjCsNI4L7PvI7fU5uu0o+
RIu3Acex2NuEb1W+p0e8e4izE/yWLX8CpKhy2+frS8XW+LpBvHIjHk5TVxYwdlPT97LS3U0eBPmZ
boINLcehqYQbStcFAh84BLeoEt1Oh07/BBd8Eo5bSVnLrJooLsp4M80zeiC1urBJvfR+tBXk2sxj
+Cow8tCyYJjWWk4f/K5/4ll94fMepVQsdRPIBbCPV6kSjhosy3KIonk5RUrtqW5ZWzcctcyqKuzn
HK17/onlP/bloNaWjYNVV93gDwKrho/Y2XN3fld3ip/2LUnDSzNaRTno/sQZqH6IprTefRM453Bg
G/vvW+sl8qPAMItcVKc6mlffUEyWfqjd8F4Ho/hy/eNtjRuWCcrY6UtHFE8e4E8uTeSgXb/DkwqF
fNm+Lgz7BA4KIIoU9UO1L6rfHh/oXTaNauOJ4O8ruhmowTwmQoazZtFl1JJ/PLX49ZFRQReF98pW
szlhEwvqb6ADU8o/cDXkyBAWshzpiTpeOh4H4iukwGjXch1d2jptC/2gahWEfyQOozBHkUnZpF+R
DXfDD21DaPYhcjqvPQcMdfZUFHJOgPrpRIjEvh8Vyw0IBDQpUR1H/KI4lrgvt+3B4xWySEm/jKlf
faxZ7+v0p6CgT0mPu6xsQnnkrJxJp7H8NvfefBrYPJ+WKfx4vfG3wq/VxsauOzMn9epcld8FroUH
ClW0swZGMUtAqB4fRr/pfzbI8+6Bw6A3I1Siozc7fbzIb2LSQ3TXVm0xP090mbZ24Ld2yXU46++v
DpEs790s96v4IdN464HE6BPL0uroRM4WXMLWg7EPByXzWtRsy29DrYbzXE/ebQBOUBQpp9HOCTcu
P0PUr+QgWfxQCH7rjVKcShrvyfOsFjL2nLbworSgijzSkHDyEdz5Yj4xxxm3YDeWfccE94iMuszh
PnuoU7W814rVWRIRvkuUHN9v7jlNmro9SeMHrZzsnlTa+e5Xo79vgZqAHoVyAUjOr74W+bxJhkWA
9iGn/lbS1mIcE9MzV83ouo4rv5G4+ln6SwxhunJjv7S1bbhyMNK5LlJRfSOIW09BXjZPoy7am+sb
xVu5Tqwbz3BdNjRRwdwyeMR7VeYkngBP4h1+W6ojn4vUUWfXLbripNQs9XfSdP0mm5nF5Ux4D1Wq
k+OSB4+owy6/z153GXpa/OpAKbVxkNl6WE36atuY2zxzKk39R6SD/Hds1PrMSDyXCcp8f+6zn+HU
zCvameVj/OCx+n517Lap7yEr4RyE7qCS5QzPkVts4T/einXX2TK8XADT3vIcKQ2CnOiJgf3jUTnd
8t6beP5D8pF9vj4q25ozggzpxgi3mMjuVMjFqrw2n8ss3Yp5ba0bvq7HDkFL2mR3M62+80FdBOdb
+O2/6Ko3ogsT6DNoJB6qRpMHWXj9u7rwA+cW+b8peJfSggV/hopO4XIzSTUPXwctqB/egghXvdAy
dZ34MPRyLv9A6Reg8oNcQHH4WUV1qc40T1Mo6jmerj/Qcoyn6jS0Ix/ce1LMWf3cUTI3n+Z6pEgB
Rtk8QVAIzB1bqXbLiU4MR01L0Ujw6sqnjDR3PIZ7LsXHognuhtT7muPvXTNvEsDUTpxVvO+7RzAN
preDxsyHLDrvatyESdF+caDQvi7aeghOChnTL77DtrAnbz3VwTlM4kWNZw0E9XX8oFwGoq8gw8N4
nL5jFVmSti7GY7GwW5+GF5CPfL8+IMsGYxIyirphTYnSwMeRwlCopf4tdSYTJbv29noPFl8xKRmh
QCpQjeM3j6xdxVgKPGZ/cmrZblF3WPZ/U822aH2fekWnHmeJAmQ8H8hEhqz8qty8OgYcrP9qkvWH
acKz574RGTumrAfZBEKpRyq6gCYDxLjaBIDkcMNitjkx9siWChxf1aAeVVNmpyL3+mOrhvRjMxQf
r4/A1oOxO+JEVjkZPPUIelt1N+TVd62wgXlRtEWxZevB2CHroaoL3czqceg76P926a+2lRyMmZt7
sKUHE0s1F2rRYTq2j0MV1kccVQ00yrro1ik2WWEsS8sEUg1d0C5BG80PLWtRVKer8VZo+bMWokr8
Eod8XCHKRtpwi43B4ism+ZaKdatV7sqnwc9+BfNCk3YgG3d6m73WPl+FEqjc6RuvrNQj4t44yaa0
TsgU+geItX69vqps5jL8QvjIS0oVzw9z5/SHutQfWpX+InX5k0/9c8XSd2UQbLwtWOIIE6FE/LHF
hsXVo2z4cJIl/a1WKkQytICkQ6b0sG9IhqPwYoxUCCTsQxsMIYwGXCA0kO/pIr/X3Ed5cxNA7mwX
kfhKMf/vKWKBX2RCwPELSEQgqVsdhwCXrOtDeXttISVlNJ5lUVx7s3yaC4/fqFjimQ/Fl7sORmqC
luqgc4SOtXokCoyYPEp/ZaJmG7Pw9tIFou7fnz5VOqxkNOHTgdxP6ozpo9bwwcbrs+N169i6MIIT
osJuLc3rHkWO8PogOs3fFSVyXkqxrRvi2yWGPjXBSnPXulospHvk5egNSMaCwPxO6sUFreqkSrf9
jIRSzsuEZo7mU4I3uSD/SSDS0n9xyoZDEnsGPKg9MWCCnUPOJ8Ru+8Zv7A4d1ULUepRPeu6bE2AL
v4VfNacG/7jegW35GZtDX+HMjIZBPrEeYQ2EVDE8yjaeFt4OnKiJcWp7L8wXKeIHFsW/VEn+DJOY
f3IUjxyDCoXiOcMFZlaLeEzbju54dEDGyNSZVTHTgV6q9Emn5ad1t6sHVT44wgt3zomxHXgEiVHu
DOmTyufPbTlWJ8BIxouvQvbt+qRYVr2JdJozXVXI9cqnfsp/TFMGVDJEzsKjWxXNn+tdWObdRDlJ
R8nSjRgGEeLyL92Mn0Ch+ul645Z5N3FOqgp5PXW8vVOZPkPr4nEISufcZp268SL6vvfL7rD+V9Xy
LfYzm8mMjWKOAN1eZJA+zaPSiWhbdgNlc9BbBJXa2EttXay/vzqpF3+pSQBWUsxKXx/UFGG7ixv6
kg1F8/u64d6+i6F04d9d0HGqQ7o08gkYCefkOu0yntxhoA9+oFSUSKmyY9xqsREx27oznL+imtde
FwAKjURQBM53vUggc2uIdLlnzdts6B8nFMURPPHmQYWczfVh2ixpRNJkLOPU1375xKPZnw5BNBUH
VaOYIuFSTxud2Fa4ESMUuvcav3KKJ6frAnWXoYIQoaGueu3sutJSU8y2ViouQaESX1BKoT8yXM4e
3LZ/uW4jy+ebKKm5yBxXx358ke5EPxQoxvozje60cZextb7Giq/Wcu1KHpd+zS9egItZNqrqlK+z
sO/bjcBgLocFIUHOL6oZ2Y0oFv5PxKv0w/XWLavHxEipgTaNBMHDxZsbnsgq/JFBGCgJQ7XT9Iaj
C5lXQPF18YUs/BewZPNhmdJqn8+Z1FmQKUeqDbvjQ72An1yM5QwEYn+/OBm03fNsuK96MOlft9Tb
rLs+knj/nuasikMxQCjpTs/0EowaanV0eB4krk1zD+5mGrmHJUrf5eutyW3CH260Rd2ybrz/TZfR
yPDxIVsUGYXHLijYmZMi1WeP4VHCc2qd/D0Arg/RthgML1dgCpZTlndPMSnUe0cMmfcuzypnSRza
IUN3vRfbYIwjv0XmynecmoHWqJgYolycWyJg6pSNuXzyerJFQ2HxSxM9xVXVSa/FidkOzHmkutYf
8zjLNtaDxVgmdkpHtQtG0IldwNIE7J2TH7258w7YGHfG6yZwii9kiaKx5I+Ez/l4aHPmU2wv0/i+
qt1yYzZsw1hn6fXm1RTNMHotu4DS+2tGmHtU8fjZXZfX9em2dbD+/qqDoBggmz3z6FLwDhpjXvwY
VFF8+//YBSwLyuTKqqOq4ikur0+QBQNSXjUiGXTzDTxE/smNER5dH4htORn+P88hYwtYO5/k3L9I
zqqbyEf67XrjtjEYHk7AXhXoMIwuZKzyb5l0y68LMiXPrZQjBBrnYjOXaBuG4eRZNODmhacwlGzN
6UfS4+xKeqqiZmMktvYN964Xlqll5OqlrcD4DyrGvvyeleWuGmfkgY0rPnK2nhJ6Hp8gMQc8QlsG
yURR3H59Giwfb4KsBuW3QBnQ8elvdhoCWZBzDuNo/Ha9eYsvmBxZDM9zy0KFfvLy3jkUAaQuCG4P
l3BAjm1fF4Y/Z34azADmqSevyn+xuQB+rkO181Jvhu42GxkOPcd04FD51E8q5beqwPvTMmhn4z5o
a3z9/dVuIVNeI3ezdE9eG/OvXgWRnWPkTvEezDQutCbUClzgrKtHOT/pBuTyJZ6JDmGEqqfrxrd9
veHFIfQa2wJvDS9LIadD647RLXHHYKN12+oxPLduugyPWLBNlk/VN0hpfxY8Wu4HileT699v68Hw
XY3qnFpMlF4GOj6TGO/XGSQEkirztuxvuc2axFkkJRGt8tj5RxZNi1tscx+EwX3W4BomVEAPQyZ+
Qbb0vqm3AlDLzmoK6WZREcdO6tOLF2UtqMZ8cSBO69xDE3u4cdYHlOu2s8y9ya3FZCAbH/VfFw7e
24MnQnqu+kntO3xMSi0iymoM4wqtj9x5nFvfeYwEOPyuf7tl3k1lXQCDQj+KMnoReKMEcYRbngbu
gsx4fSe73sWbyH94nsmqpfmQzxOfshftVD//pua1UzSf/gaywYQ8M21SaAW203wcOdB4yLRvJZls
S8A4udk4IHPmO+FFBM6XGfpUf8M1QuY/UwjM1fUB2ubf8H2hynaIopReVCDEDzov9c849dKP11u3
+Y3h+940l86g5wDIVnopnOUPceVPwjQ5t3l917P6IXf79tbH/1zv0DYcYyuYm9jN/IKEF07zGgIj
8fxU6TjbgMtYFpyJLmRTLUm+kOwF+Wfg3YYMrymJXPLy0zJK/LBrDCZ4D8K8mQuquOyFZlR9LgLt
/SxRvLfvpDXRewAfzH7mROEFvNP6iPCQJEGJLSxWfN8LIzUheyzWDc+VG17aAvdOicCqTwbcM49h
xbZiEptjmrC9VrgNQmZYqa4AI2HMW5LZlYci47/mqgN5ExaXLvpvwpNgrwy2xGRsS2BdeK9OejE4
WFhAdoAYVnxte2zLOho/x1W780XF5OjCI83klhOQBDVn9ODR6gsnMj/4BNfzfevLcHmpQ6TEiUpf
ELLkL8yhAC01YSR3vWZSE8zn8WAMUVge4jRW7O8ASJtDUEzhGXjfAAwnD8q2ptDZhYmkmgCHK2Xa
47JB6Eb7lpzofxB9zuKMjTsUL6CNIAQX5BLKg4LN7NucNeqGQf8iOmihP18fjmVJmQA/qGICRgZI
7dNQgtOEFPoD8Ul5ciEdtXEM23owknFCMsdTxVI/oTjla6v1cohBA5dAP2Ln/caE+klAkvTCRfEi
PXBpKSJ/otZg6znHsqmbYD5G8tKrQ10/Ea/Jk5oh+HH4ssUEZjmjTKouOQKU5Ssp7zJcL4+BmD5o
/7GAA7JBf66dnBzToXt0li0Kyr98O2+kxUzuLnDM56nuWXnntfSYDeFvljfvB/beQ+JNj/ozycOL
Kqv3dcVuPTAOlHjS3rfSTM8PQ5S1g1jihdOR9Ucdqubk5ACmo9SCO8frndhmyzjziWhElhFZ3bUt
UD+UI9GoQ6fe8E1b64bvkzIcweDJg4vnlh9JB/hVL3CE7fp0E98H8SFXgB00uIAfIQC/4PxPwcGf
f71xixOaADVEiN7kCIbGGSBkPKq+sBDpw3AG39m+Hgw31znDw1GOHjwfWXHuRO/JMPbHThZb1W0M
p9wbS9fEpLVFMZSupMGldboLDe48TT/VUXCquXgHQZh3YxNs3Kgte7CJTRtqGgzNHAYXguBXSfi9
cvmh7sbPnHq/B+ZubI2WINvEqA1+PoZDJL1/EMaUUaIonsBJH0HEPe2Dz7yct55bbB0Z0TyUj1sG
XejgnzqX5KPQ5E/AZ5oQ1fmXKM223hZsq8z7d3zCJwjSp0XnvEiS1jeekPw0TH2FJ8TNJ0OLC5oC
kHOpIWwoNH/hy+TeKFQ8fUz7Qu6LsU2WrzqSM+874byouIvveCSic+u7UiRjmu6hTsClzgSoqWBR
vGy188JHUb3TLC8THrjqMYfxNnzxzen2oBz/73lgGgjhPIYMbQb9x7B9XCWGKWo++nEjjn9zFtCB
sZ4UAFA8ryEcjcKP8Ewy1R3yot84KGyNG6uoQ+rhfwWMkaTMDmOUPXpZP2y4nK1x44CgfHDGBbvG
mVb1F5BOkUPZbd5n39w3YBbjfPBzsLdyqqCLHKGGpHyEMkrSyGeInyRsq/7cMgATm0HrNAi6Goqz
ENh4yCCWO4NScscW7vkmJmNJGZ9yDhX2om3+EaD+c8qFJHOwpdlt+3TjiIjHykVVZeifoYKKUoVO
j4mTecfrH29rfPWFV3ejFIRVUytbCAaw5XZJl8c032r6zW0Ndll/f9V0Pgh35jiUzzRcnv30njb5
Yx5tAfttH77+/qr1lC1pnCun/YOMf9zfuvlYlbdkat10Y1otuwEznDVHcW/bDy7EmwfntyvnDowI
fXjgWcdQAeHuHYfhtp5TMlmoCd1oKP7UY+keBr31kmwzkuG2CtzyVdFT/0xwG6qod0AqdGNHsM2u
4bQgc4igNYe9TKT1ryKqz4vT/cji7ub6urQ0b+IoUMYZhw2PoGWeeonjRlBoPZEtbhCLWUyumSoY
e69woLXc6/biZuF95/y6/tm2lg1fXfx2Tgcg2QCfqt+r6AZyv3vwcZ5vwieamE9e1GCXiaPiefDS
7wBoQfU72ziaLKvdJJFRU+aMTMHeQfYV2tZ+ddsEJGHFp+t2sTW/2uuVt5Zcl35bQE18LVpoo/MI
jGYs8D678/MNZwUPlBd5CAEhb/Wrym46753Pn/0tqKltVg0fneuagmgXOu56Cn8XeJlNYrb1Dmhb
6IaLgvLI9XD6/f3yPvqxzmqYfrludVvbho/mkodqBAXRuWudYzeNxzjSp3qTzM9iFhP1QKOYc6oX
/9zw6mHBeRoE3u/rX25ZLybkIfXA219E0FkfgNINy0fKaRKJx70zagIeckFEXDDsAAtR51yBdRJx
3vVPtxjd1ArrwimkXY6NcY0iXUQBxVgdvH6La8pmmbXbV57Uq4a2rdMHZ6fvaXxol4Wv4mBFXRx9
f+nbBBI6znzcNxbDbXtIi5M5wAIa3S/9/LyOpBHP19u2RH0mZ0wzIKZpBVaPokfsOHPwTPxjL583
O7BZyvTaaYrdnmMvzvXXaDys0TyiypxtOJdt9RuOiwKy3PH8KVi1WxLWD3+AyRuTfbYxHBcMw3U7
iBFti+aglh9lfQfNN29xj5seYFmmJrphRD1c3HYwfyHcH3gJSeZi+qRFtnF+W6xjwhsyUDigkAsO
lnvpAVj1Q1xtve/ZmjbOWMTaPVpHYAapVeSqaDL7eudXr0vplXMVIg7n3l1vIr1qkzGM0mOfR1+v
T6rtuw3PTXUGpnYGz10tXrH8Ei75xndblnq4dvnquyd/loVGevWMW6sHIAnOv2F+zjelC2yLxThe
J11FbQ2W0zOkBY5/d4H6V7rlSLbGDT+NOrDOlh4WexdP3wLUYwT+DMQjSg332d1w1LFxGofVOEsy
yp7FgoeZEDzn19u2fbvhqCP3os4fscxFL9+J+D2f6F3BtkRzLSvGhDB0oQOorETcUUE6pVzqQ48r
8fUPtzW9ZgtfrRgZTzzjFZyon7ok1AUoU/+53rLFJCY6AUCLllUNzr8YzzDtSuXsJq3aODRsn204
qNvRokkH3Jaopjfj2J1lSzfObVvT63heWcRNGzDJrNFMOANdiy0lLbbkQ21Nr7+/apoCEQW8OeYx
L0myZjdm9+M+YxuO6YduN5Qe9pQoHE8oqzwFiGMyxDPXm1+31P/kjj3fZC7qAIojToxVgovGeAjp
+DFs8sNY5Gkia2Svds+r4aO1zJd2aeFHZHDuuOMeUJl1uj4Gy95oanyVTpY1XYl5XUM9XD3WEyNN
9XZWz7LgTYRBUUWeAzY2GKnPDsN4i7xBMgUbC94yAyawwJfjyBhB8gcK1GmSITkzxsX7LmySHJmm
udrSB7YsURNiMHKw2wBpjjxQOfwhKIqAxOPYbBxPNgsZXls2bd6DOgSuFb1DqFdWwMyXG8Vqtg83
3DZf2FI4YIFC/iFKgk7c6HBnoOEbbqvBn4oquBmBhi5/DYH7J5d9eLy+Km2fbTjuJH3hTwNO1Mbp
nCeH+v6J5vMWIMHWuvfvDSddSjJRvRq8aA6VLw8N25WH93wTKqDcSM9uBXt7DZ5eyN+wupMbq93i
qybrD6jF+NjP2G8YLqrQZFjTBD7qLfZGvf+BCbQ691rIbvz1VbB43IHc7BwN8cZe8+a7tOebsAAV
BvWsKezeoh7gLuqcLAmGHAT0efbd7YNf04Sq6o7V/knrcQO7YbGZKezVpyDP4Ov+htRHPP4C5ozg
9WIrhWBr3XBdOoe5BOvz39b/b0JcSAVvNW/ZGUyYQNxVOnImuAHz/RvhkUTk87e4CM/XvczWvOHB
SyzbGJij4MyVfBf43R0kMP8fx6PNOIYTq3GIHZdhuhfPSzr1LBnUa+UzH39d/3xb+4Ybi96nTJLu
776Z4cii6Zc1mpJbtXY28xinLs52NXohrJ+R4Z8hjocTnr/kKfXz3/sGYITHJOujIkrXY72WD8EQ
3K2HbyyB/Rq3oAsWG5nv/048xUDwIrZaM4sBf4aNmvrXpnCqrXkjTg4BRxyd/+HsSprsxJntLyJC
CBCw5Q5VdcvzcD+XN4TbdjMIISYh4Ne/Q/VblNWlSwdeOWohdKXMVA4nT9Yh3oB0OiEr6qVtUgQ/
NxOXFkttktQ0qhUy8gZ4y3Dg/Lk/ynFPNZ56Zt1/1ugQ83pcLqbOrQkWHIyAZyIRSoxbBU2LAJkV
/xpzvYMZfJNnQee/hD9ipl35Bsm1DfGxLW+oL5/03KCnD2Gn5u8xOPt77tNjJMfTbem0+FbPxAIv
3PJcS5Q0K5y9Lz6MTX7+/9dsgMJtuic2+TFUWIRrM52CdV5PqGriHB18Q5pQ133Xd9HGD7F9xNBj
vwf3MioG3nkEW8Tz0wlBGpE53VQD200YitwNGv2AE9RgrAGzGN+WyG1uPsoWHTBL+47KfFwzJl8V
LHfPVU71RXN/y4uzHI5JOxMOS8kwexRPvvR/xRTUqF2dFMX0O2q+3ZYj2xdW+XohRxwtbCquY7z6
8ooA4znRSL5vvpG25de/v1i+l8GsHAkRQly3JFLwL6EzH1KXfvC8XXOkqGfSfDmRHkfetohQg3lJ
YPKOIg8+dVPzvwxJtn3HZGizIx0vb3N8A8lkZHtjdUUFaLe3TozHOM+ZAMEobJESDgcxVn8P1O9G
8c0moYYWL2XYimXEDeuwOqJB9lDszfGYE7z6sQ5KjyOj0bvyK6f6WvK/b5+3bdOGzgbFsghBoLMi
zb4PnXgMkVu7vfTrlpOa7Dcp7co2KFPv3K3Zo/Yt7hJ+538p6L2+eWoy4Dh1WbpVReE5xKAKwhzE
txiD/PH27l9XKGoS4KhwzvwQzL1rOOqTZ5jPf9m6bXlDX4MKbYNw9IF7wEx6wFmQjI3wuG+ay9dt
MTV5b5yp12mu4dT2ISZOiVad3bksDs4U7DwfQ1GHGePdXDf6J3f/z9XO3X205dXartZQ1MlvAwTt
kEtZNA/1nL8lO6Ey1GSu8SSrOz4GWLpjd35TnWqx4U3ZLtV4YuOcAw0y4omd4OoX82F19dfIdNPK
207F0NYpky6YhlFq88pFv2lI8HNmMdugvLDs3kQ/lTECiWJZg3agKfz2cfViIfKbWSrL5k0IVJ+7
voPnFevr8NqH2f28CcOxLW08rssciqJCoQ0pSMCgkgr91l8wwmHX5HZKI0NZY1LmjjtDmYYQ+Qxw
HIWHgqvw4balsW1+VeEXT3caTU01gQ7knPmIrVjzLlPL+fbSFhNscs6kc4B5GzlEPS/1zxQ+MeYA
HzEK/eQAfOuI8uftz9gkx1DWpXQCEQz4DCfFL3fS3pFTeAc56KqTLt8ik7aYNHP4lqtGj/oCsYq3
wkPE5xD5TdbuyhDSyFBdDLRxhxJ9pXisvGOZx4fNUoftcAyddYIUbYbgFjpPcfs1Fv6pFOpucLK7
SW0BWyzXbOKgqnrJS8kQ3rY8TyT57oy/VuVFlEj3fsIIcf0hnxjasv7B5nRANRfRdc1hO+U925el
BfPln4pQhX1RZAEiubJr6EOuLxltdlGWUDBR/bn2NDhVGtA1A+D96p1fndsd1+Jhhnr/bR2w3YGh
xSVF/ODFiBPhL7TyV5y+Zc0PUdHzXvtpssssXepU4YxE0lrSBvHZOia53BrcZjFCJpsMaf2+aXIE
tQh4deLGjJ0Wf843DseiAyZhDGOsC8cSh7MKKFzBtbyFBMmmdNp2b2gvJAdlbDxgzwmSKSDnvUAC
GhrqG2teVQPYd84zJR8qkd3n9Z5JKKDlNqFRISMDxqbiQUxrJQ5TpUiCAdtbkZTlTEx0lPZDHtRz
g5ghnK5DnH7fhhfZljYU1eljpwUlz+opTEmFHsBC7KscUBMYtQy1B4wC5LBA5WoY1VeRzW8YyGwP
t9XU8oiYE7R4FU4NiP29s4PQGP4l8BveqY62zKTtZNa/v3jL51rgDalxMmsMqJbosFf7TSRUJzA3
QQuJrBMs+4oY28wBWpSTGXHrQNq+WNZyR6rfwzoCSNegGLSzakvNwVlR1WeZM3roZ1hL5rC5qM5v
XKbttA3dHFgbEVADYml4GwzLp/NWr7blUEzkU9vLcQG/tMwSvvAYQ9EkGhSbrH3vDyNGXk1bNsD2
HeNdHQN3jFUBgVmBENAmAr6J4GcfbnD2Wk7IZHiZUX4a0w5ujYLDQVXxsJ0NsmiSOUKrcKtiSauw
BrGfjqtDkaLdjTGVJa6qN4Aztt0bb6rE0CKJGS64BFmQ9MjUKA/Kaff53SYeKvXGwQ1GmJpoGu48
4h+COL6/bWVsGzccYq/rAxkqZLHqcf7eOu0l1+nx9tI2gTG0VVSKTpjq9s9TGqPQg+RBiW4DstVT
bNu78ZamA2YXd7QMzl3heYkLqsVkIoDo7Nu+obJhQJ0GyB9gc8QHKX+5QL+K7rjXSppgKF1OeegT
WMm1VLia9lZ+vL1xy7GYvC1IFRJdu9i4x9URJFj/wdbYljae0ypaUpb3NfzezH0b+SUKbFsW0uKV
mjwtXbSITk04D97wEyNvUZyq8D8V3W1mmmy7N5SUxU3vKXCbnadoDpJQSv+xjCL37vaxW8TdpGkZ
65F2MoJnh5cpan5oOI6k+LE7GeQbmrq0mOrmDkhjIe0skB5b8kMsi/PtzduOxtDV1iOkVy0uVmN8
2YEFEqQiiAj2LW7oadEJofmzx+7wYxa3Z77phNn2bSipJH3PyJqE76rhb+525bEgrrfPAphIKFB9
5w5tIZIyG454nQ7PAumMJzbsa7BBV9mfXli0FEWEaB5OpEuOAn18+S4OR4oOmz9XLl3OWm/Eyjla
MFY3aTNNYDlzk1uFumJwO42VY3TA5X6zcitvuEmWl9pkVGE8nkfM5sOJY8Mx/xLAg0RAc1sMLQr6
L/xTnlVp4WHftI8+xxoNyb1/p0iZ5DH7evsTtqMxdDSYwyEoM+xfOfOvOc5/b4MubUdjaGiOmFEh
abV2p6QPnkrvx3y4l2RruIRteUNHY+ISVlUlkgJk/g735Y504RE0fhtnbzsYQ0+JTgsSY9bguSXf
S4gMR2bp9pFbNm5CoJo2lFk4ZYgJ1nd0RM8CHtJ6LP93e3nLxk0IFLjuMK9Cp/RcAfjvcHZai5W3
l7bIo4l06tsWiSUMXHqOk5BqyMv2Gc5QbbGR2/a+fvhFiJenlCpe4WhiBBxRmN5tx9W2va+38WJp
4MJ7L5bYO4VPhL2vr53nk71FdEyo+vMDmA8BqraMI4jU4FUr6zu0Iu5LoJrkJ5jkzEaGHPzzlcYs
Om6jCW0nbigpE5GaUwZpKXl/xJQeNMBuFGxWs/1v6DKlhn4uGFeF8S8xXZN2bvED3tHcvefem34L
im7TI0NDB8WHpfWw9RCQa+nTc99437O02ELoWyTmX8AmcI8G3Soxa2INk4WSteSEADLeMu+WszfJ
TdwoHyL8++cHrFnT7Wu1nI2Jaqoxgz1TGOP3rKkxXU4dmkkDZwvzZVve0FM3AOt9EGLna1gNyu93
sGAyzzeCR9vBm6qKdGk3pbhY5HoBCVo19b+A+lZP5RXBNNlL3NlfsszD5jGC4sDhxUzkXDUsKfHf
nn3aNGa2QzKe1jgt5jzscAcDEsqJEI/RDPh+UG6UFG3SY2iuUxWRyEb8jMWrnkRDf+xFcgAK9acp
I9EcVwMoY86d/Kia9qidnV77v4hK/KVQoKmhZxfdqgzyOHTL6fbjZDkPE8SkF2eJuwFmwEHgrkmJ
cZlbgbVtacPnLXSQllWEpUMi+kNK8585GI82fHbb4obbW3tFgbnDhJ5zxBqrFdjr9poTCj0yAbxK
Z2hpwY8Yi3KotorxFttuopX6NBCh8LHnBmUqPKYrmggVw/9S0bYYAbIe14v3GlRrU+AIbB7LA++2
uhrCezPiXveJi6GdYVaGTM9Y318+YjLzCf01+xJU5iyvrFa8riO9Kia7eK1THYbY2YrwLMbLRCs5
SAT0bN32eqc4mn/gLbPMDjCR4RYq3CaTxtOa91piWmr/jy71Yfhcz7t97q/fq2sil5ollWLWHaxv
FSWOrN+gmyGpVkA+r663P/H67l0TupS5njOlPXavHe++gt++olb3LW0oKxAEDeaZYGkfWbsOIZ8I
9zH8oAr4p8CPmZ8NS7UuDa80J+5prz13TcBS6OUVd1IsnQlkSfrozZD2G80PtrNe//5CTeVYy0XQ
/981Y9O58bbYoGxLGxpaBOMwZUpBCAfvonjwbjsz9br9ck2YkljqhRf9sEpI9xZatFqXws8fYMA2
66a2bxiPKEqETqlUhOYTn7v8wHiAQdd+3bXHTMKStUs/XmpAdu72SaahsoJKX4sMPylf6P0qPoXY
VecAlvbPK/b7MWI4J3oeC/J1jtzPvf9j155N1BJX0QT/HXtmsfdQZTV6VTNvF7smdc1hWpw3ohQB
JLNAfcBPl4OLvuzb+37dCLsmZqkfJ8df5qrKEjo1bzBoDiwZw/uIBm+qfPjQsyHJu334KNckcRIF
mTBFt4XHhPTGmojYdA8sltgEMI1jGDLqNgj9gp8raho6MKpP21bndf8XcMU/5YYhJKxLn7jnSfI2
iTqg7rOhft9F3hYPu0XFIsMF7jqQh+cefgFw39P8GQAChJhrf4Waft6+6dcZkyFFhhZPKvUqJ/Xc
c+tMjwXt7nnofYiYQxJSlp+aEeQHS/s4juydP/F+I3S2WD5zQBY4L6Ua2tA98yk9e1N8t+3KWo7M
hDN57cQa0ki6FqQRW8F9+P97J8WW3bbcu0nu1C2BTzyQTeLIskMwLYc19tzruLkmkmlibqkAlafo
PHerg5pmfhCY/3O4feG28zFeYZL5fiAnrL5moNBRBoFaQ/7s7U4iPNckevLm0scEZxzPKMqjQMZl
L8DfNVFMSMwvQMkvLkKg9qGcQNiVdj8xmfspG4utLn2L1TDBTFSXQ81ifKOjv8Axmax+f/DVcbek
xyL7JpzJU3lA69Zxny+ALs4pW/oNs21b2tDl0C0RdZYC5gKCWcNxi7YY9G0ibzy+aPLiTT/hTmsq
3TuBsYDHqWzfr67tbbG0bN2EM00a9F2yR32rZhg4xp2zm++rp7v/wjIpVYm6KCDxSKN5S/Uf3knb
rlcle+EcovaH5GJZIhJqW2RbxN1mLfo5CfevJA4BC8KfSwM1NishB3lMw6L342vpevLD5AmnHZJa
jS2y6n3Ulqk+TCUr++UYp52ev2ZR4VXBMe5pWJFH5jYjeSqd3gHPfjyXE/1UTTSrWqTL3EjP9wHo
QvWnrBzHKTukLaL+6uBkeS7pFjPFq/aGBKZzlXWdrB1dFd8lhj0Q9ZMrfZRefRcphKQYMb1DfPAV
I4GRzotDKzmpK5i2TuFU3btTdXd7adsPMO6YMZyXAr0t+IbVocPsivsgp9euY39NyMZckAzf+NCr
OobfYFjmArOU8r4l+qpr9ikKQT87F+Rue/Deq8KK9dfvvhBWsPbgNQ8D/BDo1jnNxjmp4mza86Rj
9fWrL1ZvtFMFHpB9114SWRyqUacYThs5/bfb12A7HcPZauXsoJdSTVcKHrgafC86F0WST22XfgaD
Qhps3MKrri9+h+FyAYTHppp6+qpofeQESFwwWItoeV+P8X0J4d1/IYa5LhiJItX605W0CzkRCgb7
7RHLrz5j+B2G/Si8GSOCaDFfh7qOnUvDWJQeo7yPHge1BEsyNWMW7NM+0+eaMWPHnyYxXStXvu8z
54F3W8QeFqE1fa0+ABOEP0EpcgxXPk7gxT4uutyidnfXW33Fypq+VhGXvPOzPr6Kmia8lxCo34Hz
Uek+CUFv5VUYI6oSmqukmp9YkJ1vC7PtVxmq7vSgLWKhgFX3GBA7S0xP3pBtzVeyWCzTAXNCr5e0
KONriqlyBWkuMnASmrHjSshOG7HhSdp+hKHxMFZDVehqvPaDc0W2jifTgsknt0/Iou6mF9ZPOsxD
Bz4piTDBQ7LifdZlcUKmaU9oTjAX7U97xcaFTrGS4zWCzT0Kn/b3wYSR3fu2b6i25k5QEVaMV1Zg
jK6v+JeM+58CEX24vb5Fu01gOQa+5UgtZsO1nfh5rvW7bAwe24Z/msus3eOSkcB0yXzZS5/7YX8l
fqses0FWn8oyGjcY3dfkyiuaZ3plBASTqh6r6EpHdlR5fRCdwJyTcMK8y+AIrwpVpfqp1uOGyj0X
HV/7oPGOF7mbhb1S4XVWP2bpHxr399g80QZMMHdjNh3ywjlW3WfmfaozmXD5o+cB4EXiYWjC01Kl
R1VsSYdFc0ycel0xUOP7Xn9VbXsfZO3fqig2BMO2tPHIN+mAZ4S2wbUQRboca0xpfHJmVW1ViizP
47/mk3a96ivVB1e2DHfAwP6Vx+mJyPDStGg+0FwfM9JvlEltv8V48p0W/M9dnnfXwp0OKhK/8nlr
kJ7FvJiwddrraBat6K4a4KYDaTL5MOr6Z52mW+UX2xdMC5AtQNjkpLvOEwDOys0hU9rJD17Pt9Aq
tk8YT7xfchj1NuiucYfJkiCFJfdxFuO5mrpdtTsSmEh2KXtMRy/H7CQcHT5yGs9/B200bjHZWm7Y
5PD0lrLz3BrXEIpFk0QPxVweMsfZ4uR/fc419m8ofUa4ikHZ3l3rEABzjmCJy8SlNQZ3gyXMnx+a
tDjXGOKIgqr+DXjChrWx/TDjgQ/hyAfDEgzXNHOWo1u1h7ih/Hjb+NsWN3Rcupz3WVh3V1rPTyNP
H+SyNfjPIlImrD1sOhU1U+hd6ZBj0CrX7cFn1c+0X7ZSmrbNG0o9ggFxHBVprm2cyQNBA9B9g1mQ
G26DbXXjVddOSrlXRN5Vt5iacKEz7/ixrSoRbTyKlofXN9S6yeaxiMaFwHRXn6IZ4UHrJ2TGJKOQ
bc2CslyCySc40FiNyLPQp3JeHrQT3ccFOwfjuBHhWH6CiaEteDA6yFXQp3X2u2D8k3LZh6qlh6rd
etwtHqiJoZ09l/tByuvrWj4QUr9rlXzkTvi20O1bdEvsizkD4zL6KKvcRdPmWi19d54WcBSA1n/Z
8FAs5xQY5pUETYyWYdpfddWc51HwZHWworj8krvy0y5VNlsOBjSf55gqBm1o2dugQi628jZUwXIH
Zs9B6ygHlD0aTChlj/Fo6QFDmp5LOGsEEAfq8+1fYBNWw8LOoL3turp3r5hHGN51rGZJgPkwj3Xk
9xtAIIvPYfYhDCpHK7ou3asK3PeEyDsfYTgV6ARd6sfKC891tTWOy3Ln5vBYX3jDPIMY5FrkA303
1FPzOFOnvCMpUefeW4KdzrXZmsDiGcCs3CNXpwYVceHO8pRxmm4ohu3uDSOLtSe1yIE+ZaU+iy46
y1Z/XKfXYf7CpYLK3757i7U1yVs5xuBGIX7HNedF8yUsUx7elTXQhBsXb5EtEzA/kWDJ+ildrpPL
h3f+PHWXJQ3ZQff5crz9E2yfWAXhRdoK+YRwcdOSXMEBcY6q5ZvL53snGD/eXt5yESZ6fgxEHLqD
t1xjl3ySZG4fxrnL77I640e5NO2BMcfdl4UxwfRF3/h5GPbLVZfO8IZ6S4eSc5n9vv1LLHdtTiCt
Gtk1TVEvVzbw8H05pNMdIWN1ur26Re88491uCjEUJUppV8xNLZMhZE2Shr1zYCWXpw4z2TeMou26
jRdDIt83NmRZrpFQNHG79CO4kb5MDd+4b9spGW9GDJfSqfphQWInkidQT4YHN5jEvoDIBNZLH6MC
szCS1zXal7yS5y6ANN2+AsvWTVj9glLGwHIePS3UY4AC11GCKQHLht9kW914JkTQxiJt19UDdhlK
/6mT5XXfxg0VxoyzyXenLHoqqfujzNSvvPY3hN6iviZ5KIgrRj8vSHZFzPOZFh/TaB3GWZ4W5SSV
RzZO3halmMh6jvJ73GRjdnUFHMk6mhM+P7BpPFTekBCk1PPmfmz/KsfyIW22WjUtKmdi7ruo6YkC
eeC1KlAmH+o3BVqr++ht5G5NWLJ9wVBq1besx7wD70mHxXuB49KxOsuhvkOkus/mmRh8NJ8HZcCZ
95RqdvTj+kOw6cNaTAU1VDkK/IjVCrv3Y33kcXS/TmD18InbUmtZ3gTfp0L7Ks8i+tTz7IzRP4kK
s8dUT6d9y6++1It3rRicJRz8kD6NjU6aPErKcX4IyRbloW33hjrrvu+7IK3Sr2sM4cOhd6P5Ipd0
w9BZJMdkFh1007VjkXtPk9JfMLnhLQChB/AnJVm6VZe0fWL9ZS8OKJDAq/Gim560+JDrPEmD/OQ0
Z7pkexj9SGCi8JsmUzEtHfEk6dS27zA+ioffMAiv5VsoLYtNNXknYynj0QfY5Skn9QPR82l02fG2
+FhOhxj3O0clcB3j0jyJ+m7I7tEbwuuvmX9/e3Xbxtevvjh7RgQrFiHlU1ufuum9z/e0EZHARG2D
/iMIR1TNn3gQnoKanfLGPe/b8vpTXmx5KMXMo25dGuOLZ4DCPb0h67bDMHz1sWpjPXRDfvV1cUh5
eah2Bpf/wmmLWaFGOsff6qqTaaJTXnlJ2wbxPgk3odoZ84JunHn5VOczWbf+1lM023AYLBaGGOZ3
RBF2ASowf5IAnIQO6g8xwERfbt/msxL+uxjgmyDtHOj7UFad8y0nMasBZyzI4KFIluoG476Jp/1Y
HMZIO8P7RjDmv0NFrSkwDiF2o2g8pD5NHQyBS8s6fYOhrm5+pR5txaODWgnbELnXT8A3azwDCrcN
d/z6BPDoG72wL4HHvnMv+Ov2GViWN8s7tB6iNB2D+uRNGFhTZiOwN2DBO85luoVQtVgRk/54jAOh
Zq/snkYpyFQdeLqU5ETzOnc55swvs/pddV1FtooTMZTx37caPFd5XyhplqZZX7Vz96RjTC7sg9Na
9GS6S9DpdsyJOo0KHeNsi7XLorlmF1Fe96oYkbxBc1L5sCj/Ke35hmq9fjmB2UZE6FLKZYmapzaA
tE0TBujAMUz5vjDIbCUqmPCZJlieVZ8DXqMogUYXf0NzXz8W3+xOWDKHLHUt6bcWxF3qPo3APnvq
XN/jGxbzdbHyTXZV3WGUtY/unG/Mm9u6Tsqo732VqC7K8jtGqgJ05KQl9fDjtqbYftC6jxdixYdQ
OG6WTt9qV7H5TeNlQfU5Rj+Dt5FptHzArIW2oyuzBnW1U+DXD1EtzhFNT7v2bo4hpGnXLqHTVSeu
2Zugr95SRjeSTK/u2vNN1AclCu+tJ9Jf7UCB/NeqUk9g38o2btm2vOHBqrD3G8mV/yhmb+5QIp46
N8kcupVVfFXFsH3DxWnl6MwEwJVHYMRjUSdU6Lj+0qtK8xCVj3lfFyw+ZIhPT8JAeLT2H1sRTPe6
CvWxyMXTjvvF4uuveyGbaRoVKfdL/Iql+lR0dHzoiFPsvIL1al4srvqODaKPm5+Yih66Bz/y4Q7m
gPYWn27v/tXMLnZv+D7+EiFyX8a5TAonK8Dpk74Fr2vxAZxfH2XsxflBLphIHTbjVoLXJlXU+EmM
tkuH/OhvFXv0HAWhf1/V+VZWN8Yq/3qA8HuM9BLR5ZzKmNHfaTiPF17l5JNGt+YPPYGaMtGIma5p
2fhLMtet+zuvwE618WC8ahM934QU6NSbqgg6/kgwjCrxS+fAo+IL1/G1dnfVpfANQ9YYaFFki6D+
EfAJDWyxPvc6a+9cuUnwZLkdE11QtMtcTEFKH0UVK/9HP/iAc4ocxc4NgbN9wBA4FhTVMrJh+ClE
Fkq0ENX1fD9OetrTSoQjMsSLY5gWjgkmtl8UhmlpPR8rNwiT2+piu2RDvApk+5YRDUWPqbuwy1wM
QYLRAPlFgvbJafMtv8b2GcP1nvNCF1XjDL99f5DxaQHbBurjQ9Hr8gjrQjEmDAPj5fX2j7JciQkx
EJ4qvKidvUflanpqhVOrtyVfqnZDM1Z7/opOmhgDfxlDMEd7PSj4UHkuyxNSROGSH3MFdHV9J0Fr
EUTn2tV9DJjc0rEq6o+3f5rliTGrSeCzGyVIovJLPw35lz5MYeg6As6+pPN1uRH02j6ynusLIw0+
Ecwgqsb0oS/HKYkgGcksumAdIL01u8FyRb6pNU0aqyb0+aWgWX9sw56Ci5Hte2TMIlIqpsl19YT5
s03fnHxEW4deb6H8bIdjaMxM0DXfizm7KNqkSZTxKvFH0EhO9TRvKKXtcAxtEejwqzqfV5eI4eil
O//dkTzckCDL4iZ+hU4qT9NKonC3sE/pAHhlgGBjIwqwLb7q/wvJ6anyJZNEXNqqKw/9WPlJvnQb
Ymlb3HgsiAQG0m+6+EEveJBS14+O00S36ji21de/v9j6XJGuisAM/Cj7NDvqgSyJ1v7GI2ERmsAQ
dw5gIot91l54X/+EVQJOfhnvuxbDsG/bBdvujVciAuOwKLVLf/fZONI3mefmzkOXp7JqNoTS9hMM
ufcXpAaDXkUPtB3+ykRRnKJ0xZ/yLZ4L2wcMqaeecB3fhxFofQAjZKG/cQHHNgh2IfQ830RGSFHH
U13R6gJ2w+xEXP4Fib3g0Oe7wCP4gBFfZC5K/APJqsusHfdIumY8iHgXIzwWN4ILmpZUzFMhLlEa
sUPLyHQ/6FCddsmPCYgoBoS7kpf0N7ikhi8zr8u/uh7EQPuExwQIUS+o28KROTyMWR7aBu5dpNE7
NZbk79s/wCI9Jj6IeJ2zsLqE5RnllbrsC2VqTlyv2FWf8HwTOTBjgH1ZD6q9zGXNQfqIHkrG8z5B
VoVtnJJFiU3OPdH7YVlUZXNpxUgPvMInVOrUO1dfT+6FgStY28wNWjguhDYflAgHkEHXu1CdOB3D
eoo28qeRBBD9vDrrAlfr5u3WZFDb3RrWU+VLowjaaC5RU9bICtR+kpZoDnAdEPDeFh/b0dM/DyfS
be9iJlx16ZE3TzJRf/DCchf1OQ7HMJ0CI42UJ8fmgrE+mPfa5PVxmvNft3duOxzDbPYpd0D/hsPR
qsScsAKGORPBG2/1enZ9wcQI9HGpw6wdBHzO8Vumff+8WjVAabaCEMtPMHECAJQvgVdN+SXK4ZJQ
9oX44B8Y0rA83f4Flts1SfgyZNqbTMvmolx4m0XYBMeumr7eXty2e8PnAbtnE3pqwvHM8AWjKJsP
S8+HZGyHLVo12/7XT79QXVZgNKt0uMCYdnmnsjo4Vtmm6bftf/3oi8WzNBqBCMX10lL99cxpDcTM
125OyYb82HZvqG8W12oZ8ra9sFoipypI9LUTLPq27/gNze1HTitQtUJ4kD2gq9HhBCmlbetj276h
vWioi5cwXe+35tCpFhoWYEC8YKfbP8C2vqHAulRLB+8Q62v5c0Yf/aGZ9zU9eb6JCcAghK52nKG+
AGX8zefkb+6BK772gBDYtXuTkI9Wbh84ZYV3l7cXNVTdYX+sYlLyKardTo5+eaFhw7wEE1Jm9T+v
RFGJ73sUTVhAOnKUXBRMs6cb5xCyMPs4Dc0uJCtO39DbjANaFZWhuIhgqVA2is7P+gVf7tPt07fo
rokIILHMKNLKzQVt2WkiIUgXv4neulRuSedqxV7JdZgFNx2709S6WXGZ4ylLZtCvHyJa9ucYZrpS
XX+374eYWswG4pAJeQ0tI33UfPi2DjbwnJFsaJklZ2NW1gqJzneYHnFBpf2N0pRfyPqSzSTujsgN
xWXiSjEeb/8ai0qbtTZZRkPMwgjXko2fW1cv66AJsqFxljs3K22yUINXOhS/ZI0y1NC9ZQtm5KSs
3leFMUEgYGYYaKtZfdFO05yeH4OY6o17sByNCQNpp7ZCR3/MLz5S8AlXCLMXRGK7zt1k71NhAAYP
t0XihDDvQsI6fjNG9RY4xnbw699fPJQkSGeHqrS+8AYZgvXgUa9jBzdrNsDJtrNZ//7iAyqNfZ3P
XF6iwmUJK3J5P1Rpd9x3OMYzLGrGOxDh8ktKwi/ZHHqHXIJp5vbitrMx9Ldd0qDPp6y+KBAnHGQr
P6QEPY9Z7m+cje0Dxivcaj+NeR4jM83HPBFNh8C9B7TRBWp/Q7Fsx288xEJ2AyfwUeBJLP3h2VIH
+VZ77euLeyY8BD0+BZ9Vmf1/BLzaBLxj19unb1vcTDw0zTLWaVVf5mo8PV+tyzad59dP3jNr48QL
a13mtL1QtysSUUzzcfaGzwMvtggaX39jPJPGT4wijUDgBMnMgvwTyDHEGWWC8BNDmDG0Q7FLATyT
0i8NAsk1aJAuqqy7U9ot/GtYb1Y2XfKc5/n3W+nF6/W80N9I5yNcLYQZYBGV31GRbZvPCu/mVS2+
65zoGPFfWZ+V9ZlOfn/fD4Uq02RhS1TVidAdqU55PqHec/JDkWEyvKibU6FwNklZ1Ei0cRChuyBp
Zb17Qp6JivfuIid042v0Ed1HmeKRQNaSzn52KrDjSPxPzF098UMfzpMC4g5bPOsOLb1gTJny/EBB
EJiffVB7vsNMm6E8UjQZNmjuEPRti16ltxh30V761un0o+bd8IB+3GI6iNwpTzEmHj71Ne2+CeWD
kzZLF/cHaVX+MaTEe99OqXucY+p9mnO5fCReWnzOxprcK08IfI2q+KBHxT6ougQ3mNMU5Tffr4J7
3lYTP8lK6zOQUfN88Oa5/+TOOryP6lGfRxmI30xwkL/A2RnvegzEpBgQFUd/866a9YGks9edMtI2
77TfKHpsU9AtgvKq9n+hAz1629W+3yQOzyPxIINl+s5A/fw/BELsowLL5HkOMPqylU2VJ4yJ4Us7
68xLorob6CljawDsl+wjqP+zR38mDUDOrljKhC3pcKjQeuglPWh0vqSjKM5+/H+cXVlznTq6/UVU
iVm8AnuwHduxnfmFcpITBgmEECDg199F6t6qHJ1gbvHUXalubSx987AWrhSIZza/K4AnecqosiZ0
PCDWmpXOGOcu3t1zeXlaZFDeOR31eEzcJvTSgXTDmUipUDWwtHjKW+LNMVmiFtTsy/ytU14WoCDC
SgSAwQgVjXpYR9UqW6E1Iad3JFo4cq5s6h9FO9ObwEEKRoOpcNPBG6L+Aggm76PE8tYAuWq7O+Lx
0IsxJVHxq4yE96UuhTXHczEX/jmz6uEzEIMd+4rk3PYAUTarV9Lz1o8HOfPojgQBGKGHyPqKvBJO
ssz85g5OrE21q4uvtertf3Ibs/W3smTYAOVCen7qCi9v3qFrjoYjUXR5rnwrIuecN/51Ciz2EzTf
w9dhqfPHbND1HA/t1Jy44NZ5ICq/KUBt9lEMBKRYxAZAEdqkXFwnTHDrZKgWSuOFstm+lWTy77Oy
Zu4TWdAafl+yMehucp7b81Vi2OsfYdlrfzjqMzd1JFXiEmAt9lROoBePAY6k78MIdaIE04/0QZIe
32JFCLfjam4JJt26UM6Jw1AtT3KQLD1mQP8HrFLv9H3skzH80SwOR7NeFspLXaC9kzjrZ9beAEvO
TQH93mP/ky8ei+slXxzghLC+P8l2CNvUmzWmPZQN0rhT5We0uQcTIKnOtSg6PCoIbefboQjIR2Bo
lOokOcxB0g/aVaeST8NLadPBwWdIKO8zUbKon6o5r7OvQIdr3ER2JPNQm52FutaBCppnb4IEYUxs
eKmtqmKgWM804NwRGmJBlVW0+a4tqG1CkbV2LMGqtbdc7bDNivu61faA0LfvVAroYzd/BhwEUUnO
Ohi2obN9ltbIc4EG2/Y9ni1TUxRLv+k4bJWTOVjdXtwIsISBU7n3GYu4OIFvLiuSGdim9AEcuL18
paLO+mc3GtScgOSDp6wSRZ0Q4TvTTY7UvXoqsTKDKi1e6jPA6SMWu1Ne3QhBgzLRNfO6E4lIT4GH
OPLilEmOUNfjmfLPDD1xN86BbfRh8WdrgH4yIBPjoRcbvKZ06URSllNBz7OlMUmkJwXwMtlE2T8O
nSatkobZxec51PkUN/mCd9dW3Ym4Q6MDsxthW+q4aTv3XUY1v4tKDEJgox9wUNGQSxk7tlU/Yhtn
CRM299VjwP0wu80sp5epV/vriIvv9SyRoAP+LnxSDYk71AuPOx4G5TmqF3u8arfX9gUTjM5JNYs9
nfyxltY1Ixw+xJtwcbF2gR8XzxFcUl6Puk56m6gu5kEb1JestccvQyYyQEorFfIPYsrhJnLqYTIu
D0gGEynpFN7rGXboAwb0gne5rbvqtiyg9jHmGdmSzrry65hl0juRsMKvYSOFJU44B+iIASChBngy
uA9pLc60VvONlfHBi60RvxijeGc38aQi9QnQuU2q2wFSYAVYBtW6pxerQy2JldS/03J0HiIsA3OA
OdlulHCqO/Aeeh21khIc598JuuTTidZF2dwJLG3lSUFF98CcpdPpbC8Re2RZDpkoA9dRN17RujLJ
Mdh4GgQ2qOGkcRuTqpd7BzqdpQ3TxefcwcoLqyR/T+wAcw1OpNhHBhCY6xDo8f0SIMaQljfCRjqF
Re5YCUzkUzBW9m0wlWF31xRupQHk6o4cTNdWs4RPcx4s7TufzuDIAnjBBwn83TYu5pL/xFqV/qfs
NCZDi3ms6ljNhVxfoYCwThPIiEEhw1bIr+xVZuPwEozFSE+sDJZfsgHRddzD7z0qSy5j0lpenlDb
gTyKwXG6JKT18h5AWCxPMQQmL3Xh1S+BQqhRF130iUC5b8eowIvAJI+3hSLqR2n79U1DMhqmnudO
37iyKppIwcMlKXNYYXRKEOSBMK8ij7SlworRD9LPAXKSdzrIphZ7PG754Pk0LNOFrUIZgGPnFGWY
ubx1gd8NM0H1azHBQ800QyGXECbSoOfWP32bLWOae1SdKm/CCE4zum2SFQqwuJiRgsZrL8ivLWmK
r1S5OHsqAsC00KpXSQT27CUhDoNNX2awq6ZeAUgNHRFoK+to9UNjOf+BoI5zFiNU2s0sQE1XvAyT
qc7Fhdq+fwf11B/BH8FKTM8Ey8qwngHkBrNGz24RqNsyGnsWN5z06dzX7Bvtp/qfeS6XX92kq1ei
ZnKqVQhdZpkDjcrasXz3+3++zNP0DXUwBdFVyK5mT1/aRec3cP/hdQzloOOgq6zvg8zEs3CiKtUa
RiklqEGspW4d9qkosXt3GiZWPyjqAoVBhDiLej2iBNVEQKloC+ubV66YPLnVNuhu5RrgrMT7qAsb
3wPVHlWsi6H7EgAfDfwSVlnpJK9l+IzZl/EW3FnB5zlHWj9YIfmEP8K/lFU4/XDarn6YA4FIqg5L
+8MMP+xcmYqyV5gu2KqSd/wD8xrx5GWk+5JpAaMhHUCkJWDSBFihbgSeUAHPN3qXg7xomRIfQ4lN
vBStVaXCtiQcBwx0H4NZkguwA4YIIoHpCX+s5mH5CfOUXbCV63iYv2fDXRlOQOGHvBSPpKY9va9H
JsDkSDgdkVkihmsiIBON8EX8IbBChBatP7dpkHHAITtIIr6EOexXbIdZrk/MUuo9CSzJPg7NFDzB
QI/oHnl1F9e2A888uNicTqxIuu/KyKN3UUiGn4go+09Yf3ULOF4/vHCglYzxIuzg87KUXtxMo/VL
+W3/0nhDGcSFHyGFaDo7/+ROwIOPgULCb3JZqiytg3ppY9oW5M7qyjJIgXCVPSJuCm5m2qBspwXR
HzHVucyxp9yKXdaQLb/wGiWxGLuZcl5JzKuX0CqxsjBO8DZgmZjQqQU/BCgdrZI8Ww2JwB/raFy9
9lj0UKFpoNKcR9MLpJud4Rb6m9kp6nhsaIY8pJkhOpMSM4mpb81j4pG8/YDxk+qbZaPLFoJLgEOU
aP4xYBO/aQC4Xiddw2Sb4I2yi2yQgEydbns0g+zovQQ6Q3RXj72fFDDEY5xZU3VxHK2fRyLGa9mh
HgmvDVbwMsKQpwwoFjGcBTZwxUf6QARF63ZyW+uZoF0MREcL8Qzsq/sLoWT/tS41/veL7kV+UWO+
XFpbY0NDhxqGsWvlDJMwBTUK0T2j+g6QtPo+a1p5tueI+nGNgDOPQ2eQV4uytoyBvFi/NMIvkZJY
pHpUkWiSnrb8QwnhStZ44SaogtFPgtLyX6Frv6hUUAqnpbQ+cdkDAKmoOS6wpxHtL80Q4WLrVSQB
K4Q3n20pXpvJcrBoghbXI8lDVDIx2kCubaWq7xSgle0Ju/TTaxlG9EMlEJSLyAO+v22zj7MHqsQ0
IHbxbJN8+cWyyMoxiYdVctqtAVmts+Bx6CTCAS+cEe/IwJl/CV+rZxQ5mxu/hnfICof+GoKc/wwa
rp/X+OSKV0CbIbQi0LEX1rMVtgyo316NlLNsq6F7LjKr7dBGmebTQhf1DKSCUcYNioLAPxYWyAIy
GKKAkFbGrROgM9tZOS4NuIT+y+wgE+gkksxhFvWZw9e9Ntx3niDQHXZcrRLZnDu5z5GsM3JTuhHm
PysLYdisRqLjfuK+Tokes7TlExyz60s8MfAM2ScxO/CmFBnHI4BPy7tiqL2fQEy1vjl1nwPuQgkW
h4QK++NEKne8+qqPSuz5yO4uGxzxHqWX4h/oEQYoXUSa3RjY2U0uLDI/1TbHi2bEycAspOreee94
fXcnrHrpU8teBUVJIBhdaqya1Rehi+inFAiYLqXjsAp5kg+zM0tFHgHQhAK5sDt1bjpf3Ya8YeqM
0KMPbzRi8OaOWHb7WZTWWJxQrA8RFY7ypR+n8ModLHqn9qTIu6gLbHpt6xkpngXBJC2pgpgM9RCt
I1aMfetGj95EtLS8hElC8hu3CrwPwzC3X6eqAyONE2F42+48iQHhupUvDUXzM5JcYsekqjA1lGaw
5reAbJ2+AYDW+s5QmP2eI3RdUoCs8OepH3l7YZrRkxchoX1ZsgGZEwimL3DGMAlKgN/sqgsmL6OV
h/0tvLV+BONGcwLWLEy+N1IrS3M9Z1HsoQYcxNxZM4my9+wqETqg7YkE9vxz1FEHeh6keFQF4lvQ
gjztREpWAnAMzhrzEPQhQAR074kS+F0uGfxUKVeEadYzUAtHFv6/STlG9eOybpOmlbSWu3BhSGra
LkOOCJCm7k7mWIuL7F5OSee4zpOaUMhhHpEvampVHqtagV/qdyWzX6h4Vr0/d7FjFezbOK1ekZcK
ilnMkGsmvPJhQXEIMJV4/TwNbCJ+5FUQfLemEqFqVPiI9lobuUc+Aq/GmsLci8ugKDRwsht2Dgph
fecgVOpPEXExKt7mPop4mF113y3UwVa+n7tTcLbzIrgIly8/OwL5v06OjcxMWQ09tXhzO7bCoC/O
FL7/Qfp5x07O3COGgqNZQqBa1tWVsqr64liB+GG5SHUS2vH8nHUu8BAxxh4Od8OEDVA2rPiIWIB8
yGhnJaMz8U/e2EaPhOXys0C72Eo8J7rvHcI/O7lTXYqIqmuT63JOEMzxK8SvAgdgJaDtNWuc7100
8iElNvbDzw5GsstTEWKGOS6R+CR559EvFs1c7zqOrmDX2veRI1ie76OfG4JiOG6bwimfLWzhyRRY
xfDzosWOSCyxPABTV5Nnr66h+EGJCmUPg/XgWkC/iXs/QAlntNnyU0Di9KOzZOSZVHb9mcyBfvEB
n/GptVo6xOAO6KzUzz28QLn6JFR/+EnBxvCUqGm4OB1RHzVp5KXzW/An53mB/wrb8J630/zVG7EU
eI+1nkDHquznmxr1zG8OHvrZ5TOKHl7uirui9N0l9RaLnhF0yuYmt1Z/hKWvhxYxskSfaxp5CEcm
FlC/AX6xSSkKAL+mMJL5q5jK/IyqgmNdWLWIu8kq5x96kb0HcbUB7RyrgHrXfpQYeI5JZDXfVVh8
y0CyHV1qTGBdumkIn+ucoL6dA2n11A22VSHsEPl5RN7zOV/qEk4XLONTwlwhX0SHTMlWVfG14pN8
gYnJv7XBKnpFuJJr2mvqoABe7CYly5tHrPuTdEAq7n3VgFG+RbUJCUVouyO9cFf5c2pxVKp5DP5C
9pGiDHgF2D2KmmDk0PqqKnuJSYG8BkGlB2GAwYc75JYFlpFJyfaqWkLHdBocAqSpLiqrOFIBgq8o
J9PjWBUtu68dL6g+WIVv64sXDfzZK3JJXwpAdURJDUbNz6ziEEjEzVlw1r3VkzunbJmfAj3Muedl
4VU34TJmwxccYfdXYOvmyykoCXNSNJoAYjkMZE2ZnSKKOypZlGZCK+RqTj9mD9gcndsk6gfnc7Ms
hH8Vrj2KK7halzK15iVsTtBroS/IrWq9LgyU+UPkcRgVJKae+xQVs9f2cbuglfgexcbhqz8EHK2y
TqIuuDOasdGWMIG6hXKQaMpQ3ALMDNus0k/CsNqDKtw63Oh5lJ6crNpr+a1XlY+4DxX/P3pl6yF/
qeRTY9gS+l1GCMtRyfcJOSMgaHqY0cm+OIUrsMYLXu/PaoZxiDmxuvD9sTaO0aFzSBPM7TDkt4LS
NhER4igwtLkH2x9Gi46yTgS2m4lbtjjkDGxNmO4CUEJy5/ytPpHRoXMy3maqwoP8nhQo1+eWTv8C
7sA9bOWNJzcB7Ifa16NEfexWuKEUdzMKpQSVIUzANTsS+9cpAUyJrh2qPzo4RVFGHareYI4RxTtr
1t/ZiisPPqIlQxqFJPhIqxG/s97hH78zN2HvDgNoFVjTpzybAb/DPx4QIhy9Xt4fR3dB6WVdmdnn
31y2YjwtRbfT5P3r/eNoQz4jHpYU7Iz2bz5YbQFXt9sb8dw62hBOvhQTKrcMzEPcu7qe9Qr/cqQ5
iq825FIHbLFJXYD+DYgfnQJm9UE+ZTswOsakXSofu0D2GR0NBIBRfQNj/ktl8sOhtzQXmaoA9BVT
1DhnF0RGASdpx/Y2sjYu3Nxh0rkeejhiEHugBj/B03TBGL/91X81BA520f4tgTJYmFVyvGWf5xiR
qJ7QXEomd9gZT9k63tDRCtRCtbYC+1wUxbWfFgyHFYnd7U0rbpgA31BNJZFMRgXeFGw/IFNFxAns
2E783GUo3/r+9UX+VFCiyg4FN9AJgQaG11Gswo8rQfnbl7/1rqaO2qp1RjgmcF59icIgXY6SnviG
ii5gq2obUNWdM5ugmDd9AcdycfCrDR3NxlG0PQhxftPMDKDd3GXs2roPQ0UdH8uFeTD9L3VQx+7z
cbkcumpznwSkRzYqZbhq4CTHEVuSqDm0bOBgk+nfMsKkYAGGit1z7mEDT2qsZdZY9Y1DkGSmb3/9
hhia+yR88thoIaU4oxr0BDJS2tsPnhA7p29cu7lPAiiqrmqwkLRSwSu8J1KHY07I3IAkNKgwegKK
tJlPVmzroE3zqj6yYoZ7X/+cP3STAp+VoEpnnxX4q8Uknls7OzLAhKMNxeR6DKtiGXEj/2dw8Z/7
ErN14YZ22rnVW00N7Vza4uz3KOi6h3Y18eWGcjYcGXkxc/scgGVz5P3psLUycYkXjJxntliF0Oli
AF5dKzfccRMbF2KuHPVYpQ9BWbGalPEcwosCU/loJGRuGzWo10RjUNvnWg2x8vM77P8+HdJLc8+o
9wBuAppwiCDkA3Rzft2lHt+R7w2l/8+GEeZphPBhDR3UZQTYmV2Z35Bg3sHO2zp+/fc/1Mebm8Gp
chCdLSFPPN5/W0OtLrA+H7saQzuXCq30jDM8qY+6gihPvXc383DnbrYExlBQtApVhJkQnB7yS5NX
6SLVwaMN5ZxKFOvrqltpHfPsVIF7JLFQiD4o6YZ+yqYiHXop9tlv9M36oLuUYRuxkGs4z465DkBq
EKq0jbwvGf+t/ZqxOwFKtQ5m/e133bh5c8FoBKBYPnDcvFVYmFLgF6wtHAsszNWiwPYGYDji5sMa
eIj44v2jN4TdXCpybVRROaagzj7iTxB0PnDYgqFbdl51DWf/U4JwwLL3b11iDMCv6FqBapTk4Hi9
Xz8enIr9Mcpt2zF01fFn1+0yz8bbatQ1If2oCPd7oPZbT2qoKmfj4BYU9x5kMg7L6BbcV+e3pWVD
KE2U0cUeiGzWWFGJT26G4KuOe5SXMpDx7YVfW3dv6KuaXGCelLgb5ACF/8MDWiQGf6R6efsv2Loc
Q2FtxXk3tpCc1SH9zkj1eAT6AFJjaKw1y6Fj9RpII9Gl7WsmndPbH70h7uYmEeYJQISaI35poiVB
ZTxDkZ5ej51thLvU8cAXyJHSTes1T2jU5sm8c9kbb2nuEAlPEs+ScNXl0t5iYSJ0ZRML5FtkV1W3
rsZQ1cLzGguDT6tE/lzJW1XwXIIZ+O272RAWc4cILMxdk9vrvTsY10Waezj6MreHUAdEw5MglF7s
ZwxYpEHNd3R066MNXzr0MC+Lu3pqb047EKke5b82AfmU6kVf+b59XqtywRgkXcd2pHDrow21xJJi
tE682mcPRRyraV/3WWa3jjbUErD8Y+YiwzqXJLrxZZhE0V5RdEP4zHUgHmIEmo8NrtrtfxI0X05T
58hEzEW/k7lsGFxzH4j7fVFXFeJ/NGpi6p6t8aeDYTSbX5b85yEhN7eCgsoXU1RCyBfGUwzw3nV6
Dwp74+rNnSC/HdwlGCDkrPuR+eLKx72TNyyLiQ07A7SmQdsJPq5+jzLRWp+D5ocYKjx2Ketf9Ec0
nXtA+tHSQXUR1b+V0no/pdt6UkM/BUdEii48DK79qQue/ea6chKvX198OvbxhgsdWqdpAFiPj5f9
jQvOFqAU7dzL6hX+EhmZILFtKMBV268+TvyEi/P5PRinp/4dakb2UYE0FLafVUg0xujP7RrpZtGp
PxjtEnMTSFSAjnDXnBcsGmjUPpUoYx65c4xj/Vtg7IE3jUWhqPUYdfEk0Nf22fD92OGrKP0hjbLq
e9FZUNG1frEW/2dUvY4dbfhPHoRRMNTISgerutVljwkFEu5Jy9/1n5hbP9jM6JiHsjzav5h1g/8E
JdfB7zYUtONBVfASWlT0dmxLMLEdKwKQyNDPsWgLe6oREDG7O7PK+7LU3SWY/ffHLtxQzgioT+NA
VvfcZ2fQhZQJePGOFehIZLhRivb1gP6/jeEkcrP2tuisdzzR1lsaWonlRV15BRLF3JW/fNAPnzEQ
0B2KWYjZrQaMep45PgJF6CRmI95bXrZjC//uokHB+2/VoVPXMj5AdRRaoe6QXXNNHmew4O3I4aon
/zWIxOxWN2qyx2hNV2AQHX5hSBhhyndt4dbnG+pJ5nHJ+xliXi/lmYMDXjdYZusPAW85xCSRHpaF
9cpq7TOZ5jvSdO9GGJe35fzvbo6YDNIuBpaa2YKH9kr7BFdnO8laH6ndd15zzOZSQ1O7MbSjxYaf
m0p6v8zqad/PbUi7yRvd+67KsGpvn7E9dFpDFwIT8/bFrJL3N4kxdLQU0q38HlH0WucGXPwZhUa3
uVoNTzrIKKTn7d/Z+hMMhY34GIE0CHYsc4t7jNffHezrEBMqmFnBVDtNQH63RsUioFuvh77Z5Ice
Ve1b3EV4YTtLqhCHHu2KEBMguF/qhbQ1hKVyuqtjeTcaxYu3v3pDSU1I4BkjfGjOW2RFmGjAO138
zEvrafSHQyVMAAz/24bpefRnYJ2iUj/bCc+yKQ5HfgiFwyGh4Uh7txvp2HvkXPvDTTOK+31J35BA
Ew94KNxJiyYk5ylwW/B19gw/Uo87SKBbpzv/vpVOeEPdd6jkREC80q1M9x90w6ibwL8eAaBflVGy
lrnWGtdq1VHkcvUeoN/Wtxu66YqqlWJBHLq2ddboJWqPtXNJsIIZ/xErKq+IMD2SkbOO6Eunub5g
YDu6vC3pGxdjQpuTrAqHwYUkLt2VNcMJ1hxFUWfZo3HZ0CQT3zznU95yjvN/13UxhRdjRfg21PWP
t79/497NGaOFAVmMTLicGf6OQ9j3ZWbraENJ89rzQMiOoyPKYt/CSlNR7niMraPXf//jSZ0J44SU
Q0VXZ+SJ6rRbDd26b9ODzlgCp2suGobTCdQKJ50eYotwiImd7LCg6boZIV3l/1hTFlE/jsPz/qVs
iaLhRn1FNOWdS85Y9km9jxWKfgQVzGE6KCqGikaiwnKBjTh9rbysKoqG1yEhNCeL+qAfwNUBwzXW
WOYUE7bM92KLDUkxJ4uwABSI2sXR63xLwaK7me1xCW8dbeSgvlJy4jVEZS0qgJHjelQIfTPGFZPX
DSicg7RCxpiGACg5dkhf3r7sjWjLHCmiAgsypIDbD0Fz6P9AahsNn6bhI+n2/4ANUTRpln2sgmey
wW+sEZ2qX0j+u0i3G29taKmJYAt75QCNAqK46r/oujbl1L7l2PRK376krR8wXGkoG1TmQ2z9Bzl2
ZERXNHFb0XNZDzt+Y0t4DGVdbDzCwpFnLFBRjcAom4bz29++dbShpzNaIsoOcbRXOPEwEcxc7tnd
35hRfwnVzSmjyC98MGUWuPgmfMS00Rdwacd9PfRxuEg7XqsZc0XKxLVabIZNe/OBG89hTiD5IJ4B
zia8YCDAe/Oox3jqvx66LXPyCNOwfYjGMlKmYkgx9q5inu+SPG08hTl4pMLW44LgcNE8YOkgbsWx
UM+cO2pojXWnCrYn6pzyhC2AJp1b9uXtK9m67fWv+cO7Cg5YEi1xeDZ5P3Xt3WpLfl86ujOXsXUp
hosd3DaQto/CYFWIW+WL26A9+OGG1jZZ3RcBg9kJ0NTIeB93GJ7YH7Dd+nBDZwE1UwEKB5UTH5Np
64SqjyL7sSs3dFYqq7YLhuzaRsnBw4TqWGmgnzjXt4/fKD2Y40e86p1QuPjyOQiq2J2H6zIsH9ZU
Esi1r/1uMXzjhsxJpMzmuRx7PIDUmfinaKPqNQerw47N3JBLcxhJ10D8rzt0NutJPPl2n/Rt/opR
k2NJqzmOJJeC4dvx8W1OToyJu7wQ6FzLY+VCkyq5EoxVUQ+fNfXVdLMQtDkGqT++/cBbF7/++58q
q8UEi4DDfcrPmAR5RXTy6djRhroCyocz5iOCsrMoGcMSfGo7pnfrPQ117QlAt7sFYQ4QlbEqif0n
bLiFj6q1d+YPtn7AUFh7qNTS+BIDZhNWZ/0+DubwUmOY6tjNGErbDRodN43jaw3YlxyLuorZx842
p5DsHHtciwtH6w3uQ5jzh934b0NUzCEkWAKrFNgWXGey10ESlTent+9j47rNGSRb2eWU+RDCNYfn
rUw6hEyIb3aO3/pwIyoOM0ajAhCv2ICS177U52w+hAjvEHP8KKdjkLkhjvbQ7R1olQKN7BtAkI5Z
FpP/uHcUzb0e4UufBU8NfgFTZd4Y7cR7G8bdHEECRo7rtx6CDOqK716bV8nMh+w8uliaxjYCu1XY
tT4olobK+qrrhrLDbzUo02Kr/HI0pDeZjit/KfOGo1qAjdo7LMHe6EY9jgCoeVs2t4TH0NWytKuu
cWDFJtTFpoyemePtyOXG/ZuzSBK8GcvQ/q9c0kI9jFgDKVTxJUNJOxfh86G/wMQ25h4tMCAHIcIi
xfegIiIeaH+EoM8h5liSQ+0WNKE4G1SZ6QjV2p8b2DAKJqaxBwCjHsSFyO1XfoJlqeykz6iMld3I
5O2bWQ3AX5IScygJoDkAMkHOc+bAx6D6BESsJHJuq/L92+dvyI45mTTWNF/mGglVoe4jV6fRMTRL
3LvhW7tmDHQwI6IhzPsOKWJAK7ERoNl79HlbV2Poa0EkLycLoTyl/rlzywuI+hKmFebP80N49vgj
DC+LxGzSpMUfUfm/esxBI6TcsWxbX28oraZuj3gGYaulFrTKJbudbP8spr6Oy9rekZ6N1zVHlgaS
TQ4t1mxH+1947o8AnGA/35acDdNgDiu5bMxAEI8IwS4+lk1YA5D/lwcMG0T6N75wPr/9KxsqZs4r
YQuqc5o1QiuC4Z031iifze9qdtB7mTNLQC+up2HdXVAV/drK5SLz4utcFOnbX791/+tf9Ufomik3
0lWGO4qW6tpn4wPW+Hcs89bR67//cTRoz4cKICg4uhovlfYwswyat4PfbeiuHksJyjAc7tQl+cAE
QljAcXTfj92Kobjt2Dkzm9b6kO85wFJvnlCN2rFnG2pljiwB4tEpgZEIe9neW+61XLBdMKX0GPyy
Q0xqa2CbeflAdHQOgZirXqTF4932/1+f1I7MeSWbt1U51jNiTOLQEw/z+eSoZcfF/lWRcPhaMv1D
XrSbeRoIFdHvEZqcvkNVdJcldevs1UT8cbYtEBXka8FPsRA4f/TSWk0yL3THVG7dy/rWfxxPAKAH
5Frcy+w0AO/Jz6S3dgzkX8UFt2IoqIpq7vrrTKcW/1TLc+F+s+rvyyFuYJxu6KjDCOA6OMatQJ+T
AqU76ebgiIbiaENDrXkuRp/hyoP2rhoJiyVG3eID+omzTf1ErxWjStD+Cc2tpm/OnBY7Vut33PKf
eAZnmw5VU7D2+ALQeKTliV08ANk9KTPkU0v2pLz+HnN1iJ+8JECLB9yFsVdGsQvoYrcDrcOhNji+
wnC+tCuAV1ZCosAZDxaT/L4gwU7ivyGs5nDTIpdy8laJWucZC1VdeDZdDr2LOd0k+tFp/VJE5x6o
kO88wB59YgGVL8dON5S4zdG+w9IagtnwW90B/ifydmR1Q8moob/WyBuvnWzIE5C1cl7Ik535OnYC
/30GgrLz29+/YYTM6SZVlnRg4bIG49aN8lQKnvQfapI79nPrXdd//8MI5T5QSKwAIlMtFvhH1cPk
WjsVzK2jDV32wt4rshDRX9O18QKso0kcAny3I3OyKQqBCUgoLFA3kK+yDkG4lX2tmuLSOke/3tBo
7k4dqnME1rkq09IB2Vl7iCsPX2+oKSsw9kGsAUcDkvN7LZxJnBbHKdmOYK6+7y/GyBxtynqAzQVT
558r+cXJW8yqvcrhqZbXBui3Yzvv/MyGZJpzTqFuQBsAFulzkz8I93MYph1gJQ9JvTnoBOhZ4fcK
8Y5syrgDdug0feT5jmBufbihuN7SZAtASOFk/CEtxu5SMIApWtWREqYNEPt/q1QG8H6gzCC3zcQd
oNbAD3kh4x5P3ta3G/oKHmfwPZWQnVoCmRJAVr0MLjlfDl6NqbMz0LbkGtnP7RlTlYkdJAAQSt5+
1A2DGRoOOMAaglf5sDUhSFcBQHwJa5bYGcBPR+/g3Rtaqxefd1OBp3W4fsh6/36wolvLPbTDhqc1
NFePyywaQEOfaW49cGD/pYy/gtVlb3Qo+rvmmnNPDer1ARiFvLPk6n6JorPPACVtyUubuaeeCqC7
DRcBhMa3H+SvFtp1TQ9GygmopROtwXQDvCgtgjYJuX56+/C/SioON9XAVqBzAJv8LXDsggScEV8B
kfYe0Ot7NaStHzBUIQBUreOA4/IWyOvBUw30+pMg1P1lZRHdKbJt/YShDiwio0sBInsL6JIqBlbp
18ABigZgnY9RO7qmJ2NTFIxdFQKS6n9I+7bmOnFg619EFUggwSv7Ynv7Eid2kkleqGSSETcB4ibE
rz+LfOfBozGbU3x5SvlBaEvdUqt79Vo++Hs/M2fM/Y+eM9cbW/yuz2EXLIcgSqZN2HLv3qWgbr51
fbwNPMgzGNC8VkZw8zfIo2fIh+zbdMtBkh60egmHOBboHj+YReFxmPNPYKPu9n3Avttc7QyBzxzn
zjdQs9c+UB4Epe6okFuYr5U9t681xUESzACZuDAIEtWgr8yqwyiG6AEEU+Xr9WVacTz7evPBKCqK
GkK/UJ0N7igeCdlxYgOg8dfHX9l1G8wrCpMMrPfB0Q39eB/be3C1aOJKgeEfHG4bgfvaSi1/fxM7
Sgcv+3yC3FSXd6q4pyyK2mejZy34sTR0Aqbt+s9Z+5Dl6WKQykW1tL6A+gj0+E31DfLgcMNNCc61
/bD8XPYYz+AleymSGeWMADIDIp//2Td769rz+ZB6yqmKCziqX+sBHK/uNP3I2011z/chPpTaUF/l
F1T5STWCbVB8F0H2wQ9ehXT/AcP+C9PlN9Q5byttfsyk2rn1lp+zUXiNcCCUlkX1eHSNRkG1yW9H
nDYbjr6yJfZVWAweJF16OUI1M0FHARLWURHnNAs2Ip218Zfg+Y3xukmJ+qHn+fcMQurJQrxdk+p5
147bCGBmHKGYyul9TTv2DDWwdrwfiR7cAwdEcKt7bMXJbRxwSNIKpHeU3BepB+Q7OPeD4mBySfXH
0WWQugTLdN3w477fZDk7WveDigiH3EMaCSoFok4/JmBnbJH+3dMhQKlNPKiSDFLtfQsrJgk9GA/y
b2nZ/7w+/XcjKwxueTheuKmDLEN/GaL2rsunY0fCX8Khn3Qkbv3MwSPDv5QE37z+vTXzspweKnDg
w/frhWoaktMMpczDVPu/9w1uXepKjMkcdaa/JBPkOxQIwo9Vx6KNy2PtOLFZCQek4DXj2XCBjoaJ
VZ3/gnjNi6r6l2Ia+6P05Bf0Wt/ysLqp2p1crzagOAumoeUF6S+KVEMsQ8jT57Ksz9dXbMn2/OdJ
TKmNKQYPdlQ5wGtehhnvggHy8aJC6KCQ7gaLLmjAmi3J1uX8eO9LVr5JIk2AihR+R5g3zwNki6Gm
gh6DUYEmCUkE0I5y43y7/qtWjMwGHTPo87hofOsvfmY+K8jBHXsDfdV9g1sO7zOWcZpVwyWc6jEm
Q/uzpJACuz74yo1uo42FyxKH5mq4FNz5AuGQ8ZB0njhMyaaE6srpaOON3Q6HiapId4E2GViPuYQQ
Cyh8iD88cfBMb/yOtR2w3Tx3Sgf9JPgKvCRsTH/0fFCjX1+ktcEtNyeKunU34Scg5ff65wiBRs4W
TeXa4NYNXpBKstKn0EBKM4imhdEXuh2RrGyvjTmudZKP1AlxNZVDeAMZ4wRSRnUWl8UkNh42K/O3
8cVK9eOglOkuoiz4UYZhf5D1FjPD2uCWE2fgrBdOVPYXkQ5TDFb/b46b7rxJbYRxGKmM+ZHTXQbw
QStaJicon7xy6F9vBGdrs7c8V6fh/67+EGa/ajjyIaWbz6O1wZe/v4mbUGyXKqnADRJGU/mgZ+db
V0T+RlC2ZjfWLV0AFQ0MHcQ23Cj5JTy8W5TAuaN1uWE1ax+w/FXxqmoSA8OUhL8qQce7pJFfPI/v
YmqjkOz+9/K4DfE69PTAZxcdoDrBfdksW7zrRLDpDhOncmaVFP2lG8R3hlfqoZw2n9YrO2sjjgmv
2Lwwwt/XNezziLI74Jd+Q/3X65NfWXsbaeyGzTj7zNB7mdbtQYL3NzbGAf+2SX/t+4Lltj7EF3hb
KXrvzp2fH2ReaHUoAghzQ7IMbOv7bkYbdWxKI+qZaXI/FBA/g/7Yt/+Dlu3aLiyr98a/QqhsuRUk
XJZmTQg0dQHPgKNBVnZLafkPyOedCIUuX37zhZqG1EDoboTOW1l+kg0kjZSmX7MEQpZDUcbCTW9r
BEwHA1GkY0WRZJ7yXaxxFP/+/XEQ9TKREQMNE5H40IQV0aJL6yys7L/3GYHl4uHotE6XciwglKTL
OxcSOMYth/Ooq7/3fcHy8W6oocWY9b2IfYO7x+QTgfinTOJ89Mp9J6HNnCjctmCD5w0iLtL8A5je
i4ujps99PpiNkHjF0Gy4sgK3QTEgohOxag3Uy0KCza60sy8ysjHLScF079YeFqnuCQRLoC51Chy8
5K/vwdrsLVdnZT+gzcvH7EU7fVbpYI7/h7VZOaps7kSog3taTgFGN0MHsQ7MPZuHpwlJj9O++Vtu
zrwu6/IIiucQQl00RFXopP2nKGRc7szF2hBm6SCfn+WggIwLn90lCnN3M1OeJkKcfU92G8dsNOJ4
o3p8Ign96dYdIccy9fuwlpQSy5ULSGznE1L60P4TSGvFYRk9dsQJfkdLvmbfRljOzKJ6cnqZc0h2
ZfovorA2qYA62L7RrSh7qMe2d/wWoyO98WvIneCGCughXR99xUxtGHMN2U+oxYUYPZs5JHkK6Ix2
soDMkDctekvXv7LiajaKOdGQMvHSKQChdTlODyEp2TOd611SFpTaQOZOSGh6gYQOP8IrPxWJRmUi
yhftpX3TXx6Ib647CPB0fK4oSWOii7NqWHc7DoTuaRHC7C0/NhVNVaVHH+YDKqeTq4tXl8DJ9s3d
uqpDKh1IIHHMvfDmH1BFBVAM1a6NlVkzH+suRocQpMraBnP3FY5o4Yrskon2rocU0b5QySP/Xnyd
zD6o3DvYDkDIDFhaiOpyiszLvvWxnBcJHTcDbSHOnwwIojhLQu+IWsQu6i9sruW9BYFCDBAmME3d
IJmzeG+aqnzjil/xKxvFrDLTSUNaLL8bQfNYFNWR+ptZvOUifCfKs3HMheOOWcsHjL4EdzLoHkXn
3w8OXuF6rm6iffyIlNpQZtHPkIEXf444U2VnQJPSmylSW+TxK0ZqQ5lVVpZu4RrcAURp9gCNbkg8
c7T5obFl4xZb+8Ty9zcnBBSxHA9EIPr/lZdCFEpc6FjHc9fv4jPBGll+XE9UO0EHDqOFNBbnG62d
9thKKO7u8gPX8uTBhwZZCaE/tLNxpJtdATm4GP2K7Va4tZI+dy0/9pH3Heuq8S91k92i8h4rJIDN
3J90Np7H+bWBOXG+1Z6zkruz0c6hABt5RFP8HJYGUPAtpo8hqLF+QJORnBxBgj0dRtgWy7/9boQ+
tm/wHZemxbGeR/dUCTyB9uwKsYHPLnA02leLg3ct4APGYcOp4fvQ7JTY0Ge1VEQDlF8uhAZ42yZE
pt985Ep28fBhfCvEBpg9gRhMiekD1T7Gf9QGiwFl5H2rY93LxDRBJZuSXOqRR4tWIYRyVGN2JXqI
jYB2HdHKqjX+RaoweoaiXvFZFk0PFI3xy+xm30+w3DpLECiiqKsv2vjdj8KnZQc67sp83Te85dXo
DSznISv4OSGL1u7gu3d5IOqf+0a3XLpIZ8gbd9DezvqJPXTEhHdTyF6vD/7+kQoF138fqW5XsLTs
en1hYnwBf0kVJ8HwRKep2Ags1j5guW4YNdNYjYvxmw5ylrOeUZQ0rgHNlTe9XP8R71/QxMY8YyOT
KE/d8SIhnHgiBTQp6inYoINY+QE26tlwBvBKWvOzyvGFWlV/ox/UB9p0Kxm2NnvLfeuip6ytzHgR
CftESurGKdvqUVsb2/LdEWMXyHMmZzBlHFUy3FblVgPZ2tDWZZyHrV+0wk3ObZj5h6l0/3YpMRtn
zvvFOWLzOdZsnB3aQfQc6qzZLWQ0PjDgY5cCHeFokmr5uZ13kelSYhM7JhkeHiHJ8K2iKU6ZZK+l
4ed9lmn5bhPIAFE0S846SdujTtx76D5uQUzXdsDyXS4ZBLi1Y4Dzr6ByXWsJ8WOab7yI1+zedlyW
IWEKmRS8JllWxX6Z3DKEW3FA242jf2X+/4GIDX03g9AC8x8USsl+qgG0drfYRlfmb8PDuqDJSV9r
zJ+AM/EwzMCyFspnh2q7qrj2Dct1lWxI7bczfkENwsdTUunuRo0CMuhsF38XJTZCDBA6CkqOcNmG
5ROqFsNBhUOwAZxccTQbAy3LrkpdMmF45aH6TaCbEJJHaC7fJgtyS3v0XqNit8sb+GIIb+L3QbVl
IZBkTGNBmP8ZtXZzZrNkp+vDL6v+35cUsRkgAe8V0TRH2A0iuPu5MwgQO8L1MfEUtKEB5DujFNns
/Jrl2kPZEmSRE3xN1Nmtb8R3HeSnzM0/qSgH1J5t3D9rXmJ5eUsBelskSi5LflmRGqL2Fc6q60u2
Nrjl5BkA3XXn43bWOuwuSZjOT41GreT66CsbYkPDoKQ6G8OVuM9k+Ung7dx5ycGfx49hXd147q42
DUpsnkgfCumeYKN7SarmXvcpGNGhs76xQisubkPEnHJiUZI34t6FknssvSY/uJC8iMvlf9eXaQXH
Q2yAGE8j9AuZWtxoFQBRPj/QiScQGuzjaQjjuWFP3ZTEXkZvAiY23tIrO28L0xaQf9aiwO/y+yiC
/Fggjq2YPl//RWuDL39/4+i4S8cODV3mgh8zH9SIJLB2nS3I1tqW0H+PDpWHOUtR0bsfRmJO2dA+
+o6ojmjx33oQrn3B8u1mCJ0GSqziPkhJDSok9dRFnrxUgdwipVpbIcur+2zyeDuH7gW54eFG8yh7
cUThbmSs1uZvuTUHLN1LPceFGJOpTmHmzLeC0ksQdVugo5Uv2Ciwji8qZ5P0LtIV5CiH6ktSel8n
PWTH6ya09oHlwnpjQow3WeOrwruIrqoQzmfZKWMoQkdkKzb+U8p8576w5WtRSlBhhf6xCwkn1p95
4IFeAS6nC/8fUNr3kOIKoSz47CRpANVft6Jl9BM847wXH4q8CIoSt5c/NPLQsHYE+tybe52d1IzW
PB4vPIdhDQ3ioa+OLkt5Cf3nZiydgwsJeRegfmAojoIxBk33wJG3Zda2/JJ6A8CPIx3UcGSISvWT
20duNNxqgFGqSzDzeQCXUxARBMNFRxWhcV6jo/21AbFytqu/lxJbA7aNtDc3dcTPJOf52R2d5gGF
wa3RVy6GwLJ+DSjv1HmG3LOKv8qsPCfIUmVF+5Nx77CkqK7b0IqTBZYbhH4Y4qZR5mKM/7vo+S9P
7L0XbOSUzNMRwkS1uXQN+huWDyQNiBnH1Pmya/I2biqEAlcVTZi8cpkbKxD6IdDYxWlGic3MCGZD
7iVTZS5Jg1e5TvRnBmqIjStzZXdt3BQZynAq2eTfa8PujCcPtTees5S9qpQ/T6FQG99Z2V6bqNFD
MTAbQpAljSrrniWX7l0v2e99y7989M35o3uIoPc+ic5lnZ7GVKKyMO0qRRHfur8gCqPHSI3evRL1
l25GBjuo9zGsY2etq6tgCKrrKTT3wE63Dyz160993XUbHrVyKtuoKTSPgT13xqpUZTk+OpPXghCL
dF+0t9WwsLKpNlS2S7hus2g0lzpzvNhw/qxarP6uTbX5eZUbtYmX9uYC1fIOiVLny//H4JbFqHkI
plGXBOXvvP4765bCbjPqfF8VkNhAWU1UiS6FhJ9r5edoAS+6WyeNNCiS060D813P9bidqW7E7ALX
VJOzdh5oT2JfZIeOfdbdY9HpPbEJvrF8+41jmSEzc8GgkIYeoTPugRMaME6J2iVIh+GtjFct3G4s
kJE688R/xfn5MMz+nmQOhl6c4s3M0zLB87xIgzNHH2mCFu2UfL9ul++6FUa2TCcV86zIpEFg4uVh
TNPhJusFwBRkC0v2rlfhA9aRIys8L7wQ/apU3Q3F0dl6RSyr+p8QCuNap42MQs9vZixJIu8p/Snm
v6i84WraeBmtTduKE8q2obodMTxNP43uR2ery2Bt2lZgkDVzI6kDGyRzeAxHSNz1+V1WT8dm2JPb
8ridkgZHa24GiZlr7sas/SvapUWPga24uKKDJ2d0+Jzp4H5OdcXiHB1XG+fjyrrY+kJ95UQKiDkQ
EohPtQaB0XCo6lPR7kLhY/LLd994kCZJWbIahAcCeq50EA8DkRslwhUXsruYBev5ZGr025M8ET8L
HapzJ6LulKKyfrrupSvWaCelaS1COTo4WqSYINTbHWjy6frIa5O33NPtpZ+qhUNYtcOrO7aPbdU9
Dt38ed/wlpdW6QBOKkiXQfxH3PXVfPQ5eWZJuBHPrM3e8lKuxxQ1ANg6FGlPfTLH0Bu97dotjqS1
ZbecVVakTWQy49iVwWs7j49h/uP6uqyMbCeg2wz5A7qIUYauPJSzvKkFe943tOWmMxLPjjCw9Kmp
Hgrwz8/RFhBuZbntnuQmHyvTtxFoK4qWHiJXoCuEVe4F6KmttuS1T9h+mvn9GHHMXibPBYi48zGP
dbGLn9/jds65VLkZ0xDkDEHdfR8Fi1O5L6GJsZetfnPCVA1wjs4IU8+Q2zrIjHFQDsqtF8cfWsp3
7js7xewB/4xmalCpFLH80j9kT/7J/+a/pl/oIYnVuXmMXvfZj+WyHc1UN4pljcDs4bnqUyrCDdNc
OeTtJmTO5jaQaAU55+1fWXk7VNOhGKFqWm8pCqy5leWwnU6R9nUwdxM+JWga23eK2dlkMvJxTvPE
PzeL5s3wW/eXaQuXs7jlO/tqp5CHqnI9okFjk7r/zNCkTrojhNIi8WERqHZ31T88bueSw7Zu5Qjx
urPi8oBM/pF3wUaktOKxdgoZ9FYi8iXYp5yZnRyvP+o2PZf5Fo/T2vDL39+4lQCAoqDM8SEjCw2m
Q1PlMas3ro8Vc7HbiU2STURKmAvJI3gsOVLz7boTre2qda3SzgDsPMLSE/kPPYNg78jnb0N0Z/KP
1z+wNnXLSz0BRXDegjkrSPyHTIy3VRjG+4a2LtVogO6t7obg7JsPpfdDjRvevzZl2zlLRdtIgTgI
JRjj3DW7qugetxPCuaxNm6Gh91ygSzFNVKz1LlAehrbu0rzp5qFTOHSFQA9E8Hev/H2LbGeAXc8J
PRnAQLhLbk1U/ZC02SisrqyzncfwpsiwZDlledYdGseP862K8Iov2kmM3C1mJiQFTzg64sBwE+dz
8VtG3um64a3kAOyO3wAP0ckYrDYdDKrmADXxIi6T8lTo5pTxXX0V2FTLN7OagYGmw4lCKlMeTVd9
nYZ0Z8hoZ6+pU8lhpjo4e4MXl4E4jf4uoDTmbfmlmnVGeI99TYFjdiGROATifH3l10zGcs25q/mU
ovhwdpLvc1THeb4na+dxO1eNokTkdQVuNz5Vr6zLHoKw+FoNcmPeKwZpZ6rB8yMcQbEkxv2o3EV5
I863skUr1mgnqutKRDU4BvB0qUx2aKvqVDfRqa6n351CmqqaN37DytrbOWtoEmRhmhHw9jpo4OLd
bc83buaVcMvOUpM+yiMdlYil55N0srjXX6g+AU++Mf7azJe/v7maC5krpI/gr0PgHmsifkejuwEB
Whva8lEXFQ1vruGjo6sOWTkdoA6xc9bWzSnKzp1UhVBIBMjaT+yui7YoC9ZmbXloSUD4GS1swDm0
4wZVPLJsV58BHMnyUBKgRFgvjIEkGk5dWpwnFOx3Ob/d1DsMAC/UC6GfmthNTafbqGW3+4a27s8U
Mrch5bCQkv2s3M982rg9Vyzb1gxSUdgMvAFNYOuoX6igHhpwRCTFdF/wLedZOVrsDt5cKVfzejm5
Onp0HdBCvAae2Bd42qpBoi8YqybYoNeEcS+841SMO4e2nFK2VTh2aLU7l1QfejQPMm9LveZ9tIjH
7c7cKKkTFOtw3DqNjoOiPg5wn7JPDzrPj9GIl4usnms6gBpyOu6zIMtbGUiFMzJ3CO7aPgbD0CHd
UkxfcVZqOSuvUgHwDn6M5/IbJXtwbH/aN2fLV8F9XQS1CrBMuTxkY3VI9lFeedzuyKVePaO3Hy/R
fGRZHDH/KwvzPbgcjG05a5l1smsoxxvR+DFoaU4Od/btoq0h5BeQAtA57jjKBvd2DFn6GOGs3DgN
VlzVbsX1QDAFbC1yRia7Y+NJOBLIpa2S8trgy9/fXHK6rGsejSCHVlN9kyKd1lBz23tbIK8VK7Q7
cAPjS2cAufUZ+jiNSo4dy067rNBuvJXKTFUNYrQzKbLYGf3jkG8dBGuTtpySj43yhEJgQUb5IMLo
PPMt4N7a0JZXhnNfuP2SaqnQpEQW3xm3EIdrO2m55TRMESclTsakvBmQoeNf8vz5+lqv3Ed2l63T
914YRnCdQd5rghPlBi0xv66PvTJtu7e2mpLMY4NA2YUPBiiPoTlAsrDCy67fSi6uTd8qjIL1LEy8
HEchJB4+DE57iTioHypDY9E5Gz9jZWNtxaAKEoVlk2KJ6rktDn4ofxWO+Hl9idbGtny0CIaeOwOM
Jkv0sRD8wL1NhORieO/k52yZoKRA+NIOMjhnpjiNuTqpNDvyXj/WVXfibHpWHl4GVfcd3HoXM+18
R9oaQnLuNFpLoKJXRw1a6fz20jG1kSBYsyjbfasJiovJYq36exieQLMV596+YpgtGxSkSbg8U73z
4BZnP8pPPlPnYB85j8ftdtvWryevXlS5Rkfc1nw8euVLY/Y9Vu1uWwNintCpEFVmsosb/UuaFm3P
WzHryqrb3bZKl0pkAcMd6E4vRd8+mdk7ynyrBX/luWr32M6sCrt5wj0FZrtTMvF4NPqFjemxJc7d
TgYgj9u9tgRtB2xk+IwY/KOQYP/ZVLxbOYVcy4sBIgxd8Nv6Z7ct43T8LWkWNyLOu4035doGLKfH
m5u8KwArxOGGEyhIDgjNUBzPn+q9FWa7wdanLY3KrCDnlKiDK5qj706n6+fb2swthzV5tUAWfTyj
ur8a99ig7ib20aFzu5FWZ9r0ZYBVL72jl585MKHjVr1w5Vy2m2eTEASU5VySswE1AXRY1b1bVfvS
viAO/vd2lpAZNUmD7SRZeiBdcOTRlnjV+5bIbDBSDZC3y+cc2mr6q6h+DuQXpfd+u3FE/qGt+O+V
wmwckmY5hHf4iHLSMX1wL9Wd/IKm4qO8GWPxQP6ClN6JfahO3a5HOLNxSXOaTv1E8Dl3vg0beQ7Q
zLPHLpkNS3KCoocaT4HOgXaRy+liOVxq7/P1wdc2wXJXqoSaAw+D+5E+pX5528d4fV5wJ268lN/3
KmYjk1ANq2S/7DL6r3EeMDDWDocw3aXO7DEboDS2AXTlSU7OiQKIra1+QspAxWXr3TThhDKi6nZF
P8xupOXdIEfj4nfwgIA+ozyF09bBs7YHVsgc8Lqhs8QesARYnCHu84/GfHHEr+tbvLIDNlRpcquI
BVr7AJ/dAOZ3aqejq/ZlDpgNVwoYTcYAQNrzxH4Cpnsoycv1Wb9/qjEbqhSl6DsIGfwpKeq/27om
B2PMLqilx2ycUjCCxSjMcRw701NWnwL+EhUb4c3auWMDlciQg2h8MZT65NzXMT1W5+R5umfP4tF9
ib6H5+xDQGP2VG8cdGsLZXnwUgNNKqhMn4OHopcH1umNFO6a3VjZ4d6kSdIU2IESuS3mtq8TexJ8
C1S0Nm3rtp20k+bhskwZ+Yajci52AfOYrbPgQHJ7agmsvfJ/tdlZZT/22aPlpKRODF4oGLetPnT8
C9vFEeoxG6M0N2E5qByhnlZ5HA6gbme7WBEwtJVqoqUHMSO0/50Z014ceeNfUNbdMPMV47BBSlHZ
Sqp6vJzA53hyRn2Q43QJzL4EBbO7YrM2bf3GwPY0OKEDoJNats9dbHASQT9kVEHb7tyUzkNVlM95
N+27ImxsUj5VQlMAHIDpoWCC9j7pUW6kPla8xcYljWAr6aLloQo1YKThQflSsH1ubosBgY69bScf
gnLVyI86PLlI7E3zhte8/15Cd8+/w8d2HHXhIWw8FxINOn9T4AYIEfEcHFm38c5eyZczWwsIOkP+
5PlucI6cxwpsZX0YHbv0RblVLKenMMhjXouTkK/XD4IVy7dhSpVX9FElsV7ubG5V5YDdEpWRclfr
lMdspBLnJakzjuGHsot7BcE20scRnWPmBkc1b8ndrP2KZcPePNNYIarGaZERdYq+HNFjwOSvzBn5
9BAUYb+Z11kJbWzYEoMqUFcPE7Ldp/qkTs4t0uknfmpuf7Pj39lddXCOdN/Bbze8lkUFwAFsATW7
R6Xukvl4fb9XXO8/8KXCtEbOOIpEyuKxeQmafT5tKyG0VTKBXQlgbBW1cYlkprMFq1+LQZh1uRIm
ixLUX8E5rF9cE5wKwm5rkDhnE/7Sxr1z9rz5pPrkAFXDGCqix7Hsj5P7g0U3rvkZpb+vr92alVnu
n3WlYxoH8scUOeYhnY9p57+U3paO2Z883TtvPFsgYQbEPyocHOYFmT4HeR2X8BcWHuf81el+VuFT
Wsw3aLGemu9F/jlv9rTse8zGQmWZkzQgvAP8RNbxmPenOdqHQWc2FioiZWq8CLCwLHHz2PO6MtYs
2zjqV05jGw5FtIJQUIpbhFZNrNzvQXULCCRA7zErd5W3mA2L6lwpkzABTD/iw0NR8w9Fsg9RxGxc
FIkQJggF0A/IqcIhbnyU6GKSed7H68a6clbZwCiVkKov6NLr4rqnNJR3XeLfTCL8G0zo+84SGxTl
9ePkTQUMR3Q/VVgcnGxLcXbF02xEVO8HPjiScEpFOPqKmyr/OAdf962L5cSicFTCO0Tqxn0VQh/M
UB2o/EfXOxfFiqxF3oEIvkTZkk393+0sIDqbbCRlVlbFBkaxyalI2mK9He8BgoGxm8atuy+QtFFR
tQHsyiQLLiczIKBWyDY0+VZz8NrEreu5DwuCDnTAfTWYQAsH4MKXiG3ht5f4/z+npuvbOXKDDaVM
jeW5iVCwbGahY9elTty7+X2VJ5/CIpuPE0+3Wj7f/TH4nvVjJmQfBDicS4hgo5QghgcZsZNf8z1H
DoZf/PlNKOMUXI0D7cqzScvzIPoPVd38c93012a+/P3N0GkAaYXMa8tz6ssjFfOHcKjSuO+7LZjU
u2cO5r4EHW8+0HeaGHA8lWfXjVBSH6PjotHoKfFX34db1e/3iebxFeslr6PJ0bMnJcI851S2HU3i
MDJxxGd4htIfWYX6S0mzj1FPHhgxdyqZnNP1JXw3fMK3rVCky/lsIHpRnj0mXhy3++iQXd2sGNo6
mPTUG9pnfYncNLnXgp4TCise6HSDGsQY58NWPLXmMNYJ1Y/ghxMdHGYIKtQFGL11uuADy8lpKMjH
oYPmLhoC4+sL9v7HqJ1xrzMNkqaylmetJ3pbg7f3NPv6NBL+ycfbskjNkY4Z2bo43rdAamfhA7/y
+5pW8jxG/WksPO8O9MP3kRHjQYbqx/Xf9L4fUTsXLwJIIZcVfpN08oPW8xDXjjyi7rWFH3nfyqid
fXeLIAhbjQ/M/fgaEHkKym5PsOdSO/3eT3hVZO4EK+PTQUN4CSqOG9fT2tpb3g8dgXJs+ro8Q0kW
IvVPdHjKuvSkd+XYMHXb75s69WmFqXu0uguI+9RXu0JgDG259UTBaeuFDVal0mivCw8+2zhz1xbF
8urOZFGOxmBM2nNAzXMrQF/UkxvDP163xTVTsZzZbZom4wqLPhvnkc3hjzpJjteHfje+dqmdafek
J8IixdDK+yjSOwPdZqke/f5eeFuNOiurY+fb+3GMgmjG6sBc9Pit7H/38w24CDYOn5XFsbPuCdQK
5dxWCA06dLuZ6LkHcc2+xVl+0ZurruuYEKrA4gTui1M+ltVT5zxy/0VCmeL6F1ZOGTvzrtpMD6gW
lGdf6bPDXk2eAL1/c33wtb21fNV0TQECCNzU3dge5l6emyFA9X++iAyyKUW6kc1a+w2Wy0Ibhbtl
p+SZdumZJCD5ZWl3BHXxy/WfsTa+5bcVGPgTZAYQCoC+2/CAg/ixvUBxc19E8x+dY+iYdNPkw0D7
Sf+C+MjRA+9V3LT1qcn56fqPWHMCy4VDlf7vRnddcUpBnUbC+jEbEdJkRm0c+ysLZeflGSgmvAh6
V0DhPibevZffbp6da0MvN/8bT6jVREGz0spzaJybABRGh5REt+M87sqeu9ROzre19OdIwYvRQaSg
jaMh+90HW12Oa9O3HHksg3osKKYvQ3rTzvSz9IsHSJFtufHKGWRn6Hk+587UYuUzKI4cGCGQqe/V
humsTd5y41xo5ZRpJ0F5pW7LCWePlt2hHrcAeH8wwv99XFE7U+80HEJmEGj9GnmIqXVx6EwC7Wod
z7w80e6vFO/mJPjmteoIcM+ZOMWhz05OS2JP9sehPInog+s1yPqg9WghO37mfg3S5jvq0phD3LnP
4qp40vyn9L/vcie7ApC1Hph4lwX3ks8pmJt1/5i3n4J0V9oJ5mjd6A0gX+EUluWZhj08VNw0dXcs
VHJQziXIzMb9smY21qEgmQvOrnwSXyHWcQg7/0Og6MbQK0Zjp/wd3o+ZkBKvtOTFlePtPPz0fb1x
sawNbp0GxvMoaevceS3GaPBR5XY4oimJwCGqXGfrWP4j9PGOXdq5P9PIZhr8UZ7ziF16T97MYz/c
NR59StPwKAp5QztAmEXQ39Jc3qRR3sf9uIsK2KV2WhAs8OHSsIc3ej6BhN89TGIr6FpZPzst6NHG
K4cGXH2u0Dcp4UcPrh1DzWzfjWw3dXttPfEOdFh4KVfPUeJ/lcVw73Rbw6+YrV0hCcMRhGkqcr5A
4/4Dp9FjlDUb0Ju1oZcVe3PPTHOYBnOENkCUw49Guv9MRbXRef0HUPyOOdlVEWjcAi83oB8IWkdn
2Rexnu78IIpnNGRW4ePsZ4c510DFD8eQo3g1Tgep/5qDJs7Nx6ra9660SyhQ7JIpcIyLWbU3tfY/
9tw9KNFvBEtrC2gFS2WgiyAkPF3aYnGFZkMUB265dc+tRJTsfzi7miY3dab7i6gSQiDYgo3H42SS
TCbJTTbUm+QGBAjxDeLXv8fPaq4yMlXeubyQREvdklqnzzHCYtOwuRkoBj+AnKiIfrjy3IRtvEJg
sN877v0Pv/7WPBlRMULqVggXa2BanMei4KBam7u2OdSRc3HGakkGBlDZ6h2qYfVjx3e+rZR0yeCv
xzYvLkVdJ2SNzkyECSQWDkw5952vzDeUTpZUkXaR6ejU8eS7sQx+MTx13t7SbEHBCKojC5lf5iCe
bFq3BROZsxxEyeXjGnJ+z3sjQtp10bzyrjGr274esgqiEDi8jVWyrt0OhtZyvjWfCYRXDsOG6vJ0
G8r3UR6meP9Ncqc6Vbvvv5albb4XTHzFWzwLq7QEuKeV/KVQ0Z0za6zrIazHGvy3IP1svlWzihWv
Y3YXXhFWN9az2txQ5l2EcXM8j3mAKkBNzwsPvCHp7aVzXSJveIz5ZlDKYPHdZpUp50uy6iV673os
1h4Qf3I7jc10GFgg7gvR5iMCcyYCIJRTpYvXxPncHsuw2PkOywybldW6Lv2m77GIGI7pfic/BG2+
cx6yNW3cAOoshH5vgUno2hbEBy6QkCxbth3ftbVubFusctdNowAvpR4/el1wGvwda1uiArv2+Mpl
F5x2CAq2anA2PC8IglSnudhTk7aEc5P1sylADz8j/5MKcabVeVvZk5L/F6lLU7vPt5embfzGfgTW
53XgAewO5rO4aJ1DX/YfZmfecVzbFxiOC84mVYuIY1rrA47SRxUWHwJg85Bhomrdm16bfxkezJoO
QKkOvRTkKcouXfh/AXGghfnYuSBnVvXOsdoSQ81663qYhsyRmI5QfVS4RK3dI9gR0mJa9irdLOvU
lFHe8gbS7Rl6kHLxofelp1OEM+7OZNhav07Sq7UaNOPEWY61Whdt8JDxKBVhN+68XdqMYzhw0Ll0
onhkTGVXxJH+RdaUTo+CqeT2QrUN3nDh0hkQK8XV+DWY9Dj9xSnQWLfbtqxSUzU5yJHQRgFtlfLu
IWsv4MR+789ZTAQ99XJP/MZmICMNl1cbsmQjOhHDr5ps31Ujk5H3T0vw6fZX2CxkuPIaNBCnvIZQ
ugZfI+odVbGHgLVECbPkOvT7BuV015XDhtQvvA/j5H3LxmnZmQDb0E0HJgv4zZ2gSuv+yr8wn8r5
122jWKxu1l3LcAgmtcDqY/Wj8XhcbB948VA5/9xu3mIYs/R6KEkw6wCGcTfAENnHenxuJT3cbtyy
LM3i6wAiapRlaHzr37t6iDn9MpePmciTAKWFt/uwWN4swW4XnAtFeF2Vq/uwyfBxUXv8KDbbGB47
Z6MWnGL4laQvcvvskvy0AR9238CvH/QqmBWZrAJSaBinyRI3Cw613Lvk2taM4an9JKJe5rCJy52k
9+tkA9Cw+KnHvXSnrQPDU7OozV2ZMXCB9MelHh47yY+Kd+/8bC83Y7O9se+C0jBfwwIpc4gTJj7l
sSqnGM88O6vGsuFSw1+7KcLzU+lX6VzJ4SA0wy0W5CMHQccPgxt1D9XoV0eqvDsDhFmnTQqvqlWL
AFGuhRdnagGm2Nl7obJMh1morbxSZ6i1wjMSSoITOmrZxqro8uOSz+LUNpiWHbtZvO1/4MpXizai
vOLD9UBX9vP6RDjJkwgg/fQulzArtcHwMWWyQOtFwP4g5lEINA3Fjr9ZptwUQ+5dIcTQYsq9znko
dPezZsEHX4SPwRKeGk+kWubOnR9i+DYo10kzd+gLZWp5gpf+Bxfy7DsfYpsDw7u9jSkKlsMqjfTo
JnhbXRPW7x6DbGYyXFv5PR7wOooDbz9+HJfsvPbRJXT6r/7SgxM1d+Mp20MX2r7EcPJmGstg1CjX
Hr0iO9aT7E+t1v/et5gMF4c+6AydmRUJg1x4j8XsocyuqpedTEf09o3YrNiWa11sC5+rlIz6C9/4
qaqDhyJwPkmiD0vQf+Ib2HuEt5cRf5uFlXgmQE2RhqgmqjiSi+xhbc4CHAxV+8fRzxPXMeRZkjWE
XlbQH8YWqn7kpQ3mOGuC+1a0iVfriwzBsCkrHJ7qdy7Pf7SB9/H2RFlOCSZWbRgmzaM1vzpLGVel
f2TlD5qlzXZVndq7YVn2E7PEe5SZp5FJrFJVDl68ugXkG4vZScpm3oHc2XowfH5encIjLj5jiaLf
VPffpwA0SOQuGi7Mv+H1wN6iOFiIKs2D6QKQ1xlSVv93ewIsbmjC0Ug1tnM349wtSvag5fAumsed
ZWObW8PDPa9FzK0KjNoN3jnIprL5KHyd5CM7jpAFuv0BgcUZDVf3srXKIzypp5mDZHFRbzypg+nc
DevvsQr3ZuDtXv5STG4IqZwsw7eUtEg6xj6gSqqLVxF+burh9+0veXsq/pJNLlXjczeoqtShWZEA
YOEl2lv20OK2L7jO0qvdm5Rh2PROVqZLvhSPIe9fGK8/9Rv9ielvDvd9wrXzV50EV7zcnNVlOubD
s7tEZ7e67znzL93keSxAbVuh6a1yjsBIf5KAy9w36uuEvBp1RloBxaCqBIc2SMX65TCue1kX25wa
ntvNJegKpyr4WvLx0DTnqNHp7UG/HXKoCTjjo1sP4FiqgEyayqQiZI29IQwA6Yan3deF4cCil86K
5kpgLN938/tGft5lI7CN3vBa2UYTaeTVnwJ2gkzC17YWx2X1f941chN4Nq6spNMAWcqoKhD12QHy
Isk0yLueQKkJOiPMJYtaYJhs/jJH31X2Jdyr2rIYJjTc1HHdimtcbAEPLuNNPXA8rynvy22zWFZj
aLgnADUVoKdzmbb8jAdbKOTdbtc26Ov/rxzICcI65xrtFs0cR6DOKl0I6E5/brduG7XhnuDTx0VN
IMIXPvfjqKu7Q8OXew1ueGjpS6XmEkuF+jOcRyQ0+tLglea+sRsn6kkvjDV1WKZ+r374Reke23ba
K0i3Gcbwz6Zo1j6geZkOZUcO24q8SueQX/eN3PBQtUleLuq6X0gkWeIGmnknNXfdy13Nm3CyGYTF
S9dgnTsT/1WvCyRTxXCf0c06b7cqJuhAou0V1LxJ4MyIj2OzkzSzGN3Ekomtop4vOBRvx+rcj+HB
YXQnrFgwKX9pH0eybViVTWhbuO+noEgjt39gjRfXLENd3fzchf0GPhKVLMhQRKx4H9TLTgrc9l2G
D6/QqJKtlAj2BMLdQfHL31a9MyFvX5joX4XgbshrNYsyZWJpYwi0H7ZiPTTYzCEo+K7q5FM4ygfd
8+f7Fpfh00WeOePs+CKdtug4VH4CdPbOp9jMRP8b6jxCaUEKAjMFqo1HiTIVb3Dd5PbAbYYyPHoZ
CR0dhtap+70eXmSZH1v/hwZ+Z1CfmumHAD71dk+WkG0WiTsbXkDL6toTlNQD2TyMDCgxv7nvdGIi
xPpQVcifFmUaLr46QG5bH8poaI9zXe7lId++XvylgtxmmYAu7ipSWX3uHQjwuD/U+sjF9ghw0s58
vJ0QoSbWaXHcvip69LG1w0Gy/JA75FSxZ5xYTiXLzygOuz0d1x3470f2vxSRdYiUZ4GdM+2G57J2
sefr/9si+lWue3Bzy8I1y8GFJuPigMIx7YIRjANOVaJ+LkDUZTu2snRgIhFoLdpsdEaReis9dTVD
CfW8k3CxNG1CEEZIBhfjAuswtim8c4FyC1FyTyvOYnsTcwD0ccDVDMtsXXlw6ZyuA3gPJW/joeru
A+BA7f2/cWPxHZEHDEekuQmTnIp0VvVzXZIdC1nc2QR+1TR3PGRncM4Q0Tvuk8R12+/hRoedybW1
b4Q91ksmabYh7Kkc9fHPnvONhS+3177NyYygR0o342SE/YF09mOv+R8lxiccZz41TLSxV/GnpVSf
b3dmixrGsaYC7fXGEPrwpDa5h66V/jvkT8fj6jVRUq1KxUNAxMPtzizr1sR0sWmgnVNi3RaF9xFK
jeDx7w63m7Ys2r/q4tdomWm5iLTU5T8Bd76jWPKSTf3XxbmL2INQEyG7bNkQkQankRy348PiDP9K
ULolpMv33i5s9rl+3Kt7Q60nUrjQ2krVoOPCXU55RHeuJJZ5NlGw4MYaVh7gyMFLXBqmQL14U/sv
2GtPTrM+LOuwMw8WxzBRbz3xqrWFhHWqoZFXFc7L1IdJM1Uvt6fZ1rz3XwvNld/MwYij7FAF7/CC
AaWZ4jgWzum+5g233pDG9ssAzXsQb3uIGCXHANSJpwIVyentLmxzbHi3k/Vr5qxYqJsUUxJV68Hz
8Lhzu/E3QwfEfw1vplmbr8qX7A9C68NQ6i+dKn8PeXBm1RaelW5OM/KbOzHwzSXlURNBI1WU68If
9SXzxsw5THQZPyw4hH/TYeXihJYxucYFLfWv2x/35tyjv+tHv/KOAOXufjXoKB1WBUZ9SHeKeO5p
9eLjw3aW75thBH1cv/V1H1mou2zi7iWfqLrIoPDltWo/+wFYv/dhm4P29+2PeXMZoCPD1TtFAOTP
PfdCI/E7C5Ytwf1pb3O1NX614KuvoHTgCx1HdhF9BSq5qfk6zPOn2wO3zcK1z1dtV7kgopBB+wh0
Mogecm9zLkvTk/rg1Vz+e18nhptvdB7Gnm5ZylTef8jb8Pu6ZfKR02LvZmH7DNPT2cAaUa1ZKiKI
ShULrQ+51j5k08A8fN9HGJ4+bm2bzUAap26oy0M/DvOBYQFDbYLvuaBtog1/z1yilmxoMxFPIGzv
j6TE7vENoiTTsJc8sHjEX5gbIVjbzBO5yG6hxyDDS3oGRoIYR/4wbid9l0aRR03wDZgOZqSdSIh8
vNcdIijdB4NeHlCi8O2u6fgLgIPLC/f6TF9USf+IfNIHErBjvdZ7QjyWJWWibwgrxoxD2/JxClaV
sNl/XrJpSIqg+Xr7CyyzTa8dv3I94Xgt16Fkl6x3lhOdQ/eQ9/K+6GpKILBFL2otPcRU5UxF3DU6
vNTNopIGhRyH+z7AcOswEnIWbYQ+lq39OMxQEXSCde9MbjOP4dKVS9gCkq/8lDtDnSx6fclyvbez
2ho3nLmsmlnIoHNA8TA682EZirxISDlEO0dj2+IxPDkc2aQ0ld0jpHo1coyih/r36D/xzRmOd1nf
hN1QcDt5Y8+8S0CRwJzAgpk02/LlduOW8ZuwG194EVkDRGzJROM+tbIYPWQZt7n51ChG98rbLdNg
Ym5o2+PlUc/6UWpgFuuiwyNPsIOopdeF8lfSwaMm5GZZlJepNt8uNAvCrYhzAHvGk4ZXO4mTCTxC
hrmXhwARFfqXHPBtMd7rK/WooAsFQvMwr8nnyY2I96/bg6PrWHRLtX0gEUS0fss1aoFSmFByG6t2
XKdYbhHQbnnUQ6ZnyZqyfj/3wezec5TFx1wn6lWwkHMFMTmXQHBsWlWfsClok2XeNvB8gqPi9qTb
ZuP6/6s+3K2YHAhXRWkElpCUtZ04L9tADrdbty0pI1q0dN1KvFWJEySlyAYRAOm4ZXcY856v57Dy
x+bP7Y5sn2EEjpkFpK5VBt9W/OV6Wu7oXoWY7RuMsNHlNJgKmeenJpfbvygc0Q+9r2QW112xd7Wz
Dd8IHVWmZTfhypsyPNs8SMH5Q9nslRRYGjexPW4J6W01Q1xG87I5tZNy3ndln913mDSBPE02CLej
zElBYOonWkY0HgqyHFfUAt41tyZWp+VBHbbNdQI2liyuf5bTtLMdW05GJlZnozlzoiVwUk9Mj8H2
I6LRR7nOX/yw/nx78JbVYwJ1piIog0gPME8ps8vY4hf1ZJnwJn++3YNteq//v/Jg4azhuLhFc+n6
TR8qCXKprOAf72vccGDka/XWepOTKla1hxDc0Mmo2d4jis04htdqNtfI583qkgfrF1qKEe8Cannm
1KvvPFH8RSC1BBnquP3yJGtnfFxGRx8pme9t3fDbpSUNrbxIXjLdIJXrOEUip2rvNPr26nRNmiin
YbrmfemkuVTjmXuZjKsZNM+Oy2iC4vo1vT3Jb6ccXJMfSkNJPOTdpi6iCw46YjF2ZvlZtSXuCkHK
JzU/9KHc2xNsX2Xcz30ytxKcqPAD6rETCuJj7VJxLHnxvmTzzie97RSuSRalcXNzIf5YnVjLK6iA
y2FZv2QrCcudZJytg+uSfuV1nleqjg2tvIgGCmlhXqHClYd3ubQbGS6NGBpASBYSWGSgW0yGhoEc
+y7tYc81GaOmCui4cVglCn+zy6Tn0wrtsWa5Cx6E5g2flho3TV+v8Onr2OmwaSDjgr03PpvZjc04
LHrXWwpXQkSkLJ8y0jtnP9P6cJ8jGO6sGg+xDgqYQKoo99wsWh5lvrwg0YD36lnSuCGLBumc9/N2
f2/HP9fE9ExAUm2h58lLMA9hMrmFivVY9EeXjHuPuxZvM3E9Vd2HAtof6qJX75sAYLg4dH6JKrxl
xaqaSbZ3+7EEERPlMzakWebWa04115/KRj5FzXKexuGYkzKPQ6ALEGbucz4T9DOqbRVb4DsQoNuW
SzeB5CWJvCC8b19yTZYpgoTnFrRandrZfRdUv7TfVnG40p3ab8siDg33rnPUcxIPzXuk7JOW1kjw
aX/n2czWuLljs2FigU/UafazeArXk5BNct9yNVy74ytjs6fUqfaqc1A5l4mKTzKa7ot6pqwDycHC
rOkmL9ChV4leJaq+3fD3fWM3XJuqXDjOgsAhMoh+A8usY8pRf+ZPa3243YXF8ib+p/JpiOUYqtPa
g6IiaLfhLLJh/nK7dYsjmwggpxN1VNURpDO78F0pSFKFzmeBiQAe9a77pmvigABZkhUr8/YUhd3X
kLKDtyGx6u/y3tsMdP20V3sm3nGnqOmr7RHV9c+qEWPsXNnPbtvH1rixIQdiKYtwktsjpIj0ISsQ
QUmm/9xu/E0Qi4eDw39HXhNRTsiHtKdQhY+D7p/ASP4YEP6xG8onjaJ72hZpN273ZWyR1Pxvf44L
prB6WtqT27px5bCjyqdDs5BE+3uF8jZ7Gc6syznLRxp1Fwq0LRBSbXiqu/nzbXtZNjaTDiry5zEv
oMYKSsflkOMJDvInaetE6e3mbb5gODN0SLjQJe8fl4mo/JSJQfhxBsqvBYUk/ez2/Tnkvp52QGwW
U5nIH1xuHS+sy+Ex02ByOC+iJzRpu67Njre/x2IuUxAiclxRlTRoT7wZDjU7186cVHeh+zxoxBhr
iS4Ck+u2p7z3WeyUSFWJtdmDLNlsY/i0duqwCzrZX5a1HmMUPz0jbXVfcgos/P8dOos4DncO6S4q
gtpsnrv5157O9ffbVresIhO/EiyI162z9Re1qJPU5ESHJosjIpOo9O7i6YP1DU9med4Gaz/2l0pP
xQloA5pIOTY7C+c6h3+nO11TBKIKq0zIuhVnAnapigXnIXgRdX/WufdvT5bDbUPZ5tg4dOeeT5Xs
+/4yQJY1ntw6/9COGbnvMGcKPKhNQcUPYkAXPc3iUI3ig1Zy2okUFs/6C64yj1iheB+6sNGhOF1X
eXAifZH/vtaX7py4bH1cT8SvtjXRM6fDwVec2ZblhyujRla737qgvO9cZIJWNOM0z2fdXzLWBceF
jdmHsQaqdmfjtKwhk7dNhENURN6MjXMe3i/+uMYL8R5Ld3gAp/d5zOeH26vIZqbr/6/MRHs+hF00
9RfC1Ecy4KV8WKOvc4Gb8+0OLMvUxK2gtj3MBA4Y4BuZP09Q+jz1UbntnI1sjRt+rCY18DXzEOdm
hdI+UEdUcb9eiwLuGzz9r3Xw3ItKVZBCXarSQUIhoIVIx61z9vAElmDnGz4sebYM7ghHIKv/nC08
xZZ55vUvvxT3Pey4JloS/K9gZGHD9uj79ZSuWfMiVbAXJSyrx8RLdiKrBOqD+wvd1FdFx/qd8BmP
PWC4jrdnwNaD4cZZvk3r5HU1ijartXlcNtyPp3aFmjxjZGeWLb5mEjaFSEoBD+b3lwkv/jEm/fP1
Ceqx85DP85voXQe6tJ2ubJ9jbMyVx2oOb94eBQcdJ7jtcY7EU/b+mdjiEeza8St/Jtusi1F13Wlz
XEWObZc5Z+YgT5jcng/LijWZnGZC23bk+ADtyyom3vzP1NNvaou+ErV3WbbNh+HVhQA0U4e0OA9T
Cy3HoZje5XnpHRuvqh6LTsvD5o57NxRbZ4aLhx6qoPDyWZz7zEOhu+f18TBWf6iqXtos9J7xqrQn
ymWbfMPby2oseDe23SnQILSf51jWw2HelfW1NW+ev4u500XuFmeEc/B3ke5ngJRfDIV1/77JN4Fp
4Gz3yAiJwPMghhycuP8nu+hdEYzPa7AHc7RMh4lFy7ineug9Digyp8ESt24ROgkq4MYj7QORPylH
TBdON1fdc05wkaP/r8OMM+PEFzVJA1S5jNArr8X0wRN77DRvTgqaN+a8XbvJ97NtS2slTgP1ktEl
57HaS9u/6e5o3phzXuWh57TLlkZNc4J0OTTL70mHgQr3eul+FUgGzgIckKctbWT5ooLpcen3eFEs
NjHnONwAR8LFhIB7Lz/4lZM2UZv4y546ia3569L6z8j9eQ44mi+m7v2mGGpB1PdwUTsnJovJTYCh
9Fw2sT7YkOZsQH9aPzrRHpOdrenrF70auaeQZ2O6JGmvXHFYiilKBBP/3I7cb3oWJvTa6avG+41H
gvsCjTP5CWVSeRwt3lO4VaiRyo7dbh7VZn4jejcynzzZSJICI3lEpjuWEMcq96BattYNdx02iUeR
lW0pYIvfGqeM82xKZeDuQFVsM2C4K8czqsNB3ptuSJMsQkBzpN0JNLamDVdtaIBY5mHd+HwKksB3
o5hEe5P7ttKQ6/6FJtQOUqZXq9du8VXN2SGvg2MEWBVn/LQ62buZBO/dHHqQNHrJ9V0FM+jWOJ5V
Q5nTbYa9BtaqBPVE7EBFf9fxG60bnpxPvQNRPkXSySFpU1cn6u6VtFrWkYkprLiceVn1JB1b9Q9u
Wh/w5vKHts59k20iCgHZ8pis+QZNzLCKgxa1JmQKdzJfb57BYBbDkyFegBe+vkKAG/wHFupDnjWX
vJkewYe4U6Rp68Jw4qCMxqyQWE5sBAdx9ztznQelGXpkOydhWw+GI890i7QaXLhDxw9V8QlZk4Ng
v+Vd6UEYyfDkvKOz12iypUUvH7gzn7zs6+1AanFkk9bLAfFtCeIGkqqOvl8mN0+KGemp241b1qWJ
JZyqepu9Hpy6gE5d/GE+57pLQrXHT2UZu4kmHEIN6ukazZfUf1I9d+Oc+7/vG7rhrcG2cqR60bYe
8+PG21S24UMQuTv7rs0y14X0av9SQ7mg/AHN51Qf2JKfQr869VV+uD16m2Wu3b5qPlhFAJB0jkOJ
ck/S8R+AnDrebtqy8/6PbelV02wOJQhwA4y8+8U6Ea/8JZyiWIqT3n7e7sJmHMNfnZAufoSCYZRw
9AhpbjKAwFr6S3q7eZtxDGdFli7AvQvGCaR3Qq0+CGn2TrC2kRt+2kdOsY3KxbFkW5J8rrFRqbgL
p/uOsf/Trn5l+63wQU8lcaQK1YD0fTZX8Uj0TpLUMnYTw8eWRg5qg9W7yH3cvOzYqvFrPe/xeVus
boL4endulBA+tj+SH7k3HIEzui/MmOg9ObmrqgKYxWP5B+h0Pula/9MWcucYZTOM4asCpJPIamHk
Rf1DdE28DP9kw12Icdc1wXtO7rgL7T2SIoP8sY0gcoTqss+3F7pt4NepeLVcQLzEQBKGtpE3i912
ecjoT0nvPAKa9FrQFlShnrGrhpH6uE39ydmcne3UEmNMeq2RznxgNQZeO9Wh56eZf9qwJoOnzPv3
tmlsq9Fw1AHFgCXeOmCaagaNYfWeztnOaclmdeNo7ExO2238engddFJnPHE1eyDlunNeenvkxETs
tSFbeAEIedoH+mMTlV/7Qh3vMQoxQXpO2Uvh5diU5NpDVqi5eOK+DYmY0o3MqUTtr9GWlkQdwGB4
7CZ5uD3qt+1NTBweDyWXvktI6ntdwiAw7GsBLv/1dF/z125fOdG66qh2aoR0NY5fHbI+ezQ/OGF9
p80NH4Vso4R8x0ZATVkl0Mo4IKu240W2lWJso8Gad1JuOFkHzR8CzSe/cXe2imvk++tN0CUmAC8q
fWcQK7YKzfn3MnMfyrZNWKvfcXfvQdA2q4aDhnj5DrQKtzRsFugOlJc8j46ii3auBLbmDSddqbM6
IM/CAakDcsz5I5ofK9nLwloaNzF3qKLmYqC45RWCPUeNG+tu+Vb7e1lFW/PGNbVZCw70DwJMX29n
iL/gHaQ7idy5z59MlF3vFmUJZUuSZsX0TYvgvBT+VWv5rs2amMC6euzHIpgQv1AC8xP07glRnUxa
Ee3Q0lnWpgmsEzIMt3zKcFnVXTpVDeRguieQhHyEbuROhLc4lgmuyxcuIy4wAZG/nZYgTMoq2ok2
ttEbPjt0Q+Xh5Y+knHRP26Tfrc78o+qgrZjtyRC/vbmS0Dj+OgCBN5wXNO0XiHOqIAVJVVyFfeyi
wNxfhp0bjs1IhgOL1qkAvp8xz3N7CAoNoONegaDNAQznVaNs+olnLhQmpv5ppmIDm+taXvhUPd8O
+pZpMHF2XVsEPGTwAYeK9wAM/vC7+SlaW9TnVj9ud3H11jdiqAm2A9Ir4+01scuW4dhplQ4hyJ2C
KWkzkqAq+0u17J0xLfYyQXeDsyoRMiwqDb5bXnmHcWmfocye3v4Sm7Gu/7/aIUnAJ3+ouZdqYICr
xocEB/+40PlLE+5pv1sW019ijiDcyWpoj6FukCcDSiD6aW8vszV9/f/V6B2HofShw0bT1RLRdAXS
Xg3/3LaMzfCGN89FX1PWYo6LtXsCveKJbc25xkvQ7eYjyxIyPDkf/FmBAXxLoRj8qQ8HkUCm7YVq
77FdWdx164F74a+sHHYm2hI5TMhd7Y9AiLo4ULjOeOhpe+EMEnzsEpTjgek9ZLRtQgzvXpahq/H6
jvPcsL6vvOFZr9vhtsEsTZsoO3DJ+Io5OOA2WZQUro4JavlvN22ZahNf5zAg08euw54g5zjwm0/C
j5JeO8fbzVtMbyLsJlCyeeuCkdfrk6O/RZtGYegaN/Kym3WxBKS/JAS5dlQfIeZBUzRTP0v/TIsn
tj2F678Lf7n9GTYrXf9/5WxTRonnbi1u6ss/SMoeXfEpK+8Sn3BRlv/fxoetX51pRBacsimexg9u
QA4h26PDtpnH8GVWQ/RNCiz+Wb1ohhJdmRTNRyY+sjqKtd6DSlmCqQm3A9tL47ZXn26836zI46ln
ce6tcYCd4fYc2JaSsTHPEFGApg6C0hqe/NKPWxAWOt73AhUbkdp77LBNtOHEBSrhMpB3IvLl9WMr
5mc2Ly/gd3+4/Q0WK5mYu40VW5cD6gAmROcJlS3PBE03173Bz/Kd6GoJFiZXFK26paVqwCf43iPz
5neo1fl43/CvU/PKDTrS1EUjNxxghufaO7r6fSs/A4p9u3XbwI392Mszr6MNllA9hP8CbpTHctlT
BbK1bTgw4SxcthBesGxTPDL6SOdq51Jpa/r6/yuj0HZUS9Ei7gMtHve9dwSn9M6StzVt+K5W0DWI
QqzGtVlPPPSOjNxVsIL0nbkH0wXsLTzEgd3/Na+/ouxJODt3VNuoDUetpsVfOeVu6lbQ9uh1dtT+
borN4qAmkq6pPeVn12tYl3X6CDhdd5jXqDhBNXvPNJbxm3i6LGCE95LQNGfyA6uW361ef91e4pZg
bJIP8jkfnQpaKiDKzA/QgU6rLj8vdQ8IQ/4xGpvPY32Xsi7IQQxfnaHbtbT6mhRrRCJc6NJCuvn2
V9gMZDiqGlbU9AZYlv60XKIyiNdG3bd2TORcW8rByzWW5dL8cgbI2gR8x5csC8fEzK1L4XXhqCgS
M1MC/osk4H96MBfdZxLDU0VfLxqswyTd/CAuw+g436cehYk0PBUg7R6FijihBdmctOVVRLyoi/s2
CxMZRYoyWtwNC9JznJ/ZFP2LrMaOwW2rxNhKdcv6dlqRgCSEgGxk6Y8bsEzpXfY2gVFFPjeFP2OT
a4h/8HgNPuw9IKploZjAqLrsSqalS6E4CJ2Xpktolj/oiN5nFpODbQRrVkOoR1NPgfoyo6eQOzsp
dtvIDb90RslKUmEy3Sa7rGH0vpx+kmZPesMyn96111f7HPPbrqYgRE6Xvk88v3wHop37ElMmKmqa
An9oXCSTq8AhMaVJzvjeZdNmFMMz82nWlac9N21m/7su+kTlzsPW7FEf26xieKfn567KsshNs+yY
Z9nFr+8MhaaQocPK1tOLpmlEgTBp6ug7CaNux3+uS+KNLI5nOGfXlHhOhqQEXsOdx3UTz5WEyi8L
j9kuJ6fFMiYYKhqaMnJHz0trWiX+/3N2dc1x4tr2F6kKEBLwCjTd7rZjx47tTF6oSTJBAsQ3QvDr
7+qp+5DDBFPVD2dOleccoCXtrf2x9lpBfWBuvfP1G3u6BjzZObJKsImiCzaxu7mx30azHMnk3tSu
ttaIJ92jvCuuUAFQpOujw3xyJvZo3+Zy16Anqsd+ycrGTlxB1fucEnGeGuBubnKMa8zTOM3LAvZF
fDvtf+YMHNaL/3bbo68b/ZsDAPnLiMlUG5bExubNkqp+gQuwbgsqnJWdQrC5qSQEoZOOmdDJvKQV
t0Fd4aL+98MFdKeUB68L9lwWcyh25ekUi2Gv6Lp10Ffxbl+41GhrtBOqZBlSn332mXdbTrSGOaEl
41hBi4SR80YfFmgdHVN2kyKoba1hTi4IqWlTajsJgiFkcxBBOytMdysPG1a6hjk5rc3yagDaEcFt
Mk8oLw1BH4ph3EvWNxZ+TZc2zfbCvJrB947kPIFnSQQ7ie7Wp1/d5m9HvWorhqE+QCdaIY7MF2Gd
jk+quw0AZq3ZywZG56IfcGKq5mvhT1B4q3Zc1zW6/4NfX6Oc+EDHqq5xHUmLvGamOPEujao0+9Y3
dYxBvJugJZa9MlbCTJpbKXOSvl0ePGcIB/w3zfcmsjaAtNa/khm/rX8XKLsxdobraZjjGcPkOZm+
2Wl+GJfqNDn0zTZ3JUjTKvXkLHtDclubvrLjhs9yEgoXFg+ECcng1qd20H3oBkYdPnah/yKe/rQ/
q3vX7oZaGgB/kqy/d5YDxEmjaXyudJLLL/NcQ4vqta52oqqNs7AGRhmgO4tpgnn3XVJDRBKX5oH7
7qECvQZh086J2zDCNT7KIWCQogEqK66SBz+b4krsrdZGkLLGR5UoN0kupJO4yHzqXt7PGYOtD9GU
+jvFm409X7Octb6TjcTu4QIrS4agLbqfqS4id0pvXJ7ri387ye5MvXbMNH5Dx75hCuXUpPNOuL+1
PKv7uAOBdz+C1z4BS/Rx7Jao96eLB6Y5TLXdlqyssVKTA0VZvUyI+clyn/fOK2hNbnz06lIG4UWV
jtJFBucWL2py63DKl51YYmtXV5aM8pM9MB+pilHeC2g0g7hbxLex0HzHjrcO/cqMc6hq+LbXOUk7
Lt5hYAyExO5S1rcpyAdrsFRnB2A8XhhNqpnbryKvMcRBu3YnqPjj8gCJda1O/XYmxcKFkKagCUZf
IZaj486FZONyUySHx1/90W+Pv85M93MFjBqnEM2xXKLCoN/pPv9x4fHs1cXMoehLg4HgzCObcxpr
iCxrV/L4jwaFh69stbTl//cJqbiAFzWq7C8Z+UuVe228rXVfGWxAl9YlEqm/6ppkzOVB9dYb6eYd
BMnW41eX8pKBls5z4cuuYiY1pDdH92dQ7vWRtlZ+Za/KeLXFF6Sjy+xGeaZjNnjJx7fiHy8qrPvK
XMdgYPboA3Ih1dFkXuzGxDz8msabOiJ4/spaTSeKZu6QuDRz9t30/pfMpfHHn76xKmvIFEP8M7k+
4vNOmMQnUzTSmxwkQI0rK10oWXR/ReuMvUwyn91X+d7FunFS1lAp15ecuj0s1HPsTx49gmTwcS6+
3rYkKxP1wVssnKJEGDU9Y20OzS4Z49Zir+zTC3pVDFcAWbk0B3jfKGAvt33z9Y2/uSx7qILUUig7
K5lXYZd7b2Ta61tuffXKLFsPtAhsQWJLekiTBObIebZjOFv7uLJJGnQdCpSuDXLmF2oFMPhf9XJT
Rxfnb2WV0paLY1ewSuFmocYQW84vAf+E1Dz+eNH/CAPBC1ZmCZLxno8MVZwCzKMeHS7SOvhWG3JP
xX5qx0E3QAZvp7Gw4dvXyKgBJL8+aBLsxLfHAyvc0KnHu7nOv6SL2rlW//wKqOT87yEaAN8DJBCq
TJX77LYX3o+HlDy4eX74eL2uhv+f3MFy3JVhQYcO0FgoeSX5qPuDsSYRpay+m2wAaITw/ANx8S9Z
Md/EjowXruzNdxS4/iBxAtW4avAjv7QBlsknrNjp41/0Z9Nw1j0ZOanZLRU+GnN0UV2n39xZ/7zt
0Surcz3q5p0FpZ6M9qcWpAL2UNz41SurY9bMQcAHtTuTVw/FkkZMlZ9v++qVzVmyctOGQKHHHceo
Ktxkcf0da9ta65W1jXVpZXabYTOvAgiStD+YuAn6hObF1cJ/c58McnOjQL03UVBVLVP7aUrpTlCz
YVTrboxXyglnEKJamAkuDnPqPKS8fy9ltmBYfdojldtYnHVTpnTnbigd6EehVp2FbTel4RRgpvmm
XV0PqwcFTTPAziHrVOU6rAWoijA7fKNbWPdlLMbaLtAwIq97gBj9hUj3jSgbTF3odfTqlwjYjoP7
83UDCuL/3ebAcSyZdlilqc4Sw5Y3lypo80GwfucFV0/5Bw9HV0bLUygWdsVVrk2mQ4gRf/WtqFz+
uS39GW0QkiUTtfzw413ZOlkrMwblEgaaOQ6tt1wsZr4T8VD8K8myhznZesHKmOtFG02vfoKw75KV
T2ySkCdoT860B2zcOrYrm+YD4AIQeofCM5CyIciRHq2u2rkwN569bt+0NQj9UFOVCZDvUHOY7B/t
4t92k637NwuI5IY+7SB73Z9K8zZhnrFIn1nwqczSWJY3AetQ9l9dyD7SWjEKbMBUKIQSHaZ3MvLe
9MOOt944rutOjnJtWgkX9kBz68jFdM+yPkqVPR+sLIeyFnPtnVLP1masbmIyOoMnSQ45zz5NrNIv
IyAp94Y/tx5+/ftv3rvr7RRUINDlM4F27/2iq7+4LrQLd+xs6/Erox7rpWqtugNnlw25MW+UWTiT
4aZ6gLNu7UiXTkVm45R6oBiPpFdhEKl2byKiwAFaWTCY9wKPVDXuNTL/GMYShcHA2rs0N9zDf1s7
U+9DvDpPZl7KuJzz8Z5Jwq+z4PxMqdmTStk4pesuT0NSnfZzA0MuEujMKlCC6/rMJA9V4+yERBs3
w7rVkxlTD+11oTqrOTbLmAR9djdaN2mNWc660bNwqgXHMFVSOM5zNZl72zJ/XdmPbroJ1so4NkEP
nxg8PiuCk3Tdz8FgvSwVuSiQFn78iq0FWhnwqEd7xB7AFVX0U5uTsMd/yMxv8w/rtg8kUiy3IXi8
m05B2NuY9O3ETol8w37XvR7VEKvPoeSc9IP3yefmSJ3g8PGqbD16dQWLCnPVOpcyCcgcmpY/Vsv4
8vGj/9xCwplZ2S5zm4CVOcKiwC1Z7C18ifxqRp/TJQ9N1hwl+IMPtnIhHgRJz0NuaXGC+t/erM/W
T1tdzaB0FP6iwFQ4E92EYizQQ8zGvdhl4zitWzvgl0tTdo35SEcOlEKPzfZie5eue8NlrHs6UBcu
UCDCccqap5l+RVYbov4kLROnexzLG8nsurejM6ehEtOYyTzy2Mvav1QaKPD8g00e2OikVPNdWezx
f21sxrrLE3iOozWFgbfV1IRMt4iTlp0Gz9ZWrCy759Rm4L+GG8+cc4uOW1gvlg47p//58UneesH1
R/12Pde0RrXOEJGIaSqjOUOdvsp9DjVvvjcSv7Xfqyt6MT6vaorwggcoIkTXnNbygGaepX8f5OXX
j3/I1ltW1l5qNJF0F0iUYB4gTn4uUx4b+8xBq+qP3vPHL9larZXZyzy1wJmLo0s6FheViFxvfnLa
mzr3lmOtzDrQ6CYVLVbKBSdmjGF/1GHEnt7ln7/9P6I2lsOmoNYNslCjf5S+yLHHzA/dIdvDNv45
5viPnA3YchVKyvAbBoZsCRN3xXAoJDs5y3LTdWGvuz90sXmWMYR7zWQ3X0q7Gx8aUbrpzl39Z1P+
j3pNudjVoK83XW2YOjRguznWRtqvt5wee90BYtJrIbqEpzNq4rKrY4c2R0b3Nnhr+VemrMaBVj4Y
4BJPzJ9AtdyHYx3ElXa/g3th5+LbOkQrW4b+eKH15MtkZEaGVUee1ZIeLdrFHy/R1gasrJhPV65f
0HEmfbpAo9rHwNheOXBreVa2C158jw85jGvI/g1TF2dMrjl/tqdX9+dLB1KF/+tKPVosFrQQ8mSZ
chIPjIRS5U9lCSfUkgPz6/tFDjuOaGOd1p2hfFZdznv8mDlfvgNvaQElr3/dtAfr1lAgaG30gMtT
5UGJejngoUG/890bm7DuDam8V1lhYAJNXd8HQfuOcY6TdPLHCpDF2z7/+urfbjSwPLGmlzhCUwqY
XzeekWXtYF62Vv1qFb89Oi2zThYSqz5BoL3iwbtF1Zfbvvr6yt8e7YAQoR5KLExJgieSRYXMdkKI
rSVfmawelDdSiAUmYOYOgeB8YORlaVmi5p093VqVlc1amTUsUElBLNyJ+1lVP3Eud+qzG3G2vW4T
pZAbKtN0kIlVuIiq59JOjMh8WJVfnfJimiPdF1BVBh0lKjy0CMcs1eGQ+2Rn9f4cVtjrNpJCHyRv
UZa85reoTUPz+I2ze6+TIbfN4aa9X3ePINOsHVTbIGtPqzvXzmOm93p4G5u/nu3lS261Hs1kwpvy
E/bnrIoR4Fpdhn6a/f3x52/cCeshX8Da5tFf8Pkd9OVn039vaXnox73u6dbjrzvzm2WkujUzKHZx
J9flJ3vSQE2k72Pl7hje1uNX7kKUlQ8ceSASDHJ3B1k53p1TWYA35POws79bm3B99W+/oJ+XMe27
AWEdS6O5cc5dwM40sB+raW/0c+tXrNwHn9zcdTM0pIoqfQBU45zp4FUU/eePt3jjauMrH5IVkKKQ
bYt+V/MUNF8FdSND79z+jLGn43wTMt76j6hG5bsi930k7PXc6DAvg19e2e6BnoJ/+37/rf/ba26J
Qg6WT3MqX/10kXno6QCsK2Xo8TRnFwTb6GQELqPDfa4syw49aTIOf+KAMYANGrzOwVBI04aTGYfs
DnLci7wTlDrPdpoJO/JZV3qY/TLgn2nnBvCKUCzjdcgvrQeQXRNpl3HTZ5n/QKyOjl/KBsSt58F2
iHyEDmQgJyCZXJ5a+OlMkG/Eg0zvEKZzzoEY7ZSonTHUSyE7JwSzU+W+LoQL1SSlp93Mq0NHB3N+
H8wghw/zAMo/oacWKwNap6Re5BS9Jb1QSMQNz86EYOhXPQ2y1GGVdgtP8p6qKUx1U/SPDqmq5oKy
B8FvVwaNbZ6BEQLTM3YhnwKfQsIlxGJWIEcJMFaDXt/kzuxk04Fc9Ch8cxqELL1wnK0OXOiyuYBf
0NMyFFTUUxvOLA3kC4NQ+neSW9Yld7LgaWykG4l2GK2INZqFS1q0II+W+hFCeuSS6RzTWAXJ4ywr
nQjr6d3RthoTEDqNf/XFWB5mopyDzNlw8JyCncD2yGMgrIKTEcRLPKA78XPaER9dQe1nGvD5Y0WK
Y1tndoj2kB1NhWjujXGD2Jpq78H3Uus0635KhIWOO6+oOXVtMV4Wr1I0tICgu1RmxJ1jj7kAFewo
o9zNK+/Qebyhd2Ct6UkaOp7yfi6VCg5Lz60ZLDwNlqz3iHNaPP9bXnIRezIrlzPo1ylyp06/+0FT
m4jkqCnwtkPeTBk9yKHnMTi1ZRcbiDzjWPQDOQ1kYEM8VI77yBbdnF0PWCFWB0toe4V7X2k1PkxD
+RkTvw8BTOU+tyozRcCoeZ/suqyjwtJ+WE3Y4C5T7XHUpXdXWvQvPpn5qJqRhgtJ/5mAsI+l7wyR
L+yr5PBEkyAdVEQyD6esNOyiSledTc7rS0tlFbc4+7EqenJAR3K+cznEqfCeAAO7EJufniGv2kYc
VDKJFWBqQjuFOiGwLo/l4s7vtc/aOPNK7/PIDaRjYQ3DE/c4OZacsbjLJhLnQ5DJOCVaHNtgAJNw
VHnzT79RLP0Eisn65M5g4kLDfohm32cHyOmKp0JVziuw0piobpc+qqxuTpZctScIXbRR45Y8TCer
uac4cp/gWNtnNSn+c9GBFaadQbWtA8LpMpdNd0jtEkWyPpjiTnftZ14Sx45HBulFCA/7UVlaJhSz
ELHEP0/UWVo0N/OfSJUvszPWMYqEGj83mL4zKx2OPogg4Hro9Qump6aourgNZvLJBiMwoEPzhVlZ
FS6F54Chkwk/LqBfkYDtx496q2RHVxIQ0GeCn2q/eucOlDRF6r4aVTvHlI9pVKDKHTPO3c/jQKBU
WHfF9Og1eXcEtGMg2N+++kYIqY8uoWXkdb0VCn0t11RldVGDlcYWabsXP3e/98K5JgjESc9ikpzF
gtrDF4ohNRRey4s2vYiYW/QgCqihumH6/pB6tULoPA2HkdTu3yZ3OtAmw/mFWVHLyCxjEy8+GyDz
NaBbodkzmNZIRLlOoR88uRfPb9pItU0XNsv00mbAhU/widDv9H7RBkq9bkn+gQbNHGYN7cK2afvY
Au3CPURGq2dIiBUxiDADTNIseQwVVihb17KIsb9FlGbddOfPQfZaeqz+nAWCJU1WFKF022M+9/BL
yitQxCrzCKyjQ6IRkIZIWt8he1vEVaW+67a5L0dWHXN04hNnAGQhq5aftO36MG98+t4Ugx027Uyx
WArV9Iy5UTn2wTFfQO0obAKxJCCvUcJvllj1RReCy9eES+bDLpvaPhgtnMhOUVVpi+yEWu0lw0GA
0PvIQpqXWdIgXo4GwbrEFOjDTBW487rMUwdsUf3k6ho0LBAOf1Y5E4+zO1YPMxKPULmZfwyEb4Us
H7IQ/TQa88YXMZfWr8mS37Ol61H4qvNwmfmYCAKnFBTLBfOPTw4IlL6ovgTUqs690A/QsAw5JqK/
ysGnoe8GMq69rHpbQOf7jvm0/nMNKvMHpQh9b1HPPhgvK4+1I9pHmWdzlEqbPuRgVjgheUZWlLbj
cQkW6+gLd/i2oJ4be1Pdnqnh1Rd7cayLA72pF6tpcnCg944JjYCYVVukhIS+yowdzTPoaA74sFo8
TVwzD6zdlT+dCHVngA7U/Ap+WvOqMiSPR5TtoUpRQifkrq91AB/MiXcVyPLualuUD4utloOEDjF4
7wN1gnhJ8DwOxjqAprOKPD59Y3T6AblRE7rAbv+TSmKXoabEhpw9G17U4loH6C+PYd2O9BQEhYm0
79VRt2Qy0ix/AVa1jtBeWxJwn3knu3HEL1/N8iRayJU4Q39Xg6zvINXSxH7pQcsWyoLPczH9MLL+
GqR9HnXB/DUf+/Jt5kP6Q9vjcCcM+CP6mfh9NFvNL0Lbr1ZX/9S1zCMcLBE1fu3GI4R47uZuLsMe
4mBhN3hNTIKMXfJiZi9aQ7AlLB2BSvpc+p87zw+APXSXN0BF6EG5i7p3aG5/b+0K4QWVBmVx8IWE
XA0cVWztxMRrrYOiKkv0MDSPxgP1EM1V/QD3nIZybtTREtz54cqyuusKtDCh+FBfKjXIJ6k9+2Fo
Kv3mNBmLG1f0YVp7737XQyq9SNPvNSRko4xPD54YJzjj2b5Oz6rYltbfWOMpcrquuldoJ8az1M4Z
YqHvpXv1K6XsDqAJMA9BOwF6xTD3jTEFcArVwehHVKVnRxhUTpkR0cJUF2kqA/xP8neBkkwIQGOn
QtvvintowxcQMa6sCyRu9L0H8sDIQvjwQHmO4yWbCXATkz33Y+mKsHGCIQ70OIhwaUQb8yIY79js
5c/ZBHHucEbF54KWTHpEgPnq0qx7XqDAGLWtYz109ZCer7CiuKcYQvAyt3m13RR/m2Z9sqVTHiwz
1g9cj+pZ9zmNspm+5mBEOXvB7JowryY7nrVUaJ5TLH7IHCgk4++Y21eJb2W+fREFL/2/yOjK74tJ
vaPKvf7R9oL8EwwcXffcnqe/jJFBFyL6oMsLdb3gZTIFQlgmjTkukN+bEN65QZgqOh/UjLCCwYmH
ll2zhAA0BknpJTvgGu9fxhat94gGGZnujCzAPzZPHIszo0MuaqtIEPOS89IFAIymCk6+CQPaFOCC
bxQ9wT2UL+Nsu2evYsVBeBN5z8DN9eRMnXO3iCp4LTPPOdBB5X8vjmuxsBetbEMT8PpejV65HPTU
TzTSeSWGAxrOk3NWc52+VSinVI8pBFn+4c2AaXJbeERFmYD4aedkHHIbwLGOXM7HolZ2CHGh4nPv
uiJm1dL+yMqBnHXgNfwIshgDwjmneIVknUq8HCrU4JzXZ8IGcOQWPI38AOYRlhCUOisu07iSlve9
ckl29r2qfUhJX598m44XdzbsKajm/ief4fCw0jLmpPsB0BMYjPTotveLO7afSOqxr0hc6hIsX21p
7hSfgvLEHNwsKJsE7tcUSjYmARx0OoBZu43nGUJliUrNVCMInL1PprakE3UNt3KEYGXXhnVFOv/Y
ek1bRaoQ7LXRfno3YzC2PgfOOD25EPr5nDFHviI28NpYdL6ARJKxxfCZY84iZDbJ31xToC7BNQiI
I7sDQVyYZUb8ogsRLHQRg8fUDRoc0QqWGnSE3jcYX42aRVavi1MURx4Y/WmU3qvhnfjZjboFx6UF
HubCb9LHHjd2GhEoWP9laGkRRG5i/kEz6gcR6Zol7IKh9s7Ck9xcUI8hF85KDGUC2It/OXMXhIrO
ONhI8vocOqfZeJl5Xh8alpZxiTHgMFPLEiKS4ogavPZXp6V3X+Pmf0iH5i+vdP6plHpLK2rBJaFr
jCDADQ3106QU5fLSlsV4L6nr/9Xp+V0NYnilnaMe0qAvnqzU4P5z0uY7MOR8ArOjQsjdQ9BIhNff
cWjrgUdq6h9HUj11uYmd2v/H7sgvUXXfhqW+lNN09qX+aY+mOwSMz/8UweCArAT5QNwDh4IZV8+O
7SUL7oNRyhM3NHssDcInBIJtHvVB0DyCZ9mNbWzZqe6qqjxkObwhbcUA+5VdWBPVh05LmgPNDUb+
r+q8Hqj9/sk5IKcMGutR29hTOEHVNepHPiRQVoY4KiC0wDnRCleN2707YO6LcJu9lCjkHcocWnwp
5tGQcLTeobZ7fi6uZfxl4E8UGut3NrN11Gr3rR7H6VWOswg1z/t7gmU+uE16qsbpfuLZj4U4FeC6
YMcpVQtWD5ccvJKapG2K8UVp6sdCl9Uxa3DpZ+y5sMcyNK40+CGqQZip27Pfiek0F1UOsB1148KX
53wk81u9NDzWXjYC31m9yiKt4mXIPhtbqcdGL7jxoMvwN6+c/mxdYQmY+/QhADQuTvlL9431XGq/
PcgJQQJ3bHPMKz3rEBTl0P3suy4hXmYiW5MzbQADI5Zv3ixF6pOw7VbHsqH5s+Xn7YOPvxaRhrin
CH2tnLtRLH0aQW8NhGwGZt7GXZlnl6a1/ddgDqoHVcjpvhN5k6SWKY9DNvILDWgd+zKb39uSVF8d
HKDybLVGRch7kZjVjW3FlkJ4GyOXK7vHtFMau5L1iEfMOyfNL5jVZ8z060vRVG4TjiJonV+eC2Wi
0Jf2cm5UkH3TDXG+aUj/gc+8NdOJQwGsiPyUOP+Ufm3OqGa593nRcDdqXTF/tgqNIXiTLv4SstRh
ThyUoC88pPmY0TPPgbSJeJ0VDzVli0IIaOeI9NEtf+5oO5qo6jkcYaqzH8WEaOfcYXpCH7QBt857
55XIMSHoMtNw7hojQsNtbY7dpFTzVgcgD4k8CNW+KbGUUEgfLTG96gGMxjQCoQOrE7RKKmQXQ5v6
j4bnWZCkqgBWtulURu+aGcWRsK1NBnE7ILCtqB0BzvpCMUDdxJnfeM53/L/y3IA9UufB2avJzB7Q
ZmjbnwxlgTGEvxyqr2zEDEw8UMzs8ZBZ4Ow5OCOnw2PezRKsdV5fTonVucXyRaJVl50I03ZzVjUA
Z8jCSj9nTyDlKaEkhowPTOzplOI8SxkIW4WspUp9siwFSwZ3jytPzTx51U6teKuQuGrCBQHQ7R7M
OlG6eR8c+lA7TQRjfXEH+0tvmnMj9lqJW69ateOMUQMsk4rEqQQyau8MmUSgdrBLIP9sQmfemVbf
6BCsWfd6XdER1W7URsv3MUD2lj/xHqU8+D/S3gREtNese3XXIZld0Fl3KVhVeu390Mwqo4+Luxv9
m7XMrTc2Ve9nOXrqFky9VlEr9npPW2uzKq4DoaRTXAIykQGSZZSiCuJ96bn9wovs++BXTx//go0C
O1sV2MGqa7rG79GBMm2SGec9t4ejAlWRyeltrb+1xm1f0z4rkfklUpAvfQC2YCn2mNG3VmlVXUdi
2BKfoElTWw/UA7Q3VyqktL+MbXHfIWsNb1qmNeOxZOCC68y1z2S3F3fyj+NkXQbr7OPS+fgN/1Io
/KnGvtrwZekR8HnA2FsjCYcqPfukPRI0awhC5w6FIUbI17qvj5Jln7oGVJ6DSfdI1DcOsrc6Bguz
eWMqtHKEnz3m/Xwqi18f/66NHfLW7RUfeBnfAUoqRz5+LFXtHWyksAfqwrdAaOxn3VOxc9I2/Ja3
Og2aB+kiIGadoAQeOyhTE1GDBI9ZsTMhVxOQRios9yZop+2tereenwXAHOHo2VX1VIgFlYdix9Vv
7cbK1aNACT3MEsBvpyzickhDSJftHLONbpe3cu0oQpChEGjKLvBW6A4eLAw98Oyvjzd7y5us1qRW
TeF5FkzdL9459aA5/UyqJq5Q1/r4BRufv5aEbiuhUeiCw+3H/pODybEO8Wk2uzsHaGPh2Wp19NRc
C+E4rKyCjFMvx7IBk/1k7Y1ubjXl1xSWwAz64MrFC8yUoRTrLa+kXCJOSh/Bb3rM0B3se/ufUoOT
wlWR2xU34rP+w3DJZ4WrCluT+/UJoPxnMe6pUG+s2nq+0veNLMl83fXFuV985CTT3uDR5oKtvOJ4
1RzSBCYNipGnuZ/fU1rfd5b+gmwjQyW6oaEoHfjL4FKgkZN5w87FuOFL1jOWBgRJgYHKTIJSvh1i
LgbZc86XUJCKocyORoY0aX0H0dA9/eCtZbz+/bded4cemyXGEiA0sFShjQjdLBl/bDZbj145xpRW
DWsll4lO9QE14/d52YOobj16ZfJyMbr2CZLVKkAcT2t9p019Gz74P/rA3ZLbYnGxCdUo4tltTq24
iRjU+o82sKVpSe0iFWB7m+4dDF40iExuWu311GUeeGho6gmmls/oODp3/FbIxXrqUjWsl7mF1RaF
H9o0pUerHv4eoBO3E5JvbOd64JJjXq1YVA3Qji0k6iwtOzLF3eTjldlw3+uBSxesCWBWmkXCSXGS
g/3WsSqW2bCDedqINdYTl6rxUO7mNQApBZrOBp0poJrU80BRftqd9t56yXXlfjNTTED2Jea5Yaa9
/8wLdIC5/QD9xWeUcWKustPHS7Xhf9Yjl8ot2gLCUzJpWzf2BP1seeYwVDPaU+Wv1JBoaLLjx6/a
2pWVCbduzps2wHmlVhcSP3vz8290Xr7e9vR1MAOkq1uWrUh0NT+pogyb2Q/ntLktDFsTZs4o0jGK
mjEwi189Z7zjo9oZtPyX9e0PEfl60nJpUU0THeplmLkzUTfhktaiPnqFfHar7HXIJ4W6bv0Gucc2
rNGIgfBj9WUe/DlaRPPDzqZ7FMj3RksCnK8/fc31oPx27gq3C0A3DNvRqgkXK31CoSbGnNql0Nkx
9cn3ESFFHaidUGjjmK9nNDHsJkFSDU/TmGRu9Am9vUOF8WvaXlqb7AS6G/HielCzqiERYTsw2La4
m1GBztLHq6Gm9nCbK3auR/63RVOAuVfU1iIBevMCEeOwduht8Ma1znDN/dlvHNxNo14eynHJIKuQ
f6KZOVkmSPQuI+yGI1jzbzYIQhxDUCRx03shU8AKHtr0bRyCBGjUjO9MB2ztxMoHDLr6P86+pzlO
nfn6E1GFQIDYMsx4bMeO7Ti2kw2V3OQC4j8CBHz695Dnt/BVrNFbrOyahRCt7lYjnT6ntOwEy815
CNlwYFogkNgOI3rhatPHuibPqF2bmWuvIHRBSitC9joMPDlJmr8CFyUMiUyzeamdm1WTuK2dbZ9k
WRPcdoVd3YucVF8vJzLNQqj9mkUmw8nvPOwurPgHKI86dmzISSJQ6gMfFvni0EXciD7LDA/UhKDa
vNk4OW50c+zFoOpk5M7G7bLLvjHvVyEKg8V077Q9+l18DI3nzHCv7DQ04spf0RKSyFMQrFfUlU95
1f0EGM6w9+veZvO8d48aRxrYcq5hvlBeufhSACrucypZGgdW+YlOHTUcyukepMQ8nae8cycEjCVI
lNn05LFvuMu6HgBH24m3VPs6A14u2ZqM+FAEOAt4spZfhWFiYvTWBKPa2Zk3dlpWuIYAZOSOSf+l
Dcbt1vCrufFOE4oqj2c7gRffrtEF2Y6QF0K/cYstpH7N82FXF7UTqp2Q4BFoGdBISxrJ3JKx7UoX
clVDESQgWygny4+HAlAsUzP7h46Mx22/v/MuEtT5EKDvHwI3cx3L2n/y0/qwzDiD8PnRaclrP1FD
rvzQwfAsJWjQ4AEe1A5Igqih6w879I60KJ7tur6ChtCxT33DFvxhOsNzlIihuQhFbwPalEjrvgEU
4jBIaqIa0w2uRIklbHcV67Adwlmk6u7QAeVbN2TyJv/xcr780Mcw/e3J75ZkDtpByBnySd2y2Deh
1eJ+KoA22jVyDNbm8kN0r6F82TZTIcNagKsqI9Q6AyeLS0Cc2hgOAXSjK7siOAzCuU5BETbnrX+u
bVRYyGKmik43ulIZ85FOjhX6EyoHCtS2XdYZ0LA8W4GFjS6bR7cGyoGWyBaAoiu8QLlYecz9qjuC
nZniigVAqMuP+PgtmEqJuYIuRCQdNALqbg6AO4AOr0iK35cH/3j+oAL7rw/R0fXaWoLEtkp6NPyJ
sDwFBXIKsNkmEvKPy3yHqY2RZW/XoKtOCQiYPo1hGFE/vypI+bnp17cEFKXpJKM6/VIP2T+1x46y
qg8r76M1d3DclB8vv6jOikqs4749nRLLXU+t4yb3U7H6hzF39gU7U9snxy6d1iWAhmmbz+vrUpVA
Ioou4LsOU2DC7a3ehXpj935Lqh4Z0fcG71AIBh60tDW5mM4LlCAfqj5pa7Dnn9pw8j4xdwQCAvcK
gL0t5LzP/kqkO12PG/jadk9J2bwsYBy8tvqZGz4VPtzPYR4l0NG/IGcyE/c00vbGt/Iq6kgV05bd
DQXQvZff4OMLJIepjY1ZMFt5vwzuKV0qSGllR9KEUY7Gi2gi2dEHN2swY3uf3AXiigAld8CFuH5q
qu41L6n2PspyaRvetNDxaXLcEY/1NzGGJPLCrR87F9yw+eoeo26+vK+LovJdqMCsMxBMCz8DPOVF
ddPe5W1p+pTQuJyqKiy8ciwA716vRNU0pw4tEMzJmlOLfy4vl+4B2+/vQmaxp5mHbIJPuEEQiaSs
Dzmdylued7PhLE/3CCUqh2AqIMcLwk8u059Qn/0BMSr5uRsIM2yPugcocTnOTSYHp3FPgyuSKOSW
ex+2RXZXV8AMXzbTx7UWU8WFB3Ter0sH2YwabWy+w2Mrw00eEcDmA01Gg3IX0xyiR4lRtJUAIj+C
VXORbD541ro+jYXbGLxW9xrKPgzATCsKG8olbl468WDjtADynmj3J6M8O6nbH/Fp1BpymSZE1KbI
egLDds88EJuuAQJQSvKlbT0Wr2T9BdIn27A0mtVX78THineC2RtR+LrUkXD9+7oZ+NdwrdjT5cXX
bIrB9oLvYqQD/4U3sRWiWv7c8wOINQggWAB5Xx5e9wLb7++Gb3q5eABuMtTxVl5HCZ/TyLGH5rDK
ZjJkZd0rKDGYuIWQI7ix0aC6BHFJ5x5Enehh3PcGSgCCYcuZiefhDSguQk9NV//DnLY7o7vMhEvY
Kq2/jh0dpl5zO5VbtJ2bhRB9bCS5AmsYEP9+6B66BhjuZpoGNLWk9ps3iZ+XX0pnMiUSXeo5QE0J
76qt7XTC9Xo/8h9tIevJ3bkoSjQmbuiHUz/Dr6BlUwKembAo85M+vvwCGr9SO4dnkMECEA1GErTQ
gJh1ETPEddMCzNzN4BleQfcMpTDOgqDN27ACUrqeLWD4nUMV1p9Y0Gc7H6DssyXQpG7VNyAtb4av
juUFeEjZ3aGtynnaZyYlusER33i9xQDKGn/OqQcwyNnJM8MaaJzIV2J7XfqpqKveA+gIZFNRDtSA
jDJhpYZvc02O/Uufj8+D6001qMtdoHilB/48DmrSJfKL58vm0QQeVZzUkhA6cTI8wUYvrUjYeRx/
hk0flxAck8I6NUVnWmudsbbf3yVCh6Ppa0oLcgK6/FPQdU3UitBQhGh2PrX/OfE8OrUBVjlv7y1W
R8AeowX3DqIuB5o/XjaVZjFUjWMBEmR79Tty4mg3cYoj2hmjFdnWMmyoumBTMhJbRTMDPOzi4Noi
qN23JqLFRe8pmlsvv8HH+jMO85XV7kZoNKcUHA1ZyIvjUL3xhHRR7dRxg64PfPfEMujRnBB8pqOp
5NG8lgq/dJIB3Xgelr23oJEXPNTJ8Ize0qvLr6RxKhV42dVOZQfVxq82+uIO7V5T5DX5zhSuIi+h
QoRunC6BW4W3zCHPA/G/7Zu3kpZsNpUjOsMwb9F4N50lQWjsOruUgx2m4i3nzl3mNLeggDLUR1IE
d221C4aDoZUoznGQ4c4sxcRTHjzZiyg/TeC4N8SYzlmUUiNdOzk7Tb0t54gWsc5O01uwkzYHMtem
T1jdM5z/5qEMeHgJZACEkfjrmKJLd3happd9y6rEMAVXJXhQEGATmgxb0DCVY2PYKnWersRunQg0
kacYmkzlMfCLM0Gb6eVZayyi4sVAIJ20zC6hUoRT2ihdyuaU9C4oi9redNmge4RaSQxWWI4zW09j
Wx5QtxwzUpwENbGcanKzCg5zR4hDjCAcwKmEE/dkPRB0H1HwGJRZ8bDPSErEQjaHTrjgWSFsgZ6i
tgSTCrqXM3q8PLzuDTbDvdsd3VwWoI4onFPjOzHJii+Q/f2Szgxt2N0u7UmHqYT7ktRhj3b4/5UT
BVquhZGjVeOdVAlctMHOdR3gFoHU9JNHnLsZYbDP81UJZHAtNHNGYfm0k6d+zu+ctTZ82oQff3eo
ICoAhXgz97AInddIlO6VVbXfQH79nZbspx8yHAZU8FfbM+2GGjup0Cou+bwGDg4ZF1CGQMk0Bl4u
vuxBuqGVWnp2raRMqhxDN9Mtc5PbrP55eWRNdaUCqsIUYxfN//mNa/3wyrutEEWBJeiPy4/QTV5x
/4yh3wYHPRAVF9bnFGi5QzVS02eMbv7bQ9/F1ioXjiZ7OBBgIHc9Dc5Bwe7zKohHOhzZYoKR6t5B
iQG3hrR7KXEV5cxOHNjtXRr2+8ocV9mz7CJ0vTqF7n2bzec0YWDQtPZFlyo0jJYk0gobGka550KN
un6YSpNSvCbpq6gpkoEOEtcA8Mh5eqvt7rkYO0iZ7tJ0d5iKnOK0XG1BZ5xAQRU97ZNT1uTnvp4M
uUGznCpN/VCUMq04R0praHugKP/mhhoiSje2EqsLCYY8zQMC/rviWKNOMH7QaWyugp2CJRk4LkRx
FzfQI0WvRVCnJ7RRG0oF3cSVOK3HioayTWxwyYnYHwL0xe2SGMNybo98F6W8bsSwjAOGtofbskrO
fmj4stJNWglMD2cYCfqRoUWPj9yeZFdVZ2pp0ZlbCUzRVEU6NBga+9/BT7LfJaIHrXvHy2lRN7xS
T7ozreu8wuknXx8KXp9Btoaag5/2ja6UlAMlkEPrsGmH0B4F62zs9suzzbPXy8Nr0q4KZXKqFCWT
C9vIEELXv/ncfZI4m4YvAv0bX36G7pNWhS8xkMYMQckdtBvf99MUT/5VMd/OELkp0CvuPApwlRSB
KVnqXkmJW2zda1eNEFUN5hO3Qf8xFpBPfBPTyeehARGq8VaVjx79/kFbeDhYT1roMYMlpG53fryp
ysNlFcqOt1vGRI8BmhlaORrWQTfp7fd3wVuDXrIoRyTL2frcMor+7cAQArqRleDtcQbiOV1nn4YF
1B+g/7DtL5d9RzeyGruQzko5BWyB40Y8oN6tiz7fy0Nrqvk/jSbvzAFEnVzqGqUAgPl9RAsQa7Sj
A2nW6ZC6Owu+PyHx7iHeCNRhImGZEh86qJ1uF5kaztM0plFxVWnngVGKAhHh+9UhaJM47WZDvaEp
uVUMFaRByVLP8JSsZecMdG7RimvbWSYgakifSd3crriEK4fUdK+viVkVSNX6I+gkBHQDs/558oZz
nT3mxWPQ/nCd112rrUKoxm7KQeeMHNRZX8qwfSAlroqzwbubbcvE3a1bkW2HeLfYc1KgY1MyVCNJ
GTn+cr+k/r6Eo0KoUqtPFpZADxKo6KjOU5BIFvtqKFVBeFpI2RYuNJwt9o06kQyeL1tcZw0ldAM/
lYlXwj/HQl616JByGtNdsCZ0bWXLFZ1V8sWC+LiVjh4BbxIPHHGQiy/tyE6KcnqmeSJbaUhvmh1e
pZTPZ7B6EfC0nWR+7YmDi3jg+cseKwUqaCoYvMYnJRZ2QfsfeIw+ZeO+c9dAhUz5uKWze4qFBUD1
oV3LR7IalvZj+wcqUGpYQQwgeIZjdud+nB4z8ryW1wLiO/tssj32XRwVdmCN/qZrCcFGq48mz0+T
21DUIzvteoBKSFyDK23sEw9HUTVamxZ0U5ehIZo+9pVAvXL3m6AZrXklJ2sBvTVUDbwpu6OBCYeo
Gf4v/Jbolz4UBFDKvAXcuPc6nFJU38Ay0hty/8dhG6gILicM+o3KFy8gjlb7yhODo+tmrtQIAixX
vaAIIvSoJVGbEgZOJuKjVJam2yvdI5SMM6QylauN0mmS4Y09uNmBd96Nlaw03uU3KnyLgJYEbLo4
wqTEO0KW+yYZ6dXloXVzV+p8yx3aHHz0BGim9Ir1aQQQ+Y35G+jjO0Rwyf03pKjPqnXalOjTeTwE
TvhAAlDJYTV4vR4W8EzP1NtVlwQq/MvPOuHjTAH1d9oAK1DLqK99Q+LROCdTavsUF1UUaC+8BuC9
6Ps946h01wdooOK8mCBONQtMuy2+p7O1cbkYHVM37W3R3yW0MC24m7mw/urPDCxz3vJqD7Qx1Aaa
bMy2p74bnUD1j7QjLj0dnkScybsefF0RKOWffZIaolf3Bkr0OuhBJHUicQct5sfaZV2E78N8X8pR
oV1r7jYNJE9hnsoGe2lzR2huSMe6eSuVQm6VjSMdF4c4XfKWM3BABkHpGbaRD2MWQifKhUmwJi6I
3CC6gPP/aPAC3IjVZczobLjO+HDyGF/x9gAKVaXLelwFk/LHaI93CWh0DXvsh06Dsbff3znNhOZV
1E6rd0Jh+dgU4KycX0l974JOcs+q4gmK0xPwl4pOwjps6O8CoM4SIxhcZ5jt93eTt2YLDMtg3zqx
KnjOK/HVZ6bDCt3QiqOvkHLv5xA2R4caqCzdQ9Hv2llhEGV7khOQlxvA4rTmP0qfHyxQel7ePDaH
+AuahZEVL1/AyWlbApPucaBtH53pug++JN0j+O8MT9C5urI9sQHlGMXlJkR9lniFVI2ACnvRMkPv
ruYFVADCIMCEmUmHoukQhG3haeBfCFhPqz47eqPhOl/zCioMAQ2BJajqA3oCbWHuPbQzeEsNsG6N
06gYBDcJWbY2lJ56yIyCxwOEboMhx+iGVuLUA5G2WIYRbIjt58b51ZmkvnTWUKLTtbjT+S76+WlX
gPVziHjAIq9+uuyQullvv78LUHz/2i5ZCTruyBMN50haSXx5ZN28lfgEcJ1arHQpeA+++x2N6Hjl
4yBx3+COMm3fzeq1hlFGhm/3Q83BR+l9vzy2JuGqhDWhM9eFpGhCZCBpg3DYAJpau/g6kn5fRlcp
a+qqq2cBlckTHb5y+l10IA1+dfnPXdNX8QdWujKL9LB7x18lzuDccD7YIP7mRkYfjc+ovDROwkrf
ZvAZMGpd+0N5Jf1dKswkVKEH/myjKwXdTmAjuhGyj4Zkp8dQJTxxvBfigwmZFwoAv0rZok16o+ef
uXi5bHeNVdROZqB7NoE23OuKbPhp+9ODFXITblsztspss3pplQm5RSl9aiS4gAzRr4lRFcPQT15n
JaNHTySHoEZ7P4Sg+TfhqD/8ksFaKgmgBGkIyWZMOuWvzLspqqh3z9YEYsf8sOZXl62uCVYVzsDl
MFA3QYHRQ/rDTr9Q4kSJE6W7GjLwEsqGLfMSCDiKl1jFjQeRU+92aY+Xp65bVGWnLkIue7EgDcx5
deAiP/QmTXDNyCoQo5ThaLVbCsA1az387izD94tuXKWMbhocNVszNn8LtCD0AQjmXZZQGWxYyjK/
cLCIS38/tPIwjrvEpkj4F9iiKvzCTzHjvD8l06PnnC7PWFMGqbQ16PGXvT/ALVzrJqnOgbieNkFu
flOkpvDRGXv7/d3ObDcOZB9GLCIr497+kZtEDXVTV8KyBWG3M7Vwu2ZN0dICVZG58U8LceN1aW89
x9THqpu/skWLkgpLVii13OSrJW0cgZlOeTUxr4IsKuoFDfh1ETi9jPLuR+P9BonVkZSmmz1NWlSh
Fl4SSFsuMH3fPudhcbDzI7W/XvYcjVlUnIUQPs+TDTAZJO0pzHokRZNT6oZWwrMTPVAcHuyyyNgT
D3lp4Gj6c8f8wVeLSixTgdk4892Vnl6Wm+ql/9R/8g91PJ+hBvvFvUoiecYX2HMV35DrfUbaVv6d
7zNGuzzYvjJy1oKX9ynsdp1gkFBll2HzUlHIH9FTIZ+Acb8ah2XnnJV4lQOaYCB6TU8JVJHQARMn
UG3ZZw4lZGU7OXNSYdL9cj9AVmowwTB1HqPEaJj2AGxBFAGdkjMEv5ojjr/ifXNWNk7PJWgutOHn
I+iUrNSFbsEu5CUJVSjEGnRt6HRwx8Vf76EkeV9NjsHSmshXARBgVG8oNMDJaWDZ9eKxw8h8XDvv
4jbCzLec/M6vJxB2rJSjRvSXFuTzQyxak70/7onH2ErMzOFUeZu+DnDHUYgvlht5kEd2PZ3LW3nK
r60X+rk8mlpENI6jYh+akVGL2HAckLNGhDYHsCAaigHdEihxFFQeVMMIVncUnxYeY6+CIssu3DeM
pESShStHsnGEnSa/JPB4qBxUdm84wtTsrH+6vN+tblv7UJpoMPOh+Sy7r2X3gptrKz1Xu2iZMXsl
pljnZItgeMAMYojlJ/hTDG6v2VFV8MOMpj1A3ZBvoe5+LkZ6AAT8JqxXG4LZJvSVxmVUFITF5tYN
PNQDvL9L1wdn1xUh5NKUXa+m6FwuKVzRLcC2woojL18upzCNJ6pYB+gQoVeToyzlECEbw/JYdywO
+9KwYeiGVwKW5nbm2Yifk0jvlkEcgjKS3i78H6yyPfSdL26E9nlC4Sr+/JnND5waPEW3ikp0Cm9g
ud1g0p57sBYgl8/7bK0EZhEMYVJnWMWuyiPHuk/sOIfE177Bnf8aI6XodB04QbcHZBHiaSI/gsy2
IfUlTDu0bi2VyGzrhRPZYYfu+PUMxcHle5887Zu88pnYe6JMxnbz70peg+Xtc+6ssb/IXYb/mwum
Ag9U0uE6UzjWs8vSTcXtm+3uavrCTYISnTxInXbxkXBbGyKBRZG/Cvv3HsP8RQKTjRAcYhP26o4u
cWh/bQKITIovlwf/2M9xA/Jfl4FKJypQb8InNDTmGtFdr21t8MaPk+1fzC7QEyKOPaBLtKbdg0Cx
WJDwO80piA5NnNu62StRiisA3AD2M1KLU4B5dC6iWsy70hYLlUiFYFcLNSpYZvWTCH3sByiChPvS
AAuVSG2moU+aranGhckz6oLjarqBmuaeG294oxKmrhvKKdmOpIY8TstTMZ0ue8vH4c9CJUYD6NCE
6KzD/hlcWfS8kH9dU/hrllLFA6RZQ/xEYimrEKK38mnscF58edYaR1Tv/8MA3IigdyMnKcOzR6AI
2fB/Vzu/heEfLj9CN3ul4CU9CBuaAdsQuoygykpXKy5Wh+1bThUJwAmHxuvWb10B+N8xfBmBUWxf
AmDKBjqGdV7QBmk3naB85FtOE7sQ3DGYXmcXJUBlCTpygj3jlBThgW5Sm9Ou2wvGlPCsRdtCXgwu
HmxUzdcyv+3JozP9e3k9t7T990nAX9wuE6TOaIIj+lPlkn9DaBWXqzjKjh0b7r41RJ7c5dvlJ+ks
pITq4IAJmhH4fYferhrIcBuMipeH1vm9Eq2pDe2/ACy2pyRw7m1n+RkEMyRIQHMd1egl3rfEKr4s
mb3JFg5SWRJAiM2trjtKjpdfQJNuVG1vENXWoQhRmI7Qd/Vt6wxFa+iT278uD//xdwxTWWIqizrg
bcGezdu7hdxOSXcu2GcHoGJfmFr3dK+wrc27+pSVxF2m7SuPzZ+98XbOr5vKkBV0Q2+/vxs6L8qS
8gCnd9mGOPXt4NVeA3lVBMt6vGwgjW+qAimdkA6id8sNvHsVa5aeatTF8eXBddNXAnjNspBmYI08
zWn9EPjkWEzDl9Aqd85d2WH9YhTVIhDBWW4diwKq1c3j5YnrrKJEbOeV0DtzkY0ne3opAHoktrfr
2p4FSsQGrAsrFgrvlA1vIEw7pIMhn2nmrPK+TFOfVLW7lad92x2kBxhWSuti130JU2FHgvg22LBa
/+SjV8T+F5Kviy0Ozpo5/G2XzVUCgcXuiiKcsI+kfhthG9lUUveNrLjhAiaZ/1Vi1iDBzJF/mpt+
n1k8xQXBEDVUyZZfnKrLDwu/wyGDMExbEz3q5f3olt3clBgbArrxIsHNWSTXGTHxdGn8Rb26dygl
vNhKprLPrzdhhENRDaZvJc3c1Zv7toREplVjMUfRxtP8T5h+Fv7T5eXUja18h0FNjfUcMtMn0eUx
y16AzIpofd43uFLlTSxvgFRFTuk6F1oB+NpY70KTqoJmt1axdck4VhC6x8V9aE1D1JRllHZ2jR31
21yY6IE11lExdgtZ10H28JoGoLpinQ52+X1GObDLPCq+zq6rpctTmCdtykOTj4chCTf+4X0u72++
+m6/80kBTXIb1UCNzOjiLLbC30C2huE11YDKBtSWLoTcoWP6xyu590/KPpW8i5qRHydTb7MmrFTA
nZ9WE/cnrHEim5d+7P9t2sEwfd3Q6q40Zctgu7AOgwh4CIHHHHXM5XXVeaayK7leXw+dB8tY4RnC
4EXqn/Pqe1C0+3Y9FWuHMypSkRFW2fwG7OKndDWVXxqrqBC7Fs1J7lSjBF6xYazoA0Qf8j6DqxA7
QGxGn1goA8Dcddhs4q3WPoN7StHYLUSMNUH2heBhNv0GyVOcFCRusp0G39LDu0hKR0EdPm7VQJ2K
7zwb3TlaR2qSztAYXYUgBXNK7JLA6Jtlmqz7/zC6JoGpACFRdOBSx5XGKR1pnDZVVHr8MAaGb0rd
xLff39kF2+gMuhOMHor2PKQijSxR77uSYSpMKCnXeSASgwsc43kyu+ogc305QHXzVgqNyXUEGsKw
6bV8TOIG1VLsppZhR9UNriQWFlDq5Bwg4S7Lo0LwY8lM9DW6oZXEMjZsnaAl/78afUzcmLWGelGT
zFVk0FywcoFWIZpXijTq/SfL/jqPXyvQ+5hqAd0TlEIjSLjnZCVs/idp8QlNeO1VWJR3Fepga65O
u5ZWhQz1ds9Bvw0TgSL7MPrr9VibgOWatK5ihioouQdFhwRG+vMQfG9YcUAZZnETukRnISXLgHrK
hqIzxp/JS46durzzJYp3/ylcTcW7Jh24SsBKERaOPyORjf16dAh/LKCnY9nzz33Gd/+bDyCUBr31
bMuTKAJqEV736WJYV93MlZAlOEil2cYhZM35lcz8Z6uvY7Y4+zK8Ch1Kh7WyhiAHx+QUD+wLHV/2
WUSJWLpAKYEKrKm/LFeNtz7WTmYorjXJQAUMlatF1zWAsQW1o87OrwdpAlJpjK2SsthuvVRJjaH7
tT+i6fdGVg2AMab6SDfzLQDebRvCZQTdm1jLdZiBigdGaGfzB1OJWSoHvX1gA7D+lRPaG9BlPIL/
klfR5dXUZAAVJJT6vY8TWtgFCPPDtllzmsRD82KbAI9/LtY/OEdV6VlGF5CGrkLp6Az9oQh7B0Lm
Mk7xnZpW1ud+nSBdvk53VQDZsswAT9AthxK11Odl6v/ZVZzhthht0Ew3V5cNphtaiVoIqmeQiyvQ
ozTbt/nS3TrdcNw3tLLNWpPIV0ERWYtLbr2iAGVL3e/LBipkG2wt1VRX/+f/azcfwWOwa9YqRCmU
wg+B7kUCRnFA5p9L4sf7Rlb219Vx1gpUFTic9Wf09wynEh+U+4ZW4hUs4MVKKZKjqNrbVHrfglYY
kpgm06jgJIeKtR22Y5kQDB6kLE+2lwIHburv0/ifCkeay2GsqgWZpgYvgm9Xce7tYhwn6Gr4bxJj
A9BmPiTJcN05NOelAp4HXPA/OHgRDbbRTV6Jy7GaC8lztMr6GeQi7fQmdU2JTGd2JS7x7Qi59TLz
ThPnh1a+cHJT9g/7vEUJzM7zw7DNtxRMcxyz51N9zJZ53emLyoZqOySD4knrnboaBxoLuhNm0wn4
Fikf5F4ViFRWS9VBGh4nAhCi7tzghqb0bQ2zL+VQROUyX7si+HLZRpqNRMUmTSMIobsMaYAP3Z2V
tNfNGJzcVB6Kxnnc9wglaFuW9E2ylXqk8+sra8rG2B7zZ186Eiy+1ISb1XiSyspiESkFgfzryRmf
Oms4hMXD7gMyFazErSaBLiOIoCxEF25ZD7x1T47c1wQAfYP/hjD3+P+d0/QFGKxpeAP2bMNdkyZ2
VUqWxaHr4o/oF/caK57aJm5sx7Cn6iyuxG7JSqd1LKSFQMqf0Ev57kGTNfIdzxC/fzCtH8WBEsCB
J4KptWfrXy+Zjwu94cH84C7smS5jXFhNXKf1EbxLB5reB9aTY7toU+vjkEDS0jkUtXVo0vpaJDvP
AVTulnFeuiYtYUrql5+ZCH5Y/bAPDfcXd0vb98syBBkwK+gRDqfmDv78dDn+Plwmm6o8H6kgweLy
uX1L52F4lbMfPBLe2z+T3JOGlfrQyfAIxX+doK1bymfxNqS4EzwPySzDK3CtOLu4r/AAZQeaJKmK
LB2HtySlV6sbgKbHOV42z5aG/nIyDK14MQjvB3Rnzf0b7geW+qZmHHQiKbofz/Mic+cJcKJF/hz9
NGB7ijqbqmf5dhhIXuGz4zgO7S24Tx88mpl8VLPY6kk+mRmDsgapjz5pb2Q3P1pZ8mtxEgO06g9S
+CNrKSFJclIjz9btW+2+eM0nyKdHUC2FUHFx4JkXUfaDscckraJkqs+EmoBAOgdTNlveJ3YGfrzm
LQ+rQwk0xzJYhu95zdAqfGl1Osl9OVYvXQAchxe0z6QwMbHoxlZK4S5tcUXp0PyNllPzBmWHApyo
w2SIug/LBJuqDCZ1y4bJWWX2NllSxFm++LcZyM0fyOyd/LYOIhfEVoZqR+NXKpBpIeFUhhA3eVvq
pSWRaOc+vHVq0OQcOsde8j0Xr3il7fHvPsjZnOVuyQV7FdkcByI9yjKMLse5bi22398NXYU9jlVg
s1fcRvvF96SpnDvwy8jm+fL4H1ZSiGpl/DRH58QMWtBjVf+CsO7IH7zmH+n9uDy6ZvbqHZfTTj6w
nmt9HPsKgpr8Gt+we766YXMlt2YFh+D3kgevc9EeXDlAVTMzLOefroUP0oVKx+JzIUThl/6r7a1B
RMvhsV0mOwpEcANEIhph0/TGr9DRx+rMPtKKfXbr8ZccG3osfC/eZTtVhYv4Dm1J4Hmv/TijoXqw
2/CXBWU+Q4WlW3hlA0l7sXoNZ/yYDvJEp+RQdc7rTCrcdFb/XH6D8OM9SiXlcFfZr7ShOMEvrSPF
WeMk6SeKIx9/4Flk5RYOxxiJWVMakqLunZR863vBijOmangViQ0A3ZWYRMM3ynRgc+gBkObGKk5O
ukJ87PIb6vKL8sAk4WjssjPnVQovK66GHkrC19BnDPkJx61sFwUGlOk2A79LAmShpJ5Wvzo2gpwp
Ka74bNp5NRGqQt5KK7N7tNc1x35Bx2pDi/SUNKnpPE43uvIRVSy2zEqbY3QUvpEABCiWSJb7cqOq
icYnB9AOF3NvxvAn1LjceA7zXVBv2FzJ6daS03wpMDjzJUp261MV7OqswdCbtd4t57oAq1DStAFN
Db8GXvLsc1NHhs7gSlaEQEDgJy2GLpNiiGcPRI25qNL4srvrRldyRjZNVrUSrz5OTC7noMEVkY3d
fOdyKkVaJYlsghaj4x4kiIJ2LqN5HF53TV298x+dwV6S2uXHwObhozOwtY1yyzfJmv7hLfhgy1Av
/lNu12kupuzIvvpX+U1xJ+QhE4d1iRd83y2xkBFZYvdp+WYPYPSPIXTJh8h5sK/FP9l9feVdh+fs
2j8W4jDzaOVR1kFlLJ7kAZn5VVaRXOIMko9uzGm8mPgvNBlaxRRMdQnegVlmx6WtoqJrfkCd6sbK
H4vxd5mG1xa1vjF3l0KGTVWUQVD5aAHFafkx3FJATsh9bpOd4aqKCU1DOTtlFvBjZ4sbSGF+WWi6
L8mrWMBx6t08Jbx8DStfvLhjsvyaJyYendRyTK23mp3LU+I2J+NQDO1YvI7z6JJDYvP5LV+WsDng
bMiDyE0umWFX1uxZqrhHTSF3PxG/POF49Min4Gnoqhtgqg3HK5o3US+QhzaD9EzLq9PEvvZF3cYL
Tuiap1oy93A5lHUvsD35XfoMh5YIxvACJPAPAW56rQCy8+AKvzy87gWUxE8nH9KwVYAuluoLL8O4
cSzsu9/yiRoqL00W/esSWUL/tEkxf6sXp85+WS2TArzGMioAtBxXwsqqKF6D0DmHqfztusH94g6P
ly2jmbiKAZVgVagyi/HXdlzWNPbLAhrteTt4Jv0l3QP+KqdokIVgLDwFwruX9XBNTdB7zcgqBHS2
Rwgj51l1Kr0Zx231dx5QEwOSbmzlc9mC8qhX5nl1okF/T+vhrU9HU0+bZkVV3iZnaadslZB6r8Lu
mOB8eO3DQ4KThMsrqvF1FTm1oC3DDkcEayqeLHyjxf+PuS/pjhvnsvwr38k9s8EBBNmnshYcghEh
hWTLstPWhke2ZQKcR3D49X3D9WWXDIvBrlj10pIFgADew8PDffeao+WRFDqOpbwKUUIsFUJFnYyD
fhnbvTzrRnHzgzCXjTvg2vDPK/LKE4iGVPPcYvhL/mVczO8tanLzW2ZuUaavzb7ilWXPhWWffdk8
PHN93BPtaSyzjaTUWuNKMOUaA5MT2HRB6p9Fet+5PrNktOhs65Fq5XBXKZYyu8ndOEUH7UD+1jqJ
0OcRr++elKexY4fMZHsuN1zD2scoliu0NKt1ir6G9JjagBNTuYudcWOdVyxMRVcNNeein9E6Hq1L
P3Gn74Ndb5GEv40ZIIhBft1FkLt3O3s6H4jkLtbdcKlINMkiyOOQGCwwzPEmm4XHhw3al7WvURZe
Em6Rrj73Z5OvgznsZ+a+u2zPK8ugwnBMZoEtEXjFXTUM3mhSz3XSgA6P17WuLDIkdiUzZrSuaYFo
kyBeOAS7m40ttDItKh4nm0DcG5/P3TxN2lDa4CByqu7zVUNXETn6hDfyIocl29BB8Ge3e+gm+b3R
pH1d1KBS+dRV6zqzhrlJ+2NufUykjPrmgRO2u/wBa7NzdoGvXF2rtY0ztzTfCU36dR3vAR4Nrmv6
vJleNV1ZxBzz89yUtfZNg2Zs6S4b+3Ft1Oefv2qaNDhfbA1HYzJCbYUmt5ijKydEsVpTOAIPkBj1
YGUPdQJoQis2Rr1iRYZioEZRCCldjDouqOnxyvb1Wt+jYLjZmPG1DpSbbq7ryWKaRr6Lmx+8mzx3
Mfyab5W7rKUvVfiNO/eJW/QY/1zxh9Sx3NsRzzYMYFdp6Xt3akNNdw/TaB3bhkajDhGrWqDEeiu1
uPJ5KkinLMZMFBnJdy7t7vvFFQGdHRcvnFfh1Ymlsgk1PY1LzUYH8Wzux0yPTNd8NNJ+R1pxDR8v
ulAyV7QbssIS2dkoiGcn2XSn17INCoRiqWiboGxkfN3DmorhcV2UaFA5YLqA/Y4tehiWYiOTvWJ/
Kn4HalkSeVA0zWgfSqu+mxp9o+m1RVZMOzVAEBmbS76jzXKIefpCx/G0QBVq45a38kykMgoNc0HM
OivOsV154lNyjMshXPoqEBCAdhvLh0DulYlElWCITaIjpiHznRGXAR5W94ZBP1x2rmvTpJg62KMG
Po19vuumZu+M1UEX5ikW7f5y82sLrBzJU41n3qnCAoP2Nmic/FizYWOBV5pW4TwFd7Ru6spiJ4o4
rFzjALHIq3Y82H5+PRZk6RRFacgxtFkyhvWMfJgY3K1Y9O2BM5VeyJ2NyTZ67Baaz5+F1fSgSL4u
jmAqXCeXtHQWwmUocs1nS029bGaB3ZhyY9u/faVhKmTHoSicnUU8hKjYiiA5MHmZbHyZWAfU6Wcb
wcrbm5L9Btyp89hMhd2HDR9s8DAzYzcT+qka+Rhcsy+Zit9JZW6ai5nI0K5IEdGhwBP4XG8c/WvD
V7ZPm6S2qVnpEHKz8fUG+hp5YUWgfvt+efBr7Ss2S2ZT04ENH8Jpsr2J9e8nq78dUJR25RorRsvz
joNMAhtU14cItE9PsVUdl2zGXhIb8e7b2wiIwV8trJsbm44SXaSa/lKN8uM054Gm9UFpzy+XZ+lt
M4PM8K9dIAlh8N7GKuQLxTJMCY/w8NVuJMneXgNbhf8sKLxyy1zrQ82dapCDcRmM4DrxG33cqgZa
6+L8Ya+CU1osuEnW0xgCoFvecNOS+kcIWTaPkyHtbOOyt7IQjrLWsSPKruDwcppldyHkqCInjveO
BgEgIvlGKuHts9JWcUYgbm2LljLIBBvJCGU6PCvUBQkS0t83TSZD1xkgJWB0Wy81Kx+lgo9AVkJa
PUa5BKmqb8Kou0dBYlzMxaB76dLTj5d32Fo3ih1Sa0CNlhxkaHaQ8IrrGyepbsa+DQut/nq5i3M4
9/uzja0SDBlNoTWTactQSzQPgCbhVaYZTqTKPJk0t2WzNBt58ZXdpgJ2pCkbO19mGaYpaKmzdkiO
ujM8m8wwr+xBMciu0loILo8ybIWI0qzbLYYdORbZsMgVe1dxO2AxBZLUQvOctRGqZzxe2vvLq7Cy
0CpMB3w0YGUG+9U5w/m1A590b2g33O0jlrgbdrhiIipERxagTEbUKAHBmjuv1M2HWILFx2wfZM2j
qaii1qAb5rg2U4pjEbrU8jI3kHBzCjfBO0IqykMcQ438+fJ8rXSg4gFSada2pkvspWVxO4926UT2
5jCJrXv7yoKo7O+Cxu0EveAlbJrxKUvBPuBCLYTx5BEpoM+XP2LF9NT0pKnX1dIZE5yild6kwro1
kYxJZt2r5uWIT9wIwFfmylIcMK14AWHTsQuR9b/B67gBloDluvy5rYKQdI3WlLRwHzEeWjJnFD6U
liNRLxYUFkhweaJWvkBFI8W222kIN2U4dMNXY2ogJ4Yc30YssmYXio+VRqVpJYthF8sXQb0zs0di
3xaQ57Dy23zYigdXvJ8KM9GyAvxnsyNDgtqJ1h81SAS+gEwoYX4+tWLrhWqlGxWjWkLUzHZhHSEn
qG/0dJdz65Yv1O59s0MF2HUrohI55bF09aJOl3AwDAcX0eZ+kcnWZXTlG1RUi9AMwzSdeQ51Zy69
Fqxj3tICLp539nUvVraKbYG8ckdil+OS0dtPHUlzZKA2mcCN89Z540xV4S10SigSQN0czu/lzvDz
wLyrGY5TTxK/G4+y9a0m+NHqQZ0CQBfoQ9gVXvM3MA/WRvLmZ5bmrSGYv4Z2k1sgY8NMzCHJ93MV
763mU5aTwHKqwInvY3HU6/xQlJm/1AmeMD8J++/CdCCgSiMmH5p8S9ZpbTGVq4qrt4ymplhCYec3
cV0+OPUXvC/sLnuGFTfNFOMtJyd2mZMMoZW8z6DAphnPyGgHpfvpcvsrnkelhyKjW1QO0eawTubP
bsGPEJDYCFZWmlYJopaBQhuXu3Mo2x4aD+ajVlfXHb8qO1QuJpe5jduHsQM65EEDhOKqyltiq5w5
BQdxsa3xPqwg6K77/cTzA3WharZxMX9rVnBpU5+ps66XbjLEWsj69lvXsK9GfA0U79z0+QB4ddsB
4KwDS6/Jd6wg902u33TcfLq8Td7ahuemzyf8q6ZNxP655abJbuqM95Be9Lk4Ze4Y9ZrYeABc6+H8
81c9ID5MLVITxFJDHx9BZW7gbWjITx0eAHywGS7fLn/JWzHJ+UvOZvyqnzYbBLVAUgJ22ijjTQ2+
bh7QLPU0hHMe8D/7y/2sfc95/V/1ozGh827AjDWJ2KcaMFdnMtzSn5nz6XIPaztJ8YBO7ADZ5cxA
c+qLG0CcAarNYKjY2Kdr86S4tRKc5mk/6nwnlvQgSeuXSxyBr+NG7+WLTbeQV2sfofi3RtaDaRTQ
+taWH1To4EXa4ghfa1mJCkuTCkeb62RHkMdLEUYfB/AYXnFTwi5Sn6ulXaUWSw2+M638C6/tU1Nu
0YSvbBwVvDWX2pKMDZbVbfhtseRL1Mb9uy7HEoCO+BoU6fkDFINGzWDKxbBg3uOlgdK3A20pTW5x
tK59w/nnrzZ/XSeOIxpHC434diB7nk8R4p3AbNhGTPvWoXsevmLFCUr+TSip8V1mZbvK7J+zfr6b
0muIms/NK8YbI03Q9BCDC7vuoYnd2yr+pJXXMDKeG1fslst0Ap9/c96YpD20HDjR0mq3NE9Xtr2p
2O3IpJlkRsN3TefIp7HA22Pu1OPzZZ+z4hVU9IGOh8e5jItkx9qTk6Wfzi+Q0D0ZcOG2560C5rXF
VSy3LQlFRSNcT1aQD0I6nnF+jZuy3eVvWNmcKgrBKUhlten5LKvKg94uH7tyV2l6aHH3x+UeVtZA
hSKwMk6lixqk3ZhW0cjs0tNispVaXlmC32EIFfivwD22myh4lVGwDwJVEDQZ7dGIeR+Bje/9dV+h
GHGKPGmZoLxtB5mPoAcDrJHa765rWjFfwsw2ySuscFt0AWrHDw5LN7JAa3OvmC7Rijbp21kL+774
qi/zDTW3qA7XNo5iuK6cIYJS4UQxk2H2hvGRsuQdy27ihW0cK2trqxivW2RAAVsL31UZHkPrAOnr
oB2/EYnAf+g+Xp78tU6UI5cvA+RKOCKtJqokb3e1AyNudK+HotFO34IorPWiGHE9VJLZ0tZCXf4g
ZHqkor23Erqf8gR5uXJ3+VtWXIWKQ2ADRdlzivAhI8RPkXoFHzWiIDe8rnklorbLJmMpn7Swle6X
KnMOKKfaCXt5vNz8yob6DYEwpPpkO5gjYQPEC6QtKFJ3mpjCoho2dtTaBClGPFpMxASlxDvexe8q
kYQaYX5vVhvnwdoXnLt9ddC3I2elUdV815Py73u3uEO2fa9l88YD9VrzijG3sXneqTPCrNF5KMi4
44b4zHT33rbLz5fXYG2CFKO2jXnIEhdrkGdMoB4jf6ZFkntFX3y53MGKQ1JfwnEzpaDhgddwe/Ml
bkA2TCp2DRwcsYQqa9SbeOVNdOx/k7xjJuhph5vK3pIhXDHhn2jKV4vL3FrLJqD9d0bT7GVqgtd1
PAlJI7taniTqpi5P0Eo3KgqhHiYKynR8Q9nST23NDsxN72nxuWFRweVW9cibCSNMlUooMg6AJEwF
9hJe6LzBumnmrPcm6160hzT9zOdix+en2TYApPkMFrK5WgJmgoovCZM5C4ardNLO4zhPw6tZ5bHV
aN35Ki1yKC8XY+dlTP++yHoLX7Cyo1UAQ6cn+sRNBK/xwPUDyxf7JqcFDem0bF09V+xShTAIt6fS
0SoO+Jfhgc8uw2sX+0zaym+bLYjZ2ceqCb7zPKm2ny6oPmAaDpCSLDuDgu2LZu4THgk/y2Q0dkmd
cz9Bne7u8jb8aTNvdah4AkGSJTbPG8Tghpemc4Cnow/l/F1PT/ZkRI7dBjakPrXmK0SFois7VU58
8O3biUtx4jf5h77MAZKZPlU9shFM+A37BsWb0JFOaPLlxppn73Kv7srUKhFAPtFF9JTiUEjTve4k
t8hNOFhJgC0it5Q+S37U2rQxr2vrqAQCGihqYN/YjoPNwpLxaAbSq2YQ8OvKsCrYt55PG6Cjt7/r
N0Emg+AVoEf16W4x7SPwXYzyiI9xMHbW0Z1R/uaS22Yogsuz+Lbf+k2fyQWnTM1y9Ia7ENVn5PF7
P7MedPEedXD7y328fXj8JtTUAIsE2lULV6Gyh5QtxEPsaxKdgHaoMk1NYS/5UMAPjUPa4lXIsSNq
5+aGU18b+Nk5vfJySV8sCzgMsK/1+Qi7imKt3kj+vu18HJXTRROQwSmNAlGTzD3mfhmSh3H5kC1b
0Km1oSt+oBldp7Vs+AGXgyy5AmBwP8Dj+JdXdG30isG3DTcBfITtidzwyqYOJajLBlz/h2ojk7o2
fsW6xbSgA1nyXUKSwKA0WprmylVVbJlqTTqCFwYGVqY+R11AqW9pK799ajkqeGJCtcHcjpYW0sUa
Iztl7mmZIZ/CWnuLKmRlYlTRpnzISTIWIxKmTr0vLPZuiY1rWMFhTSp0gjqO1tZkiMPc4BA9Bm7V
ceOvl7fM2rjPW+mVLaXaDK6Dukt2ducYAPkkRTgNxhbF/lrriqWWqevUjECIpZdtG5XcSW7cxk43
tvta6+efvxp7ldolNSe0blvN3HvpJOpjHifmxjPgWvOKrWqd6Kx4lnHozLH7bCRJ7yezWV7ZumKr
EJgch5oOSFMQ4oDHBpAhfZy2lEPXxq7Yqa7HhWwEjMm2yIFQbY9I/jo7VSFpSZY5RWKAuNhqDeJz
g4Aw0oo3oocVS1WhKdUA5qbOxJJ2SBzocARZQ+/E9Omqza7CCOKmN8xMxyMWUoCFX5qQCBHzZuHE
2tiV4HuZlq4tgOsPJxNsZrUz+OlS+wv8+3X7XX3a74AL0hqXaUAcIiMxdjP14yGdNqZ+Zcuor/qQ
TZjiYYZrN4AF11JjXzj9xqmxci6pT/o5I4OztEh1mHFPQOdiRLyyZj8n2SeZpBvh7tr4FXNlLtGJ
PRd8l5vO6I1le7vU2Yaxrn2AYqw1NAfadMhwgLTtbcn0wE3HZyDMPuWFEVzemz85kn+/Iji/vcan
ZFoISNp3HKXFZvKRz2UI6SDQhAdLVnqm7vhZJo8l6bx24WE/frPa2WMFi5z0qXYdD8zfHtLNfQaF
aZsf21Ic6/gTRO0j4vZ+nh11vpU7WZtr5axGkTgYseYcPqCpJo/H8YmCGHxjI67Ykfq2b/SQqegs
+IBZ5yBac/QotbtbPNP+uDzTa+2fLxOvjo0kzq2xa1I8IGVZkJTuKebxsa+cjX241rziBsD0KYSV
4+rIIDSOgusK3G2yLoKu2kT5r0y/ilNyzc4FLThYkZyy3KNIEHoeZXjd5Jy/6tXkFGYFCgmO0Q8Z
5V7b9kfZG0dJwOR9uYPzNLyxzVXGMNrWxVKZ0B5Z9MrwpDtrPh1I7dO2EiFcaB3kc1dtGNXaWig+
QaD6nXYFmNNdq7oHpgf03c3cgom132IlWetB8Qzg4YknEwhtKDfkhj8UZgRRHuGXIt5wPWsdKCe5
1GwUqVd4c6C8RoAW9zd2HnsOWA43FmTFt9mKLS9uxfOhxRxxu/GTVIAr3/WspAtqsZWvX/mG39hz
4hb2FuOaPtPuVteXu0EM+3RKNqZoxRxU8hzedyNNBbxzvLiHEvSbpbZVRrbWtGLMUzMl4P2xETFQ
K0wteaLOlVcplc+mRzCSoQIIV8G+2eXT6INg8rqbvcpmQxldikJDoEDJdIRJfUtnUl+3XVQ6G9FW
umkIYIwSy9ZPqRjtEDQESFQ4uDp0dneNvgIuPSqlTQadTp7ZWNShsw/JRPdltmzsl7XtqNisnsxI
izloeq5+TN2HlFYes/6+7N7WNoxirrbhQlCFItQpJ9eCcqEM9KTYAlasDVwx1bpozVyOGDg417xe
Kz1qghZterlq6Cp6bBhmOdgpHMFgOmC9s9zMq8du3F1ufWXsvwHImN7rS8uRch3bhzajyEDqyIDO
G57+7Uygo4LIXN418UQQfNdzs3NScSPz2IKSk3WXxe4NEi36iQFTevlbVlymynvSJaOcHQGfzCt3
h2D8NDRGvoceQhUw1JhuWNrajJ1//uooBvKnNrXZhLxr63yxLeebNbCvjMsP133EeQe/ap6arHIo
rxCULzTgeoGXly6ahAi4tQV0XlsU5fh1URtjaK1EnIKXDtSa3qNIKkduJ9+nEllTKznkrH++/Dlr
fSlGDZqtMZeiBKxGolq914w9OA8s306TqOKAEqd9uctSuZENXjFztfqgrOo2zxKsTanx3B9T9s7W
iq18z9rCK2YOlVlnmXMkIbOpAMa631WjG+RJvGEqKxGYii9bYr1gk6njnqrFwpcTjWakOY1meudM
Y+ZPsbtV6LUySyrcTIdwJjNqXMmWssfbubDMDsgeDZLml9d8pX31jVsICFcNC1ZhAb1wDJJ6Uvcb
r8Mra6BW1VcTAbHpjElqwafGsuSe1ECTCPLu8sjXmldsG6RXwFEJNC8p9+2FRMYA+Di7psQVh6eK
wMMKErvWCJY4hkZD6pifxwq5Q/Aubl3SVqZeVeMyGIqGjNaIw8xoRQQ7d4O0rvjGCb3WujI9CU1M
I7GRvjLHzG5vxgbsvEHhAI30/vL8r3Vw/vkr52fls57arI3D1EhPeTo8ggx0I/haWVoVgte7HVlM
acVhXOvFbcWWEtw/IB3I83YDhrRy/KgwPBsSkaTj2Dx6nk1B3o3PTBf3UD7pvbpgG9CCtU6UQKaf
UNjWzR1sK4uhtKS1qHyiAKjwXAZMB6HR5YVYc0aKr7OAR7XM87c09hCiXrJCOZrtenFRh8hLH1It
uS4HpSLzAOqotUU7e+xq2GcG3uhT8qOblgNY6DaOoJWVV6F5MwqamTnB3WW4MdzJGPQKUSsKJAJ7
NpZk4+hZWRhV+YZpOaSR3AmRjhObo+eWY+pNtM59vV+EZ6DsdQumvWIkKhqQtSy3emNBQOgi0wSu
zyJMlvQa3iD4KFUrTIdDhfouWrfrovHzKoPmtFlsceSsjV3xIOBD42QEg35YzTL/YBexdVhqfSsA
XGtdcR+FZvZtXfUINuLpvlnE+97dUmZYa1qJmcZ0SRekeZGy0EBS7g1VCv6bPs0+Xra3lTBJJSdy
WrNnHfgPwtH5kOtGRFBCVU4vDl7madbcjv1GdLn2GYr7yAFsQz4TGUJH50nodF29g9inHlz+irXW
Fa9BUqGzrji37tKHPtUD8HduZXR+gqfeyFCpuD89znVWLiku5tJwUNoGFtWk5pqfp9zxelCeQgiO
zV6SVrZnjgb1mtH5QbTyx7DQ/uHyB664EpWiCCepAwFWeKuek+MMnQk2Cz/Xso3oZmX+VHYcrSoc
OS+wDi6L0hsFQDYii7dSBGuDV0LxhDuFUUg8t2aL2LUdO42DcRhJt/FGvzZ4ZWtRB7IkloTjmCFe
gmukpe/6SRgbx/eKgajANJvbCL4NhB6pPkOMyuak7w6pMA12K908Xh70nnaGP/VtUp2KpRbXfZWK
VIMwMNFtiYMwr+i8Y2nchBov/w3I+F/fpv+dvFTv/mv7dv/5H/j3t6qeW5Eg+/XrP/9zHz6E/3H+
i//7P5T/EL1Ud8/FS6f+p1/+Bq3+u9fguX/+5R9h2YNP8f3w0s4PL6CH6n+2j/Gd/+f/6y//9fKz
lce5fvnrj2/VUAJY/fACKvnyj3//6vD9rz+MM8Ttf71u/9+/PH/AX3986P91I/q++9dz+f1fdy9S
dL/98ctz1//1h2Ybf1LTtQy8uxBUrGArjy///MKxLcNgBurpDN05/6qs2p7/9YfO/gSzF1I6hqW7
IH485zW7avj3rwgq2SiQO8wyUCLr/PHPIH9ZpP9etH+VQwGQbNl3f/2Bv/glW04pCo+xj9GQ7jq6
jmZ/jVdnsEkYU5yQQMbGu8SI/Xw0vL54qtgdgJQeJLLDShd+qpe+3XycyK5NPzL8w7UeqrSNdNH6
Cc0CUrYecYFCBJ24TUHdEzjsS9fW0ZzYXllXnu3c1rHmJ1rtpTySlu2ROfPO6oBgLQqSNgl7IT0C
NarxLilYQMRjUui+KH5Uz3GX+07NPdIP3pzRsGZfdPIV6SrwUdcBkYgeYrJLCQ3m1PaMIfeg/x4w
8jfIeo0PWQ1vChkox8ErFlKJQw7Vt2DR7/T5bxk/uu0DKb62MgtkZ3iZTj19iT2XPfKUBgmOGMNq
Dg6q57E8eNiZcSJQlB6VgZaAnrwB3XBmBzXt/KSjqBkvAhabJ6OhXo1pKwbraDB8vZ5ErQNzx3PN
wkev8jmgcmP1taVP8Vz4Ir1t0Xty0k08zMmwrz8P4ilHgDf0T5Lf93bzkC1JZCUSQo2pXw5JmMnU
R67g1kxEZKRFoNNnPt51QIr0FgAFvblHZTYkWMs9Q0JPc5JodFug5QB3lO29Tpao71J/HAefduON
07UH0S3ck3r5BKLF3JtNYN6n7tbKTG+uqnctHXZ6d9MM9f0yiYelb+9Brpp5JYdgb5c8yLaC0BP1
KzkckLW6bfF4B85Yd27vuymJEmS1qiHbswbvYwP1mewOpet+OE/pzGk4s9u0tm4fzoNdit6fp+HG
1cadbln7xHYfOpY9nYdRyyU6T33JjWgevwDaE9lci3pw2ceYmdbFijXubW3m+yZ9Ksf2Hhf5I8rE
PGL6KTGCAV89p8tdZbpIAVtHiPbdZq442jS7dXXzZNounpNDazHvmSgCa0ifUgrOJdxYsnTwrZgf
ASW9yQj1OIpkUMwYMR6jaGzYtdqAkuQlACQtEBWeUonlWdMUsaa4HZcpIk3qawluCnC/0GETcooS
24hY6oDDAuw7ZumnrV+fxjHxRgSBWvtd9NInBQ8BCMSiHCoiTuVC9sVSPGaN6xV25TtIEc7pF5zh
I0jHDeepb+gOMUxoTh9JPgZa/1Tleu8BBuVViXVK83k3SPrBNuSByi/xGB+czr0BIeKDFtu+AL2G
Y+ztpTtYlnmaBMMmikHHJZfPQzfdFnbhpZWJUbsYTuz1sKdY03y9/QheJJ/kPKio/Uytv81JD84/
Aqv4jV3iobJcMC496LJHnuANkH8eyIuOtOYIYSVCAfHvZTRlmOPhZTGyQ0MNf264X+aDz+jsQSHS
axMjKJ3eYzLzW/PvdgYKsJ68iXAoZgHp4ryk4/s+jUzxQy4f2XJm1f5GzRtt6v2mnr20o17CSg/6
Ql47PMXk77I+5VN6cljjDeZjxU8LMgJzu4v7Kiocwy/IR3N84MY9iDoi13ppytCtIUeTZqe+5cHI
h2gsSr+rdD/FOsiIcB5meXaQYvak1gRxXx5pme0tOKqmnTy2cL/I30sLKpryCXBnrzP6fTx/JV3r
dQM8FflqN61npNkhbQfo14GSoKt92S4QnVtu2DTDWQrfHZyIz9H58mFMUzjauV/LfmfNU0j4sC+N
JGzhsCdj8Ua4NEtboMRaREyT+0qil7o4SdPcLwYAd/DdeCXy+6T1Wqvd6U62rxEoFLIPR9GBau8z
GUYfqLbABjn8+c9QjnabkOVGCuHl9Ct1t/SF9J+p9f+Ok//rbKKWaZg47MC0xZRwDzoGMEIgAwOa
Fns60n3Vah+tgkd6Ub4TmuVpUIiYjCKosbglNC50MwFzg7w5Z4UdYXvCSn197g99S/c2fl67WtCb
2q1hlV7c4iHdsfzJtk6CDL6mPdVGE5jOw8yTT0IsgUiWCMR6Xr/Yfm7xsM7gyAccXjoPh2SAw0+g
1gYxENS/9I3txw71wcEX6im8EzzIaCWRYYwhUPpBswz3jbB9oBsf5mRE5QNG4dindBl2EC8JBg4y
19I9VsmHTB9uzudGPWrA/bpAhiCGPg+w7aEosEupHjlwdPOS3RIpdyl84TBSv4fjq4wU/zWJHF4f
JWoR7OTkgMsCb8dD74DiIQ+mXLtFafF76NpCIz4FffsJ5/Dt2dnGBUGKW/f0Nt+fHVnXwWF1cNoM
zq4TxxKNn51dXw3+JLNPQPR5BohBmX20ifZ+scDpSsY7fWEfRTZF3ThhtvqbmBd7OWTvcareJk6P
tDD8+bSr+tJndb4nBvzD3Ptpnh6Tinq4Qp50Wb1DqaPnxDyyZkyk7HFC7gpr8RscosLhx8Lcm1oc
zablM5uHKPvzWV696+sKRcdYAoIbtJjuEvjzn2He/yjOPX3YPaoh7C9R72Yg/LfIRP3yXTyrzfz/
GAmf5dDXI+HHVpTi+/P3n5HwY/X1Oal+CYXPf/1PKEz+tABNMZkJxSvDsM8v0/8Ew/qfrkkQ3RBI
pjlQ10J24p9gWP8TATCF0iYIZlzUVMAN/BMMkz+JZQAGzkzimJYLJa//QTB8DnVfuxvXYBgXaptd
2yEGtTHw16lbPUksSoTm+rYTywC81j5YLz3bFABjFU+kKhEcddbeYHTrPUYp76H03DXo8UzDdnTb
YeodrbVFN2mW6fp9t8dT5geBikDIiNO9NTUfNMkey6VtvDybP+VWBSakUe88aQM6E7c+Q1GJPBRF
q3vFsPGKwH4m/V5Nik1MU4cbtB0o2RGGYoRfJ6VtQNTf4Hrq42CyAqB63yeQbUUJzZzvXXgMXAAM
v6LUz2oL+DGNfaaD8bwk9QedZzzAxQi5Y1E5voWiRC/vmgBZ5h9j5uKd2Ua0nrLZ75sk9vYNNZMA
8KPhmFodauaKNmjrU2Ue0iJ5aPX+prfyHZ/gF8oaz0tun98LjtsFHQ5d9a2nUxOgaugd4AKnCilx
xOhdg8P/bnATw6vpRLyqGZMw15CZzdqQ9u6Jue2dWdG9acTHuEm/6m71YQI/U9U4dxnvPk8T+QTJ
kvdxVkOVKXWjIXT1HOJSJPsqWaX5kE//aORn4GRt3DbLfO80DUdpVLL4Gchjba38thiVFUAz5ARZ
8feWLb5nCMm9dkS5DEuOi+nkHtcaB0XRgNTJ2bNKZzpoRruvOvN2nDRcfUDn4hdjuTdpfByoOF8n
8iez07/V+hIU0sFkmMZ7nlrvJV32RQymr6RF83C9vqsjoKhuWFJ1QVFTzZMLi/rEmRGo4UoFZag7
lPjd9KBd9aw0DxO76Xyox/mJKXDPSGJfL+iAP4UoVJf8qP4Pe9+yHSmOdf0q/QLUAglJMAXiHo5w
2GGn0xNW2mlzEQjEHZ7+33JVd1e6qjNXzb7BP6jMXGVHAEI6l3322WfyVUBedKG/l6U+x412wmWh
VhDXeHAOFmYAP0VWaeJbgUp6kD07D97NsYPG7qG+go9DQnMlGLxHXpIiqLl/FTEUpfDmMRKChmUO
g86ybN/12FqpFHLVTQfW0Hbj1k3Ih9pCFIgkom3kKXlEZRHxWgJ1l5YY4SZby1VC63jT2zzDm7Ie
8twLxjRNQgtgQCDRIudJTFuB0E8Rasu9IM0Pley+tWnx7mfVfamrIeqTbAjjFidsqJAcwy1hlne7
71EE3lpDckOQLR4xGOCmlKO3wcwKCgTPxu5mwsCqcRdYjOK980DPrLtnXbUvc4E5ys4qcQq4uUPt
ku3I58e2aalpR3tnePuYY3umE6YQxpXCoK0i0ytUF66F44YaVedIulCCAn9WbEY+DIGSViTQ3H3h
vuuu6jTBtesyP8xZe8rJIkJotEEFGPlzLOp53wCTm6dmCZPino1kk4BfFhbZ2IauKJ6LGMH49Aq5
juM8ztCuxzMXvAjkgnhZFTPkTov+3lcqD5hX+xA5/1pztawwsdEJbJ60p9n80RHvxCGPskXXGffQ
Lej6U+DNuR/YkJhuFuusGF8LUrx2yyn3sS9ZLWecSyusFycJUsywCkhaPpsNneh6HwOtruIcm45d
2grGt0joW+ZwGoBgE06Lu0viRW2KbKlXeccgr5ZZyFbYQ1s2T10m2iAvxLqmyWHwu6hD2TiwHKeK
yrZGBY2Lp6S38KW61IBehzwYyAyNpr6+beTCAoyB/E6GCpgIuVQ5YmTu4+jKrjg66deS53YI5je2
igOTXFnVfeJ2eMiujVQ8PdqlithoPcUNjkNNce8eKiugDByWZbgpq9nGouCORVXdj7bcoM1mx+Ak
gppgSBvyf6AbsRXY9m0yIGDzy1umeBvYfRkmGLeIyC5UVndtGD05wrnYS+whzX3XVF07N0sDPeCg
69FaoaMhSKwC/F/lXam0pmDRFD1gNIBZulqMYfw6fsUzezNV40kv+Zq09BIP+TMiORtQ7nDLVXwY
2ypwoFs1ZEgNOlWuuILlKIvklvnZelBNG9G0qEMnV6Ek1VPtTo9zzU+kM7DJDMMAX1Fk+ffMrqHe
yPZQm+hA34O/m8RXZdeHqsVDVF3ykrtkX4zeY+c2dmSl3kPXliIo096L2p7dQSHtYFtvnoRD5B2e
M7NfHSr2ymmeYomX7PE7li8ZeAcwaVVHz2U2H+FbVlk/hyPVe5O62PEZ+NYXVWKTZiNcfEL5aS75
aSIX18Prjj130zMbTVtd8+R5y76l6pxJ5UbDwm4FGUHHFVbQ2uJqWVYAc4vr2HaAwZL3tUyfBclf
5kJHMFcrYeGd+DCr2nuQ3UMsYhnIPv3uxfCEyZS+1DPJAuEdZ1TBQcYeavg657lI1VFBBigUXoyh
0IA1knjPgNN8XJlXql+DpITjUIJen6ZRNtF2m5dmcE8zBGOTPwP481Dxac9+wqE0Rx5ZwgIyKdyv
mO7mIuSNz0JbwR4vPT1NmLbJKraHu+qCEqfVjsvbifFxxcgVXgXDG5O6CLwhe5gEXPqAVFlrjFEY
9OyHTVy8ZG21Bpw+RxmUhsNFl88f3r5mDgChHjzK9H1IsVzDFF8JKYOFYHoglSGGQjx4Q3+zTMUO
oc4V03uGEDrOJHQXvOdO1jqYlRdhtq5s8u85Fi8eFy+A9Vi7Kq/DnGQvulfPOmOXMfdOc44QwaZp
E2ZJd9Cy2w76Zu4QqmSnZMrPHDCLAqxUpi7GI4/TO2ZrJEHfg/aOvoLrINLv0q9uh0pB4F9/y4va
AUkOFmAZ+jzAML/3kg0YF52fWvAuo9F8cMT88dxBJjLASg69sydo68z8i3IHLyK1B1Pg2RunhvYM
WVK6qjz/K/LcKnJEHyXFcFwAa8Z1f4NIOQtTmiRh6zXHtifrnFa3llMcsyXlgVD5fVU6JMxSJISi
Ifs465HkKrWa5eiHX6uiQpxYYbF0a/w7vAh37CF0LOBR6bjqPMsBIzf93nbpe837m3JoVm7srCW1
XonJoMsE85+mxnupAB6VBGOEpQ5MaDR2MXxpB4tiZfN1SviNSoabDPWrkM+wcUKVG0thzOeIATSB
aIvnuFe3lDmPHzGAVhe33grlnBPefkOXDxvidtNU9YlY6q7m8DiLSGt0sWcbngEVmntYD4Uej9qa
17N/Hjva7UnryrDPj0ur7jEFxdo244LEeJyiVMIGgQsWemlq/gGufF7v/c76nk8yEv1CVrggsmUB
GM+JCQuVL2/zjq6GsbhLCvXgERdLMQLKVc/lcpfHI84G2FOBysGolce0p5B4qyp33VaVjry0vXr1
stNN5u1GoFI9eHwbWIZ9lscuWoLW6WjtEYE+SkK2mBAGTveSYIoL60jQlGLY1nb2SvPlpvB9KLDH
A2Dwuj0gVpwI/qhzbO5+4kgLLP9bn/gnv8XItanN7vftXLyw2bkUhEzBgGCsYPH3ctcWRQ9klqvN
0kAToGi8yKlbeDrYvgCd1FbQlyXsw63fd0jAO5xGt9qVGfQoh7hDRA/VfX9kIGsO7kvr+3izE0Kl
shHPnOrrn5LGPyoTf65EfE6BuBllS8ANFIB7OMUYzh8TDRK3KFH0DTB9PGq4wAJ3BVw3pzhrDTuT
BcIHSSBNyOjo4lZMiI9MgUGybn8RAsKwSD2vaax/xTH7YFf8kAJ93BlyH49y23E/1zR9zpuOoYEM
2+hLU41fmiX5zgXkWpTqg6oRK4mQPfDltU/z91z2T1kcJ9HIk28zxqSSClROF2wjHBt1rAWZoHfR
bpcOfjxDFNEDX2auphgCD7vaVmUd+h6KAGOdR44zhT9f5r99GNd2mOMT7gBh+lTvsXrbY06B1IVA
u2IZEQjUtrdzYNOjpkf4ijO/xMCGM3Z23PJWlUugm3QP03FoND/Y8RzWc3mUGq5STvBSIN5zZieB
ho47UNXqaYpPvYupyrXf3/Y23SWLOkLe61fE+Y966efX4lLmCbTM+xz4wI8bBkzZzB6WHOMuJmoH
nY+BlQ4c/cD3VsEvwqrtCJjTHPottjG1vv58IX+sEbOP7YqEnDouwAegGqbK+yeel5e1nfZ7FO8n
q7txkZjV1q/aQ82O//yAgiJkIcJAG75hNv3pEnNfzx0wRLSxgElZNO5psK19O8Cm/vxRyAdr79OV
cAkXU+NQbQbY+qnwPWMGGYxhHocp+imQIcyPDnuo5umrxEw+kEb2igE/7uGnBTEmnbgF4uXWi7xs
RCOlXwJYxn4oOi/kaak2rUgwAVU7jzyN74tZb3CCEM426XercC9gr6VBVbFDarA/XIEj+k1nRP06
LveA86CJPNpBL+R70Z57m92mPT+Jzq5MheeseHyocIEgdwED8Iavl95wDbr4KROZj7nSIwkXmA6o
LstgavTO9ocwtQABy5IHNbKrKKbOu3Uf2yw00Y1J/bmdPzrqpu6qex6nS6gmUzRLqhr1rPLc9h6S
B3Wktr6fB/meJOm7mtXOLeKjcrsnGXs7+TZ6A4ozAGooWx7BhtFwGPFV0Bq7khYI6uYHiXw665/S
XoW1j/R2msXag5PQaX5we32fxEgLpLXnlG5KmlcBrZN3XrB1gjkGvKtQNUmmIex1ubJH/dx69S0b
vV3pl0dr5Kca6HjQpdV92yOpNEkKKzrjsCXaxo3ovgW0xYHoAJCTU7Xoe79a7CD1mgz+CvMM+m4v
p73uisiUoCxZrUbqQoJi8K6QtSuMw0gBW5iK3pPf8zhETc0Tj2Mur+YMdKBjBZzPp8yTBx9zTUG3
w0OqTN3HA3LM9C3X6rhovCCgzVkwOsEovYDlvr+yKvcyu8UKQkbvcVWu0l7rwI/1U6L7m7S23tSk
86BL5gfXRZ+6098Q6LMPsgiZy3ddvjzWS/Y9tTAWuhMg1HonlyYvMcL4IeM72sEvQCJhCGn1jkT+
WxGgt/hL2WOjadrfxK2FgM9UvLv2mNTqVmZIAfL8mDBkI3Lx0ZA8YGBPBxQi7cVVDtXTkjsXOuQv
KkMkCEoyMieTUGXVvFpSvacaHlslxW1h5e+yja/K49sCMH2QJHAgbENsB5LpXFxzBx9LC5wsUsKi
2gwZJFLXcliG0E+AmDQ6+94jNfHUc293z1nZPDY2QiTa6A3T1U4OyF4qDTmuJH8h07jxJgf5TyW/
N3YN0CA9WZI+QAs30KT+Yx7xP0LEfwl4/y/mxw+w+d/h6v8XAXEDkv5vQPz+m/rXzTeg4j/i4OZD
v+PgDhghjudAA4TahBrE998wOH7iIvIBCG4b9gf14RL+QMFd+pvRXXYQ8kM+DHQROJw/UHD8yAN4
TjxicGR4I/efoOAfzd7/dQaCOC4cKuMOd5kLrP6z2+lypggfXczorNShcOb0kEu2E/xlYf5+FK2z
Kj07KHN7CX05HPP5zXJRj1VDFkwgNa3LDvqs0NtKRpRjIQ7k5l29vjYJPQ9Zua2m/Fg2b0LbIH/W
X7Tvv2oxNVu5hJULiLOE2L/A/MTIbvxoUtVrmXwbuX5NfVAtGnk/t54bEOIjJVqaYyd5HMR8wmZ3
onFCBqpZh4JxXYF6UdCIIGURFrRK6bKtuVOjTizeRY0p74Nfbp06OwDqxW3Pa8kw/SRukL405fCc
WZhHeOVJeTMl3TuKsfB3rb3RgDjm9uSP/YHA7zBOVmVJB4B+9YXHJBLZH7MV/v/h+p+8K9O/9ZPD
1f3rMVOvoHB91Ju69O1fm+ZNffueqbcfKVjme/5dd3J+A7XJxoED98imvhEX+2/dyUWNA0eOck7A
0MIp/Xfdif5GUYkiiO+hkCVQgP7PiTMnGANqTKEIpCl8nPyTE4eD/WOkh2PrUgcnzueI9xz6uXU5
80dtoewrI8Qax8zpABJwJDZlaM/QNwJeUs7+bvBRCSVDZP5GduZZJPItd9P03q5GJ1QG4o+0ytC0
DJtMw3xUNGxDgeLZA9+QEdhvJ3ZN5e1Semc+RgA3ZBhcXDXsYj6yICtWMcDXQr5Izi5DitxrJNmW
NIgyqmM2d5Etxa6c2EUxdip7dgEhM2RLdewXYLTz1txFTksgQptSlEcTueZwfQQcL3OTACVQr9+K
rjrqtjya+/OW/MX2xUn17iPTe5ON+DaqF5M3RF1bvMQ13xmEZ2gbDCTmm8qjG78GtYLie4WugsWl
F3/2sxArezEXtGxysVx1JJV8SVvAeD7byPE8yvou711oa6nj5KebBN9hvnAaxS6Fspe5KaUUCunA
HoDJGpKsuRuzoEPmX81nIXn8NAn3ZG5+1oPhgm0Mb6hmdFPj3RUmXS8U6uTeNbfyo1Mm26qL5phe
dMJ2mWA73vYRT+ilwNUbceZEHnluXhE8v9WOJ69Yz1NxtADDYVPuTLJlVwCb8a7idtyptgl7D3KD
nJ6UixV2+M78HEr3m8TbVlQfMkTQAJk2ZKCX0mMnzI27NHXz1DTOhQ995Eq2YeWKImyqWtxQzzaO
i28H0Dni2czfKFWesvzB4SXg7rM2jXb5sCXxm+fx0zLjlyBbETjpk1OXm6pm2IF4mwPfacifaA+0
JmfNMpCiiuI4yuE8uacRGmD5HEctezMfUBbdEAidScx2x/uZHffkYIfaze+PotDhMlg2IFj58ejm
024LHoXu8Gx0U1TuxiyJk4pdXxcveknf4Wyjxbinme0S6m4E7jWbsnfI1W2SoUI7dB58PJysjgOW
cMaLN2tivsPstmxyN9bCT+b2FoUSEK5pg6w3ujcjETtM/Po4e+Z8DhhAY3Z+j7OoXLQS4+swYOBK
cVbNWtZGynekm6RB1I437MIXaQ/IYYk4HesrQN4wp4+DZjlDf2mugVTicHZJeSwx/8k8mrmFyvLQ
pMk2EzYQnxHmAlyycOiXr4M73yf2XWbfmeuZ7zS2IcUGG/FYqL59mx0cerNEFouWMVSg5FfTwSxM
BuhuJF30J0P8NwjOX6iksGIuCKYOQDwbteLP09f6hloFepJlZAl1LJ15u9BmZRY5s7IXc+epA8yj
aTzQzfjOnExdYX4hxlRSWInG3bSLiAZDoWubJxPUuzOBApu7CTwslz/Rk1fCYOEt/fzGP+XZxvr+
cN/GOv8pz67rYQC6hPsmhX4yxzNBdpZN1i+adz7UtP4bWJkiP64DNq+BDMB++NxdNYKpM+hJSaAR
5DLl3zKhV8YaS6iqz9muc7rVhOKu2erm/ZsVK3HCIWC9qWAFeGxd0d536pR/6jv3InN6Ouu6BHPU
QnPyGFgogmVGHN+PpJeuoTUP7mbyMFQUtKPh3lTDRg572RdHiOg9FWV8Nb9uDOyixM7sUwww/uZV
QBtwvAaun4iFfcqTFz2yk/R3WSdRKW6eCLhYyeKijwHJS2vK2X8cI3PfICe98EKczJ7s/GWXV5Au
czexPKKiOoOQa2yRKQ0Ze2FKG/aYvNkNizjesjF3jhY7Y3JIa5KhSb40In2ZUgMcWLfa3SClOdm4
4UyBH+ykv9gNBrj52Vv6tBsqij6oj11sltasjwECjJXVhsBK2CnFJOSfb8DPHGyzMRg2uXCh9cgQ
qPy4AVFmWriqRP7hz427SVK8alg5Xf9qMvVHB/nnx2M+BIsctLITF5HLD5u9yWsU0jnJowoW1jjy
f8cIiYSzgbszW824NuO+jamRYJ4mpgpxZ6IN4ySNwwTGdMphCPvRRVmjPE56VWGDmPUxN95CBMes
V47DmtouKtYMPhOyEVjHD5+wiJ2HU+DXJ0g4BW5JL8ahjfjfH+a08q/g00YGNcngTmN4858v+Qdo
+9d1cHEUPYR9HvnU6AOCWKKUBwmktsWEcfHNlnhkiE8YT55hIFSfvHEbOTocmJVAJwJBw4yN8PO7
MAjep5vgeBfI2ED/B/D66WVYMHLan3gezbi63ywI0q7G6YMDvSrUL+zPh7DFj1fDHkNWZ9oQsNM+
A6YyBYlRxHjkCr7XL8UlqdkeI19PfnXuDKECQacSIM4x95Ih2GnhrIoaRgIxXZ85UVlBShY+SPqn
pfROLSnOlkVXvZO+mPdcozxfDF20oC/V1SrIVfskCj8iCSoJ6uigGGeMemFD67wTgTExxuibuCh2
wLWxi2PsqGOB/c/gFn2bnsx2AUsj8FuO0jhde5hXIjtnZzFrJ4GvBHbi/aIxmPw1FjcnEbk0yFgG
Ev2EhVYog0O2F6v0Eb/OYF3lAMCWlRzFyUQNfoZdYSIG7NUsZrtyzF4wgf3JopiIIa0jmuB2GsH1
7wEaFLrxPC1a7j/eK3j9P99Bf2c6PBf3SiGjDeoY0pc/+y6H9pp2PcujDifOWCsTO5qABhS8XxjG
TxLDv/svKK6iOgP4AuWQT9eS1Eafmm3nYAuLk8kbwP7ZdFvX6aNqRPIMIz8iZjY+YEYX6c8fVJgD
+ePuxWEF2o98yxV4P5/gfukM4AWB4BotM9xCiTkVxsEUpb8zfzeUQ7dO3Rdet6KjBfoOOqRBBDD2
yiQeBnc0ls2EJibQMhGISap6l26njoNmjiYUgzLD+TFSHYHGHUflXkwIQidxMg5ugV9a0PpuDJoJ
E8w1lhFJAJxkyoEBmm0AEetNrqrNdPPh9BhCyty6mrjaxIqmRFVjsKoJkxNsHlMvaRyguxmoGlD9
WIMKdm3BQDPXMgkHrdApgJOR4aRY+e3cnywIXBQwVMYqTXjZP19mg0p9XmaMi3SQjgrP8+hnuVFp
gU8C2wAjgYgeEnGbBQyXeJErieoO9pe5TRMpNAkMRIfgF/4aAaixFz+/k785iGAdUuBknuGLOoZH
+uet7eo4s4UD46gVCgzE2RTdufGrvZ/Oq7zdxoSfTAxpjLa5IXNzMkYWgnTGuJ4GKRrL3ZMJuU1Y
TXGXJhzOK31sVPKLdftr1MBRHIQHh2e1bZSjfrzZocG585I5R/yKhCRpnrLGR1dSfNU5231kAlCr
/ligfwQN/U8e8S9x1R9+4e/gW3Mf/+nj+z/Sk2f64H6CDX0rzQSI39v7Pnr4zO//gQGB/gRslXno
t0M7ns3NdvoDA3IE+c0DjxidROL3H/4HA7Ic+psLoIfYKPz6jCK5+Q8IhFnrvwGmBVrqup6BSjn9
JygQ+xAq+pOFE/gSghwVMRmOHyWfRwELWuSDbS/O1ZAVUVelUT2yG+LDsix8+OpANmmhIABb5zpP
0MCAHhK3qh5lL07T0t0sbOvZ9FUPyz0k9sDW0PS1tbqNVz9Lewo0mmfqpd1wsD57Lh/aGh+TzRtW
7AjgDPzcZF1wfRIt+PYJkmPQeWMXf1BM64EzRnlPxNu01rgDNKyNkFEY5RZM262NCK6CTC5qgIjU
3H3W0KMD5auxP2Uccl5I8RfbOqfEvZnFcABXtHXRhsFOpExvtQcUQvo6IAhKvMZZ9YN9b4NiiIWK
kpxH6PEIdKJXjgMOI4YKj6yFmtycvRS1PE/1U42+GwTVN4uk+06QQ5LJS4OOiwl9ZkuP9r+5XxHy
VAEbTixrDsYCkvyxfFWtBwSmJGGr5SVh+IklvCu35vs8bu6qyVmbVaGJ3sXVtAME2AdoR9l7oK2w
2QAD1WNdkFenKF7q+64soyZ17kuXXxUrt4tjf+EZivoexxzWjNx28deydw7jgOuU3ELxUMbB5FtP
nsLCVe6Nxa1gttWNpe1Xu5CXQro3PUx9p+xXAoF2P99rml9S4ezzXD9aHrnp3HjL/SMIKnf2ti6L
g13Z+xG9UYRaWxjNmxh8G1SNJwwpn8vHGuMHlBNvfQ0ADjP94ib76iQq4mBTVT3EQfUd9sCu7CQq
aKUqsNLo7LJAXJS1hy4rkMVIDAglB/kjgKTTUYErCBJ61GROOKeQwUK3XM2SyNbpQZXxeV7I68Tw
RnhYY38tObpOxmvSbNPSP9saoP3sf0O18N1wEhdv+aIGsh8nVwRWLl9Y/aqpFQ79gpqyghPo3uxY
ohfMVSFDraFohsiGoNQEfrHfyVWtdGj5zhMpYzC9abU3/9V1gxejvXeLQMOEjn1o7HE1ZRe8hw55
qG/Sj6rp90uCmra0U3AxXefQuOnFbAV7PExegmY818Y4axtlum4YDi5S3xgMxRB4vwjmPL/2OvuC
ca6HXFPwZjgG16aYcz4z+VRL8Y4+lq/Gb4KL+gCi/4bqcoaE7/xaxNVj0kC1rMHLBksY3UXrzHff
7c5ek35bVPXrwNxAL+oxrWgENt+J56cylxdIB4I15H5lqAJCtGMOwL7b5iZYSJ31kCyvNeZT9YNA
81Gz8dG+WMxsFXMw29KXxKb7FKATtwAo1+MrtKcPMC5v3EvANxSYwDm5Y6AFWWPOWBbUVhxV3ny/
lNlFu+2drZ0DGo5EgI0XYJzxvqHuqajz7cQ34PtuEPtvvDZdE6fdjFZ2GT0sh1vatwKdAHaxjZcn
WTGMSWM7BsEuCR61JZdXhRQDecN0KGuJkbz1+Cwm75BRem6d6XkippEWVMLM0kcbXYfaqr8WBTr0
gML5Gf1SZmjydONrOncsqMANDAjGUKF/CRyt9AGaeU5Eafp1TK0soMO2wBm0Z+89T7IXFx1tS108
NYL3YHkCwVXia5lOOqxysREcxlMpHAonhyWO5/hsLTgGw+CdM1VeMrRejpn9pSfj1oFSp41hEd40
PWdd+nXBUuW2tUWPNWq7BRpk5ZAcxEiOk7QO86GsxI5l9nM/ovlz0W9Nj8u4An22aI2OcTeZIHv0
LPp1G4B0fts4cmsAtcHNLwmR4AjqR4javo/EQXe/vJlzFzO3KvpaMn235NlXVTZrycvDCLzbs/oH
wCw7v+42fUUPQ28fhwWcL4CB6Puds3RtM2ctBgEKSBuXAQDiU1Y6x7zFIPqsCzmUnrA2FUZ9xOdh
2Gm3kGi6bIqQuliQMqsDNJGDoTeFqPYdY4vupwHLi8HGmGF8rbrymlrf6xbfDxbXRVxbjqOVO/EV
A3s2CWtPsu6itARQaKE44aGtWtpR7zkH81GFOeMlGhJbxOLuDTT5HvoRDY0ext/kGFK65F9RmjiR
Jt7aOdvb2XDOyAO0sp8XH4caigYrLpcv48hvEPie1JBvxTKD+8e8PHIvi1M+ohn9btQwkDMk5Brv
LGz3xuuddSokeFngSQyK3NPJ2rbCxqKUW5Pl2EC6rdq/KbtD5tvrOo7vPZgIK+uDniz32jLd3zik
OeQ97b67qYuT3aHLfQZZU+ZfMXTj9ISx7OtWulsnW56hGn5ceusMGYhVE2eXvLDO9tDrUJPL+F51
QVWX7wLNw5Wwrgkymdzr0VcsdkXZbKwZ+6Pc9QqcIZjyKmk3rU0PMdV3g9MecW0Gb9/azaZt8S7H
maAyiprRxxMT9YjZOCi5nA16R3p61DO96Vv3qEb0y8/eGb0kUZ5lv8jsTLn7zynH73EPwA+wuFCK
+8uMo6UC1a1ThXPFxO+93YiHRIutAumVchEwt931jXfE2uyPE8Iak3HwtgtZzbceXsC0/Er1/yOz
+ByIOQ6CeFTgIcvwOQeyy4pjhVPnOgzt2QNI0vWgNqNLEzKW3y2f3ii0TfAZkgNteueJb/p1GuY1
y4vbskMQYsNKpegpn5qzwrEZHe+hqkCuGcD9UXcJcbeprH7RqIUOtb+soocciYHbZ5rkUMn8MQOJ
9TgRaIxM18QrAAsXXwj4KqimWMX4Fe0oZTC11ZGlCRRf0HKOjsqROnf9vLy1GnaAqHOMz0mAMjOa
3rqkWGllGqvoTslxDWm/DY0lUuMJKEMecSgGZwr9xS3iTppe+mReY/DiNWnBS/dXuvsCm+otaiVg
MuETNws6KVLerOp+CuReeclK2WjUeIsh2e4UXeT7BEWKIcrJvNMx3qo8FyMWXLBthlvO0UQq8iXK
0TzvdTAcpyXzwpr36wLVuiwpIiMpAGZu4CT4hJXv0Y6079BUW3XTRtaYKF+Jo2M9pOjZrXqGvt3k
4tv9miFqcBg5p3K3GDyJIIwp0rsG3eqpTW5Ybh0HNa4GQfcA1K5eyhBXFFHu4LRO7c5egKWbAQvw
Qm5Z3SY+GnLr5VbrtxQhRAKdALLcDuqNj6xGQ1ZVIeQcV5ZC/JLYxzZRt3PdQC4hu5Rjfmm13oET
JQb/vhmmg23jbkdbrzpU7Cj0OawU8wIJzGo3okDbCljj9hvLvrlTfMT473DpQMeGTyVIDzz00RM5
7JD4fNH8lrUvjtd9h3CFDMZxOOmiRLfLSmeg2GJ+Tt4moUMBrLhDc8R9Hoie4cWLi5WgywvN0FZf
ftWxjHJJb5iYo4GT/aLcsBuTfTENKyOwgHGhZ0TxVX911L7wvatAK2PTzRtMeI6UT89UmPeOA+1j
oBws3l6q5MldGFQi7Gvm8fshTb5MQ7LHNJs7tPsES9rusIExG3w6dRkatXVynb5gZCh4cLW4OsDb
ULq/inl+paLYqjYknaqDpGqSwDRHY27Ztq3vjCqblxZRa3xNVQfQCT/aZfzQ58Ot7J6A9wbFrNaN
37/4y0svxocOjDTdYBkzET/64K2MiOzRDgp+GDhU833BO3Rj2K8QtxDaeyD9ruhqLAy4/oiqnALx
7m7MGPrCJ3QSqmMae1dHFNEwlLfEsSDDU96mTXmbuzUm9vhBmzPkVg8LoaFm+U3qhzHEIebGPy6O
dYQ5ikwAWViJCejOVSIv4wJFANs7oXX/zs+GFU86lP7w/l1VBRWzLnFP97xsdsJ9XophZQQxOgiE
NEMZQdwqRPmohZoKvtSmN3W57io7mBd2o511y4u9mMZD688btiyAU+h2ho5DO7EQpYkV8h6wDDFH
nXiPVTassYlW/ApPZim+b7LR/Iyj3WdWoCl4i2l5OCpaf2tlG2GLnmI03uVoKHTpwRvnfVGh0CL7
LX3TnkSDwr3tB/+PuvPajltLtuyv9A+gBrx5bACJ9IYmKZIvGBQNvPf4+jtBnlJJqrpHo966a+iw
0icSZu/YEWvNMGPqYkppF+gRrdsQCfGYpJvlPylJOFM3tApx44weATMh5VSMG7TMOwPA6OJul7vO
rZLRmXoc+UK9z6bynGhuXvDTk+cBUkAg9UuVhT6fwymeon0YQWBQplNQCzfLANClqRsGxlUtLMxG
0kmnh3U/83XLbwkU674NlWMkjXbgn7WyOUoiWSZJfVs+sy8/xA7rv6XeW7HktLO0ErXshU4y+8nI
TDtv0tZO1RTFP/KFhS3S6d3OiFNPq6pzSvDOtX7U9PKFtuuHWLwPpOIciudErPaGnLuFmsGJKGOZ
wGL4PsAVKSiu1Q1KRDvBUVQIL7rc7kOW5yOoAa1KN8ZQvPTKPjfz774c3faYdOrkPTPVTcf6MmnG
UzNHt20gH42CNWc87WRa5yqluput+sxMSRcybDyMdokYfPRTTZB1J1n9iiLAxiT+CnN1JykMflBP
ZowPscZqT+m8ZU24cAcsNdl8nsEBrINyPGUcCsmMb5xs/hiKAbOuY1IcNiB9VMlZg7EyzdN60NRN
30zrZjLva4E9m2YgeWCriOEuN3qPtfw5GWOEkOd5th4WuIGgjl5jFS8L1iEnLRhDU6AvwzE0MLEF
gnUXz8GtUjRbs0ogaNTbTB7XYJg8vZYcEtwrpL7XyrTuyIcfZpxVgIHGOn3Eq7wDmuAJgXCvLtGs
n2GyOYaBcCcD4FEF65umdPuYAQ0mh9Erm2EcT2kV3HZjtlbUceNH+WEJXesuXCFf/QRWdGC5ZKVz
FDQGUrTOomHv637P4BZfTBDco1noroQbNwsZt8cwedQt+Uin8rWpQBPq51PE6CjE0muXmtdc0qi5
S7TvEA4qHmE7DSPMhvVgm0aNNaw9k+zZTRIMkv57GggBiJHsoKKEM3p/a4T6zqqIW6bZnYaCs3M6
RnQTXAf+YIOpu9GU8RR21j1ffxuYzd4fOfZMiGLMqUxuYqlcRjKblbDY4IPiCWpHnG2qb63v77EU
ucsxS/1xPXDeTW90z1xjI9zrAJOWqp8+T6BY1U0EJEmlCJ5EATrYT9HTqmjurGTyyrnbq4q60RSc
vsvKr8X1KkRXLN4omHXk1zC5MV347bzPNPHZinAsyuZ+lgWnyfwDQoKHJt7oONnqodyUacIIVJ4G
H1taHN/guQpt9ZhI5ges6g+Uki/DmD+qZbtrrQ/VjDbtYI9d7tuJmX5LU2U9lcpKMId9PFJCLB0z
Ue/kImfiYu02jORHFOU5aLJzTRNbBNHrIK7e9GJz01qdaiuUg+qAnBYTQFqm+zwNcC9lZyVHTN+V
SgRbJ+Q36/s+oGKnVW8WXXTUXtp2I/Emc4URPXRy8q2VgfG2OMVVfVM3fLCZEvwo6zBjVsdwIsRG
Bu8lYh2jC/fidA4NwUsowhmJsZKlck/T1I9EACClfNMS87tB+UvG5W/gsa9Kk3SIsR8Kfk5cNG+B
av2J5/fvK4AldqXcsLAhDPX3/kOy3GuBIQ3jvdIGR5RFu4Kllzj157pNNj+lhC9fUfzf+YwQ/VBq
lxfMAyt3SfsdsF2Cnl18pMTJDFvmSBojb2/6ofbyaPRoy4VrNd4RC+6HodoHYsjivVlLJMiCbiNO
6tbE4Fkaw+3fb9bvvpyvzUIaImMnIYD/XQPQSXmfU3gc7+X0bmSeicbY8bVvgwpL7Yb1MefIc1J5
8rquH5vqmWdpmQqeDbhNsVajQzXcCBHhGMF50MzuUOt2P/ksxEsnXXMWOnn4+t/XH/43Wff/i8WD
hST9vxcP7rv+Je1+qR4sb/hLsW1Y/1ioHFTPcYFZJgrrv4oHUPr+IWoWiREN3abxKcv+Sz8qaP/g
5ZpB6cA0lpraws5ovih+gvUPxN8cZlmibvspPP2vageLUOBfK1bT5LTR4SchDqcbFfV9vunnWlmn
ZJo5+0V9bUhndgDpNDNyi8/cs+DOY7j1sQHUbb7tsRYqELVZ/zW+uEmK/GliWDDr6dg3jHL4i3Fc
h4CZFamj7PCtth4G/07A/1OJ6wBOxWfe1uywlZqONIrreOgBfITHUUouFNXdrln3t9MsHcXupCcv
rW/ZmvwsVt4k3IegeC0YDIh4pGqvsKrPPVlPN9H88NOx+w9X+ecS/fcdYsBUIaMgytR8flsNo2St
sRlq9bUdsb/gjDWMWy3zekVzVZ9oVd/PS1fCIKVBCpFmm7hTFrmxTtQeKqgdPnCzHbRvAb1k7Cjr
j60CC1TL1kELZk4yvJY5dCgzO5K/telmoGtGOu2M4MFozjmxjA+DKy0PUak7uUHBwOj283Qvk7cU
yx2yxwo+IbUeu8GQPuHMFrlyk9UQwmey6bvW43U0Enhpmq1Nu3a+TjQuapkek+CkDUeNlF06gj6I
sW0OqdMh/srTbVXCkn+yBtAT+Qq7omWdxII66UFt96qxYVSoZJRhmyC+HeeNSbyAR0j3X3wiHxzq
cBzXrfCHKq762RLmtyNhgejRDRSBJo653/QUlVqIwtgbwTUvbygjZOlWgKdYPMzgM4CQ/fMfJwiP
VACrPh9JE4/bIjL/r/uWcf3xHLWlH2/764Z1qdvtjwdhff/7awbToYV2bH6X5afOv2vSnVXeW/NF
bw+leGGbeBef0DNx02Tv8+u+tunHx/648bWhP37A14b9+Ebujizo8v2P13/dIPs7JLsyPlTF+1C9
zdqbKWPne5nkp5H1fZCAgHsZWKxITzH4kCJ/M5i+KxzWEQzuECaO1gkuBold5eNo9I95FhNwhOuC
DtZR/cqvyArTI3R0Ybh7BUnt5Fnxj9GENHucSfAOTnxPi7k8RNBSnciGNNEjnBXZOuilp1GPGecD
zDNF6CBONE6SXpJ07Y83o3pNh0vfh45aVquemkBbWIRAitMQI+sMG3gg5kKiogKMzwMdQaJAnHsw
Gw4tgPFG7ahTtcax6imvTGT3Rfj7p0DG9XGTNBchoD4m21LyMqJwdNJuW3d30XQ0+7M8crZfKY2o
0mNXvZSxN4/vCCbdTCzPJSz8aHGjA2wIbgK+MGQb0RwGWN3RcozvOdjDufLon4INdD7kcwbnraaD
Lddhsk2Vfi2bVMjyclcCSunoh6z3F55Nw21X1Ni4YuZdwD6HeSRJivJww5P5DpJD4XQbwzpYT+O6
vuqQiOx4F57SnXaBXWZHruQ0dxLJ+F2drqVwVwHcm8S33D80vkfIqOO3sy0EhbjfRrdUHtMGT2S4
N/WzEMFAqUk8nAP5dgFMpg+Sv2wDN/gtbJppHCcQO5zNFdCMi947JZzJ5KmNNr1+EqmHmjtBLrZ8
pzYf9Wqnpq4ir+J6o4U7QX0UOrcegaYAVdzmXpXvac7R6oMdyJOdpGc1OUdpuhIqwc7MYybjKtxX
4wcmoLJ05ByBNwSBcp/PrL1xHn4gmwX6Awwh5LwxXqE0pcKdkn7L1EMbHX3YPXNm+yFgVMpLpteB
G3FkT0yuWuEDfiANyKQFhqFoN40WscmbFhxGMX3LNS+sXxnGANyUbWvn4paXGSQO8zGz+Z5Mu80b
T9deLcPhrgITQc7h/DRUYdaxtPPH01RtcRCl8VZoDql1ZzIICbam2Z013slARIi2pKMm3/TVgxJT
MVsp9HixM4tWuwe6vEi+05XLV/GPT4jMF44Ij1Td0hGRZbi/Jlej65sfL+GGrh1yk9bI8KUuvMk0
rtwVqxsxRktY46HdtendEN7q8aHtbvk0DiUuSyh4RrFSxgOP8AaONZ87MXyn3pxySqcev577fPHX
bT6Yj+d22F/h8F1rGpVV27FCer/lAwprw7Zx++vVy4MARFXn76fa34RZxB604CD2gSOsoWsmqPk1
9kC1YNX5oKh3MS5wRsHl4g4e6vnQcSIHpdcLju5vuNEZ7L9wT6FbGw9jxIiD+BuLyPKPGxkmks+7
UssF0J6aePX1RC9dG79wR6PaJInHzmkgBSvTvS5Oy5X89S/ipHj/kMeDOh5+PAgSjLtzcW2N5fGv
v183wit5k0761zPcFvni5b/Ph0Mqagct+ENgov0q+fxrb+mqpGmKSaz2ezupliWEZfgpsADsnn59
wPBAtg7sMmnLHOaPIMwrZp+vKYOphB36NTHxCHe/Jp1CpRZPQTqAAOXJ5a3M8COpV/Y5XPSvXZ4J
78NY2on8FpMU7ut4XQ3suRb4zH7ZwTXVxcn6GAB2ieXCgqntIX5WWlDPLCRbIow4fjeJX5TgY4qe
mtRYp8gRRpRqNZsixN///jSSlF+VZ8ueUYH/oX0XNbyMCP1+PY90JRMVQQrCK4VDBwkd15BMuBnJ
O7pSusW8qeeLOiIWPtKDxjasBI5Ntcrb+1y5KnNl10/sgsDCveuRIcjCj2BuHEATTozdoa8qVCLY
bQFBz0wbCm0IW63yavNV0z6ESHNC+uWYhovsGPRvB8TGYDyeoV1oWJNTlxR6GKlboSzdADdF1OnA
hJlY9chW1XefzItPplNZAXgAHBoA6sp36qQeSODQpEpfiepLpX+IvWajUBQhFoF4MO+E7FboNgKk
ODSzCkM9E68razvLf/OzZ02LQNo5ee2M0d6UXTgiFhILy606pjOHbkcBWNCUnKQ9kt+YkTtszXhF
QVBygiCDOHKVpjMBqF1Nno6OVoZgTTFTDV8m61jXD0G/naRLmLnpcGW07yUyaSKnH9tR97B3+72U
8ZO3cknlcR2X+3Z0m+E+UjF17gV1BeJzCm6rHiTqvrIQKAZ2Q1n6788M1Kwc+V9CSMVg+WRBQMAI
JoF6+PXMCHVV6NR5lO+j8TwbV13apQresa0w3k1FZAskY1dZ9YB/rLCrZNNG0JTdsl0l5R5OSSSe
NVLiGbztyXCqLgXNd1s/xW8lebbXpPZ6/whSqi7dVnKEactZoxa3xB6z8L1TcFO5KsGLuo30S5wd
23Zfx14/PczzNjfsjlOPBJ3D3mt9l/S34bsqPDvXwIfEuqpfqcZBlPZqTO6F+wfjVrY50/yDfJBw
uq58xY0v4mWw1sYHFnUS+POOMbq5C7bNeTlZP2Zs+5d5aAi4Dtbeqp2l5RkSyASSkaNUDtgyP1kp
2ip/A6ktoUU9x8gTHptnaLhp6ABMVlh2DS5mrvrBzxxO6m1yrh/KNU2bet32FUd/pA5GXjJv7BJl
gWPA8kvv6KAarvVVba5w3NMD2IL2QZXtn0MuIcnXbUKShAqx5qjTpkpdgXRo52UxFKEV1wQnhRDu
YsWbbtLneNN901dQ7YrvpGODAyRqzvyTpp2E9fyM7K24SKtBW8mhO9HEFSrWJXtj/qIVTcfpTu/Q
/I61jEjN27L7D1UgB0wnY8AMKxldhi0uIGYvKakY2RmAdYcETkddFnJMuhLHJ5n2xfW6j5/qAkrb
QUnuh+zEUZp4tjvL7bnVjkZ/Kuo3qXiq5QdBuWuUDUu4Ijp2yIcsbaOUT1BqWnnNoKFAweuO+djY
Y30UaG866nBeRCetSKCjfFsl0j6YXOVg9k6UrvIJtNNrm2+G4GO03J4ZoDtmI6C3m3T4iNEWqwOl
KKVFXwUekZ+fD6e0eEwAgw7rMN8QEVFDkds1LXrF6ECqOqMGIQd7CzanjAick84JxyOKjcHciNVR
m7dkhczMaV9YcgrVSo/2DcIeeipb7V02uVqwFsaHOb2mIZPHtRLPQIO5VsTBpbKTZOvoVTVvZ38B
k7NgVyucXFdTZa3Uetotbp4IQoyiPxmkLEPlhrCjnwXbCo/+IptPvJLKMx2wyvQhrp/LcMO5okES
QolpdwyJOMe7Yqv6TwM4vz7/Lk5vaAF/TOllfa3q9TzesOpVwveQjKBlkYz+0Irb2VyNrOa/h9Kj
yHg/NdR+75TmuZC+55mNA5zX1JjRPGA3ohdemy20PckhR39DLp3g+ajuWV6yGlHt4eCDwr9nTS2d
y3mdbMVvA5Z1hwIgV0Njro3mVkHJd4mYnTubbEHoYDOnOOf26aWAxiYilHbS2yl2wgNwDl31qtqD
td+zDXafAoW2OaHl9k7eIJ+D228ryUlJVhP57oEz/RQwS/OgtRoh8ASe/g3WByHCeBTZsg2bN1MN
y1ZRzbVwY0Gs4EmhvP79WGt+pj9/HWupASg6En4Zqb1k/JZJAgY71eVQq/etdMgR7vgnoX2czD08
CUQBzP23WkoV3dUrmiyAJ2G64gKfY/z4NxMrEQwzjtHex7UIJ+QiRaDd/O8+UgTU+/Aq7rNyn2V3
obmZmNCTg1Gw3NhYqL6qS2htNdVZ1rn9Omy3IoF45KIQAnXyor+Ej6KTWDgdbabaxNW8aJeJDl3J
JRu9vPE6fpdfxMpWH0YMZrZ47Z7DV17gIzYChEcT82jVHEv5Arc2D06hv6YNBWlySzgm1UWfN6O2
ykDxi5emu804fa0TwnI/PCriZVYcSBwsMQfjMe8exSKwFdisxp4MGrFKY7IqQnjnwr31rwDgM+iv
RFjVuSj3vcfIwf5K57tcsXmPVh9F8Tl9A82ysWQ7vkhefQnv4wja/5EJrJ89wGIToLjRrZ8mdAnS
qZo6pxHuRv+aWpRFdxQginxV+jZSWH+COcjfFSg3YLF1RsaflaXXpbuq8bqR47MJeyedPVXzJvlG
l9alsckaL73o2YoyXNrb04Pwmsv8nwlF/w1HJvpZ5tRYdUjyzVso9z3PQqtbJS8aaTMqCibah1Uj
btR8HfdOcmt0Dm3lMYr1970GSMaRMRShvcQdXthRutEey3AlPiQvdQdJxVFQGb9Lk2cpTmHzh3Zz
yw6sPQN47bxiVNKnVbS3XjnnJnFr7pBTsjbEQhaExxYTLKN/ZBe3quG2MlpQ0g0OH0Prj0HeJbfw
19g13QP4u1B2YenzhHhNblPZ5pjHtLku9iXSgs5JnwpKjxPhNDPRyqfxSLEHIC7QayNfixJJFs8I
V5yjfBQ7NuXufMr46d0tRe7Q6QjDAdIb20bcJsY+nr3Ogq+3k2hybopLxquUMQU4xrSnk4OBchoL
bEO/lFXsr8mkDNLaZ/F647/HtUv8fgjujENnj/Rfu2hXiVFMsole2LEcuh19ByyavoXMyeuicsra
1Syabnhl55SvRMXsE7ZJ/GibbVqepWk/94+zfzNbN1OwjSx6ctwL+lHHoIzob1rX2c1EboJrV0OZ
4EnF1p92yD2ZGTX+Wl6tbkTd6et1beyE7kTwm4xsvqO/5Z+BRW+46iuzC/D/bjNsFdUOXsv37i68
qni6DyKjO0L1akXxuCJrtCZHBNyUDAURQKJsQkZehD7jph5XteEg+CBkKAMHravSH6JhnWeb5o1k
iVE5TCfqvutt+dD1DvxGcgfNG90C5QNcO7NAT+OZTGrScaAlxbxiUBJl27e5FzxZHP2eFue2TJ6V
MJgzx7fTWXbSU5lDXXycP7I3uPlF6NaLisQTDLK8Lo/w0gxyEUts3Zu4UB7B0d4N22wr125z6Xcx
0S9CP3s4+6/UI/WOIrlT+Yz1brPsFi9RHZmPURyBAMxCfrtqKyeJVkXv9Mm2lNfIdvrZMVYV0dfs
0OEdFjZTtma4fAwRXtZs+K7J2PT5qroYux5ksulElw7Cg6dOXovxjpOerhJLVMSWskExchFtBQ5g
ojcAOiL41+KWDRCYkgCZpneix8ewlwayGizmBpdvn8kWfaBK52eKtavKdkfOP3IT8j2yPScbM3Wg
BdIHlxI/39F/pHSjf6BXACnr2ZbpRfI21C6zF0c63Bsf8mPyNH4s2/HGgemIjzTPr2+Sdvmp7Kj0
QQxdZXBRiun1ph3ZdR/zSwfCkJ6ABpnia3yirCkf9Nf6hF+q3RGd4ofobeMGqitHky029yltHmQX
qqu/6HlurXTJ3ETxi8oBOlfBXgB+rSKXsHNAX7jULJs307eAxGl/Kz+i6tv1x/BUZF7mRffzOrtI
71pqL3223ci4nVeVcG5vgtzjWIzo0GePFg9J5tHcoU6/Tc1mql3014bhUgZngUX2Pytt1JNEOU3m
xTOtDdAEnvvu4BMx9qxGkg0iyhwB66syXHtmWLQQERQNJiCSaCu5W0PoCsNjnCP5ZgXsMvxXDDLE
VhViYEd5Ski0Eta/G7v2JQBzw7BmAQfY9bk7wTqjicfV2HGlBff1DX6H6iJslzP5rr/lkiy8kUYU
TzIdeVf5blwJF/ORTTYe6G3EgXrVN/nJ/N7ZyrVd62d1Y74GiGO6tR6sRxKc4lYvz1Wz1fmJ3S0O
Za6lkOGb3CHrA9VdUrd7bHmzchNlnhQ6JDhrZuoG98G2jo5S7tbmvvDXZKMCP7Yb6K2avWQTMwgX
CMkuc3to5gXAi42yCt052SkvSrbStMecM9Vc5/M5qo84FKZHKh9IyUqkS+QeSfs71Eug8Wp4TjHq
wQnDplJh1rAj5dxJqxwMgqfWa9G0IV/4NNpg6aza5S08cM6ujMVRRQ3V4YzSwKYzsUn2XHqCS/Gk
H53mQviq9x6bjCua0K0rd1JxiAvYFzditv37YIyA6/eFL/wQS0fSCRUTx9ICp/m5rIebCX1JUFX3
YeoVBQJmwC/nVCCpZeuBU0PGZaBoVkq7E1NX76/6fBSEfbVGH5kCrXsRjA0LM8KJvHEt4GBOQfMn
iy7mCFA8JKlLXs5yyCSRM8nCLYlFDYhEwOUy3rCYWtawJL2DXZlvFr2UYIfqticC1veQZy3iaNKa
b0bvKhKmSAAv2AFW0Wdx6lsXPRrwT6LbKnHVnDzumhq2D36b5OroBJVtiPa87t/KbyyLNWnFCoOF
bPMuD3b3bJ1U3dEXTutaeWXaz99QIw2B47/ROif/DliPTTVpcETkReOwwe1fGLI4gBy66iDs8Dfs
w+oEVkU9MDwhIU67g2ytyW6lzM7iOc52GsNpuAYor0Z0ol1ib2EHi04vXRw02juUWEEHsoMzdFeO
x5FVlmiXyNUZnmDHv3NWMTmH6Z5SjaQ7CQelWo3vqIWWAh1T6zOND5j8htL9Ws3o1yFb60z1M5O7
g12KnD1qkoxJvfDmytUkF6sLc6t4h/Q5hCxFx9qMnAyD1WG8bSOPxDUBMP00adxZEYHka+OOaKIn
PUxRr3ep41S1M73Hyiq7CbtNVJ8sxjTymQ8z9QEKLsI9imrkPYVC9++VlTvdpSKfBd0Fkw3h9YP+
Xb5tX7mOU4zWZJtw7jw2CPn46aa7FBlwQTxJ4SbT1lwRS/swbU/8lFc3aHWymqsaX8uSMMAdHD4Y
2YrFj/DGzsvDY0YDAtlWb8ORFQ8NGVw6oPlkekcnfIb5u2gC5VVtncJinU7XKCfaPgvGSm+Y9f/U
cAPAwr9fWlTMQakDddUM4zMb+RP0A4NIQPf2TruT05NivkWddaRR7Fnmt/v1tSC+BMXo9bpxVPMI
eDPFyquYPugQyLmjU9u1DlRqnJ5yFk+ZUnWndeGWa4kEdQkeo1wSsbwOGYtdmCtSczxhibcYiQgH
uU2Wh/Q8BQbKyF9lBspngUjbQdKVAp4KpoTxYImsVZkFSILrqClfgvh7KFyEbJnpBxyBAF2R8NuT
9qzEEMDzF3Fs3Yo3if0bfZXcIVM9BVtAJdyb3/kmOfedZOZKIT6vyVoNESsoJkmPbM4UeYN5ZNHO
SEoKMFOvoo9XbkMtea5fRPnSVKysil/+kUKai9eCeWlpm/HXPyM+Z+mpGIPbr4cwYPz2itnYhdq1
0S9B7Fj1HYyksTuZhEvDxtJQ0QGh/+uzuuxB87dfn8NuUfsNTlq12bFDJBbVwvdweO6NO53WyxTr
Pmt7Xxcca/el5IeZha+gyzeafR5SfEprKBDy7derKO8tKl+qBxSx9KX29/UvjU/c+Ho8S62/HuUh
ix21fHSK4YPP+WcO7OvFfBo3ePrnu9z+usuLv17AG79e8/XUjxf8uPvj2a8N+PE4N3488vXVH9N3
uegu5I8pW3OgGIv4i9h5JQXbYXyPy/Hzl8LH5808Zi2RDHlG7w+T1Wed55fMAboteMJU+cEQMF0t
lY+frygh0Q05mKt7RfwY8okCZ0xDtwENN7j3FwkBYr2lKUDe4o48qepNDzBbPs50E6xdsmbhU9m4
sbnRJIdcvVK44h1QSyYNxv1CtfXuLJVukW1i0VXNVS16AuWmdGH22fEbiWjttkLLBhuQpTwhK6sy
d8l4n7t38rBLph61+aadvSk71b4nNUzf9viGrgVUcf89o9+iXUBgkZyapAuR/mjTcabcKJndPJqK
m6rbbCfFTr/1PdFYCb3LHdT6d6RhhnN8Iz8Oe2Ntvac54J4jY1hAzw3IoZdkyaPDqbG7e3pQm76N
feukkvhE6zwfiZ0MHBDzLsZa2uzz1s3yJVdESMiUIvBd9b439/4FXi2rIxWUhq2v9G8Dncwlko7U
KGxyQ53klFvMQenNwKW7lp6UQ7Gi4Z62SoMbAuxQ2Y1HknYzBcRNtaVVhfYy3I0wF5+Ipwk+Ucmw
cGnEQ9fa44MOfbdcqWT8HtKb9jOix+Y0mquARqO2WO0i5Kt3k2JrynaeXREAFVIEdoSxKWS7eFRI
hKxMJrfCEY7SM2jW77iOw2/dm37X8ROlPfmRBMYjp7Ngk6olKpj3sI9YEOangrYs7yxjh+vIFsyU
Ihx1ICtKw0Cg8Hb+UhN18X6siTT8IC8+2NGT+tQ8tSfzwJDW9dsh3jPmMgCn5UZ9D/GuJWvag6YB
DYYwMFISshXJNvGkIPewlmLkxByXhxSPHNKjZXYTDMQj98Ww51QGY2OjvCmLtTVv1GFvddeW/ME7
K8PEeiaWbEUY4MdcP8XpOoChR9vNctcRgY+HmkCGbaVqgDciuuRdYbujfBfMtxK2yBILZR5dtJr2
oqDr//6S1Jdc3e9XpEXcqFsWxAxN/+2KFIJYkBpN9O+MkYZNtxYJDxZa8zeaRpKyfTPwwEoUpEaD
kgTkW3JxVX9r+DOJchoLyFuNEzHJLpGyL6MntByLc8/g/GSPBdEuMlfUkkYiQsHxhXfM06F5AxDK
ny8tGbLUiHcyYdwIOyLSV2N3YF3G37lb/i7VdZ8qN1H1SxO/FIE7mo/96DLJJPpDnLxLLNQkqd7H
Q+uF9OmIongVFLRIKFgotGeNji2fe+u/win8/yRnFDna/7uc8e6le4v+z/+tX75HvyIRlrd9iRo1
9In8D1EWnRYRJy6l6C8igqLSp02TaH1ANVaHnEBJ/y9RoyL/Q9IUURcp+QMsshRAGH9pGiWUkFTo
FvgFVEyFDP5/I2lUfj15yT7T9hjewlLwg8Ag6gtx46fpBEJZkqgD5kTZ0p51X9P2fRHr+0lq5600
I3Q2Gou2qNoMlidEf6ipGHsCOmmezFqGOjYLb8EgYIpu5Riqk7yfZoFGrVFzmQI1utSLPmq2VMKa
mclHxCqJxzU8iBaJxMGANAjf2+7iRKRfaiceTb3/Ttco1UtGaVx1fNsq9UP6fWnDH6x8n4Shf122
X78cpakOXwAsqfE7jb2o57So8jJn1KPV1dQRnFNTKS+TwYBWlwHd13BLbvMoOWRZDBQ99vUVPZlr
J4zG2pODl7wRU8iRRbwO56B2mgFTl9KMplMF1nSJdPIb2lT/oeX7rwiUz802DEuifC+puv4Vcf90
wNIkqGYk+4VTqdMRabu0y6NsO3bIFpXEl7a6Si5kTskF/XRi/wet56+KiuV7VYMWdfAydB2hrbwY
I3/6XsBHBQaPqHDmSVG9gdqAlJj0DTaU7hgPaIm01d9/ITLgn4bVry9ciLEoFnSuhN+/MJHCojfC
kB9axoisBFeubkKp61jR+fkfdupvbTGWL0OijkYYRNmCh/1dF66NZqw1sQmQ0B/DnZhNxTFvphs0
qKylkkK/yLlFMi4pRLjoFAWRjCptrx/8QX7sYpa6SVZvGkHB7FGiKh2yMvrD+frvx90w6MPAQQCt
osufyvaf9r9iar7e+gPg1LKMt7pAlwg9K3ZqT8IkU+rEK4LqVPhmfP77w7CMQr8dh4XaskSdi/b6
31BFfSl2llVxnZgKid3xmzXktL1SuuzeYO1EKy31IplPQSmod2gLvvm0OURc1tWoW4r0tprkwcUn
n3ifd8GOpLeKIWFh/cM0/B8OIdpxWpowDeu68m90X5hPVtgBU0OhkYisHxA6cWW8WzWZE9GiJ7E0
WeJNhy1Up9yaKvlNJ1BcqRsp2Uv5YHlZ4Uu37XupFfdN3Jp/jNx/348qLBWJqh/ydbDGi+z95wso
UaVR1iSkkQEGJnkQEEWmJSw/gyREo1IrLbi6cAG1KYkS8R3HX3Dvi9k1F6bY0wepOanLn0KNSS5U
VHwMeBygv7txmw3UspFapuu21rDQCuGqHzKvkjBsGlWV2uBCDU9NUHI1QVftG5KufzhLfhWPcAFx
iuAeJv4BAW0wm/z66wpdLC19UjOnb7R7bbyj13TzlqCgDcqGCr24DRKpeSeFL9dh8hxp2UNeQdqM
p+YPiCjlP2zJ0jeEExWVEwTQ3wYqucTYFElUS5KRecOydnMrWrt4EO8ZNml60Sn5Witwewpae4it
/FnFi6/KtX6gy4nnh2oJRFOhS5FlrCcg0/RgGtzJTFlOILlV9XnYypPCQjdfpEAD3tbRzxG/BkK2
UpF5ZUq1wYcyrqwkpk+4nv0PZ+fV3CgTretfRBU53FpZsmzLHqe5oSaSUwNN+PXnAc357JF3jWvv
G5WECE3qXr3WG5jraMgEpKb+yUWfT+WvIcycspXUjw2w3w4Y2r8v+lCr0JQVBKwtx0L+mAdsZ3rV
FgGS8WDWvvKg1N2vxqvMbVEOVEgVCkGOJnehiai72zeTsQQidkLPbk13N+iaf4Me2G7oY/Megvln
7bX/5k/MDwnSA46hQ/t3kHy4CDYi38hGBg0Spf14Krwy3muJvNdqChsY+fo3UibBskIWDc2H5otX
Jj6+10iS6Tn0WHV86Qfffi1a6a0xekXfMNK+CSMKHzQfjJn03XUUhSDwB6Pc4FGqLDKtspZZapbH
ukhssm22fzvZapRO7BzatHEOddyXkxZP+FwYCAqAvVMJ1FWmSok7EhXn9crNA2stRCjWYZUjrGP2
pBVMt7y2B89f9AYiCU0YxrsYBDhsQ59kfEYeNtTtJ1lInIdq+SNzsI31w9KCkeb+LFUlojbfqasc
Mc+cU3+AoHtVqN1DgHvFTjWiT54U7UOYhyA7gaTlTZ04w8fFSwHFocB0N8RKK8+YYo/Ap9Sv2Jcu
ikzK7zLF112zuuwQAE5bEBURFA0GPAd3pWXRrzRTrHvkLI1PUu8X8qA8CBYixvTamg5Rmaf4otcY
artVe5PiRTJWaJYXHLw11HGbGlCp3LgTG13LsSkcYFyOw5Gqisi68ZeMSFRFrfwEHHkxxE6tIZ4i
5IAuxIW6bE3pgeHUWxKtWam56wHcGZdMvYoF5SV1NyTKj1ba5f6TnnO69O9eYkJ/3CQYFSZlDhX6
0sVLAYUoDXFMD4HvasHJH2UPybymPuUFIC4V+a3oJmwBfgm7KgeCNK3wSRP+LoBwG6YmTA2gO6Fr
uowt7AzdbulTFI2+aWFwTIZSRUsRXS2t8eR1X5IrsUNq107wxdElOIeBNM6/23DxgNIEw3QdajCm
ZRKTX44fteWILh4oShtK99M36Dm9ov2Z6rzm/z7QRTgzHcjSHc+k47QIqMyLNyEcIq3USUsvAgd3
9yR5asm+5oMNvqWh/oe6uGPWP1AR+UTx9H84QQwObBURUViR5qVsd6d2g0pfplz1OK/hjMQZpgrJ
GW/69u9TnPT3Lh4pcs7kB7mlU9yuTf3wu1gx9W0rrg1yO6URDIuiyvo7q7PiXRQ8q5l8we1aP1Z1
bG6DlDwnkaV7U+jgsxTXH762uoKGV5h+D/UyQyfD6E/YjrlTNp5yoFkDIDH9wNlWRdeucAUlQW9m
G09EHvpjkXFK0ibZ1CbsUlNdB24xQA1mAA1AuxXkRTDlXAWiM/aITLg3cYakGDpqTmOpJq+bd9XV
Rr/0QyP5Knp1URaBAW+spPKa9O0hwXo7Ic4gkZa0p8qgK9Z1alpFAZ7bD6r0pbap2kGXlmvdTX5A
RFZvrNQeb5QyHT+5oxczIp6kSc8cHK2mmipT/IsnKW+kW8Z1FC6iEYSRSjHPETaqV+5T5rbxCnuF
5H/9kiBsztuBFCKzgA/PUDSmYY8oDn11JR+dlqp2htgU3//9/Hx8fCaJximagzSpuZcnFkfIZeQh
uDz0eZnnaOaXwK4gAbjBCPx2ZQYS7kdxY0ZoHf77yB96YC4peH3YnAYvJ6/K3w9u1KqOKxM3WJQo
8gsPhlQYjT4VC7NfRJ6O7l5rQ+BwP+sAL2LG6VaSwMMBAZN7nSnrxXHHwU5hL2qc8QB2JXSoQNpQ
xbeJUmYHuwFtkSN6scgofmzzEEBeJJCgafoy3RBuaqDS6rt/X4nZ2e7vYYHpPQP2VDpjjLyMlWSe
KD7aIdSf6zzbV2UCvsoVe3WCv462CwQyUlF5rtJjGKLjODgW5LAAfd0Szze8B4CBBKN/iDrnNIgm
3CcZBDWMTuX23w3VpyDzoqEOL4JL7sggMXX5tCDs0CFDYFCjs+zk0OJtioMWJRElA2FiqDda1JnA
xBOqrYkKoMjKEGkw4moxxv6PVRj6qGR4uPrk4AQcSel8cCjFRqPDLE2x9e04YRMjrWVV2zumaH58
EoV8fI+5zEjCa6pBBhfvgL8fuixLy9ZzyGhXYnjURrmLkNu4auzmkc0wNDU/6Tc+jgQ2BpzMk6AT
E/JYFw+bFnduIMOBMvPYz2+xy5v8f3mLbYjR0PDJFbiqfnlfmhL9RdtqKeu4CrpzQfs8DIRNXSny
Yx2sWtTPl4GKg5zqgGb+90PxP5wiSQOTq8r5fQz0u6ZxA0MjrcYos586Kmzo9p+f4sc7xzNnMq/Q
yIRhoXVxJVOYG3VTwdJx8HjdN1jGg4ALC/8uM8z8EIfNz//taSFTxnxryswSTc/iYO/GVQtVQxGj
WUTFE7wD1pfdwrSQ0/r8zKbA9++Xig4Ylxdq56b78UiNkw1REVPGIk+RP+RCnsNBxUFUIuzM9b/P
6384mjtlE22YUhY5t4sQNOuKavDrHuCeNXR36P9hDp4fkGZ016lby08ejgvJ6SncJAekaYipMynh
6/T0vLuMTBGjyAwb/ypG8zHtOzrWyRrYxpEWkLEpTsIutLWfI2rWqX1600fp99RWb+waJletF2QN
nPzWiTUGWwftzg6ZqQbPMw/QqgHSsE+HbK3ntX1fNPZnmIaPgyMtJpePZB1hqqVfNN4f6tx3Bgqa
epMCeVLkxHkZJdyeftypYZSBZ4Q+lRjGfYqg1Orfd+rjjIlrZyMcRbCO2daHzsOoxkHDfRcWUdz6
G2dQf8xBW25TSYu9blMqwVTN1B/URB13ZohNZmcm38u2Me7MWrqf3MsPTw45YeDrJvksVf+YdEuy
2Bs6G/Fao2hvuBjRUiHPtfKcgxPK+JNZ7IfogMmJaTvU2nSe0bOy87vnRhkTIU2OdtXAUSOZ0DDk
PJVZsDaSh84mVCkH97MLflkmgHVJTgtmPUUXQiJig78f1raMpWKLCbBZW+YrIoo1WE0cK71i6FaZ
iphAjLLawm2z8Ideg1iIJ1yR671UjSivK1nUABi+DDa1EH0MTi4ibK0frcs+tOGkVIhOj+VnNYIL
DwHeMBpNXYkueH5ULyc5fWvUrh1Q+mtRkr5yze7Ue1mzNYxCRcwHsJ/dl866jFuLiAfNQuMh0UT8
SSbuwyBAIzwdbXlCVZPpyEV8rMaxyxzBIKT3QfrHMNxdFXBE77nxJzHIZRVrOl8OZkxGEgY+H5eT
K585fRFXVPnHNmx37W/wDIUZ2JtRpwYzZhb6xXQ6903S/ZJhHUIyMN197Mjw4CGtWDfodbg5prH6
2PRwhKtmG6JRfFdqyCpzo+7oWuApZoCAYhhD+IAOXzWlbNd1PRTLPC9v7URXb8LSV/eCFJUZ5pT2
myR/CEeSVczTtP0Yt/pnncGH0IvHkooFcBCP8gWOI38/m0MzitKMwF4jtmOuieXR7c7ksmfuC79I
2/Vlpq2DJJ/ENEhIMsEN73IXR7Ma6Wt9iO7Kxjv+u4PCJvNy6KJR07QBhR20kfj8u1F10HW5EtJB
tqJodjkoat+1v7pQCzfCbVygUeMN6e9g3UVAZ0nJatflmhi2vUNc8oS0xa0VtOo2aqEJOVFY3NPf
vkR5ndykyCnJ2H+WNnLTfV90D4aKOY4VG/ktmTRoA7b3PRlgX5BNCXXixsjCTy2r0d1V1G5bDinm
xV2gf+ep7baZkKDtmgezAmDbK8q3ZuzyZe3D/3QNcBElwX4ZgNoWFkDsjHjppuq7euFKKhwMziXU
La+8Rd31Z15p6iFVAJnJwdsro2+uLN+EhJoVk88N09+6zB8d5Zg6TbYTHlSPjvoWOfv61TckYrVJ
pG9jxz+WYXPM0I2662M1IfHpyWVeklnWeYV0H2CAqbrXRinjfeNCIlNK8XPZVd1h9Oxx74nUA2sb
bswazQLFUp9kp7y0mhZBvK+i09gHv530WsbFuE8Tr4V4VgioAnZyW9TdxC9y+3UzIfZR/oJ6YpXP
Xdaa+6wvgFiaKEa6Mob84tfD0jaEuNa09jFMSa1jDmJtIfBay3pIBphLsGGHVj816IlXvbAeSn3o
9nqJEbppQHtsdTMAmqZY+9hLHLiR6MbHZCvudAPoy5gXP7OgKcCj4cOnkoC6qcvi2qjqg+4I88qB
vHpMrSLBbASFfCPVgSmnypcsf7HFCC0sdoyjW2Z3bu4AdpOxs/YN37/2ShRNNUM5knJYJ4Huou6E
3k4zBO4xdhPoVMWwbRP3V4s0ws6UsMwSkhg9FT5ApnF3HQf2Sh8N67ZrzeEqcNrqK7zDRDbDQari
TgnTGthoh0thatnbOmQupCLogY9Tj8scmS9ywz6W06HxQ6mi8Avy9jyp2JEdysqvUCUr5a0R9Ts/
APrjILFxkCPo27x1NVQ941fDG/q144v4IFLEQcFmHdw2qZ5y8RhWjDtxFdlIuwzhWgtaAUsUGKyr
Af/0xjS5TdL6q5Xlxa2X2L9tKyxOTd0BK21u66mcV+bqbyeLvKObjM+mfXBaie12o9XHUOsfnCL2
NnWLlLYxqlupOkiVu0q9Slt/wTTNP/qDmyCbIb4qoZfusxI6Q1AdjQgddyHvNBnIu0ykLg4JyFqO
rhduDQsxI9XrUFLplM/yfB8iE/zVERdG8IxcBiPQxehTE7j2cetMAC5jF2jE61VYaatIBaFPMz4b
gj4GZhxvmheghgSOwrpMYPoIhWKHQVBbgxPtvVYly4X8kzRgXXgJWDZAAdUiZ/C/6RvAuFXC82hF
T9LKJ7rHZzZUH6ZGNIcYFYAIGiyUPqfL8y5Wch2fq0tnepVYIL8HNNwPap3uel1kkLfdYuck6su/
u/7L8IzOloSjptMDTcmjywJnIdCJdHxLAS+WwSLy8cGOdQkkzsvwpdNXbYms8Rj1j/8+7OWN5rBE
hZTtqToCi7hEsMSuEo1Ww2FHoNxd5tLhT/G4S9b8Ppf3/z6YNj027ydmHA05MY8CM9EG5c7pIry7
rn4a6W0dojAlwZgdPI1eJdJGJI1bWL65C9Ru7BsN+1SiYN0gNalocA7/3YjLezu1Ae6ox8QeAAux
999tMEXS+oMBM2ce9pPEAqIPbdsMNWWpmUQCMhGfpa8/hJTzQWepL6IVUnQXD1QUF02h9xNZSiG5
Cu34ui3iDtEF2a0YchF2ANAcGHhxhEGGWXsJj6hIH/595pd1LGNqBaVdHl0STh/nxf1QBKXlQpka
7DFeDY6AwsbMBMSNoGwukk3mKeKmm1yVUmRY1/HQARP10ZtkxH/o8q5dj61m4bTg21f/h7ZxO4Df
8iCSEL7ocaIo8t2hMP/M2QWi+Hd2l6wq0X4pXBeVraQ6mFr2s8604jFCV6MWu5F6UlgqyjPioiNy
2Up3+nerLqer0wWbEBEmVl46tZWL5xUZJi1WKuFfkWaAbtuCMxgtdXhMsDnZJk6VIIEIeRVBpM5r
jU9mh5fx6XRwYnKyM+igTgXIvx/UJC7bqChasKIdpeciY3YWFJ75yYU38XL/8FbqiEwiXjFZWQGO
ungjauGacVjAiG9zg64nLveF493bTvJNT3a+qv4yEthwaT7ER8/If4VpPMBk1F/Jj/1owvybV7co
Npv22oG2oYf+i2HJcVur6k50fnDUETbIfWncCISmwvF3kBb5lIOv1l7lkGxl7rlMow5fghCRXWTB
sYZ1VXByVtHtHEt99BT9F1Nowlc/xDbU04pt3kPKCvRNO5rlKsrMDgqAQpmDl36VjuiGMX07cltR
AAx+po5eb+vsV6yrOApHvkCMwfuhJU0MqFlbNiYY6DDPj37T/VbyUu4rx3zxI7/dmm15UO3htVHH
4FqEcuMDGglckHeGDfw91at1QT7y2s7GQ5GC9wcHdWhCH+UGgEUhItz0q/ZNa4mNm72UqvlLDOWL
ZRXeTsQmcAolUhAnhANj4klRV+WqdG1g4em93ZFQUo04WaiRvx01FyGNMV0j7g8tQoL1NUDObUvg
zg3P0I3pxRs1xptXdu4aLFZzldjVQ6+aX6II0szW63Sgeop2isrhS95662ZE2LBHyqlITBRiXfe7
jQxwLYyf9ghRtfLqG70uH/vYQ1dj8LZ6dmNFwK1VaoyjdBZCjZF01iwkPntSiKMKnt2XDkrSsUf6
HwqU1XoukQrUYSCQWUbtLu2MnXUMu6fQQtg9ZCYL6s8OQTESG9ulunRMYAde28ACNBLk+GewdWhc
OZXY9ir5vDCEBR1o6Ps0tf+QlkS7figiFHoBHhgmShFlZiO3A2tZGbAZx85kNZbw5tQmjTdNm31r
shikvOes8zzYpFGQrWrdQaCiMyZGqgI7KQx+M7GYrCGLVymHaJEYEsWroHr1Cv/ZNPNsA1J1MQQJ
amnCDm9atMCq7lX3zfq6Dsel0GB2jzW3yLJPjvstH0a5JZDoJnEVS0NgTFP937UxgbpimIMVD2TV
l/5Sei5C9xaTijogZZlXJgBlmDtq0V5ZEgJulgp4STm6/xbyPmVXWIsyv03iqN44gCQA9WvPakyB
p3AkHFQHRnCe7kGc4SVg4MkzaNuxwKcIkWRw/RacXM/o97oF0Scxq4fBVjdTouDKc67qHnZDzcQM
xcXiS8pEsSOfGRXqg5LIkyiSW7sjiC94baPGcBZ+iKS8YR4xDltxMtFER/DV3Nt5Q7OPmMxhD4Dr
Jpmgpi03dlI+lgFoEaEhKG6Fj6BzqMvhZ7z4bnZ6tVRyP1/oUY6MQqPcJLHarF1L+YUw0CMqbmgs
8Sa7Ignvh7y/c8r6F15D3UMamF87+rGUmetLkHdr2XQ/FX3wNlas0/hRrKLYEgtPNhRKKmhvaV9B
PXPSZNMVRN2g8qvQWGpl8yuuUgeoEqTRxNeHZRu+yqpGzbyIywUlVC2GyFwLW9nYY08x2gqzuzqE
GBsq3i89VPWVAovn5AztSzWUP8I2DLa+n6DmI7XsaEbrLFGLjbQSdZsqZvXFkQiha6RHKPGiSuGo
qGb2JToSSavutfbWpn64GFqscbouQIqcK2qO7M7sEoToMyPYSYkJol0oL6JMQbSXhr9LwhG+aEP0
GodPsRUimFybyVLalE9k8aA1BX0+ijtjnBsLTaaobVloHFqDCQiTycxa9Q8F3cpaOMwwC2QENNF/
qesWAkHcQePpFz3ZBsZh9PWl+ixTsDd131oILibWdZM2HR2FJ/dDZm49p26+d0EJdQIOsuXa3xnO
r8Pa9Z8suq1lFrvPVqZsfUIz1Xd9chDwV4vBdvbJgEJSioKG7PEbj4QBj5aU9msyQhz0O7R26rTq
ro0ASZVaQ1w7ROdHC1W5C0jYw2OEf9M6jbJMmymsdju5qUKAVFYNcdKYPipEI/cYwUbrXh2QojKd
8l6UzMKNKPgyfwTCYiYQONahx1tW1H4SES7pv1O/9W993SPlEAaH+RdGwv7tSGIL0KRIdnaolCd6
2e6Y4VlnTr9MS124daiMylrozsE1DBe6dY1wVVUGz1C5UHNQW5TLnTh89vIC+r6rRsd41IPnIh/X
Yx6UDyP1jIcAEKaeyZ91ncMDavTuWps+5m+dXXfXnvSw+QnsHh3Y3CzWb/8EYdBfz+vMy84rpmM8
bqgxPL1b9rbOvG9l3mPTCJjvTb+92M288sWyYoR/OmbpPrcmkTQTMR2sFdCb4sPLsRzQZKHheDF/
vv01f8ud/K4d43Ib60rIXK/LYtJJjdDglupoKUndK5dDocNWmj7O/7uG/J21jb+el3X//aulHZXx
QK02SZHsErXMf4Qq3VgSWc2pSGSyZ7TI15qWe89aZO+wUMl/oBg2UWsA3WVgfTCvs6u1G3j6s1EN
yLuwDz+sJWl13zw5Xu7iBhy3a9tOu+daKQ/zPlyJyKeNY9Vp8EpzhwIQnhM4gXVaZ+3TihfWHw0H
Q4s0f3Egs5p2HDxVA6OL2WgYfk3Lwwh9zKFQg+3806iUk5EH5skWvX2qAgAU01qgQ6LtGGVM1rMx
f1GaBuS1f8yqqr+PR7dCdqm67yojfFCpdjwkfUQBMPaiXViJ8AFIy3DMc+dOqFlSLHw/ihZDnHrb
eeXYKq1jIlugbWw67wSMaLIQKVYCspKn3GjVR/23E/fFr8CxO5AwIn+wMzXfhIoT7LUJLVq2drAU
tii/jjLbulpQ/kIa9ZEET/Zs9zkCLUnjQnci5JKZZmIo0gdPVhR+n3cbYtPiBdbwzaqQsGktJ7mL
enRE+1hHbsQxk/vIwXSmM9CmtfX9vPu4UlG0zEbrwZK1t6502ewL3dVuGP/JQPep+mp6Ne4WNJsu
9lSDknlWfRV5EU2Ko/DU4UDUh/NtVDSPgHXOZ+i53cKuivL76Ml6IYZUu/MJU3D/UHJUIAUPTFWF
C3DK9Zc2r4+KDys7LokVfZHnj3GL2G3k2SBKYzV/9B0F2dumVjfzv0qvxmuMrFAMmVbO4A1sTMMn
GT39dHJT3YHiaRbztr1Wm4decKtxFc0eO4PR3o+G1/nPBvrMXaBl+3lLEi3ygSEBBjH7mT+E+zhg
E/Ywrz227VY68ObnPaGr+ZTZiryZ/6vwaUAqCU7HvB2yzsXCHhX/fAKRA2Gxjodwe25E1ZqrsDcE
ghocKY1qXBqYyv05AeGmuzaFyjivbMdk8VQfvtu8spFE/bGMxc/Cxr7HgiWxctKY0Ddsgvza9/Ts
/EEFBYN4CVe06AX8krd1rARHtOW8+nmpUpxiUdaHeZO3PcxrEHJm126sc4Dz30qBZluSfHu3w/PX
ecN3e60yQHcKdZrl/I/Zexz1w+6mVsreXo1xbe7mf9/OY/75buPIwHwyz7l/01Zv/741dP5j/ng7
lzxF69Ehaz6Fz4yq02U6N+Zt7bd/Om28aQt0t2uMbqJYr3ZBHhhHp6yMY1fZznAlXQAoTRNHG6V0
Qh9lPOBpjTjWXt2LTUPIs1E65Gtqp+qG5dvWqh9BTqzh3737Z/67xVHaq4S2P++icgx7p2vltTPU
clh606Hn9XBD1JY1nApUw9sp2v+vZfM6yhi8ekIwHAwJAFeZTqIJIHjOPxX8hFZjZaFbo+ISi6PJ
dWbV4lROdXEC6lsA3ATpQ9XgQ0WGwR+x3E5BJ5/m1eIAcTg0T68lhbAQiq997xapezj/rP3gS6V4
+mHeYN5lHIvH3ES95rxLX9WfnJA8+7y3+SPIw5emV7M/+zA6+Tp2Q3he49ysxP4a4Jq+Px/Fi8X3
oC2N/XmXIgt+opk//PlZ9e0v4q/mz8qUKTHhTSpi1/9O0yuxwW0cahx/GpVKyqTkmHdvreqaFLUh
sr+78zp9yGwWIp26m5s0r0hWoIBtHnXo8U9XQ1PwmQ8czJrO25DPgqHbutm7/SoWxfuKCcl52Xyh
7Gpk5kP+e/u27zSVpBBGfFTO+5aGJOjNpbqlzEuFsdVcnbkB86bzsSwsV5j3dbCE5nsXG1QU80HJ
zvs838GmoljqSvSl5/Yyg1ZQ4S39zdt5G8xFF3YX25vzcRDfTxbuiL7VW9taB40k08CS7byfLiXi
z5K62VTzsSH8iUVkifLdfvsgaRedXqe4AE3PFl5eyGcoQbhh3vfn4aIwyng1JB6T+Ol62oqrLdym
tP78rsPeXNi9RGptvga1xzTbKzqsguZ9tpiB4RQ3NOu3tgaqj8o4SMr1n7a5RrwcLPTA5nPWNcgk
jXrXNm69yBicN1jR5JOrQdiEu6gU7WkUVnOjMcuff8mhEZtBgmxvk8g/6mLyyBJduPB8wzuaf/9k
zr/xIge1pD5DV8+iGqqiP04ZV4aL+ee0xnn77v//e/6ZSMs9Wpm6mTfNpu3nRQF34m2X86KIRao7
9qvSS7WlrUpx8kjVHpmWbpTp6PP6eeZEN0burOd9+XvRQdFvDN1cM9twj42ln/fbK319iivp4hqk
nY8+bz8v8iPz3dH/23DeZl5LBo5znNZ6W5RNu/9vw/PyzgwpVwXtMimzjaYx8riRKE+1Jd0brYmX
b4s84as3ffzNcyKqDF13oqbTnYpAQVlIaVaFVWiHMM0f59PWCpIwZdBgpYQDVde56aYSasN+ufLT
GVp0blfZmOW7ubXu4NrHRvXfnZPWDvaxQAX3z12pivMa736qvvLuUsnMR82KRee72k0bTD/n++YH
4rdvtulRVsSvXR1/pWitr4dUuFhnhPapVYtvID0NbF9ffVSZd3E4onqWuc5rLLJjhpPcTRFHtw39
6LVrKupi7G0DkeLGW2VYPV6ZpXrqByU99N7YQTOCHGgljfLa66PANkZVrmGxoAHrFvehhi6gVY/6
MW1DdI+GJN6Xuh09hwZiVE0ZfNWTzl73oFA380/F2lhY8ZEUe8nMPtupdUKR3+38VyBi10AWii+d
62DOFZno/+lecBs7FGAtiaYTVgXoITqFvHV6Avu5TW1ADTJq+uCYu0nyQGLi3ghbJCBjjCwabLEQ
vuusJxcz7qWqmzguBlmO4FCConuWYWellv11CneqBbfF1/k3c8o/3ww9fW5sfArfFs3fIlFN8/Zp
i3kzo0ZsyQ097eq8L6rV/fW7beYDJGlSXQMQe1t+3s38+22L+WdVIWxg9ioTivlQb9vMxzsfxcw9
NBZT/evbxpdrv+1bV0qSnTLdv53ivFnlxZz826lkTk4PGeDz9O6yXBx+XltpnRphQ6Tk/rsMf05+
unxvTZr/roTzUI6Ku3nXwLdVzts5Y52sTLN3zldoPuZ59XkX79owIjvadft3S/67d5eNLnsT044K
Ye957bdjvu3zfIy81IC9DP3PD6fz372c95BHYvKlfxIyukudoXjVhE4UqFbNXRZn2VYOw7Czq7S/
Gc2WCNU2nacyV7437SB/c4KFXaM7EaH6rDJFfoyKLl8xR1WPeVQjKOWT4e1dswF1pcHS0ovu61gH
h7qKut92GG/izDe/Gd302nlmc2+6gHWgGMTo/Jbm9Wik5qqtxPgl74mrg9ZofmL8hHcJBw/DEBlP
Gb54pLGXsTK0t5mGFGAOXnVLGkDezn/MqzDpefzT4onladY/rTyEY2H5wxdc/MzVEAXm9XzgLom8
tdV37f3crLmBjR2S+OWY8RAfqsaWXxUKnguzaZrTfIpwp7H+mE7bHpN8JRNpPGYUJa4ckEdIPCzV
IZK/p+vmThdwyFVjGfVddwP/ZNz1nZ9uC1Nr7uaLX3tJ8YqmECpE01UycaGtkuiHElKcyHRHPgij
qSYXWu9QB7Z3cChUrKWTdw+tgCwtqjH6oWGLNLd4uq/UDKg6MC5C7UCwWUCdO38MZV+kiJUZOxKZ
8U7FO1q18/wm16JgN3pgSUajLXHs6fonV63LZStrnPA07TYTyCUmgj42T0YGUd+H3eqIZqFgrBRk
zJEarUj2CZpmlofzhCe+pQWKWbWwvoQjwVFiesFR6yLUdSWjaC7NYdsMXT3ZcivoiQx8qPIrwHng
O4ob3khNia7jXNlWlUAHZpD56+hUr1HM1L8ROMR1aroBtJgi0Y0QnKLp9dFyk+4+Msu9aoMfQru3
WsWO2WODgchpLzx37deqAXkeY75qLLBd7asVYyJqvF6sbrM20Z6yGjMAzXgMJfvhPUgewDely2ys
NlCyx/u8oqQRQ5c77ovE/6L3IwhEA+GvJmc62qbiSbWQojMdVNu8wd66ERx3V6LQZjTJo8Sc7VEg
1Rlg3flQ9s0PRWbW0le8GvNltWagNcpVGxRyKYbioXEHxHZ1TJgDzGs2prcR8KcDakJkX19tmebP
eY/+NQyi7qaKi2Rh6ShL0DBlg+2VfdcnSAXXrQy+uhBQtdZH+iU36rXWOXJvTB8kkzR0C62DCQf1
aIg0OA42SiaWcZyXgAP7mTuZTWTLIrXLf2lRrVyZRRYe8HUrth7X9SiIfNaGIpNTKu8aL0MIrCaS
1AQ0R8fP+xeKUlHsvNpBL36MVfU4VI581LGuVEq0tyRYn2Nb9vGxGhp9p0XQj1J3hIbgRMmzihEl
CTLSuHp5nbWYQFqW0h0LG/26bPzi5mTjTDQknhP44KsyqasNbpbjPVqwEdyMxUjR9LnKVGUJ5c7a
FnHhPYskOpWdop7CHA461hUHyy+GhTDiGKOR8UiZGESDHuHy3HToydgkQo8pgPcmx4RZV4fuB6lj
96qPtPg51IENFYnzHes6shGVnq5Iu4LFd3Rza9eIuQZWpt3SSyjLtkKA1ZFqeAd8yvbkGCxwjcD2
Fk09R/e3jWP736sYQf+kghFmJcDf7Ma4c/ve3JbW0JA81fOTjOKtboY/qyFPbnIvtpejlqCirZrJ
JsiRzJgvEY6WVBP1oFhn08VqFAIPIf30kErq8kVJ70s+f53mzXgPF3JRDamHG7KiXNkVxbJxxAwU
Ci73sAVWUibIB2Ve+TpKs7rC80yQQTPza0NUGFCYxT6ulvFgiGvy3qseTMc6BtWP6T2+9UEy3ggs
3hehL5o7SHvuTi8c+8pq7LWR4epNPIW7Hw71TGude2cInxMmvV/9WLjIswbltfHXcjKhL2lT+Du1
NFwV8UB5Fwwi3+dqAWWuKlAibpRs3f0/xs6rOVKly6K/KCPw5lUq71VyLb0Q6u578T4hgV8/C3rm
9v06JibmhagqoJxUZOY5e6/tMSNsYS2sNDeThzSxi0PgzmrxsLk5nUNuDbk0hhaOJ3vMzGM3vhr8
fK9+TUG1Knz3UBdlfMXHvm4McyVCtdbtnMTowfW3U1kVG3O+K6vpqZ8oUU7FWO7Im253addnu8kL
gydBmbqctHcxjM3LssnGF2diSuiNuQuCKDFf0Utw2U2pstU538mwGfq6BHfn9jtJL3WFYbU8T9Ow
6pgZHlxVmSeaTR5JdqUHAgWyrqmCd/51wu0Ymm8YXhhwijw/IXCg3lZBsW7yytpkXWjdzA4Jru7A
OzLL4Wg0hjpWg1DHNko/wtL5VtEB6hwLbSU9uzvBgck9oW7Jv/Mtx0e6n6oKuLKTkwigC+dO34bZ
gINTtp8a914Y1bMRTNNV9ZR+RvGR0hjAUmF6YUUPTsh7mZBe7CTVxsK2vmHSPm1bP5w2aaVpl95k
eaPM6buJwPDRsib36reNWDVFTau6KL7ZbdU+cd2nv/lez99dNQtDNb3iq8oN49ddYeh7QnWxjXPZ
Kyqfa5/d3JrIQ9NI0+VmptoVCWFVyLUco+iFrnT1lBN5YYd6cGfkeJaTna5U7Gp3EbxoLhmzUWYM
FxtYqDLrK++V0BQuW0e9AWFpZzbtrw6dTu3b8PSz8EBp9pJFhfsRV/zDV019qoKiRMF6JpO8R/lo
9y9DEr/0XT0bN0Gi2+9jYlufeAD1NUYbebCDqkVCTSZsXXn5AWmnuZZ0l0gV7oZNwlV+XTvCPS4b
4oIxg8VvcWQ85o5qrlMNfWOsDeMWtFemdPm29QBQA+Dp70gXX+xcqg9Tl/1aUXbYL3eZfFj52K3A
moCrJRuws2XxbSxZopmhne7rLZ9x2k9Z4K0pTYO3dUBjlmFBwDLauLNTRikFdpouVq5XR12a48qj
0UlE5bTr6t5du14Qwh1DOSbqyj4MmRHD+m5j0OiBc6JMQSFKp8xYBA3wcz1wVhIN0sH2pQlunaCs
qRw3LZCHc2tWCXzbFtGyaRhXD5LWg96pxzAeq8+iQluTNvQqKfW+8GXihY3yfI8rP90WUlingPYa
lnNRA0My9b3dttmGAZlGSxh/IegOXlyn2sJzEEcK7NHFo39Kx9erHhq/EE9JlQT04UcgximgpYE8
XdA8TXkpzYscbZDes3w17LpjQ0LbrvPmy5sbFa8U2y+h3+nHoCLERBng8IYizenBqY1mpuO2IwD4
E5JZOgEyFXkRbqYI7ptVKpSgUm7U93qwCIrPrOaiuVX0NfCjZlYX7loVTae40HatOwA1SAE9Ga2t
XYjgFbKVu8Jllu8SfdBWmv3YuDWgkAREZ2EZxQYRQX1IozLdJba8ixbreVnr/SXI9PIlplZK7cod
rrlD5lxeCu3AOArLskyhPnsRMAxj6I/CIO5tLGnkCjr2dWVd0qDeaBK8XRlCBkkSyCBkwvtbVTNU
MgxWXLA8SYcMPHtXDsgXZOtgI+bauambTwSb01vaVdOGCqbxZeXu9yxOr2EajM8JrD9jKGayG4qH
qIGxbIXlPXFp3DsUfB5s1O+73ioo34ns0IIhUV46Hm2lJ+shcEg3phS8Kf34y6v68pwnYGhzur26
ORUrJXpxqARcu8kJigIwsWXTjBrhUKI2WSlJJGbbQKpvu8hdRd0g1xgzE8oBpO/1IdoWxwsihltf
++n1VLidwrkFBlUba0afaACv1pkU/m3090k7Dc9pgUBMn9AOq2o0yYRpiLPDiHGN+virbE2AdBJO
huX3ipQEF2h205jbErFSOUb2KUB49xA2Vneuy755zONhOjZBYHJpBuhM+qe8BSkJdWkUlg9uOzK5
mq9OWULSg6zNwHlkEuoTAELPatKd5jkAdSpUEVJWyWb1Kq0zAu0qpvzGdWQS+Bxk9lppuffiDOaG
WkO3MhQN7JGZyh6GWArvcfI/Rr94Kgy86q5wiD60IrIsGkIEEt0Lbzg2r1WvG1dr0rzHhEEVy8H0
l1NQw3Hd8dRrMy6vnYjM2IRlA684wO9llgE88+qGd/VQGNmuR2L8TRr0rCdUnJtGWMRfp4DER974
qA3fE7+UN6mV6gyl6MJfntk4cLVPGkDE5sXjV0SwDzF+Z1LgkzPmWuupMzr3cYo9tF5NZhxF82Fy
6f0wSJ+D8V4GSItrVY5zLlb6SS2ON9/UFwzbBJ/7b4Hyq+92HONUdLtxkzmjYhoHMrOfx+m0D8B0
SrJzZNbToOqgPmIrMQ+GQJ5iU9Q7I3n87Du/fmM2gj869sObkBGrDH2Sa3tAtVAXXn6sD0iuzVc/
1htqFjQ4dHwabmrdkcFJb5WydntoOnM/9FFmrgGSOAgQLPRzVgf0U3WHQUWsAeZbBbgrpiTa/NRw
r1ZlUfeHad4t/LE//L6b0ujZMvJv/CZVh4A5yr82vx9rSqRYmUPoRppIdVB0XOHyOLqiD+EgXJHN
xhkCxQIk13amExBDnwqxSopB3EYVTus4s91rovc6g9zNigKxBye1Ewp/NdmclwKBf1jq+lFHRLXS
qvLm4QikQDFo6y6ZupXegu3v+g49SpyNj1E4chjUOdDD8KQNa5tZhCbhcbsU/Bb3NUkKqm1vKAf7
c9azRvPyvNsmXRtAtJkNvYlw3kzyfZjHG+R/TgTtVKjXElkCeqgRROWQ9o5h7RIuV8zlSxudfRZc
IncMPvViL3ozPhnSHR6CbBrXmUX8TzEku9rzuhN2OE9CfeDmskniut/Y9Mbm5ml2qub2dNWd8Lkx
06iysDst9zPEJVllOrsaRyc7zMACitr/1cQNd0srZ5xW1JB0327xxiUQ6OfNcnfZoLCvVkKz5KM+
+FvD1zqkOXmLGodN2CpuRS3Ru3mYdOtJqyZYpvOcCmDdo5siuUmdsSPFe34wyGvsonJc51gSzzHB
9nuTCOIHswLh9pCowT67uSLudQpuJWqlymaNLWvNPAJ0MI/LLZkFxaZMkr+Xe76bW//9+HzYn8f+
85jBFKh+WHanvnYMvK7aBYWOfeePUxhU/4+naSLefKKr6uHXyf/fl1/e/vLUvsT/FYt0/8frLnf/
eGw5obDnKciyx6odH5TrqD/86+uYP+K/Pt3/9jy/nzZtqsfBMGEP/J8f81+v6WVgBJXCfl+NxTW2
HPO7JRJF6mJWP9llyHosJ7HGTsfsUw8ETcLG/C4r5OdQD5MLSi3Fmp3csOVUI/qJVl18pkVRriPU
kEeWl9pNpdSplgMi6YPIlf5bZ7kwS4zI2gnPT18Cv/pcDmCeSsKQIL60HLWWb1FNm0HW4p1S+245
QqcuQCBbZF+n0CUUwEFcPuVu+t0tV07gYTWLcYwWjm6e0qQMLhVqz1/vLoxyhL5T9EGdKNl4uooO
QaSKe+GaVArmj17n8mUyyvTVyknG0Z3Q3Np55b3qcXdbDvBaUC1R3AxP0g8GghBzkwHfcT8mJp7L
d2N00IcFLuBLWrb1ORLMEJdTk/SFi0/1FdoFcQd13x27hBJgKwiJ+PXBUv8QapTsWV+xjKM0upto
Zz/HRfx9OcDU6r/yeJTk71bF3nJ9czMx2393U/7d5r9L3pCxormuuM7goWOhaqTPrDG/AtZG8wHh
iEIzE01wstPGvMBzk7++GoAIqwHl60cdMYBNrV4cXH5ST0hNmO/Op3Z+9Cyqon3FqRfuopIgWmmT
4D00wdPy3BQ0KVXHlf1kJGV7EEPprtNhGj8CInKXI5SLtk+m/XAJLXThMMBy8iGR8Brx+K33DdIc
QvEtQEiz8ctG30UMX6+jTC9oBf0vd8aY8RrGJeubCKkKab1hFvmEQZCkGTv9W+Ehf2udkvy/IU2+
oe9fLwfUFZ5hi/+WU+zw3URlbqIbG72v1C7emFclL3ZHncL3BtQ6atI/HXld9iPTjtahJpNj2ybJ
PQ8kXfHlxDhIHzBAek9mxD+5pnLWAvMOo3rNjK77dGMr3dher/bZ0NQvQ0Ys67zfR2aKe1061yKe
xEnqVMqgUflfXQ/FLAzc99Jx2m2TGxGiXaG/Bb7YLwd4zjBAcSu9Mz4U96LFNXLc+XvhD3PNgql7
pSJn79zINJk3t/lHzpxzOdMPZbfqhj4+2fXgnTxPPFe5dymqJn/OC5E911MBicifQ4/nu7hNg6M0
qp/LvV8bh2VZUk/98ddZaRQfQh/Co2b0dkmoafBUBMyuqvk5Y9E2uzQmw71rzP9+CU8goRIVk735
CGr0CP8Nc4aC84LLY1ZwJ5k6vi/nWG3Rr7vUIjlmPsDFAfPUxT9+v2W72GUZwuBGr4cjlwv5XjZc
H4aC/GEEBXcsQdTnc/leyTEGu0/1frmbJ7Bj9NpBrzjvDUpmo1nJl9rQ/H7viruXyvxNuJFzbR1B
HiLP3HcoZekmT6vlHMQt1aqVhdov56RSf81F3d1aGzQQy+n56iXfMTdX56IpiHGZXwjDRr61awvC
/3w3083ssSo1Zujz69Y2MelJWT7XwdjfOyrQy0kODoJjmFsdlztOciUE60nXdP49OCkk3ZviJDq9
ZW9jXZmIVG/K0s1rHUyfy0FDRwUdxKhGYBnnRLBzV5J8iF/vPXCKV4lX/WY3snmFXfmwHGU4ZcFA
zUoj/oqVMdH3/p8NflbtPHXtdLZjt1r7OZ9j2bvs+H3ccmss+L13ynRXv3dk+oCMY7nfjUiXs4S8
on89+OtmLajHVZmx/33izGGg/BVfUphPp3B+R+nod5Q357fU9mV8zLuRACMdd83v06K8zXd6lX78
fue/nolaqL3GN8d07o9T7M4CKJyM8tfT4JaEqE4o/KrQYSWGtBLyeYlaGMEm0Mv2g9IwRK+pIloq
106OP0ZnSjgOk28rAMmPKsUZi0dWv9ontKWQk5pgpw/d+G4B5qdu6r4ORngwy6p8aCsZrbQuBQ5v
h/K6bAIFYl1ZRbRtOlT5f+xIU0MnwdsWf+4oPdwyCe/pcTmDwru8Lk9ltaVA8FRSEpxfY3lsuaWD
Z10HhcU0/T93RHReiIuiKf7HDj9J8GkkCXl4/3lGPSJvi7ygW/1++uWQogGq3yqX1uL8sZbHls0U
BdnKRuay/mNH0lf+Y1nJ5s8doqn1R6wH+vr3syy3qNpx7YGrt/ljhzZg8KgDj3jkf77d5ZYu0f3o
Tc3a8Z8dy9vAcAvBU9f57ucdv7/EIMOnIytH/tqx7F3OGDWXFV0zy4X+86kQoFEuadEf/T54udXO
BmxzMsmNnM/4/fFVo366Thzt/3g8RTVBN6b79XhcYJMK7QhBHBeAJ7S82doXA4kJMcbszJHJkwr0
Ys2/cfTkJ1O59lnA3YrSqNZBK/2bksSnKpYyN6p6zVqVuX3z+5AcHZaWtyJPu3Xm1fpNRXG/9q1i
umWsC9ZKt9UtpCbKq0X9TdX8+rJatDdlEGrkW159C4s5dblX1Q0lrM7zWflN6aFJeIOR3tREt1eF
hAf4fWqzt4SVYFQOET5ucBUhxULfSv0rbndvraTlXGlz+POr2deCchGfLTTxhQvBcUK7hn0WQc8J
xmvYYpbwk0BhsRuSTYbR7qoaRmR+RfLq90TM+MnYXIucFkFAQvlVKdJ1VVIU1yyUFdm7RcaradjN
xJBci9ZtNlk9Rlfcru3Gt0Zxyeq62yin9C8cQoaUzqCsskltslC3LyqZowlCtCphTnRiqEfGJZSE
ewR+THnbmvRNFtgDvknPIO4mU9yiD28qP6Y2Q82GevobmARkQNFAx7co34y60C7B5H4t+1xE0qfM
45I9zoeCpYkOmfCGx2Wv3vnJjvKetVpOBWzWblTn5ptl7+D5PkGX0tviZ9cPUdZMhPNJa66e9kdt
8J1X1soYoNocbvx8l0ZRTRyFNv26y1J1trT52dnvave1qLO/bW2yz8uxaR1/sSptL8u+xJVvskqi
67LPFNV9iiptp5dxupWZW2yqCkU+GiiHK3nUQkl0fHt8COCfPZSdE28ynabXvw8wi2aVlmZ/RJXz
P4fHIuImxK29J7zL8jzLJhynBnBCQItzqAn+Xo779WK/tpgOftAV8LbL4eXy2gy7uKkEyXymqrpz
DMjiMVdx/qVs714B4nwp42g4VJmWrNP58ZokGC91km/tLITiQ+Gr83P3Q+/uUaRlX4ZuuWsF1mYv
AKG/OiFYxfk8x5wSXEttgQ0hcJ40KMK41ThhrHIL16/ZXDMcCZcJYEza99lKWZp/tF3V3SymHVjD
jOp7mExPleeUr6Wb9jtbIh/Timh89yPmwssBvd48VuM0Xkq8lmfcNPbj0BTV92KEElf09HuUOcCq
9qmOw91/UVr5bTmzbEJSPqtOkRKYQRVIyf/NvCz4agksnZ+6gpaxUpmv6Pww4FUNeRhTJKszfa/6
vNxKKesTYv34x8O/7v5zaFSzpnOKFOfd/FgoDJ5jvhX/c6ttJ/Q6pU85gsczvcmHhz+Os/ksVKHF
9vfjv17nn3fT1ka3MUfqIbESPMGv3cvbWDbzgUETYM3C//Svnf88wfKYDs1lJUziQZa7f76XcjLH
owMQ5dfB97bQrqNblk/avMn0ifa6k5+KIv2LJm28qW2LxlYtqRNl7b410QuEXgb0iFXJCijkmroW
BUFNhnezExJU78gqT0ThfXmsApG2SsA70p/TXkGlDESs4v/MhB6eB98kCsgXN5qLxq6bUvvBdqfg
2bBromYta5ujp0BgFPeCsHW1qjBRruBIvQ56kG6GuPjh57530KZouBSxYe5LNT01KAK0TD+hK6Ec
VDno++y4VDhkyacuw0xbSVYrnz1TorSByzmZpdp1cX1UAm5/lPbjUyjbVTgZww2/F+Bm27mHsW7Q
9Yo8mBwCYVtNdzHr8n0c15Lw71rncgrSICGoYxuILtmaQU1yoJGl6y6uso2nieFZ9WK8gNI8i46C
uhxHddfNpzjLP4bOiq7C96u3Tg4ogov4vtyLo634Oxob69bq4/A0eWN20+u/EuiE5yaLXtRoi30m
2vBaSCNdpaGvf4T9cMiHWXbmhM3eEGhMrZoIdzdEY67x8dYUAR4izRtuy0ZS4bjgar1Eg11+uKX9
hojgoWKObiStfW2ZTaK0db2D0DS1pgM27qagsr7pzrQBoPlWDygcqYLHAbPIICVbGX7JPq2Vs2as
PUR0EY9YSkrynoKeRDbsKA9KkKJc6kBhqUlau9RjaIiYC7BobyZQEfjJshrPnDQ/IqhBK8umgFrV
cwsbuQR+N7o8lQc8ysYS+gON/NnU4+TV7V58y0kvSeTKw1BQHSrz9MLYuvVSEV0q307umqheSzPJ
TnV8rYfnyO3jb7iIAa22h8HGGECKzt9gU8B7z0VDXU3gnpVVnzRvU4RJ9S03Em2f9FfaheE5i/hc
kv7dW8pq6uhNJcRX38db6mlYLBtTbO2BAKoibdunnPrnrumCCv8/vrWuG8kl7FDQtozJgYq1U9uS
zIpkcHgP6fdBinj0rTD8y8qzv3R/0oGSk47oJytQhNkpH91gFdEk3/d1YD/WyMTWeCDI7pvhUzn1
Bow692ZuQudU73OrDJ9qKddxUPb3+ZGs46en2d1HQlH+LChdPcRjJzZ2an+qStdOWVVZeLkeRIS8
pMorcJshM3a3snmWSHhcBXXSP3E1Xk2ay1o8lt+9UBGIDGXgUHntmy/S8tJKRERtGeBAbvJ8pQxK
N6ZgDT304V133fzgRm67tZwwOtHX8vZBIbstdM+Hdu5+N4rEqNppkoNQE6FciJceAwmNm1lGt2si
I9+FcT2A/aHsMWLG/dKy+m3yhh4Xu28CmCnUxYh8gpbLJ0NMu1Rl7ocbi0sbJ0Q3a1OwS3r94NLn
fOH/v3wsgBnRqA2zXWx26lRoRbYL51uYlwgqDlS2F2F+ECH9kUe0y+okVHW1tVTug7JTAM5Mdzc0
LOazlkBsLU7UrYSPhO+gKx57K06udGdAYyCJQATFK1oT80QtVdOhDMgGZdEPwpX2VIBNYCsRwDFD
MFLqPynxtpAHXiOWhlbXVkdzdvvF0P1Pg0EhyfUy72DBLHmoezKMk8H7UfbFSTJPPptaQ8zq3Pgt
5IeKCCQra4B58rNI0UmOtt9ff82Tu2vHYHwLa6mvcqJLVn4zmetUEmUVapXcZG38gUVb3fvqVJVO
8oEQUN8ZNjNcG13EJ06v2U/osFZ0PcpshnFHOOg8IoiQW2bY7zrdgXsdud/yFks9cxUSSstcW4+p
O4KbL+2XIENxrrfau66N4qgsHPRGTtyCqcSb0/BP2qdzUNpYvouxst/c2PiwXcSfGkHdTS7MlY2u
Z9ubkf1cz+L9wE/OrotBi1bqpRPWZVC5cfIdklPHvqUHPBrnEd23ExmfQLDSTd4F3T5QSpKaCkxS
UymU36qIdq6uxTgUepOMU5tNntzhrkTnBsDic94eB7ftX/Sm3MO4Nx/p/GBMnqzrsvHz+uRJwz8O
TpxssHBDtZ/i+iZYQKxc/HF7Ao1b5ZV/i5JE+D4mGiEwvoOKC56IOaNTbglpPy+bWObv5F2cDLI8
8EGiApNNO33Wev4itS5eD7Hh7kEEy7UZxeFWX/DxufdUcGtvjnVx8LQ+uVs6EvDI9MyPuNd+sBTw
vjcqvQyeGSDbN/8OIyvfgCS1VnNQzn0QRHY7aNXbWc2SqeJn20TjNlfNCzVbDbVVdNawZO+ZGGeH
Ya5JMjDre/CMuOj89tVqIntjV/w2ohQ9kKnZxlvgmGe4F+K7cCH1ybCLURKh7iQgN9WRwOjxDSSF
FImJUowE1NprDfycRDgYY5P/aFGCADjzv1XJYK9nl6vX0HEchEEfQNnD93j42XS63LtdUu/xRO/M
yE/fLaPCrgHoYo3wcyNnJUYf+ckarRA0iM44GGmTnQ+207ZrgxYpQiyGUo1IuqZIkxOXjb2e6h4S
3MB9WH5KKrRe21Fh5ZttHFQRYbmxOqhacc27yDs4adKtwjGon1M72WVNYDx5ydCuIpuJLVPlW4wL
8jC2TkuLD30QQtb03GvDY8d6A8vLRcBI/1aaZv9YZkV67+MY6JwM1y7ltl2HC2vl2+pxSL3nbLLL
i2/464VD6lEDftELhbQtDW4R0teua+J1l2WHmPp0Oprhh61vYnpL39Kmdg+hCYVrKqmSBr3WH5l5
2w9ZYZv3uhwI26uH9uDJUO1AfsuHgprjgxHH+Zvey+CgaxUJtUmFHapQP2ACsej3/+70nsJiRkoy
b3Ntdyrcw3Wgaee13nvVXMw4Lc+RYa7p3Sl0eET0DaE/bZRrPEMfCo/485OtFwINSGOdKqM1NreB
TBCitxEge/GccNhXzi5LDH1NgYcEZiH8HaE40LqRxyHUcgm1Lopbm3sHGXdUuds+2glDABJpk2yv
5hVepGkvHlLH9YxZfO67g+36B8szQxIZu+rNNPBCeRQyuBiNQjgfueXeIzx9afTpoi58bOBSbIax
miW9Bh5gMrGSqkFS5hUIelqlVliZ07NPnmJU1K+J2TfbUoPLtmwiq9V/2mKXEhjP12ObzFhFsZnm
Hy8D3bBKLCQwy295uduXjbUGM3dErZx9tE6zor1kP0eVe5h8+EJSVARsijijNIiHRHRD/t5Tre1V
Y//VuvEqw4m0En1bMYHWgEGOLu5w9e8baH2QGg1bcglafFVsMiUS+DdTh2HNm+ZR2d4vtwr4oXZI
+SFxo2dz1rzSuRUkYVcoaGr9xVHqyOLFv6ZWfOffrFvLwG+eCiiQk9Hho00C98QSwdp3Ik/Iga/a
nd+V9Z4En58IoeO7a9GAswzD5s8i4zurX+/S5kDdZL5y/ZktEstsI3Wh4RejeOHm/K1NiSyuou8e
o0YLvLbeRSI/ffUJkYooL0TL9yqbVF+FEb7gqtEOSdx0P8ZjM1qKuHL4h1Nvkp4JGGMbNsGzNQt8
FYTkI+r9x97oytMYTA9F6diksIvhatnjvhrJRAtbBBFlHxpnYFANEUTC3dNUkbEffCUhKdomoy6w
v0a/2TR1H9ywU9/bILlmhAduK/6DHzMQVldZvzgY/DdVWLWbTrMQxCub1PlYe4mW9A1WK94KlOpM
aXSCI04esVKhq33QD6Og5ZdvZldnW5WKszTIhizwJX0kWblm5Tr+CGtlPEzhWD8ZAfHtwWAnW78E
EjBEbvoWdN1wcBumKTkDr2FAzZRcZHPl2t8MRUGv43p+orlmENjdo/JBgT0hD3nr5QgCsMKklJPE
s9Jzs9unDtI3YOMuf2N4Q1EvX7tWfTGpVlfAbu6KOoC3paG1NqRI76Bi/Oc0iKhmhEX+gxqgeVk2
8GO7E1BzhGoMBsCRqm2LvQaxUCZ2kyaRhoUWLm9UKmvAhQqdNY/ZpvrsmEVT1AsggmXum+gtsUk6
me5ocNZBi6Z23gTCBY3ba/Y68ofuuSM8o0FJcKHgOU+y9LOrkndpNZQxRl2u3YqMblYPZBOVlnlk
OmI/uKZXH/0sCffC9VjNDLbOj7q36V/7tYy/JWXDLK0e5GNrGuMmMXwJuiMm+8cLz8tGieJbS0LP
2oibBv5jNb6HYr5UWNXZ8of0aqeBuTFk6J49yWDG5Gc6WZUs1x10IJSA3rBSRRC9sqr8VkqjWAd5
YT+qpq7eWsIOVz6D7kMljY+pDeJrYE3x1enCYafG5iuetdJFErWnyqz8h1ChugnLZP73Q8aTt0Lt
xmLCmzaUZNxbyU4kiEzCHp5lHenOqlb8esf2ybSfuxF7i+HX9hMjfUbmdGztMNOQdUIR1OqLGy2g
8clpyUHxHGRlqePewNKssk6Ke6Hra9Fm5TnhEq5r0Z7ZJVI5Bp215Q3G0RawXfCfPC5SZa3KxN6K
+VI9mzlj4hjD05zUM9ohhKoGOWikB9FRaiY0IzNntHen9NQ1xV52/KAmBJybdEZaBeGwIW4Ss5s5
onhXX6ZWuc9N3ucPuanwBDOEfWBpiNBRfaDJ+hGmOBF1C7dHgXfsXEBVXQmb31upIwSwq6FZl775
yhc6POR1SdRS/4WKhSRkTJ/X2Vp1QM3zWg/mxBsl0DF3bVrWhBNd/BHzG2YB/zINZcv4PeNXZUXa
VAq7iT7xeEOAsC/n6K/OyFGBz6poGmSPbYRtprJC/TvrKkawsvvAHPIzlKil67RhSmuxhsiT5l5r
WrCntHcZCqWgwQCqFXgiHiymDcccw1+st6gGwuFMjklwh/K9Gf1B/FTHLhpvNpewN+DWcNGSdG32
Yf0iIhXczHJ6pn2RrHtqw5dk3A5l1IEfjdVTruX2h5jGiuRKNL+pVjSbom+6E4hjZzUkNMr9F6Is
/Ktmh9lDFtA0YPR5DHQ9hJRWPIwdVx1l9PXKQFVwaJldce3JxrvZ02PVRA7qOTCQNrqT/VJXTErC
yeciL0hQHhJ7WKEmM7ed1pU3NzB+DJkavyVGvPfSrEdplozfYiIUoVSSsAwxYtMv6szJQhkOThNy
D03Nvo7/iiOZfktFEmxwhWpAD/3ysbSbFlZcj4GPghEuqMK+M2iEN3xDW6tgwTHo3UcU9Niz+g+E
5qyQSvHdAlKw8oOg3NgGfpfY/iSk0t3rnmY/dLqlPTcUawDPDDNkrmmAGNbFpyhxPxE7IreQVH82
VhO/m4oadde9l91MPUsQ8ydt1L17+uBtixL4TpmL9BGFs7OTwiMjBNfGtuM170X0xGWAtrPfbjVS
f69tbb20TFRK/syflGGOqnRXblDWR2FTR9JjqoJq0N4XqHcTwVKYzPZHMDjlUcSls8p0ER6HydAe
LJKRNy3d/6tKJTjZvp4vq96PGdHvVpX/V+u5D1P2I6uHaIYwR895z6XZb0aMHKF2NLpn1y2B2o49
ZO75MsvCmoJS3X2oSpO30Iz/ngxnlQ9vkUt9MHcj+ZTZWPy7CfetlKCJ9Kzb1mSmrj06YesqSKn/
ef9F3XlsR45lWfZXcsUcUQAeZK3KHECZpCaddE6wSCcJrTW+vjYYXp3hHtnp3T3rCSPoJM1gEE/c
e84+hXVbLEXttSMKp2rIygCwBL0aqcExsY5Xup0qe2PJZrbe9oMxNPQSBn2XybN6rNf1Ee8sNm0A
MqdINF8kZgW3sFBSVNYiXaWdpR07S1ld+NFelhnUdqRRd6tO+5IlBeKNtGrYpnyxwOi8Sr16MbbW
dVQ3n+vR5Dhryn4w5+j0+UWYLfIluz6XeqtdCjV5n6emBTk+byKbmR5NrZ2q2KivP78oVGuFKtWX
ZohkyYysAGpeeNFKcrMLY0wKRq1J1yFKnx2NnwHEn6f28fC173PXbgenl76Y8mLc2cma3ZfJUWTr
Sx/FgrlbUItukuuiiSsfW0l3nZnTUzSIJOilYXARN61XrLVOTduaXoHzaUUcdL3EYr6ewtdZHwZs
LExDpMAdI3bCIIkrzvLU1MFnvSUpW7p9W99PShk6cc4krhIBN2iNtLiIh7CDXZUSX24YVwVIDWwn
BR3lfDh8ro65PS6yXvSnUvRwGPFLsYmqKGV3yTdjNox9tUH5FoxFYqhfCyrIXts3CqOSVLsZdJt2
TXYSXgiWcPquIZkZo86kn0tBOdIgjjswU2M6a1NQ66wyWlkFkrOkft7moUut1ry14wzdBO0kpOzU
r+SFAOWciEMCrwq2RKV8ktJyPxl4q3RxAUJIAUxnpieYaeznZuurLPGJs9kIVkT5AZvr7KxSCJ9U
HkIMC6Ef8YlvBlqgbhKsorV45nv9fmqNx1m1wQvkzCTFik0/IuMTQsPXyOBIcjYBB6MHucWKOsBN
Ge5Hvb3EJ17e5QuoPnXEO1JWyyuLc5wZdnORJQ03LKGS9Hi6u66KtRdaEGBiEChAf0necV+EWGXk
GA7YphkaQvseGhguMZYhjawWr0nfXsForT9iZMZqG0Y3aLBTr8hqX22l/qWknOyyFUuvu9Akzqux
rtXmbrVnTCKdqd02Jg0dfH6NpIf7SslfrAKPmISk7ja6GzasdxfGw7mBLXlAwKsFWPKRvEkVi8dB
A7+C0I0oii9TiX9rGYdNgyeXjp2BAO/a7C2PxWsiEnGOE1D0Zse8bbZhs7eMePUsu8sCW6HZweof
NJCg2qOVD+MmIDKtTjmw5IJvH6rHclqabyTvvgkYTF9LszEd7KeVm4dhu0vbLrkI1wxvHpaIUYtN
v4CGAvNqcLaGsqvJhk3bdLLPetwhHUF+39mSK8etigmxnQOgWyrpoWJGvgjMjugR/ToepXaXUNVx
2AH0mo6fwLJGRN1NS0Bxn7QUVABdq4PE9WIfYA1Rd2ypGjlDA6PICU9dldjHquuj0+cXHV7Ijp5d
fFGPJX3PfrFPS1LbJ2X7v25Y0cS1ShkwnKtOPT+uYAKOIxo9Jk0R3ecVmmW5IFoTHf18C/kan4fW
sp7JBmtvVdlygleseapSsG6W0MNoqZafe2v+FnW4Z0JbwzVLQ37tuUFylPc0f+y+88lAW/EHGfB9
Eu0KxUyMYSPzsXCcBntGu18o191spwdjQbGOGC2+zHQpp7pjolG1F9qMRuVZYjaDoWfUalkIuFLL
oKmqgzhqrF4biae+7GAXRKYm6FB2z+pQnNJORHd6ioBtMHPJX/qYln+oLAEicB2iNj5TVrCVExPU
SEVHSfy0HFzdYgXIKNPfZuylDvEYPiD/5s6sSxMvofy2TiaRYrRVdRkGyCq3oKOKhmZFWs07PtK7
aM1zPfVMtZHy3vVAAtO8nPdy59KB4r5JVAXsDo4r2fyaRaV0gnl1GCMMFXPDY03jaPTHItqexW07
GnPxBoCCVqsFRhe/a3IPxaxaUCPgEvpF8MNfMdxkZwp67Zpq6Ca0yx9Zv4u8wJXQS8jM21g0dQWF
61gDgm2DXlj6P8jC//Ft/s/ovbr+g7jd/eO/+P4b2bQtMRD9T9/+Y+/f+v+1/cX/+o0ff/8fu/fq
8qV47/7tL13cBfc//8IPL8rbfj8s76V/+eEbOKxJv9wM7+1y+94Nef95AHyA7Tf/T3/4t/fPV7lf
6ve///atGsp+e7Uoqcrfvv/o8Pb33xQdnPR//Pn1v/9w+4R//y1o3wH9SRcv2PtK1P3vf/nb95eu
//tvkiH/vsXYsIKkKWCrygYwn7iXth8pv6tEhQmSjbiGpm7yo7Jq+5h3134nQ4w0L5Vai0YZSv/t
bx0z5h8/EpalyrbQVOpyuiZ++5+j/OEy/vOy/q0ciusqAQTHC//IVydWSTFY7pNnAvmLWrC9sc//
xFfHTsB8hejeU5PZeTb3Sag4dFVZfT/jK/JtWXYqaqx/Olffj+LP7/pTfswf72qzadCRVetbGOCP
75rVKXRfySqpeT9iujXVW4Vmo5Yl+Iqf43HP1KNEOT6Khzo/xwZ7OentIi3qHWUK0fghXj8VPEqi
vXfFg5Kx37mzxxeNmSuhD86u+H5gras37PYYYNt3K/5qKMmvaNs/4ra/fwqF1AOZ5QnKS/Hjp2DF
sMSTbZZeWcV+WT8ttuTHFno8+Qx/1A8VORi66Nrqasi7lq+vX7otSrN2tzirvkq8Jk6d2v5qhv3e
sKpAKhOmIRvCTO3HxTFmoUyAXGO8qukLu2BfZPMB/vUJZqrf1FKAJQiFQOXoaEbwXMbhbfaKjtSx
wsfKoqlbaHDqp1/A8H8EnH//0GjauQUFkQY/Z+AkXa5HRWOUjLxYMpMSR1R6E0W4PsyPiekOebIr
keD87+8Y9UcG/+fbcoZlSwiLaGUiUn4817E+J2FClLink8eYs7KEh1rbey2sDjbL1wgXrjQci8Lc
900alE10sJmUJWLOmOE9JEiuZb9NAyTrZK+dzZhMIoklyqVqrk7eveir5dgo9P79Uf+r+5yj5um2
LZ5kWi0/HjUb1GU1FLn0pCyICAEEk+GFpEIApp6Nj45kO5QQoxnfdGgKkE8Y4PgktpfVkwZot5Vf
RgZ4xbhLRgwI+xa9Kx2ePvKE8GMFBTiUlaqgf4yHZDEKr2vvTXGPfcQhp+YkkLL8+8+j/IuLr8hg
7U3T5Ate/B8/z9jH82zmSunFiRpE9PCXpoflpzHdbuVZ3bHZ58Iy2veqcaD5e96WhtLbXD6i1Hb7
TWAp79d6dqt52v/i2P7FSPbDsf0UzjRVxjTIHdbNQb1f4xF/GjpXWQnA4INKRaja4jmwPFBjv7jK
P0U1fL83/3lWzJ+CCDoOKw4jrrLgGlCh8tjbOL0MvNLRkMq1nBtR4ACMhBuahveLz73dQ/9MyPjr
u2+s/j+N4HI6tphmefesTnw8nE5TXKvlndwK385eUI4RkaY5bRL6ZpP4hRL/6gD+1aNpE3WgWKaA
g2799PGFjRo+WkoOgKsdZrBCqsmDmX8JrudQr2ecQnjvM7pM1UUZAiWIjyvW7FiZPDmMd0rRBrUV
f/t/OC02ecwMzpZCKOZPt0MjIcGnSVV6KN99vJMHJt6DWreBbOoXRtsEtVKd1MVwQi7WVDY3NNBP
vziGH2MS/rg0fzqGn1Pgo3HqWnPkzKgovGtMFCpnJcuyxy4q97QVrsgEcIuC9XV2j17jF0+E+uMS
8fudIRRNI5GCcdP+aX7quy4GNswTIXo0E53qbqUoNhPgPVonA9NfFUi06C8iaKtDjLWSShI0t675
XEk5CC3dGa8Uhi1uHM9Mek8kT6T5kNHFlrsPEo3shin61dPE0uav9zPh5GStGKb6lxzVcZBsGRtZ
6aV56pENEEC22V1QUfFoJwZpv+6LQvVxVe6JfQ7W7tkk0GrBSiox0P/iAm5n6OdnS9Dk1xVB9APZ
0z8+WwO2JFS2fekljQgMzsIwPRAfZNJYWI3EnbsgT5+ksvfqrvWAes/xr0Zc1fwXV5EVEpYt5hGW
+dZPxxA25hIhyC69erYJ7W39dgk0AjIWMlekWZyMWAnGFuyP1u8KWEVRVniQkINoFmd4OruhEBe2
mX9NJjI+27uE7p/WatgVqBOsVCpvojn3hgjeNosnw34PUXIbZr9TG4Ieh+LzR3ra7gys1/3CdmxV
aFtgcl8Lz0JEajPsK0SKW+vtPCHiz6JDrUh7FLT7IaJryDLPbTViOnERDDDrFQvLNj74ckKN2FiH
csBxYLE/XONrezEPEJlJFFWD7b2asfWACNFcRbNZIcEZ4HeOIe1bQgQoawrQaC29ZHzbiOvlYGH7
jkue6I6YmLW7kCLOMmETCBUKuNJe6bFf5YXXKJonyz2QpJ0ts+bSkBfazS2+aK8eJb836XokrW9Y
NL+l95F6I39xVJRiDxeaij0F4yiolt4xdUGxCg1jDMDhUc7eaiPfF1N6Y0S41Xh5aTUOEYkHco1n
2Crcjc8UTqwN1ee5F24OHIhAkYBvFbn1s6HyC+nMjlWZUpedsTfGjW9FpdtFj8t80cbPa0Z/JFMI
2in2pvowAN4kSZPOLsIUhXtgDRJZ8oscmYdt43VS3KnvnQjHZrdxsmKmbXS26QxuF8RstEaeFU9B
bI0Hg56kxVRekB2xLMXXELv8BmjCUr5hRdPHZTrAHsPYqHn9VLo2QwEZCpQ4G99majc4Y+oCijDE
c7IdC0PIYDT+dlZHwKU1dLCiV91ZV50pd5KxcMesdHGiOGXxRnbNPjlAm0OgEqvVRSb0r1PV3Suq
6eCPCeZsPl3UFaADIqIHpXPtfHVnuT6GrETWnLbmwrkznmaZdIbV2GUd6qVv+u2QmwRZPykIdtL5
doOTaxm2FEE0mNy6JbvlPJ13ukLWgjIeiwH/7pC4I0tB1Zp8C/Fgixpu4fZWqKib4KOIWhD0vQev
VrixpTloqms7uzaMe0tt/Ki+Q0tAagJZIiUjLlSCLstQTnhosxzqCRWWR0kcYlgs25hrou2sluty
XeE+gARX7huk5zO3SssaO25QfprFwcIQSMunLmwXbatDLxrNwG07PVEZcKnk+0puOzo6LFSS8EtD
JCOTH9Pvm/FVaurk9yWxfZvTOE59HZNyDwUCUgYOMiISxApJl9CJm2Td2VsG/FL7WbfZfcikiF9M
uXSBsHigljDcPHQUv6wedeMcBivxO/L40qKmMJA5YdRRfQ1kUy9YcWhc2BjHUv7C/tcFZelWJstw
2GwZDa3c365kxM0S5seapxAZryN0NkVcH4JdycIhoqcoXRPPipyq3ObnoiaNr4DmDic8i0UQTlGg
rIINk+agwaW8dOiyt41HtfIHdGtcxXqrEXmI9Y3l8sJZDcEC9+KZ+4HOyUMvWuBMuIJGzSnVyBGY
WGfq6UPcgmG7knFFbOc63PVj5qvpGCCcDNaaslP4jU4T6g4liBVswsxKNqyDkQObjelYxPTBIr7P
qt2coifFX4LnN7DRRKSWSScEV5zB+ZuPZFEQSMFHFbOnD4onRyuyuw8ZoW9PyFio5t7IiCZRUMZV
uNf7l1zujujJdiiofZZ2PqmvHrpobjDZW/TBo0rmoCp2e1Rkedu5WMFgoSDdTGInrscT1md8uDAY
yQFpuxHTXOZouuWU1kVM3GBpy24OjkxKLkck6Ip530UUS9vbRPuih3em2hKUQVlTB9ZilU48U66k
J61IGIWq4lC19sOqmu4kXm3di4DhJQWYRsU8V+muHQOpTa5nUix0emwwYd11KnbVAHwhrnYDT43V
VheJiRB6nnit+lDTCkaxuSXR0OUKtAjvc6146JIaK/HLznKpr3hG3RJsApdlGU4E5u11gpHotnsL
YrGJTaqNNgOVCug+0lNy0ORyux/ouhMI6cSjpwNKEQO+v/khCh8DABVTzaf3G4inXQP/bX1YIgDM
ojj0U+WNveUOaezYRec26r2sEidUBIs6eIuG9ANEYEfEUGNTs871oOpm7DeoHbIbAfVlmXAYRDug
Kx4W38eia6AqDqjawz0lxr1a5SiYqDhHFolPiORC7IKrpxEBmo5qUKsAIpQTRvSdCnhhSuW7WuEg
uYlRz9xJMZq99boeDQ+5Ln4K5ugcIjC950Sc9BZVCNOknQm6i/QlJnFsW+2isyz8PfluG7lWQFvd
IgfbNEzx6UhQg6dJj12+0nbuyO7UnU7STko5MNaxjMx0APn6sYQ7PFJmoWLuDa12aJVs3yTacTLb
naRwUAW1HRmV9NruRNLvauiMPHVegd55W1korAi2f4tIaN5mDJkj38bICudlxn2vWSToUJ5myAT/
dPj88yE6yLI4d7wVmrRgm4hKWT0Zgxy0S+FtE05lKvizoyDPiU/5UNl9N5a/rZZYRIEa9QTenXLX
NI+FaN1pm6Xq9Q6D3J4+C8Ijab+tbqYxChrs2pYg9lQ5N899Le0Xon6HihFetCB5Wzz9RJRhdZFp
h9GX9OtJ9UA0eoMl+ZZ9QYEmqGr9ENtyAADpKu/tq2E0r1BgXOEI9aPkWa5ZELHQisZkN3mxDO1e
Vc40kree6d6i8aho2c2SsruejEOexTfGJE7b94kivGmSkfHa96oSnxP7oDc5PBj9CBeJ8Ff5hPSK
haOg6cLM3NZHyMXpIPn6EvrUVp6zCXwSqt0iig9Qd67m+S2qtZumNP0u2lsd90ksTiJVzuFIL3Mr
+3BM2yJJsZqdPGinMF8e+5EApFniqbyTVNzKLDyy6ouGEsWQ9EMeFze0210DHYiidDuLrqjBfRuv
6gkChF9N+uXYWYj3q/tIz89LLy4w0N5jQdizqgzURjtut4QQihvbrQ9XZT93LIV4XBeQhEI3z1RU
ARnJ51Eb76JWeaSIETsKsTcE3YOCL9ZLjepEw/pUDsP7Bq3ftvCjYoG6aBDkvzGKMg0D+PmcgA0q
XICqcPxyzptHNWUsQCzs5ON7wspXSQdygNadQqn0IOpkP6lFi9g3H3fUzy76KZX2MzIuj3Ra1k5P
oTFaDjWuk2W1t8aoXJQRbx5oa3VMCPgSNWtQSX5k03FIcEIujeSHdnhlpfk727zTYMjfesU+q0hn
iHpisp+R2M/PitHdgqK+y1mZqUUIsmrWnlAtBGp8la4yCmz5Wymtz1Pc3oJiebLpUk4MB+pWKSum
Mw2Bu75EziFYlzNluFFhRp60TpHbLdqZSuA3sfE3DcP60rfVidkOIg3aa3V+XnhzbGvjcyMrd2CR
bmez8ZbhA97+tdmFhNGcTGuzusioU43LMalvZQCgkBk8C4whBsijmb6m2uKuML2EzN4FwSy7uztl
0zbT0viiwRcRRXYTh+UXWeZKmsOTaNc7o4XkMJXZ14UwlnpSHMabzsHY7XS5dlHpbDd4PuMJrNYI
SxWfKHMpuFz8uew+cGMaenazZtyuRFWpKTspbqheFce+MI9ypABSSJ5zFlz2fcrVUSzlrFfJoeY2
tcMFtlfL5B+tj2TmnRaLmq/BfSzEqZDkCysRLnGGF4007apwZi0Pf5gPV6WCgkSICxW10mgcRp7Y
YVv7KVmgsdPWuVlsDomCDsgCz4hjnLZIXVFQLsaDyYlsEDskrqkQ3CI9GiEb+ixQmmeNPh+OWPwq
7SlM891+yIsbo8f61MoounZrUu4haSErZWW2uCjcvS5+pQ3ka/3HGEGHnzekU+LB56NOxSliqlkY
H+tg0ZObqc4gj3I7LglEzbJjyubxJ8fDir1xVikGc2qLZ0SPh20AlKpht72TkbDmZW+4DVLxSjOm
D+AZuorsTXUU9E+0+4AOi6Netb4IxXEbuotidEGq5bF6sgr9UKfsEVL9MGbU1dhWbDuobRLaFs8g
BtjmsUnjvyojC/R8lw/vwakMtnm0ldSLFYrTkEqbe8WHYcG41e0EIxDJIjt11S4yJbwHCOj0U+iP
ClrCrN3poeyqIzGRqx3oOBjEGtSyfTUTwmiyxu8kdllMz7a4EbJ5Wan6pRAZqFdQv+j0mr5D9l4G
MU4OvWO8qgtiueSgNIkqk1GVdKp3HBv1OA1QzRG/jrocRNT8LREFzK2O0mR7eP5T9bFtXLcZNOrZ
Ixf9riqV88ieymq50JB7TL7lj1t2pxqj3rbFXyt2nWzzkkSQVYc0o5bukTfeAq0ZpmqPcufeXsub
fKGrUxU9AJ5bo9GP60qEVNWDZuZ/mrI4gJ5uHDusai/CoAJx72yUe3rALCEftkPSuaFMqBsaM4im
ZF+L1HCAYOPYY7egKu4q+C/b+KFmxDd7J6c0sVaNn8dMQOySVxxJyAiiBgtkRx1KCTFO5Z8Vhq0g
AXbFqcFrRS07yPyPHSYcR6p1oQ941U23sQ6Sgg2vYPudKDGIJgQra7W7CWOGYYoLKZPglNvoBVt/
W3tEmEAmKgRbcyZiIlHYJFQRSYicZZwGp6VkBzv0u6U4abXlaYt6TLqQGG9xrgk+iQ1pP6C+6MsH
6isYMMRpYwZYIascFCaNTsnM5NG11csyMg6AGrlwNb0J1bqXcWBgT6PcxkqBZ0WoiFgzC58IV2mr
6fBCRqicmA4H2UJi5ZkpILQMSZ6OLIy7SCH5Kjb1g66r3nZEJhb4OWYuRp63Qs38qAnHLMErTKhL
qMPEXbLtJsNVeHYR+ll2BabW2U4hgEyY5cJLuVLo1dmod9vsuIspHEkkKnCjIWnginGKZQlSCU9g
ofM0NHKwrVpNO2KzT9mQB1wxGE5CikI8eeiWjgs6cR0FyvYanytZ6h4jezw4aPVanLVYJtuBmk0V
70q1dIpRPyzK8rz9G48HOlTtaBrpjTCvkYgzQuns4oADFAPbMo6Md9qOcDsPXQS+HEXIdi+xbWf6
sP2eT6MZ9ZdS597ayqqS17AQ7Jdo91kY/N53/t7B/Kn//dO3/7hIvrVVV330P3ezf+iQ/7Jp/v9J
P1zdOsf/+3743Xv5Hr3kf+6Cf/7F9y64ovwudN2iBE3X0BSf/ezvXXDF/F0XskyyNynmZHzr1GD/
pwtu/G7Qn1aJo7VNOs2CGn73vQuu/s7QqpKLTSvS3jrr/1dd8K1v9ac6r0l119CFSUaQzk6ZfviP
dd5OaVYF4CdhKlV9qSjJw9xIhd9ONFcnA7tLzE7JaSZt32s11UdFZlOq5Mymqa6cVcuJbD0HIOrM
xMOfSLNBGN2Zyi96oIKi/c/HSduNrb1qcjpMRfu5oi9NYZNNUnyOZ+kiUbvrPkzmIGvSr9jTpAv0
Rq923lWOjaSWKj0tzS3q0Kqi6W4wuxrrlhX6RSTulaE19nGfvxECxt4mVx+o0D4ktE4pe9FdHQoe
xcpy1cb6MNr8eswt3bXtBetjjP0c+8ITqW0e+J7uXsv7r0Wb7JesU9ACEVqLkfA0Rdku0UzJQQSE
hzJHegNnyg9zeBjlA1QQas1qe1XBiN5hmS8dBdkQZcVuhzvLNUiMO6XMmwIKG2Gw2cKuVsndMZcR
B4TWXRVeRxPqQ9nCCq3nHI1W4h2jHFteANm8XSfkjF2kbQEy6I76YZJ97EVv8tKr56LdpL1kqfh9
ZageqPmbWJQ3IkMvWJbTW27M/VkkS+4nesOKcnMmEnDhygPcYWUmpEIiRGmC0+olcfsc2tPNiv59
1xvJDp4Y6MjKxtRMW+qkyB/Uv6A7RfCfWaiomemP9dK4oUQPYVRZvIXqfIXvtNiZnYwNZPuCJg4d
omSnQVHhXljtmhjpYdzkseZlH9tPmakfM0vSHVEmOYNzhIGOgyyGxkuk8TQBS3KLiVplFRlPiTnE
203yraFEI08x5ARgKFWUXBpb+UPHPudYNUBYTTpaBbeAxvzhoJp9a0LTi3Q1QJ+FPpJQd6PcgKVa
/bEkK4N2tc/cPCHJkqzKDgB2zu6IVaVRl4LqywBF1xLuhKU+JMsZlxYVgeRr0g8fij6+R9qws9fw
SVrD2clN81JqJRucZnl1kOdubxiNAclzQdlon6dS0piHNNea9Gc85xATk8UlrgiRh0Lyo1oNQTfZ
1+pKDyRcdtBg22M7Nw9ASkCpW+z2sFSpVWM5aQonVld3KHdyRyHbwAXbzD4CE7W7tnF72bN2NeH5
KZmKUTiqZkfTtC8xZVeZZFd8wXRx1fTVQKcalsuDVpR9MM/DfoxVOkN2+0izjwlulE41OJe0LR9n
xVF0HBAl7A1NbW0X6hZl2JimRgUAobNkWBTIa+kyABRIjv2IQFysOT+u7ZcSUxAr2emO8SBIFpBL
Zaagfhsem8lW4dCt1s5co70WGaWbKfETOQiutuR4hHD24qO71KTysjWn92qZb9k7Jm6NI/5o9LcX
202gyNNpYcrushg1+dK8mlLmFOw9nXogZxpeFKsi0XzE+RwYVrn4VmI6iQLTUV7qQEk2jBc8citS
jzY5DosyGkhR8vet1p8NuXEhzFe5b/aRojzPtvxaYFoifC+nrGGDIR57WBnSUlHLzMajmr8ayRJI
hMiwUie2NS4vrbC91R8SUUq+FvYfGGjcVKkfVWV+1JvkHqTgN30wnAG5Zx8aeL1t+TZpl6NZsS6U
sX+VOvnHJIudJx31hLGkztClX5sINil01cec2tECedEpR56xcG4PRsLLZGrhWB36oaEGTTD2+KuH
skHnbpx1dB0g1WbOw14KGR7GAfRPq9l3TaO9j3oSYp9WbAR5lTuto3qIAMg2KdY6klc6B8fDkYkI
62luvMX5jT1lqCjl9Auem4gaaZoQUNC3XtMt1OXiEDZHyQ4XT8o4fMhqWe9Ijj8bNM/JYdVGfAb9
zh5s04W3S0ehQG4osquw688Ed9F+KtGYjj5xwNV+slmGz0xNnVnGCIU0gQkWIY1Igb/qFiW3A2Q9
fHJ4ML1YYjs/dSaZ6xpNp7V2p5A1n6aZj6WWHYcmu7HxfkABt3nMNf0wMBPEW/KA4cdVeRUW6YxF
mfDS+VBA8XRC04TpV8hP+OtsCzpeh8uJzsGzClX5Okosh+RT8wCjCxHaQD3eEHUHdEZ5H+iHNTGN
z8yk46TZsIxMMhpKmQS8Sc+/qbrMRnXWz010nXToZq2qfNE1PT2SfvuGqrrZl6REV8l0VReMTSsl
I/jNDJmVgNSClGZ5wRzXEExERdnidR3KygMLaqK60RC/F2B94IATbk55x4mo0NDqGLinLxDheJMh
axvthHX8dOqpr3hLqCXuiq7Vk9RD1tq3OOSYLu9y4iFZPQtEO3O3o1ATey3I7MAasJbi6XfjsZzd
cVquWUqcwTaODBQhrKmxvQgjIXajrYNSUB9o1MRUcOTOX6EBubi5XWRI5S6nSNqzTQPmkbpr1Ka7
rFS9xKeIJLPGHhCUr0sYYEY583DFnqF04NLsUPK0Oq4dHXWug5crdWLbTl1M2PFeMGk4luG2HZve
aRbZdd1r4bY611ySju/G2iDydyHfKaTAn0VV7IRd113V9ohTrgrfQsF8KUAVtJkdPiDdxu7vKZWk
7Zp01MgKt0ntJG56HdZ6p69z5oFE173YztUroyh4eItnuxmvTTN+DNOJ5oBePg7Qvfwaw1HbE/ol
W+xQxBCJAMuW7AwC+nK10tUwKXjB37GxyQM1NBMGO50HR86xW64pJeKUHA1twiloSOkXdqhfslS7
1qZF7DN1GvyOFGQk4yRrV3rsqpNKpCCWcCczk+5kjEl+ifzytW16zeXeBM2jpV+yfqVVlJfv0qKs
56VTTyNBVoFA7ZJIpX7GlQY1RQ8GNjAedvPOMWVxi+zZvl2bJtqnW++rK8UhUdNPesu+1YDWw4tl
FdfdfH5JKx1Ipt14TTJfjdOc0v+L2KwbzZtl9c6YD9eNRT10eu01c4dY2CmH7YAGyMgkCdEJdT6f
SRxMslO0C6sR0g9Wm2xnHNO9VO2sfn4FId/xlCVX7fyxlPZeN49DOoN0GnNnyr6oVEeWDAy9bVWn
Fhl7Kn3YOmhcieqCMqz3SVi8SLVxZcwjlkKYrUKKcJ3Q+RsX9amVLZYTM1mkcrPsrdaaHZU29sVi
iTtN3ZkgkFizhnepDE5+azZ1jcJiEgJOM1CKGgdHrfXrIc2ByDl6O+d+VU3M1ygT51nGZB/DmpVV
KlPWEfICESr8MUpc3cvM+DrNZ1RA9kQLs1pNX1WLqzyewMvTItSL+UWaMT4TVggfU9zAbJI8o5j2
RZUgtRy6pyxyQYd9mCakknR4rwqAnDLeYIcoLY0VdNx5hjDvjaNVzVe60TyKxPzSY+yfeO4O4Wp8
g9N0nudla0gi21pb/Cd9FpTGyoZj6j6IPRlHkCEIg0aLSRV0VOTj0XgT1nRcK4yP4EqdWZtmd5JZ
/hKJfT1FTDKzYOjRl/aGqJc7cjHUvSVwfzQZodytJV1Zs0HwCk75iC4OvfyU+jyczqDqsUHmWIri
eTmrrfVKT4N1rIR1q7CJnJhCrQbXmmnMJ04U9T1utujVErVTp2KAVNJAhMGBk/CyLhlrFQ3+hNvw
opGNGOGmLnl6aWzMFttNIvslkSn02NrzkpfqhSWbE2vqcfZHe6U5iUSpgedEnlLOhNYY1QHriQgq
mM6hVJIeOZc2heom8teEI4o1OTwWYUyFKwH3OtilmxAmA3Y8t7ZWq1MZ5Fsl6Z00IKegbfgVaeuu
DYkzMyx9Rwm8dsuc4rAcW9Rx1F71SnS5uzGkVlN/q7b8pSqxFkAImYOWhOp7WXKCusnL62O88Jei
Myg/qjDRlWg9EKmQu3FXSlTBppcxphaVMQpw735j0Kd32sjMxCMO9XB8mhvk+5//bOry23/zdF7L
ceRaFv0iRKRBGryWtyx6inrJECkxvUcizdfPqp6JeeHt1pVaZFUlcMzeayeixnCY30rDmUq/ERxw
K39luBq92pSvVTT9xP2w6sB+dJz7BKOcagUC1MKkyOY7UBu8sWJj9YqwAPlcAU/YDE3N8d9nTwKx
9zoXLNV18TrXkgFzWrU7nGykUo5s5IimJ3FzjNN9OSjCbNL829aKzCRUPGFNjgHr+tYLP8qYF9Zq
1lhQ9dY4yKuJpIkw06iAxxL/5tL7aEGPMkmLrVOlybrphnPas2qJ6/QfuSiHMaQYFyoKN36R7Y2F
LLYzRELRhzLH4X0QHIvGQ1RCJNXinW2/PdH9rbMO1Zcv0nPYJNtCWTVj1HjjZfbvouF30SScCCNq
qNeC7Ajz4M0u2RuYKIj2wXSR8zK+ddR7dh8dexG3GzUO/Zpwkh0m79uU9fO1pO1LmnbTNKlcIwBb
pUnAS1BVBycK3qsk5DRD1jJZ1ziLHqws8a/WXJVvSTXRJyTaPva9t55l6r+j/KyWjlVw4GR8rOtP
hcLjoZvoeUk2W7WqqO9idwqCXGcvc/LTT9fET+RJyf5mCfT3nrBXk+1w5Zjf4WiNe3cOL41JP7im
4e5Vwl3N5ckk1WvDA7eecJ6vDTDzLYTf6coFmJ/8IiL7AT/5YxyhsBm1+23bzOYa6l8nJXFR/Mkh
KK7Kuv1p0rFeT4l48r16G5OitE2CMIORLPhuE4q0MkU/Rf4M4Fvk5tuu04pU+x/dwLzxguJNLhS5
0xAiOjT5VTcItWykiBv30BQYnmrbRSwXhYgb2g72ijtEazUZdy/jUxUCAydq6FnI6hYIv0fFAhCF
9d+aFzQ8dS4m0KDJVlRB/NSZ81brCOtYNjN2IbUiHg3K+i5bWa2XrX1D288hN2/jN07V6akT9wou
YLPf9C8yM7+7TGz6yXf2vZ39OGzmlUByHxt8t+FnGrB1abzxRstyceaczCmNvEYmnwO0dNJSMZ75
Gg027sSj38wkqPXeqUzZQ4Yc+bVnbeu7TDCR3iEqzCbyul2d+5Rc9cdU2uM+aSry/WJ09ERTXh3H
cVHFEQ1CeKAbw9EX1bYqsR91TjijzMloNCKa/oxB9Tp3uwMQT8OWELQXYQu8Syx11Oy0iCLTTS0D
m7mH/q5cwnDr9p/ww40L/x5lRkcn32cIcPirI+6PuyxbryyURqgK2TN2+N+rLNVP2f1ziV+MVm/c
Mph5z6h1xOC9A4PkhQwXi29dsRNwiOzrco/SKH+KI3xfHE77ccmespKdRNplG+qzhb1FSjwV6L4N
ZyL1Rbj2B0YD7EkThrejpNOoBecwMWg+JQ8dfvCXYcijF8q/QRHorUyW4dh4zg2t8Wkyo9xQwj2Q
QsTIOimvC5APSu/qnbmXi8F/xDRI0YHuaEAKQKq5EQw6gjL/rbX6QXHPxp3iFR7Ze92Zt7ASt5xC
llKovC0i36ql+e6Z/RMBAtyFbe1a+eOhT618JWT6u3ar92omXaQoeRhslVerfEiP3R1HEWREHFcm
IJUvzM81WB8G6kicgjJ1LlY8fEVBs5aVMFCtbY4Cf/6n7wqACffsLguISHH8v+AgSMzOkTbhBz2h
R7kT/Ztz303Ltsiis2JeZu5oCOCAFYADiUW/wp25sgtYnJrnINHmW3s0c8tACeGaDjk4TJudNPE+
cInE5BxGixeFgMs9LL8s6xzOzkcMmt3GksXNh3xycNT8QB/VlSUSGm7icARA1YpdXjMKkk2zXqha
9sZ2mT2O7k/TsoSO2VhnaGthgy18cEePCSKKI42eblnuI6e0vYuu2hwVqLlV7Rf5qn9liKzPoaKM
SfKj/cNnL3jdtHeLmvSSOaw+k+6F28m86uqYoNVb1XkIo8X5EkXLCqus1R4IyUsokzPj0hyxAxjy
LrSfa6gaFnsXbJzqCwAtnwOFJDJJYjSQc3yGSrIDOPqAoTq+bwODDbc793QTz+uqkuGmV02zkjN7
Rctn6tbZ0+Pj7DWKcDmP7e7I5wBtwH2tNABhXXeLFTG/QABoJvUwBqjtknbKt0KYV/zQ7UECF4Pl
+CqTQ8J4Zl3Vmc2iJPgcK10f5gJf56AJWcXq7bHjslFlspsvQYgeJhZwLri82H9vZFNvc9uZVyKI
T4AuW8jbCE3T5afC6gxCSH74NVhUEB4ftrYPiz2AV/TO0qcFsHLWxWVb8ANrTTnSwS0NHVhQw3GA
FoK6kXgttR0bBnmlP/8I7zyk2ZOerGUd1qVPNlGJ+nDodl2LnCQtmBwOmVlN7LaREZJBG7HLKnxU
GB1QGgbSXO2NQ9Ac2um5L25e7+idaHW81nfkRGDf2qK9dGSea9v7SJyt8qmNPV7/NSgvzPEsq5bS
iWkT6d8c373BdqLXKl4jR/5WJYQMO/E+BMZgf4y/4twkm8hJ/sRSUobi2NWTwuA2cj/D9avsmU+j
zyY3ZIXmAx/w8+cs5HGJPaDmPd0JflHe890ik6sgo42bvPiVhlRXGh4nz91f3yAt4toZuLeRSK44
xmeSe3mnS6KG88V9tFKLQi3EQJxJ7K/GQWlPulZ6x+gNHLWhTwSZO360AClX2qumbRxJChIxn0SF
zK37nkX1ZAlnXrva/ZGDe3Pa/g8XOWKkuf2UvXr2FFoqJglw44yzhQaVc1QJ3iTDBKvUbAj/OcGU
r5x8eltKwe9L4V63DBOBk1C6MguLfY8Vbp+cu7jxbkm3npT4HdiQQeMg6Fc+R0DRvXUJxT9IL3tN
0l1NCDmL09JV84usn1kVqI3VEXc8LRxlZnTuw2R5pLQ/V0tBH+8U8SEN6l/+ohIEO0wV8zjfZr38
00JIcq3sDfhisxIVWMUi+I3q71+E3BmhdfUVAD5ZXo3dMJX4UGJEY1h5CBEXPjyDC7UZjLIBiN2G
my7+ZCqiN04zn8JOxGsDGsjKQGDNCwqd3kPjS8Lgu0eNGaEp28ckw1BQK+dJlz9hph7mwCtXzsRw
E5QCKdIxcSzQh4imQGRJU8EFPdB+eqQz2v3EIe3cOr8Qp0p6fHvmDcSTeGYQO2Vhvaotl9nllNwG
VhqM2xmKyX5XT+mHLpW/ziy2v64okNinp9RzGVDBzvByUE+ayMXU2AQGTwgtpCKnl91TZSnwUN1d
UOQ8TK07bAKH8UnqMFTKg42dIpya5XeJNZhWzd8wpTNoK9xkJVw8OMXwbEZkjIB/m7XvWF9TSLEE
//xo3GI/1/OD7Uwovn2e1HhbhRUYg2V+dWT7tDh5fIAPxAnZhK/kooBqDOlF6j6/xiUq0AohT+Wq
Q0CJ4uigPy8KMRR8Ddxf/l5O5Re8sXhfuPqWB3u3SUhORZUB3/qOzmQghzcBsVqRXkviz+xCABJn
QGMUB7h/96WWJXyqOnhgarudPFB2c4qIZBraP1nBnqRLX7sKy4uPI3rdEQyZWSRVBITgrScyBVXR
SN41naGaRcO5sMIHOLXPDJi9ZO5/DCnEUCuYqTo1WoyA23mQIbUDqtd68qxNPbo3VxfuQzTgOQD0
8UhoQXrp4uV7DiSCVFn8ceBG3KiEWAtCPrXMD6ctUhazDhumpX4p0wPhQB0CxJHRYITUUyer6WzA
KBlvSZjmMzyZUVxzvTXHsau+ZGctBykAZSxs9hEe2CbKNlkTfQztJc48dxXU8hIvIf6Gar42DsDP
whP9hh2Is1FqeVkW/Z3V9jZGM3AsbOdND0rxDBzswR92SO1Qmc2KXrh4SYTPQEcQq95OqyHvv5Nl
hJeY0Uy3VLNax2TSmJ0b8pZlun/Im/4DvcsapzFzNbZmIWM85HTTExmbJFJZ6MtV/5c1VkJTiCCq
A0cNA4TJfgmYrsgQs3gOSSK1M1AxRIiZOZL61mLoDOtP1PGwASmerhSxVNjdi2gHzgah9jz85YAg
KLceGWPQ+UVVd8GI9iztiIyfDEdzLwdzm4oaBKDXb1yIhwcRTN9tOLEU9L354E7y2ycN5GSNztYC
nRbqFDOxQvxCmjNJRH8tUD18I+MKaAYzPl++R4TzFFilGGDyGR+/40emTvYZpsewCgR3myoNd3dU
NFhIsofRH1/b3qxhL2UQXwxU9djKSIl13/sgP5l+FCe3mM/ZghQ/eU6E3W+YUD+7XRVBY/pbg39Z
LSZE0JoxIc9H1n/uExL5dyct+Dj4Q7Az761vbsF7TigtF6TM0kva+sPWyS0STu94m5J7Za360Vrb
GVLOntTUM1YRc+rscoVeBSYlMZe0MPfMyZJJ9C3Gc2QUtkmC+uqDca5+yrChV8v0WhPk+ZhbasfZ
O8OETuNHcDfAhWfEwXikllYEtzqTv7OkWz5iTs31wuuxYuIjUPD39SfSIAwP3vynLXMS9hKLPPEq
tp/tUH/PpG8GNnu+uqF0ryxkmahnPZ1OeGfIWmcu0n1Vw5ciHp2gdvNUTz2Erqj4jhI/+OUSL79N
fKs5NIy+17602stkYRUug08g8fOeIV29H902ectgIxfO3kZl8CVgPm+Cpiqvnl22D6wpcBgHZX2w
ROfvrfQ5r4L+x/Giz1EH9Udk59jfCNw7+gbPR2Eh026r9ogKXV2R8A1bmTfJKxBej20l1FDpz/GF
TQqiRoTs7xp3dxDLD0an8jbWjUWlGyBqZ69mAgXUcgD2qInwO+SmIyMMewTDpbHfhEZUH26n2THk
oKprp/iLC699g+0yb0QxcqrWun2zJm1ts2zch5jtocmP6tnO8ubZLfdahoqfBkAph6PYBjLKtiWr
p10IaeOl5GLcdwO5qUNXfFdx0h1kKaB7Mitnm0ZUYXAjSNVsZmKgBoLKTnFMz5xH10Av6TG2Ybcv
xt5bCPuONqpSCuGJvjf8PeT8Lxvr40iZ/9RrRixcrZUuqkP/4oU/tvDydaUTfwfE76l2Q+LJevsP
auqKkZCVksbGhiZR3Mwhb+rKtKyQSv/DXRIeTJH/MNNXK7++L07pu7e6a/aLL+C1IB0gVvHFHukf
bATug5UKVIgjkYsxxhA+6GmSpo89c+LSEdZx0Rw+sF38LUyb8NQE4b2aHV4GRSHb2NnGouw55jA6
tzDh/sR3NJqWdfFcNbBZks9O+/JVVUSZDW74mse0TUmcBbfeC3B1AxP3Jh0/qKR+41Nb73PjMd/m
Q76Ki16Db9EGM611hYCGjSdPrg6d0yVfSHkZouWUabd5nw2TEK3Xc4La3mno08Peqx4nt//b9vG5
v2c9jXnS7tpWMDqqgmMgl+wyzBc5jN4m06PZexyqRYjuTg/X3OGHibvwrQv755H8yauQ5pJmybjO
munNQX+xC2zCLZF8/YKLuPPp6PalXN5U5M57ewHjQDe7HlWq9jovqq1TqGIdFHRTvuqyT/rsuisf
+iyEFhj+lhbjJBBz2RE53ps7VIgkI1wpJpirg7bP4xQN9IiUBMCzFWz/HfMUDOcuRD/yEcymQyO8
MNLuGj/ZE5Qw7m3pvzbdZO2xBP52R7t/4DhgbVX856RS+aWAKUrwtMKpEhv0vi20xcw60XF89sk4
HGXrVGQipI/O2MIit9WWnQdhsaV/gW3N9qXB85GMtIID5G64dyc2FRgPAEquS37G7chQlBahYY7i
M7fxNNrWkjQ9r6iiTZ7WycHBubF2TUU8tSvYy1Dp0D6tsEW0+MAgDN1ZE9vFr9Hjs6QnxmjcOrxu
24Go6xPLNAq2jJhTHV+J1T1g7w33op9ulU0li3z2GW5RdZwpfNIqyQ/AyFnxIbbuGOysGyosVrzP
Hpafkz/BKpzQJBal9ciR7GxZ+t5c1iyngYGj10MTavF85ysqx2tZcfW7TVgwgiqYxaX8rvsXkgCw
FrVhBapO9s/sEHkLYw4skE0EpZm4PtE6id2oegJI+bcsdKv//WKz/cUdL3j6hDO+YXy6+iExPitt
jx2c9mBZ94K2R+WU7xWa54Rsc7vV7bG7K3JiC1F8mTLFYLWYR0dwjM1pmbrmFKcdpjrR3cvC0Dul
aFsRmTOl0C6f5qH1upPH8oiF/5y8O7lPbpDoSXzt7n/vf3/5GNfdyQrNPmS/zWNiyr3tRmfp1cGJ
Pfkf1dYNYLIv7buU/oTByUUdeqcrD9OMDjYR4FWJGGnXaTkm2xSd7rkog3MJnAr5elOd1KIJi7CI
FAuaiPbFFA+t7dRHMOrreGiSax5glGms9jroZtgXYkyfHHckYGPeCjC8u36G7NEN1rulMEHaulFb
r92InjaoZawI2Xtrl0hzIYhDVg0cIjjC0norvWtL8cJ0r8L4xNqXU25+5VvdSSyux9TLmksqWOCq
eUKRats/Gsnyimm1fFIq+mhK56WOO3FzGWi+K1b0Jn3zbGKtel/96UAtQPBPL7lVY43ssGtky9Xy
THFfaD1Ddl9QltrMyst7ORu/LRXHOEDqlrY1eA9CyQ02j28pxM11VDMtCtSAsgRNWbcU4c732d90
OVkJbTXvrW75rI1HY2e37ZH1iGaHVxjW7GRbOV7rbR15jFNmOKONpWaQXr7RjhcCpgifU16yMxM+
VnhfHlYJ47bpg46qfRQ6E7mU2E5N25lr0Fg/qkEFOIYXV4SHXuUsMekC+P4e5jLT21xmVPkCvexS
RScFmnblWSpm1D++Dq6bbXCcSNjXyaPswJFo5upF0K09LS3waBG3roWEa5mTvUMSIKHTsb/37smi
QyDzjSOXExFf8QWKKfstl3NjYbBud313Nmw9YGJGhFTPBDJncS+3WUOudD7EMOeC5ehDBF7Z0NLv
Dm3DWKDCiif9CcuVHZ18PE/OQMFdzax8I1vtwfhz+D1DVeGjX3v/GuEDUAlwMLIVSh7bWHobIrfR
DseKMfOAAwBr+t1Gape7FOzsVvoY0pt/s1uSDtBpbjRKkIqVx5Oo50tcFO2D4bO1crHGqMRizOmn
T9kkHu189Haxk9m3Iry0WXaY4ZCerIGBddbDqh2y/C1FQ3bSDPrusqqQmogZAOZE4GsiwqnIzYJz
RzJ96s3Jdrmd8s5/JkKGFU6ZHENe8Z0Do/U6tri7SuYSMzdqYwb3ES4fz4+e114STI+wJi8LndnR
Bpa9bZoAdsnEhyq4rxutKYI35LEjy/EBT0jKWnyak2nejBcuWxNHhxFcH35qj9FO6ANspxdnivXQ
IqphKhvRxUux5udbd3nYvDvD+BoWdXHt0zeSWYztl7iqSPt6rKJtW3sPzuT3G3UfeIVd9zAXyV3q
mDG/jCkCw9pJ9rqsS0qk4L0vsKz2CZaRbHY8bL4hiewaAbcsst9TzHmrS9tiecuyukluOonpXW1c
tybgWkvEEuDnhY0npH8M7E6z9ghTYKpqI1Lsv1PA7vsufnSrVnF8in1iO2d55ycm/QNqhe5UJaBs
o2g5sK6VZ79+CgrrCxSRvqRTjN0+RGuHZ3THEnqLLNjbw/99LgSdXZlZxS6z++paNe5W+MVHzUsP
I+Qv0PbpoFwGImzg62utsafGtb4ZumBy2/oEN0I6b+0Zh23oOA8Nqd00Ks6uUs5PgTd0nVYR0Pc2
3DtNRllP3quTF3JdjTjD/LIZDiVrSRX0+EOymj08To1kaY5uxzzRYo2HgTTeUjCio+mTFNyhvUmd
ZWAA7gPAtZVctU5cIu3UD7bkv0nuCRh/NwjemHAzAAqqt94YgUHMuvf7BNkNaPRrUIHrILMEHkbv
uS5pDe2SrgQA2Ep49ZNpR7Rq8Dh3igVdGN11xbwMx9aO146qrvk0Je/PysNYlJEBCbWO2VFqiBQO
FizyUfKdm77cLtHAO82Yp0cGJueGZeIU36Jg+jLOW6hEhD3Y8rj1Rb+lz6D7dJLvxFHZVyyRlXLZ
9Zeula8jKwSOCas5B0n3mnYcsOGIh3giI72oW3lksclqcY42PITpuhKJDfS89K+U7aySJoJ8vOHd
rfRliYe973VcxjL7HYBNXKsR/VTMjLZNf5ppDrYUsWvhp2z2KU1OUVO9lSr6qZdWozniIkzZ5THl
oUcIreVosSbHhCs/0nvEsWN7h6xOWZDl4a9eS/tlAkDOfG/eZ45hKhDJaT13tHUZGXtq8G41K4a9
parwNs+64ajIfnlaZzuru8+cuP6lqtxX1WjEtv0zaVIc1EHhAlbAdSQL5h5YbPeeiDHgIbMjFBTl
+PCUusArTS/+YPEjIcrv0jVGnz3sxIEaitYu5mnxEEd2QHKelqh+b83SXLMweahK1lX+FHhrIWro
AamFyoJ5NJeG1XvnODX8aZjPcb/8CgIHB2HuvhR9ae3ggHB+2k8dyMQDAbh/J3GxkmV6ED4ni75/
ExzBCxbejC2M7ZDYUSIpu39ZUMJMh//+0XfJ4oTzhSwYS9XKLcR6oJo5kFBUn3y+1VOVdpjBONpJ
knHYTNjil6noJhA3zEX8TdBmtMa711LtYXWHB/xIkEJDN/FhOpSkPrEh3WfUu/PJs4b/+4LqxEDJ
0SPnfdiVLECyHeTU7BDlTbENHOBNia0oLO5f6rbsT9GomMb6kcNoG/bituqCaBe6yY2pPU6nLNm3
bbMOC8EOVlgd4Hm+/PfHmQLcV1/jxJ6DXxNt353C//8t//1rDRzg0KSAUJa4ZoOinlGdscdi1iTU
B6BzdCVxgRilR1jUTOXvQSC0CpAoELl38XrzJ8gi9o9R+abKuWf7UKxl5MGDynBJ4uV2RfpNIi3K
TVRAcHWcKT31rXwPB1qKUJ/dqoBKgebRSYgrcZJfM+bplZ8O+hiaR1fiTCuKsaMYuZuf+4L5TNUV
F1fi32fQdbBcEqMHFntxA0mMd/2L3Yl9mEM0FYwr9C4YuS9D8O/byMUXmPXtq1Clz75xCnjQ5IMR
pEIOxI3t3KGeN3UdoLNxCVXxOc83MPB2aqxw+w2fEYGJGyjhm0Ab5j2BCxtlFFQ+kXdlS/rYt2bn
lz+NO7ErBogwoXTdxyOUvNBkx6Qcun+GDYTCdLHQM+wr2zwlFmBuPlGnWk7DpvarPcoetbcdrGJ+
4eYPeMR+VFCC7wg7QPoYpWZPiVPXPBpFoxI5UE043ajgFo4KG0c1ncEsyd+kMwxj78HraF5xiPfT
oDZZGS8bN0MH2GMAZooBpWI9r8sk/GwbUhYzuwU9dL8BbC+/BIjt3qLaRT7V5h5jBmJktd1Ez/oe
D+d3q0rpc5/Maivy5leVUvBZ1Tgdw7TZz2kjr17z5E1ZuUeo81YBZL7keEkKo8ZVElsuk8/gjaTZ
X7N5DCsoh16TDU+SZNNdVKJxovP/Y5d2/5wXzD+G5lRjqtx3+ficuDra+iRY2a4zrgohPpMiIyjH
4XB0EOcfy7L8uQ9MWN7dL8F5AIUX1XSc+bCOM3hGw7g8Dja4jizg4Mkr014qiHR2Shy1ddfRZORc
rlKlgRGb5pHgaP3QCmvjqUPjeyifF4sDDnCOtvtyF3eo6Od8fBAO96nXuIxchHWIef6QDf+KG5vX
X+Lg9cf5XQ/CPaWDuiQZMUez2TbVudFMPpVNolzGLRPIe3QlXkKTMUDWfRZvsrDhR8Cc59U9gasT
zV2ezBjpDLGf+Ar522PcEik37FjHVCwBBpfovgIBxgFRiAsbMTuaRN6rpqF7HIjyJHxl33TzYzl6
Cfox9Oz//cCVz0C4kpCAPB6VVZg/y47uPTPoUa1A+49TXH4uaCn6fP7Aq1CTd8CEk7wZZlJIUbOT
8UkxTZGDwIIW5C6gC1Xu9Je9Jjb06K9lAXugEm83YaoPMFVO5GIT6iT45dK5DeO0nPBaPSEl/vLb
Jb+5ELDqwkKunIhHpwk/ERUuOATKPzUBPifSENb30UJeV86hNgWSNX/4KNEl0KTGX8UQkPY340Cu
JZvmxs+fLCq6FaJDgsCTBebM+NsQYbO1Bu49VO++UASbcFMkTDng6WMSxDJCBxsioXLLSxOm8mgv
4qVE/iBMhg5malk+qeDRtRjg5kXfnuuZVKMUwgi15ufCSgZGHazgxvYCRtTlL3dkRqfsWznV8HPC
9pJ4WC7IBMKArHR2Yv928Sc+WMMyH4jqm1DDFs2O8TTOokk/pa24KkZQ9Jc6vOeUTkwNR1idXXFM
aNdShUJM47ffVY7ZjWwCjfoTyYoHYkCEkuIHvsPG2ca4f1SAdSmP0B8Z9U8OPNHGms7kTjTMokb5
EFKbYdYofqYUwDFbBpcYBPQfXknjmXrMROpsuN1bIQIX8Cj2st502S4NSdziKOOei/xpF+V2RabU
5r8/BVJw4htoVpAEMOXbtFJBClkZ7demt0cqvmy5uRXxBAtuphoAM+Mmin/hMijW+FTvPvl5w1QB
CDg+5kHzAKC2BogI+2Hx8XmP/i9MUO0p93oYWYRLbPolGdbYsY5+Ww5bXBbuKi/LjzaOYZaI8rct
tSEfIAN1bZ1qIeRlP7lcWOj1bUJBgV8Qe5DTm646Bk+r+G5RyKMpvtTJs2dgoiAr0+vJIWS5GtwX
QT5hNab/fJZl8LwQSjACQitK1FZUbuuBoUYwsPVtahzyDtLkKeMKKhfnGLF5W802Qc+BHlD9uk81
gndcxHO0D2V1RgoF62OgKRhdjsH5VyJyjAVsebdejdY5SlHSxPzfmVPlW+nU3HzgYMb21AnoTCNY
uxDb6HMTv5B4CBif+51ApuKZGVeTjfmZHCW77S71EIE6cT5ct6ILR4XLKOlfXYhkN814q1TAzhUO
QHIsWOKaMVf7/s4cajsYx1EUAb5Pv8PO4tHTtDIDVGY2RNlTs4wWu+YkXxFAkW9CZuVJ4pJ95F5d
y3nk73L9fLo0UPRxOBOkAfdyhVKtPis7fEK51B2HWLCkJTXWARkLYR2lZlDnoNTuSsw0ju1jks5I
H7Ph7C2mYSiS/ZVxXdGXRrDNOC6SRGvaOvfJKu89dcF6N2psary0It6h+nY7/3FgPnpWpDwM81Bv
yKd6GZ2EfWlX7hnmT9fe6a9OKT8k4uRDbQHngCqA/8G+3c1evm+LzYSH0IpYW4dz/hYnWHkbi6sG
gKNYY52+gAVBW5XhmChzq9mWEKIkq+litnIs2uVjjARnJ1Ri+FyhTW2F9+pKkrecCJDRgnTK8r3l
MbHTZI/++9K63HF8j/GpTe4ROd5DYfGZ1IQ3bseEMeOJ8GdeR2geUVe5j9KyqHecP3EB24A8HfbI
Sl3ryDA+j1LSmsi04DNbM4LubnagXkJn9g6LWXY8QsGGpGQOX5G8dVg5TgxxmQmUXI7xkfCnYuBD
3KBD4cCEzlNO04qM6HKbZ0xsgjupVAWsVgK/pwmxZvuoZPCDQHFZhejNUL/x3yALe5+YH+gU9UUP
qbcKk/QFVcln1NTDgawDOIHzhpOZEZ8fZHskHusWBwACBpgLMTVZgad+FRVYwOz7xTO3hjgL/N+0
ggwjszy+YN/CE0q1xeabuWLDvZzBH2a6hSNvBmLshj2Gf4LMvIYawBoVrT0UqvAOaVsaxncTglZ6
W+A7Vm9jkqjthCeBJ8uLEF3K+4Ri4YJdRVb42+5Gc238p5kbYCdTDj452Zrq3Y3Xxbh8anFHZtnF
I4l1zgbmMJjjB88LyovqLvQV2bFC4lRpnP2Nmt5m7JYbyEbpKevyd39mc9tDB9iqsGtetXWFbNEA
tLpaSCsYbrv5ru3zBzONQB885m1Ut/W5RsKwXTIoM34dRygIiD0CYA2TEWxRK0JaP7mqdbpc62px
sItWhNQJsxej/9sKIbrpsv3skKScK/wq4LJiqoijN9o+8Ze/g37S2yXw/hVK+1AZimGD1VMeWCBh
TqjqCxojJvLYqFF74tJv27rd+FnjbxDSEaAZmBsxdgyNnO7VRxJhBrZx3TkvpnFVT6DLFB5T1eXZ
sbXgV9j+qSBPlsGWViczU7/m7vwLW1/3ZIR3W/IgIuZouWsYs7O+VxuIktjpxTyVw4K+hFt1zey8
ObmxR+Yf4xiW9xTViQQKA4FkX7vIf8h25fiFZKXwUtseABmyBu5re0/uIEtpXmO5jRdQlpEDWSph
yYyi9KVkKbTvIW2VrKePJB4sp7GqDwxuYmYlBeL9CLBVrH/BLUcWrqu7pILXSScVVpNoWKdyn9PG
XmSfy21Q2ec4Tn7hSie9aCF1x+gAYwUFDld8WZzt0RTn//4JmORq4OZZuxOfq7anqEnnB5+zf1PF
TCqbtDRkshCnzi+nXpo8y0Q9ZvrU2um4j/oLpiduR1+fkVv5bzgjw3XSMAh2O3UYF0UiZZVbm7j6
lxeYEhYfWaSKg484CvojLe9BWku+8+zqdfzpWV3vp9mAHUPW3Dmsdv1BfdcpWCfj9PLSpI++8b48
8jo3NYtlhiBQpD37kal1dF5ElDx5GvSLL9zPhhimpbXHnZ8EzBWa8UzgrkWpjLgwKUnmLYL/Ie9M
euNGtm39Vy7e+LEQZJAR5OBNss9U30ueEJIts+97/vr30VXnHlsu2KjJxQHuxHCVLKWSSUbs2Hut
b9HMhZBzDCV57SJJHytZ3gwDFkYCzDYDfZENYri33FG7hoi8rYLrtNJtk15MKKjRG9B3wu5DsyoE
E8sIF1CX8AiNPu8S5qq4dx+pYEmDSN3niJ4KckPUvXFgXMejrHeekFegr+crNPg0yvwgwO7dZWsO
+bfhTJjB1PrPdbI8CA2IH4ahDwlwGtGE81rohprRji6Ntn5kG+P2O85a3JOTyPKm7MthWHqgaCH3
RhLyhskvRVzCmltFxS4cbQ+8zPwk0tS8oKOLRhobEdQoypqkBZTB0HVNBBAq1kQAjMnELTPas4Hm
yckN/IulBW2wK7zkrak3Vc3mblUc6MPWMu5Gy4roiLOEo+Pf8S1kaer7Hl3U1srUPh/M7IR/IDu1
iQMfg9aHOYYHVChPwsHJgfngXPMgtQ7fkJLm1cgRr7HrPJIXzqGgBVDSZ/RFODImq3GW4zFlQAeH
yDplKrtTpbxs1E0w1V+Lwb3Da9Ly1Pd5aB2W7JOVFwcuTmG2jvVcl8991zgsz6/fRoCRkxSnnijr
eT0M2B3GmUCbOqVB+u0r3/7wLWxTcTs+JUtPaGzagnO3S0/o21/jBNIqwA+s+0NLBylNMR6MDYts
rF+dKnsYkJaeupiCG+lnAEyX7//2k779ES0/MzewwE8u0/2ofanzEI9R5p9Ga7oZaXWhZI9pZhp1
fShn6+DF9m01jB49DT7D1URbgDJJeli+qzupxIDVPu8Yci9X3PXqM3QF2R4xSUlgwOvkSHrz4Pqw
wT3kaJHhZmWUhUGvDvnSaPr2x6A7fvS3v5IUzdiuOMu4JRm+98F89u2P2V9WZHQCRQqWclL1c6gQ
NjVm251NNQ4aViLWGBRMZ0KWON7i9liE0Z7HLl6R4F4wTWkubV1TVtD/HwTSObOz15KAGqxtVbO2
9dzQ0a43mS5PVakfun462PkY7qq5P/gzzIKi0pBeRbhPvDnaokM7LxNc7iQi4eksljwcXIPcRc8o
BK5HTrxQ05pbf1JYXhp71wjCb1Lqj35wSVBxMZ8tC6ZyxZKT28MBxVhI0+ndtNlxhN2fkFSuphpf
pIv7hxnYhtyMwxQh1nMAyFo0TqcO4MtsYgykGOXMFVICrrCKYC2tIZdbFYOopMSa0FclRoVBn3nV
aoSI5vnIrpl3N71xjMcUIA1P4Toyu34/dsFDnTK7ifG/cZ57mLWLhi65z6L0Bf73iBkZbkUUb4ae
eNZiiJfoyHsWHxxoKZGNuFqnkJIyXU6NZEnCB+Iw66F11eh7iTIUjK9nd1v2nAjkXG47B/jE6MxX
upLPtokTpY36c4etdlcJ4PaGLR5JOZUkb7b5tqLFXIb4y5gT3TigaPPMfh7d+rXWtdoMmpJpTsX1
PPsPI7PHJJPlgRMZ3M4BbnsWI/xC6vDMCLxn2hbs44HJSaRnZAKI9uwq2/gzMwmbvESvyB7jHlhd
4ZYPXrjAa/IvttPirGXHr/ERmE4IABZ8QYMkYVs3dDECtBM7yy2OzpjfO4MqtoUbqJPpRvdBHTQ7
JvxIZMq0RY66nhLmZ0VJ1E6GNMPEI4H4hf52NzLZZ6hkzM25ySh4t8h69nUQnHw105buFRcjZL9Z
0eTG5amaB5LOg4NhVXirPVwL0ngkRytYTyn/tg/kFyMkWdjuE3wqfnsuuro+jn6zr6ya8mRYVXNI
ClOqbvLA9Y8iq66VxlOI1R5SYI1YA9X1msw9OgoKDmt8OVoDV3dgKv0NcvOPOECH/02xOJYmBOUX
GKDXt9cfGEDLP/9XEo78Y0GYL0kYrrXEpQA6/1cSDl9ywKFoIttdgiXEdwwg/Yci8AM4ENqiBcNO
+kBT/JmEw5f4gY4wEdkIx4ba8w+ScOyPMQYufUnWL1NYpBh4cMN+ZABxXEBsF9J+wegn6+ENH8R1
LftbpNrI8DGq9s9OBnuCTuzJdSC0IevLbzSHFvQt+7S1rogCvpToW9sU2l30ZudPdeBww4vVIOpb
TxG57Rj0/uf4ZJjBeTq1PGnQO8voFAhVg3mod4mt6Ek8o3rBrtceVSyuQthyYqzfPF+hLXP3JXTI
xDnYsrsdcZ2tEIm5f0L4/9F9/Xdgqh/QVk9REpXvX6LXfwzAWn6P/w6R+s/Ie7I0n/cvbuz3+i36
cGvzDX/e2pb8g+OsZBuUWrikLfCVP+9s0/2D/+ZcJrmtuftdHoe/4Fa2+oPgIGEy4xYuf7h80183
tm39YUnThFXKzcimQTDUP7ixPcWLfEe3MnhdbSvHkh/SWmINQoYhXbXGJz4SVNk5wavZJ/2BpNvs
q5XHC2/Sy24S8uueEXqZp7brpotG9P3Rd4piN81o2vxOqpORTsN5WvXqsxWGoOCygeTGMTYxGHTB
4F7bZVfeqEowdXYd7uvAnMSlTLLiSk2oWlY0eeYvPuKE0xAlOcWsESBEMotD1Sl6AkKNJ5f4wi3D
lCc/c60HZVKKSGcwFudv7TxN+NHAjjf6KLs0XfAFI9C5KdsOKUalvvLqw0gH/GZWWX/G2/VIjFO0
A0zDgchNGamzmYS9rG63sDejJZ8k2UZWWhyt0aOP0seqeImS0HlyUzjuG8sh0HflVnJ4zjwn3pl1
Kq6wfaIWnd0IdUqMuamdMK2gqWnftNv1d0Scu9B7q/nrmIErdmPlozsvthzXLwlYAMWl4DzdTxNs
16Kf60PUZPWDWaPHMZyJZp9LDOspxfF+Lt1AH8c2j/BlTO0CTbEx9wvaZaUh87No6o2vFfab8zl0
2scU3NCbZ8HEzlKo/yEmnvsUk5pg/qH1DTz8cEdf03lkvpJGcDWyBWzmtwyaqoQG6jrCPNUxNqEl
uk7SaDhZ0qvffey1GY3WC2cMq0c3MZNzk5ibV6H7+t4va0T2kSRSpw3t/LoosvAigH1EfLaxtOwa
wt8XrFfckvOZkebFKR65rxGiFihTO/pKLd1ecMgqjm0QlA+pobx+JZYYTsLu3RuNE+ZpgkD82nlx
8pQGQXOKZd/Q5mf8WgqaKGQ79MxkPPmSRp15Lgt/BlAbJXfQI+MeVVRMCen3qn2VXRZfRZ2FVdru
O4cjRN8W6PBdPHCh9Ltnr7ZGjHxN+hi0Mqk5fPVMJjIoRaIacSPUVnsXo9dD21UECSnoi5cqi9PP
UeoBQhtbD+RMr3Y6zEoclt18i200OW+XPnUV5u1X7JrEcdp5v23t0jn5YUmXAyQudhRS5VelzfQV
F5N71mSoH2YU8IisREWnnrFwH05iXXhhuhvp9q8xFCJl86FOm93S8TCEYxxUbfhnNUbTl9HJ2+s5
AwOxQS0nLWAQmYLklWPc6AC+Bzq7wr2yjwMLu7hbiPIT0g8DcHo0POFL9o69wqC4gtYUUfRLx39m
yoRhcnJaD3FuiPN5Ow6NeaGGos63sHFiPHFOdmkRa8p7QcmDHGDqIhdCytA8p99emgDbz8hXArXR
su4P8Zi0X6IhVZi5h9A719xgn+1hLB97lD5MJM2AALOyNOU1fRtacFE4XE21Y58C1yPqpZ7r4H62
u4po2y4boRYHrbgElMFO2Q+LVz3iQqwynaDxNwShUygV/Id4Nr1PNU8A3uNATpTHbtqn684JvVcJ
oIHBrRWUxopYUaJlEbqYzsYvA2hJiBey89ay6rsm9oxr3MXTeV6Rtp0JTbt2DphSCybwRmV3GwbF
I0e6EXhJLIfj0KGHizJR380FdI6KFfs8ntKCyUKliQGom9diSpn5O1XDyLtNPHPeW7U2HrImp7q3
gz7cOcKmD1tJQMirIjaaQwvS7tA38XSiXhjBbwHAWQW66S8adIic7bkxwKpZyYXvRB0BkcWCCqUL
N17hRkhvOtrurxTz/kHWWLPXyVAWe4ke+KFhmMA0yJufcDKYaCtmL7otTVPf2RDQOLXoOrhz+evW
4//eFLU5vUA1SliJOR0WYcXCLGkyx8KRr/2EVWTlj83nZAiCuya0jaPp2tTzYRZzRC7RMrJrpGtX
lnG/tvjGWzkgQZybbFE1R8XjZLnWoQxzRERdoebdWPnxmhRZGuaOET4ZsFrrVQxyAyvyDIvfLLHT
8YkMEqlgi4oFIbmSW+nU4fUQafvFtX0Lo2Pr3SfFaF/1AOLpwOBWZsrTopRQJZJ9HzxFwb7+AFaF
pAucavZXbVck1hIpu4gCte8fyaNWN3KMsqtSFwL8f6ehhJmGsXFtnpPEcyr8e1GPgU+FGKYBHDf0
/Rt0SfR4up6RM3yqs4J4oXU+6lGuvHYgFrnv8aYOdeEeR9lPjOtRr3k6KK4C+ha3PZHnSxZBeywr
5nzbJmOwu7Zn3YNmaRO0/127hDY15bS2SgQkCpf1ie6BREvidwwoQ5qJT5PwItxVMUSTVTpkzr3t
1G2F3zZOX+pWmNfULcWzdox2l7UALt1czHcGnUt23z4h1SeHAX/AkM87EhbFM/0Eja/I4azfqzEc
tmmC6CiFLT+Q3GgzVqb9695XS1v5SFIOjascvMQKUack4CHKxq0yLNAdlYDSPwVW7zB4U+K+gRdr
bdgWybJq4m64dBjb6JXsRHAMCs9+JEM74mq31daWtXOvRYDIS8VNf4PSytuahV0jhTRpkGU10jXU
6hnh20mE6IN5Q2xJcZc1NL3pFkD0l5GCcGTo4MaaouiA7pBetCWQruNtOu8rfzgPWj3cdkbqXQQJ
cHia+7x2ST3jrPmHKFpK6RPWMA8w4Ev3NLIkPMpoltfGsDyFee1aSKr8eZcAfMH45pbwYiz7CiCi
+dTnZf857iL97GEb+Drno7UtmrT6VObovP2IrAubhOyt0abB+wgHlOVOvLF4+LeAiKxtzsRio51I
E8Kknwq05V8aZEPrxnLsdyMW6txQ6P3R9mfDy5Ti1UfWjbOsMqq9TobktiLRrgWOZWR3bj2jQwyy
UklESn63lRRU9PfNKqvRQmVkIXV1dYhJczrPEfc+EDlFcUMYUbUq67QU+9C2O5gWdjkdpdfF0aGu
kTBtZdzT2ByH4KtqU7DgTiiNnQQEEW9kk2OHcUmO2dRV011ZvWhP7K3t+ehNAzaTep4XucxIYmjL
XD5rrLvKNWG/93FHnCN5H51CTUMXq3z1SerFvyk0vcZgCkoKxEhsw7yyvhRWg2epCgOmeEMO9t7M
XHXB2l9v3TA2bowZ+4Hl+dF1OtrVXeaRejMgYboY1TQ9E5mFhyMwvSsvy/2nGL3oDVVy+amPuvLd
VGa5dej/sBIhsUmNFrOAnh5Nq1JYiLDOrdyB8WAWhxwifVdd1a0kqbKb+OBXNPPJMp6FTfINxphN
MUdhvO4aK791EKe9122Nt4Iuk2B2Db8AkAFYioRd0luFOqlvuWWslzklnW8bVsZ0DJ202sOM6pDc
xkB0EuSGXmOqvVHS+ModsrnKykq3WRl6GBBVz2PbvGR5whSAxuiBhMkQpzx494bFcy2Z4F6kcK6u
7S7rDlMoQ8byVoY1IzTGE1uCuy8yKOWOT51fLFKdKJvHnRliDcbWYt4InvcNve35Iq7wNRSGW5wq
RpIPiit/HoUwn7jZK7qR3vyWmpV34VMc0/UcuwNP+9RCHqSZnykrhATkmEegEeJiaHhjmNnFcCiq
0n6o+LBJ5+olUh3P7sAe9chhM99ntKV7cP5zscsbIS+NqrcuqnnCDzk2FRElJrK0QNjuo2KP2Zsk
9F0y2C4uHKM0HOzCQXiJS1VeWCqv1gO9tFNZ2NVLl6NrE3HqX+UzgAlIG9OJR5IBPE+BxBJJ6zlX
hAkZaTp/ilgf906MxMaPquiGFrVHuJyzEAWaqCIsKcvS5rY1uJcj/CNb5ZQuyqlyPEjm7pchmoFj
6YkRgbanWnrDZbxjua1ewblOFzk5KsiPy6LRGGI742s/S01Yi9t8LnxEJDV3C/T9jK3IL8b2rRVt
8SVk7dyoGQZd7GKXUME8X1tRB5lrwpLKDLBdBFiDTX7RnKL+lwgp0T95HawrQxflim2sPQ0t2aC9
rcfbSRtEnM2cEJExB+UqMzt4PnnkMEKOpFArPTrmNtF1eZAFgk3qivDMxoEIPNAtr82wwtrbkiju
1y7KM+RigDsxBWQ8NLF/x5L0noVxetBB86kqoYpgZwiQVkzpOWVAcTHH5hs98+w8tGvvQqiK/bkX
0Uus0FITk0beUx2+N83E5j1MO88pX4BktJxsrYuiErd1T5sX8iQ3WXUlzOJS1rzrXNHW5eRgxYgW
jcimP0zK28Exm+jCK8z2mZu6OgsaoKthgtG6GMzhWVWc1agLTWojtIYW2PxAvcT4Fm/wlE1EtuSI
iTncJgqR/gSRCQsGVtksl+KUi364GSkvCdiwqosomYetjZOJNTTl4UR3ymbJFI6iY6jdZ95xcEsm
Bhk2AiATItz0MJaqe/YnvHxG1HRHhmwYkMegfGJ8ZV04VVCcGViWOuqlQj0VYpK7OC3dS9mnHFw6
Ix7WAwS16w4fBbas2oUukDRMfO0U6QST3p6FoBsvR7vrXklRETcWlg+irKLSwnwfQrhnkn4BC5mU
+kRMDzwnlgVbAkF0WZnyeYTBuqni/D2mr/6C4YWtoGpaumg6fpaEm3C6Gt3wwp4DaCxlY1bvyu1t
bBnFuPSoCefSq6XDiMrMag3kaqwEp6TouougnclwGrqy37iZmT44RAlfomgxbz0OoPupL8N1COV4
UwbLmXQY9U2YpxFuhtz4MhglOk2Yzw/04KFOxLYcdmm+aAsgV8T7MTL00TdjCEF5P5Bd6Vh7OEtk
j1qBi7K0MCSk2dou7iazMTZyEuN1k+bhSeZCPKQSLvYq4uT5SVB/1ug+3OiqFKO68gxCO9nf5Z5a
Lt/HtSQVMPCt4qzBZbJ37C6/YUbUvmpzYFDiWXzAYwCuZq6skmkyDJ+VY9vxbQCb+Erb7nCccQUN
B4vm5hWqnwJ/W43kTtf5qadofKLACa+9rvNeyr7FQGrWi2qzaRlwGYGODsbkG+d+bONIrTP7ocMP
u08h/tz1nKHPChmQD1cSgkB4W3dsRqe+jINKXat5hi1sFxCr0lZgSmMkc6f8EU1kH9NLgcIs1w5L
Hhh1l72/44F5LK24vw3qiWklGODhhJknuE/BOT0ULBcTElmrl0iXBRn3luFup1KWL0XKKa4vA2uf
5nN752rykIj6Mb9Ubgk7ACvaHtsiLtTMy/YjdhZYehqnDG2Jiv5O3TZ0iixXfQbaZ6KHMSSHGW+6
6Uq0rJzVovtS2gX5ScguuaVMvWpLdnofodF+MJneFqAHjm5mgz/hYjZQMdh5JTnm+5qd+Uk5gf1s
yyW08n9wHPGf2JQVtCx/1ZSdPofvafre/DBzWL7pz8aso/6gebI0X10mC+q7kQPdV4tGv6Dpb2vX
MR2GEX81Zg35B0ZEGlzMHCxJRL3Lz/urM2uY4g9LOdpbUn2XKYH4R7kDP44cXMsky9xcfg+UV1rY
cvn659fbKA+a//d/zP8b19E8ZMIirlGB0Gtc+410j27dFzHpIgsTJsTI+t0V+iu44r8gzl4XjOaW
n/JjnOyfr2lLJW3bIuqAI9mPr+nXHMXMfiEtuq92yyBZuOshSaIj7ibjuvI7zJnCJS5naeSA4hly
iRndHBkdNsWXuQZw5eGDAorsX/76V/sx+Hf5zbTE8AUd2YUhID6G7U4Rx5imQdPTBYQ10SyRG8Nx
Hyemeb9JUlga3/+Oe/j2SryGNBWjJWIfBK3376+7phHUtVYdoDNW9VmfF1+9ZqwOFLWTfz835tlY
i/g3726JkPjxNRkpeSgPTbFMuvQS7fDdZ12MiVf36Gtow8v5aMfHqE6M+9FVGNy1T2hCtPOAXZP/
Y21+fV3Nn9+ux9zN81zFR67MjwHdtTmLLoqwpMqUbE0dMWoqI+9cSUriqLXrYxAEn4rADu6C0dvK
ITaP+EBuAy+bd5aGBy3S7gDhxDhONX5SPx7vcg5Yv7szl6v+4Qo52rUlikmIDMi8f7xCXdWWdVVK
OKEZann0VWedhymRMUW8lkyaEdDbl/QaiYx19szwrK0TVM1vLpb3813oKcvhvliCNrTz8XPK/Rye
8JCB0QTeE4ZoxdDiePtAoSOQJkmROZBlS77ZooB33GYE8gya4pd+qijK225mfs7NtUmsBKzL6Bwt
L4RxAGgJqCdVtXdbkkm7oteaL0hcSMDjSVVZeV8rBBqWN9i7TsR3piaXULTDl4b0oht6+RYOBJz9
QVXiNu/FtZEgdETn/qok+62OKhKb3AqJBv3IvGTKkfi3cVo4u3xI3u0SgZaLOemo46dx8UMM3YRP
mJwNcnwt81aHzheXFadCxgueAPSc4SMscnrAXzwjN5VtPscS7RVmxHWNNsHU8jrp7QbJUxJTdsEE
MMlMooWJztdg/MBOzBZ+BIRGKhoZ5xtMl19FygdKtMk669EWD1H4CAH7zGlJVh5Q6WJrjuYtFIY3
EU/jDrVRT75i58DjqCgzA95MA7jWbSBIhQELVIGWtJipN3/9xDhLZP2HWxEJKIu8Vkhq7WWg9/3D
ilTNsmoccMjj5BIXlgYEN6TnQek9mz0NTtPsPXhSbOAxucWTzIFB0D5NOCilfX7fxbgNPVTT69lz
3oitVCLI7mIPTGAGijivCpvbAXS59uk4ytq8Szc5M51LmeuUih8+ZmclyQmt3i4w+eg5gPpr1/dX
sDeBmXG/XFng8jod3ZoeWLggN8FIhFNELwm1LVk8T+Wk+YDt8IahlLltPfnFtmDMe1AANrK/UBn9
tl9ftb9Z4ZR2tZK4ilyu2YcVzvFBNoRI39eNGhfJyUtUzEzTF64I7Dd3E2xy6aOujaJ6/etXNv/u
oXWFyfPKtuwK90NGepmroHcIWVg7ddmdYp9Tv8LvAb+YiBaD1O95FE8wEvqrykclpWq0KaGNhkcR
zhlznNTWeB9BAfrNavI3K+9yG2mWXrY1iusf7yMa6ErpntBpvMZ2docSnzjwEoetZeXTEQ9mHt38
+lL8XFIsRQnqCtZRLoX5YXs3tShjzPDRmnADVI4Y/ISYzzSxmChXXbw2jX/69SuqjxffgpoJIFF4
fOZsqR9fchzqsSWxF2AOZzYW7ozwOeumHFPneSD7d0PLNt7M8FacrmuvRTx/GZ1KnSpjni7CelNm
Gr18u2mD+NECZQJKOFUbQj0XpT0MEQyK2G0MZE+iX2svaWG81fXOqsS4TrHZFm48wE7rOGMK0oOg
jo+uNi7ZXUkWiBntevYMSjxrSDuBs9aZTrGPi6a7IHQHXoEHH8LLrPgiMCRURAfNWBLPMFaNYk2j
Q5zTxb8LQxQXmBDoA6BOE1jNogEdvLnXQwe3btDhXvkafL6sOT/TlU7m/CpQtdjWI15vo3NJ3vEq
oohhwVe9vf/1R/DTDm8JNnjKWWkjo4Fov6xn3xUXaK7nklkWYdvuFO1tWY27vi/RjkeGtyM/lfkD
0TLhNN0nGQCqeGrDrTMevz2WZcYkSWODhBuQ3oGpQ1Cchad2Rmb961/zWwX3/bLKr6nxS1AB2Szy
jvXhMU0bJkSJp4hNyRhlTmbc3HQNITnEKwxQW0dzY7gxFAgUtiTQzBd2MNhbXI3xVhUl2ZZOf5zy
oX/Tk0eTVHMyzbw7LxvO0I2BfYktAlWJvqJhpLEr1jDWahBvrVTHmWzPs8iBv2UUq9osvSsGuogV
lbyuR3/aVTInylkZV5OOd7SeN7VZu/i0j8D6EdJ3DgQPGkebeZouEjHPR66Vs0nr2fjNimF+XEUt
oah/NIFntvdtIf3xo4QN4PQ+Z5bVUNKF6+z+kz/OX1yjs/YD2nDuM8bzzCk3RYiO3m1iEg3mNt/b
IXs5LghswIF+8AKXoPp+STBpWr3BaBWtjUDav6vZfnr2TUd4jrTJbnPt5Tz142+bBkngN/WAFirA
iZky5Y+n6JUqoLuY8D+sEm9EX93O7jp3ure6obAHYLyISF06SRaiPTdSnw0X3eKv77WPxxzLZCvA
bgMB1lEUIx/WwUbO0KUrLGNywtfjaRSvDQDghn5SFVCa/PrVPq66y6uBSLA1MXY4fj7WCwO/AAf7
EJBPFyOwFVjJ4PLs4zD+PA3xJar1/HeP/M8vyYtxeEG4xIPE8vvjlaf8zWzZ09ByLNjhhV4mis2F
AfaXjJ762AwkuoQplNG4sVaBMw0nOOvjyZEpKR7QT+NQXUYTHrFI+8BJE9X85ppYP93Jpuag/G1L
EJy9P56yggDnpMppqgUg8S75l18a2tZQEJRzmh67RdUSpuqUz/11o+lx9sqBGQtAG1TwZN9kqNrK
kNNHmPvpCxARavGJtaHSa5FG1i5bzszhSCKJGlFkwNpCl9So0zyo5qhnCvg2anfCGK9//Vl/q2N+
WMVMqC3s2wi+zKU8XG697xbbhKFhm4DpQUEs5k3WMeMPAeOmE7YuK+QR9Qnh20gPQWtOI3pT+ao8
YLo1UBRy41vtb5bVn251llXhkGDIqd7EifrhGRSRU7gQsbgECJ4svPmrxrSpa+ZS7Uzpnf/67f/8
sVoSraVN3cBibvKiP7597ukhqbKMMChJUSeCJmUiIElOMmeWZ6cNuJn0YYw4teDtfCjHmhBmv7rI
C/JEw0aLTZmUBbEj861SpJWUDckUlUk6kzJn+Ax4z7bISm4sRVyxkeUgV1qjOiLToAh3+0fyPeaD
DOKzKBHqN5fyp4cK4xZvT9H64bFCs/fje0uSmh57RHNSVN7I5CY+Zk27ywldYWfy3H27nJp+fT0X
CeAPZw2LiSvARUXlTOHKL/Dja0LGIfTKRxTSlFhXdLZkGM8mwacmdHu4OGiitJkd09HE2dEky6ER
0kECI53QLI4Wkn42YSPhoZnb/mAMZ53GTTVW9UkUVrKt8j7f4aw2doZvXdPQPoWjym58osw3OQ3c
LalWO5UzSrcXxqhXyZF14cW0y/68tfs3Zj7l7SyjSwTqq8JT6fsSGGak7YVlg0Sqg57DLIKPjZmw
rkuBzN5ZJLIcRIetUeRHs4DJLzzsGhG4vn0bFQjd2jC8gFZzEwUOBrFC4/ZyiGPMO3RB7fAc6l5t
ommqNw2KuZvadbJD3gTpykeScaY7MW4r+DEMjgrnvKB5juahJfg3Ewc+wHCXJz7pXLlbPfTQPUHC
+zSczgcreggmD2kgWZIbnATRhgTBltn/APnQDDcIGpzffLzOzx+vZtf1FBQe1g3x8XHRnDpKU7cJ
xjgxbWLYICBS64TsIBK9srq87jPrKDNCDiJshIFdB1eoJzaxdc1sFxh/CcViqq30sj03NHKsAeHE
LXShI7DO+VDkhPA0Rnpo3WkgijjcSmNJIZiakgRHvzkRpnPZWnZ5FuYdLtchIzurSE5NczBNNASx
74PnMkJMAcvgxchZtPym2oCLklvbfbMqWVxFVDmVnzQna/CArssqvV0Ebhnu21UlPjdOGp+5vhGB
3MDFP87PgMODP6/jP1Ik79+Ly9fsvfmoN/4P7FxLDlosjL/oXbf/dfFaY4L5vnX913f9SzBv/eFp
oaVGEW9pR3p0If4tmDcdKRVnPVYr23bkf7evkRybFkJ5jgPK5p5bGlx/da/5ErcOnbFvvS1Uyf9I
V7yshf/eBh0Ow0u3Dozaotz3lPiwVqLIH3VSQV9s2XFSwq9HbEWyu/ruqlz/+fO+71cvGb8/v4yr
lia5Vq50l69/t9tGpaS+NOkFm9Sxw4IDnUkYaXemySoNTrFU6a5HaNoW+d6NvHUJwSDJOFAeqwW2
I409vjGarnchZG8Q50X/GQwqk99dAmUIACr70lqToKoYlJc4vqbqJiRZrJkxp5r1wUKSomHhYILE
2ScObk9tZ6vfLRM/v8tvBzceWtgjMNd/fJdGrZNxmuitu1i9B3mhKdX98f3X15Lpxd+9DL1N+tCY
APXHA1gAsciiXuBiWhFjRBoj9iz6fVkTq7vIj2Ew1KlTkXdsPlaj81Z16gp8Hrn2cknfvu2mW9cP
HtxMA2tfjeq9K77G7sPgQITriZ50R/ILLa46yAg+ioXWhEWeJmRaqy3JIGtEw2dd+zZX9z1gUZ+y
PLLf5uEGXu4OUdpx5OoOtKlYspBpkfnQpUTaLTRSPu0E5/ZSsCYGUPzs1PjWpSBIcImuz8rPfS9J
ep/XauoQJUEd6NbS19jOBlqPd0QXoEVmioiNzZlAkYUEEXlqwzwETOAxmSEzwooW7VpY1BnR1ySa
VpodR1PLS/QtCKe2RnZDS2XNpHiNCfc44L1uYFvmobcyQMMq8W4SoMFeug5keppxaitAIy7skIkM
kdLaiOxmsJJV4wQr8pASooMajZLO4KvsoH33MEN6EEYOEei9qZND3VkEoDODD4JdxXAf+F0aIvWq
jO3cMwN/V6OxiQpcYnF7I8OSVipG3JsqbLZwclG6+8eBXzY3KbrQNrV8Nn1IHREznO5QZAMNGeAN
jLG+KcGGuWoBtaZg88qzwnpP4g4GlQmY+o3S4AyH41rbzbbvZ7SwgEZcOiKgR8hRVtOj+1bM/QYo
zxTXB0kuwJhjxnLFkQJnTUPwIoyeZ2jQuv6k+YAJs9vkDZbLYt9Aiw0JRah4wIHOrXI46ArtvRuc
zVF+Dh6QzsDOSZCYUGHaxnCLnusMVs8qRfAS06VVAwTd7nPEjUJjh8/hE6f2FSm5q8h9SrobxxyZ
LD/PE5473uKcp2uMizvqQOQS8jSSOD2LBwdJdzVbqDvy5xycflzgdsaiZszmlSTIc5TI2XDk6Xze
Et1HeDSReDGBOFlzjHDE5XsuB2JNGlHeRd+Y5MniiHYD2Ahp9Km3wKu7o9ltPXM865Ycp18/3ebf
Ptya7ifrP4Gpi6Hl+5USNbeJ5J41RDTB1oruBHDjbLfEebsYUZv/T96ZLMeNZGn3VdpqjzTMw6I3
gUDMESSDpERpA5NICaMDcMeMp+8Ddf5lmfmXdVr1tsusaKWsFBnBABzu9373HDSwEzHthEIZeOlO
W80HJIJRHAYvORExphD+5xf0L1ZunzbFP1/PXza2A4XeyaxYuYv5Oo10GeufIjh39HY0Eewxd26S
/m9WuH/xTPJJDlORMJkZsfV1M/aHhwVuD/LiqDu3AVOcLSRBHhC11/0v9iL/t6b+1jPw/7CXyX4o
9e0/Lj/qis/rR8W5ej5+/Oc/zPWv/b6ZWRvna4Uo4CEe+Gsj9J+bGcP6zeIEyxDUWkLWbZsL6fde
vMFz8PfNi/sbjSi2MwHHMnYbFJz/naGov7TBKcWTC2DvxHnZDQhb/fXQLGMnVXSkj5SgxPNQUz62
GIF1YzJgS8xjIQdRRNzOAsShHYsesDNDPjgbt9zYoHm8u/JxBxz+8Gv7F5udv5QWfr0qLlyd/8Eo
pMG+7s/Xr2NAYFNiPHpTK44WdGUzS/FpaN1DORHe5a+OLGnUSbt4zjYmCl0i0vhuinh+8/A4/c0d
bK5Lxh/2eMgmHTaeHpsv9iX89y9nfcPXhngpm2OPphnDvXpMdPTIiVM9U3PZ2QL820Iw2iROs6Fv
Hu8088KEcRDZST5d68G+2/1YhLMjV3J3i7HPrn4ykv4wJPr0mpnG373gdZ/05xfs2hYFcMfwHMPk
0/3zLxA4aWr5C87clekjXOealb2M4o7DrlEycualGONKPFJYAkKyqhA/uokx5x5wmYKSVdjWKRiW
ayYC5ANrWj9rivesArc3eNrfVJL+skDy23VZqgiBUEO1OTD8ZYHsaq0GVomdtWC1ygHIUBz3wyHZ
nCwDH0qSJfF2mt7+5hpbv+tff0W0uKnc6MReqFr++VdkLCO3p2Mc/N4DI4p9QMpYhrWgKJrqq7RG
dt+Yrpoixt6qQz76D6AEQPMG2795IRarwV9eyfohBSYVZGTaDPj++ZUss2VqaqkOsvQwmJCFOVYB
oLFhKI4EboO92TqPVeVql19fBtjTeotbrMrJ6LUJ+9Y2bW584wgOrgFmLZj2qZ6bQMP9IyxGxEpw
cn2e0pQcMXgYqBdbrU02JT6GsLarDMWxexvnqb4JuqYqqI4Im6laWA4wuVGZ+0XT7oVjXsiG+p8C
DWGLYXyqB2+k3J4tN8UUUNC7oahxswbCj3yAHiY7tIvupx+DaahLhgugXQGDYhgpdi9usR9H/2vs
kJAH/3sbbdWfICN0+9b3v5JIGPZGsPLVfGqXHeE7fpY36O+MbdaIc5JjqU8pDHCNrIp+DsxFvyTZ
XEd6j2NlNLEb1rq5p4tRRZTtzVAH9B2ipIReTnEi9N1hWs0a6Ukzu4/Ce2+Dcry7At6DYbqP/Oif
uZIPltHcNcblNjCkhuOUh0FmYPNM2HqtGAnfTkRIM63Yapb51gXFfLCMMX2AYoUmDlQ4GAFdv/b0
WkRSxA8lI0YPZWewWZxs6LjNAnjV8ABFy95+BM3IKJ/JEByoD/VI6YvsQn0fzcneaQtTLCAyYxCb
absbEk5/faGiBhpGSEDbPZlKE0xrghcUsjEujYFkpxxRYkMOACxFmFpyY/9Nz5PMzP+30jC5yz3k
8fCgEhz86or+YathxxzLKd3tjRmapRZXZ2cs+rMZiy70zGD19HWPskimfYLd0YjXcUTzQ1MspLHT
wIpyEIynVnDOFSPmWtbs4pTksvKbZ/iw1zEpMNwxuiur/KMt7WXdm58TEYT18C1u0QuZuQQfJ0B3
5VjkmH88TSmCVQ8mcXlmWT/FSzvu9Hp4zpvlp5duR6KJEPZqMijmp6KXqGx7fuc8cOIoa8a3kVB1
qdobh2kufh0GNkPvQ9O+VVXAiaqdblVFTilFY9b1m8ZrirDR4VlpjAXZVUHwNfB/XHM3SCK/yjbG
6ABYtYQI6ZsAY2nfTX1msKpawHwyX8cE6A2gLrbHvgSiqr0LV38mHt9l8mumXiaey9g6M2Zux4Om
IYszurPe8B3G0t67cuUQ9hNmhBdeCLYJ4KF+Vbw6bQNTVACOWHT3WWjmldt32UzjvGzEpP0g0xcK
L/io7bLc+A5lOU7KZ7POkTNm9YU2Ce7GhHTGuEB80599HU+jD/RUc6/soPExUdJcidiEn0kiTUw2
mAiZUn14lZKEv+MW2R4yIHGRntcwUyDVanhC9XgXDuOXnZtfKDkiu/KDI4VT9sfIt2r94PTqZKir
Uhq9mdl4Wwp9jNzl6ORBG/kFj60pSw/5QhdQyxnxXWjt+A2BwcUAD5XC3E2/ZJ1YTS/x1WLuYIs/
49ZpOl5JioJq8C6pObpHk0Sy1uYvUpZfaQ+Saqrnt8KIq8jyqp/MoBCqcZg6ZmHxNvD2TrKvsb77
OEcYSzSLZxBcBVL25IMZLBycJiyCXLJ5wl2USai8SD4shNuzu++Hb+nabp0LRpFmG/ykrXMJLhyq
28T/ZHUhZVpmj2cjA/uO1KCROM18rYL1yOdczywPM7nsWfsBTvbZSmkH1Dpr9hpZtvRPjtVCXwma
+Vba/V61qG4AbTaxK1/Zwp20VH1pe+I2LhGaHS0dFLMXKrT8cFPsCDrXpxL3w9xzSXnKJOlm0Xmq
SGPWWKoYoxywNtLJBqKrnxhQ2HaOwcc2ACa1lnCCR8xxnOtmdDzGevR1PqME9V72Q1s+tDb4pEBZ
vFe5gJ+38e/EfQW6zY1ho9jazrDphw0DtB+ZPjqEvNcZb1bqdt43VeW8tRytFQNzn2D+y4ufTFuR
oU3rewUEfLZnBiokF0aZnPVE+Rem0FKr/mnpsQ5d/ZDG7UPOlP9eMGq/N4v5U+3GQLUNVg7RjzmP
o11n5p9TTu9E7bQGQcf0zaD8kY1GvbNLNrl9rxNDk1/ibJ6emTltwsa6YPg090AmDxlOm0gZ2ddl
/lh32AeX6OIGKfsKxl/114WOwBUtzjCi0X2eXHchPDY/WHaZnfXcyWkDjV+owZkYuvshYrBZhBaD
hZc20WANeNnP3LaT/eJ4R+G53r7QRuw0aXadSChuCj/+VDoDd54fRJ03HRlaY5XLGNad8UN5g7Yh
aRrD2QNMVHgIEarKuq6JDOrwaAInJmtUbQxbwrA6ukr3mvfLakD3sYK0Vtir2I+Mpf+sJ9qCrtBq
mYZKb3ZuPRkj04+6rQG9lquEsmce3+ieR49/oomO/XFFiHexE29XxNRHMdN/yUmk0+HIvrrwb0Mz
gebtZi0TyOyL5+J70EH2936ZRSampR19r+nZNclwevLopsyiNbtFt1JAwGVYSig4gOQBb8HtbrG7
5E0oBIk0hf4Lhyrvb8ScE9fmM+3oOGxBZrNE457qrGtZ8QsDFnS3acZSgWN1LADRJcL0LlrMfD6+
10erqy+BoMQ38IAmHGV++D1TfuUMvbCA2hwww7tHovfQyIaVOeg2KpksGjw5DwXuATW/raZtM6NL
V/o/XR4DQD9PNIay0E5/WlxL5bSui1SrNwWx/BAJyo165VbJxIxKSOx0mr6ber1HA7W3xv5iG/Nr
O8QMGDcPIpGvvTQeHSZowsb55uo9jKHJQp2I3GTDDrcj1jh8co3uOxPjb+T2D0OtXoVhj6fEHhrK
Pl914rBMpki3vHu1snZ2NPUZglvzMVlJLVAoGEwomq0xUPKzO5+HJ02aOKe4krnI23mMb6yWpMgc
vJa2iV+eMfW9kO+TbmLRdUaqEFMNFsmgPO6pA7WJ71Ysf+TKDaHKRZaAG6XhKNCT8oLsl7HWxtn5
Sn6psCZmzCOEtjECs6woO/GUhRcPk9xm9Ie6iQ2cqv1sDqbO9SfLLUnG69A49dYBlMxuZKM7w61s
nG5LcnuKvHmCVMxI+gHzVLJvBWRPTUcPWxS0ObnxiDwtDBwR33L7CiPX8qYWbBNBhv6gmcznOHG6
iMQ0KC/rrWrGbM/4Y7GB/cmoKRwChgSbSPZQRhxV9mFH3mRrivmlHuaSKT2vAWpWvwZYOrA01Hcw
EhsnTTz4Xn0VDStaVmOCCzbkuQkYye9tJi3Lu9ahMGyYWmnS73PG0lU0CKwg8O/hKJxcdzTuGVVB
OCQhK/UaLPUALZvbngkVxoaCZae85kkvRRN1ChaBOdvX2XPRiMyM39HDhoAV88U1ZgaDbPFWVH55
Fs24Xo5a2BXwHip4JaHhDV8qvXP3ChhBM423pCgidk6wd7iHoI1EAPnecEzK0MxhUQ5j+SVLrGnX
ef0JZMWkYiMS9fQkx/7F5rS+syo3IhWKjmdizg6lTNkM9SFucGUivWgvPOmfsnb4meU0ZYW/yJ2K
oZi2rEWjDdCzxjPQu26/YaG6auMusOjID27u7+fJM0JNmG+DGhNK1hjGh6k7OcaswDMmoIbmqzei
DAEUqW8MeF3VMoVc+9e8S35WRMa2ZMJXFhdJ/IoaNtUR2rDeIx54Hj8PhuTyStLipzS0cTv4/X5u
xBHf64fds0eAAMguLxm/uaPdwS34EQxOfchU/hOH6YnqTkxSAHotiVSOF4v4YHzPj1YUPPGiZ1bd
kULwBwhJOi1c6pB6STnxIgVK93Di51UPbme/dTy24ZmJa9JgvCAIfkvQy8CdIicdLOnRMuSnalvb
psnGwd4ZHBwY7Onhs3qwsDX1SYo0jeYrRH/jMskg2GQxg1bO8l6J6Upqjzb6QvBWN9tNNxButBZ2
56L0w1LBfQU+fE2Z05qZZ+Ld9nLPCsAOBv7DoWjBOc/K21UaumJ0f5u5tZo7r5yBVckyojUfiHSG
Z9sTHGQDHK/BspydGYCEmr3s5GqQXNgyMgiYaM3LMna3l8VnvnHx7DvNWHlVVfFetsWJTBPVqU4W
eBm0s43tE2ZdzQkk7w9seLKjx0YMO0dWhESIa5rDNQYAtjTLTN06bu29CRmCSWjjGUMHaJbTIB3E
GiOtdYjRR31MZ8QYWXDwqYcQGarLjd0oNPbKbuTJdcbm6LQ/usYaTvrcDyeuwHeCCzvMVITX9Eo/
tesXBBuf/ZrsRKurFzHGj32AE47eeE+cIWERppR4Klo4Deyrgm3nGuNJrV9k2QbboFCcIAxmu1Uv
TzQe43ACliCYRWYoBQkdYX5Bp5sWjNmbafTrj6UU+dHO+nNdZdk2mZESmDGKOVshNEgHS+5NbwHV
FYM+nOpoyDhvkOf5FnOxIUVkvlY6ucGzAItRS3C4Xf9EJkmyzfVt6g+I6zXDmQ7ZWHG7yZ+2LwEu
BPZjMHT7zqztRxYRBijKEUutFmnaOEZ1TiDZHwQQMNqOfPYIJqacjFNr9OPZwZ20zQ3xorUMhPN9
eeoieQOZHxZDcmt75rIDp/Vvv76QZHhJnWrbwDLVOkbLJ60Wt19fFqr/Q0m2lu0uQJD81c1t7woe
f2O5W2EJ6yw0bT4MJSOUGp1GekUGRbC7Z7NkFaX66I2165NNJ+DIRaxpTxzdC0Nc08n/Mozq2GnW
Y9MUdyu3H1nTr2jyunDR5g8s33yXmsaLzNjf0+QZhNPuFi+9xdNcbCe/b7badIxzeoHMzkUqT28o
NB9cDjpb8mAADQkylYSKiJkfshn3t5VMDM45DdBe4ibVxaBAUQ7FlnDZppvar9g7zoiiwOfMw64p
ynm3uMGBJ1YYe9iIgxgwvV8pRuxxMrn6ACtD7hLXO9psQ/TA+Jxk7F1icq+eu2BeXusfFYuYy7ba
S41Htok7bTCeCmk+TpN4Xnz/gZgGuUtLfm/m9Guqox3puncdUU/Yo2glUsssQ+nfkoA6TTB5h05z
9Y1vdiGclZx6kQn0ZWY7Tx6Ip6hIrh4HzK5pLsLqd5XrP0yVfAkkVo+Usgg0unKqnIhiJlD7+iIN
/dWTOv7q7uZOPg3Kuufu6Osd6aY3q1u4Tlha6Qza7UM3u6+B+eZ71bHPxo7ucjh57lUFLvNPC8fb
hAfvDFWKxKk80pginiunZyAsb7gu3/Tc+GT4NUdudfIXRAkNSrRgpKGmM+OIZGbjGVCWBMUHjDtg
iQKara6NdkQ3dhzJew6IXD25Q6c2TZovykpfbDcnwCtwbme58RHr8jvghx+gM9+MoDIxwtqYEwOK
OY3Htq59siV3r5qB0xN+5lQ9AXmBQ5tfsbn7G0fqF8MHy5pMecqGGVfrYtB4q40rIeg7Dqhxa8Tq
a+O+1VrgbK3Ou0/zQqi8H8MGC/nsA0lxAgZPqRpffW3XDUxM8D2OaBRcjtfxvY29p9qfdrrdHJA9
xOdxVtyGGUO7BVt7RnonWm7DJaYGhOKjfspyOgp2geTORB6ypKa4xKoe973wv5mK63RKuq2dFyps
RwMGFLYlLfeOo1sN5wS3Siiwxm3ZVSVsO0fUFWPvXwUNe05M9LSk+k4RyN9QFJ0RNthfBw3MoB/n
iv1gdhJi+Tq1GYz/AZVa0o1s6+2nJF1Zy13CZHuK7MGp4c3Hmv11qQrWgaW2X2v5ashSP3mjqZi2
5w6yawtsAVRWqZL3oPbs17aHsFtApWCgCe2VZm8BoTwno3nrWhhDFufivvqSlyDVDVN7BWWEuUi1
RZgvfhES7vOazGDb4upbuVR3/LAEqemuwyI4WqNqIAo5a2oNX5Ol1KFIOemXbPvaRgsiwQQ1K1Qj
15JTuK7QGKLZ9i4B94muZgSZrrzDTcofmyHHL8nFY2lcFVRlI6szx4s4I5ZHJZwrNssjQzQAEdah
7ao9tL3zQ+ltdWwL55x6uEWDBGdFngjscy0SOHO0awQtc3KwcHgynEm4QXEH2GRYiWKppzaGiWZ1
/YPMVBABCvtoW4y3rzWMKvg7keHWMeHGnhSsdBvUH/Ie582et2/tXX5T+zQfjE1as6SLdB2Jt3QR
0aJSG0i1xZF60vS41HQLDDKWkc32tFs9vyxqa2HOefeSxGJWwgQfpElcFBwdLHviqZot70GBstBo
S9yjQ72NAlO1EbPsxr4AU7WzoAcBmnrIu+kOlkJgZ2ou2AE4DMAeN1WeXQnXRn3X1Wd/fOzZrd40
jgvTqMmLIM3Ze3soPAKyN3yCoozHyMd2tck5XO5kHE8HY/HIjLoeAb8aDWKT24dB9TWzEkl+DfL6
B8wrAE04XsyRpQN7CTovWTCcz1lhxFYsmZDbejM3MLqPEaRKBGTgc0XaMUzigAeYG2+TaXC2Tldm
4RIPL4nhiyhozTdRDg4ymO4qZPvedLxXIkQ4SDiQU5qhnl4V1Tbt+oCDHr3yiuzLwR/jg9YY97nV
y+cuFt9x6RURKZ11lG0uTotZPs+aP51UO31Oh4x8yWyVB2Um5ADmYzEV59mmG7EIoz73rv/VLNUn
c8RR6Vf2FBXKm6PMZmTfbfV55w3TZ3BOc6T7+XAyOT9tet1/THXUlx355wR78N7TZLwZeDjvtLbh
5Uu7DrXa3xvU3U+QZJ4S02GMgxubGftRhFpffNMsa+B3TCTX0szhCBaIAYlERCQf+5tjI5GPi+op
jTWqhurij4tzcMYTqLnhljjNDi8gyWrrxONm3vXsnU0C5Gcm2DlD+ykAGCNtz3MVMG+zfBkaqPv5
tsxA/jDPVz8QpUBQwszkZrAmUIsmDTWyjhwJ1821tWY37FyefLdTh5LoKMlv85O0GVTyB/I3IxOT
88RPrxwzuQY/B3mbMp8/ehILdhE5/Xq1aDnQYLq3u0GTSFZsYAyzcRCNLR+pOmvIkaKJDipBDOI2
7uDvBh3zD+WQTxp77D0+LTYblWkeXJsbU3Zq2OMN3ekMw55IL3d3OVA1RAXU7lKmdVWx+jTKgOcU
BXbQPRhs/eVH0vbxHh5Et4lHjqA5B479StugLMDUEK1teGJYsnj2QukJMrgKE0N0T6nBQZNZyyeV
D2q7kHaX1fRgMJti68jdvNSXR5nD8HO99KOwzeTrggMBBsawq/Qck0aMR8hrOYnkvXmipthjRT//
iGXrA7JN3HMxaBSjekttlTAebYnbx46Dnd5j+fLXnJDi+eRbOUy1YaBSif6SQNSXOUWDU80sHdbg
rWAPDNQ8WZDSkIRzNX5ro7tLMSBOIxmlGhwZXfIaQ02lnx0F8V4u/m2Y8Zj8av5k3a3KSfwXI7wr
oLc6bU4mjibw/8eDsPeTq5rdtMqB2oy+AZhvDnY4gPK0R7RM8Iji2QmqH18y66YHkziQqV1v1O7V
1h4h6dkh9bP0rqs62wnyelTpUNtrVht2fqMOga1dZTdz3vrGvLd16eVwtmaIgm17R/V0Bzny1Ydg
t1Ude/uax7JIkan3yEcYH8vagj6pz/CekNPWHAz3MCXjl/824qW6tddndlYBwy2xURzcakJzaAw0
7Cvb2KIzmJ77ylzIJgKel7p/b5vyR8LqcNTZNOB4tbqd22YTsZXUPfQp4JxC1zlIQNTJm5/5uHR3
tvPJRmmtHrpNQBsQV2fvT/OJKPuhaSeUVlMNFdObbl0ZFHsWOxhwdvnNHUTymEKceEnaaasrplfx
NrASlyO1abkkZ1HpzUZf+ADK6RI46XL0rPl9dGmZaB2NIDlo25ll/ghtmEoTyqwzvm74NWmt3dJh
pqzYBt+ElenPwytvOvXLBs0sxqQl8Ix9D+YsEO2j3WTtl44f5dNtoErLHLU7Nj0loARImRZ0z4VI
zgy67iffax/sdrp4EFCjwZFB5GYL80VUqbgZXzkcAQf8pksKfokNmFYf5NUh4+a42M77wf2ITd/A
h9TLbZ2P4xETEW1VW250uh1UUTrr0pqE0818W7heiTwFNzxzMdXK2CsHmhIV7JybGH60pmhfyahT
zMrLyyIXZ9czoCJq7cO3l+xaI0fRx4LbwHWym7sXPIQuhg6DxiiVfOoD+2NSQjJ1OMoIuy6Vm2lE
Ub3wYFC5nr/ggKeRdGffo20YWopGM5E8DKxn1cbHrp3mcCgVewoIL4dBfMYsdub6QP6i8v1YkS9j
ek3bVOWiRRV0uq73G8adHO1IsZLFsx+8k2RSBp0ckkzgX5ukbXmCx5xe+8oyz/mhWjzeqYniQc2M
BAiArtyYsRTM0Rbd1tO7KNF1AHX1kO1qulMFActZ+N2lmJ0Sv6FfPkrlJac5n85lGft7mw3IfmUM
wfvq9gwqf7Y43m2aripomeuRjVaCNa/wQkvqX9t4sF4VtUO2UfJnVgia1j4kSZMy3AISYgMKj+7X
oGJ2XO171trDro9tdlSLtrfRjBxTv2h2PYOpe22q6HbYo7b17LVOag5uSBUtg6i0iEcMMbBQq968
agm9VraY8uJ04/c8Nj4yx2t3cwHeoGUmBXM1T5EG1SbKraPWNw8F3sRtWzvx1kpp+shCZ5qT7iUH
J+2YAfdscuHeZa1/8pukeCjiUy+OcepoUIDqe7mYqJQHNmBzjMREjfJhRki5bQ1z2cZlgvUSzti+
cArnsS4062a2YwiHbdkarap2Prqp+5TL8T5jpWuCUT00yhqjaqDz76Rachptby0uFcZdrl+0ghii
JoAC/PojTTLzgUsmcoJFZ7wkmZeoTVleU3Y713RRN0jE43N7WPqWGpxfGM/G2gsKMn3573/Wm0iN
5xkhOf1/Xq1rTS9AQ6pHfZyPtlTTiw3DDAAS6MZgWybW8Jng+nAbPEKVydIMn8Fdu1hEeNW//l+x
Rmp8VbNJylwAt3FmHpIgeI41I//Zco5rpf7ZHgkKmmtxVNbiSWAOmZv+WWEwtubSfiI7wcnBzlnZ
ashhWvYMtoKVloHnX1GVf2v44P9U4I/p8T+Eebbfum+/x/rW+Yv//MdzScqg+DMP/ddf+Z2Hbv7m
uI678ka4sekOEez5nYfuwkP3mAFmIJI5BHKn/4z62cFvrm6tUTzO8BA4/vH/gn+295vHcq0zBkF8
0KTX/O8E/yyCVX+KHRGzYlIODEpgM7lAVtb8S+yKspO3DEg/Q5N2wkZheTsmsdxPee7eGkN/yes8
2PeFSfURc7gnSvOGXwogqxfCmgxuRF20XckGNVxqJg3c0n6hB+5exn54U7PMIgC1U5hNi89jjf2v
TNru1pKWTqd5zUs0PvsCDCml79YPJt9/swxGEC3C0amwsJfouuzFKJaJRAuQkxK9dIhnzD8iCq43
KSev444NsH+UE33SklegZoqH2kDxqcP+VUmeIxWxlM04afx9t8ctbM46jvPx2dNvi5D6npMHo/cD
VR+LimSP03cOfnRiosDAkhF2xr1sR3fDM0GROOQuXZhh1JNPRVw9MRz0KWkzvklJH8rsnJCuHZZY
QQhwMnwKJgbdMP7tyCmwqHQEt+rO5IHnx+U1a+QlSWCYjglNFzFzd0+a8ex4lMmL7kuS9x+lPv9M
rPq9B1oii+YaB+mhqjG9w140y+7eC3Eu0+ksg/rVG3i6lr7/Kcnr1wY8PKO+71YH+HlOjV1Zdk40
qymhzsO2f340ZzrysN9HukZvQOTvqmwwnIC6Iff2PnX+XTAuYBs3JfEYZVOG0KzLYgI8Q8TiRpsa
eyFx/6kq7sRCHkx7fu2rhKrYpw4R56aH+ojC50W5PuQ570s+g8lzJKKteq18OAPZmpJqgFtpXwu4
tjzTm+cmy06ZBUMaxDUevMb+4dSGe5WadjJgpBVpGezACNKOmzggEASisCbQoPbujBmp7/bCMekU
x+W8SWNKLKKiUcXOGC52fBqlqx/Mij4t7WRGgnuIu6qPBUcLRlO1/sUBpPnJVt0XGswQYxUzefBI
Etpii0aVR5UhTOFhU5rgBWafnE3cisjG/rt4izgX1ZqVSIKK4QJyqbM90RQzEiCgVMe2TdO+lrIK
wpxtI+mt8R3xZnuirrDghMHtngRyy+P1rcb/OI9+ZHJGs0cj2ySGwAKUrX1y2iaBxB8zw3ClW3Ge
fZABNXrDjWiHLpTGNVv73kZRyl0/iQvRntW4QWHfr0Yq7TW5utzzsXyz/e/xKldVF+zceho2mene
mQCJDPpO4O9xedRF8SpAxO4zAR9q8pOHai0L5JyFKURDlnZEo4UCsdoyxicmk3+knvuUW5m2xwv9
4dd1chhz9VCJGbejR2V1McBgK6vZW4X91jaAtLSRz5VmwRRsFBdEyozn1WqmXW4jv3T5VyKd8JCT
gcN33CSIch0Lgt01X2Ru5ogv5aHMjCa0kn7XJrT9NVj/XDuoYtPpdVyKD1oh6HaCFr0ios71U3vk
X+QzKeJvvkcgsoiho8ym+2OGOrkZzW8V58wttwLt9Kl80E2lNpZmpTsK1YcyUeaepZwKnvis6s7e
rrAIU7xNU8/Otjdp+hHFCE04EkYxT4fEIwbgtt97T+/xuAvKCab3zRhbGtFANxAyo+IkbrPtPN5P
n6f3uSSdk2lLGg6tnPYGFCichANrGfjIPWreJtt1djlGZA4vllk9MmuMrFEbHqxl8sPZ6vw9G3m2
a6mC8tq557awDzbc3KvnuRGTG5T41FUyMMsHUm/seT4RrXa2Yq6e0WB0NMxYBcgjAxunqIbWlOtK
SYpyyWZsuZQyGyl66xN5jDOErMC2I4Xem+a4vFFZA0U5k3yBaEEmrGMsMmhhWrOE5OghbjgIKw1a
PCGaWzF+hcbpbCV9lwYDAwK74kkA+cGqxEcElgajpOXfizlLHzjFA+X1g+E0Wxq1f2uljSAkranY
ngZ+mKRAGa7BvqSMCZrANJUtouDgaVkAwCTlARouSm6neKd/eREN92RmEiarkK6mbcs1Xat+o4tq
eIyfguRukhc5LDqrOdvcrfSGk+arz61S29ymT9qV2rbtK/ppBa3ekSjLUs43p64eS7+Kd0mfW4Dw
Gw7mdRHvLFKhdE0Z9OC8sU/4qLYQa8aQ9bN0dBkqVdzyGER7kZoPc5tf2OpdJojHkbKZJnNrNqZN
wyArT9WtD/V1S4XnJPnPZcRZVeNG3RV4HcgAXXN7/NCyrcgzWkhFin6A747fioRjmpBMrcVxYXe7
aQi6gG31jo5eeXtnMj5quCmRPlpzaJRcS/SscD546WqyBIjV9vle6hmgTLjXjU9B1R9wH6aYLkWP
cZvGcs9jrqAj6k/fU96/Ini3pTpgre44jkCVHo1O9t6VPZVcTOCKolbF9jU0TD2aOItvqh6LT8VU
0oEz8ktrLpERzASWsrThGFksm46DN/lE+weo9GHFoLkhd13YeOobBN5lp9nZvkjcb0lnYKAQ1E27
yg3jjkJx0wz7wdKwF5c6hR23QjzdkRSoB1zphHZIAMUsJXMCpMKXZzV+ts3Wflr8V5bagAIsPwu9
II5BaJah7TppZHAWxdaKf87g8nULVuM2GwvU1iwHzF1szXI9WjQq32a4LMIgHhdUGkUGkdUGFztk
VJW65ac5l1eqGDxoTYJs3uqvZhHKmeucMo6nBKPdiIl3xtYUmK+mSRj6AjO6bYmrhU1ghw6ccqoJ
QHKTms4h0asTgie8FbrxovL2IzNjSsPE3TYxxfuhjNWNMutL7IIb5b1bIbKzOnTdbSmdnZEHH/3k
IzEWQ8zVk33vSv0r+RVBxa9pH7NFntKYYaa2Z4vWNu+4dp3QUxz1K86QFbHMUJtljjHZ3yh9+tBp
Wh2o1c4PwnG4dLtBEYegTbkwIh+vVHS7FMQJpoIbaLklqk1Yyf+LvfPYjVzL1vQT8YLeTOmCYRQh
hWxqQkjKFP2mt0/fHwsXjb6TBnreQA2qzqmTR4og917rtyrWVWwHrm7Xtj+OzYwqg6XbyDS3F8lV
anRPaxCNDX5H9cY5TYxbYyyru/GYSNU6PzS59V46KyWYskExyR6BkvbGy55RJikjAQD5V4EI3n9b
nQpomQdyU03obzWPGmX4JCT2L13vAu4UOeSUcERkGUwJ7o5DleXfaqYu7uwMaagKCVhB4aXeEN7A
pfRka1MtsCe2cQAmW4K2ChVeOv/IJRAod8B5iY3fbcyDIpOum6m/LgmxAFJFUxsN1ii1254rbUVJ
XLSHIuOO0pwvtbYEvkCtDkzrqS2H3KPXrXRokxO7CIfdGR4GIYtjPSH+QvDff/e8fp+cQBPv8Fvs
3FfaQBTtc7HfS3P/aG+MubkM65Z+tuPLwAq8/jTVg2Hc6vLxO9e/8/LLTj/mjhYVZGIcG1l+GBTi
PGZvQPds5GhZ26+JMaemgTtXf5rkrbFSTzHpI/rbqsdZuSFIQq6tVQjrEQsXOkUj/gLWKrbLAtkv
EwJIFzx/QObKpAsunYXj3z5IWhvWSetpxb2L0bfK27FukO2V3bW318iajWNaTIfZ+ZAaJIzKlRIA
mT+jmGt+W2wqdeX1CEJ2LepAXVlypjnBxS0ZyEDfhtqGQ0sIZP41rK3LbOJPao6gbfHkhHJj5ZM6
6YXS++Q7Hzm4lE9CB5D7PTkGfpmMuav+tuWH1pmiVrm191lrmO2XxxHj/0Q49kowKCyNjsJpIH/K
ql7FhJ226tyS9cQhPld+n3Qm0MrwTCm9802FA3H/IikeRpDwohi8cHNgUa4zQtd8POZYs9r9esjc
pXq1xj18Tw9s60PMOBLShfc1bJtfMpkY19V75hShZnaBI9KInhKd8aYUo88fhuYBks7IT7BtRzFs
R/oiMP0kXmpuPoEUrpCppI1X15QeqYBgL3pu74C2w6P+S/98O0G9+/lPkzcusRrDfID8TcYLgCfU
IsLnjXw7Wgkhy6ywsYK98tTwt/HYxHuNJifTa0wLRbtPfZpykeGVMZKbPlfXRU+9+NMs3Oxe7npg
rxwPiHuIticQdMFM0dBDerGfxIe6gvlQS4Go4ZZQv1NEpKZSbnuogdblaJK+lM5P5SuZrrZ6ynWv
xQMKqXwujInKmCMUg4KcvLJD0qqnHK3321QyRD5MTJ9MK4N0YP0g4ZO4iuVep7d5hRbCc2a91Pmp
mi8tn5MOCN/6nUKhEB++Z0gPDAS9iRbjnJlneKzqi4eFtq7p1WheOFq7EqYgjKtDW0TYXprUn7gZ
fPMpLk5lGu+jYjKwyYa4R0RxGXs2PV9sob3dZGzU1F72RG4eKO3A0tq2f8mysvR/BFGiIMsHzNUu
1upUusUEXY1eUhyzO/PjUHkV7oLWS8gfRGhi3jcEZ7SBkTxFM1N3ab/Uk9250nP5ON1KMqD/cLBm
6Ci4cLEso/FOkfm6yerFaAep5jEimjlR9eLphv1Bf4G4vagDTl6UhhzXqRkQT49yx/L1pxGIvYVp
Xz3IvsV5sNoID7tlHcwcguDcbxEpY4URrvkR1g8+0YhPOe53nqRZOcTKSUY0qbO/tFuEqHSu/+Z/
mludRaKlksqdHlfd1V8N4iPFC+9IgJIUoaGhB+j/kcAo6sWaobqfMW55/MsSwsQKlU7jU9t/Fwom
JH+t/zbc2Jwd9lNWPmvxgHngd+b7WvefaqO3ScdVo5546orhopO3F29RUT6ryoG4Jh7E4ZH6Ktio
8bPvwQ3YjYhk83lF0+GD56zbK0yPSxgvLgEBenWOxSN5PojmQomfRpxnqAYbSYSfIedoYX2eqytU
FiKztXjegGLjx372beOMuiWBqF6Div8IIFXfuRk/5CoSk2+fkopWLjemtiZkpx0knxFedIGl+Obk
d9odXV+nccD/SWK0Ydg+ED159VecQBoQBR/U8tEe7tIPWken+oOqk+EPi0ZHAR2tH9fkjZSt7sdx
Ti2tGTxgFKugh4iDGv90HCQi4IIu7WiRTqvtUY1ujl+85/gbUMogqdPETUmCrYssKnKzo0kU7BII
DRPXw54xYN+mIoQ9JglU/AzV3TZOtO7t9bjKZSULXzwiuyWEgPW7Ze75ADrJfjk76reKCb8LZQZX
hUWGXuNjS/I8sQeqJ/VYs/yR44Vvn4KT/mKKK1aq9WtVDyplzD1JoDkprpyq/ZPhHIohLJIwcyBt
qpAhwzGCkRDJK78a363Zh/ToKbSimyEBieN4McfLXB/q5mwuGZ6LQy69api6J4/BdepOQxbITrAa
T5kVpmR+lodBe6TbRyR+JU6OzYwWVl98cUVzJjbICumjC4o7LgfeI2K+xF7+FMWMR1tIRidvfyI9
N/zEa3xdIf4m6cFC6FeyhvpWH6UcFkTjqadCOyHCXrs3xz7yupug7sqDTbjFod5Fs34K15mfZ+mu
cFan2Z3np4U+HqXHMmcqXZ4d7U1VX2wLu80apIl97N8GPkvV14qLrh5k7oP00NNgmPlF5cbjhRuC
lxQcAk4TmCd3ToDk3R/ZvBafrRaW61tRBuiipsKbyYB3ZXpwZF+SnxGhxTUmGaiwYNPg9gD0YCwz
l7qe2us2jlTOMpcQKEGkUqT1Z/5X+Wyltyn3TBGCrPXcMXQbV0pIbgkhfPF8KhiuiNmqfVkQRIHL
KuLVWNVza/jopzkzsPzsYUS6O3+qvybDE1aywa8nxEW39OagpAbUYuT1FInIUIgO1A7IKlyDzdYK
K+fvsPpl/oyKzUE1Sf8PnTMStX3u8F5YTLi4A9FDasg9/MF214eJCNjiIm8Eeu+/uyTdFop/qpDi
YG7utQ8V869hBDluzj7k460WX7HdkFs3fcrTx07Gw3ZAHz7j69PrAwfvWh6Hx0LF4ukprm5eUYTQ
0aNR6hHk/NJ7xBQVhO/tFjTxTZUjazlv0ilNzrn+O/XHUTtVZbQaIfm7vfKEO6pWnpjQGXZpfvjJ
MDY0SEIx9YkbX3RMaGD8zN3Tcy8PAUAwOzjYTerT+0fNiSxHkGNcvhLXH53V8cM8fbU9H/0RFkPK
L/17Xlzqjb8fTt3RsW/Feyw/+XjoSijc7Sjo1Anq+rqvleb2YJiRMxyYA6blvMvipQdZgYFCGczx
edDy15XDmxQctqQfXsUG5U/teCX+ivwqpSEheMu7aZ9R0CkvfBYLUYDEduSvyhrWfahK+y+kQOlN
3/SnoDDgEah6dyRrBJmI4ybaS10cY/Ctjuhh5MEIBCJu73l6VchgTR70inETqUXIrzR2iBgODDS0
xNNX3um8AUGah7BkTgU36gGgoHJCZmsc0W8SJbIgQ93V5MGgvyq99w3kp23s/V75w50rOx58H18i
Rw+ZXgr4V+Utl/IFFIbTifeGi5Y3hAlBUX5wZSJZuibrQ6PemWLJVn6WkovBfwOLGMuDMCIlD5fx
3UyO353NsulNN8R0QQv0h2gaOP9GAehk3Ez70uhR+yknzz3xebmLh0xvQqUn2e9lKG6b9qoaV5jZ
gsML5DRYNUQrZ+AYxrUfpX1A4mk6V8YrZhPYby5oc454cbLp1nAP/KP00G7/qZyo9GU/NKH+yXgi
8ZJNnj5e+HrjU5ecOwPd/1kbokR7ECyPKmkn14qtHFCTRBb9lOo6HF5Ef+iSXEqMQXzKJaquZ6nx
ATZbKnLEwVjfJ2aj4YTquDJDAPYRph8cix4n2pgqQnSjhTUy5qjfRygMLBRt+dCNruLrIHBRtaFV
+UyHgL4sjfuEHE+kA4abfeWZiz9PUlx80IbzoBFao3k8x+hCKS0ZuPhPo0A/ghbUzd50qkN1lgtO
6cDqP5hs+X/xw1R3buhu8qDsUZCwxAN0OBJg1v59N4qr8k+07nxV33Qw2Av9AzP1V1H3w9C5KOtv
S7sWE6T+LXhnZuXE6OgAm5Vg4lsv32StG1H8YbG7ybofAzjNoVG+iP9MJDZ6jy/ieLSB7+4eH8c7
1fFksc9v6Qd/2OZhdOHxML+shgJEV6ZTFYXuq/wG8Hyy6zMYHXdiHt/aq/WzIQW4x0RNgn4asO1+
6a+vFXQLR+2VkZEloz40Tb5fIEsTmbTrEGq0WAub4F3hDNmwiuKdCZOpPFo4/2vSiipCdGy9PhZM
CnHWHzX6bAaUdxmzVqceF8kO+MRSw0OJ+aSBdwlldyL05YMoG477RzXvEarEpPzjEcFe4Fr9dmwM
yuIk/ZX5CzkNBj1WYMc1Hxy8vFgan+PtiEWCL8/Rg/tCTdff8gPbWIX+8AERefa2KiQahQxPwj4Q
Oa5jTyr2E6OSAgZ81nC1c6ePPLvnf2IkBMzoTMIMs4T/aaFUsdTgxPRSRBp6aKTlUYPxp1OqjdlM
SMDrfRtJt8NZ4wlSN5BHdTdkHQ5y6/1HsuOgVLFAPc64c3NMGYpGnNf0bE3vNXijsamRpf6OSChJ
1j8vBkKu8ZUCr/BN036cZeBZ49C7ZmKLZkmJ1s50KSPCnzvrN3u9b9khleKnrf/TQU/IDzlPVOov
8U0CSJkA/RCqiV+bkMoG9KodpFONkUWws2HbcykPZU8oq6Mv7+rXLifib6L6r7vGKe/shjTZSjza
51s7GJc/uewzzJE6tirfo3OdZ+ul3aYzreduLDNG3rry0jJomAHqAi/TaEqb0ifN5PWRM/85o7QI
i5VdnMZ2e1liYuSV+GxsZ6ocA5DpI/1xSDfzGxHG7mSMF2Pp7lrptWN+NDisFxpqp7iittSrgC5Z
/MP6miQuvuxkuctDQfMwAnLLGo7kvMy9QN2C0iSgB4doR2CdriiaQENk58rq+BsjUUA5dEf4PYT0
AN2zqqKvEyTMMCQk5H/wWOx6H0e6yOgO4cEeOhN+AbaDfsE9qjwXJMcNSDRPy4BD2YSHTaTqodnm
4tLqTDQz6jnPzFV8jVn+qzaaFTqN9GX+dThrm1wdXDQerE2ovq1s+dvY1Rlp6WM99pGUp68o4IVH
2nTnifUz0bnUC1RquUbNLgcPKQycOO1nOUDNcBYyxarNsQW/BObfxx+zOmP4VCTtlXw0NdrSjVRh
QkJCaKcAgM84byZQpbZShFCvDRxP9m8yCg5NI38tzNKg5zDlLlEzX1erZ1NNHhPpt8vbVytHEqad
RTM+DOOHoVWP47h4a71pWESBc6ZWPYyO9ajUvXLVVfnAnEgvWCooTiusnrrPXGPlgW0dBFrFygRc
jBXoZZMeWD1m/cwsjnlUKaFcEJVuTGYZYDeOp8EJLDoKOcd6pOYOszB5pxg6CQUofubKtH2TTwKS
bPxNKYTrMuOpT5WM3lMTQtcGHukLWquYmPBRe0NLuJRiFNHWWv+KtNE8msu8YSwT+NLZK+fWcCdF
UrxioCiiRhpO1ID9mjcgqK2gsSJlRNItJljF6fSDbGToutCqOXeLMmJIhJXdujpOJAQydaXvzh4L
vEAesSeiWdKGjjC1aiJHI39XLPJFV0mu3LxqZt8xoQ0Ixc1hcOQXo6fCQhsNFMpad91ouNKMn2qQ
0R6VbGQBXRYXRwP3liDmXKcBAhVUnumx9qkUxr9SCKArYHdIm+Zzy1CUtU4ywe2SJtOqY9Q205Om
40JHoASYC+kqGRrWauY1Tf020HBReJsDCjDfFQqlrMgn/uPuxaRPARjVI/FpAqu2KZoq0+JN0erX
jIL02dbpgFstfAALmq8kHVnlYgBWLN5eX/eUc1PFWdfcGIClDRlbp9bsuc8lHufZfsMQG0OA8Zq1
o/Fntmlq1ORvOWOaQD3WNvXuIptZg+jg2CB4QlFKm5/auUx2ivKaPJpSSZ7ZUjBrTHAGGJj5zrAO
y7lMdS+OKeJbiLAYlhejoGEB6+ffsqPSk4SFU24TIFMo1koTQPW3KBVBoGJbuWqfklK/NmFXE8ZQ
0WzhC1si+LYcXuMZDfCgxGwyygc52AQNQ8CQhhKsw3KpRgpW+qEU4TwvF2P/3a2l+9yqOLDQ0Xpq
3bN8cM0VEx2vo/G8VFqYOFz2dKi46kw63UijCLFF6jW219+xZXt3ipKbGVaZHlCd42+BVuDDonCS
CwNxAgeKmQ7kbW/VZy+9qnURccj9mll3JHCexa5uK691ONmViQ0sKTXYhvzQr8nL0jEmd/lNr9QJ
stw8kn0Ch97XPGNLT70OU3I5T492ud6WCZAJtbY1c3FnpWVHOM6z8k0S5g2NYnqIVyAaIiIQxnVL
oDn50Uzq6jwo6/eaZ4fZwFSoggEaKGwJUSiuVr/8EuecYetMgn7s78aWnzvL6n2SF9oQa/GHmQEU
QOnHq/k2qAj0UEkUC6N+U3CS0IHN/D0DNfEWuuZUVn6KTNG1LDvUxse41EmMTHccyMrO+s5iVuv6
HqPLldrqg7qgnrLuNOMCZLJ2HupYjpnH+s6fFh4hs1MzUPPsIuwCfIf2zaFoKcHqeppR6T8x086N
/bYg1LchqBhmKDXSD8PaT22lR9PZdK/bWh8GGQfIUjxL2lqz2gPsamPB227YnKrl5uUtd6BqzjfC
IYBjZ/G2DQatAat46zEkLBhLlRF3SZ5yuekmIdQrwJGlyFebklwwW8TBuD35gPNAxrnCvLMOfpaq
z5IjfQ4Mrypbd8xIQKnlCVN77xqF/lZ3w23WlD+4C74MIsNyuY+MhXmIcvNJMzzKy/ILvtFo1t47
AwS4S7VAag3iSRY7P1Tij2Z13EKL+BwLQEkkG6c57x87Qgy7AqVw3jSvaWH8/bJl8al0KyyV8kek
5JM7VE65eVO8LwSWkz9Z+GKiDVBnUEODx7pVsGybdYt6GbfN8hSvmuMrrUMTr/ySyaKkr2L44ArZ
Akmrv0kYeE3UVjqNHd5XYonlGqN7XNGGaMqwzbhwbcj39KjYpIg4lcWXPQnimTMrcNZPJISIFemD
xZ7ZReNcDZjVKaInXFirlQJ1sfMt9p5ZyNs6w5JZz93PGs9EUugTO3T+DA/5NK/Jj1UktDKV4Hst
bs9u1hN3GyzTFdr2U6WTvZPau5dwPCp68tYphXJUphg0SBeSnxfLtcnJ5KimW8GFQWM1N2mycQes
toH+uflZ5vjY4eBlKgDHqpLpalHZfRC8PrqektGtw/BlXfuoiOFxU1VfVfmXkkkoHZK9kHYcyR2F
7Uv6FSturUQZe1LV2fQZbwaKCAsbPtJQIgYwLc0xahfer1V/bNVYZpM3PymcfJo07TB0zXuSbP+Q
VKgQLBAW6KpsyjHWlrydVuswwkHzmArKn3KA9WjLZ9QzQCS76WpyKHdfqGqVknl3zYWdQRyBjc0o
hHQncsD6OxsxKgR+k5Z4M+hAmYhu31SM2R2suQHq0vKoMmLVN+3lxSF7H/pL/Z5ThUytUXy1iIuC
fnf39yt+n61nZerBcnvymmSL022JMzPAsz9Bn4i30pK1SDW6F52QmBCn6nXDoehJ7Y8sCsxRG7MC
msF3vdPPaU7bxqLkGVK0YTxXlXNpudIiQ3SSO8+C9ggkg//ZXbGsO36+WbMXp1yJUvw62rRZ279x
Ut63Fhk5ilYvs1LVWwbcpxhWFEvH0LqNO9E7bGSiWhgbZr+EeNGM5LMUfyuiS8qlom/rNe3r9Ci1
xCioJLUfRunNKsAsZVVsXLVc252BlhU1DQLeivsr7w/5CPSXLFHtlKRypVnu1vOMrkRAzq1rmhzK
b300K3/ORJRkmeTJCp1AsvZls/eqEmVOy8a7qxW7TiqxZyiUOUxm/KpO+uEorUSQVvK30RS+/ASh
PZFFYyAA+ySJpeZCYnPibwXTkjY4j7E9PlpOosCFfOhUfWNSIBM21uN3uzGv7S7Jl/PWcp1XGx15
2A3Dt/FE/yebTNa/bWiYoQ9vtrWCkao4txbMKKachzkx/AZ+I9IF/hS64KeIMRnl0H99q0xUypAF
24A3ad3rtPSXrhZ/isy6Yeq5IE3620pDMBO2U4rzIEBjWx2kJDGmt2HEwoH6wF2S9oNWdM3bqHL1
SvOjMSb0PJCmLfAt+rMGGC62ApqrS0/Kk3DNVLZb3UpQQrWmh9/M6Xn18g4v1KBrD7UYhafJQAXG
lPO+S+qxSf/M24eST03Qx4i9muItFYTfVk/JKkPwWQb8/yDvLhLt2Br7FV/LZSjh3a3QU3pDZuJl
YXItRN8xtTtAnNv2snXLpVgc4jcaluc80z8JwAmMjGAYmZheUTeQ65oiozdbD/KoPeNdPlSbabl9
BdY/Zu3zuvSvdCOdUpWVbdAhiyq1J6WkxDAHxkppgi417/ZSeSrSKh4IXOVKsj7R224eGxtnvQy5
0rX2maynGKJlxfEAGITzVCdFnmXCySLVXLSDpgh/yvP8OvUOd1XaBVQCdRxo6wnz0G4KKxWYKyn2
N92MKgWBzMDN4Pfd8jO0hOwgAxbwTg4sDZkaZyOZWMsGxwoki4jiqhe0OhhHRahSJHXl1zY1jq9h
iCik+CibkxHKigBMr6h1EoLPmmQKpP2p0Z3XRcI93sWXcUrb294X4Q1U9AJDpOPZjREasp8t+Vle
8B8R/0GzuyDZhtwsHHKBvraeLM0iMmdqD/TtoVc2ENaEYKqENAk0rEuEwYhJ4T9RzpQMhay1e2Oe
dSGiBwS4KB71MRcPMyid7VTXIpP7kyMyBFnmDKZCEyF19ReJAnmSsqDaaI0lHzU5lXM30+ZsnxWF
LSQ1nDwy1piRYNuenWp2Qvy/eDY50jF5Lh7K2z6aiCzxkkUfTvUI0KbqRXlPHXatPM1of8YyXb4m
zegn+pKz2hlbGdF9HFAXmkYJUAZNSfrdxBATITsuiHjSfGEJjH1EBYS2AyxREi0Cks+BQi5kJGvo
OmsV2VS+FSVyYjWoHesWkxT4ABF+IFJpvTX7891yLHU1gUWc122A8xirdJyzbOFb/c+/QiwOecoZ
dCTLoxZWxYVcgQ34lWywvFCKsO/Fgs9V+Zwbtbg2ffs7xMsdgSZ1TzPXUm6QSKXgxmbmrU1/pazc
w4qc8VZyWKmmMoI4EZ1tAiLbchdMck+BWrWcihUHiLC6I2dlezapWk7G1fCEjfawsRpGndLCkjXZ
X2S+4sZb8phMT7SAc9ITFpMZ3kY9AzfzPF0sdYoSkz4Mi94Rf57bB5TZKqAMfdDaVHzZFfAtOQi0
TRP+JdM3R77aeqzrGK/kBhVZYMYjTA4VRokUKuXUI+LjOOdzeaz3fWzaJbjroCFkbT+lBeED9UAC
feLKPKLGuBYxMGFKlIOil2s/650lNIgDCyQ86rvGr/HFAo1GRIz1YgAfkGV3Ik12+Orx5rVzfDBH
yfwyNeAIoepfGnKEqkMz1lNYdrPxqJybBIdbAs43KYV+nsoexZo2wl8DL5XVCovsMJRaQLwTf0JU
9hU+ss3mr2Xay7rI03MmsEOrBlMrRcy8Ou2vtcKe99aviiI90odIrmYqO/Ph25Scd6cCJyxVgi8a
XXuZWu1nRkZbzOLQ6LJ1NpbkxBmpI6vOTnyI6Ava2nZbe37pqMU9IMC6jYgEaEtGTzLMH127ikC1
8OZUmF48grftglkFrVHtkpl+mTAoEfUOnadr269pC9LyhqUAb2RwqgmsT2NWxJVDL0x6EkKkdx0P
CbN0lQfJYgfbwM/bWjo+GRX9/+SM0UCSzjFrThqzv6eZJLuZzMQdRh0/W0AahH5qGsi8ck7aPRjN
TU1r8ip+4Hjb5luuo0+yrO6nT/l7k6OBc+BwBFTcrcf5uC8yMu4ioWOsh9OWgUCSXj05EkhzMkvO
QYqtMwtyh1n9bOnZStgonvTBgSHJF9IVYly4odq3mCA3WF41w3m9IhUeCuQbsNamU08YYBcoFIhV
PPR+5sRgG4KcJExc7z3V8KNAEzXi3q3m2i8lGAJnKh83CeVZ1hnvRKgC/cpmZBPjoaTc3Ca8WDz0
cZSZX4a8f2g1dr46iS9yNf4zM7k89sHcVgU//sqyQiSdM8frrTxUVR/GcnXQieOFzsukwAQ8RLii
kt/EnAbYbyN+IUzhUrbE+o3a3XFQTEpz3Eat1FAGNBihLmEgm5GeFQJNd2+m+OVEQOTHcbPHNiIW
AqSWCJbArGxs2LGNT5X1hJKoLSTLGA3KjLVTnkUbDO3WQhvSL2Ni6BPJv7FPqjcus4PSLjaJ7+au
PZRFZLCnqrSqRmUKH2kJttLc5Jm15qdJWV5EtiVPjj098UejElbwwUlS/869n7yMoOSxxZIx+nvM
7QG/gPDkErKSbGdk/emywWXI4izLcXloeg6JQc6O3TqJ56UOsSGIRwuXIFAPgQrW+OF0ZQG5TojK
pMPitTF9a4rev88peDntsAprHM65LSefK5/BC+JOR+HfIIHDOMBsiNEOMsGT9AQ4HQnJpJEhaZko
ujrpKx15TOWpwXyl6a8cB2uzDawasha0KsOkXTsoCZSDgeURuQi3RJwxOBgdD0aWjf5kzfc8TbDZ
WfK9aVnUh2w5S01/QDaOuJVcjzDjRyH7V4/6mHDJeiUth2A6MpF14EfEqxQ1vFsEYRz2TP9XaZLN
Bz3lA6NBdDuYWrVeNliADfsdnBRi4LLa+mNpwyqkDqYX9N9x+P+dYA2Orp8av3e33v8lWf0/KmlU
BXvU/yX6HSfYP/E/nWD/+Uf+ffXD3j7+XyagLH1amm3IMpzB/3aCEfpOaQgNNuQ/U8KO3+y/M9+p
Ziez2VGwaOET00yLH+C/M+B14790gqttWec80TBwaf8vVjDFsP5nAjdWMHoCVEW3+eFIg7SdPaH6
/wjxdYj1zHtBHR4JkSj7CWLJZVLM8xVdDYiwl5ZkVq0T7hIpx0W69rqCbXfobh0OS4LfYE4rlHVZ
gU8oE/1z3sVxhP2aMfRqzSnKvgGvTtcTHKoaiIis8WCl4qujOCsjyvHoJCg2heQQFZBJlP5OY5CN
khQBAnEsVBASvaglcmIQSC5s2dKU+mNqrPTGFhdzqB8rYjlZxZXcmzR0zoJ0XhQhso60inAOINPZ
NSlC0YnFhXK0WtIE04iUOy5NYffQfU7iUpF3My38NZlmYGFgdgc1BJYmykTEmX6yjJ1qG9Ugbu2Q
tF3magvAdpoEZSslBPIgvmhkYEWQlfe0B+3L9TJIpiHCYfFvbrALLYYJJ+aM4SqjdZQmoAZiJOik
wKbazlpUsbgFuNsAhbVWDzQTyVhXGICTe+LCkB9TtQcFT4AUFKJKC9WiV8NS+PnbD0Ihr1szUkEp
LwTU7UcJsrYHx+nuUt0Y3iJWVqTt1jUkV1faAOqu8V0Q7xMREGq7ccIWB9TszQWK0zLdsMBJBB2p
jVl7NY4RTCfAO8sMfiCT/8IOlLimUe092zZmv4RJYzbJJJvZgnx5I1KBCTYwF+OjzYmXALx126UC
Fe6wv2cbJGb7stgZcHthwzjP0j9VSt6lQfwTc0qYRDzYvoHKi8KQPWLWBHLGrdHVTjjnNkILi19T
4apzlTalC7tBw7aQN9XU2G17A41IRsOMhLHYqkvNTxJyX0tBSo3AKsivWPpFi6N8gJ5hSZvqsNHe
FEOCEyRGVF4TfuS1e0ei1uzFsbJJtV9mr8AtDAK1RsNJ2kFv27Dm+sgS1YoaIbvBFT73f5zGd6ir
ZBnFz5OzGgfKYD9YCp/fSlIbeimVFyX+QBuMbC9frPNW0jDe5Xg1Wp02xax8FxVKowzDh2NjcTOk
V7lA0ajgcyrU7aEka4CnAkLXaexrrCLy2tEbUW/GXYx0oFVjDQ1nWn7eAzttIOsS30y94u8075VK
LuViEKCIfShreBZLWIbNwo3jIJmGHhyVpT6lKxd/rL1hWriN8gzmXe0YIz0x0Fjgu1vRheuivhGl
hKRFCJ52qTrF+MMYxyqoJilQDPTm5MOCG1Sv5BizYPDdDvW+gqA3bpKB5GgUAN6Q9zJxduVBFZwk
CkTeoTdGYF4eeNUWf+wpgaHf0MulPVYOnciUranIKyOCKxv0GVPWZqAvWMgcYYHFJdeElqr8dCtG
CpUQPzL3FoJ1iQgujQPO+t6HisFlhzBrTpwnMkDoCVcmXpSqeClUtT0txbgCCGwoYSbphHUeYDEj
YVUhXTFYajVIDKVxY/uaTFgjAXsQN6g8j3qHzL+xcpao1Ftj4HqjBRcuk4NArjNzyB8AKaOyAgVR
Dd7BcR0HUKksWHPeWsyR/NodtrBV5/2ed7mkaT81UoFquUw53RT5LKfmh55Scbdifvcoo8hmrCdj
XLd0za4y7kocGkiYgQCS3iZ9JOWDKSw6ikgiPaYxmqGm22hiGirSRy31iCWF0zW3XKNE6NEQJgov
rwqv0EGMjRray67+MuT3vm6t3aGlgcyuGkwxXUMsAyWbSKbAqNcep0vO091bjK59zTEDiPFkJdn7
UD8YtioOhd3/DJv0UWf522Qhjosr6Vwaqnynvp0xDGkCdoOf3Nle6sQ5/ueobDKsBoLGJodM0CkL
2EBIQbWnZ7gucmiVFDzHGc554cisvN9kX5QH3RxC0juyKInfsQZDyqcpouuJRK8KtT32/d74hMSw
cmTigDY6l1v2rU3938Smyk2LkekNEpwwCp2Ymu7EV5XyadzIRhgtOBQ8LLzJMsodfUmROG3ZY6eQ
y92jguOT4E19sWzSbxGBt86Z3kDSk3Aw6wYQZl78dXa6ddgIIOs6Axjjf7F3Jr2RI9mW/isPvWeB
s5GL3vhId8ldrlmKDSGFQsZ5Nk6/vj9mNV5FChkR6LfuVSFRmfLJaHbt3nO+g+pFt4e9W3wvZgwG
jtlfa0BAmMKmeygnzzlLqClbBqamXRyGqnplrtwHI8NuiC8IuTLOvEG59jqOeAAbPayCqtvb1mCv
w0r/WP6GOd3J1j74Rgl2UO/M3dBp1TnXaKOQ7L0n/TnkzlbdOrlK7iI5xWSVg80io+gijGYvmCTh
laBvZnJN3CpGepi/Sh52m49igNppQ3SQk1k+pLlFjGUNZwLVh1YV6dIT3tcSzDaHGm5Vk1lmqhNy
UKU2RBqPKWxqXyJ8Two1vCp1nsyMJAVPkvCc19d1iPwYoKTwk105LM1EHaUbUZb7OUbClMzaLU8p
Y8XmrIz2dm4Gkp4Hnv2wIwwhp3/ez9+4/Vebekxetcq9KnO6pGaEvq8or+q0d5lH0dDPZtBZnmPd
2+wGm9HV7rgs4YpoPOzvfblVG0S03OTWpl2+ZcmIhTGE6jHTC2YIVI3rIpY3Mkqo7St5hj8VuIbV
rMZ0QkSXvDBlpyMScUCM+dmwMmstXKbyyptJeMvEWejASSoV0Z8qIfSWGAy3VKxQosIiW64n3UZP
r7oJcO00+NvWkC7+c7bmiaFJiIZA2Wm/q6fpVFRZDTOL2qTqr8Khx7Zj4twwJdFqk0B5r7orRY6I
BzrlWuVynQm1tRM73SdAs+g8QANk5jVs3BYlOiG/jKSbJV/CHV47C8eJ7rqc2xltlXyBkLlFy6AD
Rt9QiXyduHl+iYXjAs8p15xL2wTdcuAqFRBuhrsgtr5H+Ko2Y8lFHULZvje7W+x0q1K0D8aiwqOh
A71mxKwwsIZIyt40TmtsQZ4BVUTA44+V3FVJs1ZWBeWpypKNSfemY4S7G10UFp6NNNxKS+2uS8Dz
xQgfaUH5r5jnAI6Q1VevuP3jl14abWjXyO20jpNAyTDDHdEMOztMYxPttLFlCDPTRHPmQmxDeiux
sY0FFq1wTp4H1RmPReaw+3n+NyfN+vVopug2rXHYAQ289DPRf9DmImZMdHhGcu8YwyJuHqOW7VBY
2zFN663J7Prgu+mPyvKibZrTFQnNGjQP40jiAIDfETiFKdaSgT2HmIkLNJjwDK2CbqZvGjT6bOyQ
NpdNswk621OBPtgV1Tu3asL4COS7m7CBMTN+mKJ5PDNn7VckqmsblExAiok6JjT+YE2MFoxZYxk5
C6CGJO/eC0QLxTGZnGnfDgqT4tLkdCrE36Y3B/yXamXnOIxoQz+KDD1vk4QcheORHjqUlSaiNCdD
iBKzHtdaZDCXofpN4sSlpVV8L7vE2/RRiBAu1gy2eJfZW5o6G3Nk6DwvHji30z5BrzOy8b8DIMJk
L6frQc8JfqDtQEOdKm3GfWgn1JSV5+2ToZDXypT6OvXxoiYDChjFpCnn37RoTjOMi7DP8lcaydxJ
DISIuIPrI/jALjAqvBOVBE87d1SVLQ1nknrI94URxJwKxbvb+2jSw/dMYt4f0oLR+wypBvqXT5s2
cpwd5Ti5H4LtPGMsABBiXNO6qbeJfHES6kBnjl7Q6YV7v0+f2LbPuT6BP53vYtGBciKxKaJaqn3a
GoaeNDhSbiRByJk2xHctAe6P0lDEFRmsBeLtSHiLgtn2qUkqem5Vhl3LT11kyYogIImJxWx8HfRQ
iyn+jBG6PbT90G3q3v9M85n2GR7n2p1JOaLh51sPLULJpR1E3EIDoDDB62yChIa9WTsXrBKUeL5W
YSXv02/WUKCgHphdzUCvyWG5lgzu19M8Se5B6a1jyVsGwtx6NKaAJJKDgM5XPiCebWWOKIlIb1Rz
8mAr/Qm0lEfb2b6TiXfTpPYhynKGww5lYqFKQlgWDTxO62PJ35u5l+1n2X4jN3NTDKiJ2F7rfayc
II94qKEOaiPBKS3hkwdj1NfCeabThODRH64mDdF3iZQHzBls7VCy76Uo3Hu9DFRlU8pINFslyObN
1PjRtTVq47LJIR628Vdk4RVedKxu3t3cuntAGuSDWGiUmjg/ZZTgF3B1W1ULnieL229Nw3+NiuzS
jP6jgsLt1/rJhJK+yjN0ab0HLVoWYBAGoKOB3tVnr3VzvirOhKkwNDrkRgrnlLZyVFPAlNb4EUZJ
dGJMjHk5/E43zgtgcbbXGTI0JHu7nm0EFHdHU9iR5hFK4I5ompphGFw4rVETYwx9XfrjQoP2UHyN
5XTdJT3lfcI4b6CBHDQRGRvJuHhuMTukIbaxVBsOWuqiUY3QLSTI4hqYuYX5gMQDZgjGLMunl+r3
lz5lhOmr2gxGg40o7Yu7qC+Mo4FbG3/Cx0SuzjF3NGj1IxKBclQbkF1YLwD6XsV1j/IIkEDnaSmq
dxqYyDtgJ3Xy2Lppc4zNErHlUDNIKI2tpuvXSYbWK4cOwcqNA6MGF1fC716NVcQ9dkzu/Ngk3lVO
OOLr9tj78WEEOAxchEwX9D6TbpLXkiLE6MgpSczl/CtOhk7iBDi9KApJr/YJdWBTR/drdvFeN8Yr
RxT1HgQYDYwxu7Zi+14msDS8fIpWVosZvBdcck1/BlOr6Q9pR0Gtmu4gzVRdUvhVWLeiCHEWt1FI
vI4aTs4kqNtrw16yALbAUomV58RxR8ZE5rIDt/0PEtKNPdSP60nGxKnwrGdonq5ECqrF4x5rqDtH
waMYpv5RA4lxKBg7Y6HymTcwK/ME8TC6icpLpqBw0o1sk24z9KUXaFMJO9jSudjlurPt2+ljVmhB
0ybGpkNhZ1ctsJUxfAvhhDAAwiJCu7RuMSnS8uQitGqGUlxxuPmiDg+u3lCkZN6uzwxa1ewnwHdj
prgDCgMN+3Vhe98HHTu53TBIjW4NprAbx7rTLTwu+MLmwfT3TsX2U0P84AoNQtYcMaDO+X6KGeop
X2fgUQm1myXBR00acveYlHtlAGHNU4o/WktJq8hRS+RjAiJopUPihJLp+1cMcuP1X2O61DM59GiT
bVsYvicZNncAySVYaY4VOh0cMIVDwZljDm0aVa+nhKu7Q42B2/3KlJJNkXczDghidK+vrqxs+BxR
9GybEZ4u+Q4Mt+OFXTmMIQzflxwZDUFKxblu6iMc7QBd2iaLpm01eT8ykYe7KCG+iNkB5FDFj+ro
YbnTmhtQE/mR97ypJ+oTWIQEgHXN99wfb5vwR9j13z20zSMIgLUy/HAbIW1FPsWF4EU1zePQoE/t
w+ESDmLDgQN8gDinMk/DrVHq/aaojcAHprOWxvdUcQtOOo14JKn5G+Dxjw7e56HIPhpugBztyVKP
lNsavwWQ2nY76epsavRj5hTzguNrm9nBipCiBQhzhnQaXqXYUvqh1FMrEAaIiU57afMu3YoDC8hH
EbkeSKe8UlzB6RvCZjFfDR1V39iLdG8g68BYjz9sCp1bWVWg5/z4DR7QZdTNeWdFGYpbsgODgYrs
mgSufUQS2pRX8dYGYkcND1SQTkm08gef2twGFORBCZi0Od4qB4csCQcDx8cggrKFGcdgiCslSAts
7FMGEd+vdxpi8t3oTJuUicWSIWXfPBPJ8zyDANmosK8xeoOkL4vlAWfP0qawD/IqR7c9RddN596k
5TLvG+JzCq+O66rD33w3PQXuHFVAMsrDaFbH1BhBzmycinyOxRNlqjfqKDK8pM1V3y6vYh9CwsCU
fqwpalW7UaZ+pcX6U+VajLSoAl2INWjpw1239Drj4huSPvYmxghpwdwl8l6qGkFNbU/sB00I2JMl
GPWoGNUgbiINto5T0IF1aDPNlQR+NybHYhyf9DE5idLDqB7pa6N6ssV8qTUOkDCBo6NB28Rpjq+e
k2gV13DwcoHVRTfHuzmCQ+N5t9IebiaRB5MH0xJ85XyYaRkd+DbWc9wErZFd54mGe6SRLyTRcEM6
CkWnA9o5f61hxm8T9lAmZFs3ysSmzRao0U4t8Jsuwi86E3duY714U3JGA/3pYVJxLEiR2A1beJV2
Le9NTJVjGt02GYJKCN0vItb0tezBL5VZfNH72Lupr2YIIOjW5ouLpnIN0NdYj1P5rWDDunZy+5NL
PyHfKBpo9+Po8d3mWFfqDakN7r+OVcsDx1nPHsn3/G4I98p1TcpT50MJ+cboixPQVXc+j9A+knjq
PbjzS+2wR1Zur23IMAdBBCGkhHrPs8kdV3QnHUEtP464VdYMnQWIMWRO62EouseowkkTMdTyxkpH
VmqihyM+EY20wgVOFHEzihdPq256dveTLwsGbTHWt5jptOUhHK5+zGbLVF5OWpD2NQJzBpbGnMcP
mQarXMBG7mvv1kkrD6ks3dbCsDBMsb4XVJOzj0xzV0WYRUBJviFcSUg2eJw0RZ9dxPd93dprpJo+
WI6wR9JmLQMyO2NIJ6Q6jjVjTduj8caAK0j8R7qqciMKWipZWO+iEfuK5lT4FOW0D7XqdVIg0cKa
zJoQZ3cimH6hoYx29IUGvhNJ9TJ1056EtbtKQ1oxzLOJC7NaRQP/1IX89dHytuCO6cGh1N9XZfJg
9Hxhiz2ttkpAP6hbsD1ZDrcyJH242qoLKovXMlPvqqMjBpcEQ/RyGdaNedt3LTkWMymso42qcWlz
+XEU9NTpqLxoSfp+VdM9xxiK/7Jvm48MSsgGwRyiaJdvY7QGxOJHEWH0z+Yq2qeZ2oGWYvCu5RfX
zMuz50vWEE9OG7tYb9v0uTLcx5afFUo7GM8hHbAlWY80BrP17HNrF2UfJIgKHVwte7JpsYWg0VLa
A5C1bT/615YS3YOfQIwOtKFnW+ggh6W0ObnjYc/R/P6WRvtRFhx1Xo7SLHFT+Dv40QTTd5+Qj908
AJ5gO88N9RpJ+d0hJKp2+3s0UMQelsZzPtJOEjMimnxkYu60NC4iN2N5mTzXgJfvSG4KKi7Wq8Fr
sN9RGsZi5DPzTMT6NK0oBx5CBLorDWo8nX/n2zQjGvDa9kCCUQNmIl+pSn+xzWzccjJz81AkpNQo
d7PIoufL89kwuWIdN4w7OAFyEzy8MpAGT9wPNsyuWBvI6DVnwd16lrNPMYWkdN43hjVZ26SxX3QF
ijVD6APWmfbIKN9oYTP9KduAdCgQTDE9hFpP/tpc6RZq7OJuedaVeTPoUEdaE/MJRSxCeyKcVo4s
TyNQXWA3nb5m2aKJW0mncQ9afJUlE+5PL+830jDZd9oPn1yia/q5ggZs/exRvaz+/6z3t7PeZTz6
61Hv7i1Ls7fi478O7fI/7c9J38t/+e+Jr+aA6zSETg/Ms8gIcXX+r3/DPzXX+JdlOwbQTVv3ltht
4qb/79BXc4x/6cA/mQk7tk3PxvP+e+qrOea/fF0H1ul76IqEZ/w/jX35Qz+lDmuMe9FnG7bzJRue
yLt8mmuHuihF8TcUUzBDd0MeEb4ZmMfR55zaOH746Su60HVh5PhfhcovZVx07f/+X39njf7nxb4M
lsdRYM1hvBO4y8hOm0DWtG65E4Zj3HCRwxBNw+/3L2X86oMxL/95iC29xeikJn9f9MY1o6sOygTa
Yn1ma9Pg5gAM779Fi8AmMYb2VNvWMXI5q8p+wP4da94qQ1htz+SfFAgz1Rh/1wzsDH94e8tH/vcX
tGTB/+erWDLGf5qxgyf2W2anBTBUCnlue/m+x4dKE/c66T1Uujrq3QHZztpervte233iCWOwbo/O
Kqus4Pfv4+8j//+8jSXP96e30Xl94nBzFGDK6l2l669j32L2ZgIWGZxDdiLXJs4wahdV7X//kmKJ
1P6Hj74E2//8mqNpUO0yfAwsotrJN2nEujK7Q6vLOwuexNwX2ir2oruQAEKEUzXEIGj50O+4bHmq
ucHV+uijlSexqMc8N+OcHMNPjGb0X0f3m6Oyj74lQdF0ynNiAL02kQ14fkZxmaGVHCKhDmaIECDW
tRTYh62TWVB8KpFBqi982DpLX7vr0s9WB89m6vKla517zRVvSauh/w+RWGclmZ4MuCk9+hQcudOe
vcblhB2MkctBdM4UYIoJ0vMOBcbn4APMSaT0UCqZwzlCO19O2qn0qIJl104bIeZ5z2j5qs06sQEc
uShEIYrEDq4JHRfCivgquFi25bJOY+PFg2HJlWkkyzf28k0VUSP2FDbEfmOi+P1P9QUO/N/Lw14e
rp+WR9qpph9ClQR0sS6OY+RnHOUFVINq2E6Ge8byAJdKP7cIHrY8btwgmABsQpuvv/OmnJ56/yMd
cryyEsiXqZg2/OGt/T1x+j9vbdljfnprSR+2gynsKCB3lJ5/KV80pqRbmK7RQSThiTbryxBWWSCV
TQ+ist5+/8K/eGJs9++vy+VBI1WwSwNPRAp9FVA48s9eCVm9bXPl0u+s6EGpKmehkVT++xdd/vg/
PTJf0ukLTU+rlHo1MOJJHIp53qWtba9lokdXIs7vf/8qxrLp/9PLfDkMotKF9ycLGaSDJJLB2JW2
56yQkaAIYNS68Rcpo5LZdMj1od2G5BhvZEN3pRKts5XNfEe+hHH7h3ezbIX/9G6+nBbK6a1xJrI9
iM2GIPgMa220uDeL+cIQ+a4SS4E8f0xax7bIN36oF23DH178V8vL/PvPbLLgiXSs40DUL1MynDtL
e5mYdTLOcpIAjO4S6coMF0klmQZYd3//ur84tZZa4OdVXSXMMZ1E8QvYdMATQ3/iefto8Cx1qc1I
KCyClgyEP7zaol77x6/4y/ZPHyjt7aFkTqA7i8qolKCqJO30Aa4qDNujUUA0an3IYaiAbKuaCTmz
5ZUt5c3vP7Dxi6VtfTkNbL9MZGXZNNhnXDPE79Ahb9r8hpRTSmzrVuYRKv925mTyECmPNZm1wl63
EfANj7yxTRNP067CFDsNVvWnL+YXv4P1ZeMLS5pWuhroWevRyRzqGw/lOSOVXLsj8QbkQj18ED40
IKWlmUDgyp5QpB9tx7XAz+cPzY9h7XouKScEXZKZKbYe5hL3T2/vF6vT+rL5TZZkriDSBApxfMyV
H6Qoku8JnWi2Za6/Iri7TvFs4J/TnI/Ebv9Qv1m/WC/Wl82PDkuWmrKSALq5G8ekf9BUS0l6w2aw
dkhw3Ogqf4/thNYIBr4l1pDK4UqUcN5nvf8g9gp6al5GG057J2g8YDCNOzNSlN67V85cNKsHWiOn
1DCOnU+YmZ/330vNfkqm+SHucGYAnz6QKNisCTIh7KuDAPX7lej+aiV+2WSXNDoH5HAEacjGOucy
/aEugG/mJOPDOEXp2QABcIErutzyO+3aGK3uTO7ee5M4iJwJBTYn6lryl9F99Ym+7si80D3hrVwf
QSKM8YVihPDNLBI0hWYaMwdw77V6uALZwPC8Leh1RQAT4lzHCRU3n16pP8pCe6Wz/Flq7b2duAYg
Y+u+8+jY5E56g0uA9BG0Hyu9QFNYOZKh/2B2wThV4bpsmnOdwZzEkAlGsESKNM0ATMIMSjOSTHg0
WX0vO8gHZW8yspwe0WinWPYZmJCZtIly+ktlSmJTZpC9nOsWKoge/HA+TAahan7gpMnj73+BXxyt
1pfjpyzypNayNtyHOjM430bwkOnVni57kJg0MjVHv507Atow0fxpw/V/cSexvpwyCA0bQoiKcD93
NQr/Pm827kg6rJ/casq/T0eUKXPToQWXkCNYtW9ibGHOaGjp6WGscC1/eI54HnpY/n7eXEIVPmZZ
me9lHz5yfm4n18dV7PK2cc+eTGEdMmZVTBBDUGEFjo2Bri+N3OoyhbVx5iaPJAGrAknwJLpbyXWo
J8yYNcSiekGsnA4ALi//cveTmsL1cA0/AsSebK9qBy0tRNx7B39I2jb4jWghIIG31g177NY2uM6V
IGKxJdvbZLnvVAYzxFCHliFrLbAIWyO0s8EP7WD/0Nv8ozHAN/tR9Wg36YupkJCg28KgbqQfEsxb
kxeffFpKsNxDMZkz5k5MjRJR0vlEiSABRCJMHC7zhFWi0wdnK7zoPS7L/hrXEz2YQr8uh+mqGYsz
acbNqo606zQFFWHm4kI4wEtNRA9T5uTS9SYBWNo1xHcH0/Fcrn+/8H61Bpbt7qdaUgeUrBxlAngN
Mfa7s4W8DSfbSixaY52Ar7XUpfU/3by/nPGJx1bSpboM8tE7ZrPOyK7tP0i9vLhT9uGKnGXv8CjT
LEIp0KT+5vef8lfVvPXltB8VlTKvrO0RznwmZFuD6gRv2cz0qTShIUxM3fdezZfOBSLREkiG1BFY
rttj7K0UEw96yT63qPFFDj13Fs04/f6t/eK4Nb8UAapOuwjtTBq0dX4j0+G2jnjs/MlH6worEfd3
y4k/23/4vf86J/+htDS/HO9GFkrSCmeKeNKc9r3iepVpqFZ7Flmbz8/2PGPrrIS3lnGCN6YHcd0s
2jWXohiJeA3ng3FRNh7nJMrOuQ+hOCov3Oae9Rw3pl5XUBVS7Nt1guAAQjItXDQA7UhIVEYjdvLY
4Auil1e2QRaBKcJbKNE7HAGLA5YZPwLEQxJ7Nk5mrpy//5Z/Ve6ZX8qGXiJjbxovD4huNnFyY6L0
CD24gpVT7eFHtKAlPGiFGdFbY3FloFFCR0BDe0Sl8fv38ItHzfxSQZT5aGZR5sYByXwPvulHR3uW
PxLCZMnOnhDah8HvXwj3wz/WtuaX49xzddXT6C2DXJAynOvoNkXTQhyniyKG5mhkOcs+HfeC5tpV
h90/K8jdaIdFemKH+Vpm83eCXVgVuUKXF8t7260gOddOtyMx9yksycnM0TLSzhaBoQ8PA1G/1yWS
V5AKTVBm7FLVSOt/6hbwgNNlG9+uX5IUGmjSRudUT8at5vNSthOGhJ1kR3d2L25pXTobcbSM50sb
utTktt4SokuhBQv8w28bA1pZeF8n1qVG8bSvp869I1AyOw2kHrz8/gukj/jPX+CX43jWCll4CS7a
Oia6WkburStbfUXiLJQwakoUIN/0VjwpDQg3udwYf+vp6CBk4diG9fc/fBvL2/tpcy6qOUuQO5RB
mXKcJP3Qb/Ml0DNp8SRgoyBbYahxTA3pZzX3Hzm9MavOjVPRQq8kwFn+4en51cr9ckgQxh6xPViM
O4c2OiJRvPFlxTQu49ckGhfMZPGHpbvsQv+0O305IEzRuWnZhPjQZfjWT+q2rUxGKi1KVIRJN61r
wUeU1R+7PI63PBP/9IpfTgYks/7oe1aBTNCHGhRF93O9SElaJkV4Cx58AfosNozTiK0ceQI0C9nm
MUM67XHO/Xjnu4ggxEwE/GBZXgLdAVncvJg8RJVfRrsU4Jab8sHOxaebztH9aHNXx0W4s7KWzNZK
nfOqY2ghJ5y36QB1TdcKMhn5t2x4z1AEPbC4HlMVx6euzSt5wSA9EZeOo7kwKQp7339Ghzyv5zzT
N0hMb/Kqjule0AKsGKnOmQ0PUQWKsodCPb/WfFI3BpFoa1uH60Qi331ViYEYPRgXqzHBk6/P6PSK
FO9G04Vo5Br4cz323/IuhXWwSUeYfq0BUDDKVQgMqAsKHehOxqGwQsN4XRa9tu2BWy2q5wjj5UBA
Q41QniCo1N3MFmCEDvXgunR8a5+kFa5cj+uFmLE9Eif9WmFuXgnNeVPhdO8mfEOOP36rNUVwT4mE
aHLArpkmumHXbagdEOeNCkLNSGdT66tkPQ7yPGixfBoGJO06OCNSgFBAEbbRmFBKLCK+Rnhx9VLv
oMtA3kWT8iMLbYXSOqRbGRbbWtNvEC48d2ErEJWb79OMhHNNmjXx4RBME3qCLfyo667XdbT+IXXn
/IY4DV+2AJib+BafOvlEY/3hQhtYlbk0TpEHNHdUrru2vajZ6JjXEacCJEx8dIP5mCSHRGqBQt27
kql1jQ9be81iQQGqVH0wrXTajWLczhPIOgdHemoRvTuZVFUxwAPIkXBEZQ+NksZsd9KUhhuXtBOL
SGt/PCaKnRWme3dSI2yyibSrTT0gw1yunKYZO/B13TEorAG1tVOfE9ri25aR64mo81Ou1yHXtO5p
IDssXvLNLKFIIolfvGS46mEkAJ3jRliU4g0zOzKFSbCjR9FdBa/mxirhWaQ2TexaN97mzMiDOhVg
kKqazBzEaOxpn6oy7qOyiPexXuOG7pCSCXQTJ0ni57bVZheWkdBPwjFYVB7PpFaMd5NoqxXq+l1D
etNK5UuUpjab66hoxLbm99mObeY84QAu14SZyU1kjNouajJSbGvfv7TFpD+Ri+6d0wbXCfJWTD5u
SI45xBZsYVBlQpTGZkxoumNtwhZtnN7Ud3UFvXSuum+RRVZ4DYx16JqPokRHzwE/MoUF5ziLVwxq
yTuuf/t9wtseuI2zq+MK2WXacn8e2vmCMJ0H1LOmbab9Bf5k+Gn0+oPJHURCkgJoY83gaOunmZih
URjdQ1fqJ9Ce58xq2JR0HGKRNmHoTav3IjPJczL3SFemzyTJ7SAMl+CcmtOUAOTXPiVCDV33zsCA
vzBVnkHI2TsKlfpUOGb4KR0svVkdTe9Or4P+7cXZZYvbIIrS9q2JA0v0adDpGADYAWL4uEkVPY6Z
sg8a+IYTN6p4Xac5xBVLHrg6cw0zXeS1lCUkFliwDAqt3WNXWE8qlXvl1iSnzchEGnfaI2VQhzzW
zR+xa3+fJYYfP+vhyjtImHykCPuiIBxy5VZuFhiROtfpfB+l8xNReT5qgk5bt3WDdL8DQkbK6Qq5
5t0wG685tSA6B8RqY8NnIMkHwP/k7sLQvG90VPgVw/8fyxgNfUAsns1c47lq5+9J0TzQzyF3yQfV
KjoUbolLasYo4bTMSHi5SObf+yYBTc9379vGA4r8Hryy3j+i6ymIZrLa6JJ3mPJXKLXaS1f147q1
nZOjJyKYxcLlc8rEDdIy/oF2/qMlbS5o3XprVYCSqcmJ4phvRQY6mK9rK8ue+qrDiVK4/rDFHP4Y
AaLDSkGoV4dZu7PHH02D/mqsp2yrY9s62y1EsxSwyi533IM/DwEp8DVovtrf6+B0MaH3wHtNHEkz
jp6NRIi9i/wUhhce3K2WgbTvDa8+hvMwbZbYxx3Rudm1DUNsXxuqevTqfHErRNpKJCgPzKmnjQ4M
LRqf2yh6M2MKUTk2tFJyCjqHoCMysZd0aBcvKCqV0NckJiRSSe0Gc6VT6aBCDfVI/qzPuaXdhtbw
LswBJ4Cq/VepuUchwofSH5wXU4PZRnItCRAoNy8tKY5byd2b59V9TuapRS6E+LRQpK+GjqBH4IcO
86P8xcxcDAshvR6j88nkrXqeZCSOp8bBL0L/B8zMaHrHchivyAbL7hCg3HdTZ+wjlT4bCd6fefa6
K1KjzgZ2vaNje0xVNbxEoR3lJ5PGAHVkRuvObV7a0XqiyYDXTDEy4ntC5G5H3U07tNne74xqN9j+
wWOTKMvow039N633TvrgIR6r+qNPtPu2WlrlRLmD9XW1Z4bpNGpVOb/GXYlefLTlC84j8hYcByo+
oS2WV4wPVpN/ikiCC1psK3rVvrt6SIpB7DFkMZh4okdPAu6E5D3wI0EU4H48694DVyXwCC2853Ko
+ZF0KZjK2fOGxjj9DYqMPIIeGQKs4RrPREqh7SITcxJ4Ku3dPEXlK8Bij1WcXxK8qCTg4DOytQFP
H9pona1mTcIvCwbHzrpohn6nt91jTCKzOWpLkg+4REvA7IqKJURvNB8bDaNgaU/fnEENByJxn3Iz
p17p0HQmS6CkQ62wNitYd1zq4QXmbYQhpUNC3hUVdJS5eo7izDloElqbMKmz+4QQk57mUxyVj5mh
rKAmNHTdJBHQP+TeSIkaHo+RM9Sf+DK4rxCFq7nXKf/le0+G6BbJMawr3zqq2vV23Qg7RpJzl4sO
C3nFAtfiMogn96304ofKaumGWTFdq/zkhdFbVdY/Gq9NN05So6SisszD8D43vJMLDZUGZhWQeCUQ
fZLhSYQmoYxi/sZBwLsSw8kNi/m7nTTDtvTsaaNVtXvC7kt0GKdI3QB5rcDfu6a4CxU5bRQaq9GQ
R+KbvisZXSUEGB/dJgdTosIfkTl+RC6z4KX8Bv0DRSr3n00bxHIj5TXFpLX2O9qUAgvXDoGO96aT
XrXhGPVZntZw0EXvHcwpfO9z4y4F57bJhtgDuNx5jzRQxdkS4y0hRUyu7fO4gBBdlx6nX4knoIrw
mHXfODKpfjN9NAgq5B7rNs+oM1C6m9fp0GD2tQW5GJV1hLbIyDyaqL05l3Nla69VhCaL8SjxM050
1ksOUdNd7LIu0k5v7GLif+aHSRNQxdwYb5iHmr1qcWj1efoRWaQE5rnVvEexp5EsMBu0MVVxN0z0
RexIjrdaakmMZ4oV6zfkvCKDuXTCvlMZAUwZc5PAwb+K64lzaDUnY3zjMMU+FnGdbVST8pgiAfdG
I2FR48UmV/wpspx2VWuUh0VhoDR2iwoUEfpInS5ZQ0aQY2cSgVXvjrvBKV90mxwWpfXocz2z4Syl
FHBBeT4po/hW2jwKnqC8CTFOVg1x3rPMCfH0hmYHFxeP1OA8RxN+ZwLMhi1oEnOXQ4A9o1Rogrmc
9SDMO5CagEBLZPlbmZf2Ne55slKpJPzBNWnwE76Ac4kIWW6jfJzOZv2r93r5Nrmop+upRp1GIqx2
MpBgv06tY266DC0rE4F5ZffpPhzpzrcaW1FFZ3/Hk4M3KjSbPYl3+EIGz9p1xJAu3v7HPirKp7HB
sGWq5hIzooA1i81TB8BQ9U60F5MgCaUEr2MX+SHJ0hvflN9Tp5gAlaTT65yAunQ4lk1zrJAQ2NUJ
IUp8bMJqO9f6IbMb/4qken0P7VDegxUWH5bMqn0eTk9TjSvRBem24Zi/IBO4duP0kHPvCpHI4Tfq
buSyM2tdWmydKU7upFuqrXApwCWXaWr6qtu5Zvmi1ZTGIutuy9n4GA0SpPBtk89Ry5MRl7cl4gv0
BQShNf17nyDh0MsZhGkOMEUl/4ez81iOXEmW6BfBDMiE3JYuksWiVhsYyW5Cq4TG188BV/3qUZjd
3ag7RajMyAj34xbDfT9ub8AaxuehO1kviIGPWds9Apo2OFoEj2YbKgwK/VbPaK95xJVvIk4x9ITK
XWgRyN6bf7pCPzYGH2oJkDnykCIOPdK+uGTn7iIDZzXI7H7WUHYR2gyiWtcUxeRbtQAxBKmJq4Jj
48LkH4BCzzwwY/yyGCzxNhQWrKCMqarva+auCET13McjyXzUB7uWXX7f1gpUOQ3wDbdffyoUYSEp
bfzr0TKrczfR67WRCrXOQ6xGpYt0hZFpse0JjzzrYZPVeri2BrNcTTY3PHTEtIuHid3MFWDnx47M
9da94Qh57dgBSEnnzkXsqvseGplBXIcpt4WxVj5rD5E6OYB/42y267eonzQ8iGRo6Xin5hvKg74R
hbz2RX7ppYCZaB0wzKJfi5Ib6pPK9PSj7kzyvPTcJQJi3Mo81Tcmb14rNdTZXpbMFpThNpFmPTvG
8d8AvlqxtqgzbzDOsZTipdFCa4nyOaT3zlDFhdGN9+tPnAY+Po6EyAbL0987I8dvNSf3gbaEmdwF
V3zNya4VBFGD1sMoEjG4BXeVcTW00rvCUuQ21SwCUU2ggVbfual+H+YZQAdNE8wXm6uxJlnFzHxW
dmctjbgF4oYjNk/gnkROhegoTA/DEE84K4J8O4QN1ihtchiKwBhz8a/uVfZATdluBw4HYCvbXT1g
4MtKgcSLc5SwZpZHN+Loj+13LMe3aD8jOCSw+XpY24i8iSSg7nwPa3w/0mFX7Jh5r1x2i1WJypzc
+Wzfh/k7fBB5UeL601R54ZpDvxQhnS8GGPT3O9u8zHvlbqMRqpMzIaVOHRXO2z6wA8/vsCra+oVX
wcTos9B5K0JKq9zvepQ8+JxHECPL0XaQTQV0/JvQO/JcsnXqgT0yC6ZGDuoHIoVzsc1YVfcdkD4O
jfaLSOxLW5neTW72V9pkvpVD9zTxNmgK+ZYJe7TxymeZD5e6oV3h0bC33Ry+5EfFbLiG2aZV6ToB
PtvC+Tv3JEtgXH1EhSd3UQ30IagI4ZyqiXi6JtuXGphQcGPLyqdC4YnAmE7y/ZhIfaFc19nEhbCw
NehEjQbNNir5qy2rucvVvAROQ4DdwNjFukIAPfK9TTr+XOWzt5gi++NXcxfFJ/6gjGkaK0tdMd5n
QDRVu8SFDODMXQ2zYG1qBp5XFmVr16RZ6sTGpW1MBGTa2aWdQq0RRn4XVukD07mnIBt3rk3QoNlW
f0lMvneDtD8MLgmHMfHE55Fm5kvXh9CRJSBhtIruq+2xhGG2QthdMVvkRLicX9m2ZSiRG1ArdEM6
SA66Kxn5z5oLHJZWgi5cfVOXMaxH2JktdVOvk0GXW+0Vhw9vqQz64POUF7kpRFY5Xg05U2OCzgWm
eO0eCRd+/xAmJP7CxXz4FzmebND4Ldb75glSMB4krhxnLKZXjimoRao3ILpHKuoMi1NOj7gh1lmk
T7BeUVc2vOU+I3+YyQwfRNqszK49RwYq540UqXPSD8icGo/xq8FkEts/hiULoHTgn9F4BBoWlk9t
IGOsVHABopHMlSHvKVlAx042gLy5itZiWmEuY+ylqAH+1mm8Q2FYb4sme8RxfderKr+RGjDpNiU+
zrKelZe++H3Fh8gseuFWVk+WZ0PvR84fZ+L8AVYUX3oah4TIBEuf2FW4FXVGbC+ojy1oYjDskTnx
kWQvfpPhQ60jZ6HpEINHmWSHUCNRwGlBpEcloeRaFB3dKjqDySGAZbQkrVXAG6Q/ArnohgEOStxt
mgLbfYv7adVbxPfReD/A6TnGgX4djj6cHYz7UBfgDIV0WgmgAcwTCCznRayM5TSCKADvsB+86RVX
X/0aJRVBpx6uuCA1z1Qfk8SHQHgJeRufaRfDtbCygvi+MrVXjm5c9w70X/qcd1mAUbAOoCuhSvW3
Yx8dxNBdRdXUQHtxDjQmL0bTdI4CGKgV5cc0R2qvV6Fc0ER81WKvXfJIL5Dx1PtSdTclodO3HG/h
lHZYYFo2U8+JH3VMG5jcY/z1obvGFy1WOYENi9AyBSh+ueGL9kmqi8Xe00P0aiSvqpIuFx6qYjm3
g6s4fs+tvCETGPOB7bfhHq8Ur2aB89AIpg88YpSfA4TqvD7TO+LtjGE6z6oUAg0HyXOyAY7odqK1
X7bjhRN0ty4HL4BHtFZqtCu6R0ITX5Q7TNCJCoWzBMXxyOWkXnHTBE21Nvt219tpC3CGU5MH5LFl
YrAEWSNY32fFaAhlvKqP1eTyBQuGUq6OnmziHHxB4x+NIdijWWw20kJJHkNJCpxu2H+EIGWRQAZ8
BOkcJaZj6bcsJEdV8VJo4XPbuoj1LJhS5GTgxHJZB2keNkVJVF40gNOFkL204bMipcE4V9XEkale
kRJSFe9dKK51DTJBatZHEXFGztUU7avOeG6TkS2Y78hyuc+uBI28aDSVUSRgFxmt/Jx2vL+gilBr
syvB+WXNgbCdA9ywYEFBcAvmjC5RNBzg9E44ZHpM6XqgjpGvXvIssdlUIn8dTaToEhnxqDGFwkjR
dXte5SMANHadQjZosgOirTyUslUanMvMDQ++5VbML7hy1Yj7anQsekigHtPSJ8NCp/9lWOa1Z0e3
XtizJ9sV/md2WukXmM416DdZnKOWqfVV73os8ElwJhPWb9fCaZ72LK2RHjmXY2fvfZdPuRn0szhN
870xgeECa7TxBQnDsgCgonXC2GlhqW36Mj3Xi/bOMofpEIxcjteF98LEh50p8rBT+rWpU4CBjbVd
BGKUFCODFHlLvjYT7MA6osFV4ehf9hX1ZonTBQMlf63Ms4ugM3CcYrvBf9vqK9dzbnvH0dc6jX0Y
GcTMOJn7QkuEYe7AtepGQAJHPuhLAQ2BREI466Y3fri54ewju3p3uDWOB8VEG/Cn5brst74FldWJ
+PpKHxAmXF66TrE2rFTRw62OnDWMnWgdy3rHLg2LMHHDlQ9uf6HCRCdTO/yjhQ5wd0e9iLzHLokz
Z9J64rYR8yzzQL8HGIK13br3Uv1qgP95KJ2cbyF1WTHGP0VEj8w0SKUHG7G3GZ8u8ky/znVRHiYH
e1kUB89JxU/oJLIsmYPmCFITA6MuIUMiMqpbgRB5GUUJ8e68NcyL8HgNQUTWW06/nV9tNfDNOUXp
Qhv1TQviHWSRadJWDTUGKRgsjUZ8jDjVNqMHTgzD0LtECXHmx+R1gHhH6FXQcJXIKsFnNO92NzRQ
HIejPpDDgoEbbLVPCJpePn5OoyownF5OB1B5QJChxhUr36GaGN0R/bjOmuEJak9khasxLryzumah
11KE3yYArGVcFmorg6nZ+bnkFTWJX4QEvAUZ9eEN5gt1cb1ULaJkvbbn3h23ECkD4wzI8rcFxvel
4ccfaROirQIrsdUj0jVo6IJmc3JAm11/NzgmtvNJonqqJEuo+jAiXFuu1xzHAm2j1sUXvUZDumks
cYeQw1jRcLDXTtm8Rz3zP5RFe6QFz10o32Itum8neR215p2XDXei4aPKKgoJIDEfVgG40yzea0Zy
G91rH4pGf/NrmPShAEmNFtjZRWCgIxlUF5GDOoWuUE/MZpEfmgHbHP/ub+2A7ZBRnt4aI3J0rUgf
x7HPj0XlVbtWZ2SMXllblIFzHwbiA4edRtXgaBeTZjpE7kX+eefU/nmFQgLthaNRbH0aWclF/Hmg
/Y3M0DjRuqii0jKzzYodPkD2+yE7s/hcV7HWH3Ur/fj5R74ZIX+6Yv4ZmkOKc4IiQcgnVXhknOwe
y9peBRbcn67ut4nBVCyY46T+28+dCEuGybLMsPWDXWDROC48RgvtnHFVCtIOEuehBu04tObfn3/t
m0n8p5T4n4uT0HzspLGDXdMRTGugWCkAOJKlrV9gTiUYq2o3P//Sd+pk40REwosU0EKyva2TMUsQ
fvloZ+NM5fNzQhJoP+lZLThWOBzxDfM+MgKxVlN8JszglfXDIPh2kii5mFoUZvcfr/9EmIE2av7i
3JyFqb9zK/ExMJtc1cwMFklk3RuJLdY/X/+nDewLYcCnNuSfWx1ZOR5NKMY7zWeaSBPjHe0UUEkR
vAHVOI8sDOEB0WiNQskn/ZY0c1zBy1qpdEf0mbt1PGY0zSydGl1JozKcCGugp+eaFjl7UfaCqvKG
yBUmLzqaSLIXCI8OSBQ2LYf/EY28yDPvPUd/GSVhmqIpj55Sj5CfNmM7hofeqB1Erw3Dc6pKmxNM
VXovftvszRb4Xox/ju4+smwaNWCHS7/eNnT0Vh5mqk1ah/kqDQhfKXiekcnBPDcxU/a+LjEdxb98
jIb4Rq/9Kcj65zb28F6twDajndfSQaJHqW9rLyxY0OFvJMq/IdANYCqL20hG6wjjdJ2yuwHTg4bV
2uREeo2zNjj0nPV5PZw5LRXdTF7LxxTMoQIGYGbM2Cxc+rySsUY9kOxFUmus/8yOXOiXy7wqcDpR
SWzMAlBT66IqNUvYN/QUeIdVk51xWOFf5eD7/HnqJkbE0AzIdSKd9gbDD+hQOuQfFK6imlMCizy9
Lz2Cod2ECBieTgbPvAEPkwWt2qnRN9eBnT2FOt04nbS6OgbdEfjZLiVTaQtFnm+4Cp+CNjzPanLR
LAKKCOWEvoE9uxS38BsoO4aYqVRT3uqhqvaQ7GLG6hWuCyblRJNriBMlhKBJr280LbOwpMMRS13/
bqpJYZ4UqFBOSBXZlqBTLdqWS1eZ8G2iYU70tV/dECyZUi24/YlxTK+Xr2PRXPf+QPpfEZ5XMJkI
TUeOQpPW3BiDyapWIQYiwNn2EbibG6hi+iIg3BRspr0JNTrg0Em1TdwR4RGEertpIu9tqlRPrTol
a+G7F8IyH5JiEmej2VJaFvEW9m/+PHp47mqcXIt05KUMbFhldTz9pmIyvnsVT8RFMXyuLq57bTsg
SeaYWDCXZuwfZt1dE2IkYzZNrlIAZnPUnXXmBa8/LyXfiLs//55/PoHSrMc0Bv7BYcgbVnHHuA52
BKjF2joLUwZfnRbo573hueu01sbf1GOzOuuLBWz23f6rHuuHGSHU4+OxPGpjJ0me3PkdS5CA7Bh3
yzMLre0a9Rq+vtbeQUzKLhtnCteB5Pn9fOmfq+VXf8S8S/9z7Xg1XPrQvPEOGDzoR/lr4I2v7GCM
CAs+fKNBCEL7QW78BNwMx0KFo8lr9rhP5LlpMsv9+S/5lFl+9ZecbNQp1JyhtHvyi0iSs4OZNjGr
wcuWJBCl8useH13U4nC3k0Ae88xItgJz16GAOQ4B7xOKdQTwXi2VXY/ndUC4ckjI4GWX+X/RrRnL
oiQRBYx1uVTjkGy8YngecRQsYk3Yv1RQ3+z/uv1/bydbA31k+E273ovg3wTBVg7DCzMgoitqpmaT
7d38fL++KaP0k+0/T8es8aM22tFbOFatP8eP5W8FNm8ibugWMI0j/pA+5c8/91kDfvV4Tnb20g+C
sFZQalzmNSiJX4qa6l2Lsw/iM67dUdGJz/WbnnQViFhBBfhXTsc+KHdtVf+tiwDKYe/usSs8TE3O
pN4v5K507eCX+/Hd6qGfiDG1WggUwxZ5T3Yo9mPff3hFuS3i6rZDTDNjrYjiSbU7HOIjqVWMTH+5
M/Py9NWdmb/vfz4h260HY1b87wTcxkWekGJgddqq1hRHKEXMktbEfxNkF/sJj9LCr6wns0mef/51
+7v34GTRTCzNLYaQu1/MBh/k6Ggj/fKZ9IWY4U9w7XtEybWVP+6FsCGJWQi3Gx1ZHXluZIvm5I/H
lbr3QSRvi8oOsUkRzTNGvreOwEmCeg2Zi0xttQH+6m7QJrHZRD5maG16HCdvpOVKhasnxZlBP4vj
Oi7XJA2CZVXn6kaM4wOdmyM2lqfIS1HuJWTy0joBYmPp0aapxXlh91sXaJiZk57VOVEPmMm1CbHI
xNLgdi7HXntiAmICUBMPkWddFhqbUMaxnAwu5hNeaG5F2GkH09efjUZF26RNDpkh34JiODBvrumV
atk60rsREG50VdI1XfqqCMgJCh5+fhLf7CL6iVAVzRCa7tDJd3IgraMiM6rVa0DK2rneopxOXGgk
Q3tgbvWLK+zrH5Teyf5BQk7Z19DxdhpHUKWRpoKEBDmqLB+b2FmpPnnMAgFWlVnx7udrFPM7/f/f
demdbBdA++whLJMU+oDcoy4FE1lz/KyiDt9jycGfeipYU1NL4NOESdcQrFZDn/YYo2izccvLdae6
yxEB4rYQqIV1KQUWc+u+E/CrcLSgNQrnYUlfvv38R3/jLZCf/qp/PlDMjh0g0CbYTWn0WEalBbC6
f6us0VqjZb6Q1eck+U8xlclWhQQuRqPHfAkZ1i/67M8z2Ve37WRbQJAbVZWqk505Uy5T/Huw2B2b
Uhb5em3QlSqwrtaedrBTX9+GhvOcyng/IAR4GWvvLYF1vYiFuv75jny9ZkjvZO/wzCFid+SU6uB1
ZNZc9OhBej6U+qnN8PiM0PUZ6OcXP//cfJVfXf3J1hF5nZGWdqVtS9TGO4fYr3WboJy1TXkuVf7L
9/fdRZ2s/8h/8r4jDm6H7wFDMGjatd6Bacj98VlSOdOaNN/MsP+laPx0AX91VSfLPimTJHSUCNMn
3bx3wawshzQjQhtxiwkrwtP9vekUh9Ts9vVsUulRxrAsUOl1gImGnH5g3uVPoB1v0zKfk6jRP+eT
pW3n4QTDZsmkFgp0Po8o5oMnrTjG67Yqkb5ZFdT1so92ObDEVSrxrwHGu0MYkDCnQYdb64/TlN8a
kl5pEQvEmowdUVvXf39+pt9st9I72Xf8TA1jNnJulCKtGTCAetb0M7BfJs3HkFF9A7LC1P7UJbEy
gfilmyPnp/nVXT9ZZRVuXKBpEjtWB+mzTc4Rc9Jt02xrE5lgl3xdb3nkFfnpvrdFrQA1TjlIAYLh
oYLKgUPUDDaydZDn9DbJbi5GtgpjapPgc9FSm7GPfK5HSGKOrEiZIkVhWbSotvIBM7EdD6tyDEgR
MsuXrBqY+9FLOcKl/+sw1Pilipy/wy8u0j1Z2We0gMauit6tRHuUgDffqKm5iP0+PPtvj2+m9/xb
tIwytKBpQz7VlN2Rn1Itgxy9eq/dMMC592CZmFJdTV16F6aB/st1fbcSuyc1fpnjeygrjyDmQPvL
ufNmCsz7QUNfXBRApIlEJG7RNA6oLM57mwO/M0CbTZUvf9kzv1kk3JOFmISBoR05Oe6aKSNprtfy
DeLox3DQuw1L1LrlE1nbCGr+48r/aWv5Z+/RiAUlLwtHZRHaeCkwbpgSQ0isnw3pkFzQmfZXtsOU
aQw1MKHaVKwGPbxUrZWSTyiJBy8Tb2kLe/xlMf7uDpwsxoGUhW9GprsFgXcMhHc0Sw9Zj2bt+sr8
oIamizK54e6X92z+v/3qVT5ZlXtReaanY2dEPt8zqqrKO4O+yk4Z4QVapg+khNYyiTQmny25gPzv
9XOSm+1VZbUTM4CS7lypie3Pf853F3+yZk/ETqcejOVdDq+CGRI8zMAX3Zs2aZvGinCP0dq5nBBH
Ln7+wW+4JdI9WSYbQhPRqcD3LWP9frDgPZsucdfk2l+UvhWuSwEPLSnEKwJHbanZ6DwBWARoyEn/
otcU6fL+5z/l01341aM4WTonvr0k9R1MczT2y8zFyITcb5lP+d3UIooca8o0O6qjRTgM0zG1BxSH
EhV6amJPisg0pN+8s6USy9KTMTkSubNpHDrJyeSS2WKSdQSAaLYa1MGOhfjB7Tr3DA74L4WcsL7u
EMmZYvbvqlUOovMHZP87aD3pure5S43s5DqIapf+oXrPPTkyrjTHzaQ5767VRTdehqeiE9m5O0YE
U0yES8uyfoKafsgwqwh8eOzNEWTtAth7KhmtgsgGsKB3TCR05CzYjubsZ1DjbWjgYDEGZ19r9Ycw
+c+rsCclm1knXK59rjod+wtToyQuyiejkk8MUFDxDOVb6HKaCqsKnaC8kiWmbYfJ5qC1chU201Ws
Q4wqaiJD3LrLzkY8xwvdT27wrnBpbg2SIkG72PftGmkDGgy7m7YeZlHTEunOsuujmdRM2pgKF0Fn
H0SeRBuqXhj2bQcaV+YFx8DwomkmjzLD6e4TLyG/sHRv6PdOhMEZ20A1Bzt2UNx5NMRIImfYG1RH
QxAv0LvRhmirM4Q8d6gVOGz49WFULopICL9CVGLdFpw2YAgeHYEAKXYw57u9R/7EbEjqnepKr+xh
OfIaQQyM+63mcVcsDXVbST+8JE1kbWT9Rzl4t3XqWg9gtd6dIjzLdddfjwPZyaZLNhLSzXd0pNPK
LRBMFPC2MbS1NvFFPoIqVT82uRo3veLhhqPZsHWmCH05vaIooKlv1QMzd6yvNPSuy3p8Ior2Vkus
D6kRplL26A/B0HqrjI1h6cCPXI5+dCfg4qPK8u5jA59cliBjawxBMq57Wc50SEvVPVc7p0Pk+MTD
oIFogFWjYJhNEknO8DcoX8YWXTbM7Eud+QGz3vKx7SSYbgW/k/w+Ph8EBEaNAhXN3bhoU3kmxGgg
0CGfFZKlE49HFfUXpmAeMOuPiokEMl9ot4bvZ3TsunRZJEgUrfmt1hv32BARg9Rr8i6aPju3ZA5D
AoRN4znZhmn0iz2VL9Z8VzsUZTwD69pyQzIFtOCl0xVo4ICAiRQhP98Z3GCne/K6HqkWsPzETN+J
aEN4VBl3psXYzo3lTZNH4tzyiUrkzIO8pZvHXxVPJoyt7tCk8X3hM5BRPXmVEeexZMz6VcKoepnZ
aEXDxC7XlgKDb+rZTayKm1S0PrNnbwuGggmJG0HmC9XBDluxUSVccAf5bN2obGmk/GMxhTexx4a9
1mGkIWZw+eoQ71YtMgqqanfd+Q4u6QTRvzF/wEQ55VDBkWJqJZxM2+jPs5xIKYloksHIxxB5Ty6u
o7MRlePS7xDZDFbrHtHl3P68Mn9XSzvzdvVPkVDJNOrQ23Ae0zl49uSK870G+0Qrzrpy9BmlWLcN
hPNlk8PWNFDm/PzDX3crpXNajtnJUGcOR5iIL52NCtA1s4tlapRnOtU9dXTibn7+qW+aFc5J4SU8
U02ihI3b4cNz0uDNQiXT4c9lTa35OJLuAubEZZS5v2x332z1n4i/f+6pHVYwgLo42ekKZ6qMPtCL
KkTZwLrtXAGrplG3cWm2/1bbfnczTworherYN9wxBRRhfISFyFetRIJI+CjIDgPq0QDWv4tDXvtS
HbDpXRSm9Ry77TFJ7XjHYC/dWkkbnw/KH5YZ5pOf7/x8h7/Y9p2TCqyZyDtzQ0Ba5KNrZ6VtI0ws
8CqzTHUqn365/O+u/qSyUuhBnTxgqh8NQGMnZlOqRsFEO+fCt+AbxmJ4//l6jLl0+uqCTkoqUg8D
eqgQ5ybhduAOSnKR2E11d2oXU1olOCRQCAL1vddt/XXwKxj8RMwvf/75717kkyoqKqscYb7gRRbE
tCQePVX8NNfEUmZoa2191bmpMwOn9oVDaffzj353cLJPCp/BAyXdCxdk6GTrl2ICKElkM4PDsga6
F2XlBldFuSfK4mWMtUfpl86mahiKDIZ/9/Pf8F39+NmB/ueLQmYlOZbMVqLefu8HrEa4x2FRxwRt
5p5NGW/VbzKUzQ2Rcxe+AIw5qoG8L7/CFBmnD6MgAikoXQ2xNkZSJPmKmQBxYtJDKu2M5UfZmoCC
EJKS0oDrqRV3dNZ/WWW/eXD2yWLnBtA3Rxt0Abqpq4gw8bVl3yF8Sx+Ead4zKMKKpfSPX27W/HV9
8ZJ+krz+uVkQqruIjS7Y5RENbDxbzJla3yarw4CqNA9J7LzLlk3KLDo27G2bhN3CCexoFSoc2ex9
pR0dTdUMC0PzX61APjeTC4Z2HoCX2bNTYTbAwb0jY+KXhcL85hu253bEP3/z6Pp4gAoV7trGI+4p
st6h3ir+Wvlmd9Y5LpYzKksA7q3CVYejFK2Xu3RQRyax9ZLY9OzjZmDsHFV7bYJO30Vps81E/Baa
OI6D6A6bMbBzz36UGbp9il1EvLxRVIjizs28P2kdRGTIDeOGj/k6mzxB1JL3qDzS+aTNxH+I9y34
tvXQu7j051/U8jzglGQhpOzD4RzjW/enS1Nzaxi28T4WVGs0UX75Br7ZVOyTNX6IoJ2aCT1++Dn4
WuYiK6yaepmQRY8FhDQOAPaZbf1y4PlG4yPt+e3654k0/mSb9A2TXU7b5No1G06qJMQRAJ2cYWu8
D20d6oscri0NIFOSa+aq0itksDpNx2wg9l2Vf7osvJMa/pefX+3vqhX7ZKm3w0Yak1/HO38q7qMW
vUbSBXfxKF6KaQoXYaq9OFj5nBZVoobU65ff/e7tPFn2o7jlIEMgx47MGw7HpT6RFKue3RHrAS+k
fmsN6rcx7rfXeLLKh5pdTX0WZDtCP4KtLcuNX5T7KE6I0Y0medcZaHZTvouqxhOX69v/dm+tk3We
QzOkfhLytsYsdhWTvy37+MWZ5L1E0bHymtTlbscHjCLEY6W/dAOZ+H3TcrROStAMcASEhDDeVXhI
0en46coZDWMR8mqvZSz+5Am+KdeQ01bOaidvaK/yqb1HWzkutHDwzwqpE9HnR/eGlPANJvDuERB4
ojpbvBcWYyGH14Z4MARnqncITEPYzCAgAq1hz//oaNAc6RprWdiq3nAAJMKcFBvcbtGT7VdvPQ5b
At8rh0BU1ZwZQQDCLeXgQADEvpOgSjytGVYc6sfFEIVYyOdxX1TLblECZz60SfyMYRoBQemvlTCI
N6ylvxBknE3pbGtlV92gg1HrSKWXrMw+EkiOji72rcVQOG+N6BGk6/SqQDGOS43WMarrczsbxpmr
AsQ5mrHQLgd+6VgvvKuQ9jKWfnwqNPiHyTgqNZ2TpHQAVoZ7bsRnQnCFu/GM8gBlLcRIY5FMh+E6
a+SLDJK3GvHPimRNwquT7mD2hjzkRcohwQJgqSXVQxHJbIXb4Ygzsqfo0rFbR3GxTHLnozPVW+dq
w1I5IaGhsr0JitjYjSWSEibg8IJyqCz5jO+zwnDNiGrrmlqzJC+YaIm2KRclTcKo6jB7m9kELtC4
S/LyXoX4OWmIs+8bk37lyXZcdBU+mykd3+oW/E/kUfpidvZXqTHcGjHhC71AgtGnU/YYeWA1FRk3
aZQ/hxict3XU3jp29SBNDWRHSmiVNohtIr1HN2CY01fJPqAruwjaMd2YuCKWkzBf2DfhtXRTtpeW
hYKPBQKmwIQrSwP1F6TpUgniVaO0nDVbcYP7HyF8H2dXflk9xhAqqWcw3/gxgZFN/ZckliMqUQKH
8/HVnwDKoF68QDRC+Wo5t5alHxRhC5heHPwb9KshBf0Na2LsdK9PrkmnedVM/Qh/FNW63mD5yIpX
YD1nKonMP0ZLiucQUbTZUZHuxRyUjWrggfoJSQ0pJytbkk6Je5lsoIxgECMlYWTAr4mp/R687qUf
NheAWfqNCkhQkqZd0apN/wSI2nBJPHVFMIfh5cm6dgrMoF5LnDIMzW1CfAxJSDwRsJGXZUalKpnE
boyxeevs9l0nMQpXbveYEfqzyrWp37cGzijMWP66nQBoJElxDdiHtO3C++jt0UPEppOqmJDnYUTg
U0htxL8vn4nCxnjejOeyqScMmY0+k1bJP9LT8CKvcb613aUW0xiJdawfspfa3RQhk0WVmq59jXxT
kwZs5TpLoqfzObv7HAM9CCvehzGx71uzxzU4E541nYBpuhe+RNlntcA9bIikIvAEwBwBqFCUIMpN
49acyv4yirH3sXFtpprDgdk53Ix+vDP8NjpXvVseGlHVy6kvdmnSOBQaMBDbjq5F0l4FRUCfpmRL
9cgPh61Lm6ggUwkjhUFCpPsGjtm+Y3paoZaAFGdOJuYngG757MgxZfoWqqzEf+jvVdsb6wGn06Jv
83QVD0m6T3VoERl0R6y2JkYC/25o27/WYIiFEWfo/wf1gN/d57/ycj5LeK261VwEsWaetRBlblti
zGOPB2pC37ksehNzgPLgjUsdk1J2DyAYD01ReKtIeQdn0u5aqnSyA/oDLhSQaEFjrxOFPKlT7T0e
iRchZjU2ktcl9qlgCR6WXzBVwZAIqWpY4L8zdMS2tpzRw7QrdNC7pDnJN9DEt25ARybMcDj4Y5as
VdTguabluJ0M8wrnB9kNmffeWRXZ6Nj58d0APxhlt7HleB4EDD6tDJdOi/px5XY68hVGA8tOAIR0
TJ/mocjrdRCq1zjVtgXIs4UvvWfy2HKML/gK+IOwZyrdYJwgyZpVFTnl+oBLtiAN08vMg+y6jezm
mCNTPbY60eKpG1zYgbrL9BhnbOwAMHK0R8bFH0YT0kEClh+N2SWrIzNV86/soTqHU3JFVlW3oUQ7
RBGrZJ8Q4dAYZPLoulfgOCTnBTAfiH+o7xaaMxNO30qZxKUlBqpaXsVKK/J1alQINrhD0il3TYSz
CjYGDqOUXiwm+b+xzIJ1n0j6QsK9I4XlTmVqBLKLGb5vXkUnyENUGkESpZku/UDL4UXRkIOTR6hU
jAuKmjpbysR9HVyP7lsIrQMl8bhm/oJdOO/YY3DERGIkCTOp8mUbuP6x77AsIabD4KMBZCQIlaei
As4zJha+kRTKxRR2V0rCayh1u9plWnilzTZo0K8PWiDfiIInJmg4aKNTrgk3X7nc0VjjjkI/4fyA
U3kJ3OaVRg3jP6u+oGmQ8xoiXyfxLMZtP3xEPpyZ0ESx0anymTP/53eRrkgBBilWdhdj0nnrJKan
72rh3hv95ymoUMs6aK/peeAOF4TKxtjWcN9GT2UA+DIenUdDmPQJ6s49H7viTRtzE8AlWlpBpBsm
t+KjDjruXKO4Q2AY3K6Ri0IM5O8UmbdkOOce+8o+V+yKVt3DWuHdJr1RkOxdeI+GAzyBHvFfcoPP
4lq9q8zTaXQFD93o1xvLMy6k7z0WDQ6erMl3lUdnk0oK12L7hGaDYB/NdO+IgSvXNeAmVjUi3DRC
MrFKXWQtkWU1ftqVbnf3DBf3QYWPzpwftUckJCaexf8YO6/lyJEs2/7KWL2jB8LhDlyb6ocQCMUg
g1q8wJhMJrTW+Pq7wOo7U502WXUfKq3IoAhGAO7Hz9l77SjCMN1Omel1SxG0eEP3KYvTbrRAfJKk
GJ2wy/6Yqv5YqXFndnmGiqA7kq/B9lFoiEGw33CTpdhc4HnoU/PYzISoDyOIeQ22xPJUw2ZJrjC4
j0He38WlfVN2+icL/lUt4W7VCkqP7pZcV8AOMI9ZN24H2aM2sa3a/iktiCwMJMCROMSYb9HlJ3+t
W0k7e+z64M6X4V2fYDhyubd3dq1/lxhReYVBrlIsn5jSsHnpmb11i/6gtcM2D5xXqzUuXCnbCbAo
C0mVenlWv7uZ9QkEg224i8nEMI9a6b7GLFkkmyPJGfhsViXXUUvaN1VMvJ5F953ArZG2s7Hvhd/j
7MLk3IJ7AKwY3czoeUgrds7JmO7AlZoHzAgsmmY1bBnocDrNjCus8pe8xm80S+46kunalewic0PO
anMOYrROFsyEjdYCXuhTHIFfd3I0QZ0Z/dLYWQ2Npi8Gc8wfE1lD483L+ugwwIHz1wcHgT1+w3Al
24Qyl3tILzAo5IJZqgD/wGzTN4iHrBuzSKurvAdO0btgtLBkfwRp/q4ls7EpCWvFn8uurVvxxKWl
zMW7UsKKw3pGgiO5VpncTTMS5UihylcWo3sT6K7SUozuuo3eNeufYoa5dPusXblY9hIn30DUaDeN
PUZnW6X5GTgcxMjKJf80gWarqr2bGc0dh7rm3HdD/eBEE53aIjenbWaThqOb1nDqGmSMY2QvgSh9
vmsqhhwxEtOLi5fqHuf9yJDM/VH78cKLiM8EIIZkTjvrJsKA4jh1xClD0Z1LSahEo8Y1sLzUrlAk
npPehrm4Ng5TZWBcHTMMySM5QAxOhnMXEoEZSht7ZR3BEvNDJIVz/VlTySgL3a3hEAzGmCPfFL39
3tID8AZOwhSfEHcKvV1oHppLQKB6DnTnZKa8ggGBvxC8cOqVtFc2g86YKp7yB6PUCe1OoBaZIH8k
TOzI8f2tLPzEo0BhWht15Mo5bXfQ4/KWKRFguMb/SO0xuAjOwyv8PEs+aDZ65NuJtTL9RyNv4QQ1
872DIFaL1D7AoAHsN3tsMRCs5rEwdmpwgEAqTtgbdHh0x0FfuDYjz34hbvuZfi5zRMxOYFzV6fRk
hi2NIRIAab0MH2Ek/TWWrrus5u0egcq5hvMA/ie7F4OLfaUZr7B3MtMxCHgeTQtFA+wCQIpFdTX4
iKMKgCHEJTiJx5WG1bmx5ktiknVtpqbjaapK7gh/ext6MSFGpeoM2YauqqxnfiPje1QiOitWy7rg
M4zLuPxGMmY3ZWt+b4xWeSPMCsj44w/MdoActOh5GJ1p4eHXW4gP9zg3X+wZKNqUOs8zFoddP3JV
4x6NiGucMY5p2mNcjtflrBqP2udbPjNYC333wTQFrXwp+XSdKQ93/uhZDffYHFWPTMPap0RlJZVk
GTNKDOlRNFyomaM0zhk5bJF4KNEJVz+amLNflVBlzzUU85wXiwKqZM83WuSRFW6LkjBZJLzDfcrr
xe7u3nE4nXZ5jZwA/v57J31/ozoSooRTUl4abbe1WhNVLl3hQ6h1F23MnuflbJnW312uYqsPF41J
8CGDinoqrLZyaOi2VQ2OVA4b4rYn1BGy8FJ7RMYjNuLTYBok1jWcg6FsvDuaysHGZ1BM3CVaJmLb
I5CWi1arg30TWGrLnc6dIImLi7myVSCiK2NJC4iM4gdpu+GGoEf+VkgoYAGHccfmFezrHpEyM28M
02FP5rrJPJWlrRroG4Ynrp9jz7aybR3SQjFLgZ5IjGqjrI6Y9Xp5wczJPKpBtbcqgC5mo8TlkBql
u0bLeGnMGSoGIzyunJIeADteouG+tItJoglgcphxLHo2Val7uDIs5NyGfUBecINHE/jTlJAJBgFJ
58Ubox3KMtiXfnptjLZ2KipLXodjVR9kk1xchHjUxq3vdXEBZR+T0hM+/MEbtKrZ6nPwNkbazeRL
Y6uD4+YoitE+1bEzOYtpzJXuUzLN76ENy8Yyn1mPb5FTBgeX+FYMRVAnXH9Hcc52qj3Wk/tgIwAE
bfIacao4w7ZfR3W/d8p2L02KvaYN12VEPsgcQTQo3eEWFp/FLwzKnWFmyNUnnfzpEP6cxTw2BxEn
yhBHU5pdbOBGwEUWYd+esnJtVdWzpCm6LluCPmzesM4eztlEDmo3q/OYuMaayON96efHsvrUNQU5
c3Sjb8yXZwJaC1QXYzpfmBCcna7T9mnO/bRQvvRcP04RufAtx/MdcKNhP2eUTUAWi11Sjh9Ivc8W
Jae9jHY6XMqY/SIOFgBK9FF3j4EWR57GMScu9dRLJloJKft3baoZsyl4pNrwi02XlN2aTfqpAePD
c4nNbZSIZ7NSfCN1FuKG+XYoEXRwwdxmdewfnRJzMivto6AZjriwfvEXl3JliQm+x5S8mol+lUGt
OugWBsyoIb48V0noibapzn0kJ2K6RsRgHaB6udIHa7wOGzGd8foGFz2nCsWZ0t4GfuuufRiVlw7u
1DkBg+rllvOS0ctaL0oYTnNz80hwBq8/STkj+KXqZMbLkmih7TUlBq80jXWPFoVxSKzpWaTVw9gb
75lsh51RwZNrIBH4remR8GceZmtsySx15ucIPY2XhOFtO0Z3hcM+xnhi8gxffxogftAKkUc/y5jc
6HN2RZowZ0+boiOY53eppWyuBIYgKTHluooBNXMvMWROaigSmA25U2YElwRYHmkslFdT2theq88E
FBdzTCp1DDyjDEAAdqEKz02lnhgkJBsrGO+zoacydiRFs5Va1Qa3P8ccV3CldCouz1KKS6Obw1kp
23kxxFdqAsHLD0lTwFjsimgll4tcdAX6Epo/RIji35iWIPbhOZjm0atCqqmCCPe1xJLHbUYixrKO
bCyskN7Q9lSUOryOfCiBNEc9RbndZjD5MVClaCrw4g6RF/S9uze7RmMcWbJlswLvabcNlOVhetRo
MEAsgXJRmQgkSP1DlG4ZAfojzitYTf09bKl8lyQQjeEQMFkAspE6ZX2nxXTcdbQOG/6Y+uDSa1+w
h9Dt1EDSikYLg2Tyhzzw1VYVVfhhZe2rtIDOaCZnq27OuKp5WXYlOESYWNWNJgx9O6c671MW3tfs
Jptytr7rDkbNUNAOLrJKnezMP7gUiau56FFNZpzG42oat6oiXWT06TvmWu+xIEmUlMicnawNNzIF
ngOQ6amb531oaHSJZA7JLShWTehu4YdMKziSP1yNbNxc8tOr0HhSkoqq7ftXx+JoEkU2T6z4NnIC
gCoxdZs2wMhbywpCLsjBqBrqe9ZuwI8zcDo/XAjXXYKbt557jyI7v5mr4TKZwVPpGISXuFHlGVTk
3OGlRVUeA9LO4mg3GFF8Pbjs9qVG0kTlU02FA9W6QDXTEcpO0ArR87QK4PM22RvyERxQESE3YnRf
QSBNiKEVAr5k2uBGupTC2otCgml16n5L2UKmLdFQg7HI/3OwpxPN0a0YY2tj1t0+xES6Btbbrrk6
uHVV7UKHMZfxQ5BxwsDVCT33mz3OD9bkf9bsHuQh0P0I0+bCgBg9RTVw9TFb5RpPyOiSdHArM6Zf
BHhtbXQz/SDbvVIlObl6k5x8sOGEAtB3nlmzSlT/D5LBBzxXBR6zzKwt4oF3UWiB1wnxx1cVvhrW
IailtQQhxze6N4ruNT5BDjmsWIYbLoJGwnzjmTVABIZ9K1I8UWNq0q9MQALOM7hEWZ1bp692cYvk
RQX2gyRH3Ru1knNUcJ2G8e3o5rB0Qi4uDbVTYWJz8/X3xs/uS739YVQcLrNElOvYBZ2wHBUJkRfo
fzibgUIsPSfNul3lQCGxIOBCDtmN7fiqFfKzm3Jn3UdZhKGXtrY5t9dFMZ4aI9EIaa/4jUw3V2Vr
/6BnAKekZ6Afkv4VyfyWK+vdl3JXZ71cF0t04Nx16JzIpWxVeNszet/Q5INWqcS1HU+kwI/Nmybp
WlgTPZuhcF7SbOjw/NYvYb70OLmUptjcC0e9d1H8Q/nmtJlJ9tpwGpOMNfNz4LQffgQ7iqsw30Zk
zDzGLhPlnMBvMJ/sE77r0YDhgsEDvGVcCofViV65KNKdpsL+ZkjqM5SsDGqJuHDIXmRo0xO3wj5P
8RdAgga4U9ZP8FsemxpXcOxOYj3nXbVpm+Y6DAbSIAuKzkRGu7HQsp3eqtTTxqDb2qV9KGfzbRr1
1wmkI2b3sj2FHMDGTIDcGfzvQ8tx0k4chkeDsxTZ8xqr56shtBoZXIQeLrwJfYJ/akveOD19ZyeM
d7NNJEVb/4hm+WRp7ZVr+Wjh5hDoOmrqFW1igCllPZ6JMntIauPNF8IlDwIq/rqS4ujXztGpuep9
G1ukkc79qUAGt5p7ViOdaZFXkoe+MgahXbkowuH5A66xo+IJNBNnvSKgW5tb3WnWrUtQB9O1y0sE
dXxeGeCMM8md06d8oaWT4Rx0XbhJOrannA38gHS98qZlYdZn/PShmsV26Mt3IrLyDdtYzGnLDw/h
cv3rANYyzgCrAcZT59qXqTCuKAzeW1M+mKU6m7w4dK1FANzT9ZE0DgtkpvhWdbnL3chKWtDwoY3C
KaeiVcOJbKS06J410MfriZs+d5y3MqJLhU3mNZr6+JuqYsiaFbsbSVOv0lxe1hRdo66MkQsqtlag
+56gC01bWzC0mwfzthmwRyVT2O9UhMsdJIC4NiY0kMGiGnXCjrNe8K21h+YYxQtiqhkZ5YUkcwUW
kwPyTrdAhz6a0aU3AmyWaapj3/glwxRDLt2zrPohs1JstK4Or+FzvMU29wALM01LdvMzf12zchs2
XSSkMRhge/Zme7FtpxSThZs/SBMRJNj/JeqSA4WjlyeOjek2tKTJoIzifSonZ8M05hxYJmD9saHa
KCa2gyC+yi1INKkqb40hPlYxN3MSdZwNdBns5lLeCdd9C/qgum7qjDlpUezKluHckLmXujC7bQcl
ji1J8grVg5zpYJh4KJEPrkTov7Fr41dGxjFDEtWd8UVp/Qt1GthX68414Roris1DGbnkbGttwJyB
wrHXFa4AMol5y+v4PqyK/DAPVgDBNTNPte+mO9rK8SV3G+utxrx/yCZYO0OStCv68ns/7U7+IKJD
jwp2PaqW5dKFxkCY+ULvSjat6jU4a8AFGeWKhHmVSHdMPUmRRzBHtYHNCdVH9B3oHiAxHQhOlLH8
sDhHT3ULpC/IZOQ1qU1LsEEBknShuQ8gaB/9wJ4OUwH/ngLoXLWw60xGq4AmaBjagWgPBAzRUgfQ
7lMgrkEy9ZtS9j66Epib5BykjP/QOydWHXuBE9DNlXRT4IrWRz3kEOcPCzXMgnOpiTk9FBbIpLmc
ZiiEmVxBrGctGdlKGR0OHl3wETu/f6tmdK2miqM9AsjmVCa6tpxQcfhT/9JVk/bL1//5oxbdmNPo
e6WmxMatQFW1dtcyL+LoF9Ha6/TCgGIEzy+dzBNURYxaJqLlWANuVHKah0lxp5d+RocnLK/DmHwj
sB/5pmf13dq+BQx5kROjK3gIolZnB4KWwhpWbJnaMhbIQvMySxIcqOg3WZruCkM0pySs77g++auH
5jFFKuAtMWQci9MdxCFxpRPIxh3Z3uSj/WJPzS3QUA9xj/IC8eoUV6lwnmg0oZBNkHo3rl8z4Jjz
/WgV9YWTvub5ZZKRZ0HNjUnl1q/1nSQIe5JVcmlRNLNsGhkbkriRPcxL6Gb9ltIrvpaRlNcF+G3G
taWC/gFdj0OKdkoYYnp2TVCKJiCoJgKjLISrySvskbWHZIC8mq/HmMOJoyI6Zj53fRebLHUk/a41
ZnseVKTQI25wpALV/VPXR9qtHMp8Z42c2Y0o4Y/UoZ+aYyD2ORr1VWeBuXP1HkgnRlQ2YXLcRDWe
Ko3BjG8YEOemLa9L7fl9fh6C4qruamcLZSplelY+VEH38vWdcdagEa7iR0vGVKRGeWszkvcTPN01
IRJb5GxqY5IM/TJrTDqgtOYMXHVakMRuBCPbEO7/ZOPCeTcKGjyxLHbx8pQGc3S2QORp/CB52uSu
khvwBuMq8w02K1eAM9G4qpdfR56KTtROejRTOsotBPs1wB/OMdq4IOHPyB4zEGPDizMxgAK3/WYj
xjzWzUIfWX4ZKAKgsz61GKyAaR0F/SclNegHtrVDZrXnZlT3Rphx+nGcm8bUiXyc4kOeVt9Ukj3U
vf2R6/RLaYpAlAYMRqOqpEVDpMg2qowlvSV8bkkMDBTatbhqnhfhQk5+DLcLawkJFsVGi4glztB2
DIN5aLX2tXQb8joN2gWmXMBvvdN6QzadrWlm6OcioZ0C9U1aMWENDmPulLOPJ1tqDUivdOUNGkwS
gwVAv9hc6TNGhL62X0IXfiV9gVXmFhuDuJ++snJuq5q+5Wy8hSJ6w0oJSWyK1/5g1ndWkeIhmA21
J37hIlo4XSZuj7gBu5vP1rPrCyDuIRiyhOEfcssffp58TiONedGmHwDba9Iz86PMhjva7hTopv7K
XWcDGvLv4shmEKEx7zetwKTrpGWbPHC5AoKiWotMX9M87bdt3z72PQ3YugflXk53moIRapntbV4a
xZ6kWePgG/UtlGmQ7p2DoV+bz9oQMAQIzIchI7ixnyzaqCw1MT068Dxlxho5lqtQR3QjmHbwwvmn
cSmv5yK61poajNmC1UXH600mXDFui/eyjsK1KytrT8QmBDhUFrK2vte8t9thrK+Z+ATbMZETLVoA
3bZ9CKYq2WEuVGS4zSNJPz5+ImoTYisnlW0XJ1Ql80ungGFqNgZLlwiY2zntSHPykx9U+bSiHJoh
wfQYi4mYGEZV5TL4MKoQ6Is9k2BjPs3AkUOHoFdAuZhdkcdrs7GyVHxLZ00x9Iqz7TAjc84qkioM
O6jvge+ScuNnJ1/W+UE3aw5OFrKfYYZjTtuwO02Co32UIyDA34S5NKO6HNW5qIu3EJL8Tq+seRPP
Lfqfya1WrkthLkgvEBPN0dbmB44jPJ4qbycQfvAJU5bVDdmhKM7pwTIWu898NnuL2RnH23Lcktf7
CUJvoMGOUUVzpH/nRtOjGALUhWnyKohiYhKiCFWzx286+NhVubwRtSu0jRzgaxDUt6bFXm0KlRuX
tOQawhV7xjbDzqFsY2NzqEu6gYHz/DIkZbZrbPNBLhKtIvYfkeTae8pkYjRd83sr1LNMKujdrr3p
XcCzmmioRIi1Wsk4abxhDDNPTeIyL3oEaiIXv0SeXHURMpXl+WjUWMbSoJoTxFSpjk9DJTdZUB36
BGBUapfToZ1juuHziK6JTFVKVYbtUjA9B3qDKiMLGLAqckz7KRivXJXSIVi41FYKCH5gYliDttik
peseSCOYac83j+h8oo1lBS+AcBdujPxuWZ2zD5ceJVHI5jYjoZEWp7MrSGFZUUOiRAmdYa1E8l6H
TnsM9ElQY8h+j6ARfnk4Xk9hB0ChOhQ1K6ZLMOXKNeLj2Pb3YTreUsqcGHfMOL0QJmnDIuJw3Zsp
9nktJ+vJz2nF14GPjqKigSGj7kgveaQpof9ATHWfIogvIw6nyeLvsd3+NC62QysxbuduKXCYbfaw
wldTFkJD0KtrvzevRB9Q9tH36kRGoNki5AqHAa4MYwcg7iGDz+5KK/vI67VEWzlFe5hbTg218j/a
zpFb12LnNosCTCqINg+lRMfq4XIuZAyxKWr66MJIP0p7eEscuK1und76kxGue8UrxQT3Mfbx/vSC
fA9jdAle7+hAMxL6nuk4VVINv3klwmeaDZLgmDL3agaP09Bbu65ECOhbkPhEa++a2rjuTTQwsqaL
QjTN0XaY/SLu/KSXRF80Fw9Rx2ysjRyLS1y801pG7iUVWQ15i2d5CB6zvJm8BbC4yipuhNA2bdQh
uMJE33wyOe83KLw44DmCsUMRJoRxM/SrMs5tZhN2DzLV4x2E8RPcYuwudn1dCKP1FDuWrTMKHHXL
MzuKE6JkxwM5DwbipgDRY5Q/pImvb8rIoRSjpkAtZIdsul2NoxSZo52Vx1x1z7xxLKWyvuNAtYtt
63au828qToK7BtsVPrjZ9SLimgB40TYNW+fjb5SkiyT5fxGg2z/J3YuQLp3DQX+fkd+2FnV4cdzi
tqtxDqBdIfQ7NU5ZT4vORaPD1aaOyWC+gyBbVHHOhc7932lafyGFt3+y/hiwfzBT9fE+L9WN0NVT
qRn3hlsdIXRfYYSjJxk66UZLadlYzr535hT0arSnb3H/1y/GL2Tb9k/CdjM0pJnT1t2XsgB0DI+C
esnegbCD7ptVbO/F9wnl+V//tl+Jh7+IhX9SbU+ZypzUxPNclfItqyPhtU7xQshGvIoG637qehjj
oyrW5ETMHgrRv5GL/4rOYv8kF3dUUiUxygu6jjPjwapXV1B+EhyrHITrFl1mhetpPUFdvkyqguuM
2oU3YKKbJe8KCNe+3fbbuGBZC1H/rZg8EEkwN8zFUrwM1pJo5RTDe91Hh79+sX7hyrB/EpPbzP8r
t5wDRABpcesHyrmttORpiVVqZ9FejMwdr5kZQMbDP/DXv/NXsnr7Jym5GnHS0j6DWEVTQsEaIOj5
TYOfvepNkMbdzLErGRb5jl9a3qQjpBwKiBA1cm82oplmT27ZP6LOuE9VnK3/5mn9wt385Xr+03Vj
+bRnpGjVzkdo0WX6faeSO7+Hw6h6sbNb44dW6J950xxggPydnP8Xb4D4SXGulTn+V+Ixd6nbb3Xk
ZzUV4FqYDOUjkX7LdHPrVP5NU9j5/q//zl8ZicRPWnNZ9jnLcJ/gTkjlujZ6AhfssV83OdWZChsq
xHLPdHNaus43DScZ9GfO92wYv6cBnc3excLb1YVGnx69Sjfkn4Ye3dDUi9Y5x0f8u0SauwWpfW6T
d7u8LLpNUmovf/38DeMXK9qXgeZPb1SD+x1Pcq3tsqYk/rM5Dhrnebsf0qMQ5EJVul/vNeaLqBTD
CdAoAhzYzNMloUNQV85d1Y9PsV89CweSiRs69XocOeaawTyco8mQB+YshJbaM21iLeq8gcnpyXB5
08fKPqHvkZtR2dO2CIK7RMLwMWmp0hTtdoLOK2EgIQDWZl4aCNe5NrWe0Y4gmyPfPtgS+apDXsrK
RpmKSKWmrV4zogjbluoI6BBROGvHCX+gxiBaSVLGGsY3khmZsI3GI/BLAKSxKjeNoZGvV9K1JwWd
7l8mu13HYPyocslZlxyPqy7h2I0GS6FHmA8mDh5El4RE6eKkBl6YlONF3JrM1E3TkwaRo7o5C4Io
AveEDcy4sTN4lbVWfEtVg0oiz2yAoa1zX9JAYPo4DPyTBrTwXTyTJmQpTivTNYa8K7xcu24Q98jc
vG6BvqMrrVbmjKaVoArzlKTZA5hWbnR/1GG4a8zJE78dVmksf+QtGp0+j9+JBHpi7DfsBdmCBMKG
9qEasvhgt84iLE3EViLXvG8McFaWZou/MWT8wo0hftoyMSj0vZXb8T5p++k7kPc3fQopv4Uv/wak
Y/6iPhA/7Yl1IptUd1u22QitCvDZEsQq1fuopTPqJzPbZZSxhxjZ8CrnkJAE8FHJRyuRyaKgyyXV
D825Z8OAsdq3pHukFS73ylI1TnwLMI5NEmVj68wey49Si4c1zYK/s5v+YkcXPxmx8FhYjahiB9+c
Xuyh2VynxDVc8AK5h8DlhoD4jKykG+K/2dS/6qb/pZ4SP+2tOTNkxyQKYK+MZNr1ZvQwoLVdIYiu
4APp9zO7PidX7mdC3dJ7jqLJVhEH0vvIk6K2vbJMN/aQTvsMaueQw0Zot9s+co/dMD7oZXJSPYPU
UsvvhcISb4zttJIBkkwUZ/R+zPg9NJzl887KxHaBGK64lTk9rK+MulZ710wuR3xxqCiBhq5kExDh
0mCRiNFQ0ypyLkHZ3wSMPLiQDYTgBOpwrOtYQYpgT2O7JGJFNWuVxMcySqptz+1e0q5Z04m+033A
YAFxWuyd918L6X9+jP8n+Cwuf7x6zT//i48/inICEhm2P334z/32bvtfy3f891f8+9f/c/dZXL9n
n83PX/Rv38NP/ddv3by37//2wTYHeznddp/1dPfZdGn79fN5fstX/v8++B+fXz/lYSo/f//to+hY
B/hpQVTkv/3rocP3338zl0LjP//88//14PIH/P7bfZG9pxGmzD9+2H9/x+d70/7+m238Q9DuNpU0
hW0YagFwwobnEaH/w3UcSbyso74eolbKi7oNf//NMHjIRDenTMukzSJ5Ak3RLQ9pxj+k5HO6rjtK
WY5uqd/+31P7t7fmf96q/8i77FJEedv8/hv0vWXx+Z87wDEMUtV0aaM8cRzdsb5WlD/tfpbPA4D0
0Shxtt8QuUeHgI3wjWW+JshDc26IK2lu7NZnMV0e4Fm7K+EXxXVrFfGti6z4jwdsIqnXCdj/q1pI
50719WPXyvKN8+uuqtCR9o2vHWe0iahUbM+MMuZURgWKklCufetb/ivYh1QYw6sdaOa+rCx3+/Vp
mFkc1/r53iAiOO1CeLVYi3ZiGKLHRtfe4iD3P7RJu0kyO3yORvj+fV1iA+oSm+ikxH8s0tzrh0m8
5o0htiYKsryqwu2cdckdiMzxKqmL11q2W5aD/C2PUloteYjegIViWzAKptE7kd9d1g3DikneJIY1
HGML3wi+0eYp1/x73ALxd5pgD0AzmTzwpx+R82NDaTTCu91UHXsoLnhmwnAnozl77QcdwHaKdtg1
kjMJVSf6ndZHbKCGLaygvQ9G1Fb1AOswpt9/b/S4qwm0Mj/KMLiO8DA+YxTNPKcy+iO5I82lt/CT
EpDod1J9cxCpT9XwiUgnxsxmhY+qL2IPGblxUt0cnoVLD69nGPnk5PPz19cG2LwNFC/vtlMPTP/0
4ZJgzNqj/m+pr8fotp66ayNFK6BDDTlaVTIeenTzPC8YPlAG7V1HT+FpJkpxLSKWTM3JnhzuvJNb
kw2R5L55S7hOt53pedyM0Th6tO7dcz5qYhcx5b8ye5KefelOR1n38/Hrw68HJtBFu1k33XMrYhSx
gyNuKlw529wurdshNuCRxpp9zzSJBXWow6fCwvaFNrR+sQf6Olm+lbo9PNcR6eEFfaM7Wdpym2MO
PPecYxGlzckR+EF21VRC80y7+8oMHjYlL9Uj7625cmNhvqWNQkdWOD987ZlbHJ+shKmcGFJ9UIT8
GCYZvPRx0ZOvOklax4rRYb4trDC95lBg7WbmIKditOPj3DbxgXGAvCoB6nqC89ON0ib8IW5f34uG
jpNZxOlzOwQ1A6CpeqeTd0eTSn4OGsJHLSHnsiez3IzwEXYiOJpkL3yoMfg+NE7y2llUgy3exUez
Rp6Kr2i6NfrK3RZNRqZ1F2g7K9O2jeRyRqfWeZE9tbeVa2lM3GbzKR1ol1V2Yn1Df3NobKsNcQLu
VWEzzyQc4ZL6gftWgQFCtu9Ej0la6ZtitIJLZMtyVw0QYfERW0dHdfG+BtV3zZgj305GRj7omDwi
qkCS1NjVR0sgZJqY/nNYK/TRRV4d7XC54pLCQutZ8RU6obd0xl+dujG2tsEUpe00mtFO6RwTJgJ7
ieLluktMa5uDab4LU1YBmOniSZZVvUpScm4Ky7o2SsFcN29fGhha4aod4m3YSvvOrlBSQh3+RraM
eh4Iml5Xg5Xemthgdkbh66ecxtopIdyTRlNhXYgvJ4OnHqpnrW1/tIEVfmYdKqRYUbXMuXOIJ8t9
zwTjIloT+gNh2dwlNsxUOSdqbzlVsakExlHR5C7zvspd1XalPhqCZjTlDu+Doj0Y29V0Jh0Qyhgh
BRvGXNWby6wrm5X8oKjGLEdWBSGOaXEICMWkoCEZ3CmNN70adJJyg3ZT1Qqp9BQGt00TO2ctKYEL
Veb0NtfQe0O3CW4DYOnnrAI3/dMDAI/UH98R68n8x3eYZfHaDnZ+LGKeeV/W35gyogFRSEiCIHHw
tYBFloSgUtEEz7YVsgIs/K2Oc/CrVqNdQPc0nYF9lw9WOR++Pk85Uu7I9RLe108bp/EMGD6P3RxR
SSPuc4DxG5MISVTbgbhnMuUuQdivXw+ay1cw+79yKMSuv76gctA+GRhgwQG1PyYVui+gd6AtjQgV
2IwLYuxb/uPzY93pnkHnevf1oTXWV22QdPcEKHaH0XafXF3LV1g1tGc7NAduFEvzSr8OXuCSh8wD
zOIG9VjyWBZUysIBedGMMI+/vqNUTrUhKlgevj4cLHdvj3p/H9ejidK/fP76dDeU/i5phbH9+jCL
O3OVpkN27lQlnounr9/WJm6zjXMu1BRsOihMTbx1VffctK1252qhexJVkG6+Pp8xuaMNnj+ojkRK
nymND4CW4LS59Rj/IgG2ongrhKbf1crwMc/q5eMYdgEnydjDD5q8BvqNznL1Xc9ksIYabl+YhNqH
cGxcLx6L8hHJ9ls3Ws1rFUx3L+E0Ig8sZHOXJvYuFnX3pLm2uJ6YkxaTfbL1qD4m2mhclIgSElEZ
Eqb6/+XqPJYbV7Ys+kWIgDdT0XuR8pogpFIJHki4TABf3wu8r9/t6AlCQLEoigTTnLP32ojx0n6I
XiMS65ZkExqXoJDaBptnz4N9EFkGJvK6MMsbjdB+kRF79ZGmyatLpMFDnyCi6/RHsAjpXyEZsLxK
Zi+YEdVK18acNrBv7SskcBsWQ9rVN2kUOTIsvtrC3k6WI39hruxMbOZfmgMXnxzpGE6co+9C4pkx
D7nOcxpVgi2ldF57YRvokB3v3fGIypNSj75qy3nv3Fb8if0a/e9IwlTpO4ckIykZyPKnlHJiEmGa
jywRn5xSkbbrBu0n6ZlsvXXtT6z4RC01iJs/aftungJaNIMHwoCHHeQVbVdAjDjULYCnKCG9kawP
Y13bg30ZLVWvKlUWt2o0UTSmkfds2TZecNkZb5gLmDn4eD/bnHnQFv6fJJn2FWqXCL817TUSUBkB
ulVTR2xAJiZUHKMkQoDTvzmuudWqxP9bO8Veq/FV141zoJXp/Zj9dDLhPf0MubqUJs87ZsMVP3v3
Z6TcNQVF8B262ksfeN23izRmhN2PNzD5Go1RfknH+AOTIfpK0+nXyNrhswz4ZtaDmXyWKcpOgNjT
QYwJTT2gostkqNGM+c54wQIaY1CZhu860CmBNM0bA1GK3p0Vm9sb26S0yovpxNCpszp+gkI5LNgd
V29YICqqBryMJNHPVk6k9EOAFNKIZoI8udULY55ZRWs+ebQAPrFzKdDRfflql8jxIk+kN3vE2Re5
XXeu3TTeovNdeCGrILpc7X6kj7AFRhYe0U7460IEzkXvtHSVpq52Gyfuduau6Bal015vadRYadv/
Hej+kkXy02c0TkPRNjdGXLHos9qmheJA3iG15Q0Km+LOT7W9lY/yTfeLfciteGs0VtuNDeZ9flQD
LP3Q6laHQ4/TXteGld6zLLufcn8gDoB0e76f0gmseZ/eZNlr57KkmMNyARqikE/KVcaaGyjalK5s
3oHSf1CjMh+j0hlvlpme75djdyi2QiTYC1iXvAfUqR4I6x33eg90oWZdVTe1XJJCrH9kZrRDVef9
jEb4brAsf8XsqK1U4nSHfx/KYqdeKRHpu1hUazUN8U+n4cWWbaIxSOERqDQm+hr+z1PTOtXD/SF+
7a/10Zo+ehUy0kX6dEQQN5yGUXXLvPDCT7rYNId5tmiA7ZAbMr6phg8r6oFgyKLNnjHlUa8MVo5X
Bq8poq1dLQnwYV0ZvGKu71eBh0nStZgfwzQvP/UY7ledf0zFOG6pN2fr++Ugm51uwfgaEQu3D8sk
Wv1zfWLh3PN7DKAXB6CE2j9P4w7hlzUY3nWqMvOktVU2h82Wnx7tTpz9nnkheNe8aJbomFAoYAvN
vUWuaW0RbDfLkgHrlWdj7Wh6KC59JV7jBDB7Ydg98OlUvA5svBZmKdpdYEU/re4VlCUdBB6dPayD
um2eE+mz7qVuDMk6BwBQptEVdcsaheaINSBDJYH/6XFE2HnWUV/dz8LKrOYgzWMfeuWRGDN911T6
LFTrz43q+3Pr2/05HfyFajWcYfN1AmUXvifbRwEkb20rvNwWd8ntfqiSgUlKKx9Te6rx56mJt89M
NyGN5WU5NNmTL7X0ySqIk3Pr8PF+Rsxis3ZrGzVXZMZr+KQYD6gzbnWR5CtkBgFuf+ARWW1ph5B5
8G0gXFBvp+S1itWTpifjdhIaPnSMVh8AbvEjI7s9h00xXCtqlaCx/Q9Scpul5VQhS1KDrjIew2WC
1k5XefpRRFq3jTs2lqA/0w/P7N7zROuuSTHmdGbIub0/LFU940DPNyqquq1d99pNGzwK4Fro/vj1
60T00J+eD2yRoJt7bLq+2vkEIW2qEH6LU/Y2GFZJm5rX46W9s1J57m1bu5EfE67E+bLs7XZLxGu+
tsrU/8gDc2v4RvkC16aGIhBNa89ALaPmHRpF9n5Hqz2aafF4ADNvWgNYyNepIypMW77JXzg6e5kh
BjWdUc8XuqNFkANga4WuhSgsrj5JL70USRI8IRSnmU9pdkF/Cr99FGoocP0o2IYDle7ArtWJ4MBm
1c7yeU0X7oWXXx4a+Jngx9yL15HbVXX5iXSqfi263D0MtREc8iZn6i9l9UR1y4U/VjRI3XlHSEv7
hkHtvAcayiGrdO0n8nyTlRvEzSWv42mjUhcUhaY2Vdn3H+iRkXra724UBhBQUyZeF29cruf2mTTD
LfINRB9Rf4vI7PolvP1GJFKzU8LKVipU7pnQtVVgJzU3PGeY4uWucwsiNnETrQqbvboVNSMp89qu
QoDxZCRfDKnxyXASwm+nyPmQpkSAFSmNh8NLKBzlbVyX5XifBmptdXjQpdU9+WBklqjh/fV9kDUH
43MwhHqcXW4wXFS6oDr0GyReM7fXvtDcAOb1WrXtucXWqHh2FnzJPwNbjodG69EZBHIH5SU/oMZ7
iTVc4cTNkWdZyqPX6KvYHNO9DY+cM7pjZp7J/SQcg6G/wupn2+N7O4KyrY1Nlvjmlz1on/cfOiZz
EmSsCwoDSe0HBaQKx2/NdOSiJl7rTANnWHvlHPfNFGSzqN97kRoOEWTKDeE96WMF8x68QbobdT1H
Gp9PF13P3KV0Xbmk9W4OpY80VKUHPRFfaWkFpzQL8seyQtBzL0iNEQyDhl90GgRiM1Zhq8TWmfYj
U+yqERdprPnrJtTatZup8c3wEXVg37SP91MM4aDX0Om0FHgvhDx+3i/3tTNtffbHJGp3r3YOL8nw
3fIWRn20z91RkdFC0JDnKHTPJrb6Batxd4lXFymeLY9DLOUxZ5l+vJ/+e6jv/1oM38RBJMj5mx+3
kuMubFz9mpGAfmTTfzLcXr/68yXEOzW5n0Bk0Van59oquE9M9mmi9U5x8Ek0p328n1iqBaA4hkTp
BqV71VeuY1rX+88RFIitzFnskWQWX82yia+ZkWISaGom2cZNzy38hbMlHW8jnDxaFFp7NQ2tfZLw
Zog/4ANV7Ac+hWKtLrCTbtJxltjrhvPoqDhjvAyXzNPOozlfqhR6yxYN2Ab9zQSlA3su2n9ksu4w
Hf+5xpy9tJSO6rSZo9+4+Q8CwkzTd96BKo2Herv2rogvcr66Tb/SWvYVi9E0owOBb2+h7bRnc5gb
jHnq4KLurVffQzzihV5+HgtfntmO0yQKzbUkquIVwtNTXOWnglXTjUro2rC09lYgQFpYU4Bdcj4N
iHlj/jViFFNTuezSVr0n+KkpeSi93Pcy+AzUmJzsUnzqzUeZ7HU1mRsjbLtFkkXmxURmbQZ+/FJN
Xv6gad4KDZ221KFk7AO9bqkJGshgbO09z7EIeK3p/uAdRBYJgcePk3NmV9VFJmF50XS32KWTQrin
nXzRHoZoNHFB4rsKI+JwCXwdVoPVb8MgCeFV9MYOHIxxkkP9omnRbBIYj2q0ZotexZcvTndRkYps
PSC+xmwdHWWvnRrEzNv72b8HFLWk2kLjYjXal4eB8ikgU6s8+GYTwTdhujSdJrh0U6vOAR7shn7I
Bf30M9se9zTaXrBptBntxZ32osSk79ko0PdwSIevrER/cAzBams+qCkSB920gHt1PdZ7Cv83d5IN
S/E+3ACP6G5ZXX8mRTdu6EdMh0TzOrJta5yrKk3hjVHoWuoZC4VBN+znNIR5SAFgZZs1Y9n8MsX8
6kCk/mdW0mOS9MDiusvUq90PvYveUPpVt9rxYrqNELrv1yOWbosepswuH7SrgU7gHNLUXvAVMr8N
65gIj71erP3mjm3vh7S091Uo7T3ZNOKhTQ0gGGF8tvuuuFRT3T2TvKeI6TTUwmlwLT8oF+yW72YX
nXemsIv2ZAw1UJlwNizq6YxnHI2lnkfgWBIGNaIOzX3pmibDDwdimTPc44W7d1I1rXMKEPDOgumt
YsZ7mIahBYyDlNHne7eeevJ6sgS8NMgWsgrn0/shBYG8GL0q2xrzg/WunvaqT6Y3Er32Re524AUC
BCMeAbgOTaxdqxfoWS0C/Ea76LY0rtsXrY+jlY8nvc2RsGE6YBKJnM47ajbsfxSsyXqKCL2t2/jT
9e0BG6lWbiEafNBzCM/3wyQ8pHyN+Y2WY1wiACtf4LRYSFElO1PetUONpG5h6N1rKyfzTzdQ9Kxl
/AsIeTUC+niCCEwvOwYXMtjeGeh98doX2YEiSn29n9WSYAYB3XBSrntKq/5i+fLUEFbBRtj+Sy5V
yHd4VrPJQj+PntaibjRfybqBHRLGxtqnk+0+jBBylrFOuhVbm3EhABv8IY5qzr1eQ8Dylo7f4051
kCrTFmy9zTimrDM6Tf+SFaFANJy6N/NPEujZWz1Z4bnPw19kZvWhMoPf2qmNvZ7ZaMWdcTL2tK6H
sOoee1yxjx6pl4lhHcKheG2sQeP2bu1D0m/i2tf4uA22GKUxHukYLlxP689uQ1BMy1i4bor8t3HV
+J2W05+gdtUTVpM/wWAih0sm+YrEfqbuZvHxfipt8zWl27GyK74tO0sWzlsJJ4RVFukpnk6TmU/y
1KHKBZYU/UBH5Q+VNk4Y1xz/8w9BWOSHtqWtPl/CykhgKwGla3CwGtsdnKmKPutajpN2FSXhtyN6
pwe9111/BXwXU41oX0XeNS9lJIdHN68OURc1L4GLj1I5uobJjUQRPneymMIcaP58SE3VXhq8yP/8
Q5gUwL0Ggauvq3OWSDkKzXLEAqZ6d6FosS6rqE+O8J+Soysye5MWAEUwG6RvU6J+Hey7R59ybgQA
7qjXTnV0XPmfw/2aKB+NkWifdIbfzDtvv8ry9OEDR5m1iVo1YsdN8CFO+e8kekpPQWrsO8Mod6PR
2bMyLr1EmjPhBPDUq5XhT88N1v3eKCES0JnSFgb7Kcb7rD/mBspC11XmuiuylxTZxgYihXu0nVRf
ThGtJl1pv03XGIeu/GsXVCZCF3lDK9g/Jr6AW5DnwcH0rODQ6F2yKecqwXwpV82mpqKFoswoVr3l
AdkYJV0v/Ip0wnTi4zXs9EvfA/03oXvbmUFkvdxPB/85komJ6rBMnmqjfwd7nnzRXgOfo4/+yZQ4
mmCDLP1UP4TT8NQMVbghMnzAn8HBppYJJmvI3vLJyQ8Y4GcjRRrsSXfxbxI7ytEY9Xc8W3DrDW+I
odVRJiXf4jkSUftZhV9mK/XlMJGNmne582Smn5iP+5ufOfbTNDgXtsJbhNLBl0MdIuv98FULNW/j
Bc24CToPnw/zCPGrw3S+H1wa9McJ3DgZpnQKCZ461CN9Ly/u3UffInBmkiS4F6avDjJX03NIFvbS
C2usxwxmh9Fkgonrs0hFfjB03dnCoaLCFrwUTto/aYgka4Brr2jUFE6G+pIiYGRBE344reWfrCLF
joju5tUfKJ1bVubhPHPLV9ehHu2abKtts0tXhWXB71Mkw5Mr0E+HciAQobSwzNP2WzdGjTpSRfWL
3vdbj7noej/jtr817tA+hB3QqQYfCkO8UqwmBjyiBvDDB7MgHlKiglq5eHdPlHfEIfXTHtTaOsaI
dcjwr0NaoDXa9uLNlW/CkQRFgoc8FZZTn+rRLE/t+v7z/WqTGhtXJSlSWjs6FS3pyxLiLP8/yNma
ZwvlZ/ylWRMtMMUOW8txjW1AIvFq0kP7XQR1+tA6NmXSzs5oXIaUibMqWU28Q2sRQBrzO8gaGK5W
pNR0Cx3PE1qYKTrVWnnsA23cVlG3pjCSHArSCQTYj11b2s1VRxOwhgb5bTc5pufJj57Jkmugch8a
JJ+XyDWSS+hwaCxrg9HAPdgRznX8mPvM8fSL7Aj+afBuRLAI3bVliGhBh8VdeC1siKxwq7dgIFOi
1YNiPQbJsC/bmBQ4DN/zcWIGqttpePB8KQ91I9QaVXr/lFvCwE9W6X/44j0Us0NFq0cG5hEaQEKp
zmppcMZ87nsnCPxn6WnE91UKlZy3FF7UXSjLuhdcTSwSdW/TFMU7ZMPgo5zoTOQNjU4K09UzyfNH
mU/fwg/kNsZUp8KJdo1RVq+dHq59LJo398Gbl97a4MaHvGZpiHoS4HMe5RHZgVN5aMnnOlCt/i7o
RW6pEzo2ncOk3Xem/9i5NYT6/x6MTcp+9WgjEDtCv/2/BzGftuF4rDvd3NiO8veD6fj7yUZdDhDh
wScBbNsMjfNEycDcV2y0HiKh2U8p9tmtLvsSVdn41VpG89cB9NQlDrCiwffXpJc1f8BpwXZnnfya
hEY618/0vTCtU9bji8szheMYHMeucIPkHMSIP3KNaa+Ls69BMKrXhj6uWkrmuzHvnhkBrE9I7v4C
gll9lBTOb7WffcKHMT99h+9imhnJyR+86TriFWCBR7VNtS9uVf5knhw/vYTEsyJuu4+IfgCUzkG8
Uy8E15Va+RtjG2QJbUxfww6+uhv7/Yq45nwrouLLlmn4Y7jxpm8rTOm4fZdG1Bln09LNPS3uYT2x
CXkm5JqerZMm39DFF1YQrc1pbN5GJ6y3MLmJkR6r6pOqcZeP1declUzYBgDZgqHctePiaYK1uyVN
mqBV08ifZDrRlRPJSk7tuMsDB6OvB08Luftb0GjGwaksgU060Te6jgLpXh7MQGRQv8xIaUQ3gGm8
SMZHtkP9wcFIdmy8SjtlmkNBvKKZ0ZYsPI0GtI3nACGjtrY0hzzEsAlcfdTMlYF19mEsB/vW26Gx
q3QMfwKS3LsZsK+LW3EwqK0tWkIZjrqbOUfACWw0HW98cRO1bEZTex+ndNgKSpYr2knaezs13/7Q
Oo8wXLRHa3I/75dZ7RMjwue8JeY1+uDPWMHU1JG2JM4x9+BZdvOTJS3ROIOk59N0Mny14x7/Cc9K
36XYxWUDOHN+GBUQmo+17l2COsSGaf8Ch9+2OUA90rQouCRDsiwV/rTAD7bTLJGBq76Z6M8uaCy3
p4nN1z7I8l9KBQwXpl58FIM+b4i/BvhQxAaZ2optSHdQjUVsD9lgq3B29Pss9EJr4QbdeKQETEJc
h5rEmLGdA6XlXSKSehMBsthqWucsubmjTRPMSGOR7JMx9vd27uYL5Qj0qZGtPcXtHxWH9pZKub8c
KO19aBbiZitT6SM7N4WNT8PcCAZqN5d4kiGcNjBz/blaXv2YErrZNGnmEhEiH24XXsvYOosRTSib
aRSx7pngH+qe6Fq5waPt0JbWRhPNLpJE9E3mMe+nEF+VIO2oEd0l6kZ9UeMBrEQhF41ebyDWmLe+
F4IU+EqjK2D3a/Cz03KClHEJE+yHdWWmKEjHnU9HB/wWh1RZ8PaSALwruI6HUVri3HXc/DkIgINR
I6RPDW63FKgK22R6n2VN3gcoqniwfjK71rDpd/qCwnpy61Cnr7WdU3ZQMNKeaJvQt4/qO0mnYq8Y
vchw7Batf2XTV259Vbm8QUP6YMVGsUEv8hZ6hnPro9C+hbjk6MlN6RYfu3ObBrCGwuihDOTGMY6y
3/tlf368qf+hEfVkKLUEr4Cbl4rRisUVanfU1dacV0DlbIsP70UZziorfCS9QfjjmP01qiGNpiLo
loPC/kYlzyTBviZGdajSk5cXhHF7HjLiPjNeJxNVazS/VBfeX1XYFU6f+Kt0eG2gSZtVF2HKmDIT
hy1z7MpKSvvkzIf7T4xO7WrIMYvSCvMXQyvMZTTp3TnORn1VsWhABZyyGw/0zdBrvwWSF4AO6Zef
UtrPDHOdDEx0yojjZSsGekEV710Uqo0difbcBMSSRn24E3k5LG1ukCV1sPNkmuk+rrwZ8kREGOxw
MLxD9hTKR9WF6d6wYoJsC/Mxpnb8lgVr18bZmTRiuri++Il6+0OxhtwXo1Q7tj1gmn3tiTnjGMnJ
29AkNLesSyjpVL315Dx2LUQticykjaiRtQIKDgt9GNtmIjd21nxNOKse7LRdgz05KOKNA6ecKVox
28za858kElKWYwHbwiB+YZlKKHoJ1qLtsxCvYSLObTy8Z+Gyy3qP9AIvfg59zVi41hQf/b6A5CS8
kvCvcHpthAEvAFT5ezMAFHCcKN8BeyrXbCmYAsHFaGbnHuPZzqtJpFE1ayjtsYxddrNlNhd0teQh
SnjBCd5o2j9fZSm3gEbcc4Kk7gH4d/UIeBEnykmF3hlt2rjXOuHFizLXl4anbuwk/F2U5fKazIcc
eZoH+Goz+ixDm8qFHNqBViut4Q1DVriBKan55X7wjGddy/xrodXxUkXGuJZ+sPQDQBKaZcrHkB7G
JiRq3qB39WBMyr/a1MCuwh2haIsB985QP0SWlV6xZKZXdmDsIxQBTIXi85hUfpzCmYXZE5HHI/Sj
3bug3JS7dINUsA62XjILvkArRXmVmg7ijd+7vJ/qMrYea0rPHYtR8E4AppAjMLhgfAEUWAVry3wa
7Vpf1y5Q0SLT1irX42u/pbdEZBKcoa1pe/4phOGs53l+jSA2PEwWVKis77OrTOth01gCWKsgF3bs
dLUJW4+iDzSYpeVBzzI1aNv28FOHMt/TOpq0h85X7sJxmqtrGZA36o7/FMGQp0reXoeKrGIoJsle
mQj/hU/mX8ne/ur1sxQ/aNoNdJ9tMfZqS8oQDPHGEbyQCbsqYaIrQTejHJS46HZWX4VjgwiZ3637
6f2xfeoh1NqlHmGuolD1VbMCF90XRs9cpcvYmDGVVgcysstasu0atQaAuYjYPp5L4YdnG/QDOsX8
6tY9PUTpXuguDacEa0UqCqQsxAdS8fsziNTd5bZunb1GrTSvMq6xz8GvXPuggMr2zXB0729JzFi1
0+36SwfohiSSHW9oZMm2g66c0VxBt8WnJ4yR2SVOgXX34yFWptpSTCFysMs0enMcAjcvjx2+aZWQ
O43ocwtR7C+BcfEyHBptNrq784hHPqQOLSI8Q14z1kNsk1peRdU1LorkEk9ykUIZuQaOtpNx+Fer
qm7jVikQi6w79gLAhY35mB1IsIaW51yJoKt5qmSRhn8NGclH1w+QcYa8+Vaq4KGM8yA04jlFdHtN
PDoHwB39HTmYMVq6b9mYDsuEU1iz1EXtYGxtVjboKYZ3nTzJRekBZHVqoBqSl17JqtzYUjdRJe6C
wpqOVa4d9ZTcm3wc1V51pQmqMPzjZoAomnrvhhTzk8F0r1nq03E22/5BZol3vV/D16mtuL5ppE2S
XdN+93pt7u/f1clxzBVLN3t5PzXnr25Rb6hIuiyLA3dT8vnIIHmUih1KV0FkG+eRoJB8CST7ypuj
hmIdOe4aejKd1SfAk3utCqrPPLR/Ik9zv/wheOmCXv0xi/Eso7T460QejO4q/LUMcxlOPcad0KH8
Y5Hg/GC/+6HwMdeY10bouMVmmA5V/BHxYIb5WiIWKYzmiGEl+SmT9CkYnf6bwfBLlo77aaiSnKDR
qT6Yz+TD4DT2WzbhF5ShL16tEJoQXkn/GXKAt1BWp56SgaJ5yj10S6joLZEJB4+VcAG6jcq8DDLD
tjIY6iyHWe9SxNjl09Lf+BhTabKgCTAr9IlajHyCLVm9D9p2pNfntLswkMMh1CdFQlE9HW3PNjad
6Rgnewz9tetk7tlBjLxGsq6ReDhIbn6/hMaBvtIuA3Xr/LxiEs28p8YhRdlTVfkSlFUJxLYFLFQi
tTZtPXvXUmYw9IfGR0AX7kHUXfklZzpUhiY5jMqr3tTDz9DR1dP98le6GegHnFUztZ2FR0G3OfG3
xArxvsfTineFqagISVI09Sp+8EudtLNa/vpVvrfawf6RlXicfQp/skx7Kyej/3Jh9PFF1b0PVyJ+
EnWMNEWjOoxBHPpgi/QR9V33wt/FOk1nt28zBy49Ic1bQ0WVRCu/vVoT2b7dOOSPzsynkGGinc10
wMqIDAVHMXUjrZmr0LbWbjUGk0PZmNUurkuTplCBXKrP7V1JSO1h4PduYWqQK1qH2kbBHjlNFnq0
UcOlXMdlj/K3Hy5pyWYjLmv7McPOuuo1K7rl/LEwnZr6qY1lsOhMw3y2rLwDdqglr0Xdkw/gxuOb
ZYNMYryNP/pZPeWh/PwU9fSt52HxXXXpc20h0RJtfmrtavyr6MeKWFBe9sKQDoALarke3/553wGG
s05AL4pQivuBVb1dLgdGSuqbfUEn0e/+WpF1iu0EvbrpPSdunXwrvlcEKsnPkVwjnkwF7/ZE0asy
vO7NjkwNEkAQvvQC4rchtOFZjVTcW30snkwJSq+WaXA1dZWtirDXHwH+OCsYrd2lJ9wA9+BYnXU8
B5jNRX7Sa0H4Vxomxzpnq+SMRD+0TD47WvXp3kFcvafkXezGJHIOZKGgGypQWTcQLDc1/aBTo00W
Ky4ruQQMx2tFKuQjiud6VQhXXenpm0Au0AQHCg9gO2X5Mwo7QoxHfXjpoRwvKBhorza7zocasuG7
CdaUeoeMPkdu68g3pq80yt8SBoE/rjZdqtYLfuza3FWxo//qUwkvooJIYhBeGmGnSOkvQ7+bb/sA
DH0RzmI4g9ne6zxUasyMCk/pL9uKQw/V96fpgmtQluZ3ZYcfHtrrr0YbEhiHhvqAOEwumd9GVHvQ
TBAEoV6LAGVjp0T64ugDtHXS7p8ctB5LBp/2Bg07WMbDlF6ZdsAYKqQIxIEy++TZXsZafJBpFx8g
nf/nJ6cjDQMSvwU06H+v3X9yW7+A+v7fR7fzP/+ff/n34ZU2Qt3795H/79e0FGnWk21c/3nGf//f
/XH307DQCH72iJgbsyw+1OUYHTBa/Ofg/fenIi1KvKkdgknBpAwV6Zz3lJ/EGB8sesuXXDfaY6Ts
9f0MfbFL6k1XlAfYdkczivvLDGk/5yM7msC7AKzBrJByb0PU8i5RmiBnFkOszZWcaHO/6CeANBz2
wqWe77s4/IlZxWoPdarl53oQK6LSAKg2esG0Wolr7mcW0zKUH6sR5DLjsnRyzYO2GP0hy7NYmZ2D
5oQNWkxmj+6V7hFiaYZNlFNEhO65r5zne02XuN/2yJ0dngu/eROx779kcHXP7aB+GunBWTOm9tAR
ObPrYEwuzaZu3nyBdURHh90ZWbEzol5/x3G+NGyzWU5Kd7et4nvllhlk4jHDLdjUFrnG/sqMnfEX
N1lPC721UMgJEzNASmLFygyzB8jtHlJOxm9an+8DcmzwzsvOJ0SwHpoDxsPpXD/CDgf9OFE1AWhM
9gLWT9F5L6ioioeO1SMGWDpqmJwOsk1/IkQLdo88N+4wkjgGzhONhOCFXwesggczW4Vkcy+MskgQ
XOVnzbKDsz0P++YYlduqYbBhrRktzYhQW+klM9ZVEjUiDdrOIptDqzIi7iqmzQbiA+SZoS/Mh0aO
6cocGoECUxf7WhIoEQ8tAv3ynMAsXffOt6HJc6aipyiPdcZASMaSGpgeF1BjEfitDOPqUD+4Jd53
yTpmJVouUu8zblGNlgi73ds0s37ptL+hv+rgqDoxX7TqnYoTFTQFHaYd3D1Tg71M5IjBiTSWbeam
K769JHLlgmAXib02TtrjaHikbbXOpiNiMjN9akv0TprSU0cZKG9Vo4p+KIcc3kgqohVWMtLwqNL0
Y1wc5FQXB8N/E1kq9kADy4NtOtQF4Oo/1HYH6syRE5rocdoSv0S7mBJ+73QJ+hO6xTMlFF8nz2nZ
S1s5aN+yGkpCrT7FkK1KWct3g0ipLHvxEhekzdRGD3ELqWRquzXBP+DjcO0sUi0Ai0K9lxgSCcJU
PVniSW8N6CxGMa0VVDQ09vQ7dTvaVH1h45XcuVH/WU6KCnprPefiN0zsT68D4295k7upy36P9hQW
QrkTfV+92ZaUy0Kv7LVRjzckNMaTb4qVhvGc5X/20TUwxDRWH43e19xmWr8ovKjg+xioReQ41Xef
eWurCDYgjYobX5B2D4cXh8azPoXWG/G0S4Uu1KM58m278JiIjY/OIkbRY5Frxp03Nt8Q0VYhUIL3
nJjxZdiVG0V4zFYlaBiJYsKXO/mfUW0oLFratOwKCwBXqes317b2wg12oJa7L1ytLHlQEj/abGSP
fvk/1J3ZcuPIlmV/pX8AaY7Z8UqCozhoDEnxAtOQgRlwzMPX1wKj+ubNtLJuq5ey7hcmyZCUEkm4
Hz9n77UpGrpgcg80W0grIjVWKEt7MWuhIZQOSHVtkMcqhzQV2dBZmRmcdM01RyF1iPHYvIRxeLn9
W6zjNyjqSp3LEpUmOJdlYv9cJkJ7LzPOWJXb2w9mnWp3mtdWvjFV7QeQQ6K/xA9hFRRcNjAaVGw/
ASNTGUOky4dAvs9aB5qYYZpKY+tlcr6wtjacw+xtwjuDv4nqw6BZ84tP/12k68GXRPvfhBko5L5i
A4BdXS0bbhspYuqd6WspTppOK2kNtvW9CzgM5t7w5c3py1iL9BMn7qfXSPsniC7K+4wGmLTkuM0H
PT+ipsmPt3uDjepdShIyaBHwL3/d/ONr/vF9//Yttx/x1z/rNQmECD7PLZmfHJ7D0KeZUh7j5Waw
uhAT8r8e3+6ZBPweb/fAj09Gu0klERZeHpHpRSk/HaGP3TlT0VLWZNOx1+R4TE3CMYhDqVdRadfH
tqtqsQZE5vi1CKH/PNaA5+5EoFuAYwEuqoym1PRkZTM1tTMrfokp5rZvsuqokvYLBmu7GacSGHPN
JnW0u7omE2O5W2h6ebzd++e/dLb9X3z9vz37+64xaU/K0Ktt4PbjcaaBcQyle6gEf5LqLNZZp1fH
270ujvh9/ovn/voSyt4Nx79qr5bXBr7gdCTzDHBghnhC9OwVFEZTc0Pn1UcTEAh92OWx8EQNOIqA
N43QsGyVTCV1UDh8MumrjgOydMJBbq/N7YlCNzhemTAow+CgF2FLP9BsjjKxI18kUc4lnR6sIak3
0dDhWuGH3/5n8+TVx2iG3e0GrX2+fTxUExfH272Smu1IekHHunzHO+AXkLa2DTpZz+I6ce3k96t0
e6n05aVqH8jvadmQiLf3dJKwS1LXx/yI03s+zpo2obxyM6wL0wR/Xm+PsnEpOSoCyFLiXjp68xu3
SR/gpmJkyKgg24Zpm9Ezd3OQR+2Jm+MUBFWpbIxhE7vMwOIEJH/pwnWE8yEiUa1jrSpw6nBzu9eO
BYfGcNqjzyCBKBy6o61ZGOxvd29PtuEU7KvywYX1bqHy/sa6iam06z87W4s3ula5FBFduvPKPN8b
lYsmX6r9aHnzh5m477PQXyq7RoFVDvFp0tJsI8agee9Nd2ujnPvqC/r4NerOR30RDowODHaQWXqU
ug+1SeOLADQFA4+BYAfNwJaAxR0PbfHQTQhIk+nN1LPDPOa5ryZNnEr65mRSkuDBx9b0uyoPzkRH
kYQkzPCrQ2DQBtaHrY/Oms4j+RNOeO7yeDxROKG1z8Z0r1IXt1IW0TtpoElajS/tvH6HniLXqWZU
Zw+7wFVvKywA+A3CoRrfM3DzshbBapK9RxphvatjgD5uHG8Q9DUbVxt+pAmOlNEK9tlUn1uE+OvB
Taqv2r4Ij7Gfl3sd9Y6BKQUxD2RLYmHM5RN7+9gy55f+/yAC4G/UgPPT9vn/B0aA+39hBGDe/19P
3ffH38kCy3f95gSY9h+ew7RuIQKYAns8aIzfnADD+kO3TdOWlk18keHYfM//5gQYfxgCkqdn2i7V
jcf3/CcmwPwDgQPFhxS6YVuGC6znv0MJcBaE0l+QABcJCTYKR4eJ4ZjSkP9kYJFWIdys7X6ASkXc
m7oqq57qbpmVd2lYBRu9s6vPiI54/cDJuOH6CQPjuXKt1gO5bLbluMOY2OZbts2o+tDaVLzhZCIJ
SzIWyh9zx6z1E4Mv2nmaR3Hhe05bqW3GpYNlTsPt7zNyAQVNTByRrWsFOTftN6QS6s63g7bc9NED
RTAu82Sq67WFVnjAdZ9QsOFkc/ViQOZYo1cNtzM4ln78tKPccn941SLGiWpU1GKVt42Tv+uZZaJa
1G016OvQGpEbMJTTCIABaO1xJo05nDeHKJPwy+uG+FO/0/XO3S0K2fCLE4M3HxVJPOUG82HpYgsi
gePLi/Nu2is6zSSjk/W6cPeZUNGCLmhWrmd78XyiB9ZLOkzGaFbbJrVYWrtEgsEtArtOt7AQm2nl
ot/NyQbJnGZP6cSPGAU24YfWsmN5wC5hISxutLr9U0+TDBFPMFGmAoQuB3/sM03syZWhk2tbLBrr
jLElznEbjubOql0cT0BiIhQW+HTnx8azaaCj5We0m+hzoV3B+RGXQoZh82SnFSEXfWtl7cl16av5
tVbV409Xz7Vyaw4RlvEeNxXnCdukUJsrZHlXYWhacc5bJ5z3nZIl7CGNKZdqxHdiewQZobrAOIWn
B8GHM4TtenS7CUJfSgMjmxlIkStkWmhsPZ1Woz3QqNz0qpP1tptJCCCPOBD6tm8rCfie/9czb0sM
d9JIA0pXu2jme0ipZX1tPcQAp2BuyWZCoNd/2bOq6E3XcHKZ+bfNE1ds3eK9qQsOt0ONajfodCM+
dBW105oBrSNXarYCsgP1OvkyipTT/o6AhtrcGSGJW5+S8Bj7u0l5yfcGf0KFqcvC7/w2irjHb5IO
Ik38qpFDxm7cl/Z0Vi4OZPraLc29BWNZjclDKT1nLrajY2XAKCZsUtUX2Rg48GlXk/v7mihVJTu7
jhW2kaltGu+DzlUxHRzHjSbJdyay7xh3ztJm6O42tX6OQjtgxIJBE5Ym+AocWgCYsNlEnGgNmxOv
NyFyXqK9coOKsrKHNtvPdAmKft2hrCM+eowRN25CnW6J+9AG+N432lxbtd9wCSIVS6KerJt1P+sa
GVmzZHpElpnhhhMWZaNQRySUabturXlQHPPBnXIYj6BFhVy9VqPdNeT7TMUh5PeCAh9XMSEmPodP
gpMIqRcB0XmsPtgNhKe7uNU6adhvk5vX80tTcXZZpaHOSGhwzLLbNfDhmwF0hFYprn2PlHfqnplK
yVNZ6PMXaR4wxRlrVIrIc7hmTVliELUlnWQ8NkVr30VOhFrMhVaqrWt7NPVvd6pA4Zepjaeoar1G
wNKfBrs+cDjTkmdWfWN4b8LYDl6zQSwfa4wh7oqeRn5JZxFX7/GAu/xY6DKn3RVks3utEwuJjYN+
TKxRPab2lQwc9KtVFy0Vfc+B+JQOeVQ8GlA65KokkQ6wskXcn7GjGurFUyZleXX0iv+fl9K2NYKY
SdLUOvT6574lzMJlIiEhpQsn3oW8w1gUMAjMyF17d2nNtblefhJK5X1rqGrRYTPVWGR2cBT2xHqZ
F3tK4MsNg20GPr5olkJpMqtBZsKxmUJWeMWToTKZvTucWII1pbWn3XcaUq2VM7Iq+DlC3w6GqeWQ
cqM3VXdEAkMzKHBKW67JxwMu7XUmWb+dwStyzAqHPuoQT+64yTOMePuqzi1SOky3ib50fvN0ZZNa
dDUSVTkbNgAERLnRqH3YJrrYITgeD3bTDZjIhntIpP3HhPGHQFDIIsymp0yjqO8YZ7xEumvKuzrW
Z0i9vRCN+OisaEw2XUQ62SrNs1D6OvqnZAfmp4mfp5Yo6C4T6YEuS+DuZdYZ5G2lefgDW2MRHkkI
QdqCysYq9vMI98Rn0w2/tJ4EnyNdGM26oIij8z+7xASw1hRhtXcwFTJXxnMEQm9oml9G24LMEymX
6r3eiE7bZE1azHdziIfqzeS9d7AUMyy4A+aQf0b5Eh47u2Ic/JxmGUiadOJjRIZNjEzRm1BbrbHt
S2/Ta2VQ3/eMEId7wpQLfj9I/92ujQSd6pkkhQwotWPXazLAc8fXhoRIPVUVRGHOxCiGvmiy3kCH
KKpkC60E0B1qC2KTMAUqb83Vq5mwLLFO5KBgDFFsGPlOdCmcssamV7qkZLtJT8x1W3aj5dOWnRHW
dBigNrWnY0ZPMync3/Xq34hV/45B+jt3zDUtfCeWqXumcC0L588/CJINon+9lvMn2vkhDf80bgUA
QCWKgfh3ZaCEiLon51Yy9BDJqB/+B0vm/yepWSBq/w/ULPUR/70W1vn637Ww9QfvAFUtCKylgrWc
fzGzNF3+obuUvMKyadnqhs479Z/FsGX+4bquoBK2lv8I969q2HD/oDwWjnQRDAvTBuj136iGLWre
v5XDtsMnxtT5qLi6YbhSGP+gxymiNRblyq8YW+oW6kCwi1nt173I2sfC+0A8wSTXZhcuihcWgHqR
GDcxqjqsT+2Gydd8QZVOTCsCv6/GCaYjzP7i0HF4XGPTLC+RENdiKNEQT3mzU1mAuUzhU2jQyuWt
PdwZsm0PmmsTNt3buG01Z/bdyLS2XYzMsqsBndt9XL0gcVkzRjBfO40ActccyZh1RkkMSiY+DHDk
TT0U71mvadsGinTYVuamFtJ4sSh/Nz1t3V1fy+qsd6gN+wpHGyVj+kyWsQ7A6Wusq+me9rJ+DctL
R418z5bxI5US0e88e9eKKJ8l7HbwjcRg7a4KxpnhjGpe1Sm7zFGWLZyLwU3v51qam9ZNch/3zpJM
jTKdxtW7G9hoX1JzPgejHdRAMoNv2KAeG1vpXaN4+BKdOxyod7Bxxugec0Yae2Hl3ab1XKIOXAgA
fSOYc5EtsCewI0FUTMj57ftlUX4Hkeow+vAjVQI6gVYz2QtS7gVG80On2vSCuQz4J9EhatYmMj9C
BF4ThUc8dQAKb7yxRFndqnZdDcfCpB1v99Ty8K/nzKYNGPjAUaQtw9Cw0cRGyWK6OGqaLq0pJ8ab
jo3LD5x/ozEkrbr7tHW2cRdPb6zhGc6UGfL2UIhHBPRmmyMqEPNiZQk8+2kCsL1Gvt/ubbOLngAl
jWdABPdZ0uq7plN83iw9BGVKvXp3u2mTAqVnYB2z4UEUbBL2EpcIOxx2aDNpG9LJkSY4J1UGuGJc
422I362Avm6df7ULuvD3r2l63akCPLym7YJDxpo8os3qJQ3FQ06C12g36Ql20iVX1o4Nj9QjZh4O
sRGUhbzsJn7r6++/BilLdMgIebtnyD5uiC9DPxzH+omoAf3EpHrv4Zvfp0C57243ihPp9vevQV4M
MKVEs44JTTl/qvrucWAA75RbLVwKQaydW7AL+mfFhMuMjOYajdaZ5ol2DCxH7FMbrUyhZctMxfJW
RpfxOZQWDooREs2Rj1TiG56N1RJ8yz0Oh2yKrO+6cftVi7aCLMUXpxoiXqnR9AtmXxEqzy+r2CmU
kStRu9HdnBYF6W46E7DeQkjH4T3aBFR9Jw8twkn/tkUVn0ITl1CNc+D4+1XRmHL1gVfjmarcbe1E
aJ/NFBViJn9oPQHtWi+/ilzJy+9HVqKjJZ0pt3R0r2BGw3NRIg1Ea/5iDEWJWnLy5k3I6HXjGnXs
C3sWT8MwgAomdWJ5wPgl9nuhx4yHO/0UNyuGa/ozh9PnDkbeqoS4fs8qrt5l5/wc26J8kHH2S47o
NfvlEfFg6YZ0w2H/+y+VWfijLBry1j3l3rv19KTTpCZYB6sykUbfXqKRMgGXa3/ztWeYtVazD/be
3Jt5VdyXnAY2c5/mvlZ7WD3JLVzfvlLTAqJUQ84TBvOlSx84G4oWFA1u+yeDeM44zJVSK7pEVT/8
nAYAh42jB48Is1CeZAg4Bl298u5kOy/oAl84qvxkZbGL/jOjfe67FTEgJA3M+MkK80Vr3e8oQScQ
q6lc671jvGDg+3ZycrGVNY2AjQju1Jg4xsgg7yCf2Jvcs4fXrh0ueOzvHYJyzyPRsk9pOPyaEsxm
g4Hto6Q23jCada82hgICyGJirUK1GYtoPAuaEavfr2SLBurUsG2saQREB9zbq1BExb071BdetfmO
dfKHRvzVkxY6B60cMRE2gryPDA4bC5DzVAbZ2wgxm6CcSTtPBd7B273bjVAcoRFRIcGpV5hauzXu
pumtmxG/xXGC1GK5cmaFQWQuBJbtsAbb1v4SyzVe21I7/l7AhyJEMz9OewstzH2HyOU5TkKbEOBr
PhnxbuqmeGtZsXr1+pJhrSmaPc0sH5h0fbrdGE4gd554LQQBCc5lasIhWps2Et2yN3esHwcrU811
EEFz5ZTL/sawY9s53XhOVcA46hbEFI7lZejIoB+nwABFEjpPea1e7LwFmjhiBnTpbq9vv33YIliq
WqLyYIGVFyI+0AkAVyL9bX4oJNBACVHQl5iazy2gELO3yuvtQyiLzVyyKuth84la8zWsDHW0AFMw
4IqHFtFpRIw29EqPILBHcxB35JCaLIysjOQrlvlPiDJnQt6tX11b0/36ygkTW8NCkj5G/2mrajQ9
TPHbjSlHDc2nMl+UrPmD8PZ1SVzftyYAL1uq6a20pmdXGNOqws5yjoZ43Kd6X/omFy8tRvfYVDVE
TzOdDpoevo/qoRQ4R28r4tIfWtmEquyKgKASYtjGh8QiVqKWKEvI5NSy02ROu5bY6R9jFH9g/ane
QBrcKZfoO1Mbk2OqXP0uHU0mtiO9jXCupqchEpfUm2aSDGnQfWNQEVFJmK2RG7smtW08d8mRxuHg
Inq3JfrHnGj2tSZJCdX6pj/JTBGGPXjmvpyLYh84efU+dr2BakN+lbHKP/52JwxD7BGtUe8QVhbL
qReZQ9BvvahkNHNb4/ueRBLdCLcpkcm+EwXOLuHwegIlgUF/NIDvlR+Fnt+FyPLfvFGjAjIa89FI
+EoIXMnBRMWIYJa2JLVsRE03ol8mF/fdZmix1gihE4j8DlWcmC8AL9RqxGkwabWxo6+UINPnZnkK
BXB1wNrw4BFBsrVC5w0H8b0qKzJt4v65y/v+mVwNNsrAuwRIlNc1R7FjIZI7l7ylZW7XXsfcZGSK
jufoRjQXRaRmCMrzb0O9UVgfXFOecwxnVA0lzOE9JatHuWOJPR51tUmpJLYoqIw1mC7Lj5hBn724
Rz1rq+fQYNO4rXVEtZd+xBDztirry9JMKknTnZl5Fa9EbXd4Q0lX9owp3rX9Cl4pubOegZijbe4s
Lag/OFgS6IRJCbn1TP/NwASA1mJPvVTj4CQsPgbqOvfkW97YONis18KU5Peg7zynduGcy9ag/9cp
9Sr15L23uBDsgR7BmEzVe4IhBqerfefkqfLDXP3JYNp8jbvc3qE40DcGvcXXxrTJTfUKHMo2jFfc
extmo/qjJhv9UbWJP5gyvTeJ1NrFyCGQPQwUyRU1xo0ugriABpqWHrpEXYAs2z9kyYCrIrd4ZdYB
DIOiSTn7GwSMWuYBh92eQXvzMY7VFukGTuHBqLeWgyy0zfRvmA3bsuujB5yc5IvPoKN6srdWjPKa
hziogl0boskcyjusKRDOuSPiaDpb6FO3PLBvzxL8d9tK3M7IMXzMzibvXAshDOK+UNXYoFyJ8qMP
aebSBqWfXfRnQpfLI+BFkyRQXsJKju9/bQmYp2IEpOXptjdoveOcXJU6pNLxCUq7tr+yJaBIIfzF
dxLUbRmBHCSNqmmfM6rbFZ433o9e5W74VOEwd51oWPXg2mif6PZ+ok905kDDH9+gPUONXfkYH0vs
VWwVVVh3d/QejHWrWzZTU+d4q5VvN1OLI9alp78d7R7c7lyuusG22AQ8sbXbwrp4tqm2rS5ZdPB9
qm04NKeZXeB7uTN2SfPm2NpTbRHvEyXO4WYeN5OkJA1NNL6bFRhP+yQ9tboJXRS4L8KUX2mk2meH
PY0ISHrxST46Z7Qi+S77173ljSWHKoKWwfN/fYU+3lm1pENv4kuOLHIBy2LEvOF0RCGJcgMlAmEx
cki6JRBsTVN0+9u+ZOCWgjLEi+YWZuSX6DY5IE0MGHoU4L4+4OZqUPsQwU5ncKkrqz4sYQaNjCGr
6ashgPJ3JWnPZEElSf1iJDmbaTIWv3C7oliPsCL7LkzHKpn7Z44w/bMhpp1wYIRbibVukYGeFvv3
pZCJ3AyFpAsfrYa4jU6NzTzn0AI8JhU8f4sUKiqLz9xx0OoDxDa0rss5MbacU08q7ymbvBABLu+c
0OZQX8kwiTbEmxJ9TK+ZzLSecN48NH0tYWPyWdxg2Y3hMRkC8xzAtjtXC3bg9jDi4kHFtEQNeMbO
U4tPL/LC5xi4QUEY1QG7NFmIdfSz1Dm4YhRbChswzKRZ5a8ewpkKRc0n/FB3RbTth0ojsic8ifAn
ytxNFxT905Ql89U2asbVF0RY+jPbBzOrkNzsW0G4PMKku5VN5IIoaUkt6jqIDWMYn+p8OoF97NAQ
89TtJiuNzRQpBjW9uqu9QnsYShk89PW+7MfyAcZkvA8koq/OMJtLOiKCLXhJUN60vx/eugh5DoNW
o5V714bQqs0OqXAY5j/7sf3JOzSctDYmJs302j2lUbuecSOptWy7ddKRNRilAE+EwF4sm0rbjl7q
4djhf9+SA2w1WG2U2+nU+sLPx7479Q7f5IxDs6syLX+MYCSsJ+rL9eyN6t3N0umKgdnBNmNqu454
yKwvgq0Y6W3jUIejaThPvZezE6MUC+8JuM02iRti/RGwXqiySN1Ejv4VwAQjxNJtX4qCZkeo/Uog
b7/11bzrDOQWURyNBxkUP8pZhHedDn3cRzJINkivSKON8+LN0sqLJQy/MLG2E4fjrm/lsZnFZHkp
ndjQpaCOqlukZSNWRQDzddYcccSh+Sc0KQY4NqHok95wGCYCanKH5Jr0rTzWY0Cw1Eyic2OSLR+O
ZBQyxuSCaxhvHquhwqtoVt0WSnLshERDplp/1ZKc1c6hdcMYkwBAoF5I1JOHeO7QkelUoJ4boL3M
UP0hPNPKpwZnHgWcWrXUxyv7lxuOfmp4P0giesqT5MVK5SdZoxvTaTICuKsTI8dsHecc463mMbRW
dmOka+xEd0kkFUPWlO25fmyixFzBAGFatoEcfWljgoVkjxXe6kjyrY5NK3ZTndA2Yngam7Wzz5Gc
JaBOvES+iNJ+RIqgofYwkIaj/AL5cKcF8wniEqQxhBNrF85FifCI5s7U+MJras7GyU7TR20Fz6m7
8/p00/Zl8J6Rf+oU868MDKFvYtpf1/r0SViO4eeNwdwr9lwCMDmmtqa7YsBuQDbv43NWfelxnp9F
jfTCwkCtDeQYihnRQ3LqIkHGprp4BkKHQjY+h3ljx4Rn0ZaZFixw44EUwAuqdpPlJoCn0m2LnFbT
wtLVzHG4eiohBy10GGU4MWLRtrow9gY4JKW1N6op2xMhjE3TmR+7UvHpCJzXKCPSztab9uAyWnpq
rPRnPEcpzbz5B/kaLC0FdEhXC4+d1MK9KNaoR8TVC5V+ZWr+0dj5cPCUg8OnDw/BhPtKlEl3luC5
0yrcpU0ZnTx2DHzM8XGsdHUYuABVAUIlT8nfo/G1sb4yrZTbpCHC2mE7a6fmYjrPN1t+Zxib0hUw
dZA0zh3K8bzxvpvymuERY7rqXLEtpTgip/nkoGCxjG43aol1yAqaIzj014neIU83x4csMYEAtqPP
iVSsMEtocjYeJR7MFZC+aY1lCUchx0aqPHQmcjj2XoXYvfRIAmRQsQI2+UDcKbmlTEv3GH4Jf54f
y5T+Y06uml/VB0BMtQ90e15Vo/Hq5bn9nErkgOAZUPpBwlnXESK4jDbdGXKjFzNGJLYGaJ2pb7wR
pIJd69GenhR1hlk8aNP4iwPEryQZma1AslgbCt2ftBicBaxB+tBtPUaCd1EY3lWJtVJxsEFDSBa4
DuzXqxTHDOwHbgEPUenodQMOq8CaqXfjBxTy2JxJocQbgf8R1xTzX7LhU1NymhysHQFPlDAQd8+T
fhI9mIQqV/NRYsVM507HDmZk+8zFmmPYPNWNMYZYbVhPaNAOYJt3C+6PjFHyuBMd4bQuyDAYozcl
21/GSzCX9xDty0dJ7mlm57sKsS05rnPgJzTwXPNHN0Dtwume4lDvjtiQNg7D5E3j0sIzhLlvdAv6
S3vntZqf4W5am5BmaGcTgB4X+tMYaz6IseapAM1bkgp88FCk0U0q9Ne6JuyrSY9GWBrnrscKGIr7
eLa/s8HZalV+maZ2AMGOcbfA1dTH5B91i05sDsF8QJnDcTjotIZd2lNm3h9dd7iEbXZKTeKNNI+M
eccYjl4Y7eYE7W0o+y+2qGY14oeyx+ZJDrEOlV1trMht94X7M24Fx8OZGOdH9NNHoUfaz3xoeH1T
au0IaQQDU9oQk0Mggxje6NJnfiaLdw1X/B2paiIysy1Nfy4Hq7KoGsuUH37EG3Ip6/nNy9qXIMWI
wWvgg4R9nYzpVyXMaEukabrDOH8NJ+2XUZOQzTAvQR/Qp+c+NB5szhY0OLQYZomeFR5omIghbopW
rtGygyGNg1lWNe+9Zexmc2BDb2X4aN1PDdMEFKIR8eSuZChvX/lD8F7aQqPuZDQHrUitnXnCdj1f
ZWN4R8B4T7VS8zbyfkS6calnDgI5/r5Rd59tM/lG+gZsIWnQRfAxAKhf+xmSTy7YYsepH0FsxkfT
bWJqwlKAnjBeo3l6rVsZ+2g67kIQowhQ819zR2xxXdJtbquaA58xDxtIxgwkKrzjzSQD+suZdsSZ
tge93G2AMP7Sl3WFYmozucU9auBLMgX6bhzhPILwFIxMjrj3kRL0lQ8OV22HilBmI1A/zRrdnN7n
j7gcaNIGBlq7jOPnQAR5WVbT24QZIVqY+oOs40NaIWpg0HmftdW0mwvr1A/OdRERHXX7YNRo1o1O
r6h962LVVtYIBjr9pg+PDTsxyZicJSWT6aj7uOgv1LifOZZNKjML/ck1XWqpWMvgsDeYtwUOxEVf
pLYm8EC2dQy8IqOPXRPjE5XWaYJ5Ts8D5I4OQcXrKu3aQ+hAcbsxM+OFH/daZEV90ClzOPuNWNOF
MFexwvOaUzFjBCD1ebIzz4/d4pMl5aOalohXs/TlZBKrzYKybmX/JziSPweXD7tJxjlh4i6f4XZn
NEb5s5q9EwzijeF66fWa1Sm1JYnLWQovTwtb8nsZIeQA1+mo/GSyViJJtv4MR8bEERpwHxz6fSjL
cT3FBnP9UNG4wUqrhRJRYy5fk9Izd5V6wWtj/xAKqxhNLwCc1c5cvDalKsD7a9mf1QK8KYM3Meje
gYvkBa1CeVRzzGkFGfya6lpizTVWqZMHx6qEfInGgGWC6Am7gHZi9cAT7DnVt167DRyuNeKcUt80
7G80+r5lGn86UMY7Y6TDQK9mk07xS6KMY1iyNDdEfjKF6d+jUlHlhqjRjaE+T5zvqmqEQG+22yrI
gAZ06U+Wpm/pcljpnPSxKcd6M8OSQ0VahO4IOqgzfT3ukJyE7W5UzsNQuBx0csABMCUw9fRhvM3X
UaLjdB7qTYft82hL7OjsGbQmOxUvfpMV4rf+MY7+TBSNEMvdd5bZbtCbwZ+D7hvRGlAjnTyW5Ywi
TkFIrQKfWIHoMNeaOBRs/X3bZ9hrjaueDt5BxsZW1kTJ0TZYQtAA0XlqGrb8VgEGgWZnYXLYMcjy
vcihsgtE+jKY9ypOumOhSAmM9GbJ+A22mkd4cKj368kxrZ+Wgwc3DnH/ualaq1Rc4nwbDABnyRgO
NjmzwpUukFF3efXTofBczzqGbxeK+0rZYkBR0xCfQMTyNkWVYcE6Jup55nBCR9uC24D56joxhFq7
vcI1JTuCabgSegzkp+UEYZcLbADOwWHu/kzdmhQQZDmbvrNP0cS76/TDsG674pSI8jTm2cFZxkMc
l8+JE3yaCd3JLGxz0E/ZEUUNRFhj4jrK+z0SOxZUo1ZY8ZnbxGp4n2csRqUOQS3EhYi3MvxwE5el
ZMZhoDfZqdeB59lZxBKaR5sMcsgaXkSLdt5aTF7eO7iz/got/eTVFRDIAQdqbO/knOOYHgN71ZSI
suE7HCaixtZBeR+gdtz2oryaNrR2a9HzBxnB1BLODPazbVgk3zJpqvt4xLmfTkjgdISPuQbVdbKn
aF2ydQSa/DJCkW46TKTrjJIHPlm3HrX2QYskzUrAVOS8EA0d1PBHJ9seV4at8Q+uh5FroMvQDtPb
UivlTQTaccD0x0TsvpBheed6U7uaDXJ+hQ1tgvdyV2Fh8Qy6bkpOPnWqdXA5WOObkvsw/cR5X28Z
C9COhVaRx+ZFWIyltBHkAWdcwcWVvJszbou0XcAgRKWYoUd/wNRWAeLSo0X01DjlydGI6CVJI4Pf
UOMkmRHs7eY8ZernvNbC/EUGAuA8677PcEkkQXKJyJ/qYvoSSuEo6/WGllL5FEY8Etl80OslS6lM
Aa4nln9wdO0XSRZkKzc9a6FEjWfYzbeOkYDORBAfRW1tTE9MJ2bEdGXGwLgbzX48DYZG6DUbo1MI
Dkn4EYe70Av3M06JQ6nlr/Vsm5cxSa0DRvCXuPfMe7Mm0tEOJOePBUt4e66UO0c5WQDgk2JBE8jO
YrgHazHpEHAT98z8nlpljjiz8kiJKPX5oSnIbpvGN3nd77iZ5I4EebUrJaJDsCUCna3VHJ0K3Mjt
oWuM873J3KqMh/uF+P3qzC6SHA5bQIwDfGTSxSUlIyjZRsmQvIiZJsMTUWXaHQPJ+TpXPQ04jZXG
SpATZOWQk/czMDiN8FXfEWuA3QS/1wmAXndQOoSPyJrrk8IEx0O57RLMPTpQsjXaQgUSqMQBHXkO
HiYMab9/lNeiEkgJw9pM89i/wupow4ThsR6B9E5kfm+l/0HYeSxHjqRZ911m/cMMwuEAFrMJhBZk
kEEySW5gTAWtpePp/4PgmE13j1n3JiqZVUURBBzu3733XJr1PM0yfUqUwosBhc1v4olHc0A+HzU5
WgQyIeZPcv8OncG0bSLo2dspqKsPZtgaBx2YeVabb4pQhB/FGD+nOTXe9SjpP4Ke9czM8kk2jXV2
5iylpKNjjXJGQApguNQ1a/qPamrsmzdH9bMZ/FmsFrJz8AyMqnkKtb0EtbDlOR5snbGqPxqlDnbp
9Lswuqs4PT2NiEv7SZnhlY30ZuTgd7nT65TmnaTAglZxTru/RL17CrGH3OF1IQz3o245nU9c8D3U
w/znKCJfz0zxGhAjqCZYh3gyIPgUgnjnMg+Fqstjqg03JHr6eeVqQ3aCTbgnmIpjC0viCnenuGmL
92KMg33VuH238kLswkZNT+gYM6cVY4cmmoXU5gycd0IuwAdMK1R7QeTzR2BoG/y8ANgUXWpUy9HQ
ToxtCLamB+M0NDg+r7S+qk/RwIuY+mzd1pEpd1g/nDUd74W3vaMIDUwIzFWQvcs0KfZY+IKHopuC
B3yXOC45XvnZ4ghQqsbZIPvfVqyNW9bDdcwh8pwjXrCHmgjnKZboyJ66fU/r95qBu7e+f7b7i8Y0
c03HDtuo2oA25i6SvKflKRdHcprUGh+hfRGd2WOZzK1NWMFwjFyjuSVxt9Dcl8/ewSGs7dbYlmlg
3MIg4OSvO9Sgsq+YVrLygtP9e/X0IF6AHcyOMpEh99/fYRhAtFj4kahOJX5DED44OWbGihL73jc3
kZ0/D6Us2I6qqB+rNuG07tA0BQS1XSOLxJvI3sf4T291YRwrb6wfyf0MK1rKqa6Gmdau2iFP1/lI
Hi5BnFa65H4MW4qDJka6Ns0MUGfLX2FPENk28/Jhypdpb63ktrDb5ok2zj3pRPsC4Ntaff/YWUwV
JsCI9FTp8v1+zUPSjTcdIrgfer0B11EYrIX8qYrob+qpml9prRNdUvHr/lUEZ+VL6By0oaNZoRya
5+8lsNP1M9s5IpShSbC4NJKTpmb9nKcpW46ww5ZPRO7SgjK/fP8poX++dwBXLu/2/aK4v+XlkinV
E7lQlUF1P9VL9jVdrjfJhMkb3NmXRQwmcPFrdbY981w1OvOxifK/39fQULMRIqHfgZW0n8wIKAyQ
1/6EhMWY2rR+uKPoVpPVC/CW4o+p29OOMX6875PcQXVLtQt77giXLsOhOZbajmGsesdefnYtDbRe
68p1lZQSY4KzaQkZA4tLtN39MmAih/R+TDiC9FlLfULHMK9DcglH8tggx+TeqGp68ZJ8x8pTfBWO
23IebNgMMa9dqUylWyxpJWggbf89fGVLee5GhJT7MloCeTp+/wu3mf6kWpTv7DykQWUhqioCmpFX
CigJV8tG7AcdWe0xs3ncfSkRszLvz5UhrRVOGH1v5JBhXC49+uKwihqwUvwKK9oB7lV0YBuFnBwX
eIVbW/MxpVY7aNEk1cPxGe9C/quay833YjUE9ftoCI5Rlj4d2rvA8f1goDU2PBq1N/nwisWpKXss
6zZOsAb72O8kuEVt0O1H2oW2hm6UB51CC3KQ0KpBJTM5VsvwerIrtXaFjJ7KQ40Z+aIp1Zy9Olbf
HrO7R6kacKMOTb0eYIStjG4g+l05egAVnyUWqfBPCI/5x/cN7UJPj5Lk9xiW6hNmK4JYwBHjW4Lx
yLHgmB5xwgyWdU2jAaiweUiyVPth3i1d5Fl+a061BSyaPd8Zu8tHpMFIxA04ry0UsdcgbMCweiW7
7HliBD5dcD3LbVYU7gkj4XoQg/k6Sufx/sTDW7K9/2/kY6adDosRzo9h07yQMzgle9aRAgcFICbL
/CSpBFOVlsL7c3y02Jg5tegjH3es4llR9yvIVcvOuOKhgOs4Xw89K363eLQm0evnWq92sxEZr5OZ
P4dpNfwKaeMLJ4Zm5lygU1EDZ3TpNu88vvCypsxeThOh4Jow2jHdBaIcV/e9kmqZV3epVBjUyWK2
CBBEqn0D5v+hJ2fwBu5sF6eP3++82SRXViGmsXPQGDfGjJf7gz0K5bg3e/JBy9M4NWyIfwjJq+9b
Pet5IODyTwSERNA82UcZD08gjsdfHG+3luin17u1Z9p0Ls3KqFy/mhh5300Z7vAbGNQhV7l3GJeC
3hGYkEE2+c12NDYXOeqvDZ+R6Si7dTLsLY9PFC7MIaCxMPSdJWaOs9fmiqUFWJphcZCdai1+ia1x
13HI3RjuESikc+47on9B1tzunjgcFsZZ6ct9NLCidqKIQA9fEh4ziRZtnc4iy2okHJEnjlhEJNJz
bY+4jsJ6ayzo5njC0wNd72Dkluv3keUdO9DLu4DOOLbys7YJEcmP+ZKNTEcNaFcezNSN6vqu1Q9M
xsufd/mH0qVhTWfrBud+dq5ME/IEHYngJ5JqTzU8yCAr+Ukiqb6lWUWKpbG242KAssfqK42ldbaM
4WZmMcKtPvD7oarEx5bX0PbYvdddNu4B+FWoSe/5CJ0k4trZ03Qfv2fReFNMTC737yOV8h0uZnqi
hODjrjwLw63goitE7zL+KifvaTSd6JlQ2LRJk+DrLq9K9tfroXLZ/TP/uY7N6ODAYTgA0LlG7wwa
jO4WOkFo2A+QsBf3DLF6bj0Hi4Jd2u1jOxGZN1ARGUFRmJarn5ygLYxhfUcXC4yAspku7jAPOPp0
bzvb0PaSqacWjRAU6O/4AE7D3VSWgKpmhQtCLFTlpnDwedJ9Om0FYTm/qyPgc1E1ohg9fC+SEZbb
MXthksD0a7m2y2JukdVZ11zSIduxGsqH4CfftXFUAIQe7w7EJKHzMUWh2SVMmi5ekuOeE8EEOC0K
H2UpfhlMLH4w6xCHZnQ1xuXusdekheVFvY3CfTZmOgG1PHytApm95QUEI8fNCOEYTraUY+/1pKj+
Z38Dp7q56uoHYJ743UbfMRajHhwjbTUq8+AMYhlcAV9h6tc8sbR4a8fJ2QGPhobLIXu4C3b3F5iD
04VPf2yCOFgbZXaVlJseRRew1tPhEtHg+qVjiln1mk64HefBlqFh8Sz78aUlufRhVNlDCwtz7Y5M
0Y1FwJ16Cn4IfKyo34hvIpjRHSPwp8wQZ5DXcqmscqprM37cjwsYkvtrAevq6oYzKGH2Iv0q1/Rf
4924DM2FoyjleCuzo6elBjvhy950fNX3w5EoW7aB9FQ0nF2tACGcLS/cJmjYBJWSYdW6xmPg5L6j
KAUIITwIzTWvPX1How7moCk7lAy8MAGEylXkRG+tMMw9x2FmuNBhrEVectDT20brMUIOf9DGNb0u
oJ1R7jcEtr7R6gN4GbBW4bM0PAapaDGBS+JD9vNtyohPU3Rpde26dDTnsc1YX3G1bEcGbBvIVcwe
GJckcdnuAF2goiA9jkQPjzrKNr7LLF5n4KDWNLF94VCeVhM8ozzP3L2MQlrsLnqiIDw6B1KJJvOn
9FIshSByemevoW9T17twhUHOd7qO3SV+doxurIiy3IuCeYkXXTMS6ABGcVRxtvzqQhmsI2H+afvm
b1323k5PgnM40WyF5c2PAoPuaX38KWdtNwyOs0/agfMATRE9m9LDFKcn0+JMhHlzhWu1IvI+bCJ4
cWvREZDpqr5dzRLjBULXOg7iW51FR/bEj8oxjwOGQFjHEwM46iRjccTCvDMyEHeBnmEMZlK8gqhz
ztiG4cL7I4Laxa0+S7/2qmFTb/jZ/riGCXbaMK6dpx6ckTO7LbQB/IcX+1BqGlFf2pswzenA7+qj
tg3S+0OTHNxqPPSDrT1XBHBkG/8ALa+d7crYexBnH0dQaiaIFjSYgxP0X8T4qBuTBrb/emwODc53
RtPuskQztajmP2HWKF83c2tlEFdvaahZNzWz5jqj7F42xsGcG3+ho6g9i/kA0bMNDvRf/2qGJNwn
BP1WQcLcYDDSh3IcczwsnOQqvFSjpW+xXfarmrjAdnI0scHYg85Sx9zPEogKdwGMu3U/6BRFYQYZ
mK+chn76miHwxHUSLWf71gdjjmfAVSdQeaTeaRn1gcYJujgIFg2swgnvO4FY5oWBVV2HuSHE3xBK
0JeLduYtiqDQmEl9VpF3k4WofcoPiSHxy8ii+bOT+WUaDQhleINMTe4sNrlgi65K3zF3UiTxqw5h
MMwwRXqoDg+cLaJ9ntc2w8FX8lkeOBq+Vuk22IYtJAC3k5f3auACStL+E6cJ0DNiATC97LVOeeOh
CKLj6BtuHeztKkbxEvkTx+wNXAT8e2mhNiBRA9b5bTqmWF0kHvQ5tt9iRcwmWNwFyKJd2/7OQnlG
WAhwf6eMlqE7HeMsv3qdt5mS8D1lTOZjV/+LPfmpKxD6wrBHnNZYC3igsRtKftI/8n6aB/mR8G8i
Ny5XlpN4G7OI1alvn4S9IRelGAgU28SiVRIiZ46xFjBR/zrMeg1jo9gaM+udV6dUpBCHWPXC/jOy
cyKYkj3bFBPsRses/THvf3S2eO0TUChgoDdWCrl5CmW9x/LpZ+RDn3o3ZNuJI9+MdPzHNgjHpF4z
mkEdMcaVYQHDjShq3g3l19jMu8mFK9mEIaJBmolV4SoigHO6Dwy15vdf0RHB5JZ8pksBWRhS6V7A
QWwa7ahK+888zxRPowOz6MxRg6Y+K8BV8A43FBsRRSiyF4953kZU6VvPhbSBAXVy7Mxac0W/iYrl
CSaEw3+ocz8IZ6f1yUM2BbCE6BHeOhGu9ka31/eP8EU/1jWKuFm2mJsg/NfCZEZu92QaW8iB7Zeu
o80V1KAhMG6TalUq62VuX2SI4FTQeckkuVtsrqWvZnkgHezRD+nPH6SmLwGmg5Mhu4s3Ns/lQHvV
U0ey9YrsfKuigP1UHZ3ZxjQrpOKfOkUMieE1vhqBb2FDoCaQmoV1A6/aKjgpuwJa1SjNt0jZ636e
RsxhhJ/tfuBp+ai16SdSMhc7lNc1JLqtl2efOFFZOtsIupTqb/Hc0MFtelfRGH8gD6Zbz4PmmRbp
xqnK9yhqHy0kwSP+Ah5PnOY+xsnz6zj/y7Wj/K5hPpiQYiltTjyllRy5X690lcjtXD+WWTuAHbCm
FSrmjCrUnbQKmG9l9sInMMBfCuo8FKmMwJAHt9fOAgr3quZ847tTOFM4ydOrhE+KQPfBj5WvM0og
/dIrbirQy600bb8dPWeTJ7DUGbZrJ+o48EyC0WK7uzKTkCJKwExF0jmbAk4en6ftcVRq6cYa0uep
ijXfgpe2b82C6mgAWVh0CBgEFG92Dwl21pXEqYoNA1xabdn7KtcGOoSI4iasm6s6qpZDMCVp3Eiv
OAcStkAQInku8YzU53XJEiHNgv7udvRrg4CywxDcmTA0eMzdMG2BTpjxjbTaOvcw2yE8Pjlh9jUN
+pc1NsY6EGe7pvROxwN8cDztyDpq8SU3GnxEeISIBlqL/zSuy27VVDgVTCM8JYP6QMkDPlYvVFSe
wm68raZ6ODXuiKr5t7PRLicDqT4ZXGzhbuQHU3rklEkYNZ5/O1WYPrZlw6OUJLeh4vrUeeDO+uCh
NMOXKgejPuWSdOy+0204UNFIKe648co5x7tl3trBOS8GtH3O2TKx8H0UocsMeeB26GJBLohOIbfk
vGOlk++4+DxoJdto4joPQ7Hp6O5BdYlMFmuyBYEGq5J+dy6TfvFRiaWKyG23Jn7NlXGN0qIjaqNv
i5aMt5hoERkH3DdmDtppI3Jza5nJn9Q1l9z70hg2gCXmLSrcYTVPHq6Yvq63ampGmITJge0/UC4m
7OvuGZP9S6CPP7qclJ7OHbwW+AtoqOe/gFwfzdFLrenjAWYjRhHzhj5jrNuW/SC+sZUc+7NmgpLU
VP5OMO133kQdqFZ33Wsddk+J3w/7niL0nuCR+JEZZYMwhzcrt9BgDMfd5X1w7ADVbDWC/SsUN8Lz
2EZyEIbaZ9dH7RoVkpuR9mkakeZ4bZrGV2nTR1VgIleYsprE27n25BzyHmewR10u3FbwC6ugtdQB
s3G0VfVFTvae3zOGjyo4Y96d2cMa1xncGuYbgKdtMf8OCEth23xNpcUi3Z7LxB58q5QjvjguE1kb
yJKL4bpYemhMujZ+hI14dIPcXjP93kvLftUU4yXSaZ8DKJJWiz4M134iKqn5YHr9HtQB7bAdN0s8
8Bzm23CJJk+uFu8zD1PcHOKhZvsUJfoXC3tznsdXz/Jw60/jsyw5/3HVqJVMCeaNSIUrI8+tZ+SP
VNEZNwXIv5CUWSEKRTHkVOQbqEIUJU6vrWzDqyutx77dd5MdvZFv8TPLdH09Bv2bodJvVYh61Za/
e/M8Qt9gmsq/jut+hAuVkSyftQuhNJcVCVQa/eUnPaQ7xTS3ub5wGMb+K2DG3jiu5P/SsIWV6aOn
PuDzPWam12JB12M/x8a3c+L6k9UOFVMbs2OT6p8oDv26bAw/CWumIiqet4gFm2loXwF+HFx76Khg
YEUrqobyXc5JvJtMZtxcPmWDd57QlJvU+agZqe5CEAuyhqts44FnUVraxr1Wsj2Vm6psL4GLn0Jq
45eZRycGzQYEYdddjJsbBJ3xkFj1oxUCs0rV8DTqqKEYnmvYgMRngmUpyoVWb+pqDU76WmUQDO3U
KLAnU3lph1Bbp9q8xClnRoiIAB0J2lMdO54bFFoeSnOUpOvJKX9rLr/vIrPbbRoyXE5becwHantx
9E1ro3XgF1bll7AD6jjwMWCqt54nPfoVBILFBpYlW0Wa28byUAkscLNNhWBG7HU1akBWyqH89Iy6
JzPCtpUqsR1LFvlXQdJP5NreNUH3xaJClV/MzDOd3Bxp9qrGrWn+UPn8SC5pXInWizmSWYpm69jc
xHGAzunto2A4x3P9oylxqAGx3fbAazgCs+ahuF0t5Z6E0XvYVaxHF176Vg4K06jzd/Jgs7i8aYCr
ZOxHRKxWCXV3wwwrtNBrDwsTiEyD9WrvPbXgyZijZj4FNdwgOUCrKUWogGVihnG5rZEo4Uc7B8GB
zZtoC9KWl5F9EjBPIlmH+HdMr9Wm5xOuW12esHcISpEUa3aO7x2bC/Y9ML0SpwEeEw/Vj07vGamC
pNa07lj56p4IIt6IbdzVPKEhR6t5LbLhNUsUSEdI3RoSb9uLYjVRaKi7DSTyniWRp0POghMV46/c
aua9bh2SrjAoBELZxjl/dkncSc4Cg0GgbDCmbG052iaoRUjI0Ps7Td5mnLhTKxAMkYFN1zKnteri
F1uVL0Erdowa91lLoLHoVq4eHSbbOU048jCXzONWQ623cC7EY0CrVL6amvATgMq6r/ILlcXjNi6X
5EmN0yh450GQ+lnVAN7XqqNRCn+SwXBVXcVOeGox4vAI5HreMbLK1qXpyn3z1nPGcQtNR/AJgnVW
UJhWYyPeFIHBasSEBbm2p/t4GH8mPeI8ZUByZVXBhtbSdhMUFkxT7eYY5HnVFEEV1a4aZ8zVbIT6
UXYuMUSapLEJdPNewipbOV8GxzPgjzQ29/3RhZy+KhL5Dq+B0SOgOb5XeCh4KZVXbZVFJJ2TAzU6
BSthGGdULWHBJNH+WXTdqwNFlNne2GwHoMpB1b1DB0V6dBmoWEOAZvQ1mLLHyYUM5vi1wmacgEX0
64EEdsVscisU16LQQ28bWHifzRaB3oWageuvzER+itIhP02gU05NdYuWw3lHKLw2w/lqWFN2HiFj
mqrXTz2m0++XajJPGISwQeSm6Qf5V9AStOT0eCrkaK8ClQWbISrcfTrLK+GLn6ElXT8Lm8dmjJby
k0xuImqw02bawcN5cQ332RPzhXFrdLC7kOYm5NR95yqaHYZcXdjTbAp/iHhKDkPqrVVCKK0sKPxw
omBbxnm+0iIGi9k08HAhnLec/yDUti2TTmBTKRp/zVhv1ZrDHp/9r2HZSzca5VJepZ1ipyQ16jFd
Er3lm/TToM2AcqqZdaJg+kbb9oynqEDolj4hu50vg4ub3uJUapct1Vkz5BDrlijx1CbFq6MgaObQ
DJzUtLezml7ppmLc1OlqLSBb+VWT+UYn+y0d23+sIqZg0MTpicvgCVlqoTF6zEcd64LQohgEzHyJ
on9pA+pmw6J9LLzpZzpkMAfLls1/PfxC7aTTq9j2faxvhAEFITRKHDlxDito6qFpz/Uhin8bGqJs
FEN+yUtnI+Hb8mTYlC0+GCCk6SVK1rHSDaZR2VM8YNiiGgJnevPSApB69KyJpxAnGo/WciKWzwYC
OIaALVUIfgpnyXe5zxgJYPLuzOlk0w+9m7kriN/HuASovzENwXm5eklpsMf6I3t+VeKPRzPQKpBT
+JjhemQL15CGTbM/vTm3uzJJIGfZw1Z24kzV1m3Zaa/rynhR+ZbSrCeNJmhSbGxU62faoABAXyuS
jdeq53fKVbLRjCJ9tzVGS8Jhd52TnPBUTBV2CFY3zmo6olhbeHQb6OGA44Uaf2iqpQI+z/gdkENC
5pkxlhcWOCY73EZK/rWjWxdfdC3/I0x7DVIIzFjk2sz1mtc5zPTlLuURnNATxWZwy267OwSt+04+
micKVs6VpH7SGJtjou+6RKOsAvQWzqDiy5oHdtbK6y+VCeFdYrgPaRmisqZ/4pwS1wAuWiqzaJVi
+wfy6u+cEadOYvdsDuU7CAoMo7RfrijbIdWASbYXe7BQFCczRb7QFvNWcXjdBsqe/U6UhyYPPjVr
5iZNmV8WzM2D2zCC7oeyjjHWr216qiYIW76sWTO9/jkIaLBq7KLYGAnbd54KxIr+xHIzNwapaI3v
C8CGuekFFq2B4PsYAePsD9lRVfIKzPPNsex6n3rFZ9ZH6EQeJDaHq3zj9OGWiM9J7wPyYiL5abXD
PijHYl3OyKwBepzKa+KnrHlgpiKB3SP9PTchxs2RKK3Zc0+ggjbP6Pahz7kWulChXvOSTqRen/7K
mFro1BU0eAZuiFRTCvY8HOOmZPTWdjobeyP1viZEOrYnTFV16AWZisnemo3+mB2DcnCehgnUQIaD
B6Z2+dFPf7TKOEYjJyydbm7O7B/x1P+iEK9E6u2JrAS5Wgbx7s6y5QcoQAIRFE656jh1hMBz73Gq
l/1IK7AkvNGOhZxt7CeEOINnmDOrh7mwvjKIIt1c0xGF0OVa1i6fCL4h5VzByFyQQVcSm27vpRyX
ZyYEKsdJ2IH3ZCiEgfHnVNyM1gyu+AWXoS8Gjqqw1nGs26dFjUa0jh4r0z0FtvjLNVm/RGUHSzej
VDoYjAuSaumN68ixvxo7fUsavxnnaWMVVrYHCrvJ+G5WteqLfW3kzjZNcS61NfNDveFcyVv7xgHO
IPvcrOoa765oMbOlgv0LivK1M8n3mJYFWL2YD/3kraRNDg/QKQozn8jZ1b3+Mk/ZM+twTbqGzmjP
CmH3DurvhMnTdLAHNMjeGnQv+jKY142tBvfKijlBF+GZLqOSXMXyUJ+H3YCDvmY/e/fe5DYsuiCM
jmLQzhyAd6Yk19O3GgqzoFwsDse1ZzvdLlL8OLGGeYiWWeje+gao3aal++oV/36A8XEdBQ/cuPrG
Y6ywWgycDxjgcRBfI83zDmYlrS0sxGRbgwRMptYlewJP0PsJja3eumhZDAXMvYr43uzc4aIYKDYS
5PQa0L22cv3WJr5g0xW218NE7R0J+g8NSDGy4dep1dkPbJY7jjAaeFq8qMIDsRpqY4mMBJHXYxhI
lcRO15gzaqp6igvvkkXsJ/rsVVfmyhjmW51QyDVvNaJvvpVPsHuooSUlTq4eTMkYMVWgwpK6oIKb
vu9/VA22O8usP2PkDwKZjjjYsr7V2gughHdNBG+wGkhv2KyFZXqDsk71cB3S2eWR4EWlJpxPuQ0+
nicRaF8FBfTQXdwH08oNbBwz+N8aNh5pNBLmtcuzv7Z2bRV/DYFFbXCLczm7RgX8zTp6cLsCV20w
fzqHanQfq6wZSThxM7tlyGBLit1I9aWvmW7iM6Pd1WymfKcbvvoQG5ddjsRgrLKkhyZ6DVP1SfFL
yzXK33Qcx1rN/dv9oQyVmjbLe0cDBb3N1ID9f0FVIr7ejesxhmh44u7pCdNC3hXMdSvodr+lB33F
LqsXEq5vKEKMLxjbclFOvhssLVZKcHZz+c1V2CTuuU6HQVSReOLwv1HP+9/X/RTt08R506Een0Sl
2hP2znQfjfJodE57omMtP36jgjSex3kZUSdClJdUhUKNu780KBMekbR9iWsMAqOSp9rutTdG6RdW
++QJixunBNzeOe4dhqw5Zm+nKUEkePZRkSHQOEHebDvhsTGlD5Zt2Tw8IE8PklTeODJLLUe2GmEk
0kM31K7P+Np8vX8oEIeYkaTaLUyoYjOBHevUwV+MUp9ObS7SrWObIWs3l1SDV/uAKsktiCM8tyrx
Wc5Wj63NGC7owOEuCYjUzWb7PHes6bKoGCe5gbm2iWozhXHwTQYiWQSnbdH0CswzNaBNFV97auF9
r8id8xToqPeur3WNOrqwFh6/5WOqTR4C9lOn2OLxksyj+uzN7qG1im0KapoEM0mRZf2iVhTBurP5
ipRF4uNZehvvgnwYD2/gkrBoz9GjFWHIY12qNqxpgFrCGv+PvW3NjAoXmlBLQfWTFSdo8THdx/Wc
86GV/mXOl7/c96ll1ZqApSKXY4U97HVVJGuZzwLSHCMkmf8yqRPIdRpTA6+41L1rH5Y3iau8Odyh
RdHRSPJ0pZbsN+j7Nc9BovDLn7RyPjtTy+A3jz9Im45H5CfMvun8GLiB+gwwdq0lbeAyt882btID
Ta35oZ5C5+I4gpRiy9QKTDU9cu7SgFQabX/4JqGwt9XX0kIYMiIvfqyX8NSQcMqlkqt8VgM3R4P5
7CvT2RuKxFXXOTwOi9rO4Nwekv5iuBqK32Ib7Q0uZYf+39X359Y4WTJXPMeG+dkPSl49fZDHIOoM
prz8AP8Aabt+E3//EZRnAhv+BxDwN/nMFrYN9FU3DUcCbat+fT3HmLb/+7+M/1fTNTOalvfH8AQr
pZJHXFxIuIV9GhPqRIY5+0iAaFVmZL0keHg2NlYqqB8h25NvJ87djgO8/khscDonLlKa01rJoa7L
6Ik7fqXAl6yXPHTRjRtX0u8Y93Z++A8/yD8TjZcfhFo005I20EDdcUHC/dMPAs6Th3Q545GrJbSA
Rt+Zef0cddqmAjG3YZxVHxarvV6GL27dhwua6+9ks4VWMSQWNoYcODE9FDZbZepWyT0EiKS1NB+1
WDtNUait/v237Ih/fe+lIyxbd3VQ7w6Mu3+hzo1EkcOojgscmgPt4yIX+S6tc9raMmb7KfGdj6Yz
D67SLJLgaXigCyu9lGPLzHSuFig4o5tdKasJm2QWQDMlUl/Yxq11kmMuhHrH6ocD0jVP3uKivr9U
VbSWQVivczcIjjwCB/ozyQBNhosE5zAfSGoaYuJ5lhTDp7dIn82NJyTF24sbRSToMLoH/6cT+rld
Xu5/kp31aUGgAIgjGECB8rowlu79dkFFqwDiVMEGemZWfUVdJdHgOmIX2jNeBuG47wUczJWmRY+1
ozU/ljUoaqvy1oGLDbJYPAwyIRCkQ9SdCXE/pNE47aeJPW1VYRDDVMOdaL4x4dZOmHaS50Ga3bVk
O0S9Y/Mf7hnv/9wzruNaXGzC4h8CPOE/X2rsHCMmYBrADx71cVkfumoOb2BYm0tcEZunhMGMNJnv
TICgvtVw3Kl0BLc71A2Gg30L3YDZtmjJjMzVblxQSp1d4AdCHjzcP+xlRbKvWgAMevdc9xn1NZFG
qIXZ6HMdUyMFvs3dCbfh0SBoEBk8ZsCcJFecK6Jb28w3qZz00sQ2jtaZs+yCTcongsaWh6AXe4V9
lrJAyMMgdF+uFfB/aiCN7CTg06xQLeOTLUS4UYHH9Ndt8xMGDXiduvPmQrPbN27GZZsPZHqijIog
/F7THgAJaIP7x3ZtnSH+ow4QWbs1MqaeenB/wNx+uvtP7y8YiJ/AoeHcEYGzCfJe3wTsGl9LDc+6
JfXptWsMulMtjvBTjoNDmMxnVJBChS0QPlISEecwme11VNjVJ8rOuio8+5e7OPeGHjiYHIiQDVLj
kUCqnOBD5l3muPjJ1jrd/8/flaG8/Pu7W/6fBclzuDRsz3XZUoN6/5e7W4skByMDggy5Um/b4qI+
q0y2W80eAaaISN93Mwae0NEZOYytd/HoWrpZisVIcYVZK6xuoBOHiuSsi/nPiY21oVmvQx93T72m
osfZfnek3T7XCQO6MIjZhTUcfxLjSW87Cm6Flv2txuyvV80XrJrayaZnjAEl6kg1j9qhSmjzqSiT
oOQzgwDWYu0cDWuXxFSBjmGmHl1iQHHjlrf7S9n3YD4gdL2YFXsWNU0ullLd9i14YptuWQvuDsZ0
TvLDaBt/4ixuP2jZwZVddj9CoHvwE+iDLhI9ewPXqHzIm2L37994Yf7rsuqx/Hu6bXkejzTe+3++
PS1L9TapKBrzXI/UiKwqjOZ5me8da6Pn42eipzOAOzp74E/Lc1AF4C+K9ou2k+ah0XF3JZjsMHOV
SDj4Lph3OuGltZ1rmFI+kST0u4uc8y1U9h2eqOaJxdU5OsH0cTdd31+CvmScYIQ/XWWS+pGDZ76C
6dkixuu+3vaTH0BsZKiR0ycCpeg8inE+G5x22Qszm4EZGlp6/h+4uIa1rE3/C/63JcYjLkWbB6Vp
68LU9X9+c6ArzpkX/X/2zmM5bmzN1q9y48xRAbM3zOD0IL1hGhqRoiYIiqLg/YZ9+v6QrO5bUkdU
RQ9vxJ3wFHUoiswENn6z1rcqon8Zr25v0Miq6PwjyrsJJGnjsh9w+mMhW4bUoiDqMenEe1CE3zop
6/sQQz8+eAVAKmOGbymUb9z65NjWenscVOccJnCGu5J8atdQ4r63VbIo6iq4CysrY56ORnZqXTLH
xOvtTxzu0yOq2WJx+3SM4voCtFj/DuGaiKW43DSi7O+iwTAOroyMrTXKZn76MFU3sLS6tu1t417t
2zDM35vefhClc+bMnY43mEunO5xMsQfcjgSzned3AFE1AHcJ6U9MOQ6sFMrvkWBkETIPecaHWiwi
fbqgkCcEtvOePk0LGgq0FrsAGAADQZSHJRy+WZ6Mq56B5UHPq/xRt43vYeuE3yeYKdE4QIyvx68M
3vO11Rj2jo3NKm0c9mih3pvrlP9jGbZKZ6E6wq0bSDfAsYxdMAUaxZJHc8+fZ2xUoM2rHKO6eOj+
ZoNUj75nOVbALvAsNJfbDdw3bXOk5J2hGcOVqXOznNIWhOz8aTfDXBNZ3VtudnfTa1qzaFMnHGDK
T1ZeeryCAsNQ5KlLRsroCkNh8exJg70MEER8nIg1bMjPt8ahqUBMp9oIWShddfHAK2pqbJE5qF9i
RpQozDx/C4iQi7+N9WbLNmVaTk0/vabpcLGtXvwEabQ0OKX+oa4y9N9PANewJAs1V3K1C8jkc+H1
l6K2gYtY+hXp6LhRwq02BvoOHBI9ZVjubswzF0OrzXyJ2bazlLlufeEAaxIKq88ivDSqpc+y6TGz
op52UdbHqR38O8vpX6QdsE0EQmYcb3zKVtkfTAsMcLnNwcyM5ouW6+ow4KZb6E6wjxt/XBtJYUE7
6bNNgWaXdUn0FYteCGvMbFfM1LOT2bssjESRnaLWZ7BPePXKG71wT7pewNbHzdYaRfgzTbYHusxf
DXrSn7rUUgyAPPueRTvyMY4NSgUTe02/+Lxap86fVhKx9Op2oaQSJCoeGPwJOWCspDQY9XeGvpwr
YQuA3CWagLUnadVvjPnT25+5LDp3WhUBF8U9FFQxEGJpT+tWedwOg/gO9JntdFEEi2HOnw9gmfjV
YIzHiqRMRFthfxhjZiBS2eKptuozRw3o1tb5hvjqZ+7H5T3oKECsCdr3Gx1Xg9CAfAPjrj1dsfom
D+Vs2kPk+wM0aHS8fRaUbfQPjw9DzEfgr0ekcHg2C91zqFVt+Vt5NwUDc7/KoAuIkwQQILj9mH/t
eYCwufCdMfgBcAZzckuKpwO/kb16g8/arO5N27gMphF/aceLgrB3KfV4l08hABEWtoygA9vaJmxz
FwpuAoBmACJ+EiOUlGBT2V5M4dpJdfOoyBmvJmIG+Ac6CDBRRKXJ4iI2G3ntpNN+KYti0cy4vNTw
5En1HFoWSqE4fypZ0z44g/F5nqpwUNfPbqH2tGUQ9biddUsc2soKH20jQrWS1wejV/hf7CjO7vJX
R4Xh6fbhBsaUiiqJA1lneraeULsviLctX0Zm65vM4QQiirJ8SZT9ZHsYvkKhh4/EGGpQ4ckY6XqW
z5Vy8zM/V7mSloYXZVbL3z70gXQogRLr888CVKrI5ZHhSSj1BzY44Okryzs1uKMXteUmB4TwWNpm
U4HHRHeh6g6GjmT/OqN5HYVHfMw756xFI7sj+F/sZu8/xxPG2J0y7W0QctxJPXFR9Zv+pc5sZ5m6
VXgsUbEtC8NIty78SBgFcXOpZxuAkz9Gba+DTiKrtqfappZludHM62+u1fpAsS4eLMhaiNTML6ZF
NGdNCrKX1J/uTWR0X91hSI++D9xMH/XXCM7buZu1n9FogCHNe6/duVlCb2ZzM6OtZs8nq23rm5Ox
NRnid6jc0dudEYdru7+vmMzfcPmmbpvsJ20xFwa6ADbz63kZ9sY4isRHZYQbJDXlzklQIBTTQ8jt
WMJP3ZXMiJlyYnUd3L0hiphw9atlsQn1w+cQFXVsV+vRyI9O31pPfpqfvcBdf54iBtorciAiNLzI
pdi5x8uSmrNllru3Vb75+1/G+5Xl7pg6d60tqW4Inpe8WPMv+5fDf2LDyhiJtEEv0qZtgg7lRZQs
yW5WELPkYRvMIK/IqiYoE+1W9BWex7lp0ssKgWPTHwzWv7gM6LCDzEOfcHPY4rWN9hPEWeSG40vn
wD1IScMuLPsHjgU20XH17fMr7U4R/S41hGpGu0kNn4zvqTLBDnbT+uY4GAkmdFoKEXIyFzeXlVWl
yMNuVkYH5eOxlsZWEvYFJxssbumj6DIjAI8Bm88nJirOWg0JMQvDYzqy1Inx49qako9YWvqTcQNd
V+lPfJkYvPqsABFQ4cLgVudUHUkzQpx21vptFyqIswXciTmexfSS09igE6DfVOu8n+PbBeNxRdZt
4rMkLvtup3lyP1Ud3zEurRcCd9Ilym7i7rJ8eTu64y+B9Pvd4LJlvYHLq1R/B5nmEfXqRyBIk6s1
9xu1yeQ8rgO5u31awj77hwvb/bVTd0wAEpbhugbLYgtNlDUXCn+5FmRow6u31Y9ihlaSgYGMy7y9
NqU1I6A5XhalHmjXeCY7+a55crBLP4jUsJZxR07lzQWkjUxxZ2Ja7gxIwltMG4NFzjVuz+RkhVCu
+5b9EvPATUwq1R7Dgr9M47pDHy/GBbyN7jq2FYJVtlMGpfmeJyFoHL+1DkUiiKKdPesKo/rsm2tm
y0ydp8G2G/EwmK4oX2fRHtGLC7PXyb1prelgEuuyhLeJgsaBtqo7NqIJ06xmI9LdZI05rT7I8nJo
tumQNffxBN04IUzpTzu0XV6IkEmBi1aQmqMeSE7sN5D97/2R8FLf0gkHYVaDbn+8i8zsqccFc9A6
ItrH+b+C3hYrm6TVh8nlkZPfmXbjgmYKoLYE01H509KNyuouNX6GjWxpCmKG8Si+PALI0/rp7+95
iwCJvzyyb++zq9PSONCOCTVzf+tqwKQ5qSzSH4P53FtO91nk0XyXK56p3S5Kw/qSTdRcbRI+O2a4
A9U4fjOIskIoev28JPoIn0msOjqPkbGUsOcQV6t6rXzGBFla45cZnfIVmSS89/s6c9I3tDjvk+0m
j1raJYdykNYavgXpZKb+PQj6YZlYFI10duWyy1faZAWn2wd3fsBCA//7V4Ha9H+8DC64esNCZGzA
u3N+m4Ey8otojZlf9nWGgs6g74g7c3qTKZh0P/iW5/q0yeL0Zax5bzCEiY1DyCFabuY6KCcL+AOU
LrqFQixiJ/5W5VsweifLbepXGfJ0SlMBNTQsv5YhD+Qxi8br7YOLKvQgwgmolv/VyArMgfyH3tC9
KTv4On8y/def0is0WKVf+rxO0NiAqMJRSSzaXJBEc31iC+2JJV1xBjOSsambEHAxL9xMQbDljnJZ
5QEpzpFWovwBhBXGLepFkL/F25ghNsEPWZ8C21uIeY2juuhrO8gEE0j53pMUfHEs7YGlfXKXD/7X
biLGI+X9PYlIa7ep4smOkbRZ3KZTUeYVxyaxfljmBKDExrCNspJZfFzssOCKl8q3oNzZuJfqmjw3
22/lly4UQPviZEHV3e1M+4WBw496vq9LS5U8Q3Ic1VENDwml4aGzMIpwkxOKfJuTdeR4b2+3vRiV
uUvnkR0CgM8vkvjAD0E7G8Ti/KrGP9nFRD4gYoK5uTMGhCRD738MKsPvg0u1rsFm4Ihujtb8gcal
OeLGkcSUHRm9mrvP/tb0C2dLqPr4JbKzlR93m08DblAn/cPN2zkN8uIN1tmPkvzU1YFP5C29akwm
0uLzeySDc9GzuAZW/1Kie39BO3NCOqhtEJuWa2gY4XeoFaXXMGQeK9RRQU4B1j6ZzGu/ZGGIpb51
d6XAuOxZeXctC3sEwJYK0pDtdm+SQn3rfgudEKG8DYOlVjtPeTEW95aVqk3Bnn6XFeZjNhbavVQO
wqNKneYdFWjexDtols7mZrDUuXCQJ05Tq9ZgRMVKjnBVIfSkK1W3DjrwqDgYZkhBaDsBfEzoOZrU
9FOZV/rzBBZjJzsnfbdz5OS3zZivv7eAMeEbJmqXVdPOtOR48qfRPwc97E4hA2ubN2I6CF3DY90V
74pjC5PC+Cyoj88NXLId0pctMasYkSrPekkBja8rIs52hQ32YKSrMIaXcfTJta2oP6xOi8EJMoGq
rPpnbvJyaLkgJcAi/YpsNbSm34MpPsOxVUB9dbVN8O5uyKbqd42M1a4bdTRAVbMP7GQ49eh6dWWk
DxZ0PtBazkMtnH51g63GMhsPnyhi4eocDG5/yn39IYgj708UsSnTJZbS4qnwYUUmZKQGvTc9N0z2
GUfDJDRomHC3+OkA7wt44KPeCXV/OwTnQKTgo7h+9mnNLe3nvShH0tND9dun/7FbP6x/zxj9JYR0
+1Gc37KP5m+/6P+RpNJ5/Pk3sUx19H/u3vLkjSymnDj5cf/j3/+a/8pnMpNr/MEuw6P+Z0jafzTq
3/9yvD/seWaiMz6hI5AWc+28qFX47395f7iWzZ5KZ2HGwUBU0n/nk8o/PBOUpedYmI2I5fOc/00i
0y1v6f+24I5wpaV7tq7TjfAwc3+v4VkrSKkP2oAdRD/iDam5MUKxb6SHvKOLIFC4GBz9Jnxileuu
mNutoG0KqHedvU40bwMk0NsOTfKz8FqJquDCMvJ1/rwtMAXVoVkfGgbtLGiuf3l5/7z8/rpQvS1/
fvvReQA7c5uGlAAnya8lZ2Jro1lPsC2ADaHSCIx90rWXgIwfzOiVucyzQCxCCRFgasSR9Yi7Ytbw
XMp6WidtyUTZTJ/qJPC2poeDz7aLdqeXcEPKlj/z/Y+SMeWVpoAw+cnd3n5/s63GhU9yJBL4ilAp
UuzqRGaAvSjOramPN5yvaPMZPcwcEl7SR3/KI7y4ylz1xMwAMh6+ZVnwaKrktW5RUBrz620BL0VU
fzUaG3NjTKvw9y/Wb9vn2/tszHtb3bCY2Nu3Hcpf6vMGT4jHBAzpUdtg9oQrYCH+2Pe1eupZ/cAv
7Y8aKxZY+TiRSy869yajL3/+UZg2WQvKV17S0PkS2ONPbyBlR5GLzDCLLzCU9rNwXwNDiF0/te8w
J0hApGheOUMqF//wq/xWgs6XLJMWtj20GwT1/j41SuIxSzRl9WuUnvI4sQ+opXro9MzDPI5izjVp
frO2CMgIi3cknDjbvMy6e2zjKZBFebXytT0zcRCPk+pOcuAC2aq1mMrmHnM7Qvp4X6ajucu6cKEX
GG3DZmIhlASbofHWuKC7I7F64T/8Xre9+W/Xs2VKwzXIbzPooH7bppgJBBtV+z0a+hi1dL9K0Dnc
rjryKHBQWCbqMPPOqMbkTgu4ykfS7uGYk0kr9HHdzm8HauxuG7vdP7T6RB/P//ovP51N0e8ZLGFt
DixWG7/ebQb834apV4HMHZiRzFpG8hyCUe4CObZJeA3S58HBA4RRakVN9o0+FmVamlX7wEqN7znG
Zkbe0UmEOHydPPXYZERsjcz4lAvvgCyquTSxBBZVuBd73p8Z+HTrRrkrWYJE1ZPwIYvhg5Jre8j8
axkE3bkF/yFF39ynOT54M2CIqjERL+EVKscvVmY3J2q5UL6YJ5dZ/z23EZdnNXhmWfgmz+a+Zq46
arugR//nuFF0tlwk0HmdfWSgzBF2dWTtTt3Xxq68LT1+VjnF2S7IUzay712kYnSdnnGYjJ+UM9Y+
cEaw8njBQ2wG68mO4H7RoGMNEUghBfiOss2tpRiwJ6lSrTNFV+m4+HDslOQHEo7UCiekA1sWKTxu
g77m3yUFa9nXgbZHxpoxJmnyJTLV9VRV5bU12rfUMa9NivNKK7OPuPU0amc32zC7i8O0A8eVZ6d8
iDLSRRmB6aM8EmRRzSjtr7caN9Cyx7CakO1ixnFbR3IgmIyl+erSs47ELDCf9rrPN0CUNem+DZSJ
5kFqNU+FtL+gsbBXsWyHlS0YoWgdRyOXErIh6TFRSco96gk45PPX+0Rh4Ex4KMj92CoS8bYJIkF6
BOIqXX83KRcvTI05LSlZFAAt0neeDY5CI3lg4VtDdDLK/qGgEUE3KO5iEboHYSOi7gfGT2X3tZd1
d86UYaxu109Qnfvga9t60b3R5SfZu/5xRuHzQOPMm00eZbbK/Bjikw/rQ/Z4vr0OE5N4QhPfrhwm
FBu74jubME7m7lXoPs0Uu0vshUO2Da32NY2yN5uVFgkeVJW310WrqPT4aj3Sz60t4vMnICoydk5J
zyoCzb9PynrLasWByYWe5/YzORElcMcG2JpUuWtmoXlds1WPRm06aloNt3icFrEGZAYv/AdJGdN2
BGFLvkuwvQ2QG/oTmVYkyuGkPziiT5+h2avVaA7dUfMI2i76Q1I1agWcNVkaU9/DLkdC6wUxQs+g
rh8pYn+KZOsw3t2PLaAbP0vNhVAtkRB4bo2Z/CEJ4z1noMzZoqHbijR8NWoaTllZ4SpKO4woMCwi
3dZObdk4m7FOe1afCqlmmxWbvkti6mTk7sxmxgXvrkYYnmatRRYH25GNMW/scDWz4FuZGdPR8EFh
j874hn4H1VSRPI1B9DrWgdhrLa/ZFIBWLEzFhFC0x9iosjs426DXc0J9GoyjKDBGLn/ZvQwxlDuX
VxsAGoSeafgh1LhSBJzuI0Y8QA7G99v1yrd78kSrkFVxtUTjfP7M13Ezn0uF3i1qpTzsr1wbPDc5
I7grjKJbAHUqNy1Nt23sC49HbuHwF4KJqlyvmyfivATwMfcdZeb8v8UFUgBy0RoCEfEws/1pDK69
u54sMmgA3u1Jh7w3SnfaFnX5pHeWcVSDdyj0ur0rfNLxyvpJej0SF6RV+A71bH37iaeg1TZEY+Me
B6GC9kehRCqeCa6uLpFXXowwcBYI8zCOqOELeITwZDtX0BDBnsronZ8MFb8sjNWAunZ5wyA6JqoW
X2WPJQXPxqhZ/Us97o69ibOPt/kU4lVRuVZu+UAOUbxpxlhehNurDeorfV3oxpeept2qevObb8ab
ROrV8Tavw9D+rU6DkGczzluzL6FXzw/2uIcwm1XMM+bXPa1A8Ueex+Um00WsD+OB2d9sYqXsCrRI
IqG3T7e3oKxkscGRfVZtVW4GL/K2ndHEmww+d94xCCbFO7GYCLex95L4hbELZhei4/kCpTb8eEZN
TKjar6NPmWYwNtRKa2Q+6GmwRa3724vshta7XzUh7xa1ILJ2dzVCHrzjKeotOtoCXI0BJajT7VVa
OVezMR5ikhN4iwpvG5Yzw2P2BA8F3XJR0C232KkDKcrTGKNai7QBhlOcsNY1EEDmVm3uROFXSy0K
6jURodmEDcJvJqKRC91dIUZeBkk6nIMh/65Sl4x6M8vf/OiHNIx+O5LMtYsm6FYIcwGaoDOiU52S
hxAnOVICpncWYcwYSdZxE2gbObbT2czwtMRzAhSzjke6airbCiK37uyNPh8fMn3s7lLIy4skM5e8
Z+1DqpzyIKvuARreTlHAXwyiQBY+csFt6jXhMpjksJ2C6odrcRk7TFNXbjjAWi5Xt5ssQsm2iNxI
e87N/sQIBOtJUj+lSs0HkKXDUqCoZ6Pmohwlfswau5dQRvZrAplJj+KFFFX9o8hUC+ZD22qmPbw0
IT7idOqfeoWlgOSCN/x60TPvo4WdNnqCxB1tJTkSFzBAOY7KyT2TE6svU/ubiRLhPUeHtvRQ1Pf9
1OAyLTl9JPnxbc3rxVTb2lhKYOeQ2XtM1kZczcmiHTLc2SpCkFq+dQPvzZwSeayrCOK4bnvPk1qk
A/c+HN7k2Za1tpzYT5eBxuo7jwICE3CDGCVi5jxPth5PCCLecVOVrbiDtONtmxq5OpnX4phF0UK4
XMNkdvn3Qcc0G6gK48EkdfY+8mdu97ogil09KIVz1p/kFghkdFZV1e0Dobg/bRCkWXnWpldEY8bR
b5jS8T6RHcmgG0rx0C/tzCaDS3RXQF2HyFrCQs+w/3GvDmb7puIkAxOrrF2HSz/otVVBzDa8oJY4
3gkZmyZzjsM6vzddnE7FjPPmvbznwQX9k+F50APFZChyBDZKO+pAtI4xJNshRzlPYXkECHFFyMZ8
T2uWnF0l67SyXJEx9Qz8jvpFtqc6KDHR04sILeQp7DrfKgtSNxjJc6/5+Soo/RdshBZJj7B2tbg5
3IqtPJMPRV3k+6oVGXdlVT6gD96LkOeUcu5zNPB7yatJTznX5Ak71MRqH3vZfAdCfnfbl/tk8WDs
lY/pNgnto1M4c64b6RuZVtXrYeojaHk9KDdPv2fwSxATS6RirKLzfJoHpdzgAsofi1Be3DbNV9Cg
chg4nG9yRAc2jKVzaofklRgYY5OG/GyeMvJ7t6ov+fzNY4xTvKNGddaIRsQNyQxZFu4XGRfmKpGo
InM/RxWFJAEX/QQ3tnSQTbQGiS/1xYa9sCmcbFpWvYN/VeGdL5qoX7o5+zCs+4J0j23GkGKfGzVp
ccVwsJHF7ZDTYvHDhkzEgIT95q1qcNZLy6muwbwGHJwUZOKc0Npd02KSS9/xnzFmA8lT4oCw8xzo
TAxs0kORyBbNahR5t27H5gflR7V1oINxBlYv01gYT0mhPnrde6jlwNiyS9I1ov1oW4KeNT3jNTXA
B7JFpTxhlbnmFvLXOrp2r2EDF6BiBgedGHsVtdp9EVnwO8iaB830EoqWWMYCMIjualeeOncWc+pN
KgmhGbAlQBwvc+ieo9iZRYHpcaSHmJ8svtExE5+g1YSDwCpfBdF6UNPJ0/T0C8wxLfDXYaUHp8HE
z6hok3dwCCA3N9JemTl/OfVBpzp238Ww+i3JhaCfmhLkRy7kIhZcu7UmqDBRt7PY3ldpbYDG4vdk
HMEakZyHvsH0Qjd7uwmCyA4Qj3bGopu7CPRjaGOiCFFV3QKrI3hF+AkM3iJFPDE42wBqCuCKZFhl
uZWtUa/g6nG1+xxD51G434su23UopB4t5Z/GRM+uyjzBr4UFM/c+wvOJBezjgxRpsGtsvFmjHNZO
3n6PkKyeh57Vp9s7+7x3CBUqzz2k7U1NFM0WZKOqm2wLS4l+IpFfmH26O5+f7GAWGziH6TaVdrkP
jewhU86L3jRfhqHCZkHcTZlGH9QLcm1m3RN8X/1+XkHVU/jTsZL0BA8K9KOG0+D2LaRPyI1XAKgL
nBBbEhaUnZNiGYFu/67h3J/DmS9IIJy73vvpEgJLRAdst6K1XHDGyesk9PaQqWrleuSXq6Fm/QSf
73Pqc2shC9dZ5mas7zqJiQmsERWJmbsn7q1ti/I/sPOvgMGs40SwlsaIfSkNr/zeFTAxdNRMkMDs
xz6M7gORijWa9WLTCS+8axMjWkb6ew3S9bWLtHBR58awwDk2bjwptTVHyYDLLHeWCV4PTg2Knr4Y
CDipAfhmWfntNseJ5kBg4TYnL0UfGJbhpWs5r0I1i4xM687gCXl3G4o0AS2PMdg7VuLuncFFzCMH
/Y0LvZ+FJHBJ95Udtr4invjZR6LBQIVYzMSColOnctjQjJoL0NXcF7aNrzUfWP1593oqHmSWO5fW
XtdA3VfkMKt1VxklcqaxWYeJis6t4D4YRJCiDjTRthhWtMbYZuSUMD6Xm7LuzbGqd6JO8mVJIpXh
zh5/c8Z/gY2GR0chHWXR0r719RXlRcoWoSEp6/DJwhXs99Z+g5NaTcka76S5FwNVfd97G4F8GREK
EdWGm5YHswpf+WabgvHSxhyoOaSihJJVch016lRvoKS3Q3HCNKRWk97sXE2lK0eY6DDnaraIo34B
1xZQ+byG9uevT5Wxx+9LsMsUXMltMPcJStuFdNUjW66rCwfmcCuFTL8vN7oilwCc7BIucr8a7FZf
FBIN1NxrOMmrWQb24bMgLbAp98F96GPZIx1KHhWYFd4xDxmJTU4p8E48azYnOnW9t5Bt/HPQ/OOt
Wy1t4wVRf3LhHHnOEiNb3mpfQrI5VVCkbAlwb9bkz/Gmxbp81PN6WjZJMq1Nc4QgSc6AS4QL4WTs
XJS8K/W23GShAlnbFXumP9nCEsBH+P2NHYucOyPw4BmZ4nvZeWgA9RQIgtsd+XUwSAW1c+zC7qMi
SWqu3xGCpJO+SLwJk3BsrfPBex9QY22r9hGpNnakzKxW7Osh797OUXt+9meulj9qTW0fMXK05xTK
8jZTzYYN+cvUJsODI5r+IUGNtipDWsYSDbepbGp/i4H9VkU0SGkI1YY4UMKz257o+bzu6A6IIOGd
jK8WNK0tSV7oHvK2Qd3k0KL0Y3IK5g9NBiiy4eBYt6GMj32DUSdOVLe0TYzXU4D41gUtDH/MbDTi
Fyz97qZVdnjqg/DRYWKX9VXHZhEKxeKqJ+BWJpV/dk3dP4dxMa16Okg8N1O6Yb6joLSZ9a727acM
co4OE6Za3CikQ6G1R9VM2PhxNURz23R7gzoBWKDxZXqSqROt7cK+ds300WN3AYJntNvYxJcD+Mrj
rGDv70h11/cbXwujs2NwaJNci7yryiIS7Ll3czuPYaKyep0Hx8OQm8vlPhnciz/wMPfdD2aJPy2T
v9gwbyf4Lqw2upiTFDFr3n410ZPkIbOfqWXtSqvLr3oaMIPxInvj0gsLVojLwYPcoAc+aBKd6W6e
2t61ZdoLRkWkd/GAEFDh0BMcYNj3yscCk4ZbGmRN4rTH8ulpV7cog3v6y1WVn1ydgYYWDNY9M/hw
S4FyTnp+urEpgWb2DFgDzbyyS4HRPz/w8xHgHDLuAxMcjaNgzPe3F5MUSG0bjOlHMfXHtHWMDX1R
71bGE0LMmDGZBqXIxIiKZHUTiwQrbiLshZypx6l97gc9PyXhjJ5rMszkLgEuasTLIBU5CPPtNBgx
Rmq3Gu4srbu/rRugVB7mjKEFAgoByMW7q7Ku33FeDChjGLKkWvyzKdNwI7TyXpYyx77B64L7jpc/
G2xafPURG2mwiX0NMFRjJYdRgLmZhayYTenjGUCs0LZ4SxgJS36VM0c8KwPA1Vu32QkcC5tYFfvY
yMcXZpCy09VMWqJoHcwz+kDogG7sL4akDXdN1QiA1OCAGrC9qzKYIIfOslrTeb316TQtV6DUPwCa
4Jv3wIRYukXYY4u93JqHyCFeiVXtgHRpfae+MGU5goHNcB5y/SW+86ojh0XqxYPB9zt/GcRWvZ2c
LqCExBXkMSe4rSb+/0q0aHMcrA8fQIjyv+43WVb8ZXmzelNvfy4/56Xvv//12NZRzn/9j7/yuRPV
pPUHQHTPdXRbl8J2ZwPJ525Uk+4fumNI9ptoJS3pWYgL/1yO2n+QiSPYgGIMQz48rzSbop3XpuxY
LSEMDzkic18doeX/Zjdqy1/1yZppCGROnmv9tolJRqEVyCBc9LISaFRTFVxxFk6PRTcNeE/jnnyb
zGeMFNShd80YhOxEhpgjws657j2StBeWJKfHo7a9GINOtGMdQ7gmm5j/qzZt9wyNeU54C/wd69T4
Lg264E466bju5nAChinTQuWcXUJ1wTarSn1XTY16BYfcnOKAJYemZznbFoZ5QW3410ZLxJGM2u5J
OGNMBJZG5+mSu52mmX9KkOfxNPDSTT0aEUdmXVkHh/ivRSpDkLjcGfl2IrMJXlIAnicubWA/haKv
5+nzpnVeSnWf2z+iSkwfDdLrO8ujPey6zMQnkkTLumXfMGQTQJqux2m1CmYrtj1Os3Rz7NVHKzGu
TRpud6a9uBSQirIZNqm245iDQY8m8ZKTdLC3c22kBCIxaIWcI91ARhQHWvpxWzpNvfP9EWJw3LRv
gzkQpO0lzV1TmP6TZK50ErGAliv8FqTZoHlsF0ZaJFJxMgLaYoucACuVO+X13SWft2ZxJ9JvQ6hX
j+ysIATgQ9yxCZO7Gj3XIZKifupkp32hbfEZ3oXOoStKgVOmD/aKoECUi0lobuuRNAjCDxmIoUIn
YKbK9qauSAwLzOgKhgo2een1D1Wjz/hsS4fX4JZX35fDgalUcZKllr/wAyePsZuowzT3xfPim19X
M09amZbPlgzcp0kGMHpT6oJHEiCG96Ky1GNAPgrkSjXGP516qlZVldugbuc+J89s70GSMbdxslLu
kzaxPzr69pInmVseo4gdtSqygCBo3hlwrCFumNGSLzrGtftpAAIb2KX+gtbeA1dt8wREGbWPSKxb
V0A+N0DZDMSxN66Icjf40/o72eqAilvy4wy9jncVre2TRqYLTUIzR981NasV177AECBveGAKNFmZ
x3YZAbtnE7FnFT0g3rwlLdgTeb9SJYMex8OzHpmkWQOOUtcAxjlLgnYKVi5F2cGvKv9Zy1X4wg4c
W3rue/FXVmr9HWNoWweMAmrWTtAupGXsUp+MGUNUj4gtZ4BlWzPKqWdmEpyp9rUzbIYjXl1eUjtE
duyy0PO1gJSYKITxxwNMUGul3rmdYYISJMoqTZzshx4Y5dWo5HQlw9bF2c5yedIH6BI9XO4FTScY
vb40j1jg2qvDfPJiBnnCczlP37XEBbAxjNUbRptu4/XopnqvEes+Ve3OZnZ4jKXwv3gj3lXLC9lx
giLCamCQNA6Cz2LFFoxM7ZT+FikP5Krssd8AnL2YIrV2aWiS3tqVw9Jou2mrlxrqJRYrL2GTFWuM
/16IKq+xNtkgwTHCGAHVCfkb9hCBYsmCLDr5jUoiPMSejlY2QFiNzEhZd36sBd8yEabvBRPta5yL
AEQ22E4K0B4xn98ky67/T+7ObDduLM3Wr3JegAly783ppi9iniWFRuuGkC2b8zzz6c/HUJ6qdKG7
CgV0A41zkYGU005LEeTmP6z1LeJeZnpmsSWBNjgUTZ7v2ynvLhH5oKBo+infD2weriwoautYcRdD
8SF6/GBYg/8sUHbkmCId6+eUWc3BbkPJ9qygIxB5mXsrNWosW92GQC4yPQLsYtJn+NkIcggTK7UZ
OurCPo4DZl0dDtupT016Ld5S2t4u4ixa0H/WA6Mtt3sNu7pYOU2df9fhh+CSTqL+g9WzqlYc/C37
ktzvLBoVZcwwCISLEGSrX+2URGfUVPqGLJ72OLmFudPdEQQ3GV2Vv51iFexjTjxrqQce8g+llx3M
aYudkV7q6pNRBwsVkYbRsWoy9dEagFtWhQqsat9hRnUuBqTCJ6lZfCLTyBiZAjHS04s+Zxis+3IW
CZZBByTa6ZidLzJVB9YBJEQI273DEaeXiQ3CmkUAawXdXYos0txn3GhwrxZlRqt6ADUYTk9j3Onq
fkYcqmdI9fq7we3GSLxL2mgZkC14hlFonqKE1c4yKgeeK5oX2NGpHFF5AvwOCdQcwsBTW5D8jbi3
YzhWUDtKjUF0rIyzTVLzuAitCX+3Q1j9IQ7D8Nq0MUx2vwWKArjJU/JTpcFHGmksCZliJ/am7Qb0
hKjyct5Y+LVat2Fr1KOfVZpJ51jTjc1RHjJNl5rjpupgse629wFXAWkA2K9Z00AD8TnxBnItDab8
W9MccvIoJUI7ViwOi/0+8GLAHS5HDDBb/9OYjQq5aRD2UAM/wvRsg/cYcdNjZOQ+OzaaLNdF6YpX
2KryiWxpPHduUNuPRqUTuMlGRJwks3FSAxqtIKmJ+CF6CAIVg0h9kECK4zUO/OykVZ31XGqVycRW
pz8A5t9eM6Bb59yJghdSNt2jLgDMZRWMS0vEzocf+u26ZYB2togqtRZFELY8KlJXIb0Nyk9JYxot
aqWn23DCjqmXtYOW1dLSF8KyxR4hU/PseGV2TPgsPsqhtdp1D8DwQVoQttgRS5RVXlrdeTPhx+3s
QEdq0bv9ctKsbo96m/kYDI49m2X/ZcoDNKoQPB/9uis/cWOyVhC2iYYhG7NtnATNlc81S5et5QNZ
zJ02I9F7jIkvaPEBLnVle8emrNMnltgGRPVBMtdyOQsfc21UhOjUU7uJOS8v2eiEH9D59GATBP54
AgNrwpplLOJJU/9mjzoUN/aW4qkc5jC+sU4JyE2bCQC72STfuDnwAXVhamO6n6p2g+kRyMxE/myN
DpgUZi3BcRONMBtaad6N89Z4Qf+Oe1GmcfokLDW9Tgwnt+jQgCXCOinekNNA25qm/g4nEe5MKT0F
XhhzzhLWjfYT+27hLkngRcyaDfSbxDtlxcqIWufFiWzisJgDe6yCwhF7V6giib17mMaN42KFGVXl
3A3EN7+4QadxMwxJtkUAy+QAqVu6YpiuLRkHmNuOIxDPoCk/SEbWqEx7lgTpxG4ispMVpbm5C8Dg
MgAl5HXnl2YFvVYL6r1dEakOJmK4Ajzrv3VagOohQ/+ULVzPDomMrscjbzN+5kYjqjX3B/MkVaN8
ztA6e6GSybaWEpDjJ02y3anA/lJUw5fru+TFtQJuT+lnVBZh4e8RRaXbRlnRCWVMyJ42ijcRz9d1
5cT1Pqz9cU9Sq/qpLJ9AhkR3gPsy7qYqyc9pCoA0zXvnMWKasiWoyn4IElh7CzaiYBWZKiAG4JRf
2IiZudad6lAxcWFuJh28HCY6Xq+MXkdZZHvwRdEeLZS9Qg0X3+Pdi7ZZ4BafGXp3htLetK+wPgEC
ZAdpaIZzF3hOtGGYbQFXcDoTfbkwDwHdAKEdbvAkS4A8eVZ+qw1NrAoj838ZLj7kmmyPS1p1MK2s
gOAnRkL91iB3YMF8NFhJs9V2LK5Zg2SsYK2qJ8JyCnGxaXHKjL7IInvvi1J/zhmQA87RA562fuxI
A6m066eHOteGq6LwXaG9yFl4De5eFyas76n0H228Cuu2s4Dya1p+33QE2zoUkPjRJ/DcRapA4aQ+
kkcXRsFOJSAZZWS3p9ifnF1kyvTRynX7fQDAtErxa27LNOiDxSQHrKkhwSvNAObcZ4i4Lwvlbcnp
JfYNX8USH7//PYtmMtd/Tw8+N/F/1TH/2dTPPet/3NTJiJ7nL9Y38e5D+3Pud2vcVzcF9L/5H//s
gp/Ggi74x3/VPQuLhvO/VhSv6/6jCbPwr93z7Y98dc9S/AF0gF9Q0tZRdBvoJL+aZ6n/Qdts6C7N
sHIE4SZ/6501Yf7B76TVpcfkorYc+uo/u2dN2H9IkLeuYzG9M6VtGP9O+4wR8DfJIOLM2euIGcxG
v6y7pj4LOf+iObV7CAhajAa/rh2CjrlmkgUGLggbWfQKBg/rtl8JuH5D8aAN7YNuMeMij7dbA6e8
WDQj20HaqDMT8AzlkMZHmmhCt1WwVa2wma/XZD010Qax1fc0IcVSw1HHGpto1/CxYsh2ENMkj83d
6A9splowrHQNFimdbF5rbdh7xBzs65JNl8GUz83c91y76BSlrE9SdfLMyIRkyHjbBbxg5RkHZXId
4WATo2hnzKW1xUCo9N7s2gfTss9IMMaN3saYTpaTU99RXiEK8hGt2e6HEeTrZFkOQ30mluJlcvgb
h2m4KCxgg6R0LRiSrjzK+tiow2WLPOqg8ERxO0GkFTkhzj2rqV4cykF90IKgqlYyXlcyGQ+3l7pr
x8Pk2xEro/qnLnrExZhe7LzJ4R6QJ9GYqJwMNzp60JC3tjSQY5F5QiAGyKOssrcDM+6Di6joIDJO
oXre0lNvhEwu+m4vDcoKMDkWYRqFv0JYUe9azdBA5CH+KKbbDm3QnxLj2kXSgHrprPVaEd7tTutS
J0Ai+ZEYRnCSobc1jLJgJFHbBxwM1dJD9k6QdknugqEl7GSijGQM30bXWhekf3sxJDbjjtzXVdwI
2geMVKR6dEPiXAq3OjmFCQALacgSXYRxaszgIKAGsGqsntrCKLeGmcHmKa2YrJoiP2fzy9DHj+BT
WWr5ctV4YbVAn/+TuAuI5PbTKHTWrJhEt7amY9OLnXBLaPYI6XIFEVo9kG+1IhNmo/GWnmWjk8qn
z+kirJ2iIE72ZsPQQg8FKb1owA0p9YeceL6FobXfrQZqZJU8omohiUIZ6zoTmLZj0mogyXxjSbvu
QEGvi4kCuWYo60HSs6yifXT4+FJEQs7UrgD4DptpZhv3UzeebZHsmjD5GbhV+YYHFtdn4TxHLvsu
Mx7qF5Pg1LbqrW/+AMlw/r8iIBQbWCbFusnSq+umxQr2JZNm84eBZnT0LCix9C8XEnoJWUFCjhCQ
CHck89uWKyc18muZzJe71WiYUOfYk0Ze6loxbw1cpMm0GcQ2PnVZjU4hcrZ9dA8RpN5QQ3bfCoGa
sWumS2AbB+Cgj5ITDIZq82nAI+q06kzAuAU9mLc2Dg/5qNN/lCPxZK75iooCbbAzjVQX+gNKFUbC
NXR4fCxHV1crn29w1UhoSnlGxZ1TvYV5g7ohCu19DzkUNCXJ0QELAqmPZ79k25ixNCLlK+THACn2
0UEMkHEXfmaq4CDKzL0/1jbrCP1N122kqrMFiWnDdogN8hTM+7TKWPeDE044WAqtotWG161ia9yU
Tl6uWC1MtVecw+y5UqD6nG6OFpNhtXMj6+fYobTXLFMcBHrG0KG0xu1Pi+HMVqj8h5HqFS0LQSmF
SdhgGua/wIeRv+KN9gt5moOk3xqNLYUsK0rXei5cWld7ekeZry9bp0czEfsLH2zZvR8NR0WezlzC
SmW/5jNFpdSsldf34pHeM164vfc2i/+PRSGIyTCzK95fbjJTvaapsyhz0A1NkupbG2EX6yXHB/zh
d6uqTfeBU/4SbiLAQM+7aZ9Cs0bby98MtBOGVMMebNXp7atksB96tYVsymROShe4153sqS90om0U
mjI36w/kJB0NeE5LhXpsnY2VtrF0TNqAW6OeB4Mpwx30vGZDfMLOVQV2Y+yZ3a4oyVdwZHKsjVcK
P+8Q1fdpPrrHognkvpUkvjmVu2IzAIMbZRSpJGeUbtGhcdrHzunjPVSNs+E6pOvqBjV1zDUWm9um
oOsvchTu4yiHDbgZzjbbjNZwJTqr0nZuR1aHLrM3rbfz+bSIVjAVwpVdim9RXBCoYtaP3Aa/piE8
uWLkGWWQLekheFOlyE/jGK+CBPJ3EVjByjAgXk9YtHazdHEzWbGxAxL+PcD6gqDWSZeZwwq+INeh
Sg94DcmM1yuxlmbJg3cCzU+o8dopMM87icsnp5BZtcE+8JD/6OQFryI7Kh6saAw2jqDvcMkiZ5PT
LUa2U5vGs7sl+vtVaar8Ae/rW80WZmUljr7rexxmKVNfkdnOpqxx5sYc/o+FQ+ZqVjV3td0yUNK0
tQoF3U57IZlRh8esubs2X01lgCqgiqYlxUy59nlArT26uMxeu472IzBIGrfHrH+4vbCEWsB62Jg5
qTJ1hWm7aOb6gQWVn7ILYwy1Q8z5gAqZIkL4iCgre0/AGsgf1T/rOcTQoT1zc4mTKPIdJ0j3YCIK
AGTZJXvN87aTR74NGfYFp+OinXUfcW58wCZe2klx1zneVtjkI6AO+Y4MZDwgj39DLRsQQ8/yOFNI
iketrQ8Bq8hV5GQjSkUU09ZbSiGxaVwEm7UgkbyHeOKaVryPqIokoAXwtlhWXGjQJriWhGyOumLs
nd3XoWACV1fgfZzAPFhd3v9P7K3+M5feX2vq//jPfsP/wqobb8s/q7oPH9n/OX+MP3/fc81/5s+l
lY0BzzVwIDkWuynT0VmB/bm0ctlZwbNxAQDCQ5qL8r8V3rbxB7RMVl2OqXSAGTqO8T/rblv/w4FX
MxNwQCiw61L/Ttktb9S1vzt1bv975TiQrw1KfAsj4e9ldzaUxH0BRaV9LD81ZE/4oHqJ5Cs611Pe
rxDkUNnpwxKlDhFSjMYzj4SjBIy9TPJNJtS5ItF4UQ3ek1On7x4OhaQtN6U07silc3ahPxG9yKO3
m9L5tif2S109f0aRF1WwbHUIYOMlTZLLLMGK3YQ9fvYOcj/xoofeiy+lZT8JH8Cb1hyIBP2FB4gu
OAB0PD4all1TtbSHzgt+eTCvyJVk1uNrzaatIZwpifpD6wUj9ap5y8sfams07pMvhyv9ADISOOZV
mJ9US5aoqxDYgaAWMXaJM/gpUnnbK/yYBB0FgUgMyK5aJB4HrznjKQDIl4Az8YYp3ncp+LJQ6pS5
hpVATp9jEZCzGxzzZ90jRCvvAEdiIS7ORP0V56Tw4XMwJljlfkNUdmybS1+MryC51/pgpZh8hjee
aA0nBWNzJAkbftRzU3eQ+dnv8Evx98D/KRIDNI3/q6v619isiOPJs2tPlt9gtkxsc356ervllM4J
41n6wiAXtSu4b4FZYj/1qjqlDomLoRyezcEbKd/08WRV14JqZ+dU+dYqK+KTJ95COygFETGxjkKL
+fjoUFFXWXbsPSPbmU36DA2q2LrRhCLc/BSWBtpcintGz/aqT8ZgpZx4FzXaxEZtBqITOdepT4Q7
ydyvvYuqLVcJuhxjeg4rlg0sFBWqi7hbwGtuRn0RuNHF5HEXoMsYzO5pirUVoEN9KXQ3XEfDa0Ju
zSogbc8F+0sYlRav2qy9Mib+UcAdaoJ2ZRTnzrdeIbGXy8Txf1RFfnInKKAT0wq/RZDuvjjpsEz9
TzwjO9l3r4I4R8pTiOyMfBeTTZJlZ8b5Sg7rThgU5CMQd0o5sZpA0c9NxjGso341hv61GRq5StUs
RoYojBsWBYeN613kSEuIWogHbVWR3QHd/4fsCL7rdP1eGh7piepgD9SuJBWmpBxAq/c742K5HVmm
snsZc649LPXhemwVnrhU3/QzgV5ohLWGLCFW8TzgD7A9eYZeL05NVDCjLq3HoQYroxFZgESU9Bc7
T/cTi0ZkDpG9ywfiinz9StSrvU/UsDdLXL6j7r6QxfSadz0R6zoRuhOTRF3E5CC5T5Hg0i5B+a19
r3yo0VGBRP7R6t2dzYEgXIKItQC8PJ6pEI42bMvEeNNk+h5N0IdSpncLQ/mHgmrRCz48gz/PnhZ2
EUx5YFsIAuOUnKGwvfoB+ifTMDfzP0MotQ1BWPcyZLyatLT2gqNFdYW7xmxyKrAgHfr8oVOTgetz
7I8qIoJVH+SWSrKGFu8fZRw2a9NI39vG/0VExNr2mzv0qPeq9X+4Ez9X6nEb4wF71GyXfjxVxRJJ
d7U0sYqg21P3gAcAX9WSWw/PH4mp+0qPIK8ikaWZL9K1B+gUcnHwMZc7m/AU+vhCIzJ7O5EQCCRJ
gaQGferx7CzyaYB+aOv3TYVkRQ90pvodDb/JyTaq9sR9fC3AlS3ZAP/MerVjfv1seMaR2EYHgi1J
KR5ybgK3XbCe6xSaPEPg6jFUNhN/GqHOpwj1MoRrdgqYg5ZVwZZHUCXqhR6VJH4mQi2GgxEzALRQ
Xi1iRD4LnhAH9KA7RdJRL57VSIc6KX6OSmY/B2CUFb6usSHIjmTnH8Cc3l26L4779CkPKGvTsVt6
BTndYfEtLOGn/feM8X6rOF6JHSt+foYf/z/gBYT451qa/ufn70XJ7Q98FSVC3aoLnZLDdC0kNRQe
XzWJYfyBr8Gg5iDfwyCH6i86GsoVay5s/qxDTPMPKWGqIceZx4mzGuf/zT7/tON/4R/+Tof4zZ7P
kPGvhmGdCaM5e7UtKEHSQpPzexliEKvO+FEE68bXs1M7QzHdIWlPZK+eM/3+BhFFkoA2UAAJ4VcM
FHWrG5vGJ7foOlFFmC4IRScX24lW4+RE1MAjfnm6QKhWXT2SoJwn14xEpXNQo5z3Oy1cWbhmdn7D
sz8sQm+p5QgIMnHU2F/thd0VW2UxZRkjNtwR63z2ETYSFvDFjHKKF3qeIGbs1/kp076g7B7/Uk3+
+T799X2x5p/77+XZjengmAieKPVcPjBrnpr+ZSpqZcIdhoYwtjojQJ7Qew0UqAugq/fb8YLjUXuZ
k3PTIVHLRolsa5BtcUX6gv91BK9bASyPauthJFGCXSxJeD65L6RkME/0i2l4Jx8BblatgxRjRLt0
mMmfvd6KlmSsDysEvNU2mrwGkxO60GbMxpOyWd5ktSFP0mzkM2C3P7+ERUJxiNq+tY6qEfZZzC+x
oZfroI2LpWGAouc8ya+5W5ZPpm6K45DbJdtNMT1VRGI9BLZY377yuk5/0lKMGMDqHlwv1J+6mgTd
FOr00Z6/DEZCx4JpqJcuifUIxoV87QVdXjDJ6Xz7sn5NQLj8C3jZDU7220cCD8GyoTiZDM1tFl6/
fyR1HQ+dMpgm6xUUnD7UI966rDpNdS3PTUUUZ4WkfgOBDMlFBDsHXQVa18gxX3y7KDf480Y8CsBi
J1Dve7Ie8cphSPF3JoTcmMHVF66wqpIHP2b5PdbVshsbj9rHM4lnz+rHXuWEP8duuchCMRxUlBEg
WwEe6FLSx/75NfiPNAhdZyYv57uSOIKZBvEPFK+o0G24bNh/TSagyFETebJl0m4oAHk0Rl657/3i
OQxG5722B7gajvOM+h4bdhxekz5m9zmJ5pQFDbSbLmpOFQnAzeL29e0Fz2+46zPLeS1d42cWjAYl
GwkUmsIgi2E5/hc/0e07/v0jtBWHnxLg51g7SPn7R5hVUB8Vaq2VHiY7aTfuhWBB0Kt5YW9ZxuHu
gbWxTLPEWyqV4nPP7buuy0GFKdYGf3spOuc9KjTtyLBObQtVzk5uEmTqUCdlPjCPBiOSczDU3dUp
CXDtff++It4Pj27XMn1U4zlvwulM3X6p7KnaJVN7VcE40fvM+wliWbdWV7zh4wjODEKICsgOzY16
mDe9vBQF6cVW5Ly7tuatHOTzOwZwB4lO8JyacQeo1sj2mVblLzWI/qzJulULi+k8hiZTnr6t1/FQ
aq9FKMjBk/WndIdXwxv+xR0jrH+AcHAFOYxpaDLZJrk8LHis/PUU04ohsTP23bAKWvBtCbUHMieC
IKe5oKxDp9/rWT5cw8E5ljOgKuGg25epoH5vpfvUKiNZN3mSb2PRJFiYK4lWZEDY5KftK7EX+okK
MnyEYEV20sSuNJxpp9Dwn5TZPxdObB+tkLDSasBkB9x0rSpyETtX3ttugM+isvqdEca+tjCD8MBG
pVmoCsDCDVVNLZqtgnmGlzpOuejmpAAjiPo9bbG/pBLSMyGsbelUdAhxEK7d0K4ecuQAVmS5+xCJ
/F5363CXjk5530ft0tKT5hhDsn7M+hrVQP4ZTXW8910lDg77V7Iskx+Ehk6U4K5/NhAILB0Js4yZ
1RJAu3t3e+kmQAhcxPg1cb6177nBEjVvGVN3vf9dM1P3sexdEG7Yw2d/y4RqyK4YmGtUYGmi3ph2
n2FZgVn2MPpZEdZQTS/bdY3IZsNUrNw2hh2v9SqTz6kU5dZ3jXjdNAiiC5c2SDLn/6XV9WOQ9jpt
2uxUCU0v2EZIUdrIbva9O6gLZ99nTazxXmlVenFLCIxWQORkTRZm5PcM1bPxIBtci5Byku4cpl11
Kjwg4unjDaYrlIvS20+TRYu38g4uM5k2k4l118NahMN+XES5WSzYJ9dbqYiW8Bui4HiYQAHkxrux
JVss4PDFp4cEkPMin2ceY+gim7eKt3xw5nakmF2eHTC2eMYhF/2xnH89s+yCOe3Ybwai8tptUDGN
C3VjhthDw3VkX7yQx8CDTDcrExOKZyDfH8Y3i62DVTCGrq12h9invqL+XMmeHc0sXU9LywVF6vCx
5EYbUtPXR6/09PeJNdIylNK/Yr0FfG+uKpJyXs0geDAApC+twkIgQsr5KsrYRTHUluLAc5X4vD7u
7gVt9fPUkXxHRFP0FKIoWiuXxMFYFvvQdfxL6ZIkJqCBfswjelePIItE0NKR8nSz6Mxfiw7y2+1L
MTGQweNnzBdB9rffAJakvTP18WmyGen4ddIguOXObXElVQkjn3HM3pVphRz+s6eqU9yyCTlexzhD
FNlEaC8qNm6WkB1Fi06mQdxfeqoO0rcIK31LFB1IEcrorlHaNo8RH+Shx7GFNGpTk4M0KpsAHHu0
8ctLNDF9jENg5p8ZcnzE4EyAPfHk9cEdRQqYSTDyRmA1426jH7nV+F/MR2Ln7H0T2PbudqsNLq4R
CKlicztBhqBY5jNm3QnmObjr3LXzPTcZdIAVJ+YmTxlt3X4HwERBzFbcVj+1sZ1ZESjxOOk80CKD
d7n9Wxs6dFUhdCdRGft//pimxf1dgU4hzvzOlC6KDIPMIGZ7vx+zrde0thYIY2nf3u0AL9BJ9KS1
6SUHA77G7imZrPJsoyvqnqeqHO8dXc9If+QQ+4ryapo3nYxZqsv4lyvTFSbjtSC5/TzFZIQzeHr0
wyGPN3rPXIM0GdAoY4nwCnnBMWL5jAYaxnOsLoZJSnLhURrPHDwDr/dZFph2Y/yTuQrxgDYavmzF
Zqupm3DjC3i2DOnupv7161uJS5/PuUXRNDj2Y1IW2pIlt7kkBBKeKoGKe/xHDVHxnfUGlX3dT6L7
jojuvnSbT4aU6jSacXEVjfbuFNy77E4vRtRnT8rDzgb9Iz51ptoggPVXwvUlgOhcAv0SF7yoau1X
/QggE56051rbzk15nzwselnP77dkGzym0XQaBvYwkeviStezBGXUfA42ke5w2Wk5dmFCFtFdorIm
ng+xX95c0zK1NlVUouYEcFLhOLzGpFHsQfC0az1p76ywo9Of329Pt1mLTMOi7urkc+RZxeJ4PibZ
b6C1gdBzC80wOwJzkR+DlCiwyCLXR0nWdgF+/hAKpgEyos5hq+Qm0w1lC/sgo+iFmWp6R97VD7jY
xSuyFG03ZGxDxsJRe8fJH8qZcHh7HEdp9hqPeboCsaEOEQf3CpkYiE+prF1mVdXeskc8MnqIfFtF
j6Mz/Ajww93X1vQpS8Mhor6uORTZ3i4SzZXEEc9XkeHLt9t91iVE2rm1eemAjY4exIDbZdPM104j
QHl+/dhZzDGpi34kaUaPXwPRlLt0rov82sBmFMEKWbHu6o5f93LPcLj0HRc/VMdfXFXj+83uxOCk
5z+QcwIt1b1j0eXeRVbRHTPDuGS3oBwrmaJ1HLN/TGTwkZsJiGEVVewzwz7cxZiy5yqgmvxpFyK+
XNgoli7szxQRF6zHv+IKxqIMAQ1QUMw3yu3FokHafP1XsnXzPUt7uHeUJhuyzEiFFpFBSY/hyde7
Vy1yhjmiJXvLUnInmASBp8GbjbmDE5syk4IwbUjUisc7Y3Tk2hdN8M2S1SaYqespFWDVO6eOauP6
9SIAt7ZgAQDgzOcSeNepGIKLECx80fAvcf+rX74pL03EQ20q9YW0K7aMVr617fbCuts53i7igZL3
1MCyyAFh5a24BiYhlXFAjAiThVXQBCxma7u5R1zNsEz91A0yS8rys55s64ynrtv4zXf8YPW7H4QB
eoUmgYdRwsvmxEJ3p5GSHmG7/y6DfqX1KtyFY5quY9uTF2ZLVA5+zuXf+2DvY2Fs6AQZKY8KDEY+
XhwvYbLe1FwojAmRrablN8et5tP/9oTp/XovTO63Kh2HXVxP1TbLjXFDpffiRn23M8fi6StBzbby
tSZbAnxwj2CnW7hGZa8y0yEME3rGigWKvSt7hlvViDh4rD67NMQko9DyrYokApkyw+qxtPa7nhy+
tQsB2tYGeaUsG9Yjqhn2sW5OiC4C3Vu6WNLZD5OdXdu02wV2Pr4QTH3o8A1817T2B48zmneASoHl
9N+1jn1sbtffK51TpsjewUrjCy6JJ9axvN1lGL33adPgA4ZuxBugajKiANsX40NukLU8Fs3DDXT7
dYuZUT3em3OVkyXJB7GYkATqt9uzY6ptJBo1dsavR0nP2/7FqOIbcpa93j7eztE0ps9IbRlsWN8s
b0el0b1gbBj2Q+Q5D3VI3whDQ17KlitwiGvr0HOXz+vwrwO01W2f6EdBSAjqzfVMMdCHsPw2AhzS
Ck1/nNx5hV+oJ3DgxpoTTb34XvbsxvY2KTjBb/E/bfcEgfZDidT+REdLcJNKNunoTsfaJ6KMaODh
rpZlf5WOeW+r3H1z88bcBDSF2xIpy9voi7PVR2zJCZAvcifcy6G0N2QblXdoL/gueGrgOtWPY2Cr
M7ql+g5PHNHCqDWeBptUqyxMBDkIZF4iCtplXYCn0DI7YCZAdyarglud95vYhZIXk2hZKeFuQ8Ud
JObZSlp27hYNpwDpZV55W9tTI362NX3kqOTW8oYfceMjQWmUfM0DpjYJx8UyKICfW21mXb/ezt6O
w00ziP7KsP3OUNMTRddjDZ7lVYuBw7F0a452MAHeMto5YRLsyNaZKELzVOb7ojYxhnAAON4PJ0GY
DrNHckEn0y5jRe5js+Mb77R3PT9Zji8eqNkpvuzIeiFTLrt3x8o8QLd4cudgCJLbiHodC4lxecb/
KiY4TPIxockwO7qVlb5ILV5Pral/Gya4GmFJ2OcxNfz7W6sifXmHs+DN7LM8WKHqrtdugL8+uuXt
uJ678yMCVCv7vTbKcOkMUXjvT9x3f/+3PjNJHrTsn7eMPqF8Y1MZCZzGIPx1S3nTLG5Pn4gdXUXa
k2gkyZAkxy1uF4lwmnAVS9IfhREab/Gz7dfmY17H98ToFIgSau+QJSHjmnEEEtgFJQFf5H59pXdq
UUkGLpiVu0Dmc5lMtFOhmRHu9zGF0eenP3jyO0fDTy1syrQ3WdvSec41ZP63QtJIo3JZB2S4fT0N
/ZecredALZw7QUykF/8GRHkzVPOeqSuoXQDpkE8Y+8d44O/5eqLNh2ZZYMh7uEHw+9KYuCpV5m7G
qMaZj31m7WAtfnbM4HPI5bzVBIldeFhC2CcFq8obvHXRowNSZr0mgqDzF+R1rOsSD0/sdOoSTdy8
UQrO3gJKsHLDFxnazRPW83wLQcLdkYGqLrqnEaCuNbtGc054n8Y3ZXULs7RecwGX1Qus5KCH47Gd
TG3ZkriWZo5zDDAx64TqXpAH1Y86N6o2wffQzRPIbfh4feQY5GXykocPldmZx3iO9DLtQK6/Trs6
y3ogK258svA3nuKxEEjjWQ7HKftWfhgsIBnHFDGqjDAtSJLaNWVufI4l0wyI2e1H7vu4dWLvmo4G
a/ASEw3KfA1N/hya6nXq3oqMeFvFFHspeuhLV8bgGHD9oNesqqthYZn31/UI9QUnU3DxGFmqOG0o
hx1/f0vfQi/v74ou/Q7vI14SnBsgfyvtt7hcCshOBH/yy02lqqOlO/UScEn2UtR3t24o1mL6WIt9
WW6mDxiOEEHNSWudQB0X6gw5GtXBqoijc8Mwb1UnBFEXCY0KTwrEa2aVLnBXaQcY1VCuypxs32nY
d/14HCBBnW8vhXORuHWKpm9YU6YWN085LQ0aJIjB5e5W49meaC6W0o68yymnX5vySSDNYeRe7Cvi
J1ZfHOvR9AHLF+N4iUzrezX0fIfSGS/55KYXlo9MIRiYnSGfTavEww3RtWTx6OP4Y5rX2UQaoJyN
aIu/qr7UZlVr9WW3bvp+fjFdKmR62bLwTpXRnyl6ny2POrAscvOlLJ57LuNnhy37tXVN0rfGDQh5
/3KLJyGeFrm7fyo1HjWgi8xHGm3/2CI+5Achq1iJoDx/3epFbLRXL7Gyp6olWqXFz1/bxlMfFvd6
ox2cvNLuw7jI4ZzU4qhm22H+f+k6s+Y2uS4L/yKqmIdbSWgebMt27NxQTuJwmGc48Ov7Ab3d79dd
1TcqkGwnkhjO3nutZ4WCtbFbD8wp1ehcoP3cBLXl3CLVA79oaFRXTK3XTSXoOLmObTMUb83LiNxy
uee5tvXWJhN8vXnpbEpPIr8vjuQ944DK50l/XVeCI0CNLqWtfSwNsbCcQ5bnd1VIcQsjh7HkMBtH
l+ZT4UEiIcn++GhIedW76aTxPWnm2sKzmxfC3TDONSnsPxS52+XoEmh93fI86k1wVQ0x3cuQwh4/
ynBQvHa6429jWQygaSUCdlPMEatuQu2t0QvIt3Ga7UPlbKM9Ba6xHYQicBmHhCstm6gn2JQ2USCD
yIp9Z8uDMpPZ8VsSGIy/BdoPmbLz12yyttp5ae1rhW7PHRw8q3ANACkpYPV3TMeIxbRi5kRjAg/B
K52v1nGyQyAIS0T8p2H6cM35ZGDZVHdWjt48DvHhhhYLzoZKYO569Y0JiQ2g7hph4o8BFzfZrimu
TCMBa1I4a7WiQkkKong1pWpQ5kkgN5LvECfli1u4sHyUpLgGGqaTTDJ6EXU6voiJ4RPsVndv9pZ8
UR0ZPidRspJUL9k6KbNubQrw8ZWorggCEAN4effW4thlZm1EfzpRr/NmiMM5G+pcVWb2BLftp0vG
yAnpL5dIQ1h3FkjrBujg5vE5wMPF8DazZnKWQzbV/I9CBm9qM6Qknnt3VTGIbkwgz0aNdUm5cO5w
Sdarag6vaa3kGxDP+PRYBBiVSbxdRopmY3+Rnzv+BILFlaGhS4HMlFT3snPvnorGdci1z5bEdr9L
dLnnFolIMsuMiwuccFVbHLCw3qivhPIr9MQN1mD5Sn87OwWhvI02TWE/zToH8p3Nl+lFlHe0o+8s
NMtNhN321e5pn1ckVNIwq0OAngkU/zm8DHoX/4JbVbzKbuU5G82eapjVsAVWVuQ6XPhzTJn4lT9g
hBWbmsip4xRV+brRg2Rjhr3uWwbHV8uSxplD9EbGcPxF9ZagFl3HImNtFdCOCQFLlQhtNu4UDFeD
9opTmZ0AbUZ2czdKk5Kt8B9prcuPzLtJ2pJdm0eBH8zDB9tNg5PBCvWA+e/QNkp/iJwg3A61Uny5
XBDddvpSxuyVIM6vkA6fW6YQqOctFun5uwM485CRaOlPTtMA9bGMiy5j89LVvYHY2NF2Wl5+VbNW
yArA4y1bHbFffjipUFXwjj4vH3CbKgha+tb1rQGdY5BDU1seCgceV1RNRw9/hTakabG2QUtRCe5y
W+T0vzg1ayRS+9FEjoLYynizda34p6DITTkzmVeyTkZiTux2WmkOZjQDplPf6PRqxpn2lDaSK0b7
hHS2eZIBdnF0zLSZY+aMZdDJq0dq3kvWNG/SqeLPZfEyTo78qJpoE1mGeE/o8p6zZiRixVOVD2ow
37bREOkOefW5W+9zKDExbyw6T3qVXSTZENslfu3fNLZEs0hDLsJblPQ/ldgKvrnlYmMJpqfHZCCQ
YQQAkoygPlR/447OVyQZ1+8MhiBgofvf2h4QniycihMdLg6hZVMf2he5j4meXRkiiH85TrvvWGwy
ryURuPWIz50gCxMtGZOPPY3tvpxIx3l0lEOSqZn1PhfuiO6HjVin5cSSDnpNIY4qEI01343nrh06
eCdvfhgfy8AE262TE1oxhemTrsfooa168Fuchijm6nzFzS8+EhmKMG2+fFgo/pIkwU1sMck0FMO5
hO85XjZLPnVgh0u3mVDmJ+OTOog/j5Ik1Ix3HDQcLW7GikzvQOrjXj+2Iy24fqBCAQF3JPXt3cmH
abtcORz9yytC5QM4Vb5fnk6CmgC+oB8CRNWWdzLotkYy7r5NDSCF5gyf6QBoAyOhPJipdNYVmjSV
O93VMDvz1IxU+sD4p0MWatouGaLqJa25+1lqhX9XeYlcd6t1ovqPBo4UrupnFUHPYnCcC6ZljpZG
jVFwsYvn+RyDR1l5lsKau0/FtLGVsdnos+gYftRpjt1L5vsqzJD7o6s4THSnUd+k+6LCjzDXMaCK
IQjRy871ADBb76LTolF7qbWVMy9UmZHGmwQv4DqaF6/443CXaROILUVdLQ0aRj7pJe7aO9Pnbq05
omCgQ+t6GRxlPQExjymaIQSW+7RSLlmCrXHpPzQu7aCaYhdUekiQH/LzsH9stYlLrjCjOwjUe9b9
5luWZsaLG4mdLnP53ta5em0D+zch4OaVHqCG75MG3fIArMFifGVlGyXySF3RCzABcyfVqPIeNYH2
gbZdeQl9yN3Zpcf77Y+9KEGxV2/x/LXGfB/RYLcPJlrZaqgF5rvmWJ3Ltk7udk+uAHXVhZVZ9yIq
bR2WuvZamMX/2pKSGD+1TvDmq8ZFU/MQWUJmhFi0CsC4PKd4x2iGtsUEoD8ZMqbBWde3oinSm95f
oZJ3z52hdIdHG9ManRPUy+Ia6VAbxrjKfXiZjZ+OOGYnIyj3Toj4dSk+CE4hc11RfzuQJdd0GLNX
so+A+NYDsUkqIcOm0yF/N832UIfMtJaAoky1i/VjjOVCabHGzFwbLNYOFUJaFs+58gxsYESlaJc7
YxqCZwbr8eXRnSlnnd5c9GksrTcPdH4FP1/FZ79PR5uVaz339rz8SZvHPmY2XG04L7cMZu1bHOnP
iRuot6W3M++NXTKdH4eua94JADqRlUmvQZR74shyf7mYo1rJNox/npenMI95mIoSsNtzX9uD5xfg
MT06hABlFmnlElkDV3ZkNmSoRofMUk6qZQCLEuJpabUmHnmpoZl42zDwrLs3MpyoW3GKzKC4VsBq
/rnuLWuPsYbzKI1aO+uNJK68a9VtSGqblTRHVrz2t5m8ykZwJeWbuLmpYfn9pNFtmicXjW6LbSyJ
fcfa8a0pBAfYNrHcuQRSX/ah9lmUxWfp5gZY3PiDCMzgnHsdFFzNq79aUzv3SS7fwtSoDvByom0x
OGtB7PwU1SUQTi/5waJvg98sQ08I9hHWSqruAg+cABS2pVGLfaK4TEF/06kn/X5o8wNqUaScRtyc
rQz/y+PzB46Cn8mld4zBC17P4wt/XBFzTxkJaQqSM4C45By2rlxTe9Jamb8CR5i5341as3kEmpIf
9rhZAU7gwC1dQHNYxjNbae7uQH+Ucx6cZ0BTYXSRP8WJJc5FpIAIxLr5btmkS1udJnw9M5K7Nrn0
kSLvms4dfpjMp6yTIPzVnuV0K/vaNwqrYW1UBM/lPF+D2QGFhOBya74e0KYWNxo6K1uRa1Lz0k1I
z4XoRrqvMcvwUTflLcDWT3ua2QWG0S0BuBOgaYvR4jLle3wS8ILz/XLgsnInz2Noj0hlcbOxzH7O
xtTYWiLEcSHUA/PP8UMNG0iM+DB8IbmzKg6QYKdrogO9N1RTc1yhYkbtNi+69EK9p+6UGKjFBN6B
DGfwILNSw4LsenCicUJgnNi8h5YlNk7+nV6CFtXG9luxgCMp0vNR2L42gu6bzUx/EAlMyDnJFzgK
l+KkIGh0VsJVQ/ythqVzqLva3k5QpDCkuca6pzd8tlRZbqAFTVsuOZ9MUaF52i3RX7NMYFEI4MDb
5qXrneNS/wrIsbnpIFWZo1XDKVHc4BnZ1NacsjMhVeH3vCGbVvsRhsU9aFKicOcHB2T9Y0t+atUx
iuPoWBdN84yZ6UXYJG7DJGw4LgjKONhdT+a9bR0yrd8vR19Wxd8DuKHtsueV3j/tMMb/cqsrhsbi
/rgc+iIoBmqhQTvQTUPp23T5xhmg2QR9+RvZ04c1J/2SQHMPEHIwvC6Y+uWKjyTg/M/hL4T+EE4E
RpOuldAutyhyWmwB0tlmVQCpfP6eSCyCCDGWwSbJteBiDjkBA/+zZcYNLcrEGI5V+b5U78tDlKFk
YuB+y0g/8RNXlL5oYn2FtDG9GwNnZhv0b1iObD+tavMlntq/OUvB1yUfhHG7b7XEfi/XNK/djR6q
YrOLlGM1t2PTgRCINtFuODEuZIoCo5balK1Nxf1hlYxcbFcND8rAU4+RA/Lotyhrol1owym2avW9
IHaHFjLylzHV49sQmf9EHRO+SnE6Tw+nPuMKqKnbotLHn1zMHOASn6GOaRG33t9Ydztuehlz5Myt
710cbmEvhZee2fNa1yxEk4VyHPSiPsZGVhkI4PtsB5EPbcwSDzihc44DMN6d1iBPqZhElgJxQgQv
6OLMlshB6bKjMA371MEhwQKo75bVyXK8igQVf1shPPFQ+m001H6X0nu2C3RhlTrYwKWdOxHm3d6d
D0plPjxdbLg7Uxu0rdS19GgnlYFjPgjvZV+9WfMZSH+7uoHnPQ6q59vTOFyCWRiQgZ540gPSDuNA
D/ajheVBcsHDvpnJS6lotV+5DU64YdJOlkxoK1Ze8+3l2jxU9Yh0yHr5kjdC3wbIWE5kNVAPLs2C
Ymi/C1DGJ6TY5WHZmrAxs9VGeymMD4AmCVO9CO4lUGhRpA1j20CDgK7isfN09djWwzmckwFx11XZ
tkNWhszssxjN77bn3NDtPzbuxVRR3GOvE1X06Hk92mIN8RE5/tvzVOHuk/DHn1Odxa1XlTd9h0aR
mWZfjgKD8KhuEghNewrQ/IbModuULgB3T3q0nrW4vmSQTXdDZ32XU1tfYNxBPqpAmOyWmipdfMqz
Ait3y2rtDDka+7kBRZ9J0hDmAj+IWZY0TyLNqVS2ygDWPemsj6Xl2aXc1kxbNqt5xbD0otVEHy8L
MbYevKttTaxSF9nL0lFoodJvKop+UuJBULkBM20vdqvDqMn0qjjhAIIpGT96OQrWkH1NPqx7qlUz
upoJzcL58q8BEDsuPMtljlMMf0ilyV61eajDjgfg5VWfpzDsmAzn90NLkbZ0ASWXiW0xoQ3hEDjC
V9VXy01mMCZ5WnZLjDYruFnDaql0E962Gu/CfLD+uG1wTqhvz5abFacqzHxyPqa3aUJRG0nozulo
hJ+6oSMcMqbZ2BsZ21pI/eQ0So47kNVom5r5phZ9eFErGpGP07rqyXo11QgWPsP54UA4vA8ihk4o
o5Xm+BCFLOujtJ4+4uDvwp5fMtznZLRDm4t+FXQlYbpRS/JIUCqXNuu9tQizrQl2980aOKSAKTp+
LLBSqj0hwa3GZF86hvFEGqb5ZNZDfgvbJsQyqafElTfpZdlS593Hller2FVFv02aUDLIERvXjNWv
rlOnTeBIx29wAO/MpO43Mc1kfFLaZ+Zo4XEpFjM78nNnrI6P+nGc1LODUgkDjyw/B7uDmAgFilSD
OPTbmq7WIr3Bf3UZKozwuD7/YsoNvgv5nNWjRHpXEbM7jdodGYcEEYRKhWyJxzGC2ANN9FQDG3Xi
29It1TEea8XcfqsceRQIAlahaYw/80buA1t0P1J7MmEdBnsRJeNRq7xx7Q0EdiQxGdfC0O8FwXOj
FZ+XQ8NS87//rNN7VzzTDP9F4TxnVDMeXBlq/Vx6mbHj9/wkmzKCiCfzjjJjtRyoxG4aTOkYKSfG
+0jA90dnqGD5SwitSUSmTTmihgRRGb/IjrWfhrLHX3ZLF6YtJsT6QmXebWBkdwfTlHKXaBCmC4Yk
KwbdDR2PyfWXs9w7LcWm3VYsKdM8f7FKKLoCvtqRhYi85AoFW5cAbogUu9wonfdSWXF8ighge4qY
rSJ+xdevx3JcP3bpWiMujt86K2KQ0dZvqa4M63xeZuFMV4DbcEQN87ElMKpvgnLM/JE8D9+JPNRd
lmHdpZCHUh+Ho5IllzbVuR05ikYKHYfN4LgfCKtZ6uRyfIqiTuGakdQ7Ox3JqQURtAOVCNTy0ebm
m17ucKyOs7XapfxTzHFWyahGfhvU0wn+qAPfUPVWmUJsmSMEjM4Ugu04X05cAeO9wHi1xlUTIf/t
q5/wQyIKwrF8bC3PPV4dWGeChiQdutOD565lfBAmmnYAPa48N1YVPANj2cjYz+GzQaH6MVgdc94i
Lq5EAdPqmyrtxpAu3Oadpt1QZzsbewYCPya4epms2vleDPWnphh15EYJSS6QurHmfcO9Zxz2qkzp
eQz+WRSk+p/O8tKNsWhlhjiuV4hT7KtltXcBD+SVi3e3SlE8wjR1Mm1T2Ka3T8y3Rf326PbWJUjE
tjDofuEq3dv1nMNkx38TGT1FsvNuiBNyYOrUZGHmCSz0kVtewuS+rBvsRh/9qVi50org9zOOJscg
3SgpPHkt1bYe6h+/QIXzakY93C8l9vwcoddL2bGoGZXeQbdNE6QafmkGHATCtLhGAToseaOrSu/b
rWZ7P9phnLOXbDhUOl+oiapU5cDhQt2jBIE72aIEYZwsma+gbVHLEqxp+VwyutoorY04u9iPcYYC
BSzlqs2Kuzl59MOjvKKnXN29GcuG1jRc23k+s63EJjdm+gDwRDib+PAT8CFDg8+LvNUGSe/FYopF
Sz/wFTIIG0/Q1qi0F6Xx9CPvR+TVBGqEUoKbv4Aiy3ethY1CoxluIbBSF45De7DKKmccXNLiAdTs
GhW+MqInGyLLEshOKwTxv/U0c7e9sDZlS6iHXtbxBn4Lnl97or2urMpZmB6GnoHLvur5/C9G3PHe
mu6vllozeJsRmWst8ptxKxSqz3Q+kuRIIzakcml7MmwNJ1pjoYCV30VnSzGbk0YPaMuonibw1N/s
Lvrknrmpy3w4GaJq+ezHyB8i68udyi9T0IgKYWJDRfkT9NOVTEzVl4gmuXCdsDStEpXIL9PiE6lV
5zCS+u7Hdttd1PC7IcFJ9JIqFQvPOsx/UONm4EyLwe8qNHCd2c9CbPogEZp5FObqin7yzvRKCQkW
tSGAnW9jqt/7AKna6NpHaenfTJmAdKA72ywPCjg+5sRKutcn7zBJQ5ylmtwMqU5+EE6/mBdGV3e0
bvW4bXoKt4mg+o1D4MQq73pMkwSqdabC4jEcmq1pCCyb9ZfWymtVsMawxua7D+j9tEb7d8gdgzVA
D3wfUC2Vq4ftNBleCE/yk5EMTmvQ43Ubs1KbLK4HUW/9lADfHSgEvhozTlKaHzIM0Y8V+pdRc1MJ
VW+PqDHzrQbISKP86EDjglyJsGaXlIKa+iRaddyrRoG/I25eRxvZpVoggg/crdVK7SQTdT0WQOAx
gvfXUnwOOeI0GWjpCxSEDa4Ih4lcz2JGdd/rCu5o1ZK+BAXYpCB2/4TZ5Fyl5qMnaXZDQxLRNimV
VyH5StPQ22hq/xu8f0B6p686OSFGdMsCcED+OCSvHoqG3cGhpX5APXpHwOAQXUiYWrzpylzfSguN
JtcrortLJn9dDLy7aNstv4tNdk4t0hXWr3Xy1LbTO0fIuI8QN611AxF3HrrBjVBEfrLTcZmrnPJJ
r7UgC0mb447WQSdy7iGFPzVyZJBKoHwF9FG5UMNZV/Op2dQZiRaIIMhAaF1rVzoCTUQ8Mq7U9eIw
kObrD90m6vuSY9EZdrlhU+/q20l0+F7JsvH7INmNmfpFI/D3QIwCPcaUvmH9GqoMcWVl/FS15HmQ
bbyZ8Jev4bphPp/IbWly8TLm5GkXSW1sSsWDyU6UNLi9n7pTQt2o078ZOUhzGOGRsBCyqbKh4F7j
tGvOh79aRBBN63Q76ekgZ1rek1ay3mAQAUyFIBaOT0h2Dt1nTvnoj9txLKSWo21SDS1sCF9ETJqz
0fs+ZnDB0k2Rut+EFcYwODuFqHxDIQuRUFQdOkCaHD3hXNKAO91gMlW0OHvwRPN9R5lRXpz+N5Y1
/cRonLdqaUDtKloMen5GbXmk+xHAgB/RFdXJNayCXUpUN5gx95hn+VGpURrHKbWaUeurzNanayGY
ZXRe1617hD2LMNYXQ3lpIJ/6wmP4UcNb3GmoBjRkg/umUMkAr7W1MDnFbAOPtjEHeqLvmDN6SM5K
sAsahv3kgEuZrW/6K/eCYIObqve1IDHWZaSuJ2ZV3D33Wu8gHAqCn1rbaXuWqvq215FdDGb3DZKW
81aE0caF8bKKxx9p3MV+GcUIeboYr1m+dRXmkBrYzWD4LBiu03qRm04Q3TQ65yj7BSJfORhdk216
u0m20Yh3vSIuhEmRCdAIelVd6GfJ/5R/pPgNruTJbRBgAELryPL0on2ZtBUrnEpuu0CWxyDcd3Hw
0umEL+AnJR9MfBRdLa+NGcPH14qntMx/KCk0JLMUb21sfBdV8CeknNlI1726lecdOZM2BWDrWyFU
Z1XNoe6uIj9VAL2Qfrgst+3RwynsI1BrD9mQbFMTX2JTjgBxmw4T/NTtdKtM1laczoEb48GKw+ji
zA9m1LxNavQTIlD/mdIK7dRwV1uN+pKo6RmdWHboSF09FTUzXKuJi7WLEnkF99V+mfU0xlyZWE1C
4R/pH8IJv1wRkadGsbZO8vZHmkD0iVhIbyzv1QnmbFIEmDmAtefqDXjM4FuV9zkWze+8Dp71iGIa
K9aaSwY2zQxNQTiRNoRb6SkeKkQyDUCFNndATdveJdW6+lRoAx9Wk4H+isVTiFx/r0065xFFSS9c
eO06OR6Ty7w5qXPlqabl5BusiVcBEiF3SIN94kzKtsUqF4JKuDrk+K1pFJa7MMHNagbcurvQ2oSp
N+xCiNPnSRn41FEyHt2kv0omxVgPKzKYbQCPEVThC8bCPSah7JTKVPjErhZmo677hkV+kwJXbseE
gFysuE7uXKb2Cb+QQZwbtY/KFXXT1tVbYSXoXQWLWT3PL1ETIUp1hIusPygu6iHt0upYt7hWelXZ
ekFHK2xIz7bhVvve6TEudVQirPDWiRNx2JgOlyLkFvMd4aoM+ZG1M1aECDGnHboHAxLCNU6tZKXR
d9jWpc7NykBGoKJBfurNxPQxepBCbRfW1YUmudY0FwITPCqfqU20UdTGudkjV3LI8xhnW6RUAfAA
U9WfcEuzGHIp4ls/gNBG0hLZysUm4+aFmnOAeOUk455J+VudGuqWfJV4mw89QbJpfbajqd93RnCa
UjibibLrCQ4F/If6LLTkuMsH4wKAdgJb6xDi63hbzZj71SR++O0Ubif+eyg6VYWUV50MGcW1NknY
4foxXpyhrbYFff5VZ7CoBV/y2zOVaQ0cF2B3iRAaS3VBa676RcFxCPXOehNz5pREmrUbshfS6xBR
D+hIJtw76Motd4d+5givcU3VnzC40VViDVXYC7WmbExwrKc87Gelg9b7md26J5Yt68TIzWOOb2sN
cRnaXKxa69j1+KBYYaJq+2EwY9mkCknHTVT/dSj1AiAWNgDCQbPeM+wdOcKn3sywhWWoa2P1WJZu
tKFYooPbuDtPzaCmxM1WdinjGcxpB0dnKmoYRBSWd4Vq9kgS8KEckY27474grtTiIDzRdNfPKYSx
bWKLeg6mIXWaMoh5yJ9BSOCpRqC9uLM6G03SZtLJGNFGiHiUJF8OeQb7iKaZIPx8P/Q/3Kopz2qS
W5vIyQkzoE7YlLQU/DTpzY0V3biBJ6BxCZwL0hvaI3NdGCxYxUQgtjV8trodHT2y1DAtTeGatPd6
B4FDJ3quCk+KOWRrsGI5dikq5dKWrQ830WJiVNPA8+SxjhVWS1q6r9T8meqdAPMwdY/Ms/Z2kyaA
trny9BUlk2zMXZAnLt+luE3tSPKTBbUlsBG+5PapFDomcfQ8K/wT2ZbR9k8h21/dfH/LnVLdjco3
BL4mqpyLkcak8w5Jew4Dh0IXcQPXDMI838s0j9foGQEK98CC1Klj4VbmNBeRYxHeZ5NSq2YUx5hv
/LoWB4fDk0Q68IMhX7lfJq69YcQ9bpwUT56mt9R2LRZRzzpnXRKt3LjHMxklOoqFIr6YlvVGCkF7
o5vfFXBzKkc9NELC2+DGhwSkLo/Lg2a022kqq0OSZgwPW1RLQUep5pAW4ZuK4cGal8U267u7lYSc
1Vn/g2FPug507p+u5ZbHSCk5p5ZNI1XLYzxfsv7dXbaI4SwgyM0//h/7oPN4lsq7JLh1+H7s0t5I
jm3kqkBTXOU1QfhZJdw0xLyXVfkH5yLBz/NenFLeKFCCj25Vhm9kCMBQa0LSbedXSw41xsC99FNy
TF/SoEJOpXdbyF++UQLv5KgJOAXddTOFxbZreyKkXHHVkLpcWgCXhZFMB7dI5vQI7LKWe82NVwwC
6g9yKgAKFIX5Tqz6Wg+bVxs/5LXQEC73IqvWVtQ+m5h4Lz3Yab/G4QD0I70ZGQMTtY9q4NyFBS6E
4rhsN4NbRweXDrsPkzLeoIXBG0Vz9YN4LdTq2dYAH7Ujw8zmLNVSbh7FzRt77SlO1XBPRtbPsmt/
12lzsZwYQURUdrNI471iuXCuXLV7UajmLJQTTdVVZ8PNrxNg+efloRtV/ZYG30h0IMU5A507C7R9
r+YzBgVwCuW5jI60Ia5V1/fXoYwDxhQWfEIz8gAeeGSAKPYvL3gKzVB/Y26mvdJWUezivQtHKs5Y
7e/5VFLsdySjlaLYUQKrz4EYkyO+AbHKVQm7hcbpYcoJ35UDYyNTZvE+12lfT4iTOS2z64+21Icj
iYpXWHBgBcrQvGhd6m0bE66jVLLZsZTryF7HC7Du6aAZEzFjBNJol+WFJujUkzEAVZp/7N8HJ5L6
ZfkxRTLvQn0JyWl+7t8fWbaW54Ier1U6dpr/76vLCyq56wQZI/po6XMe/88fWHY1GDDH0tR2jz83
/8f+41fbzDR8maIq//d3//3PL8/lijHHKUz1dvkLLJ3knsS+5y5Uy3xVu6F9FGXEZmiW9nHZhw3Q
mlyAeSkweNIUHc0M8ngfP7784PKCVCPhl60Xr5ldF8KkfctUgF6OEyB5VzFtMJxw/2rJkJ0WqSUe
CEGrbTrlEp8iqNN7O4Y1/z97w+XGPav63IMtrb66PDYz09SRaiaOb3ttle5iZfR7a/gZsKxjcPrf
D3055Jds8IK9ZTYXtyN5cPCIadZEOSIKqCD+ydYy0QMWpH8YluUeSOS7F3WnXfX2WOYI61GQVb/G
knyRHgkDtw/xpljdd+lq6bWI69+pEUEijor4uR49HdlHU90G3Ta2quw1osJyd1d3eXy2+iQ5VIWj
HgfXRkqvd+WBNCzvFOa12JvYWC+xBvC8G2KTkIPaPrRzZ7JsuQRKpJ/e3Ky0c83APdetAT1lR1ib
f9vM7W/1/DD1Pa6ugrJ8ec5m8n+LOJRvDLjjlZkUP7iy1xuBJIBTioeAahO6K1tCKi+2K7VNTAt+
paNwuEozb67m/2wN4jepzISS0vjt00pcI7Iv6OY0qrjadfeRpqwAhIFNHW2cRPhd7PB7B69zCyzW
6edITNRKGTpbMSCtAIfgPHHaXtOpRNhTali7JDYkOKR3ItOO1AQeTV4eLI+ie9S1YfvvcyBs/w7k
aBxjnbzKsYt/umaWnyrvpkDpfUmswXtRRHlQLQeAKTY7fBfRiOSch0lxGFqguAEaXbPyy6B8ZFDS
b8sDtJfyZnUm7d32HmGa/wSRH6+tEH2X0lbZK+vf4/I82uZpS+9v3GVu2n6aU+rbahK8pVFvnzAb
khQ6YpMdC+83iVAuSW2suGIyKmNoeWOUvXEG70ICzU9kata7DGeKcFHsRV4DP3j0grdET+na0T1b
aVmFJS5wsq0ChfQSlK+lUxCS4sDHsujhaYYX31109BOk+r0Rs1hMh94jN8YhlsAcYxJybb3FM6yY
xKUo0WeKaWU7Bkp7Wh6UnAEulfGbB5517cRT8ZwJo93bQ2fsc6+1n8iAqoiHxtZeUf6Pefi7NcQe
aHzx0dVjDmeZBN4uAPAZ1TbmU6mHvx2UyJKh7juan3AnbQWq6VAUd8R14vE33Gx6U+MofZN0+5mF
DMm+6h39tXXKj+UfMTz3j2pW7ikWKhKXwZlOZeOSWrdsJoYutpmXHdJSkl/jZMZaiyJta6Z9/two
afEcNXC+AOvdTDOd03ut5qUSXfMC822r4oW8LU/RKiTlqhv+LHsgQifmJiQjgCGgkcdk+2jTU3xN
sH76cNtI6prd3USPkmFqpeGau1lB8eNYP0v9E5xChHIpt25uob4EItTuQS2/JoWJfZ6E1pPtGcq5
DwtKt8gsvrKuIwyeYr4G5bPBOoziVAeHKEwt+fKGbGVXafZZ4uifp/4TyGbP+4g02HhN/Mkkr4cc
AL5s0L3oRW/sap9QJO8jQh/2teawVoRlsSLNKvpdNOopGp0/3ZgoZwaj8CYUwpGEZu0jqz11ltPd
Kesx01PybavefaElU90jteiOxIB3q2W3rPTqHtjp1oJdZhWpcQUxG9yBldkbz0DkQ+/euweBSiUs
WZTZmvbLnCzwt0ih9mSQfDE6Na4k0P1p8Z1slFIFAcNHe63LifFai8HD8Ly3+Vs2OhMenVN9dLL/
k0YhXcmwf8MSAxMvs4ZDirdoLGDwKYgYn2CCECDlMcec+vtQTcVTNdcnMibRtJt3l+ecoiiehF28
VZyBR9QixdPyFDFEhLnHJD0vu//+ggSiY8uMCNb5byzPo8XngA65u3Ut0zFIf7wSluDza0Ysy+8z
JLVZ2PWJ37eDelwe1MxSj+P88O/uslUiimQt//+97JUB5kJdbpcfrpcfXv7M8hvLk8uDmTlfU9/m
pwyFqZr+F3Xnsdy4lm7pV+moOao3NvygJvSikSWpTE0QUkoJ77Hhnv5+oM7tU6e6b0XcHnVHRiDo
lBJJYJv/X+tbUXiMwKn4fAUDQOfYt9Za3eiPtwP4zuauYZUOuTzRmrVdrYlFSh8nnbYt9SlzH4hh
BFjMxEsKkfnkcIn1cjAeQFfRqSEz7Gdd287SEprk8gxInUxidzMaJIUGmq0uhgehzxpaQH5W5bDJ
zdCYBVKAzo/cueGcnm6HgZCs71u3u8Q8dQe4ORTDm+iAbv6PQ026dbG43R9I/jo4kOPvMLa/tUWc
L8SQFeeMcIsXGsa3O44/8oiJG0NFljr2P6phGnZTUxjP+LCMB3IpESu48vl2cFXNB8DqeD3ZHp5b
xxw3RszY2/o9amm3qR8dY0xP6YjDeSzK9n0qU4xpgbqoSqvuhtbBHjg/rkOUaoD0TUCjaqTad0mv
zItTWGDOJu8am/nO9jKaM3UiHvyg8NFlGgiVal2+Bs14pBBi//ISfrWbGRpYHcPZCjfCOI3c/tkz
EazfXjL/RyrqvR+1S8e8ZpCm+UklmGio+qQB4Zl9E82PkdhUViPBlxOMD1rdRz8CB7FQaBnxKbLB
KTkCwn0Hav9au8br7aU1/3Xbe8GbR+N5hS5ouFcO0y3TB6x0wbSk4tZlf8o6IG99JAtcrOvMxdwD
vz3B3U2ovI286nGAMncoqJsAhedsKOcnMkk5okUCcXvF7bXkh+3ATzn7wHyrktA44r63Twhyaxxr
803wNuV6HGgBUTuA0uKBu8gNsYwCpNlFnAaKuhMPhoVNLO/tJp9/e+y2t9sWXqlV7ibakkLoymZ/
tIrHrr5vvPSzZpP5EdJKYTMvP62svHOhoeDhwaFPThM86DhfJ5Wgvp737ypspnDRAaAFRJBeuzY7
UGvUjoWT/3GY5ru3x9i2bXudkk4Qx16HKMb559d9/5i0LgFOrF0/Zh37fJcyXNIFSHNaRLm3Q2BH
AXEXHCbC/3bQXuku0OorkulHMBF/A/Q0OmqCyuXT7Ym+d/WVmXUaBjdel1vlJWek3+LXoZhV2/D6
h9oZSWbC0hO4BYO/X4bbcl3IzniwnUvPWP6YkIfzCLVce8wqcsEtbTj9+XhWzAwMPiQxTu22HuM9
bozmSYowe3Jf0KhMG9MStMxkbZymCv2j4RT6B7oaNiR1++ZYM8rf7S3i6mT15PZtt7i9wklLrrPI
vWRjb27jcHjM4b2uepy1l87WEUk37UfcEVc59kX/GIQQ8Ck6OnNlsP2A9KbRc5agkiMEXtQadHcr
DEV+YQXGX3fR3PVINa/MUHSMMn02Q1Vq5eEqfzJrbLOVZm+8MtLPuCWyjV+FYl3MXsLBLJO9xjeL
ZY1njQjXqGze2Nu/kBFe/Mi70dr2KYJD9DogOKXC7UVgx31r1/JBLwl+K0hhewrZx2wo6dE9KEVP
AganG9tv1tQN7PSW1uCWrUlIh1FXqwHt6YtC40PGxlBfMxtxEQZEa05OHo/EY92TG6b9dluL7nZc
fQZhVpJU1zbHpHYR0RdRso5U3BNmOIdUOAUKYS3TKAhn7SkivH0nNRpWdKgN1jHMnZx5e4JJu13D
93Y/RUVCecNtzxoMPoCyQfIeTuMpCg0vgNy7Qe4TEcCMRKAvo+lnyr4L5yWlklDUDRYN0D1xmZ21
qEgPvq+IPBk78SYT/dQ0nX7W+8jmM6VtdntcxcMB4yMpMb7owQWl5BbbxiNEjPaMPBBcbZXme2H3
7dmZyEzG29GuTXYOFAm7YcVE5ZEbVimyLwj8cqnYLYBMdjPHLwW6ttS8VLzKprROpAM2KBj8aYuL
RG1zz9oCpHfesBpPVFNF8+hJOo1pBURANxLt1GTUU1D0LHMREzqolYes96dr0rXmdmpbVq5mpq6s
H463FwwEdi0VwuYHK22iE40taMwsej8Aty7RyGVHCp09E6dTb4i+bO/SKC526A5Y/Uj10y8oVutB
Uhwc3oIRTE9tpo9PSezY95XwVn8+hPuH88AuHm4vuD0eB1a/R0TDvpCfuR2cZtAXLoqZZTvQrwn5
WpFZaUlyRNL30I9p+KTmA+wN6yHX3/58JC7s4CkX/spBanN/e9x2ovDQyCwmRN5Qm2Aqu1cdReti
dGwCIdD9v9bNXB1qzTONaOcxbbhE5odbXNh3hluXq9sPkXzSIwsg0uv2QzRNr8T0NY99bZcXoyFC
zi7cFRqcEedBgcVymHcrgGLwhRLWRmJ0iRVi3tUgV/yyHBajNUbWDdPq8Daqx2qwrXdk95zCCeVa
jDPjM0l9v2+PQ2qu0fCLkHzuLCIUsW1XzfwDVU0UZa8bP7B+RVuf9MGdRsjilZNob7m19a45Nr66
hoSSJGRRw1bQuoBIynBiRcGpDT3z0nkQj2RXVCcLxuuFysJvvc707yfLbsZLFut6xBjnKFNuaLpH
23a+i47rTKBZc2JZF21giQBI88Jh7TXtLiign9hC4R8fd5o2Eoup6rfegfZV6rDXtQJGO2LcXymM
j9l/7sTZeoCyQ3zcR9Ybb2GhaHG1lIwlFtJ52F21+vhh+m2zqI1JwGIjQc8SBjrg5gT6OD9Q8SVw
MT2ogI0/dhJqejVirSR0lspsT2PTyp2kHwbzFZK9wEXsc47uJsfq7rqO6r5ZeZiotMNgTeH+dq8z
qmAlDHjdPvr1+0DnIJgIlgZBNuuZoLbvptx9njE8MmFNQR7EKjXJMepKHbxMlv9kpmU/jab83vfO
JVB3Ls24OLrZ8APwMZIEFPqtb9JRSoaXoG3Xjho/WApbcqTDJP17bJ/lovJjuUqNfu1ZBmQcLdtY
RfXm2vG06Sj2LCPNOdYMka96EjwFoRZvwpEq+cy2eLNsMi0lpjHd9fN9nmT7zg7slSNj7QK54hD1
qXyXCkus3ZvGneUHJ0sFKc2g7NmJ0CU2xGQZaZRv00aenXx4hti4NNvwYsfDydSyA7KDYzQ2Zy3U
lmnqf0y2+I2rEx+/mA7+JD4wZpycJilPHvKv1Oajd/WkAVAdrSyEPIdaCtgsUXFHKB8ODt/c9apE
mtch0MgEX3lbINdy45h2Nsl1PW8X/Ea2I2p4hORAa0nAR100rlEs0WGuRsSn2En9dFloKCiJ4gIi
4q1H3B00/kjcdrKARLnZs50gC2mwfUtvhJqBjXaZxeHBtaBbC41SDOhJgqs0L1waQ0Ltm5Ug7CFj
SyiKYpkAySBnfiNFSNT7wiYER4U27deyXqjMWoV6ES0b1cZLF8zAKhn7r9rrxxOb5V+ZD2eotbpt
D0enZPpbRqEp1pHVn2Nog5dkis/5s08fYO9rTBmOAL4wtEWOHsXttpT3XuniSfJkKBrEvBlYhOkW
zcO0rSXVznQ1BhhvnNgAiZYYZwDtziLmglz64WQtpCto8xlTfFeB4FiE76qw/b0+suiRwgfrX/3q
c6UtAiPqlwUZhZWVXVrftVG8cVWA713XJvY6Oy/RUEp3aXT9kU2TS5xxOPI/D3deCoyC+ilQhucw
J90mCwi2wagOK4SM3r3s42fDw3kg/PFuyIN2VQb0kcByrZhrVBfSTxDiSBZhd0TxCiMD8R9qmP3g
tWdXkgduhXLaUgB/SYB1bQNDMWMlnVw6nv2bxVa+yO3uK5vfMkr1lREm9YqVQzjQKrRD70dTxb9N
S9uJML7iOgXFXtNpKyNtQ7fTRnZXueuUZC3dp40m8rMrqnAXVtjOiEFelw4M+L7MNi5xj0aVfFDX
QWrcxZTHCC0M7un/sVv9FZTVoUEGluuJXJsCins69ceuX6UjsFED3C3umByjJciCyMuuzHXtonHs
fKlp/Z0o/TtowiSPa9u2jb7E1KMY6fqL6CdtQZVxXINmFRvPkTVRF8MhY/e/nBJnSc852rhl4y/z
pL2nc7MatPDF0wPMp5VBuFRAl7kVP5nYGcHkI8k+5ImayDFKG6VgVtJqjEmzg/F8b1I2N7tlXhBl
TqGXAUng7BOkWJsfLVuVZZq1lyiKl8GQDCgPUtJ0KbIx0B8mVZJpEOhyKceAaOryaX6TYxq92/4J
2CW7IKJtpr5msS3zXaHGN12a4xYz4rFUccmgHScYB3MMghJwqmkRD8zeJG4y1G71YuptyvwRyr8m
J1WDIEYCtm1O8Nj3F6FitNoLt3+t++nTVxNr2jJbKSx5du/9dnXhA9iEmhFIXy0ak4vU4exOJv2d
gRUloCRlWQuGfNtV+kGmab1KW5gDEQb/k2Pe91Y2LnZGwd8xht65LfqjjSEc7WH+0t6nJiBBwr1X
0k3JpeZcqAyKQYkNFY6kiRWbvnm5cAcIamegtsUgtU5hbgVN9u46iImH1oQ3lafYRsLsvURAdY6M
9t5y5atfjE+NU56mVNEDqrRwMRBqy6wRLFH0c1GZya7UC9r/XXg1e0YWavsxUQnOsy2qz0Hzjn0o
EEClr7Ynd13bEN9S4ehASx36eBPKPAH4ovmYgf1Fafw0gAoCHAQelo0NMggToYthk/lQ2V/aVIVL
LaJ9hFN4mfT+oWrTYYXh7KeGSEK2yV2YjCC31NHGBk1qcrQoyVzDuHJH0fCYTtnDRLu4pb9rtupx
pCpIPny9pLqyiuwkJFdPw8QGEzTEuJ0Gx8EpTmEyPNlm2z1zzUFW9ATA7OwT0mW85QQKUJcss2h8
iRFqIK4V5ER0Ng+FebAybWPvkHdG5drDs+7P2Xdw3soo3TQVEFYdKEHj+VgWGzJE0voTFQb1UA/d
5diU26hX931mXR3FPhtFMBcpEHhjlj20/jvL7YNrbxFD8sU8Q9BahvW49+Wkw6rA9Tt0UJbRe6po
SCnJjUuCs89KmciNCvYqplZ99LLBd2qH57DuDn4M/cVL7gbBdgvYTpA8VnNbqOy/nEw71Vr1rk/P
QWU+WBghrIhk1EhuNSt4rOv3STYnkGNfVpk9CJImUlS8aeeFmyYBehx8IYInmaKruL5NYu8pkSFm
vuNP65H21pB1i0OtM/YChwi2SPOjYiVGADqagRy5Gdlr8z2gEekwuoxa6AC9Q8nhBQidDZ/kx8lA
v572dbSZMp+Pj8AAyj9IkKwhxyhOpYPkwQm3jFpPdcJ8o4RcNMyCixrblhDlAk//F9gK0Cy2GBep
FxNCAZ5EaPXPLmFp72nl79JMV05HrIZwBSnqYltUFcIL6krrMqMCQk2NiHjS7liT7RqHblLKKG+6
2kczdajZvPyYZAFaaco+adytcmrBB4hvLOS7bFyalZE92CKvV16uvFffzK5hUze/k75aWKpQb9/G
UuWMj7RqQjzF6XIcan/JV7jjs9A2/G1kqbiIbbQMqpkxO8hMYjNWNhZfHK9sMztoRoHr0j+a3Sp5
z6acqOZiqZmucwnmW7nUxP7mZck04y3S5da2TeP3lLc7iQDqnTXWImwKmo2CFLLlqB20eLB/9hK9
EBXYkW8z/ZKzb8mosHLmGeee1rsfeWTU8Pwombu0IyytP42lFMRkwq2QSf54O/RBt5T68x8IidJS
D63tE1s2TsTUDE6z01GsXAMXYBP85Pei6yBSXryGCJ9wtJyP4XccxNkvX/NoI4PleyPH98eou8Yq
NmysZDNNqwuy529AkoxKlIYJXOkk6wreFby0m5vg2z4MuyE/elp+jad+fIst6/QN8K27sT5aet5t
zYFisWlPwwm8ZLFp6sLltNGyRw1U8CmrY/MuE8Mahcv4w2WMXqQ4EsCQ9rG3ykH8be3aAVvdUD0m
09X+LMmOirzu6lYOixmQUH8e6u5pMkDH2KlTHHK7HE7d+DOk2zT39jHSlcMc/zkmPX2tEYuEi5RT
0/KD0iS9wxsNomzB+oyUrFvf2kSqGX/mLD7dVJ/egxZ4a0dnclWqKXgiqAiBjKa0E6C3d2/ezA5x
abxie2LyAFCGLTR6yMo6ObKRkpum9H7djLVm9jngXdQa9nuAR8cjLWH7PKjJZgiHyF/0jXVGkNRs
nLyzmBUR1pNHRJz1jCy3SEuUFvG5o5tHUJFY5j4aFkga4OLNhnUdXJ2mcE51O5xJpsgutTX96IN8
fByqCZdIo+4iY2yuOCGgZLoUZvto2gu/Lg+G1WuLFM8KwUJALWcIQio8QraoDbQu+NU2pfOBKu1O
xflzwps53l5Uoydd4ItaFTNzxsxcuS9FtxFOeV/PNCGWEwJhvN1sxzFGgsp5WlmO89iEsXhSJpDq
JXmZsBeQdL0OFTqizvToRgAamFDGbAboDztRJyNuETyDRlEzdQsEe4Ds35ocY++3bQ70EOmbRNve
/o4uGqwtZQeoen3dn8AWXxtRiH1uNWRYuBivb5xZv5dvWGzVo+6VNXRYsBP2CRSnOILfpPsUK36t
NQeNjuYznGYLA0Mtlj0Bax9To28dGpuW/3zjijVhZLxg7GMxz4VPYYlOAPU4QzbkUXYRjl/+QjYz
OYNKOJ96v4uJ+k7Nn2wW2vRJptMYm9dctf0H7fyr1pk/8ObVz+AW7CXUgpR2qwkfNE/KAdKRK3Zt
VfZPkvJV3HRqnRQZUqvbOZAEJvJKDclNng7tg0/z/2ZG8/yv3CjT87efsvuifoEOgL17NYPSVMXo
FuThXdra2imwZ3ViplzIrUSDCDd+vh1oA4d3Sne+Upjwotf6l7GxJWDlsqUsFhX3BZI5Viftvhud
8ucUejZay5TEXlcDunoz3maJp53MwHpHLOcvgIaQkdb+lsXoIqGwSkQUIlmrXjs6lWMdFblPuKOy
im9l1xMTcP7+III+M3E65dZLlrKaoOcZbbVsWo4tvtEbHx0l/k8nbYdHkwCO9Tc8q0ZeDa8wozky
OgAX457PFBtqsC/hGdHYGF8mneaowe74EJO3yghkvJJbkO3aiey3fhgB6kC+8CtaH9J+z0qTPtyc
6lLVE+W2YoIgOqfA+XH5NLYEqGum+pHb9vCMHCJcsHQZr0aIxamc4Zx2Pm4wFGRnIEHGHuse2by+
ex7KqIfA6xJZigpq7UeBR2FVwDuaqRg38m1XYIlRCpZrG2HqUXan7cKx0I/fs8OIIdEvcnPRJEa7
rtoB3jaZorCpZW4exe3mYDs9VXRipW4XKwRLqlxvOplWW+k5xOENwS4PVHzQtB2AF++xJAZjidcm
2+TprympXDaZsT1sA8U5MAHJhBNtv5eN8onDrOV946LX6SFurqu+t69k6j53BazWkDNMtVH77DJs
4pa99zpvNtehA7h9lJDzFN57pmChRylN4qJ+6Wdpm4vOXAtNd6+KRt+NrEqXCpP5fVX5r9/o4CDL
kmc8tjGKVBiWY5qYK964WDpzdE47RfZO6jmkrX4qgaj2kJJE0W4yYydwIhXLzh2TdQFT99u068ID
M4YqfNKa0QYT4VJyVw4G0wxyhIDoSDmMXhpcMylM58eko9xrwo+eeuTSdcktVel4R1M9uHaENE5z
Buzka68g10zcqJisqSpBjYXCci51FoNh1qGwDhMmfaaXgMILLGCT+vrt4rfpfW1r/Pv3qCuQ+P/A
SXGJXX1Lbvu0twZ72JT0NXaADOngj0qd4S7qay2Oy01A5zPB9w9eOogQINV6wXmRRg0ZKkaxVsGA
v9ttiBHSfOvaSSYT6A/YAW6TrBuYZ+PO5Tza3Yjefx7A2VhbEdvvYYyyPTeMcMm2JdqAD4DW6VKh
+04TIwzsvwij+t9Dl8hcAsUgTBuJhHNLAPqn0KVwiFH0ppZa2fVGltNnJ3W+fZJ6txkklU1WxNqr
1dIgysj2PIW1Hb+q+E6TVXhNkWLp43gwDSoCLLnL8dDMxQrWY+3KP9509kpV8ltx382ye6MgCxvF
26zc01xcoQ1aGSSUNKZ9/xSWbfsaTPe65pTXRNjywTfw/ozSvgYh5r/AOInJeBiNInxRMv0ZDs3H
lKH5L21nWHhUGy+JYwUnVW3/fd6A1P/1Y9IdGueONEx3/qf/a4qOx/WZjJIkSMv3yv2oUZgacaTc
TP4Cc+wBWcAnEynOhWHUcK5UE4YNnXJmSNoczCxirAX1qswjXgeZjw5bHxUSRCLoC71fv7tJvRXm
WVUG720+GBZVvFra2l1cx9HLCL342Izjzz9fIQp/WHR6Hex7wkxYpHTHpPPk0XEYShrfLN8GXwQL
W5bPIyqMe8/011OWiHstJ4ajTScyCayvGwXLT6RJ5Hw5rcEZVj91J7vW+ohZ1zDyB9mQvTTMj7u+
k5NCaYM4JlHUiGeh9nMWkWeKa7G6Z1DduJ3ebWwxSJpdGNwcnxpdKaHUz4fEHDQck2oTJW03dw5X
gRUdyqIjqIABcINuqdz3ySywpUe4rJosePe0bl2gqPh0h+kTDnJ9sbwSBo6looMdi/xexw61EvBk
fiYyuANM6H9mvXq1hrC/BhFsjGRyeoxr6cZPLflY0iBUmDb2WJyi+0AEGKGG6l65EXD8cZ2ZQfGF
xf9NgW5sTdvbgfBFET6T3kIibVTAcrVrcjYgo5194ZKxTKvAuCOmneOg1DdmyE5H+FozL34K0+kP
YnhFldaKLnv3mc7WbgCS3bOhAkL84k342btyyTI01UseZSloLpEcTPxZ34fbY7YXgiPAunpP5/35
W9Bv1DFaLZ3fTAiJtNPomvVIkgPTjk6d52cHh1YFAxQZIV2Ysr5SQfs5GOfWog6MkvizH9hjked7
VYOwV2UjU6r6TciWO9a3xDaopwnyyZIaCd2NHKuuAs/ddSNVh24AFuNN1uvgZGjR/fEj8WKCGlKV
PWlmAFlocu2dp0fFISqGQ6I0jZ5Kau0GU3TnSTrXOLHVx+BQY6i0zH4ao0rsB6WhXiQIb17m1yvw
B5zOiaUfI59K+xS298kEH2ooDH1nDV2EEYwZHa6G9WwURru0p8KEdl1p1IECAi+UQ5WxSRWoWup1
gD1WFDG6B9xVclc2Xz104QOG5fBQzgcNvgifzHxTmAY3b89D3A8Phtf//vdjym3I+GswFxItaerS
sExdEIz81wSTIZCxk3j8SbULQl+faWStHLu71mZBc8O52h726+/tY2hS5IOwxpNRQ8awj3Mb/Wdf
kjPpOSZVZqfOMYz15gOpIzpWF3KCZKewEoEyVzSbXK750KsZU5z0UA4ITiyVBjtfmD0Dzyfzon4S
ZJDspjE1MfG2A+m9JLbe3vWcZv3nhPOdhvirwAcB4q39l7v/xzjsv6RX7tbP638bXLn9Ku7fs6/m
X1/0/2CotrQIXPuf/xkXuXpv3//HV85qbJzfwD/+dn1vo18Eay95hCDt2zN3n//42+3HviMsdfl3
03JNsrOFi3xBzrmJf0RY8oxJb5UUHMt2bPlnqLap/90TDrhfxyHBTzckJ1dTqDb8x99uTwnJqk+6
zGouT/3nX/dHSOO/DbP8lxweEEieKR0SIHTbcGzhzBPnP60f2lKTQT8YOnCqcFGrp8h88tt338fc
SVM3J0536wwvwl7E3u5hk5XPXvSA44goe7my6FBoGTrDAPcHc4xbn/PqapRXa7yENASm+5ABF9QE
dJ4KmslACgBRzNCRfrkOqs2j4z9b+st//wz9vz4B/3Ia/38S+y4lAaX/9Rn6wkX8/pdTc37996lp
yr+TFyHwBLqGFKSokg/5fWoa1t8d3aHwYXgWCacMb/8r8N1w/m7ono4el9Um4+6ckPfHuWnw/+kC
rpeBVU6Y7Iv+O+emlM6/RK2Szmdbtj3/EXOKPKvcv56dmR03sch8NojDQ0lV6K6a3INKWbvXRi0O
rTaGp7xnXcZK9GRWafBi5M5TTfEStY/94tlohaGagcruTGBmtXuNdUR4WQRmrtBN9zpa84KXDPjA
b90tyELnKgvzV4cW8z7UeufqJXgwqqY/J4nuP9tDvM0x/WhTE0C3CVnQ0jxahDK0rrCi1J2dKPCq
813Rk3jACigC6KweUq8xrlBPWdhlJoxWWrbXMRNfsUUCzO1JrfVmGky/sVBh4XCPm7PD7y4zU7+i
XugerKH44Qa1fs2EWR5GWuHL28GtRHHQosnbQquBTNHI6coejFglpBjbdojFlW40RuLIcfcSH4Et
JBdqUn9akzfeD74arx7CrRiWxbMmp+kStAjyDO/edab3CNf7kwRTapZtf0WJ1ZwIZCwWf9zFOeRo
aqKnDMmtton47gSattZnP6X4Hh4MP7zSl4/WE8CK7e19e7X0Fq2ESVmUZHkbmmBfLN0XQLVADoZR
Xi3vXbdsanZeaT7HVkntM5VXiApL35uiI0KKaKFkL67lWBX70mS9fHuftdbSammUuW6Stn8oG/11
aJNZpI2mO0A8fa1SNnFmKM3D7X2PpryC8pgecmU0u4BFxipwMA5D6UUh2GOM0EMm6JfSEMXVCki5
cyt9d7sHxSJeoZcLqDap13YM8is7ZfdYzohQ8PD51e4cYy9Cg/XVfJdB+E0E2rTq0WCshq5Jr0PG
vjutYanpfZZdCx1RgIV3EH2+lV79jID6ZCK/J5i2NIemSxUnGQ15DJU4QUa2mJfJd+d+K5Zs0dpE
cTLyGoYKNuPMp769wk2BmWm2/egJy1qXIhsuppcxIiNTxQ9r9RcT0fEWbhbh7/PdLLXbhY1Ge5nP
XNTSstQlRvYPtzsVSxul5aVkh7hPayP+vmt7xcWkVrHpKCwuWkHrtaEAcRyVhtG3ndqLNPvyXibt
z9s92oxbSCv6URAiq0dtc6FOLJ8qzC4025sLEqieOFoidWrrl1vn+aUpr45ovJcMPrRNHNBLnofZ
xauHvZeF0+P3vbh5x4/SniydJqZKLrnW4Jnzsbbc7kKqd5ZezKp2ZOF2uXEueuonUDrYEehOhJog
4VQjrWOVYW28wPnU7+jHITman5WZbI4tk6HTWWiJODGCMjUenDbGxFdwmiTD8OIZn99P4Wt9qkdW
sCko/SFqnoE6YJSsvYtBDer+dq/skSSqVGj7LE6jpyL0oEhBOcFnr20xv/pUrtkAUKRtUSL2/hns
gLoj36JdylaFTwG6jyKx/aMx67QxNrhnfyrA//B7yTF1z5VM3LMJBLbnypIT1TXXt8+I0F4gasl7
NK/2eYznskY9DPvbk23AONR6nFUtWCI/siz8m7W9zSYEUCXPDYmbnpM0Rn4ku5duvnd7CGfgukUg
/aRPVXKG1EbkJjbzO6nJ5DxGqbOOeH8x5jx84dhBUv7IKOG9OwyW7mSz+lcJntVMvPhpqM59S+vR
z1wa2E39klVpReAaNmaH0ZVgCNw8elRaWPe7iCSh7qmmZxm1/g+0H2oZdXB6iti8jOKttPoKOiCK
FTXry5Lu2XBhXMI9Ny95cKBL555VaVZPfTjeOSD4UFxezFl7Jpf2UA+7rh/cdR/fNjWxtg+Ra0Dv
yhtceGIfTrpxMedWdEmO1e/oecjz9nlAQb7oyaPG6RHve0+Ux9shTAVBmD05TRjas33RRDnMHm45
Lszt0kr2ejjDzTFtHG63dMbp71uqDOSd0Kk/z69wK7u/k1OEbCpNjilB4FJLw5mPQDJMEZ2U0093
uTK9k+z8k4Lqse9VHx5N86foa4SBTvZEl7c5mINzQcOEGDi9i6Mxf8pSH0WTFpmrTJT64XZQlUXH
yEUsB2AGKUiA0bFpANqYQbyt4FJcYn98CxwCLTIrrek0Nw/x6BSviZD+WiV8zGk7QnCJkDGFFYX3
hdOgR7TmA3Sl9mCOFg/e7lfzW9Ow6ljWHFGkuzCQuqJ9LYuZPFX0w30RFMmDkljW6d3EffJKQ9q7
71K0IalO6SCKaJQEEsFZEvnqVZWbgabdEic1MiUCs3oZxw9dlh7xGollG1Dd0ygF9otiMKkgpCGg
4H6MTlPtRqc6UeUuxx5xeyiOTcgCMh1XBXE5+z8PbgcoMC+BCpuwk3dSzukiLLgfBjvLMY2Roxql
4j2yQbh6JILRCW3HZ2KhvuJOTu9GC3Il8+sRDj7QqIr2FVqVhlU49NGTYZMTuepLvTmK4SFxzYzc
2TUJo+ZR80mX3/a0zdYeeq+FnjvpqQIy70lQnKosEKdIIynu7EpejLbsGXChUEpBYmnn4dnxsVak
OYP/1Afixyw2vwEO3RFzE0Kn4TCwbzh6SXiw6hKiQVh5l0Q9J3Nco44V89JPcbc0dfJE7Tg4hznK
gzEJ+7dGtNcY5gxQLe1z2sCExtyEsBW3S/PaQ8FmJLPDdT4K6vB8GD+xCwcgxBFn05Uql2gaiG9o
GljmvTntOjPeRQXFKeYj8Wg3TKRtOlbnoe2TJdrS/lVv9+Sk/aqa2n23wOi4ZrMWHkWbiYFimdNv
fmhlb99FiUELZoyKl3ykMCoIbv3FJaWS4L0LDH05hZa7xCxAzFX+kZLrDIppR44QgEqzXaa9OtmT
WrtTcK7pJgMQysXCR5dowjBZUOCf1hoOMJInymhNvbVdydgmjdhCNAENCHAFwYj6QhGkdSTuulwy
Zh+wKXzgjs83snfQgsHzhJkIrLLxrbvYbDMkXP0q74Sz1tKG56p9qrUzZSr9gQbpOTVl+gSfInaw
JbeKWr8NgvU/2DuT3siRLUv/lULt+UAa50Vt6PMkuVxTKDaEMgbjPI/26/tjRHZXKrI7Em/ZQL0E
hMinSInuTppdu/ec78yV9t2pcZjYQ3azhPk5a+V3Wt/PszOcut55dZAF0V7Br225+f0M+6HIs/sW
/K0W92fbeSgAOwdCTI9z5H6JEv6iVs1y5Q/ZxVPtcPQK5k5uwacFefF1HGz93slWY22Q7GmP9haf
JZWawtIXearAkZAze8+qvdWlJ9ddQjobND+pnXpXgf22sed1HlIKDLGFKg6TpTdi0oSgUUGRjgPR
ivdxpA6gAGkOfY5mRUmg432EChIRUkKNEaV3aGzTn3+afEayTkIvZUgoHRJfS+/MFvqSB5Hqjh7r
uNa9wcRo3bRHl5F3KFv9mFgNlcgcXt1mHk8sIdthCreaJtud60AdRFC7xv6hE1ObGA/WOL6yExjr
ukfSs6CYt1FJKHfVWQmo/+ULtOQqNfNtIhmwI/z988uPf5UFEj9WYUlaPdbdKYePEViZVxwliF8D
cppZwzec6ApB/iTpk5z2O8tT+1xhenMl9JhyNNbDnKEn0L8oVxF4PRSfYK+kQYmT4dZ0d9PUDFAF
QdTgr1VoJNZ9n497HR74mJpA/eqIpOUcIKllSLAqoFTXrBVInjUjOzfOQ9NvkVvPlykCT4jU3doz
M9ADPNvRdnB1fi7OOfpZjUV2aPxkjn14cPNu7VWgmRHlgSxuR4OVCJiINHoIv9pFRHEB3kO/L5U4
h/AXsPGY2dEKj5Zw6gtcC8J9yb4OnM7WN9bU7KeyC7cqtr5EuQHQCqHlMSR6K7LfMXhC1SWVGQt0
fXPT9mQTdGLgOJVI1gO4CDTWkpTNhvajTHrycQcfemPUPKTs9YdpNlDCcKMGzkybRQ448cDLdQsk
xG0Ng6A3tk0LM/Ba0APeJg0HO7q1WVAqrQiyDicKLTi10/vuYCksYiiKKECaE2xh0BptI68ZS3E8
+9aBdZ3oNr0LX+wuhn/rpHCtpiM/l+1XFbe4iNKLsQB5o4bRhMHcOIh0OsE6MTzCLswAXZO7bc0S
WZxKvM1cE5ZgCmxcgwJ/PhjFfY21fGsbWo0CWhylosvrKgK9XXIZY+l+6c3BOKkcM/kQw1fDH8lB
K2+eUa0ZRyfswmAuAGg1fWgd2ZuSE/F5LzbGk62pkJnaYEkh21bl4uhNn02qatt4SsHD73Ql3xw7
fYy1xiaoXpB+PnYWMlsGCFWFeYy7JjuZ8fL0z5obMJznvKjQXg6Tfeo9ZrOLV0EkPkp0LYRd2wIP
qspmDYYMoBHcTASkDG+Q9X5iehLv56r0z1GMFV06er4BoAOyC+9KivR05RX6uEkqOscKUP2UocmK
PTkcKLj0/B5MrX/68SWcBmATUP+3UIj9u4hmyapKeZWdIs2BJsPAXUQ+UJU5lzD3cRLP1R+eSj95
/ZAetJJRutUzkdU7ad/rfvQGszGGU8w9KSKU8uT1wnuBXxX7YoF3ltH5xxetHvdRaoY7rbHWyum6
oyzxN9YoQVe+FqE0QROxtVL7ruuFmdHeDuGPxXvX4vSTZi0dBQ8lrC8xjzY9HvGiAzwgi4PD+3+x
FKHObPbAuKoOSlzdBIC3iluuhU85G/PGn+R0CPHYkwpfEwPZOouoNtqzzNdbDKuI6HW5SqrKvbK5
3pm1dZ7GHvGaaZH73nh/IJm8q7yQowvOePS7WBzqKb05GlEFTtocF+IWJaK6VnVyqmOtPBu+CdSu
i2ipzEePVLYL+yKYWJ3+eDlsfmAQ1NB7Kx+ZsKKA2SF3m08LBXBBJ2i6fpfUA173udw6o6SMnMSw
NnIEyu0CsTb8MQAK0e56d9h4YrIPNUURYnqwB8ua6VUPcIP9s+3jiHXickv5Xl+iWFENCwlZ2Use
Vd2sRpNtKWpRspuKnk3JiZI+RiW65xwsa+Byctt1UXY3jXKdw/3hEhCvczYPJkMmTA4JDNQHOhIx
gUVI1pmNW6ONBOQhiTHj2ZX1KDzhnFLd+wy5OMV9XwxbEUX1SenlBUeCc8302T+jjDzUaOF7Dr6S
AexYTelxrpAjz6LaR1kDNKdw8JLBBx5UeijhDwZFxV7hPYZzirQ4pTLUxqggbLlIAW3lTLZgRagU
EKU2c1TjzU8OiVGs2zRMgCZW0ckg3SJgWH51eVeuCQX/Ja/BCLemZKVE5jRCJ0ShgX04rIhEtQd0
UPYWYavaxK2lk2mYQtSx07OIgLTG7TQG7YIBT+IW9AM0N23kgOSped+lRbWX5GH0nd8w06Ov3Fle
v2UilZ7a/B4rtH90wc3Ddcsfmkyzrm0/XXBuMGkhBjYIpUPw4gKKMZ23ORLvXUZfjzzDmB1y/O4B
rdughv22+FcHZVqnOrFXwiZhWtL0qixS5vGNrfCwbls9Q7c+D6+25xh7FxCtkfQ7k4yanV7Eb/mk
X4scyH6XJxDWZWnckT91QaTV3CmkxIZwHyj5nzqp/TEs4PHRmORDP5Y32mF7pKjVeqpyjdRt7b2J
KTQbnihAnTG3fuQ9Np1ZocaZ4S/mmnPKm9SHUeG6uEBCkL5tjDRL+zrFyIPKqfjzy80hRhGCsZPS
Xc+9mwUR5KG1rpPOkkMnpt4QDp7fdaBpVmgoE3xk1rXAWx8RpxkkktAwp0UMILID1Jyz0WAurj55
rffOsgPDEjtimbjXprS697lZ8GjZS20iVI61+6Twd01hzIgBneeiDL8Z4sQxJkOtBoTRdtvnvFNV
0IMx3HYV9ZHbBiINnaMpPZBYHuaQTdIJ7VNXbBg4xzvPT57aGG+GGeuPRh83QelVaPX1FuOMeBly
rrIy9nRE/UA2vtzXg8dJoi/3aejuYqkv3D4jXNVm2m7tihNGYyRn7qNRI+vK8W0CzQoXMUz7WOJT
QEfc6ht6WXxSDhWT5/fP1UK0HEYM3Ewt99gfkKjpe9PG2l864rMKbRSLKbDEWYxl0CFiF0i7kwEp
oVTjKUIaPNQ9IrV8IFip7sk0q0saGp3B2mmeK7N2VtpkYw+LnruUqasI2Zo0FnNohmm3YiMaMCmQ
co5otm+yb65TPLZhTGz9MOvLdQYidwUoQotQkXjX+uTNzfn4lssWD83Aguof8Cw8OD5W0GQ+0RLt
Dz5sMBE/q6mmBZziceAUs7A86UEhFM2CyrXWoQGItJ6JPeam847oOFYpWYALsBpMQ++fKwjqr7l2
q1X4YqoBb33WfZIkHK0ay4F5OqiVEgZ0B0FjFeRgaA5vZpR8URy/Vq3Q75XeBRiMzrSA8UMYW424
qBXttjYwRf9Nes5WK4eTrdlib7v6Yw1HciuJG/LM6nNb2bdEK4yjRlZiXVjfRo2lPu+GdGWhkhVL
gJtHfiAMNGithviWOHTGzfEcRVCeoavEWwPhu9N4mMB7iQkGWLUqtd2oF9CmuO9XQ2x80sOOMAIH
oKwNzsUwsXtaLouEZwcz2T6rfETBjchBbFOpuk1USUyf9de+s0Hj4HoLGhIJ3BqqTU8WtxSZhSqN
h66MSa2kIAjAqPXB3NSXWa+oTSdRsvETu0r8FpO24iEyjOqYGrSQsLoRhQ6JZHDWzQKXhGH6imlv
WNPw/5JCFtB7mt9pbcxkvPXbLm/gIyR2sqJryUEBk50fco6PsmuXZ+65Anuk3OrYFsI/sBjpnKbR
9clGbAVW60Pta6uGMQYkJXVwrL2fTQFIFUrHOaPtkaqNO+CuhTB/bnUivMwmf90lU7dGfXbyM9DJ
mluYl2aIDnpck1yGVWTb+HUP6tNFlEYLibpO7mhfPuq5GA5OUzp3dBGGwBMkLTnamK1hHT2k0d6L
ogt3OTIw5IC7PIdPPqB8phRKiXg1ycMc7NtQY2RJjQQ3HqVmkGgpGKWufHTiUazxjQrUaeY5zAZj
rbSBsaXI7ivZvKOqNvfLSaoHTxtnVfLQa963Dj3uMRzcL03cDauOaBISwwlnZWQ02cJcz/asthlc
hWD2KjPoBiLz5mVE3/I30TKSA0keNr/plpEcuc5TdKNaVaq1UNkWPxmyF1qUAZTYHVYA9i6Bq1D4
7bvlNi+T4Pud1otVuUgiI0nUZGkna1Rr7YanMdr5ubX3bPedoBTwdn5ln0azeY1CB8QgkwOX5jkU
EcTf2WJlacsDxkrcJLZGr+i+JSGS+miCOTG7d+XM54ihaOcW+lcv7XwqqWLXR/bAJwhKXvfbYQeW
G1d7mCLLaJckQNbImg9tM+WdseWdv2pJXNKJEtk10m6R738r55Q1QoD0lvN81uoWgfXXpCUeYSy0
fO04PdByD7SdhQd9JZRT7K05BZIDX7F2+1Uq5xI6bW+uiqazLx57o4poAELNKOke2PWJfgxtZl0P
4rrPd7r0rd2oMO7DVFhpqefTxFyetQ4cSSXkydsPmjcdZUa2y6S30TbFUb8uytncT4S1IAE04c62
yO2bkj2hm32ycAsV9E1owsh2ynOm9cTx9g6eESfc9o/V2DzSb9aZW6XYcj3n0KL63OShfunJgSGv
dbp64mqYHLJrWftw9luIBH3ubENQraznfb53Jpo4c1E7ezoL32TUVFs2nS0Z8ooAt3Y7l6MHVt5A
puZ7NF2sYkJqxTBebCKMWOD1ZLNTkU4103HA6tKpPDkq/WLF7rzyaAwxki+2UEOx9mX9jXqxOcRW
+7n5gcDVtOdMawFiCv+t7vC4JJorkB2Z6ML6oNL08bEoRweipiQktreDVvPMx4wAsAf62SuMUa+Y
SaKV0sx8XTf6t5E8J6qaHqor3QEPK6ZhbuyZnnFBJ4FkUySVMyBH8py3kigJdM7YZgVVYbvgfq1O
TAGs40dmL6/xe8JYMrCRKuxp4dK9tBogzgnG1tY/IxKKThLHXGGHM2xUUI127NarWUZyBdX3HE7N
rtMjBKWMe4KJY3GfvcllXlbH4YNb9/Ol0HF8hACuSH0ne3aI1kk8muBr2oaj4bB3097cuqO8GJa/
BbbjBf0gbvQE5rUZekZAIguzh/lInTltTMlNZebzVxwRNDkiSMkUdZ45Xmow6GuRNskmbOObtFLI
N319s1u32JjphH0o6V6j0jjVeUvKMCkhxCoxqsYYj/PXrc6dOXNfOxyEkplch7Tb2YPoLmmat9s0
zFpuYwbJYN+ZLOnXcoQgr30tKuutbOYzs3v6E04B8AuVITVow4NdEprV2J+R4H4nBbBbRaVAWqgW
LllHVB970ETCzK1ww3YPitoKeqOBDCPfwAhRvA4ZTXRE/JBV18Ls0pXbjjSchmcjIy0xi7EocypE
wr1wUDk8FHKvg8Zie1+8fB1P1DjWAHSdcF/Y5bkYHFhtUCzwKuybbliK01Ie9CqDt1e4CQEopgl4
oi3XdmU8D2FIPgtQcK1UZ+hMkEB9rFwJjJ2CLW8JcAi0bla7wUZdj0Uvx8K98ag7MuetMWlsy2hE
JCcJl5u5INY0atvJMQIvxOjrQ0PvCxdi0eKQchYcPPg3R3Ww3RxA8l2PiVyjlEVrKXcmHMYAcaZt
xQfNg8Rv88mrps2Y4phm4PKMMjtmAKF4Vcgl1r7wG0a3Tb/yoO6TAKcHjkmkLtEruwRc6gC47pqy
Kmk2Q8ZFcyqtS+qZ+dGvOQ01GLsXs8i+FvWd8mmhIvUOvIV/tNEFUp0OdgZri35jWEeqRZa8NRSU
OPkoNThFRLQ/lBeYdYhBUmvxJzBth0NgcWAxaqy0+KH0em+N6O9mhdE5mpTOnQ6SsSUvF8Zf+JQa
J8uvnQd8wXfEE93GGumZY/FheRkIYtZYarGQ6IlinZYZqcZa+aAzJLyrW9kEld8fvNRfkkYTZKcS
dmhE3lElnZWvkL5m/Cs4z+wJFja2BiIFLKNc+7ZdffabYPRxf6LBY4nRDCJraTwNsSA9cJL3MGZV
IDhSB7Yr78bSJOql584gymfeTaZ2GHrp7t1aA3jkqKcc9uqGfvb9opnsLS7N7TEzEeXw3CsRr0oX
o3Hjmhu6bYeyS+Q5jshpoF8frSdVXapO+xQtZtFcUZzFKa18C3QL7BFrBdTsOSc/cKt5wAwIGVlH
tf3eUwiuwg6paWrxuKvuBNTV2c5acxyVdV9kEEsE1rvCIGvToeMvG558c6CC6fwaW9l0L+kPtpGr
bsOM42WW6T2Ni0B6Q7s0zO/oYj0p0m7bcMxe55m6zqilfmBidKk7XpMDXwc79cyeki5uLXvaVGaz
9evm8wBUlqfEDzckAl6SrESAKvIXDHuEk5QhGG0FN0Zx2CVJAgdunTylep0vvamFasxDSu0OwOqC
g+/avxaFf4k7SEtTX32OiMfYRHK6+X7RHucx3JBEATDDjqZbNEfLFpc7R4uxtSOOU4aXIJslZwLn
1ewIoNDEMK9sE2SYw2Nk5QJgCjba3C6dtZ1oPXTTmFZSRLa4WBAZklaNVmvGWp+gbtMhjb3kU2KZ
TyNKFA4/E/ykcTY4V/lWUNjRVWhVeO3Zb+kmmZBG/oC4C2xJFRp4y7xlEeG0Go02c9XKWwHS0Lda
VuGlJeJUL/H5aXSs5B95OjsEdun3QH+jbQEKNDBzZzz7eEeBCSTY06cIDZJA9doxvCOiSntzfLfd
+ixwunKstXDIL+lpvoELts/M9PfCHwXiAOqAoR0LvqcdZgxY2w7gZdD7hPJ67QuML1z5EWHl1J27
uBA0kZj1UhKpNwYO8jgZ2fcUNw095+pxcgkzQjBabGB0vPY1hkQac0+W1khaee0n2aePlSuP7jye
Z5umpjv7K7aHEDhDxxPi2N8QhX03OUiOIXE/U3gxaGyfu6Qn1AAIjwT/jVfIPLtNb56bRmpHxyJu
ETulXxrlc2MsjaT8MTPkk8Kot+kqiyFEnT7q/vgKbYLxj1UoDJvol2cBMpMp7S5ZBkVD4kfLII0V
PNb8TxqnAUrKPe1p/Xs/WxulIFHpkO6JJanX9DFfyhZ4OniywDBvuS85fW6KXAe8Bfo9SLGTr+zG
XrNQnKAR6SduLYaCkMXrOj1WtvceFnwuYzqRZ6SKdej7765NK4Vm/IPvQcywvkLl/qz5uNE8frTj
UpOb5r4Ove9tQU46uANM88Uj2F9gL84WEfwf1uQwcDRGazc9+2G5NQGLbkSkVauqqXdRo0+7MuTw
2XrfSW9XW+VJEqrrdaWaQ+iUdBHpu64W2xYMAjLOZo6kw6qqbhbwjrB08jdJEg2bFkX+4OwGNqNd
Voi3ytVnAIUlXAFNfM6F8nY9zuKCahont/7QJKPJ2TIm7Tqi+dwnibGqiYQ6jGOxNTFnEqConuws
PYULpqSUjtqmWnStIkaeWMGTVR2ljzkm5UNXF/FTUgHZ1J17Gs/DrY7JOVKWp6+91r04zGKYDXNL
uf0dy8q8GvCYAiSS3hVL07BxinTnh51+7Am1OEfWo5U30dr1mIGNktzruYYlmZcA1glmXMMY+zKm
SEtVbx1jV26jvrGZRmqYHpN2U1i0f3U6NqcfXwg7dn7+qZti5wA/kJNrvI+svtkRk7c2htQ82po4
2E1hPVKqAT1FjBDV3cV/RESV3xt2YsEHXKAk42Prk5DQFqq5+x8Na4Va+kvZF10z377JuCw+aFJN
43ca1qeykB81rMvf/6lh1RBB/4vwBhvTj+6gp16+9VPEyrfsfzke5xY0pP7yHbTcOEwWGTUhBP+y
HVMnHQT4Cn/wUD7/KWPVhLFItnXPR11t+VRAxr+lY+UCqv92Ctgu7SHTNkxb0M5HZ+2hsv2rxpqz
a+HUeM6fq4Y+Ij6f+lWn7NE9ZJuiPo/8PztH6w140DGn5756BR22cmgDXI1OeA+6gt49Y3e2tEeA
N486g6Yz6oaBSQDEP25l+Q+GqcW78OGKHXS8pjB1ZJ60912U6X+9YnMsClHXsn/GUl8fGM0OTGJ1
c40QFlv10HR7w8UdHvmlPP3lg/1ToP4fRZ9fy7jo2v/6T+P/9qsNBMZkVTE1/JutoujtsJ2TaHi2
OVXs8zlrLkhC2m0y2w4D20k/jWCCu1ggQdG7TZKETOTDJL02rWUFc21BIpcDfs90cANR59/TOnHO
Y3b5h+vk1vn4FnmGy73lGpZhmj5fP75FuRotPBZh+UIyr7owaI/uXNbufR2RFsY5bgtrifArEho3
i5umyp1NV1rpccSGTEtfjpvfX9Ci4v7lgnzH5S5nC6YXhdnt4wXxpmX2nJrzi0lP7dGWQpwEYUmJ
Yba71gk5sjET2URZv+BByrtJS8QT+Zyc0duhAGVDtyQaFsyN+4WimDxaH85Ba5C24FU6tsl4PBY1
3RIgTPG//2bijrB4Rpip2La+PKd/vd+0bmC4kBrTi1W3NN5cki6VEZGXU1jeJgcuHxZD9KTM/NRA
uXudE5PsFTGf/FznVMBw9/fvpf2399LXOaq6Jm4N1O9YBj9eTzQYoUryqn8p694/DqharSajnZBn
zZehEtamDsP3YSD7pjW74tx7FUfnBt9O6Iv83IczXQkPlaaTVC957gKetEGBVYb3SbN0efaidEAM
BLCm1MiU60Uub1oI8D/PGIAmaVxhdBXuVTqlE8C/8HeQFo1DirSUW9ofSPv04sOct691DSfUSZOn
mrjFa2uYJ39qkk9E+F07AnoPgG13taLZ0qFLusrSfZBEJH+emxSeJPa8k9moS98bW8jPzVm303+6
Lc2PBhMWP95Klj/cJS7sKMwBH99KLxwEXG3sSl6kure02CjKjJ1nRuM2qSaxJZv8SxznpMqolIxM
QSpn6+vhLtYIN2krNd1HIWOOLHWdlSFrtQCy76mbFHmG9WUI8afTDVZvhte/I09IH8oWio0LyoqB
YYVyu2RS6aJcimrDPk25f/79vfK39QpBBMlMTJUdFgOspb+8vniKsySU+suAZnGd+nZyF1dWf9Yi
QP4zVM87DZe37K3k8PtfzOSQH/1hlcY4JGwPk4ZusPP9uq+Mo9Xo8BKgItvOkSr6JU0T/85imrhu
AM5mdnFS4PB6Y4bai0lzlbjIQAyLyZ3WLq0hE4BM2kSofkZza1SmusI3ctfopyShsHm8MQT4VEoe
SDQq1tatkQB5na0xqBbExbigJUbBFFXHlXelTBvpetDsazu6N9nUwKGbC8SoWfGghdX7zFztRDb5
G5vznYmHnYa+Br4n9f7glKnf36wBvzmRdoRVDxlobZXcbIC7tR/WR2iyjFpKNp0ih3zZ4asA8upl
sb+d+1BsGtaNXjZHheetkcBVUDZYB1PXDlVUeTSFiCExCNaLIsRpaeEdMzIY1lZVwnLSL7JJpm1G
nnLgR8OTVpH0YBLHUtWWYjpiZrs09CHHakN2aBQPKnfbLRqw8oF3t1dxCu4ryvtuH1oNZwWL05KX
18MlZbC19pM3M3PHq+ahPSBf/ZlWxJ4Cl3eR4eAhtplWQttu92FOR6nDp3Eeli+kBOuBnatHxzCb
3QSRUuO6D6Mt9Ucz88H1dOObHRVvcUSuthzJMa6ISuOEp44ZaXy3zgf12IvqTvNAXGnm2mqzdj84
ULYnnrBa5O0zZfgqi8oNM7x2//sb1Pz7oyF4OHQB9AcNFbK4j4+GXyW1Ynjsv+T+BAg7ST9RID3H
Y1IeUq18z0ZApBoNnL61vaM5jN6ReKWbj9pr54YJOqWpg89ly2bdV4237nPiL3AKBGFpQjEEwEYT
LBuRvkHq0/rl/PcjNKs0njvzoe2ZXTmRToJOSB8GcR+5duDkpRa+dbVASK703UD3+5Fq/mRQNNKX
4I75/XtgLDvFx2eUTRmPqINNi43E/KWS6lBXWVig0xfPjAGDZVF3rgb3wZqMcJND6A3SsMrWEqzP
+2yjhXSjuLqP7bxdj3BaD+gobCKIpuD3l7W4+v52Veyztuuz5Xq/7m9DgXu9CMv05ScnajZZTi1y
6x4jqz3WdtPc//73WUuJ+8sv9BglmvgidWxcP4qXv9gMp05fXuKYcCuEoK3a7AGfMsCmjoABouyP
YbGMTVRCnrjZ3DqCpHUCH+KwTu8tAhjEpJfHsM8PzjijMMxBLgP3AaeIwmGPjDPaJALGnMfiQiCI
dk1cNIaJA8KSGK9wQAZSQQg6q1HILQCdQ+gT/N0iUDdDdNCTwrQF0dhHrob8glDUedeY/gayVQdK
OUpPyA2Hb/ME7NvVsrdQmkdUiPIfdhJOFX9/kziJcBJeDJmu5fP9v7xJ/YKVrZWVvKhOfLPhnR8F
vA4t/STxBd/q1gXPWDqA6osRB4y/gLQ68+ed8W8ZfP9/sucum+L/2/z4FL3H2Xvx9cNZc/lP/rTm
6pwPTd+k0HNpwPMg/O+jo4/J0QIwjPfQ0G3rx3f+PDkK/V/Q+IylrPEobDjW/Z+DIz/N0HWdOlwX
VOEcD/6dc6P18YgBrsSn7Yc91+MsRin661OqV32F7Fzr9pGGi6iIR8IVEYCAk0zLO2kNd3SHb5NR
JPd2l/VHFx9xMEASgyAVOi8K9LZMK3Rrlf55Iohe6cLfxjaz+VFjQqLbbbzX++G5I/Tl3C+0A28m
Naohl0NVKGSmoR93Ncbez+njmLrDE+M4tPpeYwF9E5O3b5Yo3iKaLomoGEVNyZHBdXuvsvmMWjd5
TJnh4vGBlB4b4/Evn+P159Lxm3Mibz07CouXYBFjk3H1XzYX6IK2KPG77Og9HyvJyHahbvxgbfQl
SeQS1tl2XDpLU78Pa6BqKGi+9srFOVLnrwpE4oa4EbkytNA8JeGAsyeuktXvL1N8XGl/XCY1moWX
1sbMykb48Zk2fOKSrQowlSnRoFXGTDq1nIZNpqX1tndQsYELSAJ0hJCGQ0whn6NO7scGKGoCZfcq
J+8PknZimJXLm1+gyt3V1Qbz7kRFO2ckwcj2obdpz+ejejTASK0Eqcgo5z15aSdD/NM5c1mF/nsp
X+5Kc+kLeBx5XWE5v/YG7LSKhoJ9bM9yHp9/vIQCLGGna5c6GohkV8ZwtOCQXGOt2HUCM0IPqfqW
drwm20Kl4jcYGpoacQSynfkxYrPf2mPnbX++xiSR1vrH5Tdtk+3+RH0t401JEMsYwtkqpGDF/vGn
lhnF7z8z42NdzWdm6wL3vU37SDCb+/Uzc8sB5WhfTjtb8cV1hupsJkhiq1DbEd77angWNK/MPpWo
BleOrYa9vUR6N2Gt1poyAVZ7HGi0wUPHMDriFPvy+++vUfz6Kbi2DRVA9zhZUWFhVf54X6W+P4ui
xnRr+CmED5diGqVqe1/KjHCPTDMPddfdL0aSS82LISbSIGo7794bsyB7wCaZVTMNgmqXv+rP0dXD
Y/Q8pAQ7NN6wbecs4yCqhxs/G8JVagPO65gQHkqKkauTGAGKVW9D0la/TZzMevj9y/vl1Lh8BLZF
O53ahPpE8HF8fHkV6id7Frq905ISa4WOq2IHjr9cN02cPbY9FtXElRLYqdbcimICAlUo+2Ln0FEZ
o3H4axN1oEcbBxxNvs4JSWGYFeIA+D5O1I471u389IabZjuViJfoL5oHlPMlOhdfXuYhcU5atFCi
QFzTaV+wkzKmYP39CxW/rvEuWwnYBeHjcDdhPizrx1/2fE7zMS11+JB9SyPBjvV5x7BoWIFBzL+o
0zSvMpZz2d5jUwLmXA/djjgH2B4qesSUMZ863yTqu9Xzhy6T0V4xu95hGzlSMTebHzA7t4rrfyhr
l57qh0VguWzfMYSuA7ZAg/LL6jvaEbzxSCf+gcyJO6QTRiA11BcUnGtSJPqjRiTQc+SMR8Tn6qEE
AdVMBdZtu/gj1AyQEL4WnqNeQSmc5+pzqVO9OxhfbGCfpTVGJ/R928hhbYtcp9rauVEEPtg0MTf5
l2zgzDWSuEnT9NkgPWoT1sY/fDK/IqPYYNjAHXYWQe/Y9H5d5+YYc7aaGQz8hJ9x8I0T89nPL4IZ
4o3/qt3MdPeuzOOKw9BCZe3A8SZkwjywS9e7uvCIAM2M5+nPGu0Dg+XD3vexml42FTYTuDOgGzhW
wRz/eNMAPlOc2HUYXws2dMyz9CDHrj1GAuUUCkNzoX4eTBCLezkXsMHM6hOhNWUwoa1boYMklhrU
MEi539/NvzJxlgtb2ukcGvmf/7cepHR8FHpdAhd+FOVON5L2oZ1I1wW8bafTRYVVeZ7VmAO5FgaZ
x/TqMcJg1XXdB3AF+ilLYyR1lq/eXSNdD0QIr+ciLLDLwlHViSijP94s2L2y2PRDzjAnFXdzZJJX
7osCKVbXrxMNsReKf/erZd2D2gwgHU+XyMn07e9fLh3fj90tPgmffwBhWBY7hvO3zTAaAY+bXjns
GnT5ZLTM7nyMywasn574xyLMgsGeHqOqL1dj77hk7M4vQIYBd9YcZtBXBFZOpF0z7C0df5QVGYzz
UARuOr3YlCU9AgEOHxvB/ML841NkoTY20KxvxsWOjOtxlQKC3+ktftE6FgPMfhdKWRk/5mOnH5pK
fsNL5gTj7KFxF8h8mXzmaxra7uLbIjGPVoWlieRS9vkNxkWyEjp0UbwRObHH9WsUX2ezRpQZafeS
p4XcWOLcgYKvRqv4apfV58Tt96Xw7/vFsAQd8IxGNdqEjY4kp4LkVHiGfXYnJAeZmCNIfAa2gh8a
iY546ziCaSjcnjzlzN76sbxCbsY0mrdf/U67Dwt1lNxMDN+/MiIH5Dy9avMsz0OucRgDl2Srq1Gi
SwqRe0cthq+i09DtJHjjvci4TtpR3sxCux8b+rF1W/4vts6kuVElzKK/iAjmYSsJCcmSB3kqe0PY
VS4gmUkggV/fB9WL6F70xmG73quyJSC/4d5zt8RHxsfMZC7W8087U7y1YNuFGZ7TkGyrTXHyEiSb
gCvrLYTo9WLLUK7hXkg9jg2c+3cVwGlZuxy5CZY/wWBzNyVMs5YKh9eIp3ikZKg08ZrJ8VstLh5o
KCEjAmJkSwifGQUcKkEufdp9xZ2xwxoMtyrzQOmgQCqFfqGmQASovepO8N0bYj/UP3hkhh2IClhu
c7szjeFdMN5gUsaIygaqy7wNTDi66o4icDOulxwGo0h41au/JsfGSJ53ZqeZSB/0v5Ml3/SmMwmh
7PA5SZe7RLVbUKcpaUYCdDk3TjoDNB70TdHYSFbUi556EbXso7sqnryB3YEthi+iik5uboWLc64Y
2cpVRo5mw0DpF5oJl7AP4NirfKKJlLlH78lFj+VES4ZPU+pAnq2RrB50KboDkJhoYi1FGMb9Krcd
Ii9B/iYT4Y1uaC/SHlSIwgHHh2Z9kJtibHEzbwwWtKi7nubZYatPh71Bh/Y5JwumCnQkqUymqAZt
GBooobZu211Me3onJcee5G9MfYRpON17y8MoHrrPzO7PHekSqLYrYg6Tz3r03rp5OdKKhQESkX1T
VyP+TvJom+8kH5xtOQ3v6J/GXdf7kctKeQe9mnzHIgiRVKP4Bg7LnJPgrbzs/a3yuNSZvG/iYAhJ
ye14aBOUkIl0M8TxPbFp/WliKJWRixG4+gsBbelujJN+qw14VYCybrBIb0u/HyM0q+k2SJN8G3Nb
Rigw9Ky5F0xHDtLk+TC4yy8f8eCLW65zYuKi4o43r6iQz/2qtOzdsR0M1HRwG7zpWPDd3xRG8OeH
5BLU1SMWvDYUKpivyFGjtqkh3WTTcTIWecjqpCco2fC+SkA4evo9lBVST7l4p4yK7WwB4gT4vYYC
JeZD3yOWMzpdRlWMYLGVJt61SndeSBndU3DpW/h2XURgikPr6L4Y64OI54b2bGc4RW08D390UtoL
V2TfLVrULhM7V03pKbca95ejXyvbnN8xjBl3vg3+DyyK+wv+MWo2kdfn2Bjtt8HBns4Rtjf6DOVv
4g5RU+AbSLLG+FhohLVBpC8t+rAzOnLSgODBfOhtyw3fIb0Ti1bcydiP5sKwHnwPZRqAkKe58cc7
X5PvKD+Ks94tv5o2N67JYOtXL20Rhik031N852UJ3A1TSbJ2cXQyDyTzhjSl26s3G/MXJHrxYLf2
9BhUk0Pznr3dAOvEPMkNh7z68DQROqNX/FYeto+GlXE+w7jhPM1PjiJRZOgT80n6Rdjy3q2a0jmE
Y6EdyZz8bmBNwMt2XpRTXm6Vrjs41n5MFswG3oj6rGtOozZ055ntwlkrQkusVGDTvs48fp+JHrPC
crJ2TY4qs0ZvlOcAe1tLCrBLa5Bim++HxXBDBcz+RbMPVqqbr0TzHQe3no5o3tydJfXgvVfZlXO+
/2GLHylUqneZDWLcM0tmGzRYm4WL9bIQXXPwDSZv5oAvy4y59FVRcFnbsfuIl6WORmCKCNs9DrkU
dXfuG2/El6XfTkYQgk8y1CNb3Pyc1MGwA6dSbcE815cAAdMseTJsdFWSmjJ573Rv58LjaZqVXvOE
kr8+BbOd74PKxujH6bYfgnnLsq76mqWJ6ofy84SMllgcTbvevu/LZdyKksgSDNXDRumxfLCLRj7g
FBaHmkCdTRosvPm5U5w99noDboVH02zJrPEbd5/GXf+o1u+11AMnPbPe/cVS2wKHaygIorkv1g+3
z5p9kFv2//lGx7In5PngkjSMFrdOG3Pf17F4aJHv/fsACVKF3CTsA9c/MEzE30lNiEmLDe/M9T6f
kVsjAq8DUBIZYbK37/Xc/v/+9H+/dMp2h+OjuWjBPpHSePSIwn3sZst4xJ0vNpTO/VHkNoEmo+pW
ee4OA7a/u1XRJQF9h4r4qbCmOrjPnfbZa6v+IkHs1GlG7m5ZZA0TBkU8MCa7rVZP9YNKM4EEwMye
ghp6dFuW6SGvjY3bGd1To3Em3WpaTP//xgc3yrHstcsUt82HlusX5Lg29jMuRD3ORai8WD/wwlsu
hmYM/AhDx9xbPr2hQ3G3lN4L4CLQjvMQaRMmtFL3q1d8r8M8Vo+G/cp2Rz7ZjrPgQccYjoeS9F+N
IEpdXP59JZRfRSWVQF8OPCw0l/zNDNPnUes59kfP7TZW7SSndHQhj0Kh4K4pir0HtYn8va7b+XEN
7WX9cPvjf/CXrpWnBPQ5g6FNOpZGhsUafkyak1LMQpRddO0itHPeFaa3OyWER03T/ZSp8h9aAptq
SCE4Q4ECO0TXoSLhpTPB87INQjabzMlzPttyayz/nkS1PU+PsUrmfeXZyYUquQppyABbrNBLHXYY
qCUCvIMUSbhlkSectNZvYkV2DR3StRI4T+aKEjcgNS3vwKXlXGe5vA6OKa6mRwdQw+k6JkGHbqOd
iBabSvmER/RVucnq1xs6GCVo6rvhdbm1D6j36XpxqD4TVcFTQyMeqSQgnagrHjdxnf1Q/zKyGQz3
UIv2uV7X2/7iHPD201K2BNLFDkeEKDASpaVitJbPGj6mhW5F1e141GX/anf98lj3+o9ttH/Hwcof
5jHDST7b8b2voF5MMkgfhtwpw7Gx9FMd1MWzYZufRJbWkQ0tMnJH67lXafpLayy1szvjujBRxi0B
qBux6e7fv92y4TspEnqJKCNIwpsUStr8oZ6IlLQK7N3mCp1Xa/AKO8OSwQZfEk7x+u9/t6rKCPP1
NZPeAlwhCaxdBwSd+lLMYcHa9JLJ7A9Dl/Fw+0r3HUy6UwWLALfHDpcGdXpfBCfLn7R93+WwwMDv
X0HbXjHYuue+7e/kjUGa+QaJ4TaS4ikD5f7H0Qn4quvCxZokssfUH6ctkHWpDenjyJ5myTMgOtBJ
Q7MexhfkH+NmtjMLoXzsA4HEgHob5LRl8NXUlvvHjlFkuwVF39AsoLw4Le6fUOtNV9knR3c9H4QF
evjfr64DYTgr1AeILXr3wZh1fCn1kTfGfF9cE0efI0qARJV936O9vWd7/Pt2oI5BWcUYM62XcUJM
AWRNHJpWNW92MT3KUrf29liJc5IfeagjcucTu2IVTuRClGcsIW1PvY6akGT0QXo2PG4YlRRxBNSq
v7Kd3JPBQKYRVb7XY2W7fXBs8fhvnOBBssn5KSnUufnY/D1kXZkc7KEoj+AcvgRcRn4vPz+MzKy3
xmB0d6nOpOqSZyPaSF6zo2yDP1rfndLhVwce5UPizomcVCj47t2fop2dh2UScegkfnKs4vmZmp4M
ZpvVOlUN61Xe/9zU/5rq0ni9+Uaqw3wPlwJexVzsblNOqjhrA9Nic8NMoxCdIyzMNpbdEiFYV6mT
g8Jyb04pAKHOjPcJD/ldsCZ0UHdgKpXKOd6+vF2et+8Zi8ZiPjDtbYvD7hhboHzSJZfUHdP4jnSZ
12QKfhFkNqmqP0FtKre8MdZrzT3978uu7uHdJMWTUvg6VtX7y//3GWPtV6esvLvbGWwNvhEFaSvv
Jl52MwOgZtQXJ4GHn+QTXo42SJ+bBxAH02POlv3upvkB11ICyqDZSypiKMt2fhXQpB8nRAkHphju
RjcFggXNs18njfA5mjv7VaG3BvWY/ffZ7U8v/57NRZsDS7DgSFsCe8e/qz9v8ik0q2XV3KN/TUrR
5PvGdihB1jn+PGKmbIc8wz0To//Oy1IP1SErKTLwLvNerikllV6+KzF2kdWb3qVsUNuy4F6OtVVc
vNQC0KLPokYmPvy2OSsY2dEKX7AHNINe3xst+yXTzjQOyLa+v33PHDr/lJvVRs5tdEOIlyyfuJ36
hM1QXe4Z6uu7YV1jLGSubitLZFhjm2VjlG2FnjenZRjpQnAbAPG0LePMVkNeHb/+pCVWQAQlo/QA
203uJPdFvJ98d74n7fa/D1lcMx5Yx7XUE/ZFd+af27gWzS3RzZjRsM30zxPPql0pc3HQM3HK1wie
qtGr3b8rnJ7xqepVT3ImaD9KAZ+QG0YQbv1ek7p0n7faj45HCQe2r19mJ+uisXYQyacM8Scd0lwi
bAO9VgrXHLrUAe/2gLkKDoLyRBNprLjuseyQllO7fWh2KVLwhFnDXuhpRj5bsJBjYz21OUtv+Scv
Z/fOWY+ufLTHU13NHRIT/VtNtIc4vfRTi9nzUrlr1kVDFkOjo3wsZEpxojwMiXaKVf42Fs9roIv9
spDhEjvdYU7JyWkZuN4vzOx9mwSEVtVNJAbN+2WPP2OJNLvy04fFaM1DmXf5Pp8DHK295Jg0OAr3
/4aWEDkxt64JK8oX8abX+oqDKeUNNVHAO0RGQE2bapBr+p0vguqhMHpMIiyxNrdaIfFqb68s8Ui8
mM85CCDDUKPaV605fxJQspFlccp7UqlFt6JBrTV03OjPRYp3vfnRNUwVjA+2qhz7s7I95oVOPIrH
wUnpt0ic4RBcUJMH93WbVSFime5J6zFjYACYVhIBDyy3wkZv1NyQ4/qj5tP4/G+TZKa7ClrGNvZz
8bjY8NFvO5DSrM0DLeocKka7G9loIW+P+crb+aMljvNcqeJAGQp4vtNp660Mu+og4mPqS46726tF
BKI6dyiKcsecn29Vp7745BcvZByVee2ejI6KtgfsemWHPG47s1j2YiQL8nZBxFX1eXsBSaO0z1WP
JVAZojox7pThv+N3QbUU5sF0bbyZ4FBERuFym0Kbojhm7ejGd3la73LDq3Ouf3kUSBwvbBHfqrrP
WcdN3/oa0GLAXzwP2nxNgeFsrW7ENrl2sg6KrFO5+H/hFnVPC2NIXDDS3OFlwWET884PcXccO6nd
T3rxJzaYwy2pMZ2m29t02zz9u3RiABUc8p29uf1VnWmt8Yd+HGE0nT8XZ2VJBn29tRF3fPSutp+T
RD8VYzo8OEF2Mlwvfzdi1gkir56R/FxHgCPwlWJMvGtC0tyLu3T2qT204KWMl5OpCriKg1IkWijt
LbarB7eMi6eRmDZieTsXfXUNk79qFPMO0b3nf+H7pByILHzqXHy3aSxOaSLtEASPv53Wyeutt2AE
NUfwBUPlFzxFsTJbh8Z8r12aRWW47TWQnYiKMnmpeKLsNdbOp9lj8Zl0/Fqyck9qXpbj7bMKqu5R
rd+7fabVpDd6ciErS2f+RUpFd53AgZIQutIK9aFdp62SBw/nDy1byZIENmHxmlnrP86WGzMPdF9X
ZozSkkWeVO/O52Ag64oEI129BUlsAKUnFsk1vzLEYVcnzrpjMdkZHCWiyeuq0DHi00O5JXgDq8id
Q9pOr7dVn+Vkj7cj6PZB5fxLsK4ui+xClmPWOVnc6ZBJJrSks9KCMyu/b3sD40+lwbJZe3/PeQxq
UdDF0K74KAn2HajnMyYX61ishspKOg8gLjomOtUnr6L1gGCKTOw1Ji5JhftB4lyxITEXBY/Q6lAV
hBuuD3mLK2LvOYyzkCH86/kGkhKiYSp+/Mzk+VWcENHEwkdDGFSE+KRMemgk3qac8Cg2olXZWCsN
U/z3WWIQF0l4Yth45gSWVVvChsPoM6DzrNnLfYvc/HCyzI8y3/oL+VjfN/AMIdnSRjGLui8L0T8x
hNcIjCH6bK5pJzCQZVkMtU+QCmjM5Tta3X6DsXjc+sM63ffwNmW2caoxb4Z5N+EVIyiq7HbMO2HW
OjR3dmeKs61eEtXdLdYAidn98sAdQCkiNhXYV+S02dWPucpj0CB2NRLy7RpIzXG34NW2lE6k3EJi
sDO50eBmSRRwRO8Mi0Y0TZIPdp/zpodjMpbWl1Z1U5jO8TFfBxqWYlpoJaQc2dXJsPMdWbcizNne
Yfol9Vbzia8o/BbHZzreEZp4qdNIr0ag8hK/EyUmbCwCpiDcHLwA53vFV5s4Lh4mbSYcl5EopzfY
O0MJnuFNkm45zsTeSA0GboR6tE38A6OJzF8d/8GEiUvTiig3OvA5RZrdVTpe8CBN2QpMz8pqHkAE
iZMBESAeY3otH1Z9D9gV0q2mgMa27KZ8vKR5EfB3ZgnbKcYUKQRImkiGt3Mw71wSxyIu2y9Hp7Ax
tcTY9X8MXZrHgXjxXkrvDpV6F7NRoAhcneNtaMTDAUoRM6ncy/eg80XblKGrQ7KtbQmVKmOyIjwy
nRN4fBqmaa7u9Dj9KWYdogLbkSkzq9Dr3mczZW/FFb9Z8WjOGm1pvMFkxalG8tMwMMbNlyu+Vmou
03+lT8gAG8kSQax7mOqyIq4YhzL+0FePZb0eTNq9glRBDpy/tYvSCqulPWWk8s52ywIu+6bp/cSo
3h1G66vUOJGIMYJ6F0iYaS4ebv4/2i5CnNbTiq3aO/5bXk7QcHutQmdeFm8ti4WN3gW/OoY0h36O
v50e4o+TMeSuSELLOmOKFnRzMKV/T7Nk05f1hyD3CaYepREVJoCgklF/lXZrGE1/AHC1N00Ti/Zo
nBoX7VMKs3SvJ82blGQ3Jf29JKPjuBz1wn8rkdKyOSqGjS5s7YDK2N0k1HCBU0R03X/mlDyDCUUu
69kz+aPvyB7vECV/MIirjfQR4N20M2wIscmcg98evo0M07/myS/g6K/WOjjPPCcmHsgM63LATlqW
xT6DmNca2YeY4vlgzQubOl76UsbyUGrjZRTpNzstEJo/670ycCD6saZtciv/xSMz3mW18ImCzQ4N
49rF6P8m5DZuU9ke8WN8qaz56ROVY4Tv2cv5zQRSe3K3ZqJp2CKCS+0j3l4g1dbDJELT44HmluSg
KoDHcDRfRiQ3m8kcQvitH+jzj/3iFjzf2nfRdc3GyLurXQZHf0zE81w1O8+BChH3GAN1/am0yQE3
xr9uvfewhjLzZLc/OU6+VqDwfurig6iwk+0Lax/nYSNi/5IY1bMLSZFiCF9pUS27mMbFqONnRxtY
UyQcVCBVVzf2OotJy9e2AxAJpOtTEz5C5goaRLGmA6VxZJnLMbCrLz9pgXlbbPrqBAor/YS3c9P4
aPpNezCL8kr/DquviCm+ZtrziUkOAb2wF3PPSULbxstJl3Aw+vI3tzdW87ynQ+/RvscutluPqbs3
FUfDsT+OvZl8TQi06IORuGltBhpYP5bsh/xF00OjXUcrLKi2XvwlMuDLmgQHszjl79GU3k7W+q9e
ITrFxh3WhcbZxSItxbOKeD2PgH2eTaY4qNjFh5m7+Smtqi+pH1OrmLaDyCXTsj+D2eWsDZqZqsVj
UWY2cDTjIgz66dSZJnWTHBFz68zDwVVYCRswpkU2DWoWUem96qexwJBiJuVxqPI2RH4bbJZOC7Y9
6jIWSZWisBcPaeOGVWLxYMrycY8sje0cc8kN7srnmLXSDo36gbDY3VLK6+Rwija2ech1cpUhZora
2gjTZnA7v8ytO2+Wqfa34+8xE6tpx5absm0fkg6avGSOtFuB/50OMVOVqjtLgeC+TElRHxFphhas
DgqE2X0gztTo7L86FLlmGBxemRXuMGg1r0yLg3/1Mxc83n1+a9rNe998Yusno9yr/zi++Kz0rPqY
UhJPaZqhCuTzqYJIE0oxEgGm6DeAybyinIOkFVQ7CDZtGCiwWyaz4zbwwtjVXjlI5h3oJXCbPR1M
J6OmbrQn1bGA8XNdZ9GWTdu88D+yyVxj0SYiF9gMe2QIeq34VCnRJzYI6s2oNyQxpPZnYaywL3DB
PA93kwtMVmcQ66LbqZdZ2ziKsPYkYCfJ6lJ13SE1iRCPR34OKrv7RsN3vygqCtPD35AAjzJIsHUZ
ROLaYpyykCyPLw/vffbWlQWsGJPYaul9dMijNx2QyYAucmEkzgrb0Fh95EzfrB8HjJU/JcmmqbBb
WHANWg1Pczw0jwlqz60d3GeFAu9XmJDrBJK9JnAOrRf3ERfMcRmxXGAgv9MdAur7fgKC2UKQ1IM7
Am4v7orJn6f+sHAEMjaWoCDVkZ8eL8cSkwg71qHAxL5fmulnMGRIUu/ZylV1pGlMdzmI620MRhcx
6JMYgh2lroG1GdQYv7l1kvjwE1bIkIAvAT+6PuZJRIbjVrMwzxsTI7tyJgBLOSBVekzVqTNFHtnZ
xEIQF9z2n8SNbWKHftPCeIaKZ2KWXhIsnxTNzm/HiTL7yfaJXug8964eyPXogS8qlorhhOgKb7S9
rSfAuMswxTvA8n+ECR2RKCwTfJ2o3OGsQHKxxP5kI9ofug6KujVgHhNNu7ECUhFLsvqCRBf7pRWP
kxng0bObkyM6N0qCkbGG/l0X1mr4ZDq3FGxZzRFdq1U24AGCN7nwQmSd+K4k8wmI4MAvqp2r1eZ+
boGSyFKRAtY+latQBobCXRCD3Ug1sSNluuT99eYQCvwfZZrpPgDkGBBIwMwh+9Fj4zHXdO1A7ORC
uULhZwPhJVoEtUqrv08B5YA9c6lqdigX3UZER8nXsbr1J4QWCyngcwagA9/evUxzdycgICFYmDlg
9Qxew2JEihMQwhenSucaHza5q5zqcdRmK5mG0r+hFQ7nqXlBLX2uFwItcNdU8FcobQboEzGBzL4F
da/Xkm3Opm6nmX+SJv/Cj1tQ1FJS+HC4S0Cx21FAwYmXPN57Y7mXdP04d0gSgQG3zYLsDLPBAnDt
dbtplNVm1vPq4DaY3oPgdWmM6VrhVs7fwOZcjD1pCdT9sfPUp9bBdemm7dnkBAWriFzjy/d5Pui5
vBOgSlNv0A8+2bplOZ1LQzfAD5mvRJwkbFcFJabJoxdJZLEpEq6iGpmsc4L+/svUypcE+F+OWeXo
pL/RD8FKYMCqhU3lnO1V+2aDWH4ySPNG/ujF7+ZIenwDpZ4hdbORdo8srMw+4H5D9nPd4FRr01Pi
0Hq4YLeDWKY7plC1z5GjB4Ye9rRdu7gbYcRP9a7Kp6/ZMPZZYEGUgZO6EXbLHhHa07YCD9ajUd2S
A13tBjoN4g2CDUdkRFFK+arLa1HEd4TWfhTNg973HxpzuN0wL2Bc5ARWwzEZsNCMWmtZU/O8PUji
OPeFl52SPhi3CcQs4rh7CozOZ00xMWBWEtmSCwElX4OlEpnh9xVtZEqQvBDKaklc+qWtZ1TUBnHV
pYd8kKXtuiSzTqa9bJ1WJAfXi2la8IdtJfhTy5IvDFQAx5PjctRc58NkY7vN2QbtJjx0RGT90q2y
D/txemjmMscPOjm8egXthWtzgYx+mGYcI5mVYFlKX0wO2fW4YWLqXAHdw1BSXJCMRX+5dW7vrVi5
ERFA1y61FTMkd8b1rZ3g2k2mA6hnSMuIM3SfmNWu1mdgm/lec1R9ASNxxkGkPzg1dR3NyXbGqnfo
F7PaxoTmrYMvNsCNR351toaqG725rXq7p+kYL1bJnH7s3kmI5EJDxQTtNUDOu2lnZbEy15DQTm+q
8jgQ2BgtvZZCQ0rCTvbvvQ17RfrfGeywMkFO4ongGKPH3qYFhCOK0cjp8K8GGfxkg5jFarS+hxWy
vPQwjuFs73AznJLyF9M162JJeBhuwgrKDixKAeMAk9G+OH17cYIHjUjLU2/af532JadqjTrDJh1c
uej7YuZAg0tut+nIo2qXbNuWpwzIhAeyb4v7WWN+r/YEznsbq5IQcbTkPFTDH3tEkJN9kZJRky/C
9stpjDf8tHt7KucVWAaYsgXgqAm8klCMwcFITlxfC4ug6HfVEZe12sWCPVbLrUeFsWgbdNYIrwLo
wmP6NSUx2n5TdZu2Gb41k60mFlyIdRYCMNDt2153/moGulCHtOXNMFXebv0WxgBSRn/wYY7HxMTU
Zriwy+lBI8636exYyTf7lI0b1yZcjN/ShV+crH+fSb4275lhUcwCy0mBcBJUu9UlbF49KFclkfVY
+gOKBAQl7F5GPExdeqd6h9CWKWVDpHMJIOBguie2o2zdj6ngPySsCpfBxwy2PHTOXQ/zMrYsExRV
sq1j7e/IBmULE4pnKBGpp1Hlv3TIvpuOsnO79MsDBMQ/WTMZe31g2NymaZT3VrkpgvKHlHgM/Q0Y
gSBW234mzycnUQgB0rfmeJ+ZMt6cGKZaoDeAvalgIVxpO78iJrtX0KbhTyr+fY6iJErX0XOKGxFF
V1DudJxiQ0Zi5mJCjvcSDMeWAqm0KJPbtbrOYu7CoNJ2dIg89Vt5ln3Lf51Nvw2HSlNBk9sFqJup
+0jNhscmmGZse158vdCo/SfW8zwB4e4Mjer3OjbTfUbMBrdSfcyMX8M4dqDZM3loLYCfQ8uBvGif
tcTUFrQTT771Qxc7+FR00Yfox3jLMCw6GU4fV2lcek1D8kxZIncxHKSH7BAaxtqOO/4gGIceZiwW
LY3HxUTYRNd0kdMryF9oWtaKapNk7pmajIcVow1vqEiIstydy5qwDWDG+Mv0zjSeuY55lDqHeQ3H
hL9v3uPWBiEzHXKVUMcaZbevlGAsBHaLNCzyWxpGFBoDdtN6HuaGrVxUZv4bCkLNc3Vmyvf9utEv
kU1S4PSnJej4KwShErFx6SwLljoP70pgiB+g/3NbgP1JQfIxGTJCpyA1QK5yyU7j+K0BayCi/qwH
yHE2RCFIxMteetx3Ko3Petl8VUZNgBH7HrikCGwtBF66xjj2qFLjofbt4NCKLKxoMbcNd5uu9IPu
LHmkFd5VJzIZzfFysBqivwBkE2ymg2sa0j8WrPSwT9vXobouzIn3TOEyKLvNSTjFWzbU91YMVg2t
5aujO7uxnIMrugYaHiWOs42WM6/rmAmHYcKWhFTRudQUPm6vJ9eaDyrsCouu2ErHPekyf0U7WQxm
AGol5idpRPsi5gVqO83i+rQon0pqMExauHUReaM5xVpTvYg+atmK4yuN38hntrcxWK3t4O2cHDwi
Q1+cytYAUKjyvM3aAe5so7gYi/7KLpRg846QqjyBRgQaYid6Fs2wdDP2iBSAU8lnNUWFi7TLXcKJ
Fde2HJKDqie4O9rgHtzA/2Ihnc9mBDscLYoWPAYFn2jLLPA55VBiqQp00ezcZaAyJsKhooo1xwGW
qvbckR9NYq/5qHXNe5e4PEcn8lbqWnyWcfqK6s4/iqWImjj+LcX9iLZ8M6U+vxmWCaiYh2zksiuK
ASwoTF6MdK9V4P8NVLANJriNZTGyyKoJa+bsgE5wnsuyx1ytIj8RzpbRSgCXzvvUeliIefKspaqH
Vs7claDcp2RkGGwbM7ifNVCrQzoVj8ORK1SGMWFHEa2qF2IwLZLWOzQ8F0MnNb8tX/8YlEQpraeE
F1TTmTjg4WDioxs7jKpgCVA1csA07VMnl+tiEpzRShlhIqYnmXvWY6lzbVSNFyemwFcWDP+JIAxk
PdZI1ThZoeMXnJ1Mi0FgRuA9vTsdiedSNIe6G36R/rYZEgUi1z3L1jFDxM8TxOG4iYD7PeeFZxxS
va0B5kn5/IMTuntmsfIaNF18Tkp/WZMII9MjOsbP7geEXXet4bzKDt2kpPwGd38OZC8YlWftSdI4
OmWQ7ZDh3okOcNjA3mi1uTVhTJRHSCZTfKAV2iFWIE5GeUyddNimEFRRULMsrhfhsdz0yWsyzX2d
Mzm3pPV3GVaUJiTTc0OhL/J22kDXf5yzatprNl95Qe/T6Zj7wnZlqDtefpi8J5VATWYCnJ8yDlye
DhrU13bYO+lHjs5cC6pnM0D7g423iOTgP9WVubMdGjkYhe2+F+pdL+DtDH31x2gzdEbxAnDLSSOq
Q/oujHqDp0UVP8shVRo1KyKfo+2zvxjza5xJDXlEx3nf94BnGjeafA540Xsl+0UDKRIwVnLvEZYz
qls8pEgNIra6YEhPiAu4CG9PSpq1tXzErp655nuVZMeQNYw6TaptLXF+0Np/yYTiHnFEX431sfKH
yG7jkDqxImLQGbZIUphXimY+tAGz8EFLGmbSilSnIXisG5Ia8FLwKHci0reS0CVzhjHDbN2hD33W
QM2KOLeeKBvuWCCTgdM573XpgSpd/NfCRFWruQudBCPeaRjGUzIYv8aSTHR3pelKziTXJzminpJQ
l/w4tcN4yM7Gn7Qdku1SqgdMHc5dgalg1zbtvPMd1Jg++7u93mHgXFIxHBsuefiwztciYjJdOBNb
TyO9pjEekVExLs1nknAG9weaEZRB3qFcsRHCMEKqyV3RbAKK6AfoC79dZPhIOa27dhzQwvLWdNAD
Dwu+S3IlNBWCIzrMS/4IbeTae9W0hRkMF2Ggc/BayBZI8xkggQbMqoZtbNrRsrIVikk4gp6/vBYw
OjdjEjAvBgvdkYKIH9Kk/8fknzTgRft6fhyaPr6blvgBsube8AD+yaAy79LafVoGtUWboA70Cdk+
AL3XmuR2WONchhY6V7Qb71RQ42PgIRtoeLjmkFQ2WdAsL31cluuT5U2NVnCwJVKBwdJhEyoiH2Mj
0hVa+kDrHxPxOy9oydwxEg1hIfkoXhGhXxqHOX4r6hBnnnkYurk+SmiYzKh47NQdFyr0R/956d19
LuDgA7s/Mao2H6lOfDaU49VmmIvLcFHvmWuel8Cnuq3i5m4sL/VkJWdhl4dGj71jFqdI+PXv/H8o
Oo/lxpEtiH4RImAKbkuCnhTl3QYh1/BAFUzBfH0fLt7izUx3qyWwcCtv5kmsW1HO+M6b0XnlUUrJ
OSevY85uO3OmqE5lcRhbEyAOv8f4l5Ts+JIiDfe+ZEgtwjFl7TAAQ34o5HLHB9W8qoAPp6uX7FSG
D52pnghCc1tqOUc6Sp/Y6qIDJfOpNkJ6c0EgY405+KimWW/+Y4S4zJKVWZBZEBm52a4EOEqSHm1/
1NIjCDIGhxDGcxX61noICms/pS5SjpV6z0EQv9Dl1Nwt/fReoDBveejZ0PdmZJjNHqIzxcoWjWa8
iYfWMNYDidYb7jYbOxDAWFRcNBO/MOntSzHGdrn/0TBiOtp4mOb0KBgItlVjxbsk57MtugXjScon
h0YJLJtqTSTqH2NBGHVu+NzimOd6FL4Gdg1QJx8ix1DvsV0jCvbOtnDwRcyLOgwdTM8JCyzK70Td
YQnvumbDVDNq90VgUARmnduEGJZoHmkF8bAywCwfKKPgkp5R9YA6GHlDHiBiMyXOFU1EjU1O0gth
dsrBh8zXYRLGKAduWH8HnjaYE5BDHaneeJw/O/3BRkB8LcO904obMN+1T9L+8gtr3hJiYvcEEhMx
kT55Yf/4nqNWbGt+NT4HvChcEGqAKIEl9xhhuED5HlhL3pB6Crfh4L5ThAA/t1KHqWh+ZSGeahS8
k+HSR+GXD6JruvtuuAjsXBE764eqRTD8AW8zn8vJi4KVrKZ2ncZduc6ckvBNlt63k+dve500R18c
R6oRqgzXmidcfqvscWJxyh6HJfWU6/42GbFHoIEO6PeX1zXOvTFyL1sKm19acmdyt4MP9tmX1sZL
y+9ZFbs8q/jmGUpsJxj+VcuNvoudYpu0+krGkseO4Xlhv53M3Rtmgnuv6qgrcLGZKK6PRwBe3PeX
ACu4JgyYjcaB/OgbXcM0Asb3lbCGtSf9L3D4GKyzzyb2HgjtcABNZIe4cc9rR+b52q+XZ1apyZGW
Y3DgGTxM18Yz+p3R8LQrQYGtB7YM21u5XYI54lkVX7dw1M1FDyrstnVK+vKHwPWh7G8TUTVsnPYG
dM06lysCj9wonXOp/HOne+cAjAEyt5ZIH2C1Ca3d5V5D4i2o7bWYA3DGibsr+/4e3xLdYgA0mQy2
TjCCiEeWna3pL8HuETlpZp5WfIPQi3JPYOEs9nncDxjSQ/J5pIKJMJ8AVjkbT0p0FfEhvV6t4QoX
KLMgSx2+MY6AJTvb/m7IgOEKqfBiFI1+miAyG2WyLTu0YfyW303GWiTs5UxDIdk9uo0ehVMBHMrI
KWcJ78KZF9xaO9kVrEQEpV2vtPFkFiZdJ8aXgfV4RUnmJRz9dBtMvnMrDOAu1Izx2hyAB48Nf0A1
gwcKyuGuoGiG62fmr2vTTA+uPfAamkAk5WuSCFGW6wksRPXUZk9LwMLFrlhfLD1bxjA81UllrOXo
04xgGo9IWeDLzeHFKZjuSUtdYAQZV+8X0RSUreblXox7FibseuqDIVjfpewmVEfd++SEzbuRPzqL
zUN01wY0+wxIZQcnkE/QTeltsnkKMRS6zkRwLsO6wnDwR7h+DUT7w/UhtKclECUufse0894XLdgy
V3rjz0JzU2dKJg6WFMHFNdjUmXmQAP69ZaJrINON/2WYc0NPnnkaWv8pLChgEJL2+tI64jxbNoHR
9hudP9tB7uIVArFrhP66YEx6bmf6PSnFaRcyLN1Y8ePFJlP3NWW8Ay54HvB/jTN0J0uVL1WQujuY
GJ82Bo3IsBaoEdWyjbXJd1R9+TbLOcresNXSJoiUw647Het3Zrsbj5cSmFwa59vi23bwn6DiXaXP
gsKnis/tkL6dmaUe3BcWY1yBFj2e0djvBsN7RaEpaQQfmNutF3/8kzhKvbI6BmmbrAZu9bvBTO6S
ZO/OPTk9i65r1jsrkmGYG0oDg5iYwXhTkpFhFFu4E3HB4K9AR+FsB3h5KBQmtMuNJFzajev3r6wV
s20huetT9eMlhOBLGMjABHacIk9Osg28ZN+L6YU7VQTfDN6ULTixXOtfX/hntmiUG88vdKSaO6th
aUJEkCe+JHwj4oH6th7BB1+2IHQh0qWhLYX7vyscc98hHGuVoHYIaXEVNJ+AJ3x5mob0hjZpEtGr
W/WNDDh1MvfZyd2jPyRfFnaio19yGhqy34xLeQ3pce5zJhdToxFjEHr28hIbp0I3MRu1I4dIMQdw
vk24gcg9iEZCwxroUXbestK6hGAa9XyWSt4vg54PbSv2gjqteKH/ijnsXtI1uynt8i4d6PkpBQMR
7SpuQYBqQpwcDANf7oxp1LLTzw5/swKtgqWeOz6boAtliffDJOodqAl8ulDJwB5xJk1Tt2EC5O++
YOzNJvTisHmEr8DyFISaOT70ufWZv+Ym/7WZLA8gm15goM+7Sao9NJQKUjcIlxBfdeSb+VHaxk7L
cAdQuiUiSxrXToKvpbfliktdgZhn8yUGT7a/PMxh/k9DWgH4ri9Zam5CcvUehtbUoJ0z95coD1jX
xl5KuLpALjfMMqpbiu7RQEHhrNAc+AQo8VyI0gGvJCCUFPPbYE3nnlzP4LhQ5XwbqwUvcJ2htzUw
5ajQg6BPOGg2+HhO+aFxCwqcw37jG1wsRQXgKc3/YRAREWO2scasqtfKfFUkklOnPRk1EU/McAxP
efLqqQRFuRswJeqfbn5wAtz/rLMH9sCF6SGf1N4mTwuEG9AwRU3iskn9rVdFt7GVDOxLautl1b46
9nQNbeta97YNBjOhr0ERlQ1vZh6NqwnZ6eXHm/hrmIviLza3JJKUy1JsXtvpbxaQHEqJBqPP8SxI
bqJmF36kIkh2i4UDrul4/IeHUcR4UgZQPvPRRnXsMXzRibbrZP8O0FNusqF4p5jxn5nc+8HIfaAv
krUtt1bhRqXAuxQW3kPX6Zdist7c7MbFbkuub9lJYZYwsvg98JO/2lXulo/ekYznafAxJLbhSxNn
5T5FdXFM97aohwvIuEnk/Gra40+dkR1GxqyU8dZMvA7NGPkboyP5fHB3pgUFKFlI0fKtcYI83ahw
XGeZf9K8lPHrQufzjcLH59K+zctPmgVRLm4DQyB7NqU4PngNByaCvt+3zvFr4RbLTSw+q9b/bYne
R8KcTqPrZduWBqk6MP8Qrj7zkKJqI6U4eMTdIKdLvM0a8a9JcJ6zfmedGj/y7pW4eqVCZsQC1NY7
0biXirxp79pHDuRVQcvKmvs5C2KCX0bCiiS0uSf7m3zONzXbNnG7PIOkXFc90r5ok103fhRZjUdz
SXYBhvt1Mvfblv1wdPsROMp+SWz9MlBDL6rkBx/SVuftNaHW/WZG3nshmoF0/sV9gg6YOIdgooGP
pzRX3r2e/wFowCbWh5eFWXim54IaxWyrdP82GSTXW2YO5CXeehyS5cRnxS0Q5lW5IeH74CXobLBp
gCaG6tXP03uyA9hoiB3XWH1eRDvQWIj67HuADvFdxOuaEQubzEx1ZElGxM6eVYC5km3FwAESrDqb
7u7GQz1YSvjmuiIgjDZMe5euIwMHDSI4ZjwrfcmslGNcVI86Gz3agbL5YKd/iCmvi+f9djX/rY2c
Rkh3HWPPZI8CLmE+D37+h7H2E9Qwfp2JFNlQ/FIs2K7NNLw2GV3sniKXmlF+RRJrleg0vfKbX4PR
29lGTNFwyXWMxuYwScBBlhvjFuDUiCaqpkFGdH8qT4/LkNWYMx4ynzvAGCafMYVJ4kEAGX0022+f
nOluyeDGCEF7UDl1kZdV1bmi9GGlaHhaCc+2b1ecFbMfMogV/1tYIm+l4dHJLaqzYkiRbxrDZtTl
WBNimALscDETdoJ2oJmzUhuXdi7c1bJYLLNtGjFY3SyZ+zb0LNRD4/ZKxLcxEL/ioWtOBVuIfXnv
uQTPYzmy5Ko/WK2tRmm5LAsYvpwJET1zOIwrD1U8bphmByqb5mZPj7S1YnEj0+Kg6VyoZcLfqZ4A
hYSUgUCIiUb80ZNZ/CrFhdhWjcHxC7HefsRI4FI4O9z5o3nhX0AH1nD0Y7CJrIHNaxyiGuXVzCCt
y4j+yFNPoUON0c62q3d4VEhj3bcVtGLlMYlvAUrQizycGpfr1cjHZzcF2HXYDu4zM4+qnvczjGd3
xeAtojL0/mRM7Z9RfjUc1uzHrCcQ/JTD0ccAwaD5UlK8h/VetmDOsmGsotydPiGdgNDq8YbMMZ4b
OEWXubppf0XMmLtU7cldfHgS7JEy8933x30XztsywRTDzXNvJTJ/ELn+ymvixU6c/kH/fWpyR7B1
dQ5tZfbo4RobF1bslVnt7DFu7g33x7fKn6B3LtoxIrNiTrIKjL+WTalh3PnH8ZH79mWUhbvngaQP
zKDVJE4qGP/cAiyfN4WakLskOzlfD8fKNuWerFi2wfv+Yo3QHTrHOzh6uGnRxxlRpnbUeRiUuAvx
9xakvTe+bW0lO7MlqU8WCSqO6fiowjOaZtjIbF/Y1bV1+OKrrgu4CHdfPIDkKcotsLYf121ntDIu
r71NcahEa1dyPxbIsKGnfxWlmCzW2axwtLMxoBrCuiCOs3+dM5agbUN8KFxo6yQNnCzlc2nnW+xF
L5Xm3lFo+jsGg1dD1YdUSfMBaA0/OVAo8Dabh+y2XW9Tkw4DMjcrSS0xWIfSXOWK22vQ4Wg1sEcC
l0tWljVdBMc/brTpK0uTs4VCUjjB2ugw+SiuhKvUyeK1Z5eULtGGpdJjJcZkB8kVJ64jbz/p2oxA
yJ/mbqj5Ic0+Wz1Cve7graQzmWuyUXdugDEX1YD+vfFSzc2b6RnmEYvtHdCdjAddPnk0VR1GGshq
tCjCRvNr6rM4xYA6boZM0I9pxvSKtgkAranAN4avGo/qKUzccE8VwiFtsjgisBtHzZB9ZCYuZicx
Ura47sPcs5aJG3kslbpf5E1U5/dd9a7Yw3NKWBpg4MsK4+QWJU4r9TqoL692rwPJvu3QScGPqTsK
MA34w7KzWOixGwC9b2YK3lGYDGYUE68ackck8YVDUO3Y25SsB5Zuk470qC+QTdiZ/uAQ2AVBK3dc
jHEb0nfN6KS3omv5IJPRJH+R0mmy5Jy8xguROE40GpbWFunIjR9+lz0UCUyUJ0eRyXRp+CXIYe2o
N19XVXzH7THfxmBZOWSbVWnfAipNTC2Fc2I33a+scPqwc7pl4PL1VHrMPJcE79Tac6x0XWX9V2np
P7Ou0y2HHtfLeX7O22KDQ4PaDZpnTZPXvFAPFg3WS2te2p75M2yKHSn3njnd4YsimmMuiFo3L+0k
WWiACq0pDBkvDtkJjuLuNmdQbCkTSWq1sGnC9D4KBAREKROre34SxGMw+IVXCcQIB4V6oF0n3TnF
kz9pbj9IqRv8Efe21BBFPPXZLv3jCEOP/d2E83CZN3o2+fs6Fy/ggu8MucRAgj5g9RdnChqORnhB
rbnXVda8DO1SUuK+LBfepG+gU/VWe2NGlKY8uSNhDapXMfClu6YIoLPYTCm8XrA4CbFbRvDJgcFv
nhbFlVaCgxWXHD+YBCdJWiVwBa1mFoWXiXyZjarA6hWeMx+X5BRsW5o3z3OQfhgtjlZh8tchEtcg
zjB189EKquqVY/XJ71pnNfOjnNxVkS9yl3IlYfvGuMgvK4DLAVBG2Mw2U4wj1J+cO6dLNr2fYVvw
nT7KlwrfIANQXAX48GMeEUTWVvnJKQ8/4Jpxfw0Bn04zf0I5D69mwF4NymURiYRdT3df+FAQ/ZSd
JuLdtqO6HPWITw/ouyNlCfEaajIYlVn5xyAhU9bAR77BMbXL7nJMvceg7iENloqpOG6e3XGQGM+p
qG6Z5afQoZPHGg+h90O+iDg7dKbIz8Bwa37XuRtxpLWkR5RI95OGr0yx64OdEfQIwuXbulmUlWpD
nqeuWC8ZODO2/hBZRHpuEutevXKUl0xdmcXp9oDa29CzRH+liY4EwnoVoy1wInvmLpv54OXZiwUY
So2nYMa1bfctEVRGyVp4IHO/OzpSz7MV0GDm/WP0YXHv1LCjpHcIJN8YSiBroBbFa5va5zIwkHxv
CTmzpd/uGWhdcod/ms8NOd4pJZSAuR3Pk6otoBT8375bSHlpPqCJ0vZFA95OjIxQEckXbo75ymxp
rwbhtE1qsqRgHe44YsODDPwMJaUkJ8PMRCEtQq7OGhrs2Ulg7PWfuyqlHD6o2UwWF9ujGSY3kk0d
2jlEgw54B0dYFw//OhlMmzj3Xih37mlpbDGyAQIigwcNB5gSXU7d8hRDAg2FxSRZ0sAedxFTQIWR
gwuw25g/ARanfjK+tImrMhhbKoTYpk+W9QU7Sq28xr54NaFoWd/CFOzH09JgAo7lgb1CV7jM5Plt
h1S+euVSca/mgyFndKAJOQMjHO+j5Zwompal2/joJiddUwupmgUnfaK+jQpKTjBOP2Axf9GkMUU5
Yh30sXlrWeTdD/8jXMx7SQwe5Pi7ZSmO9GWrhP9bGBhWsW41MD9H1HAcADbtVQxXx6EaOCtjZa9w
xSw6+y2n2GKki78DJ+QfkNoWA+UeCNAXzqbqygI46qUA3FTUd/gauE+wjkwCknUL37SuZb6hOKLb
xvGtsNb2yInW8Xqc4GCZVvLkUYq4d255nDboDOKkSDqxH2PVgVa5UiCXrII+eeL7LH5p6TPhuHXE
Z9FWl82iMNBnG2f0vL3f9Zc4LlwA68zEheofPUMxUsycwaO4Bzy0zlX6FwT5mwy37jTCrVj5Phio
4rc1m6c87UukgvIvH7uJdm/zznNz8vrukcdzFzb2/dB0Xz0Sx1x/FmyiJuDgfdPfaa2fp1nsyBOc
mR3u62R8L/CGDoOJFuhdA20fZvs2sSr/ktCcMars6RbGaUouy0ZJQq7RHgZPuQ7q4d1zCOxURvUx
TRZqhh/82IaKcNJt5iw5JrhvDFVu00JFlbngZyE1Z7XGObV7et4C68nS32rkI5alO7ax70VnPBQ4
BG1UaNG86LQ6YIpkjvQP9dw4R1bR0ZhRa5S1rr8qaXPuLUxAXKSNauGGBZUvtYFallURJQixXI4n
YCSVQSgwvEKmPrpm+AseHr/+8mbcVh9zK5aD2/t3yOG7eEAksBQzgE/P3xrL047KWv64ECKWqapy
T3SPsWCo1F47y5+laGJjK8FKjrsb6y97qg+Vn6jdnFDUnMyEFK2cuc21zPXtsjB2C8WWVtnuA39D
O019E6qsaCrEd+h0D/7cQQNlP8gHS8nHBP6VgHfSoNzxiDMpOVTuGZi6ULRExGOzpfF22DORzVEP
ILwdbi6ig09B4SGO0W2WiRodU/Q0rC/kcRb7GPgBPcTYsAIByyXXZyN2L85gT1CEn5xioIRUUD89
MG+FQfFkVd7Z1oy/hcWPXls1qN/W/qAKawXwtt8mU9Ih1icKu8lU8GadH0oT1coP4RsGMFJEVeyq
0AopMnFXbo7TmcbgO7+UR782XmKhLn2gsb0Q50F2XNUDhdW8OjjPFRJL6/GjcuyQxmRqkSn83ViJ
cbv3/g2JPidmO54Gc4IAFaKq/YRIVREg0mSj260rvLOXAECVEoOtObETsub0vXZtEgaLTa5pVlsZ
L38DBFyWX30d8T+MHV35XLFJ51VXDVvbzZgNUmvrO5niibPnKJboIiFxxZucPYUjEU8xserR+95V
f0gKXy1y/sX3sw2Lwx+sRJT0QNOsmnDndn91M7x2Hk0Qc9c+wuohGCzlLoZUVKsLtKl7ziauOi53
8WHcD6o9ZT1Ds0z0mnDYc93h8Jm/mU7HU7mA1pnZ0pBuYA/ClhSCZYxh3zqnmkxA6bp/3eLhMqny
Gcefx1oNs40Hdor51nxOJz8FA5cs29ZGHwoM3OYsSxFoux/GSTMabwtovwUoUZQfCJvAEvkH6Zii
yDLBJO4N3Td05zimaU1/xvQRYHjT8hKUEyXyPqlCszHTbQVrx/b48nrrfUgZUokEr8KAou/aPFIY
RYkQh7xHKOaAYeQO5hrQx+TWtsYsQGNxemdk6mwsytgGEuNYkI+RjfmAHExAP5x482JQQ/zhjvlC
+o++qXqLUMOGDy4Aq/PvTJNmFEGWrSwXAzW99m5ddOdysJvtWIpjT2ElduQNBCOTXdLKMVpzm1Ts
PEpqvCuLc75eqKUak+44sBy8FJJVLpPp2szgt5o9sBV3JhtMAqZpksvAfMDd5o3CkTEquhxQODFx
EIAZ68clP6jZpvAZnbrhXk9rnZijLnJ0wjhpJJ8uppyR7h+HCEdU8CXqDqM4cRHWhEtZ7oTkCanj
d+JJaIB8WHZjb+/KlpLglLZGxApeellM5lNb+wqRewtdjCghjngDjoMau0fZzofAM6CxFN0unWHh
kO8JrRFL2+RdjDR8C7mvwRSvMX/34rlhK78UWDE9g8xW1o7kF/Dm3GyOPr00m3xB8kln+cYFe+v1
2QuNr0fgcdWuIDATD8o+2OxuyT/xy/OMY26oaBxtbExkuAOGsCUgVsacsnwK9DIRbHN9vcvsp3Sq
5V7k1ksZ2ChBHjioqfYuGc3jsOA8ZxuGZVR4uCl77fCx5gNAqTNldx0O6DY/dBYCpzZZm6NVYhzl
O4Qtixwdva9i0S2d4vmNmqW/YnfeB33/livi64jDTGtxfG6GkOyZIDqX27u4rZg0fNSasMA1MIH/
wcNUPee1gxpl9QzK9j6kh2SnCb3DOH93ylFfOvenGhmXyWXnGHD90n6YWGnimvWfaJ1Se74ZmzIT
27Lhs4BZc9q2VgIHjJ8/N7FH08JTVC31bo6nr7ycfW4fH1bCQ+su4yfGi8ucStCqS3dP39mLSNgS
EA36HewYvYBQWNOiGPQh0LE6gBykJdvQvNzUM00umCm27CteOjF/+gnChrT7x44SSw7e1KXTxcSk
R1FlbKbzmlYYamFHkaziLH/L+XrohwVgAT7iUaNkYlDlm5D6d7Gn4N2yYT0tvX9W9rnGdbFJ6RVj
N3Zb6NYLBmdGvS69H8bmWoXGxbWpeIfujF0Mt0KZ+LTp4siKG+vsTW27kY7467md4xmFqZ76AacN
FO8oTJFsYjVevXgIqaKtWJe7e8wkZIsXK19NVh5wE8CZKEEPRz4OS6qX9kX21UxdzJnIMRbwH5u4
KrAlJU9QtFjiChagpu//5UXi7xnWVmXOmUMXH0a3MDhybVpR2bQfcRzt+PHC7J5YvmFvuhmFypWd
L/meQKyPIN0+5hP7gLTirpsVmFP8wN0JMd15ROfxMBFiouh2q5LyifNy2eXdRLJiQOYwU/tmQDp6
Iybdln4R4qZ1HqUWmHxaRJgCMCOxwXH44yXsWTdmeZAuw1XViWR9Pywb086LW9qaMgEa5WJCHVVL
RWwIYwFXZtmQw7T52wYbAEXvqohfpjzw8SvTnNQ79X60aKX1WsrQtdUdi8a4DpPHnakq1R5W98pC
NookRPWV3Gc36K3tYTqzLHgvEtmm9rn29DplzV8TfGs9kCJZEpmQOKXXIv748siWZlcknrfD5Mvu
zg0vXeLsM8N76kNlI8fz7nU1btrYYetLv9hj6NmPSN4EenLwAU7WcPDgi8Rs2uTxfcoASCZddQ+x
5MiVja1XaVKq8xTMT8Yt/DVM2mauHhCtDXM3D3BjDZwzBLIOhodVra2sbeB1cUTxMz4U3mk3Mki9
arl7XxYKlTtz2Q2hYAvkhA8yNyDI1AScnJylv0KSi6+zmTXPXKSDiiu5KiZ4aniCxBw3R1RBFDsa
DSJvrihprT89c7w1ec9AjNqj64QelwdZbtWUQeZehjtTux8stegzb/J1E6qUbBffE7v8zIOmP7QE
YLIi+dUz4WdemNvS4uiq6A7WMz3ZeYdNm8LFeR3n5y5Z/hU16qyL8r9SxoEdPrvMOv42FbCogTqs
3vQeHYD7a6n1JY3xEaewG7cZr3Mfj2vT2dzXKg+vSoEpSz3HLVczX6a8B0xWGp4LFSB/ju3+wMb1
agFsxljasAIm7MUuJL/Wow/bOZ0hXcwx1zJWNz1FUcxt+TcO0eSMNylV1DyUncdCjrg+xKXdQE87
tsxPi0DvRop8uUnWe0bNcNV5bQ2dy3hNktlcTWxtD2igkbylyk1sBquRwmQgv39AQ9NNgNdlzJy7
ycsuTk4CEuDoSnA1YSzNAyINdohP1NnIxOXWO+XhunXnS9WBGOak/IWn/iq8JYC/S8bPapdzLYEk
p67AaeCLdwPLyMZPi3+Bj0UIuJvaKHVEHeigklowIZzkkHiyZW/HA+QgUyYewqqQqGbmfBmz+N6B
HNcW5LtZ+NO64FbnxnUBPwfOMSyADJq3vYWmOIDjlzaysOGs6Eotv/pSRCbxJhLiG1lUT4lNvqQc
sf/62Z/dd9sZKD2qNsWuFMjmLf0SRV18VIIFRO/ccUqOG+zEz0s//tiZtfUCbMzCAVawuPGdbLSz
7yqemzTo31sTfJqkneFGJCg4rDHKKEggAQFlFotkD6VrwCTDsWHM8Xr2yFxPI5hfC50haDvAl8PV
0sihbQ2xzy36b0fBQBLyqSf/sVoqC3sx1zigDJimjPsQB+66bWEi52V9FEAqKk50RnYKRSm4huLx
j/Met3s71PcAT6PBqZ4Jz6wr25iOvm5g76U3fFVhrcBgE5rjS9IKBKkOaMjqU3CKoQvBl6xmneAg
l7n/KAOiD/XwIEYkjbBASrHG0iZhX3DZztkBWdD5NEvY1thXgfUmsYIPhYJiSA4PHFWY8uGo2oqd
H0nOcPbuygrfgPLA314Hj6B6SMXeGyIVWFXwfTOUihIzV6GJpeBgW+UtigSywYugk4L2TzC8AyFU
w4XiiRJuhS18EH6RB2tyowzjBz/unZsuP6PiEopn1Y4KXMGrEnMDxrdTHfr/8GbxOrqVVAfitSP4
EqW1+90UMdZp19zGLWGTjoPM1ualKuKnYlLfri+JqnUrFogvrXsHIhnfuOTjQ3j6qgvYo71FX90g
j6Ihj8pCak0tLAvsSt35M+4JU8dXXd863Mr8ZOXg/crgPlskrpcgfcj5y6KDzrv6ZobingmV0sl4
CdE+xkuB6tEgjyh5fk7mZsYi+oaE3sTjcWgW1IOA12NDd3cmCetBEnip5rHfjSFNAa1GHROoxpEb
F58TuaC1yNGtNGFH378hU9OMrDOIiLXAM3EnesI+dJu77KmvZJQKhDSGA9KjQ61+p152DOSsNrzL
1PA+HuPss5961pv6YHDVHDrxEeh/Paohy7+w2nBY+9ks1+IW9Uod2D9aWtfCMr7hcq9o3J7Jfnaf
I8nJ5Qa96BeI2667T4bxxAtN6FFFnT3DPUwlycsZF2Hf0OXDpQ9LZbacFq6X/dKtfdSjydBH22n/
yBU8u3gXhrn4kb59+8WcTmkQF6Auwksx2DOCsLPWKv7sHAK6XET+DQmtNUbg3CuXnEZjYTryuxsj
RUFVlWAhlurJr7z+4MIYWyXvsct/EYQ17uygeY4zInhVW25Zbl5paZQO2AxPQsTx7fwVfAR3wWsH
xi0SsYhSfBrogLBenAYiULL3+TcrgnIuBgDUhUH8IQ1qti4ENn7nQt0PDNasKqxrVUiCXGNxLCFP
VtSmjiaJ2q5VmInUXV0x6IFB2krdA/XHd6Oy0EQcmc9dk34baGsVEVmcwKfCfpaiAlCH0UhTcjqw
mVwlSfxRzbG9ws59TmR6jflCYwwdRjth9qZDJef9nxIrjfBRrunB0BEN7PC3mvzBuxEgXMyxBZCX
UnCoDGXBIT1ZV3gNb6DOWTQl/XfNW6BfZKRT89KN7d/CBZ76d9Kzlgr5oXh/4Zz/hjmJKOLy8JNC
ZGQ3/m6c7m4OzS3Wy6MG6xpW+n3JpwwKMe85a2t71DCKnqByP/vOyulmHI415eL2dN+a8tLImm99
26L3Vo94A4DDKEbVNN4VPIebKR/vifPc03cO/ae1DAoYXBL09CYQIfVNzMzoWWxzeC4RvN2dG/cc
m73gAsAK0NsZ4hZC09k709C1LlEtea09x0PwQh2quZHmHG/IU9AZFBx1Zh7E8mrNw6EMg5SLCjOJ
aaPALqvZQldJSxhCHg5FEPv3jDAPbjah6PpcSubx0AHYm1QLVN8/2ZZ9zQgAZPMNve+0z9XcX6RR
f6MeP9j9qQrLl1i1x7gM2cMj9UByw0v8Ng5EDAxn36tp2ytWF729XVqaH/gyMGhe2sr75/mM1ezg
N1k2fi1SX8IBu0svNqWzPNfwL8SMecy0IDy47qa2C3Sg9Cc0prcYyLxpGfxhLhc1PN92/Thxts3F
A8GPA+olTe+RbG47Gh08d2l2MYaeK0aMK4atljFv8245DqX7wnf8JUfznQx5w47W8JSr/NXD1AGl
hfPDlx+TIYiaxBW0qkXAy+2ntx7VA0Io99d8wVRJHlIF3RQZRBbH8OB1XYRzN6oS8G81H1Nzwr29
EFNxga6yYr99cWZLaHUILyr218mC5C8SJM6AzFseBO/e5H/GYcLUmo1/dVl/W0MwRXmSXU31McE+
oDxkXXXBvugqZ+3aWKK1++5rj4ApFDlBS45VixPol4htw1uo26i1MxYf+9FbtnM8vtBueZ/l014T
tPF6t8H/Jd9JOeJ+dd7BS10a8z9jZ7IbuZJm6Ve5iHUzm6SZcWhU5sLnUS65Zm0IjZznmU/fH3Wr
q1CFRqMXmYi4oZA83Emj2X/O+Y7/SYJzXnfVFhmSHS3qALakaoUQKvLhrZi4H/X6rKP8cJ3xFX2A
pmL77/NxCslOwQAjGjnhBBhZrAztzS2BwPYmlIc2z8nLlRXPNmsdJtVax03FmrivHTAXGICCQLum
EWx3fOWHKJ3YoMTGs6b1r79veIdQjR8Li2sMfUNG6ATmvFxUOHhMxlBkBRH1Hyv6nDICcba+C9uf
CRqLH+X3skxg7i2intTmEMDalTZjt54loCVDzUq80vrpVAUNsxmyxCKI9lGH6jd/0n0avsVD8Nhx
wFoUDQGk9iZoPk2oScRv+lUT5U+G7Ha6QwZBYhHREUlXbW8CMCuLg5lm1zaP1mCwdn7XL8UgeHaX
95JjPCdyh2pjXf/wMFXhwhXWphqajULFPJdiOOFYwiNcqp4BdHqX57C4SZNiYpDaGggJUjoZngKX
VlmOt16bEndN/HPQ9JvRBQJTuNojjdwT4zuJVIXPNbqLu3HcT1VxkYAn2cW1G0vinPidcPRN+qpL
bx0E4kZ5WMmY653Rej5alxugz19q1Ka0bW0oQG4Et94AbpCMD0hakVM/+aoDpW/7T84sBFUCDib9
bxgGb+3Q2hJIHBadGNeB15I1+KXLSSyhw770rbsoGGNKAJdCud9+zQ2Tl1W4pJL0U6tgHDAjeIw5
uixrtNYYWKNoz4HpUKlR4f4WIrqx6k1VkZUZbO++ACfDDJkDVOB90fCFCfzIqZieFXNZlcMO+elc
plDuwuCuT6pkpWXDc/ZQW9Z+RkHVLUSLotaPLNkwlfMU9h9lEsgy8btGSXFmWeXOjq52nt31OsUK
01ZF8iwH56N3wNkNkoC/fNPpQFtTDcDFKfALcsFmQ/aQGEO7MipgLTGVAHpQrorGeCxVigxbQJ6g
K+egNJTPIAPji28Y/47xUJRGf7QsRH1IiuNKpGzauL0xJuShOIhUtExZu9euLfYOTl+IsNTLoPS4
exM+wWROoE3AIi+Mjo1Vqssfs+HtgdhpnDCELjJ3PFYj7hgoSdYiUmIHr+hkiv4d+xX7zaD6LsYH
d4iY5jPMwlzR/FixDyY775Cg7xumOstAD+ojNhG9NL+UNuzxaKMJDnWJha34LjFIzm7Ym56gFE5X
6PW8DgzyBkJJOtfMMZN3fkfNwRl7frkLJ+PBrAd/05HKNKsLyzLO+oDdYvURoKavah5n64bp95Jk
3ls9EbkizelK3911DptTMqxeN3TLpPVOloCR0DosF5zLoUcE2ySBvUzRVcRyiC8r8X4CySWB5XAx
Dsw0/R59zIsZUVvVIa4qBYQJeMxoavdjU910qtS2PMzvojFcB7a6aGXVrQ1Ne5u65AjN90Wx0SZd
Wdoc1+0zHNm5dAuKXrGVTn/uhSKNlNZHr29ProNjsq5qMhBESRcJcvrU6xu6CthTJObHGPg8ODA+
Yd1IFiE7iyW9xsPezsSZ7vmVj7K64xOIdY6K0ogODbI6rhk8dwb4RacJzdUU7myr27JiJovSrggy
AmcKde/HLtJmYSKmbQ2Ns1M1Gjul24Bbao3AtmSEJUvbutGno9tieQ/GcCUExAiuKn4GniZ2SDpR
Tnxj7H9fs8j4LoSZHFPR0zMTREvBNH+RW0Sv0coOo65NW3Z9lK/oBZFrbD3SrjA/R5LpH0gkbNkI
DsZ0GnhmULjUkrhdVlqYnrFBYihC8QKGwEiD5wyFLcvaaawz2/RD6dCi4FoNV7jq3wPdfGgaclGi
SmZT/MymvAiy6AfbZMOvqx5JhipgMnvNrd4PA2MZu15BwP+px2GT+5wNRS73CF2XzjbvufANYMIG
Cek0vYcL8pEb+hYyBIOl1B7WLQ/SRR05Ie3eVJnVzQ00HjajOow7UlwXR7vougcfdDRO7eR/iDq5
qYs+wjZGXyTC9nKkPXwBuvRT4piQ2q6lfX1BxoXRcnTbtFxeUxXUy1C5x1Dn0F/0c52XJX+EPjxa
Ifo8xxMs09VeI6C7sJJc3xZOcOzGZE8sYlmbWn0zeN2mYgrMRjStGVLhQUsw62TsTvO6ZFqbeZKp
AMFkOeTPUEa7bU3lFHoW0qKvYTCoCmdFJfyFtMBD7WjsSXrk1EgG9ToPbolTog3o+Pw1GplzqwDa
yyWNH2xBhxcOJKleWl3d2NOlI2FHj0cZrdrgatozOIrpN3uXbi0RCOmkMeAWwLdWbXnxknTigTbs
CYvkOAU1bTkdY41RgRf3y6gBftAkakTj1T4xlVNcZ70FIGzWcrYIWhKHeopsEKom2TtQ/2ifQBId
YUEutaS4tpC94IDQxBbVGV/PM5yIGRudzrKfIwH2Ixtquem84MLs5F6VtliOW710HkNMcssOTCUd
mCW2ZmIL7A1w+PSlvaJqHP4NwHuvFFgc8EBUbg2+nEBCMfTEuawk2AABpEVjhrRqGksjsGI3NaK1
bpABTvKbpO5x39r2GxN1kyxozL5HNhnDZyQilTtgiSDq9Ook6jbYRfjWFgE22mAkEkcHVkxUvbxa
JoA6mlWNiKBVkdmnojBI77jMDFyUjD5O70yHVFuuuvcc1+ycRTqO/fToNOZdO5UwMrxNUzv1ls7A
n7HzL/3YsWC3L8jod0bfgG5TDQX1Its6JoW+0I0h4HPvun506PA/9YRpvaC65r37jJMWJmMXyGWx
RLOzGQxDpYFdgSkn777IEjAYQ723XDryMElJrgNtyaYu5tu57gadli4w4sajBbeTzIJ04HraiPru
VZZY8gNWWoziCpF10n5Mp3wXNhvq0KswX4qdYdaPHc+oVSebSxd4DNEY/vd1T6C3Mkim+d8kxnEa
he+NgNfCsxHej988sM3/QtHaqjI6DHV/W9LWBaUs/kSh492Q33aSXtLGLlGCpne8hf5G45QO2CwK
w5ULUfROeSh3lb9LnOFLGX6/lXrwbIS8u4H2pBclfG7lLqcO/lgF8WwhSq3bWG7GQZHE72J2cJYq
/Kz15i7TBGXMRN8bi1EPjisbr6hNsCR3icNb5luneceq5ury0Tyx4ImXlqien8DXFDGumRLdcBEy
LsJZO9zjC4Kou3U5aSP/1RMfDQ+8Gpm9GF2eOhjz0VsOP5z5nrQ5Ql1qr1M8XFlyqETzkGpGQV5z
YIZj8sMTbDGW77Ezccpvy9LeeXRCNjU/q0n1m8aQ3BVmsMVu+pIxQEgNLFmZ1sLKYI0rFXxS1T7K
ZoIfgszp+a+GVz90kiObzcpAMBprd5h812UCsp43qooBg3Hif6wgwXhO+AZTmivatXHaYU14rUKr
hc8Qrpt0HvoMQKB8K90X8rYsuLmqwdlmgFIZEDXMRiOWAzKByDEPelgeldvYq9Zl21Cm/sYSqb+0
He9dFlwydEb9WAj3fCzpgX2xcOG2mj0nOgIvHGd4tnNJ3EJOqJjVS/yzYKbajJOEFg/LVEx738HB
2qW9u0lAfY3zKahkDmer4s2yeyrvbI8VwvO23UTsGMMje14eLtCfmWtMExb7ILjJIjtdMWOBrWjQ
YjjI+IVCJj6ZETm4aIdLo6PDK4fnI83Nj4aH3DTyHFmQf/0xJNUuKiQkTj5gGWwre7y3/GEbtJgL
xslBmboLOIRu6HnDQCGjd1NHMJqK8HWamXpM/rhIYRCkYXxSdstknVslw8mYOt0eoeq+6inSk11+
G9kl7s/8xhWYaBG/SEzrXx5rWG+AupmsGPOuQ1kXvd6nuC64bsNdC7TnkH4SIXkVLTHYyJ4lAjRB
EIyTt2EJtMIbykH2lckQl2E8w9S8e5m57gj9C5aEBxscNZsHBnQ+W4jYQ+boCmt2TbgbfHUXDn7b
MrVukwSggcdV1k8eqHRJWK/D2/d74HWoMUfsZeSkMSU02490CPZl0UDpLNxdZfXDGn7iDFJkkIOC
wkfdZUuqsj7bxISaxYQAdJj5GndC4vh4C2Nj2jg1Kaqyec3D6tOdn0CBmATg2OlYJm8JGhUdXTwb
bSbDa5xQF4K2g2hXOHeBfJS0y5jyyxcG3gwnufH8I5UzlFRNE4q8WW8j2PkG3wVZRO0NppwbgOrf
ItxXCf4MM2YUrpsKLknTH4zmOnJxMnPjxUYLm3ua47qdMmmaOJkE9S129aM1weBuTYPEA3vLkAgF
E27zI+fgxU3TNsxvUv9UZ1SPJ7Ui4ZGmwPI07MN2OtwVArZIIiUAl4btlk/yt2RTBPsXaOssyGKf
DFhLlgBbIkJifGj4b0XEZ6fZPTav8DS4gbXph09dEHjXonn8KdgYupaGrq5Yi0aZPBaif62mAYe0
My6doMdGNdAGnuA1wQPI1pFgIOy7kJaMQWFZqptTFof+ejSzZyLjKwtrzbJ9xvP+nEEAgf83BKvW
r46jhVgD+Qv8YdmC40Z05lpHay9tsgLQMknJJJgXQHtsJxuuTTefnDgW6h4kbMdl5t5G0H9jW+7y
alzjX02W42CmK1YrfnSFMTcnRtTIYlcxtGFrykUFs6yvwnXaF1cFBceI/dsgyN+jMmbfVhWfELIm
6aq10qMnItTTibDZKjE5gVChDEeFuoYxwtLSqkYsdY1pu8yp+Cz8l4q+zcuAv9y0tGtddV/kxKcN
Wl+zauSNU/jpqh/9d2YiT8r9mjpYq72HOc7XZUflCdmDwdNubR1xzmAjJUTzqOvVtVcB5705S2Z6
3eu8aMgUSuAY2PdJFF0sP/3UAv1rAry4EDGCFnJSY6Ope63ZMot7NjoGZQmYYC/sH02C+KuhHHdl
Un4loMzWmcivdpW8tU6oGJrGMAvp2lrFKnupB2EBLKs/FENdHHQ+z0d2WorpgZM9G3ZQrxyLDFOH
1XscHykQG9hCxftgeDdYh8OsuyP394I18ODNM/nKzN+9lFuiktZTpwYeT5pDQSYnkkjZB79+NmdH
+JgPNjhK5kyzzIb02SyBk0SnGEu3PmXPmQu9kS3JR2qWhyhD1DU9RCuHz0jXHXPJrUj3LJcpTb2p
Ht3EtLYw+WTY0pFbUjkoe07Z/RRmWMVBukgRXoXLGK42kvchGG+GOo0WdM5xdp3sObgVr72GlKqI
sTGVFmti7tcbGVlfFBVl24BIHFXvu9GB8jrWJEWY85P9eAgF9MUu/5QpXLDcIJFR4gOzW31FBQSk
i6y7V7BG0CGdq9c3LzWTezA4NsbApSpCm0MHVyKG/3BZNnq6xqbuDY27YGT6U1DiGWddQR0JdzYb
62bRoWjDKRe8W+Fnxq4Qq3zOd6+qXW0DT0VM1KPs3axpnujo9wi1rzqBqsOEZG1YSHF50REhzKEI
2cQt677/VFD0fn/TBwqfaAUUbsgUc1N6AXxZ3ErcK8CY8YGGxSkXHPnjkaeZN3XPlDGurc4g41qW
uHx5aTGg9S37ccT6ZFtkePs14Xxg6VpFNSMmYXMcYeA0wAsgooRSyLEDDUpMH3RWLvFpQeVwq6cK
TLJZ199Tg7o/v1BZkETz4+JNsUVYTZJ1Vsu8tZuLc1Wj3uPS1xydkTYpZsOG8xgz20vw7UOIw50+
v2BdOrscHD/xB4O/HRe3MRJ9Yh4Cr3ka55/sG2W6NpVmr+xuBYVg0ZnTfU6kB3oduigXxSEFrTUS
EV+XoXENOEMQSN4rAd+MxKxL/kdshaLFxy++LU6OC6vnNUQ2CSxVHJORbKHdr4yBpzK7cFwlbrLU
C/nUY49nRNhfnArdpLppBv+NjCeEOCk+O/pRpgx8k5cqXC1D+wwIZg1TjAcuQzzNq8XWpGbSq2aq
ItK07nOu1MoC76gkvuqZ3pHJFsnUHkxkpvnIGYjHPLt6RrrYXeulPkccPCe7UEDDrJc+hySmXbKb
i3dCkqAbrP0Le+Joy75I4+GjTqVYmrosEPBxcnt+jlAZMaVFSBQbzTd/XDHumDdBEGgDuUGzJJcN
P8dFSFRAbxknGJB8ySPUMnxiLhSeym7bZ8bDJDr8Tc1wr3Jr1XqJ2LqVm/L0hds2ANbzM5KiVgE5
RcUHPRuSpWJDK1nRVyHDzK07XSxN0RvOkR0kOaBR4gOLgUYfECl8ym7IZljK7JlpxHgDKmhYVNNb
lffFhuhkxcx2niDPn1SaPLs95n6vmRVKsjpk7Qa5JCT1A3uXk3Ek1tWAtpPnr8LJ955OiTDPk5Xf
8Op8CieYmeEb8CGrwF1lHA/aCCckp0+snFvXONBwB4+DAiLY8JFYTnq10iHaLZqQhKvJMgCV5lVI
r1t2zJ1Vy3tv2M1z7iQ6EG+2LpXJIMCcPiihvYzRVK70VkCIRu7UypFFevjBq/QRZCVj7yGgDoIB
VVPySl3Kxyg6ogppKQnKDYO/L0t5jSP6aZllUsZFkguXhiL1HdBdVWXTOzgatTF6ylFk/13ofbHz
cRHl+gR3RpZ7hkwZ1zoh0QxTEZ6i6qNGx1oYk5ttWNM7DV+d8JszniGIRChtaM7hSP9o0jdHfnFm
SoULDfI1z56bolhXMen/QLYSmAUPbUCk2HxSnw3bsXQYiMmchIFXphry2mw2Sgw+bab3IYbdhTsL
EtQTPYjsp2kzhVpNO1FAlR9eQMjgw5qY5bSxKxfVFTwVlCRr2Q4TmQrupCU1V/06FBxVXJ5iPKHs
bek99kxGRQsiJHwUrVMjxMp7E7OX6IJ1m2HoYSr7nJTZPecS3LC8C3RLDaM9sy42v7m1iKqTsYBx
QKwBn2xrnMIAf7QaWMsLxX7YYurOXmszTD5XpmvfpoaxppWXcRux+6VmMsLVjccp1TeRlRa7VAho
Vp1aNAWd6+i048JvjlTt4vULn9uQk8XkfWdmzf6hWQryfieGL8/WjPI3yOUspib/ZEL6kXezg9QE
d01FYEoWYIOBu03wgIdz3q0bEOw5jpNwqhdjgsKFPuH03J8+xwGs9rRwgykg94M+aMxRqynWGFVF
4SWJYCqbJJSXNqcHjmt9BoO9Nq5lb36lkjvQSUc6cKawvBVWYu/0iUCYVZAgN2rVHB1XlLdE5K5a
RHLWytGrsshDoaXAoS0hnqcji87IimONiMpEux8ZpferLu6cbeu7gOm88J36q6eqc9oHf0KuaBzz
Ynp599C0cczthYMXB+Oek2D3jLJ3bButYdJlhfcRFl0zGTveyx7u2+SgJFQAI0vT3JJOHt6osC3W
Sc2IhBLeV2+uTuvtVu4V0AAuWmiwxByPsRXVFzXWDBu7OWAxAVI46Fb0Zkxt9FVF+o1Ld9RzNk5f
7oCitFaK05iNv+HRt7p56NVcXWcAl5iEMFGLrqjWQmvUKvMAuVLbJQ7EEorrhJxg2yi9hhN8eHHH
Zgtsw5V/2PvcYeuaurdHl0KSiiixRTqNTjnu31Mwjq95N9F8UDbOfswi1zpo4ujMZYm//2dI/6X+
LWUjjovV1Wr8c2hCK+tHNuTB5KOZuFIBqbM1Jpl6OyGzvRi9U5OEAXrgpYx1cKQzsDHo5fQKtM0o
zNeBStOt0/XfHdOEnTYJ/2xoYEUqSYw4KcERz/8pNjVtC+LyvqSM+FgNaXzMFANqLKIJd+Kd51Q7
z5jIcbRyKw1qo1SeH7ySiqrRgrulSViNpk6FoV1q8o4FUN2Ztuku/TA0N87UxQDi02otrbG7STK3
u4mAbwJy89jb93ORYCDmHcfvR8MOo9hyKdmbFvf+XhpU3pa15Qtmj7CBvST3jgXcFkJ4nPV/K5Qz
HwJext/b0NZY3HgjKOeJvMkytpv5SxKc2RY6OtHQcEU/UviRWUjlEk7q32/6ZMrx+OuREbYd37gU
gagxGHdFo+1+m0CrjNbt2OzIWdsRx0w3OPfKAv0+/0rKCXha3GSk6kbw0wZUJHo0nuIgaFal0P2j
0VvzAykBvGub1AHYIblqmlF3RjIjFubCYjH3ePLRiFPAB7BVMHmY2SubJ3T8woMp2g+WNt3pcCF3
odRwCjHc9A2HA2qFIXeEhoi+E2UPo3L9h/Razg+02qQui6hU+zwpQms2tfRW+2z4Qyk4Q24Missx
gLAW/tal+WYQH+sac+RcsOnDM1ulVST3OiBVOBoYxRs2XgfRpBhVtNovb2U8PjUy8w7N39duOmdT
5os6JtG3K1x571vxcJYhDXTWfOViW4lOo4q0m2SonrBGj7dRWodn24lRJ8QYfvQoLIuwwLeDCTDf
dWFdHTModiQN+L5jBzI2JVbSs00FFC3AajD6Y+MRBZu/733oKCDtDXxITIYjljUd2dTvzn+/RKhO
3vq3NtIw/WIRYRbY+DlGIJD+X2lijs8j7Ai9GMjfuvhhavIi598LsVIV5iBppDvu5g6X5xDt0aEY
JlkTWBfZEo3Msy8taljl9UA+/OevMj/GtDK/a9wQNJX5M/jEzJtdX5dfdiCsdUo909LgX+kSITjx
rM1oI63K5UQAchdUvnNQxicixnAeRZEeU/BYIlf1JTDN+9/PCMjNnLpm8kBrRX6adF09xBYGtqAw
Xjs7b1aJzjEyxAIomyNXRE440/b20WPUVXJNgwSfl4woPMdEuDD1TD0MDTV/EtIspnWPUVQDbipI
zaVFKvpC2QJDEcirjigPFbTTS9qy+3Dc8o6QypWNunWbW3bzWHIEDdJiNRkVerNCoYOjWp2Uoycn
yqHAF40brMmAP4exvLdoMy214iN03fGl1C0dqaWn7cJu12HtM+hPhvioRMkARtbRne2WN2bnumtD
9/I75p9kA6ilXfn1/G64E7lI3QfnzWl3iTmqP5Mj1cg80FNMRjm4Vr1zV3V0dRV1f4UMaO05smPO
ivviOR1+vGBaS1glA9mLe99z1b0lHQ4sKnoDfqUvI40jsN+UN45B/F5KmE+yOUF61S4Za+ZcOoWm
H5lAb6SRnbzCw1ALUeMGVqh+6xOcZuM/iQXYrM7bUD10w7iDE4lR2gWA9s8+E8F+qAgrFRZZxc6n
u8kiz815FA6ebvvjG4kStrZBtc0dWHBdZa/NsUo/+wSqLcgr4yyMjEaZoXwm6gcAMoIx6Cvs+REj
2XsQH1QAaGn0hXawHYfgUDWF9Vjirl020LZu+7i9m92p67jrCyhPxPXtPKdRM4Vf83tb9GYcnrxx
0k+9pg/INdQEAuvnoumkew1XGtkjkOxOfMOsinrJSoUnFST0NjoQB6uRRsJESE4fvX3MJXto8vfp
oWHYchAjZprgQWdMBhLZqpZT2Zd7W9nVNisg3qpM5iyUuMtASm/RCtVuih1nrXyKmQiQnVuDw00U
GCzzhAcjJ4IU3UFUTM2BIlgGAj2gvyDrLgPORhCqWGXCKGM4L116WVnUMS9qN4JgjxLxEm72OaaQ
e5dQA4KxKAeioZ861ott0/Q6PM/pIvS85zbEtxkilq7xMHMz9ZAA+mECoeLay7KiiLemkXg9mOS3
LNJmkVbd2jFIeQcLLghiSA1NuwvwtYNVvFbgJeCt9KseiMYJD5e7i3mO0jFHaQleddovQ/IePFFD
aKL9yYFSCjA8iVcpEpZMKspwzJSZCMRVRjgBTbaFvTNpIM2Hik1t6nAU6rzH1knXjufNTyfvQ6vS
aUZpMSxr6/VUqmslXH9rWq5auIW5tbPa3jWJ/pqZ8ol9RMrWtXCWk4NB0DUh9QpuDZIpAGS7eJdy
MWaRb5zDgUaXEbc+YpqDoVM/srblnMuwF2Va+J7yhFI1vijHYFvf1enW4qJcR21jbPMkxx8TvqKD
hQsWdTJKBC4hT9+3qfYWzuvfWIvbjkWcwWp5GWPrHIwI+nqgTyvR6U+CadUSd/rs/bJjSIsnnMfD
Ey8HVRC3Tk7zxQi7k3YleWtnI7QF68CpBgVG8k0HiB9zOIZJEYZBUj1yQ+Zg5Qcy3icsuRnJGzvV
fnINbqGhSiAgfdKsczAAQ4MTVIQJvSWdfxi68LVgo445GqIBYYbHocjhzk8UBsbTz2CkNnWV/Fie
Tht4Ft4K0+5ZN4mSzYgP6sOCfaj3ZAqnTW73HNuRnZa6HJDwSnueyCylF1VHl97nwSTY6OjltRTi
zIY3566pvirG9XaimKrhRCosjSg1X6ZU4NBsndr7yXCwt5YvMvcujdF/eT0h0rq23lwObrGjjnyi
zdaT8c4YBPZve3wChEVlaNxftKwr92FDeWU3q5VNajCvxRFcMQhuFG0bUUf6AGx5wGm/fjSa3FnD
bc6pf2XbZRnFyXGcYNspnTpV5BG4MXhhBQJFLWKmnEW64kBPtcT8TZtyeBqExiE5MSRvQZVTO0cJ
OZ2blRS7KStIzOTRViTNVwMia+n719QamtMQymKFjHOSeUYDRI9gpFnHLobW3U2XNMXiXxnjoUB2
3bpx/TSa5uH3hcQTnBnqGRZ3bFz0s5cZ6UoqSh5pA2WZWIQJ4X5GsvSA192dHfMua04FiRJPQFp2
d4TxkxXx7AM1RU8GMIiF6MCdkyKlRHHU7yMxvtZcxKtmzq3YEUZGh4EYFsP4tWzZG801KiqWuP2D
uzHX+1crwvCSfUaKKWAXQ9yyJ4LKlr6Pte6JBrEna+R5GZ4dANiAwAu4XCM9bazE89P3BSWAufDs
2Z5CQN96dmzK6LO2oYyNxkb2xDWk5j61dJTtChY1zPNIISWGjaAN7qKp/ZAVQy3a/JIVKeHXTNmE
xFLj1hr1R0vDhspBiolPnrxhdrTW1AOqqt1n7A4WZc5AKDeZXXkg3BylMEA7DNXhOQJtixjeRrM6
vNO86rMmSeKP6p3GeYgp9e/75ygDZ3ZYblxB8qzm3xoXJQMpG/wXusvvTZZX5R0aChyPKaVZgtfj
Bvo+y/A1q3Q8MIv1rj6zo8YKvwvJGcLt/IcCVg7V5ZxBZK5j9qPo9c9f//Nf//Y/P4f/5X/ntznZ
mDyr//Vv/P4zL8YKwF7z3377r/P95uH3b/zHV/zXr//Xbn1d/z+/YPud37yn3/V//6L5ZfzHN+XH
/vvLWr037//lN+usoU/prv2uxut33SbN7wvgHzB/5f/vH/71/ftd8Bx8//PPZ95mzfzd/DDP/vz7
H+2//vnHsKUlft+jv9+i+Sf8+x/P/4R//jm2tEYGYfXXvk7es6//y9/9fq8bvpG0/qFc3XEtS8cP
rYTx56/+++8/Uf8QKFDCVC4+FCHln78yaOfBP/9I+Q9l2ILTG38O4Nay/vxV5+3vH4l/WHwTwzGE
UPirTfPP/3kX/svH+J8f619Zm97mYdbU//zDMfjPX8XfH/f8z7RdomSupbtC6o7NYU7n5RWf71dQ
lny58T/K3CEVZ0TVo+L0Iaq97qqXxsycbeDPA7so+QTt8aG5kPtwvDCCA4s+xnbANo75NDo+bb/B
HeFogrWRe18HnsUNOG5D0WaHzGsOxtjlO1Px5KBMaZ1kbElpl75vymxCB+veVeK+8WP0VefSbAIm
IYORTjS5JFjb6Uc/KE9mne6lZFIMsfBJioHyxAorlmaAWCda0c77Dy2BKkBW9DNFLd6OdfNoVBBj
XcZ+K6NBYaqBsjtmFa8EkR5/9E80B94xvEXks1LApbHLa36DvZWwH5d3Ix7zZW/E7/P/Cis79hkD
p0hQqYWrFN4b/uDUYi8f+Ddpx9emFokMEp0F52DqspPnzBAEczHfbPQ6PXUeIjbm8Y5I3exrmQF6
GIzCKH/I3K+AgpfllAfHqeZBrBfPBmUgeuy+Z9On62dvIA3xqTmQLQIrx3rHi7CpbrGd5MMYxZ0z
vfp1tGVwuHEDj4b58IPRE3H3jK4ZT3+SQTkfgdONk0+vaNwf4RjC7C/vcSifNN1hflCF+hoEAegu
TK+dlr/Zk+kuWEahDqGD9Z78qnJCyCaEUeZxcbqoHXkn0pr5QgmQ3CLNhFkT05B3aAfIrHoDkzeS
6GxZ/qWlJRgTFX9IITNwZZSyBPm9b3fnocDpaodNuXDM8JJKyjOrHIddHX14zHfBpr/zwz5CrF2L
tqDGuCCqU9lXTPzA12J7l9V3kJDFmuiu3OpkFKpeMYKxoXsbfdjt5w2spMkqCGcaAYzIZYbItLST
6CcJ9KeCVLhTsfpDN9Blfktx2lM+5R++GclVO43PppGlPM64+kCpMZ21UrkhQrztXLLnMXmx0Rpu
i/JNb/gPdZK9DabzFpskg8gwKR29tqJvqnqJWIh+/7zu1Bqjxh4K/j3KztGbGohAGX87aChW7K7j
E40gpDQ77dMIjXylhuraJQYXVHPWm8khG+3spiL4ag3tiDgdqf4p9eeS38B6aLPwS7PYjNSovJoJ
DTabIVKqjzjNmPUNZjl9Xes+6QSFHtX0Xwqo0ibTJA3Y3rRyR2Eti3KftwN074oTup85N3Y9e5sx
dhghthyrir90LjuJ8WORduiVvksVanHbTnRrQe4/4Sl4MqmaqDrGM3H040ntEI9ckUpT95p1cV3a
nVgxF1M1vqR6fhu72PJT8zUh6rjB3YdbKQl2kKQ/htFTKyvvaw6U9O/wyVAIPQnjRDNgtCuejAHb
+aRwTVKOduk18y4k0Qw/vT67rtIWk+3Xq7JgbGoWLiaXubTSF6SBcTzXEFF4EWZGP64NNFFTErkY
tJFvMyZQ9nCs++ItitMIpEc/7vRScLp2wdzUSDN5xCB+al+KnuRH2DqryRU7X4V4LcdNYYC/DXyX
LW+9Ghx/btco5KoYsrfa44Mn57iwdQBj2X3NGxSV9QvNULehHG8m+mKyrFs7FuQkitxPQJSjZWSm
H2JKr0SKFkXqPbsmxyWZcPyXQsPqZO6T2qGvwxzmiu9FnpUcQ2sQAoHzv6k7jx05kjRbP5EXzMzN
1TZDq8yM1MmNg9K1dnP19PNFdd0Gq9Ezg15c4N4NFyRIRkaEm/3inO9wcObJN6+MTkUM8K+tnwt3
/LTgUwXTcifn/jVKhmtfZj9U5bxIT17DKvqxCKwTkImdAqRR5jePGS1iXROOC87+H3iauR0PaE6B
Btw8L8oBUGqbfVeNN2/AAgSUaC1a1HOZs+b0WqZfpC2wv1ZJdcTlmRE5nC3F3pJYMGmH+4mNJGzA
53bmQLVo8FJ18Lpk68zyCiDwM7KXDcDOBznc1qa0g35S/nLoCJAKI2px82GnVYF+FvDJilb7m52I
s7bLg+3xnISFxakHNnIdFOPFmooHNER3C8sFJm5lhc67f2iW4SlpcjKrKwDIE8TGwIQftGwVrhNY
DxZ7KdQJHIjtOkr4XRzeFTm27DtZH9G+z/rZXZweVVc+bxjjPk5NSmALh+rk3L7/PimbVsqGJyqY
p+RxeEl0L8/gbQ2xuUg3mDMuvJHNMBa7T06ECmVFeQ0y3ryaDB/SNjlykzQ/t9V8VxExwy2FoyPs
AOYWZxll7NijH2kQydtcjHPA7mhyzLaMiSiZKEY59MZofGPAdLD1NeI8Jjmm24Vd+mUKEnZeuX9o
es/hB2Jv7DBbNfZTKH7ipU1WUEJw8VvJr9DXOyxqB0yhZ+nBn6+Xd5sZI5SMKH1YEAl41A121uIU
wqOmG5DrbfmUcxjtMsXVEj8Z7PVrkOmsqbmBlAA/jsj9LY9RQHksSoEIX0QRQcWbvB0fmwAlyEdQ
htObbpNd7LDxFB1ZJcl4GYbxMa5Rg8hCr3uXC3LgE1jlKbRsjaIs7Dh9kRr4d6ooJOJ27G2bLsC3
NaZ9uZOwiiArfZZu/8bNEKODaT8yP/omsupL9uILeLxeKK68U9FaYUHZyCLZtzVveObCCiCSlME/
K56M+iBDI0Q5AK4hJ5+mLYiaESwU/WR28CEFb1XCvh/HqgBb4TRHshHee6w0SFhu2w/R3qww/clO
enoJ8+rkgJWYVOZrEn8I5OIwd5Xs1hneMsjNnFZ5Cy0y9yD+SMsm8ualrpBsDiTbYVvuSf+w3Zb9
gcrxA2S8SEvxvDGkcpF+DNjJmK04jRxZU3vfheTblTlOCTd5PJPNRhaiziRXqfvL0ebyn7cV/2vX
8J5gn/n5I/n6r23D713Dv+1O/h/sK1gjBbb4HzuLl6SogNDRI/z8vav459/8q69Q3h+2lrj7fYcJ
g+upf/YVSv8hFMW4zX+k/tE8/NVXWP4f2C0CL3AU2ydHoKz4Z2NhBX/wQInbQJZuwFau9P6TzoKg
n791Fr5LFpCnFZog/i2fdoUX+HtngaOspD9t8lPUF+MxYKq9S13Sb73EemIshbySRaqHUo6xCHGj
7ARZdk/FQQ536aKbxyX96sDBqWfWxuR9B3C1a4zKZLSVCKtOvo0grTVHO3ewvARbUhOKk+UHQKhC
9RiSGFF7jDLLPn5uqhTBcNKxYRv6+STGpwUN68Mcpt/G+ANAF1vqGowW4YNHsH3scjhO4I5H6rYj
Obrm0I5JfKgrE28SxkirIUghhRIyLdvSfh2WfTOkCXPL6DBLpHf5AjVkpFDvopaMGdGCOSqBbQ3E
WneWfO4XMhhEzhLbcHUZxn6oGprbnQk9LR6t7WhwgvSG7YI1+4+czi1DTXRSOk3eTLL8YhDj7/rA
OU06uElhpvJI7h2wLt6ZO5QD3PrDe53ju+OdhMHSHvqc67sg1FcDTHD1TCR9L7+SRtxsyLrEo89N
IYUKr86sH8h8qRjglcmWt2s1Dcy15RCfm05gAsmBtiuK5VAl2Unb7r4TCN+mpUKMEWBVxmPW7KpM
ihuF9JQZRMBmzJqLzodXq61AFgIjDIXzjkelwIcWvjAiZxI/fP7Wjv/V6v7e2nr/7gvIw+YqV0ht
O1KLv38BATBly+DX9ckKUyKDaSn39YCoI8HfugUouRxnCJWWqDFg2Pl0cvzmzWLvtrMT0sihw+xV
m9xnTcJQtm2qTUdU3pp4mojmI/ou+/GlNCN+lqglDI5s+hiZ+dr3xXUw5S8cgWzmUz/bdPRyVGwM
zeCjE8vRxu/WQwdhZkkH+TLLHqB/gUK+9611xLkrLfE85wgM8+LA111cheW+wrhQBDxX9TpO63pN
FjIEt5QKwDbpxuRYFIDuAiW32Rm4cbrxFfGo3tLcLqKGznZxmVxB7duT8Fvs+G4uSJAQx41oW0iS
YMYVsn7FW9+kQUrNk3MTKZNdF9RoRNuV+7xPL5ZQ2IRdfmY3tN+N5TmnJszFqq9JAW99gGMedu7A
4QbO3T13ONTVCIlGwMhPsmd+tPH6/tnb0CKn1P+GmDSmqL5k/Dr2MZK2lDAlS4t86862WIkp+c4c
O9sL1y0fgD2eu65lgMxq+1YGsL+yZEZP7LzRvj4tYlLXJTAk40zE5sIfB/Xvmu3ssCmxJ9SWi5bi
BaJSQp4z0AAvhrWfjcNyqKpfSxeqfWs0I+GB+k/ijPUk/mDoV+3BaGcbd9PPqY2DS941pzzNlxOU
B1TREnVoGtbiDKlInJtK/qzUkm27cbjUpuvO3jCLJ3NTj/w5kLgBtgNU3g76dMoQMXItBxNeb8xn
N3m5g/8hubB+ZOnjLs9/brMzqPJgtq29T4gVG82iOkwWL1LUSu+HHCFTZCD4UJ18y8hKm8yYf6iR
3ANCugjelda1jcFtlum5LVhgdO7tG1tSpWBko4SBvwjkalZvfQDCZWjEuMnTMzxl63jz/+a3CXQa
2NOqGvg7zEu2lA3pi11DmoXq6EMnfg5TU9yPmXZ2aBrrO9NN1VW0KKYZrSNbbv3NIAlWqatg3tgB
FLoIYd1GI67ewi1bjV6Q7nXnh1vEKmfLGuyHcWk2S6oUM6Pwde7tBPyhztZOg0sgUnJAqcFR5Hg9
ihP4q4cMswdFV3NYsPKeI42AOUqYP4CYKJ+LAcVrWoYs//JJw5MU021FrI7o9Iu3ZCQLxGmwgHRY
gUdFHHuH4fIoff+LZ8t+U3a0DsCnG3BMAIkYnbADxL7Xt7iaVGbrc1CzYcuNc8Z7TmEX8eD7c0KZ
G7rbnhe/dySenLkN/PPo6GPb4HbMSKc9S57UFXEMKQlSabjFnKEIYoKL1FJiP/Gdsrc5Ck5sVpHY
RSjuJj90nk3of+lzovCshHFYUcKfxJmOIcEt9ikDKtI5+SWIWbmMyr0Ydjt3sGwfGk8Xp9K2X0uv
HM7kyAAJgirQF3F1StwyPYnm5tpmRoJu2Mn8re2ViNaV/N5kiLPSWnj7Af7JGldLuAbTzCaMmEME
iUSPZGlIQLfd6dVgktUQZtHe1xyjg8MWKlvYH9Zdmu1i1NO+zM66TOddH0+/gMHc62VCDhvpbVsh
AmlxdxOx148POHthfd1uNDq8wxAOwSb3BfxGFQ1bVPDHPANHbvV8NEA9/A3vMI9xYL7WwXDJlhrh
7Mi74AtrvFfOk1ey7Wr0u+On+SUE1LbVJvrWJUz3466EBjEY6gP768w8695+8k2ZnUOrgb8a8SB3
3aEeBiiwLFgPZfpSp+9Nw9wxDHrn6i1WvwKhhmN0Yf6Sedkzx8188hNv61bETHld8aUu7Y5tWHPt
gxFFFc4Nw+XcLt075o7HwmPnu8gOTTkNFIHuM1mwPiePni+CgJY71KTxgTngS5BkJCcUEH6HhRaH
GcCCGD+9hJ79JdT2w5BOE8La8UOotyZzdgSai5V100MoVR4mpQB+R0G5jjNw8026cDbGXBGLInrM
I2BKDhB2AH13OxtZENTx6DIwVzA8gL4DRkGGS3tCmYChGVP+0Kt8PTggsKhinzMVEdoYeQLystxw
YofHVHz2xRStiNVp1qybilOTcRckldVtGwQlxGbCBQ6IHbl5r1aZIZqiJS4JMa/8YVTjrTpBcJ/p
FkOgR+RuwgqfxNiStd7aiC9V91FX/Rme7WE2Xr0aKosbwlA+eljX7Si7WKP3NCYjYXYxwLA5ZXcY
pOEDoOEM2iF6S29VZ7LfQijdjVrA0+AzRgeG2arJC72JEtrEqDSQvpCEt3XpkG1Fkgaf3ScFDLNn
yllex7jWg3rnQlyOgK9BubELv7OKAjisVIoj7tPPjXvsXfslRmC+ab0CHQRu8VK3Hy5Zi7co5i3D
k5ljPN2FMW09dEtY9nayqsZ5ZGKKI5OD7kBcxeucZQtucNC6fl89hCg4LjVknLu0xDFHvOgGXwOu
xfC+7IivLxWKjDjbqqY640FGnRAaLBeJWo6skTQ9rGfu0rQ2pyVtrHUrqfOyECsU2lWXtVbQ7bqI
+ckkAGsafUsANsXEZRGF0LYdRS1rrFNoJrMTE94MRyaYlCRKzKlhBdhIBia9V8HsqJrhzJZD7CeD
HnI0ULBalzLTJqWrxOP7hDmuUiMVbmvfj5wGeE5Cfek8qhfndiSxgiVBLwmeKpkiylSPkBqzjdN3
iiNLP9cOLS8y8pJqExoLdY8Mty4RR00xX+pZvSLMg/JVroT9swyya27kJpHuM1Tmi9MVLNFmb40r
IFvNpDsxLHBBl/KZu2I0uxpLEWpAuepMf2qCaD7qG6i2VDiHh5wIhgz2cwpHCxnICTvcZRqM/+AE
uAekfBSl9cNa9MVNObNs1z0utjE0hQx4RkBCdzAeNfS1CJYFld4SqecyJKKhc0MeH4lJNAPpkuTh
j7J0xh06prslRK6DLwTLOCaW+Io0wdbE2w6x90OOan+jCQBRP9cOuPSq6z6YWR1EAWPJ+NygKbOH
CN/+Jib5CPANW+dkWDtMGRiZlS89KevHyB+mo5qDYzZZNufAgsgnS4Iz7jiAD+qAqRppztKdcf5E
wI/rp3iZj2S5F/bKwGlTVM3xEtA1TYCwsJWQnYrKwkZoXKIkNvCi134Yl2cSARaSnl49hEGbpcCl
1ETRlq7sXkt4qqxDERvlc42JpSTlMXK79JQnGGmi8wG6zRHHzDNN56tUM3EAGwuORDuRSMdBcrtS
52PFtBEhKGeIJxEFkNcSpVG9clPdYuzVCCdGlcA4Do7ovFgONDbD3W2DFO4uqUBNkEdBLjecUopV
EhHc+Ecx5uUW8RJHWWF9J6P3zPctuVmzZQcapVVvoapRyrPiQnxMlkbxlZgQ0nUDxv7Gv5sNUonR
8b5kEZhd1RDvO1rfRzySeZX9YvwNm1ksP0Vqg5IghYOhVQMujxp2QM63EBjDH/hewAmMneN/7qJY
J/6+H6SLR7vCoMBG7UMHJcW/NFGLQEfYOs1witL0OfX3XuOsk9uOCMvOuW3Nl2ywEYE3HGVd9BxT
FUZabKchx8Z1KwI6fIXSR92DcucOj95IIFJMLzzRHkU118n/hYnSf7eH/v9xoKRs5i6s8v+bNfVt
39MlX38fJP35N/4aIkl20z4yKFztDve2Dv7PEMn7gwgOnymSqx0hgz/X1n8NkWz+TPON8GCVA+Nh
efzPGZIt/lBaaOUHt7mPcPR/NkL6+wTJU6y4fY+BFd/AwEVr+S+76dax/DhpCpY50CW4lX1mN9L9
iBMsctFs4Sl2HlxGmEeSlJ6qGbwL54V/ji315iSZfUAAWP3j+/WPd+/fTBXk7fv+276c18QPrHgi
GCv42pX/MtVS7H1FbOya3SorZsv2LiS6pBtHTDnZR4w+/NpMdxHUpusyRaS9u1b4vzyT/7KyVxIZ
QcBIzZWCYB8e0L/PNRYUs6Ho0Z5F2MfXNg208KU+kdgd7Ia2wcuXdQSNEl7y2zfn3/zsSjkMKv/2
06NT8JVwfJfPhWArB13C7zM9NLzEaWr3e+yxZputDFk2ajV39PlBg4KNq5sRzmHPT1rLBzbe7oPe
9aGBtb0QKDm0MjjWFvA+7K5fsA5s3UmE7DSpwvw/w9V533aVcR7SySZewC8OA4qaO8/gIR7Mchjx
+bLqGq866PYAhS0MSsI6kSR5ndI+WSvZ/1iyAfZ1bn0a8LEZptyNC5P3qAvwfiaO1Brst7UjofhV
RFrSPRNn1eXsx8sO6BkRbfDM3yVaXvz7k3PM89fZU/az76B8NfoTi0D4YKuODU+Sj5cknA5LDeoK
Fud4Ak/wbkfm5C1C0iulI5ws8N8abyfIn60ymGHJInzu/aQHlSmXrxDsVrFvrZwsij+9KFdbIhTw
BfAvojZ6ccrC3ejqbbCTa2GH6jST+gn5v1zncx4cyiEARZoP0wPDWLZwdNkZYtyd06fDoV9g4IDh
Gp8gR4IgJKcsd9ldo25l4xkmd6XC3cPmgxpn5OYRihWyV/AqJ7mLcckXvfg6tjjqMPSsfS3aA9cD
N5QQw4Oa3F8aJwHYy+VreXOvyzrdw1YKWwkG00XcG3DzUi3sClXjnSj9R3RjFoSnbSQc7KETlXBa
XSLZW8iYA3pGp+8P9UwLF5zdwnEeAqcRj5rMwUuB6NnJyoMuM7lHenZLPOuSqwbjJj1qoOk61qY6
O6D2ZaoeczlO9zZ5nfsO3GSUtoQ381pfBlJI7mvoLB078Zd+wOgxpc03nNbgyHVzbMaq4gNCHlcB
SKrnCGtKk13HGDs2+aHjHhjbSpdsx2sWTA2MWz6KvDwwraMfdk9OrbbG6ePHcUgbMuVBFzrpPlGm
vMCGvbdD/JFQaTYt+grk80F2V88zjq5x2tUdRKjKIfWlmf3PwW6IxR2CHickMJ8wIc5WZfEx1tiV
khwhSYfRD7Pxaze1BEiP+UChmD/4qC7vBBYBzZrHTKl1qiR1cGKSjZMP5b50sxJSOeRelL7I3nww
j1AyT7WlRxiflHBtcGx1nj30wSIfFpjgdnptF3ahKe7y5tDgCr0fFtxgy1g662LR4hEn/CdBYd1d
JfxsVeX0MllC0mPSvs2DQKmgf8qq0lgxaxwnqTk0A7SG0MnIui2bhta8vKvl8IYnI12ZHjtkVDrX
JLUKYjcI6kjsl0KA4A3nYNxWM6jGiaLJSjLetTzdl3YN+s1zf1T6M7ep1XUqmFTVzslIRua8YCjC
dn9glXqAf4/jzYu2UW0eMoVfrOUpYYfLBn1htago/Q5x+HMI6v7oM3rnTEXUIaGdaUwgKmX5HfYW
+zhJxxXbJD9pF2NAV/6ySFM8iRyd+RCXy7FrhXjW3fxmL9F3O1X6UbvjOZHOuHJm692NXLYYrHU9
FsfTYpxrFixfDYsedCU02q3xcKqN8j0OrUvUWeTqDYbnq8QyNRXBvaVCazs5afqY2sOb27YMuLCI
zaTN4pWfqTznYNnJ3n1GJ9ScF7yvBNXeQ5xixxIA2YLuICUVrw28jfDIIwpoMI10uqQf1eO9g8dw
DH1mLbnzVt4oWDOfzhO+vQag3MTzbK0tUXa82aXY9slUPI5xUTwuSHq2QU0L35jYuu/tH72r+vvY
GTal5yYHglJerWF8x8dEtZrMRyboCB2gj+2IF/+Vae3dS1DVc+eebKrGgR9tBz8PEfP0Xtxiwbth
OtkMyWjcLLmrewJ33YWwD0sgFsbOTQpxLptTg1r9o3d+LlWWvI7d95I59KXu+DohPCs/psD5VPhA
zj7BqDS8+SF381cTLv42z7zdnFXDpue7f5piAFNEq/NwckMhfq3NpnHlDbhk73RcELoJu/SURr7c
25nBBkoMZo12tBUh2gbyFlg3f5iSZnHAcIpyqg5xkxDNWdrlxrYR3JceAvdSExRAouAbdGx35wrk
zWjVL8MBga17UXV3k1vdtmgRIvygbq9GpDe6smWvF6TcRIXw0BF0aLk6PEx+S94JlIA71bTVY1kR
H4U2xYfTDsEUuY+LarTHoxjGW8wloN5jF9XeTd6Nt45MSdbdaHMZe4XK/8xZVW2EQPFl11x/VvCx
RAVC70reW+YYMvreun1FL8mLxHFobQNUKdvWLreq7FZ5fXJnRxw86H0bLr0grR+T2DcPxNVoLCFb
XlOLeFaUb7W0Xx2OpAe/QsqK14yVXLordAqXiANxN2nX32pr+ULcOyktsvN5BJJ+bZpWXAIdPM+q
9i6qEr+QY1ivSavV2cfeFMUS1QwcgeL2SzyIH1NFN+ewF1gTJlTv6mZ4MYH1yegoYMmhFcbA+GfU
4x8egOY/j7L7trTI1x1S3na2QzhDRFbYqh0Q3fgEB2IaSQ4gGsII6zj0wWGj2Aex1kxuuWLvke2T
sJRV98UCEaAifCxcluAePRAmilS63+YRFWNXhz+j0X2Dx/ML2pfcL743n/78ZV46yGBDd6xjN2Ef
2VygFi9HPboJOnf/AHwH4v3oPnSDNBs30a8kucbPsJLXw2CXqyKPbc5PVOJc/tVr5jQHu1Ykv7Ff
emibFjeqmvILbMJdeu+0WQsUFJkY7s/yPprvfTP6kLnyYAvIwNvAVlZrzbzmXHOcpLYQZ74E32I+
nWUmR5Kp/xkH+bLD23E3qGHYNmF531rDsEfrih6DUMRT1mGnkn0WUKWL4Vgzrl9xJYVaOft5+SKJ
jzyh8CYmUIvl0Ef+j7FL8mtRWt0RSwXDJKec9n6OEQyuw1uAd6r/ig6n2yth1edlJAzG6vI3hFWX
rLj57zsKyNYKinsz9ET9WlQBlrtu/Qz+rFtxoStoFnvfNtccNfaFXhih941hPvHSFl3MG+YwAz9q
Thx0YnaeXUP7dj3QBACvt9KFRVpLEmQJ4Bw+urjrScrw3FPhpmaTD14EKsbNVl5qhlcVpgJlel2f
vQwTkWc37yTzzB/G03qbJUTrprEmcBokxs6NiA2twp/MTmOK1FjCoKqnTZVWWIeaBVAEvDb0vdkP
Duy7WIrpa1WG2Ro2dMoTitx11Le8pHp60NIvX3XsFk9tCtqIEKHVkJlwk4VzdcnjuroYoy4e5Oe9
8rTZFnX768+VuZY1i7DO2kkX48rQM9vy3PY7zJdsP8YswIjNdKGJj2vRh8GaMWLFz2i+OpUgXiCC
/ZkF5VXDVyYpVOIQ7+IHttCn0JlLPNbVEdd+d8GEfZgqHBHCTdigLyA0/L75CHIHF3qwGrtTPkEC
VUR6vsNVvEuxM7xqxdx66MVJ2WY5VXyj12QZkxYeivQam24tWbkg2Up3lo+BPQ1kcs0SQhjaxLm6
LOSr6WotuAUGK+voJ3xy1IX+1ruzdwjRZ23DMYtey6L9HkVF/YNc1C229HmS5TMPOblxS43dgcfs
rJB9TaPr713pM+DWOPE+3IhgIQ3291kjTc10/gRURB0AF7tMo4ixLoXFGXzbD+Fa3/UTY20bC9C2
IjT2pjdsKex0xxTW6HsahjUPJxwjD0NwIav6Qgf/aBMSefKxey55ETDpR91Tzs+qn+yzAzYTWS6q
LpFL9BcpcydGbUQUeh7oNBfFmS4meYiXd9JWm9Pg7wtqo11qhQqOakQeHSmIO8vk30KC044CPZ09
zs4qChWgE77Q6zbqSU41DPJ5LTB+2sY8QaN6xoe3deJm3NCvohjwHPuoyCkHO486MGgCuOR1Yc70
/RsdmPIT1xS8k5j9L6GSGrgB8M+6RkHYEa4MiCp5JbvQI8D7Eg4dcisfy1hkgFWUCgK3yOKbDajl
X45/2uTQPNWetwPNyVKaXc7Wz1hG1clgH9GTPGW1FRybbp63yeLdC7+vXyDWWAJ7pu+h3M2zt+IW
C7dMiz7XtsfX28YzY2HqG4kUacCTPce2fZl8/e4P4ARNL+pT2BA3D8MMB5kRt31ncu94I87crHm1
xso6DYqslB6e1iMWfPYb4bNv9W9OTBwBLs1oYyeI0Kegxnw/iV03CherWw/PGaTedgD1/Ojn9IsO
Ab9d1bvkyLjJYyMmiABgUUFqk+9i1z4eU8jAMTLMnZ+mxZmQpwqj6Yo3oIqn4wB5AIMiopdRmhq3
muccomh5LuIOAE6gj1Y/78fEjxBDquhclMtHOzv5vZLFdymIYmg8b4GlubRrf7K9hxnt/GYOGS27
Kv6uurL4ZllZCREUWA9q6UMypP4VW+B5ZPl4bgOWj4ZMCTYSx1sxfqppdhgGyXNXNGrToDAhHQ14
8O1yKiAW37V2HrH+jo9epPLHdtDztVIWgS3uj9yL02vRwMKsO+iXrWXmjVl8uWtupk3OVmIImcL0
Pb/fFGEIRkY5a7KcnV3Z9hu26P03cBwtw1q/MMMLytRsA3RyOsPlZAGmk2uOGngVpT+bpe42JpiH
LddWegpIM8WdcXCZQDEhrkGS0VGsJcHpj4CsYuiE9meyVOOxBBNRkH90i1mW9SXITP3QduG8cSvK
QhaTvDFkDIo57p9HvfwYYis5564NhVOb9BJ41UdoFeG1C52t0nax6/UQ4U+Rzh5p/MpUiTxbpmFZ
b5vPvIwmBvhIM5LlAkUkPYS1/NJH45PGcXXvxv5nuRTtuRo4Ns1MtoPER70Bdisubmd+LnpKdm7V
gFNcoPyPDiUEUM9zv5Sszkq247eXUnTTVTZgDSPKuHY0gBuzRRyFQBNF/u9wrBJREm/gXO0S7ARf
q/FkZ1V5anUfMMsRzlePEDfZqYPk3nnBTuHteitLdh6BDR+GkBLvg7tLfAd+CR6rGLx7XeLk8xyN
ktI0e7jH4X2fDc5hGIEdUQ1/Vr5Xv3UpmvQ0H9mA22ZG5WCFW/uxjgN/T3bn8uIyhFoFuQX40Yt3
C6kdaEhNyi6T+Nw0d9yz7kmYrdJfbu3uNZCB+5qJ3yrVaNf4rJs/B1jbUeLRTihdNqLr880SBgi5
yn5dq349k/P8VOeQ+5DBJ9gyiVbryyi8VB2kdxWPJIhkySnmp9zyvSGQvFiCk+XWwamhQ9/GTnZR
hXLvXY1+VPs2l30y7OitAkQiTHxUX6j7uOo/Q2Gbh2UmaEab9tL1PEjgH4sPu41rdEc4K8gGJVEe
HcBj5yGAwRAS3yl3ti6tKQk3R8iwcQLPPywJc6XC8Zi4Ke/sjkNyCLo6WgHGrx5Kr6ngvaq7wVLk
NC3GYuPrXhy/ti4pmt861fO5IZStit3lMbHwAqkGMHZOuO6xdvC/lPnGAhG2VtgMfHfgyzOF1eMy
fYna9An3DB+s577ONNiX1Ou9iwDtEIhG7P1sJJ8Bj+dQ3B59353PA5End8UyNs9DlD0kY5YzzXAT
IE6MlcjmIRwtzlHFBkyHhqx9LNIc2HLtzC8tVKIAJGuXpz/pLhdWMsUDezx3FWvtvwuD6NwOybvD
4wRKqUK3H148yq5tnGOWaQXrUxvX8yr2TIaGZPQAwfDfeyGEBNjP4ryEg38wpCZts8ieV24gXzt5
yxOSGXTzGt1v1mb2No4D+nTZ2asKfyWykUltW6cuiM0ovhTScp+q+KNw7fBcW/lbEWruBvepF1Vw
jtJwIzxY9jM6ssirXu2lclbpmM2EYHbtEchlhX0KNl1mx8AwQqI1s3rTm7h5wlRDPAna/r2r0E42
dfQ+Bu014L8+BDzcp3kKNmLuiMrrkjfRj7+Ger4HVYX4+VJbdgJ5h1+mpPo+2KHcAWyNzxKVGhFN
lyR2Ayq4zOCQiHfovZt9MVnjqlH1h23w97Sp4+y9Uy8c59KA07vUy88GPm9lVcvR4THfMBrF5Rh0
j6loghPK9pKq4bIgE6zahWFANaf7VuGe8jtEHl4WlQ8NCizgwfZh6Qp5LFT33mDkX2cTr3nIqurN
sxroc4SK2IySccss01PlAHuYm+SeUvSLDImkMrp9UrmNsI+xdUWj8NB606s2pn8kShGhGOKXm6H6
2Vmc73rCUDGwej57S59yElTxJjdnruD5aFrxlBnP3zNV/UXBHjx53vQgskW+YGppANlU2ZUka7N4
uHwt1Ekm85dTjIRF5cARh4XRmzVMZ4ku7r5gjrwiYtIBEefCqO7AUXRJ0xAX3DTPtppPrCmTpzHK
jxlJ9ffW4MT3GkYJ8/g7UiS8XeH04hHa2qEbiAuRswKrbI3zxkkIYKgBZq7MbXJ3k6Md9dxVJ6R8
eO/HGtZIqNuLCJC6B7lJTr4R3rUzOHE7iSRhcNA8VbV6zsikePWaPt8JqlA7XCYulEK/lPMcbCXi
h1Uxp2uA8fJEt4LtQXqntsz0Vhg2iZFJqaB7Lc4JkOwN7QChrs7NIShY4fbNcEiK+C0nXhTKwS2U
j5YOxNZCDDI6P1rfS+mkBz36IU8XkEWrJHyQtf1ukLisU5PdO66LSzfDaMAxf6kWL+QUcw5BNoId
VFl9t5CYwaEcYXzIxCoQJjzoDsWraEHOAPyNYjJ7JKDnlcjCz5GOZxO1JmDcctcXSIZC0m6GEhKC
3dZPXqgQMcjoC0i/CEkIB3ISjoe4Ke4HS5xRbwFUeKhKUGeqhzvmieOYB9GGsYu4K+potyz4BWs9
AVxkjHBKkvjnQPJP/BO5k72afN6L/JzNHU6buvq+RPMZTUYU5aA5svqc+8GDU7o358T3PIvlxYKI
eZfZDIicEVSxWCo8mfFT7aafaVUnWxM9gWGiHqcYWtdlv28WXJuCFO6h+BHmgDeR5VVx4h9dskmI
KYx2vl0yCAUO0Dqn/6LuvHYrV7Ys+0Us0JvX7bi9kZdeiFQaekbQB/n1NZinGn1vAV1A91sD9+6T
UmZKyk0yItZac45pDoDbJiR0a3dOOZhCrEck8TYv45TCzD0m5vhInJH6I/YxcY6VOKKgsL+kiysv
Tto9Wg2UUlhd4MEv0Uv9rY/keErEfRTjocil2sPfG+t4eiV9Bbe7MTa7biLAU0QS4zVvsGbePIYP
IZnlyZpxEmoyYM+io7k5oJQoHeMQKK3Z1HlQ7uF2EeyHxpmWBkEGoi0pokFGWbLatANaAP/T6We8
KonPn8tGQrtAWK9Y2/JdMB4LvApoPFJy5O3oXSNXluX8l4bgFLc8oAab+PmsyK51YyCO4+jOOnIt
6zE6kbsJ1rGl2ztV4wFh6SbXmZ//6JcEb8Bk3db2NIM0KZ4/tpNFuzjAFOt3KXXszh9auU/M9q0y
YDE5Pv31Fol2RswzdyU5bUSDaEmYs9Di2IEd2JvdYu4v6KXTPEW3wCxCoojEqY7SxsCI23XM4jzj
T80YAueMceni93LInxPum51sOuCPBH8CXmOM09KwN1ygmqbMGI5UXGtyM0tM8H2SiqeknW6oaAlc
0C7KLeULmEi00s99Mj8VNSC7Yah+0t7S127tfnakyPnCycJgor+cdTTU5pVwQJpavvlmBxnN3NJ7
RVZgrQmPCnaMFfjaKEB3LcncvIHj19RLsrRB4oUaYWiTN9hwqH67XdYcs5pHUAuEucmGoVk7FLDn
QP8qW2md8lK/KSZ76ZyWN5T2n9AlwsoyAYvP6ac5LOjaNr6KXrP3SkA09RJ9j74MPjNw+92QJesy
q+UGEtRmNscK5fKU7Ra2DpriXdKk/imusRRD5262vOfRPQDQSA9usaQJhgGWaa8Kg7wJZwl/6OLn
DAvStpDDxVU9Qi+XCB+Y3QiuCALYKmnSA+v1g8ENcarjbONwLNkLbfpI+qXhZqhdP0Qp4YDEzdAV
99cBTVvZNKeOGLqQkQ/46UJtHaVzsMOuzJKlzYe0t/9kqFn3Fv6+14HWr45q2ECiHULJ1ePUOTkw
2+jf1p9aKawjERuYGZGobGRSF8dZxnd8B3opt7ZTPunW3FyN2jIf+A/WjiVJK64ICOiCs2YTrO3D
YeehWVAMJrbWzEddNSSXHhHLjjjl82DCyKWttqUc2AQoCVvB2d6tmN217OHbakbs6xog1+vmZeq8
gDQmoNzCM/B75K+95bw4BeN+tjN31cFp3Op1c9clwW7+OHorPZ4f7Yy2KMUBQRIEZuV2usKFiS5T
66XPaYQ+nm5Fm6EQJJ7KbTYtAToMIGJCBFHzGoqHUgWWPDRK/JRxfLZdYKMQveOnun4EsNgNhKXP
wEg+Srt7ZnMnr8ZG7ljoYNqnwkIJNn5OGXz3ouB8FduYOJerXkDIJGS0lSOuEVvMDHPTzWwBnJ9Z
HdfuUtMSgqXSPzx91jbXnGvDc8EDOwXMZ8t7NpHQ2bHj7BihejB7dAr6Nn1yM1DrmLauomk4t9N1
x3rWZJtSJPR1e/B0jgDqQ66HA85kTDmwJB+20/Xb2XVUmBk5dX5d3yeDUYRMui06dUypdX4UcAo2
Ci47ZMrG44iMPTqGd49NgL1/dPUXUAjnDjMqMwfqON3WHn7S8y7DZEbN3qypQRqq/+poJtA6ervc
CCMYtizo4y6pu5+o5saN5q2zNw9D/11o9a+xYISQDeOO2KLldDCwwEFfCaKDN5HPPsppLTHmkJey
WDBEaW4Q/B6S9yiCqItr9BhP9efs+eZzudD+zRoQv7Wls4eGftC99RK+vJrL4sIGXjLd67647ng/
SWskC9pZm6pUwIxMFvSoS68GNS7px5m5VYNPzGagrloCeFiHh0a6ELqIkT1vrbVzfWH2yhzy24/J
GsJJv5axdG5VXtoUmrhbc0ABg27dXaBBRzmm37BfjuWAQ95l2Vt78fwd5/rWQTO/DTrzDSwK3kAf
H02kF99jpHWnPMqP6AGX6aypncXyoqOWWAt3hIrpMYLF0QASdTTWqVL1zqjbhYebFmcEJsD2kakg
6ZJLVi8tj9KcH661ZIjvegtrU2pieJo8Wz8kfnCYIgM1M4Q9IBBxfk56/QpT4oEczjs5nmMeVd6h
OWyKbQ3oDBSb+4rhGrk2Up+Vtqw5OaJnfIcoY80sA1eqc7BvCZcaHRJUsxnrgZf9igvCEH2TJk9e
zPcKe+XQIKGNzAzMNqkKGoLVvgYIlpG/EOEA6yf5E2IUOeZag3Wh5gCo3jINX2zsgJIBbgDQHgYX
HTB2TgYsTUEsTeA9e8Iez17gvpiMDkkWBv1i6B0Rdez60I/GTS4gdPqxdRxytIL9bEcvEPj2Zlr+
qL0SWIvU1a0WbO+ujOo3aNxbs/UqDtZOdSczNDsaOfnAMRmSbiP018brP7okL355hbrBCx4PJfrM
VSAiepMoEY5/f/X3ZcwqG/58wuBRjqW59cAjMcwPupM7GM3emNz8UtRtEtZdoF0nV3hbi04A9WRA
S5wGCfMInKHCXbxrZUTiJbITYsSRkJfd/MqfoPYT0+3vRzjccFnYAOr97jT6pf7Kt3tHamteY2HH
u1KYJBuXI/5tdFHZqhJQHYduAQxKAdIziIc3nLMXXbnqW0SujUtiqu9eADm0UKTqYb5dM5UavsXy
kqKIQZSpzBMeluFuwn9d6aZrH0SpMQYysfu0o/eqZJzgrjOM0B1ygskmdZJtWh3HoYG5SJlaHRPD
55cdwO7Bo7SakU6BPC4wqlSauXHzzJtoL0bmxXQEUKl+OGroSI4KQ4kNW/5etYV3kEFDrAde7/ee
KmrdqcI6JsBM3jUGvqgT3OMQM2Zhjubcat35KYoi/sjkjN6rbcpdZ03xB8sLY/beoGPUBaSWEgV/
nJwv2KAJiltln8Bq1zSv+DBFcLlxprQ+uHrjPuWpe7KXQEoCVJ4tpKh3zVXvVqdlH3ZAHBUdFW07
kgT+oS3fIwU5mFA/7bWOOadH44qIwvIjyozoKPzYXnueUSAmz+JNYRU5PJCNpVeCz5jr0SvHV+VV
3bUDEo641q34aTof9SbkLiyOBFhkkwJ06j8CfXFBE8qc+UbyVFlT8TC67I1S3YTEz6FecU+cnHEk
jCB3UjQaYvA+qimfEBOxY8TUNC5BtIPyzC2AZpIhGKHd4Z0DvKiJ/5i1ybknmsB8M5mnugcqrUYS
fBK8jaskllOYK3UNnOJuj2Uboha7GG3L9CEF2UJ6ucW8UNTrARJlpEvt6vV6cw+WlzIngYToXqh5
FfO1gXZDOtaKiYKhbtyYjN1nf5HRmGGFh3znjyDztDi4AU8E81bm2D917TyRYsSCqt8Gs4H3zM2g
HRDMvGtmo98aF9fILLskTMz0PJFucIoHVL4yoc+cmnl1/+el9fzbhPi1aUCcowHaIOSiEWsd68w3
94xVGVqUwS2pg/RkCezaNjuK9wSvUD+RnDWskQNUoK3oDVh2AzpFnz99ogV6Cot1wjkp34qCznPD
nhw37bDzYsu4/X0xvcS8aW79jEOyPyhgUyN7wRr6RBo2kEevdcB8sMEBEUrmjXlgiXOho+/yKZjA
EWLpEq6zhxreMnBFjjWETYTwoBJIv8hrNW8FToVNZFDjToRueOlTl2E/+fsy9+7rmOklx/ksrOJ3
3ofi6uARuvndLG6FNJpN52kLxYDbMgd2one38SX2oj9kCsecG7Pu6M7zk0VTb4XFU981ZI6aouMJ
kwxHNBEbhA8l6eF/Fjr+Qz36N5Wn7Qamg87S8fiygeH9u87R9fRKCjz3K+IHX4QU7QFCHeIuukVr
/pHD0e3qP0U0lBfiWKwj02SPFQiqQRnoxhH8r3jVSAGAGUE8gV2j4MA4iMdxbU/9Lc7LTaVkdFHk
NN76nEC7KMkANFj3eaoBZHqB/pa0lLZ2kX1BbaqPrf0rbzt7Sb9KdjXZYSs7IdHc86W1J3K5veWx
1m1aXV8gHeV2ZJPABYmHKBi7eu8OFqiXhnXKGwznDT40DHjhAbR8a8bCW5GDKY8cgRSNoI40MKl/
RVUa9omu7qyJbNfNcIK/qsCTQCo35n1lJto+ir8M7sCgl7/Qcmahk8Qne3azp8wH+jmBvDSnN+p6
75gG9pOeadlKZwpy8G9DDb+DwmYmpgLtJ6MOoIXt/LOlJ/pcMa5CSOpvKkYElzYZ4osJEReIYnDv
qiRZJ51giDlpe3sccJdrg79FacF7O2fJo7YIr9Low+5IypUvY5P3x5m7fxUEZXz7n++TwOE2+Nfb
xGS6j/3e8pE6Mt00UUL/qxy2QIsvJidBkZm6N9mDyvA0/5zVQHvqCu2QXp27ATWp1rxbfjQ90pIV
tFkK8hRZBXlc7YrJfkM5ZPEbFVnhE3BIjYyUY9GCfXDxuJ+GlmNcLnG7S0KXIVS6DiWNlW20Do6j
X5JjVbTwPQj3Psdp7xL7AaMnB7ghyoKmvOejmsnoarvWQ1X5zyKrqRiHF78Yon02IQQ1IzjaHqFm
B8MIQiu2/qhZQz+XJt6RWde3r0/eGb9gF5ItTMRO62raCoQOZmJnx8ga7XFMG396jNZMu4jsclfr
EElUpb+vhvYCXW/GRPfZcAkp34lk0Zami2WIQ2HTku4MMT50kX8KQz5Seq1hT5E9t0MU2np21GOO
fnmBQyxCCAGa0wGpXemPakmTp9K06Izj5Cls6X+mEGDTdtFS9bTtfIuxtHuqp4o+foxtmvN/Y7f/
aML/i0L3X8Lo/0bD+28f/r+z7/7/9BzwIPxPnoMm/z39u+WAv/CP5QC0nW/Z2FFcW7d83Xd4Zsa/
PDzT+Q944R6C9oVBYXsL9O5/8fDM/zAYC9AMNFiS/w1bYTn/4RsOTx+SdOf/BljxV7v+rw+zbbGu
Brav67ZjLni9f3+YaXkNvWfhSW98est9ba08ioBjEbmIWDz2pm0qc/mjBZSXkTUrvQ2sAAiXi5rV
jvR4N2f68GxbsbyZpo4w7FWkV8Jxm3MqM3X0yfgpVo2hzKOe0x8w9PwbwJC9A6bdH8EInWot+dX4
RdkwF0UILMDKrQdyyZ/1st+2/pQY4LIYlReduiNHni5Jj5NdL41kZ0EjC5MOE+rymxGDP3I/m60U
9Z8xCMQj1ZbA+a7cGyLNThP++f0UOIx9C29LtC3yubRC8JFFFups/ZtgqH9IL/9H34Sp2//dOWEj
nbF99j/XsHGNuIut4V9Ig4gjTeIlSaUuK8JrXej5ZFK30bUxzehKUUcQVoOxTuvH79SJiyuHbvM1
GcbvzujWXe0WSFoMrMEUKneJ6i4069I/JVkUgZhbYORkMZXn2Tz//YtY1OyXmq1jIXQo6mbiek+p
AtDKyMR6txN1r+amfshpkeIrtl3eLKbRyzf9+2EZVO1BtLvW9rFyzBXaU7GYOhZp/wy/4lTkSPGM
oH7J5dsIqmudFkh0DTtOn8FTl4cYNP1f6rmz6zmutqqS76Ud5ZckjgiEx1q3aU2WwGAeQCR05NSY
qlJv1pQQC+IX1o6zgvsqiJHL8+TMEI563PKurtP6CGrZMrCMusQaD4yRdYyaPrPUDzQg1kY4y5ft
gvQjrf0jxL5N4iC+jYD/IP/l4uJUaUS5G+1o2tTEHc9yHN6JadbWo2Wm9Pf4kDDAW9OP6sEYkagY
S1WbQerapXZmABFJOX8NQbuDmcHos2yTfWIH+WG2hKDlHP79x87o7q6Zi1OaijKm7OG6Nkwi2jY5
VoPNfZ7RJEDwnm7HuE8+ceDVe6ifLsoO3BAoevdVkqUThZKWLypu3bqMUIzRr5zSUu5KHEr4WVW1
p+szXu3Gie46MwDZ2/al7INPaanFZVpaW2N2zNDs0EEz0gnog5gpLSiP8cvfSznbjLQ8XSCQjbXf
45S/MoE8eLVSe2oj72ItPh8qg2fkQWboRo5z+vsy68MCfhQTjTd1tZMsx8tdi0uQxM55RP9US/ta
lt147tDnWBKlztgtkOWo1S6R3hAUKNCJ7fs2/qG06cwR0D8kaeBdOqAWYdrB8p5UZmOnQeuKzoG4
WD7SigHQug9JM0naNlwsEht9BEpWOw6dw0BJhhjgH7y6TC5NYV1jLficfdFgQSjam+q9ZwBqCPl1
EJ9DKkamEj8txgs3wTynkZa8tLU6ZyMyW05k5T4oqWdJU3SJ9wZm4hGscY4T59egN9ZJuMX7PJb6
xep7QN2ZPNf28FwaMU7wXB6GovkFea8LU6MBqwYB/DbF9ZPv5z9q5Xp3zeeHUPAXv2LPfwY5sBoc
UV9kLbonE+3eYWYAVE2/vbn9cOogebZnNL0ZG8x5GILXwQuaNyajQOKElZ4a4A1hCYh0xJf/bDby
1ZDjU4QjOpKDuPjLSzxbTE6XzHTw5FcZEK/aT0N+aP2hOFg+CONGCu8OCdO7K8fVdi3zGcKp1J6G
5Xx0beFxIjXH7Qg7jpgrFV1l1hhXfPJy+SCt9V1h6sOlcSPv3jN1XTrIFegIviAQkHyTxZq3a1hA
1gUe/4NeGTB8Hd5oJAwuHFC9Pyuhvnw9Du5D0VNlVsoPtcbw72w0HIOF2WwnCaT9f38uLoZg35pp
SynMH7EqhJqoEW1KyLrcmFYFGXqsqhdtqEl9mk2yAHKvfAnoo9/tfJlu8ZsFgiBUc1AfRUonIEZc
8TUTHfHPr/75nNJIJ5gt/er8Fcim7R/wFhdk894n6WsGyvbawnjzNx4C+upaa0yFx8XsP8tC0MXw
xzBozGlXp5n16uSlcchQ4W20IoeKphiikteHDWfuETo58RLdbOQbwXKJ2dd/T8iY3i7KxD2OFpYQ
hWieHLdAu/996cfq048656hS1wL5b4ZWqz0hH75OXrEdA/tV68AemH79OrSngAEPcuT5oxX+I7PT
SxkFpKguTvXuOBXJqbXMbWJPYVK/kcb+ZAxaSIgrFRqfat1wTtrdJGai1PT90EDqwwDjmVpYa/mR
FNJumC/4T95FANG2CgA5ZNUGMBw+KZPYqWrtgz6YkLppUP7K4IeZMduMCMfkS5lGtqlsFpbR2w56
vHUGGEl0BnyycnJUVjoh2xiHUdQY5JZ7oeuYOyQM7FgOOlBWeDEdkSYc9LE8NGn5iNx2i2hhVaYR
oihoVJ0WPJo0P0QOxmFmCKNzYzndWY0X4i1Ye8zBMXheOOc8FWA5imi8YDgidWM3o9EkomEnU4/9
croYJHiZGVh+QH+50LZMyRBT0eXwtk2ShB16kwgsf86AH6nqlr4xRrzxPBTBaXkTlzdi9oAD4bnq
+3LfE8aK/QV4PKQasaKpaXaffcA/T304M6IqpCkWbRhqEE4O6zQtt+iTwsQghVcz1xTGEIHrS1Eu
Xg7YNvVupmrvjPFMvFloKWNLdyJMKTnHedgUDGc6C08JrjjkclvPwnhPhlS/ZDgF9mVW9i3S5KFV
LWOl/M1FvjwX4tLOiuugzh2o2zGqgBwiI8TVQkV8jnpiqYCHalPx1gj/ihtsjcSYVcZFM0b8J9LS
bOqhNYldy9jYu5uptY6JDmAsNJsD6YjJyVfi0Ee/yA86EMG6K6v0TFMYPwX81aDZowN8pFazRdrJ
mrexVbmbhn7dav6qGOdQmObOAJ3SFXNYx95Dj9ttRz8OUxsd7sD/SvhuOvcWoaDsGzZBGVgVzcFd
I9zaUvivS//gMOoggxHxGg1EAn7Y1TeI0MA/NGuVoOiLMQL6FfPLeOtbpLcN/lPdHBJz3BX8w34k
UA8RX13oUDC4wWcVyG/SxBhfwcpZvmdAhGRveXsaxcShogYA4UtAJDfYHwZIX6kfHaY2wWYASrgP
thHJ08le97Sf9WiBVIM1jwp5cJqjLmWoYUFP+VclEFNKTbunsfOWxe1l+Sop2q8sHKJ+68gngE28
y7yVWDKDMX70LSyPwLmOjdp3ccUc0N4wYw37XFsHw7DJMxNnh/Y8yF815N1kaHY1kWIRpMmmTcPl
fk7b6VJ13VurW6cone+gaY/85Bsmg5xxt3FXHlMKbQih62gkW0244fL5oPEIoRHnGs5p6cLGwqSU
BMyw+3Ln8ED3cmQ2W24sd7rZTNtN1R2X/7a6f06VzcVbCpVLWfmgPBFGN+oYOckWYtZ6sFEbcSmX
a9w6Vx1vn3RT2DnT0WjPy0WO0oKZsGQDhJ8yJmcGT0R1WLc6df7+cMB3weSroyRZZJTl27IWlsF0
FRQW7Qc9YEKF0p0PurP3ykde9vve1D+nEe7oDrsV12G6jh7nUmM7TVC4jJ/Lelac2N0e9uhumzlA
bFjihspYxXr6atpKy50XDm3rjszXDL2zAcJbd+edsuRuNK2745DbmwcfSAaO0EZPMykv6qNBQVPP
+WW5Cp3mPAwm5abrhDPQ6ciY4ACnm6KpPgbCgZb/OyN/TdBkTwxwSlL7yUYbjpX6bGNAKRKTZuG+
RhDfSgMFImiuLu1vLBLrEupak3Q8zDw4cXtUpIIYU7MzveHmsGDG1Q8LnwdhAU8KkQZU/+iaRAgw
B2QpmfYicrLOVrlMzzhMQsRIGzKFD0hZ180Uo5TkneonJJXjk/SgailrEwlzKxvBVm7Pb44+HHLD
OFkmaLrZ2uOT/HQG91IymUF3usBn/NKMQZwy5bIq/T3LUSEVdfo1E5w4LVQi2vrbkfReRNhtnj+i
aDgVAbwfjzdz9LrQUwVJ7OSjupZ59RdNT4fOSrgfWRNVG5X35zRWnx33r6tLWv37KSX5U0rt6LX+
M4Fl55F+exV/WYhq4uC9SxYkHmaPqr40tXsqDHFM3JqUs+qEVgppcBl/llr1qhMAnbbtPzwhR5P8
bfsHKbof9mBf8p7cTjfXAb6R6GzbL3juWRGHfRHl+xg3hoOY051M8Hq+9ypBUVWTHSb5hKE19rwF
MstNaj7IpSUxiok2J6TfnPWBgY2/Anf4cpjSDqR1MdRFW2/yFGIzS7OdpfMuWxo6fDt//Dbr4Fzr
7rdbxfbKiuRPKiMkDiTDIMFty/lhp8CgIB+fqto++FgBi+Jh5gRdIMvv6HG736OKnlt1VbZ8gA9+
sfv2vjim+3EPWPsl9pPXAHBPLvMdoR3EzurDB7A2CAi1fALRZ5QKYb03EwVT/QYK9yXmj2k23mAY
2quhab66Pj43if4jFUPo2uOb5TGfpuV+0XLvpVscWnSa4a3uKbPDpp1BWen7SVg/hEdYNZevUoIO
IASDtA0ZoB3xz3vcVOuSMd7g1R9QRSHcejWP4zWpm2eVBp/IortVrVXH9FcNw75B8gvDhzpsEzSU
2cJ6yyuedwKWzBFLkri2pv/ENOnSIT1DwP9ryGekk9EfHdtAoLG5iuzuFCnnV0nvuEFz4D/awAFC
13NIMY5Kf3H09pEZ03cFxhn8+JPD+jfS0mYItTydUBpeOeNubFBhAVQAK6WUKo23QAKC1jq/X1vX
VprvbbByOg4PaIiVwbUWzqco1rFXHcxMvaeZ/Kj94Yl7hmgS+Ym76z6MYHxE8WtW8mrTl173Xbt3
efArdvihopq2c3WjjNiTSalr2cmMvpjUfvWEKOKkxsa2+KCj+Zob+GhqHyR5ne7nMUHxQpKcffPn
iFywWvvVcX5Y2b86i1lmnxuE7UKIbAr9p2iWxKgO/NJIQr3NlSqs+UWD3TTJ5NxFLGZGfEHkEXJw
VAbkdWXSOqpuaRZc7B46ODGe+3QKmRDocMkt0gKKYzpLwuEabtbB28UdnNW+z0+FqR1n07ZXohc3
WaJExtnXhdKTaysYNx3azbX0VLrqfUPbzh0WVI4EK32h5Nl7maQ8/sH7nAV7nSUmLfEsdBVudV19
lzpovAX/KuZtl/ufk2VtHNNicxXH3PB+BFp7FzZujW7JeVXbBp16i0pYh7AEpk2w6g/GtDVkh7FJ
bbC0vsa2cR5ID3Pj4aFVIcqbu1F27L1fXhyQEYY7W7+Qa1PtUVqxcWEjWekNQU/+pY59c4NlHFZr
wFamBUOolDwNMM/4aZl/SR0lVV2OdNRRSSmbT3n1xEKQ0Ztg7YSnjCRduFj4W6hHo3J/5oHPZDJD
NJtzMBlJCdU0CyZVCu1W6pT25ELHyZLLGbv1ih86nHMLt6/3aKoQtfN9btSDQF6O7Xn/papne3BC
gCA3rPZ7shdQREBfWs39zznH+5YIoA/OAzQIOIwRZVuWrpn4vA74V/2SByHCqpqRq4UG4ZT7KbvM
kznJYxxrQOdpx1wGSc6Ex8Wq7WhraNmfltwilEPVV4T50KLat5n42AWNH9YKDBvrTPMeZklMswhO
ThU/9elwM0oanS18uNjcxT3wJC3lRKAfFv2M6N+G3tnMUX6GZRnK0nuvF+qphsiebCZhvgrQS10e
kelMoE7xrbEJ6ZO8pAhK17YTXQIqnmhRgXIsXqGb3aGaOdjWaxOX23bEBia/C+jsmES3QcZelHvb
MhlCeDGMSIt166rnAue6Mll+6J5+4LuEH0hZpbcno42q0MMau89Fz7GurA49sYJdkGwlazsRbPZt
oBkD6sr4pIh99vtyOHcBl7CuaAho8W6aPDS1eFvANuVadnZn1KhQZ03VhuM5V32yrhPn1VdEVCFX
yIfyGszAu3RpstU80VljmyXBWItvRlTuMAo+x5q40dzdZWkXJmVw8YYiVLi7reiPzb5fTr+wSa61
GuTc4GG9r6qrbthbpcZdUI17qacbe3If2K13gqjYjAMg85g/lYx2TS4unDv15gc5YG/A0nYtQpFa
tL9Hstt1NMcLRp3RGfuYe6wWOCVd4l2ageqrluqLITko89DucwJz3Y1AoeMl464nSCowgeyDfEqs
s5TpT80Vh1gztqVL9niSrt0yx4uRxreFO6Fb3VH2SQhONnTQUqZR8SYfbfo9ymKjfnvNcFwixjrH
2juB3HcokZeF5pMMhz1o3G0Pv33Q58uE/X3EW2maEkT7Bisyi3ITkB/oPqUmyEQXaHwK1H4zevG3
uxizut7airb70xjR01SmpDr7SLJyPpYHkPdbyzHuWq5YtAVpngr/KX2H9cT5Mm/90FftXulBGNT+
n1xe3GU3igilkwD19bc8U/tA+ic94klB4dJHyQ0o9ja3niSTOjOdfsOEuFrzcGpmnX6w2NkJYkjD
uWcuJD14MMSv3B0vfxWTONORvPt+R4HEA6cn5GayMpqShC/x0Q0/4XwQ9B3t0A6udcw7ICNo5vhr
1KHfA9rKxkYjAwUZ3OB2tuNjIYtLazTIXCNaGKzahky36HyQNyCvyDlAB/KcFP6wN0hEGZZycvA3
ym52CIJ3UTZufrTddE5cMjSymMC7gn4IZl2wbLpRbfJoXttl9Bnhf2ra4ESYo7YaMb9ZA9HpPDKF
9YVX5qfyWTthidPzeHNsZNIL6JS1bHJ+tQ047xiFUh2dZjFshK1Y+90/XEXe5JLu5Vwcqqb6HjGU
qU8AuJvGs39hqzy1nSSxhVw0eDqlPX0MY/YM8J+mKLFnJuqvaaZlH2srGuqrCHgxDLOV5hGp3gb4
EiiTVUDDApZG4AIYjdHTwU3IrfJFs71j3bU71Rg0saxow022NYZ9Z/TPAZFRGBQcKIzgd0kbCjRn
hwLxPvJVPZrLPKloQOl6A4RmdrxyEI6b6MQoB4qXyP0B6Jf/1TXKytjex7OBB8sZ3pysDIWldoAB
jta4r0hUFGVymHSbEMk0nDJSiRcwh220x8xBwad3GyQH+xSlXNpFp64YL3MRbekXftWDjziLLHSy
36cVx16m9jjLiF6YVVag0oUtXg3HQiVyTUaFL4JjPyxHaYWIvKCwrbPlKLKe6hhm9DmHpKhxxo2Y
NSc0T0dXHlgfnrsON7DvHH2eISEMlqDk2OrxPg3QGkdIVTwj9IboqDvFwxYko8kq3w3MtS3aT9VE
vjwhyzKzxAH3htP48CREcE0RwxUNwZz4UroCkqcy7zndAM9oIYfgAB2rxVeIt+Nb1QQTAnG/Vuql
XI5tXjD9qHu1yQm0mP3kRBv7ZcSERKkMMOdzFMC8ydul4UqR3x7Kmu5ukRlrBnF70yYyxgnHmuG0
eZ4aFYLSf4m7FCyF/FGNUD0AnjAcCYfp2z60FBLrYqG7a/NTY0e7QEocntk2y3/3I7zmKN6Sbrot
NDSkkkKXbo89+K9ObxNUYu3LIVlb6F2NtcgwA8xS/5211jkdTJ/9GYv6Ynb1udtne20ggPAG7Qfg
UaKOmgrEJzbbIfhKyVJUxcHojH1VaFdtTNeWx/BysOmy60F9aZtbO/sHRBIxEFjwJv5zTjswZVK0
xUe4akugjqJZJ/qETCo+ZMg2esfHkyRC1z8tmlARrwPDBFH7kTg0NGWzK4yVS767UumJwmIdswBZ
YDHI4tzPUmy9Hkc0PuYdKKhF5rY2INLTaVpXMcRZtz9S7YJJxdc6avfM5JBKmHXryIuJLH5hh7Ib
Am3HESCfp7HduMCpFJJ/r3/Smy3prm3W/gwicO29tklSYLIJDO7uPwk7jx3JmXOJPhEBJsmk2RbL
u672ZkOM66Rn0punv6cGWkg/LqRNYUYSRmVI5mciTnzl8zEdgbCzdqsWJAkED/7Kqt8uHI0eFsP4
SAMfLgUDXsgtWhx8/1D4am+Wn4Z4MdNXM/sx8NG935EV3JYgJjuHoKzIXI2JAbQ9IdIUZvrBbeYj
j+LFxNcweSu/YSeFO8f0foyLR1yit3HrgZ/BYRSH3ANjk0t6VrnT6jnFAjeCnKQJdJNTG70Vd6VV
6V2AkGwtAeNSL+xo98WZc5HgLUZJ/dEfjwbh5HRJaPuX0EYMFnsfrCtPlqBCQOPtxgxKO+tGjFhn
vDv1IYhOqeNcGxwbXvdnLJIR2EyHnBQrvHcIhGD/9p2kCqR0i6hxk8kTRsgQL97BMV0GWl9yiNYL
ejumuZbnHq2u+8jhwOIFCRvQuUyQUFM31tH39gRGHdx70s09MNJ4bxz7TC9GBVAk4WgaP3293Pzl
zOitb0i8Z1gVEQNjy2u2IHzX5g6J7A5wN9R+4htcd4s3ceeb2UOWG49xnh58wUIKRAGTIdS9JFN2
T2lBk0fywHoWM9QItEiC2mWGgUD8sEVCS6L9+8jP2YGGOyM+mplnM1yquqOFyyNiUjcOMtjP7SI4
Fky9VSMoe53ZtwoRvqjFOQYqc7bbYM8iugvTnuSE+P7SMPe2ZP+IKdwPi0UH0GyD5txQM1CYNirn
Upw90qenjjVec8THsu+LBRVzxjizYuFynposPll+GtouOUABIv4LQUndYYiJxa6nRj6bIkbyl9HR
to5xDcrAPHtsSliLoBkyiDuqpzH60442cUDtOyL2eQ8uy7maTix2htd+s7acT4aYZ3p1BVTx/tfG
NttVhk2Gqo+//n2pA/mV9PLdbUTzmI6yuHnGmxrqn2zxJDnn1rpG6vHw9yUZYw/HvR+vS4E1rMfe
DflDvOci02tJh4/S7cz9TWZrgmE9IDpkh4CHvf2sIvzVKCOfRJ0w99OYkv07NF8jjcVHWO+TBM14
WVvzV7sgoiC6GOLiHcGso0Vd8plDQ1a+s3U0LsdCN/k16O6Q9DI7qTFSn97wOs3M5wwPzIukx21C
F6SwK1isTxHMwKltHwxh4v+dkuZnkP12pAHcr53QsS8+pAWvUKSO8aeSse5OYQWg0GAXsEKXfU0B
zhBVVbyg+8V3Oztt2I3DiCrNt17Jn+itXr74qmeG1ZQNxnwipok2+DDU9D/wlNb/J7IIXFv4prRJ
nZT/wFPWmNo9WDM9Nl8i2ns74cyVQf7mpZ2xdZyYp0Q7fSu8WD8ZCpW6yc62dtV52XlNtatQ50Ym
RusClC9tH87btGsFs9vYegGGH2z/TRf0L+HUv2d0WHdU5X9objzTM210lsKWviRP/T81ISI2/B5f
TRfKVmA2FFC7+7LqGcMNyxljB0ud/iUlFosa/1i5hnVQMYaBgrxoDqxRHxDIQ4e4KjebLpLFXtPT
wMqgNt/k3XjWpGC//8d7vr+n/3jPWOgDV3JeWYIdu/0PBmZmLB3mEIhNta2KeD3CSx71cjU6k5pm
VhtS7csbnsfomvX3dbzb6IeM7PldHi3RyV06JgyzzjibtnOaLY8lFh74w079uyFX/eT6eXRCULEe
Ha+AD0WQQFymyIPvL0va/SnE63//ROL+jv/xiRzTMlG1kjeKgsH5z19BlZafVIQhhkwa/DNJWTV8
Ct5mVRnXSbABsSuDnsWrmA+7Ojka0mvCyB1fs6JgfuK58omLMaycebrZnQ52/+P9/ZM66uBdsqSH
fSSApyf+vv9/Uw4NKpCQBxriprlAmVdP0ORsvm07HdFfZQszm0Qw6/cc1Jfx8LJA8d7lfHvXvy9q
iDb//R1BWv3nlYtv2EMxZjmW7Xm+bf5DzVRBmqLsZyE3xrJ4Z0AdxotYzoYiSt6pWVELQc4gfjMp
JwQTe8smQL7V/QFt09rKTetQTTbyV3zHSVuZW19ErEMw8AdMv+Ko95iuFDdZZ2JdghUMfayMqUzD
tmjKvUJbgsp0DlvF+jGTy5Vkk19VHAxrX1TvLbmr4VAId80kpyWfsbUYx+Vknh8Xt3ysFjt65kkc
okWr1m7fsVFM20s94YHqOvQ8CxCRNcF9bPJyZz3OAaHIcvgcFMmpqXCo9P1+Nc3170Srr1wt3SZz
7+roVsf41ijlaofzFT/ak2Wr0IVwkIKGoehHuNuM9kdTjHeOZt9vTVCsnV0v2CbUyWt8ebCon4qZ
0XuQErnR9PAeuvrkgvKDrLPPkh6sS78AfwFgVXYDyvEBUZMunT+RCJ4ToxRH5s9Pnq2/DH/aapBg
W8eDxWhIkAH+iPDD36bD9McSkDMbA5yIIWizIYQxnz/PMPQay3yYy4I9Os1pUc6f46BpbRFOW0Lt
Jn/h87nIb/0ZX98yfKC0Z5C1RG+58VQtpfs+9MF5MuCb+y0itwYyjhizgD6MwURUDeWRHhS8K6OJ
asjslVvSttZ8cAxHfYQyLHudnNBu+/6gsvnkBePFspxHJwf/118KeY+AEfMnYS0G0d2kvhIlYhee
tZ2Ifcs4OBkslTM5uvp5aPI/QqP4p+0mznakmlHd3RjTbKIismlxI4Q9afxKVDUDNda/XSnPrDHE
uRrrl6JGBNIVQ7tBuptv7tFP8TKesgE9AzOKmPwYNqn0fLDkmeFEEgC+a305khmjUmJ/f0xHEf3q
OKovju8OFXb/ytuENcJjeyX61kSPh392aZ/90qOrSAKWHcYdC5Gd7Do/58DoN7Umsam1IeDPKW1J
Bui4YFZCdxsclJfF+9mYAzSZ+0ZH+SGrrDeKmW/tEwjIjqmBM5+Yz10ybf20eAEHnwKO3AxVpj4H
RBPATX0uCkuV3tHBQA1jb1WgZtz2JtsE12tfZ1ospDYzg17rVMFiq3v3FTDjjI4f82h9q0USrfrG
zd+wLgII7H+oNLglulsridzMN6Ifnv7AQ3Kwi+ys7JxYy/iVIAvA/B4mSCZ6G+Amt6ZV6aE1WUGm
XlpcG6bMmxGyPOCIG8JS8Tj5hf8kGzhyssuW/WM5kc7692VMZv/qsDaAjHvN0wjSw+J5oZXrINRj
5Z38BOJf3WHPLYfYf9YyZRlWO2eqdT8cHeMHS15jo0Ws112T7ckIeMJEx3o87kiRVMZPRI4vsZCP
hl+cCX/A10PXO06BeY09o12lXSVX+WTelhIvdRl3CNH7nSsgZviu2COxem9MSl50T9sIYwTnBRY7
JZ8KZRdhEnG/+UriZpzXXtn+abU3Qj2Zv/sswHPvLlZYm84PbbufLRHQl0C5e+KiAWX2pFxl5XIx
2hpzkVM9Gk5u7f463tjE+ClVICLOfmssuHmwvTdX/gfHNqO+CPxl3jNM3pmTVx+TpN02d79B3E7j
SsSBDZpNZmez47RuHXOVBe7CqHrb9dI8F0W2xv5WshkR47VBtrk2Wa30JqwQu7Xai010ys2OmxsO
QZ5+04yeKMMsQIzXerTQCnqIXkPDwEatkvglAvx67lKev55Rlts5wgMV1ZqC8s1TRBpX9+zGafKy
A4MqJG4gAvKm2lazpbn+2zOoheyoaPikKeZn/AfmYh8QiwZnya1zs1vEfFldnyarG1DG4Oo0c+PL
IqjllA/uM1ZqrELP8Mq8bTWw4689q8aZAIIzNZuFGPoyZZJP865NVEOZHtYdVcrkgem1W3PXY57k
ET+8MkTaqOm1qWIOM0nYAl2NfyvTNtRGlT07JGEFUDMJ1B7rC+7dbZci8yHYODi34lHZhHWZsfet
yaFBTDXJA8Mx5htVu7Pu0aANcoSh9svQmUgBk6PqTnTS26QGRRiZ5rXN6/iKPdeuUfnNVYLBK+mv
k4/DWtlMegjWRfeYr8s6UluMn+2FDKpjF3TxCzHpjPmN6lzV6Umb/nJz6b5jF4WWNBg81lP2NHRF
aALoIos0ChBfFNe48X92tlPxeOWJbXFHoQm6Jlp7tyiGlz1Y00uF5PHuoIz3UFbAajmqvgaGB0BN
TYfcwN2XG9FLW2TlE971Vaqx4QjmBqG9OGROG4282KlCZYRvb2r6+CDLAPR2AM8QowjFI8qPicFu
V/bHyS0BeVfKu+KbN7aImsQxQW2NP6Zuw2G0umPaSIKeowi89QhWporPf1/iAF04kotrIXjkCPYx
m7bMxmtsRMmBkcfn0in5wPHb76KqQoneo5r0luwjmvXPCH8sDE7kCNGQIqtdqMPBuoIzAHQrWjgg
YFyiq+G7wxYwxLhqJz84/evlwc9Wc6qHQ24hs2BNwzabSGGEB/SDBUMiPFd4vkg/wWBUbAIvdlkd
AArXfpns1WB+NHcVecQuPIxbpPqCaNmssK2jJgfujkhjRJLq/tQvnPGOK086i6KLzSxh7FMc5Rkp
YkNenhh0s571lRpPpQXZRTeSxZy3yH0SFc9Zkn62RdvtOmiEGimQW+avqTVUGyRyaLpEF4ddZomt
XZEs3rrpaaBLPbr3xJY6mKJVbAfiOExL89pp58nr0J4brZSbwnDEKbGCX2kv+zND5zUNKCezbR87
de9WbRdU753FhWb9wjwfQkl1j6L1tL8xC2KMmyDmCBsbm4WivnsmEc34OO5FX7fwvRGx1EkDV0zo
J4vsL2By81FaeX4LMsR+vhsRS0tQC3l+8nAHW1uNpW5Yj4uVAxjwFNOPsCxdZ0F/ILdu2cnpnpTm
ID+DHJuvbDJx1tHM5md06MadBGFWmRgMShZZMG9hX6eguLHXuXkTsg8yDqpVm6b2wTdIGivodMaY
OLOqFeUhs/KT5eXyYYSzjUCsnuGEnAdCcVtRN0/ci5jOlX9k0Q8/5eoBljt2vgPngGiCLidXAMb1
PkGoulGkCPBZ7inAZtZcnPI0zDaFVKe7fYlXAKPCg4gJeRpT4+Ir6LnCTo5ljMhfZlidmZJCbs56
rKpWdMiy/KWVpnNKDGqZ3jOBQc9BvDVIflgRwuQAQ0UF4DLEvdT9tnYfWXjlZ/AORehRR61twZhG
F9RpTh2rK9WfcQG4cO76YtwjI4/BNB211fcMAht0ed2VMKfmaSaKkVqx/Jg99h6j+aufUYGpgdg+
4iooSnhmUh3s8b5fl4azIugRVXtw/lY1xDyOl4Od+7imCzpn1l9ZhXrKU2sDZOEqUVZ1nNruXy9/
/1qx58AD37zDV8zOf1+wKXSrkZp3O7dAt9LEZaTvz++u2YtHcqTM9YKZcz3YxXrJeFgvDoHz6bjF
/Dueklk9Jk7jo3ptzaNbTGvDWdojIXt22FYRLvvAyK4emLTrADzluiTEEFM6zKvOLFnXtE12Ne8v
f//E2Ca7FjMwfo5Y4i9Npjr5YjSHyoUCDbzlR0VqQb50yDZdn3hF9j/blIiBYgysR5uMzH4kXDzm
WFJGBjw34O53VAFortN7O8AzH7nlrphHJFxFmsBNsoHqZ0yYoDooerKHRRnvwwTRyzc09utaDEdZ
lpelthTPOWR7sx38srzlGdRfhaziMUr6MzgI2rb0IZmQBxjZA2rtOxGcYLE4cd7doifKcnrNWvWt
KpeBdfkEFScKJ218y7pAhr5UO5zjnIHU2RmiXpFPT0Gef2QGumuzPqLuL1YFxxucdID+Tldg15UH
M2jBVQysA1ATQ6G1Z/KKZPIzWKpTmmYavMXI/cUWD3+6Y9xlCj5md5G6uxppz7oa2QtGKEXJaEAy
dKcLEp6GTGYpCZwPWhV6i3qRS08EX/ZeL7EDq40ra4q+26E2N6M7Z6tB5c9J5fzCOTruOr3QXBr9
CsUYng91sZkhrgNsUUGLC8UbFUKBmSEDzXc48W7jK8yXet3N9TXJnut56Va+C8GQGSkqI4FK+37n
YPzbN8w5kFlEG8IN4d34FoV5gg54ypx4nZqsiaOIMW497Q3Ed+TIjFsHb9nKJQlg1f9ISVU8jKNG
eJ0TuZ0XP2skVBvbjHaUB8ZJLlR8I8Nh7qUvHNhTSNncbSv12IEkCE0b+dTAmkqnyA4shruiRxLm
Q4b3p1qtyde0UlZ/ZsSmfV5Bu6k44/EDdR0bnQQAe4ReUKmFm9PPP+G8bd0WRZhtMAOgar7BCg7W
ZmPehebzV8FIB8Nlt1Wt85yM86lO925lseKqkR/mJpKivh1+khG0HOo22yXj9J1W2W3sVbUzx190
ek9jxljTK9pX1boPfx9L2eSBeqIYtgHxbJ2kRoSSZbfcC7INl+z1nucaR225aXG64rMl0p2TgH/M
PFdxWq/ArBuHPAC9S5Ynlp/fS9MQRQGRjfI1v/hJe5p6VWMDqOl7q/FMHXycejsiNAJsV67jZqPN
5qq0hTLEb39mAStg6pVtYDSciq0L+ZNhuD32JUVo/4FklMexWTa07ADBdfA23o+1goNx7VjtsgaC
9ATlsDkVQ3KpmuRLO6O5yZ0BcRu0sJr/EN8WssD6JYImsTdd1Gc58bQtHzW3ygXHkPphIQYnc8jt
MOy0HyWT9H1BXMzONRBjzH4gTnC8Hvu0qE5VImXoYiUIy8jaBGzfuWj6aW8KT2ECH58NHVWo+DLW
qyWiXR4Uq7gk3E5LzBr3BHo/VjgjLPUpg+LOQOoROUQ9D3/hYx/mn5osccfAI8v2Um+bjeLQSf0x
Jwhc57Im15PIzJY10hjvC2BujVu+lI4RWn734A0FLgAXyhyc+D9Fkr2WdQwJ1Ca2MXp0VKXQa0dn
d7C8UxnAjkd3L7du9jFqH4Z8tjOzRLxGSxD6lf+aTXNyItpsxM+g/4w+okDOGa7PBj4MbQZj3VcM
FiezqdtN5eWgBCoSsL2ecUElqjenvKXT8Jo1PaZfo1PI9xkkwVMToTGjaCYOODRl1GyTYMDc077N
ZmuvA+aVEIgmRgdwXptqLPbQwV6KbPnF7L9eycJxHjG8scUBdhP89jjXmY3A0YjTn3k5qj22gLWy
m2XvL91jOcztek7rYDVLN0ZLNYd15+l1hAcOsyIStLJxr2CR0dJkkrYNSHo4l6LcxG5/aTxSy0tT
+7vApSX1Sre61Yji/v7BqAnYK2JrVywwVJdFZeQ3Jq89tvw9yJMfPs/ic9QVvyqeYzKZzAPRuHE4
a9qiuAUE5JDOkqYKqzt7WqCCzx6soUzp6gyK+1pN6MvQvRSYpZ0MPt9b0TQ3i4shzNL+26j5+kDj
HHQMH6K465Nzm5BSK+4fA9Jrwnzqsp0xcoWy1HmqX2rHJt/ABmgDt4j4a2WgerDVTnF0BEnrXGth
/Paz7IDm51gU7o+KTGHUnckPPmdAfAyqDFqTDXyfg5+jvBgxATVGdnazvAM40B89h5UZYpzAKq7u
jOeqNooL0pttGxLD8JqKUvOu6k9xr6dhj7hUC/fNJDPETFn9dUaxKdu8g524XETlfAfowk4lu0lD
MALQlZ0yL62KtWzZB9HeP9PmgTwY08MC5JKlOMvKAr6aBxK7RMZvYUhmh0uuyz2i1crSW5Isv+x+
ouVMf5Mn4h4TUgoloQsPxaDFilam2AJ9L1exL89V1D9EWVFddK7WuJinVaAJA7VVc4QaUO2swnty
QNtqLpNdnhKDAJnw4sruaeLuojqeKMpE4K0Z3bA1c0kbsYqG9HXSo62C+4XbbVUt9zBoNOqN/4iw
3d87TPz8Yv6JoowmDhYW8Eg2zSKOt4mMbyQQb0kVitdIupkFyfRPpxGWpsnQnYzOa9d4WDeuxWwF
zqm1imL/BUMi//c8s2QLUScScXHosQtpz74YUSFfxnRXk5V4LO7XfsL5+gYIa+1oALej5TWvpEi9
4LZqQJB7tTHwHF4wu/b2bsJNWEj/YJr1gsxveevTLMWPibF3nBA01Lg3HANVQ4KFxUuWT+bV2QW8
0al0jfGg/zYm0x4/w2uk70p3Yk9D7RO6mTdWgDzP+2GC82kX+1dp5ME542uBXqLQYTWMHWSroHET
dqDmgsTx9uKjNYCAOGW0LCWlyf1JJeZhX1UTaUo2JXwdmSjKpboQVNhsnfKcNWaxKyqDfKxSAS/X
66bJUMXW/WH2+pfONh5BwEOBa9HYBzTuuZ8dKgZBZEzkw3gIYm+4FBBH16NEGsAECahzQB2MLiVX
aQ99NH2z+zHbG21HMuZY/3SjaQrhMn/F7nQLHHiEAYRjCaT3aNU+yyYiNohAQELa6nv6N4GvjfWW
5MLfpd9xgIVkkt4BRdVp4djbi7Shd4dePKrl2TbWovd2iTFlzFxJD7GSjyYwHgkhvwQif8wHQXI9
WzQHFI43eF+dDbIdVA/cLjlTpczISXyanga9ymRNqG7tx2hg+qSwQ+t2wnuAANJrkc+MbtlutCso
bqZeUOQIRB3RMN94hBHTUL85Fl0xx+rPXtvjwTaPU1C3x85QG6p/WD72M354JmgdFN9FBFjuXGub
x1djQYdAik+9TRL7YvOIZeENIa9zfxduDWG51dcoHejiEaCEXQWHzGwTZ4Vh9+A4tbMSRfyQFBCM
WdLEVNWp9ZTGIONNhhD4bCZ42eiXOqTDXi3WOifeXnbNTcDH3tBT40tlAFc61cNk+H+WVJdHrOOf
QCwK574XgSGfemHXZl+5RkjKIDkRiXzwAz5MmY9PckElR+7yAp8qRShp9nfHOBVnfGkT8QE0K4ng
bjRPeDRPYwuRTDMavCK0pmuMV7pG5op3ooK1BvHDCBLE1rl+JQ7CgjqYih1W6RfQUAcOXS5XI3pI
sQiulz4j07RZfqdJI54gp7S7Gf1Hi0OQwRsy364kOW8EVisifuLM1/lqLAO1sxOgIsHoQlBDWCtS
6OSWI1yUNt7zEnNM1odRvC1GdSCxiu8aAtXaJc9g7XiJ3CLKq9j6RJ9Bw8mI23SN5nckNafMwffN
jvU+6vgXCSjExfbwdFyQxuveGd907sTHppu+untu3PLoIyZV5GGtYg6c0K2e0wRRtgySYVMTT1AF
5rdv+59q6M42uP+wDnhiUx+lhwZq8A1sX88tZ1NdzRkiADUFW7jVc4iFlbCvLAFlPZkPVre1Lbs4
qYmlT3DfCygeVWVW6T2UK1Rtk3OGrwL3t15eEyUYw7zB84dYM/TvfqtfPRz1lbuKYYnqUQVHs3+I
W8ji7PYqQCphJ+MeJApWuKHPn8fSvmALRoIf40yuhSCqAMkESUZnkuIM5nb46FFRnHQUIa5xEE1Z
WCW2jtR4Ddnrj4y2UFwwaDHTiQYMtDvWH5qKYMTiSMXHvNcIiOIOvDArIKNmmkwfwDQJAmVUPMkm
JdGtL/15KzncGcQwK50GyGxiK6YGyV25cYpfqCf3Sa+4KQci8uJsV9tM1ey+Yv7fmYjTuTDmGMIm
DPQW9zaO4IXzC/V4U5hbUF75ekE2PUXJSRNmhiuWeWwdr0HMfLpczKeKnoitt1uecZrco1z+yo9H
iEDxY9Dq4owVgEhn2qFYY5OWUrOKnOddvjCAZ7CnXFPu2iMjd2eF0IP8EcZTmW8dSTEsb7VXAela
yMfm+W7UzQacYlhERhliBdZ7gjNLqmfSO4jzwYBbECCam0/mAl8Ga2AFXTYeNr3rHywfp5aepT62
nDTYlQXmo7xmilZ3uz4zgdP1MZNpxLIz6S50IaQfDkax1mb8bil74znjqc8HstjlS6312yIjj989
c9dtxnxHP5jsMqHYi7sMqV1T2l0hSlmM9+xqowQS3y7Hqhv5/dpFqwYXvj/nwz1bCihYjprfkzi2
4hoZrF3yodhH3ROIQLUFpultnSl7y+HGrioggrSb71UT/Jo75NCaDHr8gfZqjgbq3HnONmXGwhLA
Pa4ZbxcUw6Ux/R2edhiwEXkOzuy/ufGLtoFYi1Fe48Kdt6bkOu6XibxfvsA0IItgSroN3+S321rF
ru2taVunTEeasj2zodA3766nbrjTtEYSjGKH4XEM1LRsom3rE5FnXIVibNEwZwoodachvZAol5LM
Ut2JdVW3GWEyorHkZK9BYqB6qLcUwM7Gm+0lNEGI7yjXAzzf86dEKZK5crwMY/NSyZRtsJUzNlzU
Byimz8qU6XFUtb0huGToX+o+x1KiPnW7Y1h2mWfIjTpj3iin+agK/6WvvRhVhBCcXEw2ptmzXxR9
G7MY992yAg2lpbnnsuEZcTLVrTwSjrYpS0MGruU7+5MHCH/LxloeZoYYR7yZ5Bx42WMpLOM1LvBS
QGsCIu20hzYfd143yGuAUSYcFotISBo/ilq2fZXlHoSV7sd7UuESNzSCQb3XuftipyxsS5GGHXfS
ejLYo0IFTvHuYDx28wjQtfbTjVDut5Ssr+uxDqPZKndl5dW33EhdFvXtG+u+aB/pPHoYS+2FWHrr
z0nt+9Tb2XkkPhDAzbtaHmRm1PugHSMWevOfqWuSY38REuZeMQARKCrncUE9p2Tz2VaNtQM1IVG9
Jh/aaw81C5XB/gwI9EHUmm64Lg30ktyfEe19TPza6OQMxZIZ4p7PWMWHLy2j9KFCdO0gW5yQb4Z3
8U0aFQdjpJGf8E6i3jwHHf+Nn2HcNNL4bYaAFlkObegLFdXad3KSyCZGj9BIWedl6iNOq+khBXdJ
SWCF3lSnOzg9jz6xkKj7ALbNz4a8Z9x2D7OQPahI2hlXHhgXfLZW+jYhqhMx4HifhmZVzM6Hiyau
7iqSSIZ44QmTs/nGTOkNQA9QzqGG485cWoZ6bje8UOluPIuNaWI0jyo1H6kQo3XHfnszZuUvD/41
xpK/C1S+fN7WWtGQV0fHT9mxj2nKj2V+R73IT0FpQUEd2HVOMOFEjqZ7JTLPOVmJeWh9u/40Erni
md0jKXy0kY+v3DHCRsQVFIzQYDuqZBxM+RuxvhXtWJKu68Z7KCH/hEk3wtOtgicpUsmEk2pBep21
0pZMCCFxDunEiIatx7ZCM8te7TFy5GfrdM9V3ri7vuOn9MY/jbTFyimBpVhWf5sx6ufMoNbxbF6r
lKVo0JW4I6VYUZmVG+PepRASByKV9ZZdRJjLIogRhFPc97MoMCcn7tc1e55QdLAcurx/yaC+7igR
QfnQXk02knT3Ad/OsJRr6WGfxJVO7ZGL0HqY2sw7FvVHO+kB5cc08E+3J551MdP3pMcu9u1n/K5x
l5ZH8kmfrSn+QY/wakmihkjfOY6+wVot4PeIN2xazO08BH9iw93NJAEwetOM6hzCDnP9ULI323YO
SLcFb2QOIRse0I6cm99LDcAiB3a6svzp96Qw/yGMsxJcUtbEgErz8Rq7XLXBGIAQUQ+Lxb15DzoE
yJTtWqQM/uJjwC6pYiBMIOCNvgnE/WHxLAFp4m2XqYnpDxWdl7VczQ7uSj/ObwznNiLI90zng3XN
d5pjbnXNmJ1tReCV3bh0wjyvg8H4ifjbQGLYuGJVJvFGmOPBZe3B8mQjekEzksWfQTTjLj0J0992
XrMzBNg7JFBEzWDD6D51w+AYGczSm++j8hhJXUtOSzUd7e5DW/UBw83ijRfikTKUYatGDuO+FS7A
BAGSu/vyMvt7HptPwKnvtR4/guLL68QPllja8ZimiCYNqyh4Ghz4qKV7WVpsVU5fFGthUDOB/kje
gwTxsWFtR1tuAlu6q6KkfSk/IQ7GG9i5ATonPK8uxuzcJ8+6bEwMPID91MjkFlULY4B+q3uIt5D3
u8g4W+M9LiGiYxxpIdEsQOevLi4jhA3c1jqsdrOzfHm5TbQLN3fpRrgnjF+IMWvEooa/Bsu+bUR5
w8V/nQEk8pyRcI5q0WP4ESPSmq7mNKTqiR0MhYmp9xzQIHtnCnQlEqxgDmse49Fouu8yB5dbdT0R
U0n63NnR0XGPdvBQKaY3IrHOEbmn5PZQfEqBD9dtVgAeJhTUkh4MTSKqu5yRpsn1oAVLkciddwuR
cl2g8BoAZpcQTppox6rhCe3zuc7pXgg3uqej4iaWzu8e9QymNmpWZ3J2wH3/FH76xxqNr65hKRR7
1bqcEUOYE36pcVp+lvAKmTN8mRWQfDMn/rJefucL8joncn6jvt9HjvhqK/vF0+jICDO5ExPS5c9i
tM/x8ga//l3bc7dx7ymx7jdOugofOsrKpf1D90DrZbOgy6ydTwgVoBSRv1V28qdvwaBidRHascPG
c02MR92LyZokXOq+XfsxGNhZpWwfACwFXEIWoXvAleF/sHKYtYN0r/PM0GnEjb4Fux1ksDqjgXHH
4quyPHTcFvopupmHxibBeJIAWUgXN7gRsmNe0YpMNjmlamgkdon6FhU4k1RHi6USdcJzKxveSNoM
v2MT4W6JBXYFZIwUIfVRSxxHupU/TdLCWSp4KFt6qApOhQg/H353pdlso6n/iCcefn7e/pKRvo0L
RmCv65u1BR6n67tjzK/kzBxZqqn+3E30a+p7lhxAYRQfv3o0oc3X9NluxfXbonCECQypwRjxKPD1
IYbFfQuCvm9jjMpolk5zMf4fU+exHDfSLtEnQgRcAYVte8umJ8UNQpQpeA8UgKe/B60/Yu6mYzgj
aSh2o+ozmSef8obOo9Hdta9qDqYiOUiPNVAbUvfndJg4MyYcVclt1uGtKYN+1yTMZ5Ip+CjzijfY
LgyeTu9Aoh3QEVfybCPJBbmFHgHws8ONQxt0qlGWclb0IOYV+nIbND3vQWLeXC/PtrGFhkh4obUX
svjhNPbanNMj93JO3PlXOGTTzoKaj/mFT8ZoV/mRIOt0q5tG/aAmwBkERM7D5Me4iBxlM4FJl6wi
X7tMhcleGDFTqCaXF9m/Ko9PTg8CfDWjKaxxkLE16r5DVf0pYqRKtfjszUzjgeXW4mN9nAtibvDp
rnxTHmyeowbhjG151951Dk6Q/UzqD2cKOTaN5TLDTiJrdn0KkUo+sPhPMqABhQ1GyqfEtNwvrM7e
rgGpUZN5B9wVbWkWNfRRDeHkyiMKsY7NxzqMzkwVh32RzdkLOFYtrANxtWdEU+EqYHXJ6q/epoZ5
y2e8Mz7sii04vUUrqrbJsKNwLIlw4vtRmfHJzKNuTYe8EtIwXEqnNCTSOfK/cCd0gcmmmV/I3r7e
loC0KCPZYnOxrdJo+sZC/Ssswy+iHNslGz5Zx9UMjG07NZoeJI55ggKzYw053qwp/m2nCCtQPjBH
U1gzbWpJJGjtSmL6WU7HRHc/hBV8h6P3mJSHtE5ZH40ukC+yAygkqt+9WNP0rGvlDEdPZx/2xJtc
t1zz8JlQxT4xle5XqtePxIyxsSn9hIeAo2guVrUkYqLsOrHhbxLtQl89+sjP+pSUlIRRYcegV/At
V7jj1l1HX66GeNMIrFwADx681hxP8KtJJPSxCOHBfHYwHykGvNxapUVd5HqsfQSESQsYMjt1igIq
vLUd/gpUdDRFFwP+MX7TWv7WEg6Wq7DZq4w/rYfDyr4b5FlR/QpbUutajuhVYAQ/x6B7HdBVAG1w
VqlL2QVDzNsGIJwSyznquYX+07BrgIx8CnX2qyOLUk3dJ97AT7sNPxRF9Bsk6z8ZUwjMJv7NaoPP
mDwEEixdZsQp0YlWuJsqSc5CM+2Z4ydrT1eHpAx/s534KursirJ7w2aByFBUCx7DILOuCibaiFjj
4jPHCBa7DhRYK+L3euOJFusp7k/l6O91JQ4QalcmbdsmXf66uUfyiBsTIZcSCQl+CQrLhK3If0Ey
dQqHNTcb++HcHMHHnZRLWklmMYNvFOdIFqCl3KSo9E7R37Cw7e1MrBnPBurVQjzboaBGTm6WH1/g
DSnmHscQ3Ncq7ogDwk7braUod5iSEH8YahPG8ldP5O5qac7YNeULvyho/xqLkEcWC8wN3hJ1Q7WT
Zc2YWCJi7zFpHMzJxOlvqnQ/Q8R06wvb059JZFwHV/1suY03zNOZ1nn1p9OIZjnXvoKp2FTO8Lde
XPLqYhacH1X2px+PpGATxgZjeGU7THySPNu5ls9D6s1PowLuqLtp3Tj9z9G2m1tcFQhck6+UgoKy
TROybk7imFJUr0LmZY9uvBh9y03X/6ZCPgRp81NrruLkPUbIcnQLtFye2zL4UCwcZqk3kUkvluZV
tO0hEWdEO1koTLmiPodAYWhmVL9BsLaJWcIxZZTgk6IX0YXdIRA16TBiWwkTnE2IbquwnO0oRrVq
O4u5bUty7mScqsn6G2Nq9qwO7GniPVBzzGvDVRc/Zho8MXPvy7LB9uaSGtlDVTOstYXeaxUJuSMg
4cMUZDKUA3NFQwBFywkKa1qHiF03++Td2UVlSHgsaIHa1G9JMv/I6vlZav3XwjadawSyEX6rZdDr
opbYKCv7wRoXqk2Y1UzvoPvY87zRteZMHt+S3IARWnPsuczL0ZMLtkMc4QEPEDdcyIK4D3a9a/8q
JhvOVi5H+AI1xSpH5UjXtTFNfLEjEpagiLOH1JzFy/KVG4AJ5RM4ntrCbZ7AgrxItGwDLCDke07W
XKu2eNFG6P2OIlg2qHfWmKj1XgX9ss3mJSJSJNHOTTH4KP3eetWke9x6s3sZYjFaB62i9na3a0kL
uFAGfn8doI8ANjf+IHL0vVey/BuL302N3zfnIzUgnQTeXML3i6GHGAiwp84KromRywGECfJrFGrG
9b8XDwZQlXKU28R34x5He+iK7HsICrWLKDm/W2lQ/pHMIEtmjBj58yhcjNPkvAytPBE7MX2gcyA9
AF2aV5MM6Zvk1a3KymKZEsdvdTDcnDkqz+hQ5I2B07jlWS43gOj4aFooaVWXkneRlTWBKQ4D5DRc
2VWcI6DRD11BysTKsdWTMj0Wy4uBrl2cdVSAjyPwzMUJ0pxU0GRPXk4EJ3lDjD2K4Ruy+a2tgvCt
wuq+YZzoYVqnZXBKPZOqFuRXK2J+vHwDs+FZr4R8hLhc35IgmD6rdt0yJONsm59jcrzXQmoY7WT2
ECfveGeVYPqLO3s+/vMYCQFbADR6caGmpFe239pw8J+z2P8TNn586DyiL8B8T8xyB/M787zw2YiS
HmgQfluXCgyCEu+dkWSPwCMc2kz/z4SfcZW4uXMN047MvW609zPpwIsLlDS6+LVsC6zTY2rmTHtG
483CFbHLPRvmS860JgtDOIzMxl1IydU4tfsiCBhnd5bxPnNAkcLWFBffKa+OHUuwfsgvzbaeUAkQ
oGdUJAxqJC81p3jJW0W8wV4u2NUa7hXXXfiKrZy9zJy/0vBR0TfpuFEzbP4oMnI6qVeeqP+ljgLL
06tM56cG4uLm7i28v/jmMsRA/EegYVM+UMcRB8WxebfRQZvE40BIe1DF1mtsEmHMt53uPJLBila2
p0m7zcV0CJiU/UsDwrEYTRcQ0Ro0SvNC3qimRXi+f9HJcN4wg/6d2n2DM1+9Z+iW4Zm+60xPnx6g
1lZa4iyjgbfYs0NcEVzwp9a3/9zfHvZ7NsYybCXk98plMFbml2z6Auxn4y3v3p3W2eZmhEoqcPZO
H9XPWGfrmmozQugFuCAEP+MFAJSUdb6jTQvBR0o0xak1TGB3PQWSHMIxwOdI+1Qm4jy1/LhNVp6G
l9zsRic3WoRu/+8z54xtubV0fs7d4OLMPWRSt3/2gvJvNsVckWGOVK9GG/+Rp+Yj453piXg5dItG
IN+KslwNI07N0TMe7u9qbMFopbJ9HYy+ufT9IJH1M6Rq61RfmimsV11xpPT4WU3F/DZ37FvTgsAt
lAmfZfBN+Tq89cV41gKVZARdm70aevIGZJgbmPnrNIp5c/+gRBYl5GSxnolISUdfRYmF4qaJ7C3e
k2Af0nk+ohfxN4OPOiSqhu9O1/kvPxIfKrC3TT0mB9W59r6sWqob3d4m3F4bMXYtJGV/PgxmHqDZ
SAo+98psLqObfQRjOwFPBR5AK+PtBsbMz+Sho/roXqXtVi+1PXP4RRKu1h2hbNaM4fCKyJWVBTNH
D8EyDvvivIsNBFhRd3Us1974RLgf7Ax8i6MdEjgT62eZufalGfETI9MEmNCMale7yFND4MT3F/aA
0aEVxofl2+1ZOh1jr+WfQnt6aElfxQWgIoiZo2bmnAWwMiXLfF43taTT101UE0lZsSsDuKQLWR2G
IaeEnfxNFghqkWl8VUjc4CACnkkM06LZ5ghRrvk0kAKeQcm73l86gbF6cBi54QQObh5L/mutg+2s
kKk4OqreWGRXCJiaPSRHjY3LIjgJXoXvFfPLmMbzsWFLwsDCxxoRtShnnOKPhjjGSfjMGCs7S2zI
q5Ssd691mp9TCr4jFwJzR+Q84BJpL0nWvNaywlngtcYPUjsZe/nj4zA1P5PJaS6J15W7xFcKkYVg
ABaJGZYkyc3QbqrymoJpXovZLw6GPdBZ+akPoLER0FmNmgBppBd1UyWP3ILmE9//u91PhEgWfbyv
aIGf6C4Wxz8YX8iCYG1tAw6hcKdDFmADyLpMvMg4BhCYgYLzUkJPvQSdqpW0sBmp2hlr1QfZkLLp
JKzy+jwkBK4whytOtfDckFG59i12KZq8y8eQyJO9QRm/GuY6P/fIXc6TOefnlBnjLmw7o1wnJJqt
iVMLyanlJe3x+jk9C7O8IZX8/iwQ8bIeSe7tBcyB+68y3Da65owxajsEvm2hJ7AIaXi+v8QznTEk
bh57ZLiRab8RVcGAlU3MISdtyOjLd9FQvCmiM46JByrJi9P6lJlUbrY7mTtX9RaucnirGBWDpwkJ
QqGjeG94cwWrnG9ugMN0YpT1klRyugi7OJlFrZ9SQmDvyOmwADhiRQVkpi7gOu/Dd+SMiIXjFo1W
HB0VcWbfSI3AEcXvjucflAjEVhN8TM5KMh6V1z/WnSwe+qD5aS1ACY8cQqsKj844nyYV/yHDSR0r
s9InVK/jI1nQKORn/p65Lz+nAX2kBRggEu6/FzkWT07WlbfcjN09LeEP7SNw8tAb/mg1QAPLmL7n
yWMKhOaw8Qfnw8lnauOy0pe8AY89GJfWcC+DCYZUAId88JcXpfM3kl2jPfuv4OTXQXC6/5PZmSSD
WlV2mML+0Km+PpNr97+XYmyAZqVZ9FcGDIklY0/tHywCNp2xn7dtA/08Q/h/tumX4Ut7l/tLM2nv
wuTq9s+ym2fzfPjvUKEE9jdehqmNGdXgrgxDP/iwqE7/LhMAqTkq50Mezh0tU9gQVqII5Q7UZCQn
dD32Fg+GA2jPdc6sMJ3z/UuVJfGelR6zkaK6iOUFI23WoWxFehnlMBfZfFxBnrE3Xho+BFHyYqdM
aQQk20uCEwzdJanClTfKdhcVxrjXbr0xe3+XlfPIKVONF8+X46WYCEle+WCmawSDmFzsaTtwXG8N
omrxR7fPFLQ+ysrt/QvmO91zNAztoVaEPFTuSACZ3wFOp/iszRnjrsP2gse55cnOi+29FC4HfrhV
9xxjGXwJGD/5YZt8IArPANjlJCmWXvJB3iiAMerkvZWxInLaB0b13UOlWhK/li+NMIQo3Oa3quOb
JDGWmmJ51+gp///Lv39XoMLHfss2zNzXrHbPPUiEwzzHt8zVHWv0hY4/0x9cOdyoXuut2w8uqwlX
EN7qIMk3l8oDJRxqBcJrsiVUQXAtv5Wj/n0HRZRG/whUuN53eeW9+zks5mzBEijfY6VAOJWZBfyV
UWXPedrsGJvGJ9krquBSM2dN4mIn2zD+zW8HrSpZ3i2i6E22REvki+MobakLjaxmI+gAaaob0pLk
xM3kRg8JiDrQIco8lUiAWAw+1zMaMSO0m8dSLjLKOnNvlru7fxFyElAUGV91UbKEMHs+g+ysfpR+
epnrapd0Yf5gLYETWCw4c2z5xDYxPyURjPBBWPBoOpnT6/sjjt05OFSG1LvWLsKd6WTji+mxN/a9
JDpGCu2DSKDNaYBMvupuYNi4w2SGpcNJWMKkXv8ae/3eKKSNnJuljjU01f7fyWMNfOrGjeyi6Joq
E0F93cUHHOFE4hhMU0RNUm+oLeNq+BrGctb86lq6lIA64rWf6mDrWjK72IIVSBELziGSoIo0Uic3
1r/K8OSnU/J0rzhLh5BhJjtw38m2jUbeufuN7TsOLLABPV3BnhKkNX+lBWLzzCRoK2vcx0wFCAcX
YNY3NnPA7VyTRH00W6UOlhDnGIU3G4+sPIxAv5PMty7FYlxPSF3aFRqnTrV8yb2HYm123sKmOeu+
Dw5BZktAriRyrBCKBZsIxN4ZZ7UoUT7YC1s4z7f2MMKRT0IPYckMh46NcceqIUCOr5zx2yPpHLPB
gCZ2qfidbjaPoZv9tomivKG+53Zd3vjE7H4VprjZbmuczTiixvY2Pmp+BuURi5QOJHmKeNT1Sn4E
4yRhkN7/wqJDBHA/WjHV/+9otUPnczBDFzw4JT6bB3GeVUvShJQwrCP8YZZ6IJZmvtzrAR9LCPo6
GoY7T0XiOtkSrBOsPCyb0ypuGr0z4vjRrPqD5XjgPtuFBk8vgkjqLwtAdUC2jrnNSl0SxPOcdy+y
ykvRjtuJJN098Sh//6sF0YwZ167r3xPCIA4Fk8FLCGCoz+was1pn97sSgduqWRAWRKKHZxtw9TYA
Xgt8aECeH1Up35SipabD2rd8nE+jK+VGuMXGT+FlkHa2k6Jj8Z2wUYjcgYWlbolrx2a1j+HH0GP2
j1ZWwcnJeRuiOVJXH/McyYPGKZqiL91odsZ5DKsGD1Ewlv015gLe9KP89HMfxlk7PrgWD99YZN2X
Q1j3ILMTNbb1OjDRfEoIe2QU3IVB88RiDQubauZjMk9bglu8H8ZkqW3TCUBGiXfsmbk8oWUEc15z
K9UNvpwOFGyGX1+m7MmsQDngXxpUbkEc7MuF9yoYx66QJP5qmY2JGGnLiqxM5tm5zRNxJ2gYFNxJ
LnjQYyqSlWNhBmbk6R3ZBZ7lfWzBJpVJtXXNsZP4MDi6oyt1jxI+ss9uipWw73CE5VWN05pRz3L7
0zNE3dsMf1Dgdfzf72Iq8TmmRfHY1vw3PL+IjNd97ZH9G5Xm+v5tW5K1uuqFi80c1gSxDlfN6HL9
r72D20B28FKnz86oFoH9MW45QYUbe5t/H3vc2htnGsQpdQNFYwGxJ81ams8kP97vlI4fzLYkkkC5
aOxw0lWYTB6bGImXHQ+fSd4KLqwwOJGAND8N9lObSfSuTAZpxUcEBUvmEX4kghKXxh9AjNh0bJJo
vJJwq4BKkXeKx9510csQ6vnok0XbQ+94QKNTPlh40N2D2wbVaSqi8erhyATeuJS4zZx+xKp5+/c4
Kx3rI1EjCPYq9xCGtv82VBBesHL9u+N7qxTrMTGHvWEbYltAH9kOoe/uLGZm5GI07YmxycUTsjy0
PYXuvS3H+jBnGq7i8MSN1jzFdCMYO1jJtlX7NOXuDyMJokvhkinMEFIQGl1vgPz0jGxdnnEVN0df
z+xlLDx8iniRe+aRtIcXoE+sCQY+SrJMT0SQynXqh84DLSHS3ai1Tyqe3Q9RMDQOpmNVZPnVLnFt
Wj1sAHSHZ4K1WwKVGG5NHb+ZmQJDZ8YoAzE253tzYeTh5d+95IWU9ITdbMd66J+nymyXHXv23rrj
xzQkDCw8LZ80qYr3e/n+EgweBqiJBIkg89//q0Hsici6YAYxQeyheVEhp0eIanD773SfsaRthiJi
hexzEkWe9RlF/fDiZSnpV8tbZ2v8WlSt/9Wvs4tdE0l02VwEQcej25uXfvnD7y8NwSQrvyqSrQdL
6NL0PVUduAiWdBUerOXfhW7rHIhNfkw5l29MPkCpdk21vo8inF6S3MLQgRs85JsLTPybLqIc3Lzk
SuU+9YdR+ebejWO9A1N0awocfHap0meFMLalVyaRr3g3PcrLKO86XFEDxbTX+kcGRGeo3h8FkL6T
D9aKLGVHdoRfs7ABXguqqrjkE2gJd1Tq/K/ITpCuqYmPbCOMVwN45cks6+ydQx8y2eI7N2qbXUkD
FyVU7Fjb2f0RDmZBPCjq92at8/TopT2L17q7JjULhmxqnEte+daW/OtgAaE9I+//Jsemu2nbCmHr
WvlXC3ANYFjLu5zOryVBSokIjGvrBl/FwjeTPb3QfcBIkUhaU1hbZ4Czl3tn3xtgDZcih62K3sau
p/YWCqDDzGxnzceU8zJPDQY2isrbE8MDCVLFXpRGg/+WL80lJGBIpgcl+gFhCgkbTdw6D6MnSOQq
2mA/liWbNccRZ+J1b0bM5KRWZXAtpGU/e2b9Utl4nBpB8c74B/GpMPVDO1i/oENMF6WL5zg2k+fI
CK7NDNq2NAegMGGLR33ZFLS1DV8do0UEbctfxWQcrcjRTjhLOiZAm7LWkFZAjFAZJO0pqkiUWz6E
VK7kC2hhcmxAZ4FYzE6DByca/qjKcPGLKc3+Mpbgp4MRSzsrQEKfuM5nrweElixIuAU1F1NV49kO
ve39c2mLAHuMl55Q2IWHBhbYusxHSpbQO3tQQvZG0CDSkRDFfRe6tk0DfDGmXG5csmFxeBPYVrqU
RYWY1fH+PLtTU4LTCymtsiw7iqTZz8AJTonW5gUTdwN1hzqoFE167HtsPm4V4QBeptKWj+iutFqY
BtnIKt6NvpLKyd5tBcYap6DNYh5u2f2SCCWBJBPBn2YmzUsQJYjCkiw4saxYosnZr1PyecRv2P2a
GfT4Kagf14XtbzWYgq0z9e6Docpfdj3VXAX8aCwUi3MhCAcfimZv0Y+fH1IXtybDGJoF9eiYYnp2
RcQWvYFCNrCixj2SUPbeD9GCCN6toeH6M6IeH0X7KzKc4tBNVo81AktqMxjiVAJdMLp6uhHLgb/h
nhFomQR4IShKr8mQf9HM58/SMH+k6WjsRO43p7mhffCj8Op14ojoNH8FUY0zuieV3X0uHKde86QG
G0fL9pn0AigikTFco2bQD2yDnweIQPvu/v/KQ7PbsFGXexgHDgbqcTzoDABUrpfo3jnJwcsvaqJ5
Gej0y3zn/k/STihNbO9RjSmGuywmgHaAjoPgw4aQPOKkmQmwJiNpZunAfJp7lyPOd/ID3P5gQ7TB
sGmX9qpLxp/3MYk9IeOkIDSWgnDu+Ctl9mXUNt7TZS7FrEKv7r9QZH72mBE8MhXGlz80PDOa0ZBK
EKD+u8CaigdC10w53DJa4oi80mTkn1fruK/fOkcws3Sx+ZcVofFxHd0YopJSk8fTI94xBysrIWk+
c+ZN5QKQN6S7CRdwYhLZZMM7tUC/Rddhl8Q2wE9yEU8UJUSFCVFPZAb2JZ6w9zbWq7vkpAnhhHtb
ZcOmNq4RpczfTJbfYUdhQcEp9yM5RoWDpbmDfHEIsa8cA9NLV4JvD98+EdeS4ehWu0Gzx/vIQW2q
k2VG9bmCeXAMHBgm2uWpSTh60JcZmQ/+dkmhm/EV4TAPUjBDjngJbfjEyLgm6f+WiAGpr7AGFzzE
e9OPuhMbMUTbqgZUF/gs8JYCIwmn/OIU//vBml1o/gFzh5WtsM4D5wqdjINYC+jA0Rjad0Pn87eR
5M1zXTqoLZaGCKmWeWqDXTkQtWo7InlyFtkIwerBeiKIa0/J8rOeNCCKejwOjA92+Yi4XDKe2VCJ
l8TX9eI9Synmm4A+0HcrUCFM8bdeiPiPDcuwlxUDB78JF/RBUj9PcfgyjDm9wMi+QpKxjSIMVkqE
2yqoc3KQWX5lgVc99GExvGjhEBhuWwdrufXQX/fH1henhBDQCwM057HSPYsgm6of29VGxGTJWPHb
0NTBvtD+qmzchcSeTascfMjR4bZjPWtfXGmX65KQ4ptPvnJVEi0nlgFP4+Pp4IIMj1L95OgFMLX8
US1yp5Mf4+xG1J0sUVBg9covewZdZqb8jwtu7FNsO/KxjasBXJH/yaQ3e2vYrBgiQS8VaboFgnoo
XWfAy9i476uQ0UfJEpVRfzDwhhpmA7pvWfLiOt4aivzeOrPLh8nLf1uFNx2cIcczv/xI8e/XbMS9
vzhs8QhxCPGWAFePm97cRaJor0GH44Dt0IBpI6nOQdn+sAwm37I2R9JMPc5Th964muNjUXnMy4R9
dIp85BHMTihDnaNVoOXF1ja/9ROCfrj551C43s3yApCegKWNpAXM7NUgcpfvqSw6D80EHQCdh3P1
cUBv5uV2cxq2L2PpOxsEyyBX8+KMiWQ+y0BVW4IWLjW6bExdGH6pdj+6sv2llRanzCF+wgBtCSil
Ga8TZtiFE0hqa5/D54Sd1mFrsWEep7k6JC7SqkjjS7rvTFXnpPtO0Sja7SJ8J8ZtmY7dZ2J+KPTB
1C+pNzxPfQTOf2B0el6+tNrnZC4d9L7jiFqr75GGNxWwnKHNjh4JziQP9e814+xFQBIgjc24ly0L
lHYuEIbzmT7VbRlAzjfDY20wZ1laGw2i9zrMhKYaNZEPPNI2fu2Onf8AhFWQp6VS2zi6dgSDz2aN
B1yA/5ApDhMed8cxHyojJgF82VJUFPuwFcr2BGL9iXosX6NCCK+k2ErcwcK9ljPYafyFF690XNxU
3HRjyYyCzdJ5cJR9FiDRtqrKs0PakW1Y9jOkN1X2t5bq4p3IeTjxIm3XXh8RaoLUl/BDAK2mjF5g
hXPO7CD5JL8rAuXXpRiTPbUP9iHZZnusttxdrSxWs8MxajUzA4Jo7NfkpubEDxinIZH547DIVArD
/QXSi5bSnD+kbWQAXUJoiVkIsUKO6WGU6TOSf+SHkl9kLUbJpMsfSb896LTKPute7NFzKgKrjDeU
32tDSv8cIeO/cG4wSY++W1peCFnjhfIBOV9IlnhSItkGqZQosztPRqQ3ym3c1dQ5z34Zyn2Rz3tE
mNkVvhgJZsYtZELGwCx5KSwZfftyXbgmWIJ0Nq42C0Mk5b8XecoeUH16wZD5AtXfPAEwfA5y3DFm
+QZGoHwkeLM9+PaQbsZi8XwpaIzgXlf4GEcGqDZAV/QYAKDDmjkYNbEB2ymNkJMmVcnKeHnK6nKM
Dt6yyujy8VQQVk+ZYU7bqBb0KQKLXxCVBk73gzU4w7lw6bkJGT80I89P+Nwu+822tLhDTfsCFExu
puVtShLz73+M0truDu6AjiFt6h84BrFEa99az5bLLMseXd5929nXRU+/TokmMagex54F8zRaX5lE
Dc64ePoUU9RvO+nDIFs+VhWJ3w+oJZiG8ledav/1jjRGanWaBZIgmdche6G8OjvLclT4iT5RFLO2
8x8GmAqEO2vmcMNpGGR0MYfqhzdH+Qn1mQ/cg8Fo19XeNumr9nov7obM7h57QHyuVOFLmZJtOlJ5
7OKpdvGcc6W4KfwR5YfoJir7Jz+ibY1MoK9H68XC2n/U9LDYGIxgDSii3rYzRApYXMml8Ubw2WE6
MylFdS5N5OI0JNm6yYaJVN0uQTxK99Ea/qEvAVp2pveYMpu4Ohp52f0HgD3PfwGB06+lGnch87dP
uBKlaG++X1qHe6fnIjG6BFnTsTmlvrH1uxtC//PyGM71KBn7Ulcb5iQ3ObKBdWd07Sls249EENNp
B+2XEuwyOWSIVCJ9/apy3e8FJnBhwFdr7pXeFOGUZQyFIZrJL3Nx79/2PIub7MQtuBTdfzTfWMMT
je/u/kPRWnO0NuWkT70dPZlztNembT7Mfjhck7g8/xtSzMkGw42xrxauLOzq9ocO1Ls5/Wqa5Ic1
wrO49w4c5eEpz/r5wHAKucg8ib1j/NbgKB/GZGPOkuKnYPZPc4zfwOkSNi5Z9aQzuG8SwQHbFfyT
3aIgSMZZnaN5ZIK7CAONuE1f3WL+iAySqdFPNARZaNp+bdPf3A/XnnS5GUmwIG00rJ2PANjI8gk1
G7pG1r1nfP0m2s+DkYX5T0R8iEIHhule+ROEz5bJrL8K6vrWLPHQizrE8kmdvL9/DQZ/37HJnCYs
e+/Oz3B8OB25oGkPOUJ6sm8kQKjHFhPYMxNA/lhMcPtS4DVBFTafNdPSfTprYMkEX23xmolVm8Xw
zGfEs9CgKfiX9su0qN8ZPTPUzMKaWej4ojoYE8FyaBhuGpAEgprA8QE3YZRzmATMzuI4DR59lbMa
Kg1nNXT2iWVYuZ38sDpmYH7QBDas4Ja6OpXQ/ZOJxAPDCYuTN/9ShoOH/z4NrOsN9l/jNYINuLYH
/Ou1PzznQA5uUeydSmJ40lXy3RRSX7GDxau5QTPGwIcqDV30WlVTvoMTih2ml7DKKmoybI3jY42U
bDCt6NW2qegQDV0jAaQLARdA+swMVnXN+SLdHMAmqk3gfsF4adXwXbUoMFw2+OdkSIyzYx57Qvd2
LLPM7f0kXaaAxthljxFxJSoGpuL2m3i5YIeedryMdLaPF82HJutk7pPxW3rYCif5OgFzRN4ubnHI
7sk0jeZQ6YH3lTnCZhiLaIfZDr/y8rwjzjggbswIaU0XKhC6A9HLvTfDEOy1Oe1CmVuoQV/tPmN8
nNrArLAWxgwBpAe/maZ7dcfDM/7Bi3VvYpUkl82zyuBW+NjPtcPcSvHpVnnAymJRrkc4L8+6YRTG
1JZRmqX8YSdU807sw3ww9ABon30+AODwHEf9PnHL04B0yD0sEsbW5jM+zHNwM0fQPn1KGFAM8F0o
0D7KQhEfYLE5lEa6xA6DW1ieFrcaHrWlxzOM2GFn4nFcNeQKelEy7lpG0fn6Q+WYQUSXjU/Kyzqk
coDjs9o8wTb9trTKbrHgLTNYFS2f6L4uY/Ko2PE2VfFZouI4+OXyU2t1sDSuCGRGwsOBYRwBselX
TB5q07TDl88JsCnS8b2IZ2M/2Th2sw5Wp1F4oEuXj/L9IlNwVXcDHcT9skiZAmK5ZTjV1T0YYPlj
njVviINK7D1jFbwULeaA2pZ9gvNPw1LKZL449nS2qjl4r8IPH+nYrpnMfrNsMu8DMqaLH/dh4xyQ
o5iT0kBMKqFebIOqLQMhTtyB2FvsuyZR6fBS0xSEbxVx0N6XQkWKuEmOpFaOSZCQZYG/PIkYWePY
L3fe3T4Hvtdc5Xh5VDl9BQuDL2h299bFmJY8hZq68z72oWPxb67vP3c+pA3ox+vEbB589C9HfJPN
Bb/YZlwWHbUGylqYzhv9IkK+exfU8aEMdD+e729369jZpubT/WL8TjKBZLdIGEp7zBrcONr5Zhse
bM/AGZnI8oPSl/4saJNjZ5OAl8WB2PuiI1XPAHgwZt4mtPvgbDpfDnhrJu4Ai8D+FacApE/o2hN1
dwuo7I5r9yeVIhlb5hEmYSVBgjJ+IkaSAVy9rzM/3NV5DFKLLYURBDTXfhxclUM4ysQgkJXGUJxJ
Y2hWPQjKYiqCf22qkL79yDgDU6Ki+B5HwFlc0QaCxAOLX+PaBEiWmR+PZrP/P8bOZEluJMuyv1IS
e2RjVqCkohY2jz4PJDcQJ+nEPCkUUABf3wfG6K7ILJHq3pikhxst3cwA1afv3XsuivL8oUklbBaY
6kfuy4lks/iZ7a9dioj0rLz5Qzt18jyDo3ycRliBDmlBx99tj6qXPrBo3RKAUlc7EpqaN2eJFcei
tGLmm15cnNG/BzS5SxaHUWm+rGAELA5XoJkDusae0wLca9vnTlrLiLVBr8V51YIHcY+ECJYOGYCX
IZp+1brqt+Ak2idIza9eOZvvM6no+YAYHdQ1628RfXgUdsPoD9cGZO41zR3QLhYKGMOz7gpydPXw
0qPu/DIPEAxHxFqrm/iFb+IlHJHpaOnRRxodKg/Leg16Wg6M3DB8haj7stQDzrdM5ehA3GEJRnxo
0mlbdmAmfPuwyPS97rB1ddMYvdA8QMGuMaZz2ihvnT/Pik867cPfxQRzxfAKURBB0bPmfthUUfPl
N2//VmwIeymFHameYF+vSPAM1xkZ7au+M7yLZYfZJp0dbz3Qbd/lLnC9YhLqVDeFJO2LLROFIUhz
gAJHaZpwwGraFSdfps47J6mezSI/8qaRMKRxMx+0Gps7LwjfUkN/Qci8RRVQPEIJDc7R7Vlt3bps
chQ4c94+J4F+jWNJnBS3MuyLYl0sJ9uxL3wgBt14HHGvO8PAvJwCBHEJ1dOIKu5QdRb6p97DCYE/
PyXY8ljPhMHTyzGPAdbzNSG+e1Tc+X3TZcm1ILAGZNBWjuP0NFntBRJpfPZ61FuN0iTfLlVwhSmu
QRq646X0aa4/SEYhRYWIPDMtwcX1wXCihik4wB4NNNPTclUr0EuDuyPoUT11mX1Hlq5/bF06Xz4W
aAY97Gqq8EHMxHcpI9p72k8IppedQsYJcxbtbJeJxn2FN2+DHBljm/Gr8C0DRtjc3Q/cqa3yo9NQ
oNdxTPd73XoEhSkU005mxl+asqdFQXaB4YVvrZvMpwi4DNEFoJ1uwklBjbnhUPmzCBB8dnSDXyrH
+KUZ8kIv8H+G4lIXj5091+91T9p70nWvMoQvnc+28943Abr9UeHUI8qGwF92pFvZcFsfjZCB8lwn
5dZLAuMt7xw6+XZCPsTS03Tqdn+DUOMpgacdLdz1ZbLTOhR/YYw9n/02PwQuEr/bUaezGsxZZWAh
p+f9FXYkwWTi0kqxm5Ejta16kW+myGTFX45+ll1+SN7DsUIhVHF7Wnk+bcgjab+G6GVXVxo29ROi
ckRJXq23v8uGujBCBgYaQo6ljlKSnhnrAXByFO7mABZKRWW2u11sUorHMB7QiQH0ftFWW66wNd8r
ANaIatiHbFyyu3mZjtep//P26fiS9nKBZObJ1eARlUcReNPH0tqBCrd0gvwFzobsUWxu63WXtTan
uqVRW4cpgwtPOa+o2AGRE1BIy8W662JDHJHjDTQY8U3hyVvOLKjsyDOoU3pQgQ53JnGJK98uCN4Z
K3IauqS6Rw48bU2kl+e8eZBG4j3lCVN0oYI7y1YwCcUPuaQfwolJ1qXEvqt9kqjScIn2wAlrl+ox
ZexwuE1iEawdZfsYGuNDt5zwZNq+WWN1oeJqvtoN6YeYRpBttyUnNYC70sujVzyHjPfH6ET/ECeW
Fv2pm2DmpFMNux/nzgGeCQlDXvklwjNmkiykQlQ47SCwSeClxH3cTN+EQxIYAmoiPMdVhj9wr+cB
zFNG+7JeyD0eyHcnCph6DsluLmNj3VvSfdBywK/XtIyiqKLix+YltCPQKRJq0uBD0RnaxRHTPDsw
tX44S1wewhaaQbqkChNldrpdCnOfNmffYTRvzWNxP9IuWI11emm7zv3retdzYpzoSEL9iQAE+xz2
/9qqUXqW65mvtQW7g6HvVjqwf5fIYRw0QA0jZaiG3BWuYPIQTnTHdTaezLhHVp02wD09EFK3S4Tm
Y31MwFGrZGjghPtf/LnIn5rQy576cHxceujETtSXQrbRUQUJn0NlPQ+mM7zH5kpNZfIQZY9GXKb3
/Yyjr8hncUlddZibxgF8iJwGKvXwjEOkYwCFQ60AorC6XeW/lzcGwCiYkcywibzMJAeTPz4ede5m
5FzKrWPp5P72kKKoVAJ6ORQ9FzT0mOwUetzdOCvyvkRTHzXhpJsQ9xGiyelyO2fUbXSoaqO9Mi3j
zGXCn/PK2D26krnh0A3JqwXUiTgd/ghSP24Vm2cbIQQzRediqupN6kbFHr+jY0v1JWsJ8komFwHB
YAz7wUB7TkQ1LDoB0bXSi/GkTPLyPanqh7BP8veg6naphWq+STPnNW9ysBOkia87C30RVtV3XATl
pnWZ4JRh8JiGDHhuHSU3DJnZxiiOUGZxMIA+7cSReZzYmXlFQqurAcsnRSL4VWyWNbD8ilhbV8zd
oUqRxKwRk5bTqxxiG+6d94AnxLxJ9xEhIXgEW211ztOI5OLA6DU7LIZ3goQssu3NecshQMH3N4Kn
uFBXBW4eiRemSth+oAomlw5O7ySkwpd++Nb58baffPPQiebVDwPr6tWOs+BXhDjpfHy0+iK9k738
rgyyG70gqZ9GmzZfGAIil0yT6dB8n9IRC42Yn24rG86ohLBtssMnVwHZ13SKkjQEPZ86zfWvY5sQ
9mnqgrcw1PE7eXgj9viAbbWDXzotgViW6jhq4qg6lizeHCcQEMuQ8Rtw2qw9dIi9zlZuXWsHWnpL
NnYcDcMBXsEvWnDmOcWNsJU4dzZymSJknKZygZfLswMannPs0NgfXlgxjQW16g0XM2zkGhkNHfZw
SoH3jkduOirLMSn6jVva0+X3vXeTER1UwUQg7JsEthyCzIrz4Jr2/HzJoWjQhjDNpzGLklPVV++k
OSTHqM2+826SZ6REajVkln1ufdG8CfrN29EY0bUP1AJmr4qtaWfkUQeT9+x3D8VS8TVj2J+MINl5
WqZPQTnDHPF/eoNJ4EXddY8iKeXWKNOfAY7VJ3Z+poOOWewhk7CvVjWRmSmEgsrUzGm8CQTGUJKX
N3Vik3XtfEZeCGtjToDDzOUPN6y/xymRZ4A9UXJP5jCuxq6U577N3UumzLOlSZbF1Ce/B4x6y6T4
5eSteAc9zFkp8z/FZL4tE4fdKAAHlmnzSLgQKLorapaBcxUfVIXSfGNJdgKc1gAywG+srWUmiLUm
v8I/RjYBYoimrEKZahZO+BK1pX2AzS7QhuX+GeEW/AxZBO/gxBAsu3HyzeyN8hRa0IGG3iq3+dAv
eiUX9Eyd1lf66NmmNBngcx9kT2MoX4IFrDLI0tq6oz1cJCaRne9GT0L6Jf1DqBZ9acQXXXyaQ8qR
ONG0GX5fxIGAfotGBG9QPLw6TM/PToMPYk4qPMCqvaZDNNwXXQqRrDLmv0oPaSARvY3s8D3RJe2T
ao+fFXIpnaZjwZ956G30oL1pp19sHdCKKsr8Sijz/A6vgDYnlTPH882wuD903F981XiMzbGG5DnT
MkQ7z6bAHlIjJH0JQrOCYkq/Sw2xi4ClFndVjCNl+Wkoy+pS5bgROJp6bzUq0o3vMmUEB5UexIwm
COz0dzcQRBTd+i1+4l5uuX52ipgTtKpZ5BxYqvTZTPvg2Y0xuiaciSqZfzG8fLwmC9zfxtPhJEya
Y4c+v9P39aFMgnkrq8gAMsMNcTs+ZV0VY4KpiYMpSVIeTXu8Dky+ACGVKENuTYio+MhvckLlwdTQ
YXF2+9I51Jnsz06wN6eemIel+8j67DArBtG0FPbEl2rZAEXpRsrboT+kTm/ee274NjNChQFFlpKF
9wAPM9gKo+9fctRGJNK383uchyAYeC74G86OY2yg+OwQ34RxhWSzc3ZM862veUo7ti/NyxSrr/Oi
Q9QOfLLYM5zTKLrhBQfLh0KeuQUajBnf6423UYtTzMD9aeibNTJ77FVS2Y/s9DC064LpetmlgLqG
U4QLi+u8J3lA1vY24kUHvx9R7ZTH/FZqW2EqNrWs8ydbhNl9WEo8L1nxpftJv228FggyfvdhIIJi
aylr70pzACqjqo2jxUBuAyWR2Ev0xrtwcf8lwqvhgQzsSLm0t3ESx09sDN8pxzDyd6Q3EyVxKPLi
2tPLPHtLFy6z81/wXV1WHm1txmJ6ug0qZ5WGd0VRf2X0oi+GFgzL5y3sg/lIDenCAh/8Iznm4xEf
+riq5gNNAoYSDdNzOZTD/tZChsS/HXqTSWABcFWpcdiLQozrus6TdTpW9Q+dNuhokvIt6rsvDQPb
lTfY+UMWGOkV85u/XlhY7veYSJGK7a1m1khsSeu0gLyK7i2T3UNiduhyl58KE4KvMxYnd7LbLYti
wSZNYKNRm8/RWFuvyIEIz2CeB9eu3DFXF0dpJfGaxmX1KopTXhBdT1Iy+jjncUkzQFvJDDKWH1AB
7ycDR0Y/m3xM2FkadCm8BwyPoefVCKToH0gaWZkF9apvC6ghg/fk0rvZ0hxZwLcwGJakW1UGao8V
Djwz+vgsQR0TPXqGLjaM1yQOjZ7oEln7d3NpD6Tn9s8WaTtYPyDjGlK8tyEUAFkRYzRziMavy14l
wDcGEFsACuTndFSb8y1x7n/9GP89/qwffqfxdf/5H/z8o24mmcaJ+pcf//Owfdr+x/Iv/u8z/vn5
/7n/rO8+ys/uf3zS9Xn38q9P+KcX5f/2rz9r86E+/umHbUUiyfTYf8rp6bPrC3X7A3gDyzP/f3/5
b5+3V3mZms8///hR95VaXi1O6+qPv351/PnnHwge/pbJt7z+X79c3uGff7zwTZXwUDr18d//2SeS
uT//8P1/+AHoWNQXPPqB8P74N/25/Maz/+G6uB5DywmsgLkmgYcVy0Ty5x+u/Q/B5eIKEuocz/J8
sgi7GhrLn3843j8s1zJDk/xH0/dd0//j/7z9f/r+/uv7/LeqLx9qXKzdn39Y4R//FLpIO9wKfGY5
Hi9FjqTzLzGSrYYWANU8hGHiw3ycWiZkNosLXR1mxlm1s6LxaleWcZgCg3HF2MQXC7kX3Z6oJ5TP
2HVOM+2ERKrHXILcU5s4iqJPfra2bRz+9uH+9df//a+1lzjDv0VE3v7a0Obz9IUX4A3+l1zRJpir
Ps9wXPoeM24D3Nsm7Oz9ovPclK1tceQlTM1j0sREj3lYmlUXy6zOPivpWlIJ7eyAGB9aqPlBTvjt
OSxujbYEMMURcTdphnlh479mLoIEjgjzuGnbqTwMdYgpGGiGOZTx9X9+U+5/e1N+4FiWbZoOG1WI
u5E3/bdcyTxg9tnTr9viG/EA5SlsCrUuvlGGFfvfns4JNG3iONYaTbp7Gswxorcdp+8sO9kudVBN
rJZZ0XHE3yF11J0RKnxkzjwCCCvtu4RYpzUGdM4HeV8dUGgRKRNM4YOfGu8+gptThuVRj+N49hSE
CnJpdgBXkKHUgwWAXbv2wfTG3TTWwxlUA653VMMbDtPhwSz9U5jhAkst70XO00CyRTtuxkY054D4
Jng8d8ievorCrf8fMbOesJcv/O8XhM/5weFG8Szb803LWTI7//bZNaU5WJhJO6hxAD6cDnGLQfcA
SjzyOTMXB+KK47tSIyl1RJM8R5JG8STK4Asemq+FrqdPXLJo4Qq5TwyvvwQ+511PXCxGuRuOtStt
1dBwaS9sTVxSMY3ptbCN57ibrXW0HZhKbkIINfu57w6oYt3eRWmuWMSHDE55GENEM6jiYQHtvGka
CYSOTybwgZOjCRvox61ThtOGt0fdx6iKK6z5mkJTLfxDHaDX7wtBxk6iyy3qc3Esl//mYQWtlNIn
pLt+Ea/GvtIPhqiZBVVegVQL5UaI9cMHTQg1FZGkavXbRB5oCrd7C1Kp2tVOh84ACRMSA0Y5nGmw
xPwSRpajJqOFghHNxsQTdwcDfOqKQz8tP+/TT3KCDFsm8l4i5Macrh6jrLhNz1H7ZBKWB7dtbnEw
158NpAQsGwK1QjibQN6HK+Lo7gkl2bfWIbhtCvgMmUaIU1YyyjDSeqeCAXJT0BY7JODrmlK1Svpf
DN3ZGcmKCGtYSoG7t830Pqy4h4PZR08tnmYFKMxlCd46CbyM2sItYueIp11vbg81xByYwrYJJXvE
+xTpi06stQNM6xTJ7sS1vpux5K6B4Dx4Jsq6aghuOjNEULWABJTWe4DHz5zA2iPhqsNK5S9hFk/0
adddY2brWAG9IpnzwJ66Zu9n6yYfj3Q/Z6toacZEaQxJHm0dH3OdNjt342a1CxaP03kuxfgoUsOj
0xmeCGM7Ra1IH+3csIB+TPoQcPi6y5OZRXqmQTT24JTBIGwH03v2AoOE18J4m2hrrSHyNmtPzO90
6fSBVRkOh3vOdDQeLNeH4ZcOT3iuzoKp/5oVRF6M6tgpjPe5xnLEgVrvmeD5K8/0jFOXZCfH29uj
RNAdjA4JRPZT1wn4kUFQ7VRJHttopZsYikPpqIG5JmIThvT+qUgS5uCCEjEpBzoco0G0Qd9/izyT
azMmfkmLJDsUqiU6E/dmZcZfCSofD1gESY+qS8zgRQbUQMZ7APQ0fKa8vVNMKpgl46nftMSPrccI
o1AQE4jZOlRLEE3yXHBom52dO9R7kWY9W0JQ7Epef9+nyZJkJ7ZonPwNw+NjHcRkD5UcLWgUcQG6
/aVtiDCRpjyojG5iuzj/4qrBpH4T+sB3arc2sh/hRO+NdII7jZh2NQ+i3OUM+xbJO96+1ElJjOHy
sIw2PdrIv2fkHHdd4w/HXgfP6Mb7Azrd91A789mu3lrRg3gG378qWt9f1wSvr2xAUquAXWPjDEZ8
gN8877omfQBkiHau7AgMKpPDQDQU1v54b9r+tbS6B1k73wjTfTVo7mxlkhSHtOVPzDykAeXA2LZx
gi8FFfAlb6Orgdirw6TUE+u2JwhGbDqLsFfC5zcMMPEIGJOxLhmsGI0HE7KGDV+G4TZQcgmLgFlr
NlO8nsNZc6szsq38EPVzhBhf5HBrY+NcMXuBZmp9nWxcz+hzD02MlRUKMu5bhZAQLe7AkXUXzu0P
Tr0Q5Q24KCX4Gca801ejSj/gJsPNDZLpEJSYWGv+HtPNUEZZkXsy5ZL8Jhp9FsV0od6SO2zjUACM
7pdthmqfNB0m8so6VJHUaC55dauGX+lWpATVc5mCqkDWhbuZkC5C2Hr0Wx8jmMI24QkcmK03Y7A4
lvdUSNKars2ofmEeY6VKqpGtwtOI3OtmbbZ0Y3KlUJ/aDA2RLDfwNFG8pNGrj7XvSAb52ignb2WA
4kM+A3ypM5gpZcNUERnNQ4eXw2RuebBmrS8gWsyTbxOFGsQ/fKhlV4eYK2RdZHLOWmJxRBCWCcId
UmGTgCPnx7oYrQenQOI3+/FGlaiL4jYRmDBjZ5dVRvol9dqtE6DuwX3yMDpOfW9bJCl3ISEcgZzr
x0FqpNweXseRRfsuVm2ydskABt/lYSVYo6w2HtyuB/5E5EI3xcG1D13wjPF48DQvWVf3//UwoQ7M
qtbHZsE3HRFIvQ5799cUGu6LhZJhC5oq2yWSEeyMePk4y4GFONf+UY0LtZQezZ3OvEffk81LYXVk
i9jkrLRg7hCioR/XDeSm6pyWsQLxit2zIA8E0IWXbD2D67ILxLgfofysxiXULQjaCQkecgHKw6vs
AhLerR8xBMMlN/0NFkMFzpTjXgZPZSCCCQzbB9dZdc6OpsGdlIckFgnTR4OILAPc77e+3dOU5ug1
eT9IM/V3eV+09Afs9nT7X7cHulDJjmXw1fOC5iQgTppbOwHRaZrZgfb7mgFgehizIDw0ymOFB/ZA
bYcW3QkZ2QaxetTGlL6Xlv0a1jUqkDA5FU2Df6VI30I3+urpcjgEFCheoPzT7YEOH8qlBKBSOk8C
0lk74wlD15CpBElD232ShxDfV9nQvcKgEi22/SIhyagZABgQfTE2FEW0wxSyqWY79l7CcIV8tjgh
cwjTRrBD7ssMYwW/IrtiagaC008MVT08E3JsksswbLO6917b0ryKUednHTn2pgX4zbQU8k6TFeQf
budhCs7j8lAuxqKmBa9vFUxZum4itCKJzsNMbEey3Jcd/1nNVffgGMY7VSst3nJewkM/TBfChtRN
yG3on2eGpKvSwpU1a1xR5Mp/TdI4XWdpMu0keVUEQZBTpcZp3kU932oiM2J/vfaBMCIs2QzEtt5Q
bAjRvthRAVfTcYJDSvAfGdmCyshbly4irgbT9MY3cep2OWEoKYuZBQVlRTCD3tYZpNms49MTTPrw
kpIRrWmP1oiC18aMuNsxxy1l34tr9UfZx3gIrABSEUoRNELAy8j8aTr9nUQ+Z0P2PMb1avbXaRL9
nPPpV6xFRlt9IH1pmH6CuW+2DLeBied+DHo+ZnSHAxnRcr2KqGqQC5BrhvDmHE1pdycIBN5PKQqZ
uiiCs9C0bN0uBmwIWZN2FFgrkx3Vh4ehJkPtaZ3usPi1D35E7EPhDXCRxxL9flxVl7FoYJwDMj6x
hBl7VPbYt3HwTlUWAyGqkTiP/Vba1QMfoQSpqKg5ZvOZk44+lQvXP9De0Wt8hJQRwYTZp8zQ2iq3
0yRznIbRs4nJDdJrRiZwPOJGAnv2WicF5zrCIdZBgIQhzKL1EIgPzEWA3VP51YUAUIzB67d4LuJD
a9RvwvbcO1vQ5JuU25zHKv5BW9PYLgj5FfEquH24nyBYDauIQgqJKizZIIjYmoK6+6mIPiI2PAEv
fm3EyAksepM9UHo504ZqAQeY+feeyMWdFh73aos5WCxLd0q2kPSuSDGTQ+7b/bkafRaAUQ8YKTGZ
WvWkdhr3QdjBGAsa91cea9gxYX+vOiadicduVqWEglb+oxUEjP7du7LhuxkHlH62r19ZGQfhOltO
q4S7l8ZKoHXdWAPTOPTQtH07j2mfo+TBjBHeT8PeFRUn/ASieSYJFNBY5QisI0a2NmmQRfa9H0i1
bbOBmPfQ/mnOSmxZVilN8mHcBsMcbJOopyHeUI1EKA4ZH+HsgZ15IVGFD5Wkaz2CfIKQwgx9WnRi
DGKDwGV90NeaQSJsxHydNNvE6wBIwFkOwTo29CZPOuF4kyXuC8OUYl/FyUMAlxHxgx+uUWtjwXTt
c6Z0v7OWxIZslM49Wcw4AT2mU33xOkXOA+w5qtKe29NPkfgaHBlARnbUWCxzlbsOM05kYXlEXotK
vC9hwTZfQr4Jr/0+1QGjtTba2JrBWdM9oB0s1jYf7+Y3o8XnyCNVVC2Js+51Wh6QqG04NBm845oZ
EUyVzWjP6VaUtCLMsn6PGVch/jcm7m/dPtweIhQEkp0I1dPKL0frkjnNeeYk/hgv89Ru7s9LXqOv
XrBHx9fJmz45qD5186hgEMTWK2nRr9pkMFwEmGKSWiF3Nd175RoK+B/MojkFLJ2C/3KDl16nOLUl
M07frXdxaVjfRzNcu9Mwf1U6AaDYmO+1zy0ekK13h8s3pmdfhd9aCbSwscTPTJW/hMoY6BpkV8aT
w2JaLIfYobUezNzyVhgvsh9uChh+QInfjnvFPrHOSTi9Ims5i4C5X6NCLBR2iCx2mN19Bgpgq+KF
vYoDnwBseW4ZqZ6GYPiIbMigImy8baKgW8/l/Ba0Q0oGdQPAwx2i+8EtPkhiSn1jHSnZX7L+AccZ
Aot0DI/gTtKzhc9uBYUp2AyeHe8V0/oXh77xPgJNVVDNIBmtogPW13HTzUDRlWM7RIC4/ks+g3/K
4uJTBdaXmJbRe0nCzTbVrPgksnXE3xLmZ1Ro0zMveNfDEO40YcK7KZ32cDrVs2uRn9b5JH8jNhpP
7NzJqiMA+X4UKbop0R57ZY8HGINANkOOAm6UZKi0puiLA3Wab2XEyEtgTDEKPi/PDw+drr9M80NS
1wr9Gq361uEAWfbxLvPGV9EQOAYW+oCFe++PhVxPKZgLQ+tnPczjuUzAyCZ59+YzgE3rcJ8EwAVr
bGeH3mfcMXvfGH3478WAjiCwiI2tFkWZ5egQ+2X4aXbyqiTURzRrxkNj9W9TRiRma4D/od3hkkl8
EADMueMD8+jHHLQVWg1w6sMuSjXTNNYII2eNdCTJH00ljJ0btigha9d8T3xycYizOwMogtcuLi3t
jF00tzZmWw8xhO/Vx3jw79LWsR9cAwg/hPqPPEmcp0k3936vy01W5P0OrP8HKau4uU3YG136RujN
KTCoJvw5sr95kUHPM29+lIGNh69pZnoL/ZKMNJH6WjZql9H2e3EHCOl50ebrMM7djW6mHLaQlW1U
1lYQKQy9niNpv2U5xD9Ssu77LHuLtMhxzJnf2VAM5A4EHQJ5jV8JHIGayc5+THJSeCb0iVTovbOu
1BAcy9yfX8EvT6PA+R/7+s6KpvqpjBGAZ3twjuGr7wbGs8EeXfYDP2nDewJbu3Xh6/ZlUr2qVvVX
QfToymIq/95HDrn0KbItWlLQJAqW4lZMLfMjfuuY5s9kDoy72y8ncfETI3vDeHqHYEJdXOSGphGP
bwMU96ueTOxqYtZvwNHzUyPIcgPcq9/GFkeeyfBlq9454k3vUWSRqGXbAbXoMFO4mofWMopnx6yT
J8vS19uznKhJTy2bx0b3jErzgnSIrtM4upd/1Dn1S2EIjyWl1C9BCc9veVbYt8E5X/QYg+8e+mh2
3rC7fSdw9ICypnlzdfemod8FpgjXOhvsbTXNpCyCriQgytlCnNvYXjOdCjyPq6ZpX0ehoj0ecaDw
A1UtRJEDloOUxNV7qkyafolBYtWQAbgyzXFj+pG9FRV5m05EqUByWr6iRQbFKEgOSU2XNhP3xPyS
NmQ/zGZUUT7BhPZsUvWMQkWrKPaRqgYrRTwXvrLW2AWF94DcncEep66Vjuyd8jzozWEekWBUz+ug
d091Z1Jlis7kWWSA9D6jZc9CyNZwTdtk6BKlsEzdmIF2qbDOt5AImed3TYBnWvhvyPbi/TAAiY8a
aRAidVEqA/wgQnRshiBeEt/twyRtfO5eQJ0PWVk5lUBVT0Fjy/za25QCnH+ah2Lqvs0hHjtU269J
RXmY85UyfA0J5V6+wnp25msXk6MM68zMuq+JG7c7uzO/9YJLO6gMZ6OkBKo3Rg3CRzKHJgcxPuz2
nUObeZC9QahwfyyyGTPCydJGtxbSjs5+8mkQsIdyeGAUz+A6dp2PWUaPee9jZpoB80UxnI5egiCN
TexYOPcMIozrAeVNM5ftJuuJpcBBi3O5ix5Jrp82uzAg8JKmz6M9HjuNRKBRPqG66TUJfCx2hHpD
W8/xucI/zibcjOZMeiI4X4oH6wMoBVT0vjgrCpoN3iVn7WUElAVJiP/NYbeNkmLdNB713jy/ZEAd
t/Bjmd+rRy+R9QFJ4SfaWRj4dOQCrnT2ToNgAdg6q7Je8MzIWclkyAEGWHQkZulvJot1aQlgzeNv
qkm+doVeN0SDGFSYNEsXdarTrKmY51VFLuRlzss77OX7WmnrqaUfVBFXdOnbWG0nP1UvYIweAvXV
IhHgTKYuyrUaB36SOed55sxWEXuRl0Qeqcj/Yo+sI1WU0QHyh3Cf2xKuNWjRbRUQ9WR4HzQ6FzaM
tcFx3uzrkriWUS5hWwpOZuynn3HRGERGqGtC+2c7TXuGFsjQZ/apxXPm5JQMo0OfmBUHiGgygzeb
5LnobBTkwIrXcirNlWF36oiNG4GllNUO8oBsfbDcvnUxgizbNSane6ZgpwKu2sbGB5ouULFY2eCj
kUsamXOVueLr8nLNYdGMtjWdJsQz+QYm38yMCPljUeKdz62S8MjGeqkDQXIX3ROV6EXUKFhafHQY
5uScXTV+0q26MyqSv6ww2ANafU99+YTqSa6bqfPPQxOArEWbZ4rieyjEa2xZZGuE8zdFYUZHyysR
kFrWa2aDPx0rrdZ5WKEhoyG3gQEEGyFC3mywg61qcYlhIqxMRY+2jowQzKnAVVAzibO3Dh51mqds
aNkSXZs2F10TWVE4HF87h+YhOT8IH9tdm8prkfJ6gZ2kJ7IPQTEcLcM+Za7aBAZ3/bRkgTZR/CUc
gCXhX2LgIUYKF2s8OHOwm213PJB+w1VtLHlixl0T2TXH3ZH8SrSTrrORrKrnVW6O5G0XlNRsH8Om
sIaDcmV5aCafaQC+eHYycM0VYtdLX3Ut8YF8dvQjbDE0JwhbMPx1Dkk8VydmtPdeGBIr7qr4HMHJ
OtGhbJ2iOgtjro4eK2bRVf5u6odXo83NvecbbwWNxAv+M26nKTM57QRvDsyTrTklB8O59+g4HGtr
gcnRdHmRtHa9LroPo768C3X5xPTeexAE25Co63xrWB62Woz1cSB22pyn1ybuH4wSoWJtxXJXkkNj
E8e3JZMOG0i2oBLYitjMQ6ybT7cayMJhrqJIP/d8UFwdwyPptEwrmC6casoMJBLF06j8aQ0/BhZm
6HN04xjkNdaHJVAkVZYqcUGpk2XVRAA5apdEzMNi9JQr03e+W7Rq1zJZUD3gu48tcau+nDkw2z7S
aLIJoQvIB9QYJG4ztBlR7h59vGubyIHAmqoOvivl8SoMg8+SykUPud7KkIpQvwYRSH60+/a1nzgB
+hF9oHbx2TWu+IbXTtwZw6LarJA7NOMbxZO89zH+bgJBNaFzDwagTt5RfV1cHQ4bx0KyOWYNUJwY
w0M1yYN0y8/RsO5ip/6q8tTcpRV95RqYQhsRky6l8xFUm0joFq9ztJ5GsHeObv83Uee13DgSJdEv
QgSAgn0lCYKeFOX1glCrR0DBFbz7+j3s2Nh9Yc9oJuSaAG7lzTz5kzQ1pomUSH+F2uxxG17XI0n2
lp4dv2zOi7MAgybb5XRYD4tU0PRX1q9u7z+azn9sGyaM6/btWm9ZQ/RdLw6zLc62js+sLcewrHNm
1zyPyGMjnmjTXdrYVNJuCeNsea71x8NQVc5xLnimTs74LI3EOyJTj8FAmsLurb1sAHQ2PHiPljUw
BJAw9Gw2OZzVlsCiDKliJ2UktXsy/QmAXV48EwN2g6H4GExDpwAvP+alQZgpKsOit4qA5UPY4nra
GEZrAFrC8Rvj0A/TIq9J/WrV1hA87CmTxHbbP4Ay2TA8LxaqnbTG1ZR0p8rF3jumaLCLd6EAmqih
aRsolzxJFpoUjHSEI91PaGcYa3wA4E1UpLs+JiVCuyiYk+XaFgNjmp4xh0xOUDRsrpSyD2hQCHRt
ULJy17VNYZbe/mG3m6pp2GWGc6HBPqEoj9R2HOUlhCH9lheUyEAL5TbLIdGW6lFsgUGaNAjdGYv1
X1GXfwfHe9EGRF/TUD8dTJ3KHJkgHIyvM+tKf+zoKSSOk4luDgtLe2lE8hbHY7VtJ3QuzcKPVBC3
TnNHbGwjQ8tQ2kbRsBI61sVpYPV5Dj4A30Ypcl4w8ucnJiADJxn6DFkoYuPIcEfTq5maCFPIYv70
63ZLZfsmn8UDpNNcIoWPbHTL//AOpwfH4MjDxAAjZGn3moZYyxUMkcXwXrCNzoF/EL7lPIOYWM1O
xX7O1lbpMqm1m7VfsvMdvrEhnNiVrXHe4bNetDvf/5vuyTctSz+BaTgrzxmeOBBWod3r/YGGRtxs
rCt9m0xwktwHh4aiesLqqds2gXSivk5Ta7tR/PQWzbvDMu9GJvj1nGo4ErGxN3O3m+eq3rFYKmnI
VmDIcaoR13tiWxFaLdjryi+CjoLsleWP7dZehu9MwbYeBzB7vgT+X3Ge31kzSFa5QEsdx3UtLC+M
VblsotQOCpVtmyGnaY+MOVotHkGCJYzurdxpWvqculCLnbzKdr1HVrbu09d5mPyXGszig/sXNiN9
SaNriHXPbjD0YYWv/YxbQMoo13RU3ufi1VCGWPWD+sYrEj8xw36MOObviYgpa+JS8egdPmsTYha9
HIZ9hrIkA8sFPmYWxkHTSCNA/iF7kLZnWzgJx/fZ3iSed+tomOQeV9Ybzde3tplRuxXTkKtwdGAF
AA1dADEynT7Q+wJNis3ICqJks06g9zNUNPkxks5rSyv5ALh/bea9i/xLaUgrohTTAbppItfI8mzv
tOVLobwQwmNWpkhR9ZUTMCyWkBN6sdEmxURduXGQ4e9GX4Z0Obicvu1x+pqsaTr3iRoCarUkyMzH
gtipvOyCFu2uZk3kod7CCCH121Lxnsz7VLnVzbAY/8upbwGwk98iHHGlp6X5BfVK4NhMdoyZJOnb
r7pmZiQYAzRrjKyNMYFcAXjZspwM+7h88Vx5x2hFq4PAyY1W18OsoaW4R9v/AVVgMgYSBM38gkie
t2lwZtJQSC24ou+nZfFJLQw9ZxMbFQVQAOYCrvx8gb8Jr3BSCItMKt81y979PHofKjOSwEsHfSMa
wDA2zQ/01O2LWN0anti7wb/FcT7RudqZu5k7mQUif2cL/ZSPLZDsgcNQJ8TZj1wMkDlNZxWCw842
x+dYSbbFjU+qmZZFONQ7IqvpGYneDnSHXsG8ied95rt7e6CYybPsYoVzrL/5UR3idVmuacwTENW4
6OX4tMCQCcTAcmsuo19pIMCbXYGWifu1NhkIG50gUdP/lf3ohyPc3nUTmSQ67GKNurkEce4EriI9
IQdag2c8Wsws5R0c5ZTUZ6tdjjRuOoeRt0lhHXvHxQVk3bhpYCWUXehnmgpag6hkwax+jBN/C2Ob
4a3QD4Qjkd8Jw9bE7ZjrgUzgaCRLrOAfe6BQ6Iv4Mu3Q6ybzqBaaghcOHEJLiHqoZCfM6laJsQvS
wnWJt2FQKhbAnr1jcc1qI/0cNBhL5SjqETFINXKgVIdbuFdNzCFF5J77lod6kU2oTTwQJkgDuwHf
pfODTvtHxMQjJ+PxjgKO6ieNcUklz38sxDDb9S0BMPtUu4+RvCDzX48p9iFjCpbKxMdBpAcg8F1J
P9nmTkIvZCuf6bl46514ZIOC2AnEhya4qtlBmuNmL+BJyLT+8A06zuPRCUyZ2qyGmfaz1FmDDITB
MLtbHaQf1BqGy7aEZ6RcYEqdXJqLLlRzKRz1S3nnEJIR4ZsS6bDpGKwk0cZT3kb63THMnZWNPzwM
eW+l0beH2Xs16yglCfg+Lt0Tm4bWgGr07ys5AzZ0jZzLFE9hm2vavi993k6t9wc8FTpjCze3bTmU
jv6NakYYiX04ae2pLAsUsCb11v3MKW55b9z4Kx6n/6wB234hkq0x1azTTAUSjoPJkVqrFzK8atWN
OdiAeVip7vGVuJutZeqceiH69eNJu44W63WCQrcmjJn0vbx2dbtfYnvY8RiDXiwlmu6Ub4EDduD7
zCebMMdMK6LV9WCchzUL4iYg/wmy08luieO1YQI6cbFlElZeh3ndd/4WTaWvSWJ/aEuuHSMifTAG
GKCNh/yTEsbWHAzdPbkt7DvPmR9LLFX8tmpc/2kmThSlH2d01U1eRTSd86zd5uVMZ/Ik/4tmXN8I
1iRTS383taizLoUArK5XliWtdc7NnJxpzjZF0znmKWfZVymw2bRWmzpzYAQp190OCwXVJOVmcEvV
i4xoAKxqzpJxDq1poPEsjUwrxD6yy1qdpQsXQzh0Zf+SWNeYx4IEc3cYUfEOHDe2NQLg0SWfckz1
mKHE4KKmap3e3vor4VdDj519d1r0JytPL64rHfKNFC3pkbwxyVE55HRhZLKFL+L4ZtfDUbn5gFk+
bq5tmwRYb5xwBBCPZJUPby1IpGQDceRiJZTAV9gMEe4/TTYvBMxG4zj/+1B6yogLvYIr49I1nWeD
EGuoWH/EBLw9VYmbyx0x5oAD530muGb8pbesXHltTzMcwytP9yaY5nQ/diaUWXSVSBjupllY2AD9
fo/tKntmIH5yIs5Ok6H2FB7jsnhgdukq0HgsU+ThpIPgQOqF7VBGB23GMeGpEQz5zzD78SprvfOE
7g1JRkIsVi2dPORxMlpl1xxh1IUSZKLNmEsxcU3BVKbXjNoWGrvw7sBTFbgq0r9xRT+om6bY6QDd
qXo41Vi08KOuVXe2AAJQmK7R4LXgbuIsjrqRiypA4TZ6/6+TzO2hM523aomt02gnoY+S7cYurgNu
VSkq7NppKVweNNLnlsZ7hVKNcHLaV+F61Gks+l3zQaEUrK5ANr5lVRQhxpSc6UlWUWGW22dKQMm5
gIGjJEViBVm8H+RXpL7smiUl5n1GUYoajxnJ6Ze0q5/NCC7HqMRuXs66jI29XIYPLWqso81uxsBR
D7cELILowIqU3GJQTsppROrW0+1sTe1WgLyPiXddbc90Dyzr/7g08OWVhyWmhejbj+V7Vz4Qb8QG
Ht+tXGAGx4skw53LUNLOww1KhsLmTLTMj4bxYljPg6AQs8lfs0dKLZ9IwNeMvC6e+LVRYl91i8wi
l9LmJCRgvBbjPB3rqYY9KqIav76B8+DxUvlknDtgkIHmpzCdK/5a9CxLjtCA4yPk/xPdLVNITXJ8
HMeq201kOwE1lZyMIgqna5MoacFuEfZVYPXVF9+q97j0zaH3dlGdb7wM9Jzm8nyNlfne8eTapo7Q
jxAxf91KEDg1kDTwmf1WOGeOxOEqmJi80Jy0nR8OkUoqdz+A1v+/K3yhFFogl2hIF2Uko21awbA1
gS+0Rp/tCSvjblyKv3Ots4Vs5Hk2/qa6Yjs++bcBA8jx/1/mKX3yvD4mHyOdvQ8jsWZE5W9RvWUZ
DQssKOSRJYM8Dk5iboArUkyeW7gUZPpbiRl4ZTQjagjhBrnVgid1F0xijwenVR8ezZJE53JiLq41
weCa8lU+VJskhSejGu4rLsvHzjftoKfqM4hiDNyYi/ZGGx9q3lvBUCcgeUt3PHETu5X9RKiZ6M+6
bibKBAwmqFiU6JVz9NnZ6u9oIHwkhky3ka4bKwqLkUPjrey7Zz3tERwA9U30unJg9vJ1iiNnLVpM
xJWbwTZ/YMUZGpXT/rZD/FP3QgsW17wDMKQNWK8OdQJDXa/wwvT1F99/sVbwAvdDurzaM8DljrX9
WqXGvbGcel+ZBRY6SdW9Nify7HZmdRlZCqJHPAoAB56Iaamu04KkvC3FUP2plQ5FQ/uGFm//l3oY
2WOpbwi1uXuFoXlPcwvdHIP93DT9dM/ge7Xi2TCYyma4N+syaeEQV07x07Ooovdy1qfpPzNXl0F+
EsW8orUiLwsx7ix2GdvGj1LKBYt31gLNuW6Mu6aB4Ssj5bwDQjnX+YwpeNC100zInF9cPwQ9y/KN
4bZQAvKSJGGeHpZ6uWt6TPuwKK8LK+lbTeODWx30GZGeEDeFlkkB1c/PcjxNHZWAem5vkP+XlYzt
EV+nIc8wrUgEQiZaSyVC8u3JLmdDYkbJprUN52x0j81ZGYv1jGHqKH2mHCit3L3xlyvD/7Y7hzbU
xNk/8pemlyU7VthhbIhs4xWk73XBeRR6DggFox23ZeLlAbx35Og4Bl7iNcU5JmPdjFYBoaVQB61l
J9BHtGmmI7CUWIH00A0z3+Ug5jEgaJKlAgcqhOHvyRzNoybrW+XTCmElvDlxdyJti0vdaQkNPCnm
+SEwLIS+Bbl9R2ltiTIgL55M07s9+/M9sfE0YKW/1pn/QcwHX4PZxNwujXGlj1O2nVgaBoa8Qt0Y
L7qdfRHvdV6TUUsuQ6n/UKy6ElMh3qJcmRt+8WsTjFaYlb1/ihzoEI4xFczW8B9Q7bHK2qILkCip
AUssdzNa/FcSK+SrPZaWVVryMDdZQ/QO/0sT29qG6Je96/yYTYthAaJvUx0bNkS7xhrJAY95Ec5w
05YHvcxXGE3c7MNznvGxTpztXxt9vrYQPnYDYm4ztvLoua52sDboGPGGoGiyttv4VEcLKEkaYHOD
Qk4QcRQSxqCE3AkDmW+Xqwi60cEagQN7/jzDJpnEARV/WTNrcQFqiMOc41l01eIM7m9ZJXGtbewu
exeRUYdcIs6pSTIXUM1zYyHKl7ssxZDdDlRTg/+jfQeS9ibvvQlqPOz1YmKuNpf2QA9IBdOPl3l2
w6SxWUQswli5AnWVd8iJ0uDXhYtnr8QIK9FT8waWAq0CSe2Ens33XRAeazPVk2rUOHobbwMNgfvC
at4jMzW3hBe69UDs/lY33I57POOHkjEUs83I4xhplxOWtYaqUW41CqrWam66rd3VM7kYINC48iUN
X5ek8zZgJuV9qSCIm9gwpAkoz2OKCpbcCDQj0WDZaMshycx7NtVrfxDT9d8LJU7TdXT3k+OXQcv9
mWuSQRV/oE+lGH7gGIBK6HbuW9HA67FnqznPAzhmvExm3SRfoJ+HdTLUBQst5uKJe+XK1Pr4azH8
PS7TCIufF23l4IhTbTbB4JVc/DSq/PH7aCOioQjwORzY7T9uMSrfgmBNt3oUX91ubN6mdD+QZ85Z
8XwKHOtY88YhWAxOLX0jnCN+pRuZELmjtYDJVHrq0LIiC6T/CnQweckq76zUwBukcj7dMS+RTCUa
+pjEm4mV9tFKorU0MOYbOQqSaXICa6G5ogoCw6COIO37+b3k+3wgqsWFtOt8q3L/scU/zjaCPoci
uWF3md0Yc/xVU0Cn4v5BhNJzX6Oyga+M/IvJYqCCMZV0JigHKyIxzLxrXvUER0AythDH8GpfiPKE
2L2rM0aSbcfWr1/e8ybtL9Lzilc00ob9YitP6VKVr7HVK45Q4L8aix76vJ2QZ6NXU2uRBkgSsfzn
Zps0xTb3W0gMlWMdoSmMK26dQ2CLxtpaNWlWoI7LS8dHUueB80vVxuWwtbF0jJYRaMeHfffN8Ma3
njaH58YtfpYRz1bdl/k1MfyPgjObyzL43jZY7NG57Qt6eew43Sc3VrA4S9fhokmr0OqTN/I+SLGV
r6+yphd3Q7P6Nb0cWuDT2ZCVsbkuqP3btpSTXuKGukim+Tp+EC4m1koej6KQR1GGzzAazw6ByjRj
G5YYPFsbuvQyhRzbxfgk+vnYsyXfCJ18RKt3RKvI7n66CLzt4pZHY2jNU95VBKkxGAVGWw+bEdPn
yeqiaiNlbO7WcOOsu9JS+x7jd9yWMwhcyDCrBDbVWeKxAzdiNXvubZhh4H3uSW7gU4jjELQeKZ4h
ngPVmPw2hL1wsGRdYhF1jXRsxY207e3QelBG7BOogVUKUO+bDQUk2Ho0rlAQ5KGgYW1bElCvFJ4T
M2PrtPQ/ZYxZKl+mF5tga1jhF/XHRGwAFVUvPE+PPb+0XZUYHhnnlOpfDoCbSvKTcjjpoAzzYliQ
rJMFEwGAA4Kzae8EUVOLYywq/momDT05ZQLXO0t+QAEx1iN2ELI+e/hCr32at2fAOOFggKqNDSbx
lpAzb7kqhjfYfhWy0w4LVgg4iuaB6T2/F48XHFggiMzsq2IIBQ+WcrUNf5DGosPo5hiPOD21oG0u
ZWe8EelkfqbtWg4s8+GpGYHMUO0pYeXqmCrzqqql3Azjrp1kdVEIzGvlV9Z+IW8dNLPH5DIlr6OF
TWCQE8Hmqdi3k1fsJP7MJy2DYmQ2REvyyT/6Vmy+1dk19luddkt8L4aMLgud7NeI2N7TWMwjJxiw
I8mEY7CrKSl9tMuXmTO922P7zCfDKiWfE11/B9BIPhsn3U0jmLlSsc3tqyz3BsIAxzTtkhCrfur7
ZXiq1IfiYLJzBNkyHBGQjpz4lzlUBjlFlSEdFVxUiTtvSMHR3zNF3qnIKb5L2bTRLifPZTRz8tW8
+GkwJpqBPTg22dIBKvMl0b7Fw3hTL+5w7sQTDBEGadzLpLY52OFeOyD+tEGmuS+VSmyuilXEueXQ
C+rBR7MmpMIC7vbvJbM4xkAtqVYORNU5t9VLSSH4k6bAtlWwTbwaNi4voDnH2HuignrYRFF1smw0
LV+faPJm9L7og2699dEYpNWYHlyXGLXR6QX22SGM7Wy+YTBDZyQEeSxZGcmk0cHC6c4OAEIB0pJd
oBuVT5UpaPaOGEcQbc1jDX55Y9j8MA12wC2MC54b9EseK2QyNqqGvSkt1zyXaps13sV5TN6gk8OO
U8S3LfMjcM+F+dJA+VhYMWLtXFNuWr8B7ZTg+l+dx1zElEonRmlOAVeuuc9pj8PM6X/qWWxdB9E5
WFzZxmqZNuzYU+gr0mIg8p14Orr18ibyXjunMxxnr99LjA6XZRTzZTa973Y2xMFEKN9nMyayEcwZ
jhAiqlIrxivb6OFaLpaHrqAZIfC84pxEtCGSXnwgZR3uLmI8p83WrSvwD9ns3UgFhAp6QCAV3M0c
awbOf93cZ5xkj4PBpq6Vctk5rezD3gWfl2blV627Z1NfgGyPtbtPCWWu+rm2t7UDpr7wYv9Kf/u0
Srrq2FQcpf+hDqSa/kaqi4LJ1EpCMmRTkQDf6R4BcIcGJG3K6GbtSPATulDEGVeUHK0eZWVLr5LQ
yuN3wqv8hJpxFqXNPrBYllubZMs6soT+JecI1rAzfBe5bePAqgM6pwYudKDwRQShIdvAhmUZOBNo
EBi907nlg7397qh059PHObXjyzD488WEX3Obe++1n0s08bqYgrIq7YOTWeMDrVWDMqI5O2om54zr
jq/kjBgKWtvasppNdjLXdQJdHAxoG2jvk+KbRQr+wYTwLBgDVxP13hw1lBcolDBL9ExuY9fS+NjU
eym5lUZzv7UUEE6e9bequqR99jvCEDvAmDxbZr+pH2SjMR9k0PTfbYy8bJb1hYyrdxmiVJFci9rQ
enh7DdJWLs8fFopDFYBTjAOUPGOlm8xJnk9kNud48eVRYUROImmvQuv1q+lZ1Ad5Iy670v8DNYPH
uaMB2QL6v0/68eHjKN8E62EIs8t09eiueDQaMU8uWGLMzrk+rCfl6GXP3Zj99oOZnKquB4P87x87
T0tOk1Sss5hLsBfk29LtuoMkyHKOHy+t6J9sG9tHbzXtJvaGs/IW/ZLMgv7F+WFXgCul58vdzGwQ
k7x5V6ChMNY03lMjUHitPhvWE+17K4dSzFOsuleweNpmBhx0y3zgO0gTifpM9c4BHtrMXKaUukSV
RlC41p+hqZnr1sn8p38v8UBirlnDrFYfgCnUdqSJbc9dQ3syKBvE8ZZqfzqwH8YD1gNN8r+xMvcc
R7ynwo8ouSJu5ZSO+WkUg8UF11s7quFfqI6qTkkS3WtveclMK3o2dVWsJ22acOYIO3DbvgPBiKva
4zkLqvFGixaF357ak7TBi4Ghp2VPZ+n8jGMhMV6k2Ss6thE4dkp9dcSvD7qUde44UK66LrplJSkT
pLJ+k/n2FOKS22ZO08Kaaqwnq3udkrRRq0KLvpzE5yqOZfraSx5sZmrQ9OdZ5aoRenbCiGhsUtv8
yMGw/aPy5ENDiZSWf5WZbYVIcldRqCB13tlJtiRqnJJO3Fm9cG3qG36LxrY245ID9GC+9twcd9xI
7BeH48jjNrqNRcOOAULUq2qfBqkzilJMo2zItI5AhJwpKvlgoNtjJe6fE6zzWzfP24vo7e/GjbRz
UQ7T1ZnYFBn+4BwAQCCBuYo7i95EX5p/Jfzx7JTVztZJ59pmO1yWtNbecJTi+EOLRg6qmCTLamO3
C7dknhYysom8J4t8SzkDQZdGisyLem+2VXGRE+pfUdUrTRd0haFtq9Isjjo9zwvJ+Zvlw9aCGeN5
25YQzKePFasWxn/+4nonfogTqkdORYDGLpeXlaCc+KL7rn1xaht/qFXjQOcQRj+yeq5QaLp61Hdm
s8QHQhHVadAcsccO0W1xCMDEfrzoQ2HigobWsrLIJJ5aHU2i15OEHAnGuBmV7Yw1dNkYOFA42haX
qvV3wyyKs02+dzs2mbPT5fw2480JWzuPg5pTKYMq9/NKmixn6ppSzn7XV651Th4C82KxLJMm5zED
JlRotGg7GX9TMGA6eZjd5fSPxWVzLR5yjToe7obbNILLwpmKshezeKk8N3SrYUa4ZVEMXNmFhSSw
goqHsFm2Fz8DESOpZ/HJBoSNOS/rOmpdUAS/y2DYe2HgQBkrnVSFY5rGxoVZuWpHpw6U4Nio1y57
J6blMIppolhquAXz5Ex/an+b1GyrRLuYUO6EsyusEfdK7Bxw3nRroykIQCm2ibZHwfx4NbOk3bMF
UnfLzULuobShSFFdZ9+cKR2tSc2Y2Bur2ExehvhRYm24a1ZHyZaUvXkSOfxExXuLkyyBRtvqnmcF
K9cvaH5i3+ldmsyo78pxniEgJrdUn9+6SXeuJe12aOUsUsqHdBnpbMgbm0anNi1+ZpzAPEOsdNf0
Ayo0nhO8Is1Fq+sPcm9iVwG8uqAaXD3o4qgWpF10Z+xeus5KgkTScJ6YWn0sqKmjpR0FgEVOqGW5
dvBkrx2cxwswdya5R0QcSzj9X7lxihAnO2nS8UaLpBrcB6I90y52N0QX/lux0q21J6cF6KInAO1n
9c7Ha9qaU3f892JwLjwuGQ4VveLizpTcklPKeeBgM6rYTJwndkbnkcIfkikon7XXOYzbi9rZCgcG
ReXdvUtbAtJjocJ2AVzK8hJciZMtF5uFJBHT7sVsJe94TVSPzFT3UuCJxn80s8Q3/CAerIglNSDJ
DavBGqSsJxDHbbGfzPmWTwgnU8ITw1DufGwcXO127T4QyfkpNca3ODKaME94a5WG/aqzlj25svnf
F/Pxr2CqdkvdazsFWrMhu0XoUUvQF72yvLas/8ElrIt29r58rw9VdRs8QZSBn4Veqepdt41dRIHT
0LD0Q/Wh60jr2GyCEV75cfw3BzK56tmrusUgVlGBNoRigogMaL5zqdpIMIBIftYZvBrcvnAxILvI
ZrC5RVQx4oV870zaSfp+PWXR78JnXndtSb0k2cJ//wsqFebMuvgve6uX6ANmYM0Op+p5gNwz4fVn
rWYDSNBmXCeJDWT5EWidqpd0LN5mlpucprw1iYhqpXrcGQ9Utldik51NhxZAb0vpzM/Djwaa/VQW
0aen4qvziOloU0EdH/lLKnXfpbEEhCfJL80UBxbT8tn39WnGEr6XKEbItUBrEy63iaX/auBNcwGL
typByOFNWbdd8kEI8CrM+pNJmkEnZpKkNaazd6Z0vijUeQVxDalLHFq6FFP0W2bBcAYSi2vX+E28
7plg1SdYWY5NzgP3oL1EbnWfdMoMh0rjxBr1YW5gyh4NOxjYJmEnfXW5RXBvJTAv3qzIOCfz+IJe
i4RIe1YdUd5um9WqKkbO+vC5+VpuH1ilwz8N8B9d66sfntzR+ab9iBwr5d0rk80/7jZCbHJ2NnBw
jaxHzrHvhZHvu+yxeEMBoVZAi5M/A13dmKNJGDal2o2IACu7NnGpfLRNS49iPgSjTfzaiPZcofEq
cuSPCSLImqr3ufKn0LYsBqvEfTUSJq/Ji68i1q7jSN27GVUYHczv1B0/E7RrjkTcBXiKHGbPepcD
i3e8GHyBh9rWoBltVTT/lJMn9i4rHCh2lCyUU8usPw23EZF6y6376uQ91vOs0g9DNlvgBNKPLiWl
rqeS+bAZ6fNNWSHZ7FxJ+xn3LKv+852UrUDp3wzHTVhoM9VkHFVSXSrKbRIAMcFMxvaJAyMLKvau
nwZQgo2YejB4i/7GTjTescHNAuD3G5n3+UOZ4y0l4e7xmXqYCN4pn4irD02rWF3HAbWHX1V3cC0m
6Diu+OWgfrP3MZDhKce2h4QNuOzftRjYMk+HVcVx0IChuOld61aU8dY38r9oPYSKnflXJO03oUEe
B3yU8zVrrPJBWxiuacLw9/gAlX5YOy2sUREXVv7vGD3gdoFH8B+UuA8bJgKpkyPvwnWm+xhlzfSe
Nzig1PxKsdjzjDRQs4zpayehtuRmyvjdnBGHmpzIsFgR69hntXoGqPEMXGEdY04ddQxPuCLfeaiz
v0CQmH/1XpzgR7xa1Mhj1Qpt7KX/PkVScdaWZX5Psc/P/FlrbGAIXf8mdnOYwU7B0X3B6f0yi+E3
N92QbSkncMWGpieeWVDP4M+Uk1YJcf9WdwOaLTnXUV9n2jwEl79RW9/ZseRr26HTsfww6vlLLhiH
TeF+moZ2zC1tm5Tjfqqjz6o2AZ2UwBD84maSLV5B9/gPGMK72aVh4RkE9+c/DnMmo6m5t4YizBwW
TIUxmeulExu8cH/S3PzW+vFvJa070zAn1vrF4zCPmDZwB9W8nbB7aoSmo2gyGlgisNK29jnSouqL
2Fubtk2+JpYvJJI4ZlWQdMp828bGN5+v9//jvPcfcJu7QG5Hrw/8+nGLTmO56hL/FTLAjady4I36
pY5dbpveNve4UsExINw/Q3+C/GHRAZ4dc81+hUj+N6rKr54mNpBRyH70loALpy+GJYj9p1Tli4DB
GVlHDKSvUWX9jZLh3Uq0bV50ZD7bS4zEjgi658C6bwRFWZNJvX3rTp9ADH8TYAUceJsd5OMd8ra+
SZI5ZcvWHe3Jf7O6R8KZg6ZqgGEAUeRc75XrhJFM5v6Vy/qvjFnJztYYDqN39S6LIOBQkuxbJVzB
a49CaDY2pBDpiV49jqeWm9/sqdn1S3XymBhX/z5tkpp7XdR4tR1KkPBJ/l2qp6FQLmCY+ldN8w8d
en5u0JvgE3iO3PbcA3iBKRav59jl+FweLO+5a+xVonf1w7b6S9T4yqhzp7WSHgVT/+yaTZqp7VSU
F1BCH1A38CT0QerNCD4Je/0m7A13O0F1xN2Mc5b5u9ynVXcsFF0eWOrSNj4uto4zRNw0+1DW1ObS
HhQ/BLHko2k+NfrUcfIGOmey1HGuDeE1ikj3TeadLOoeU/aGlcmuf341O+4gvlAfLRWJPQhu9iyp
Q5bHzY8suJK11wzIdKxJKmXulcdTiX6mbmV7+WcXyaelYDtQL39J1CEY2GkSQP358RbzFZXyT6Mi
6isfZ+scfDemRnSCljQAIBHMTf4twau+yopkwl8MDtlIVqICIZF2ocZu1ptz2FS0ybmwVyoCml5L
bt6pHqU9xcGwim9aQDcl5NzF1F/sxjojDCgDlq9fg5TAh3+X2Jj4LZW6tgNA9EbeaF6lvve9DDuj
Sbu1sMoE0iS5Igx032nAwyuD9Sqe/2b6eHAnMCfp/Bnr4gJrhuZB9s/TyJbQ0sl+TSTmKOvsMClW
BrfyfxCHtbIJ2ef6LrcpZy+bV9mkf5wZy4LAqdWa8llLefv77W/k+t/6gvO+cTd63r2yN7j5RXVt
UvXuyssseKOojD/zj/9h7zyWY0eyLfsrZT1HPodyAGZvhNAMiiAZDIoJjBKAQ2vx9b1w81ZXVj3r
Z12DHnVP0si8FEEE4H78nL3XNtEkXxB+3dUO9l9Qrq1oH0ucI20dsAyqtwgUKSDIYxqDctOTBxCU
yN44vVht8+jimVnb5ZMdDSeJmhNP4Xk0Hbzk/Z1hYWwNW/OBsufDAK6StRUP9vRYqnVtRojexjcM
lDCBl2CR/G3OsnoVo8FbOXl9UCADqrR3ecK8R2omwlI09hfTY/txOPMG4rG1Jvxk+rlBaBNo86cd
JaeEdDnYNG+e0p8MHSIYHSASohn2wkryTdHfTzPHJHt8rQ2woG4avAz3yrPOlWd/mYi5/Lg3l2Tb
3ViZn9K+MyN1MMP8U4TIM4emhtcbTleI9zHJFPTIJwi+GNQtKExtuOrodGiG8e3aI/Az+mvEC43v
QPBL0b/SJkEg6FpfRXWZw/qedepsZ/oNYSZr5eTnbnQuc9BfaNWQ3UJ+qD7tS7rcviXpWZLK3Dfx
j20S1W5E5F+4GQXL8gTV5mvY+HFMl5GKxDfn8T0y7L3XA5YpjPA+CkGbCF5hot3pXftGLAyhwVr1
FmjXvYkaLTDA+zlxebfkLcpWe8E/3QON4IqlceLPjsw5C3AnO4Z11IFAl1n8iUGAmlD7ZBR+3+4M
t3kbIw93kvdAsMdRY4OZRYglokZzjDqnc9JnnYbkQDYaHDDEpWEf3nljc5I14c9jeXCE+2qQ9cuA
uD9HplwbELIlDCjGVsalIQEB8v/0XUqY7KyhrPmOPwDOodfDIxkCKqc/zNACQz+IEYWNxGDY3TzR
AHnX7Pa9rjDvm+JjRkQ2V+VPp1Fqk1jcrBh97BBUslrVCZAIiK/xmD3nnvWpcvtL1+SNYDEZp+GW
uE+W+lQ7VcpemTEBo15S3mCAXNV9ecQbcmV11dNQjR+hXW07hb/OnZE1ELvpxy0Fv81sNrPotqAU
eEjz/oaG8UMMVn2QIQTZGZIHrR1rJm0js1CahtlPXblYBE1ElRwuGnbyMMtfBNpSxOF4LglJvU77
dFe3OqXvMLI0a+OKNirwQOIOcvr+We1SkJrlh23nu2oWpJoNKe94Uh/AHaNNQ4zNKIOgmqH8TGA2
DYCV/Im+LxgSjjSt03/qzq5rAJHXmveTIq/xg4IHQzjwhbpvr8x4LpV2p0D0RrnLIwxiwRfdVyQQ
ifQxYW4BsL/Cg7OOsSsHX7vWjRDltiQ0mCi0labzzsvuS1906PRxNFAiycOU82dg5CaWmXV4cvuf
yODretxBECrc3Ti0sH1VVPrDzJUZUnmM0o+wQkMzL8vE8psBnWOr1QiywS4azPZXG/y4PWvTjMAD
vzg2r7qzmQFiUQyt4QqBxHlMcFtmI57rMjO/tCalCzmSO4Nlw6yLF6+YClRmjK/ULHxlNRY/OLoP
uuoBQT055TW/akCbRLc9acW0vNsfZAvezoH77jkXZgqvbeHxDMD3ogU++ObC8LZigRednBktvrXn
RYUu7lI8RWsjdJje7MUC4rfIAV3bWkcfn09QfgRZuooKxtEuTOINmiHX0I9xKz70PHwIphrFHCeF
KsoOSAiUn0eiX3hS9wVLQiSHB4JrL4bLBjmODpKOZ1PzEBttpAofg2pEO5x58JXNK5w/V0YxXUDU
bQeq+lyBeQBIadndUzXzq/Wpv7QoP4RNzFOitwTaiex1RKTe9mAe+vyl1Aq14ixj+hMRZzi4eVKN
8oh+4yOycXFmXQAPjWqqb9O3NHJupPNdqvG687KfajQfsIm/dF1/TpLqFJLdg8ZxN2v7nqg82l6I
U3vrVMfZeRrQ4uQl1r6Jm2KyLzk9uaC9qDK6JdK2DclSqHDwyZNEV4vFx6Jpklnf+YyKNenPyEq+
hYQYSEbMrQsxOrfxH2JnIQCn95ls4mjVDFS+ufJ1TR3VHN8bDtrA8oUgBG4NW+HebMEkeZFvINzy
cZbHlCujvoLAiOyV41EzX5IgveBXnsKzxqtvDe8BLBbhtybT0dBdl2hF0VWvu4nlYHJbZusdw7qv
GHiLo8iBM3ggswnpcFHc5XYE4aG7sqYDLECU4MDz8GhSQzuXxnVfRyN5xHOEetDuDo4hTy7ZYbh0
eXKHwfuIWXZ6u0VzD08AbF/+7ljtW08AeR4RneKMZId4t50z7XUxAEAz77mYxwT2DJ209iWJqrNM
21OYHBrzTLv3jhLh0/CKyMeRyz4SWNdJ+iNnTiNR82a7QeGX3BleRXAYg9oUYgzYhzu7K96LFGEk
skU/MOudbvGYkAAwoZrEa56a9k1jk9ruSHrwRnMAaEh6YzsGiAVx4vYkcKvQifc1sbAqeq4LlS8O
pqNl8C40LeyhTGnbyQaOY7d1ue7NeIeg5sHI5Y1XYkCohl1K1s6U4IRBItOJ7hkC5SXQ7TtVw1B3
wyODCsJwSGV0g+Qb6aggXscjjNF2idMBcxqjLZqi8oQlloxQlKFYGZteXYtOPFbutCOCIgKNJUbz
eoaXFuhkUrJCJws3hV8Zuxzq2/majBJsesbJMLZuUjyN2DWpUPbOmB9GXOMQba/p7r8mFRte07FW
uQ9xyYd9dnSpZhwzt1DGJUBQGwLGAoyWpjlrsAPllRxjrEIIbgOs+ENmP471+IG45WgbmBBaUkTA
TE2+W8a3HivUJGuT7paJRCRapwkS1Ha5hcMWht2AF1Mgd1/Ny0oFM5hVzzmnTtyuJpO1cCTdqxjc
H4EIizWbrUkoVNyTgBnT2Paq0uoCUMRWmkCTapNmP91chmZ9BOLhlcm5tvr1f4uBXVYGROzgqwGs
8GJOHp61lmliietUW6y1iARxvMrkxRDNwUOTM8n0vfbYSJsq+5kn/UJ7CAzAx5C4t8mQX9lOfQ8b
YTekZyKN9ka1DJKhhujBFTmoT1xCYqcn69w5LOJpZB4ILL5tpxdyZp/NjECUcry29PAC9mmrwuJW
5e07cch0Q/ruTQ9wHwZVsHIl3YNDVE7XegC1rzPVd1Rr91Y6vMWC+JF+GYjVZrUOYhTCPVKTmHZI
bFIRRLH7SbaBzFv0Es2Djm9MettFujxrHar09tlc9FaDpr8kJLwWRrCps/hVFNbZzbQP27C+VS5O
sqju23KhVjE/bfRdKCd3w5xuqxnOlhJ3N7tj67ecdKNIz/Zu3GA1b67iX62hchUl1qfJu+rOw4el
uw9Rrp8CSXysjE518lU04R3op5k+Ho/obFkvSAmHEPkCIqYBqsEABD4MtyMQN6Jld1PmrWlVbUtC
1VZ6RSMcewrD9PpMxBdrBWwpcMU4f4S664buqcZzxMGuOeV9t8kp3af2blDYY8fqKgtTIgGxBM40
XfEJAQoo22eJcnoJRUJ3gnAMtqRJG+JaHxOAd5m2YzoV0QvRTq1ovhCErCbOAk2eXnm5u5VO+Kis
6byh0j0nXXEdh2KbmeE7vFC/d91D4L7WXXNJImacZQi+QHOCi4LTVKbip1w4GGbGZNTuqkdPP2Je
ec0l+32Wf1izx+ZQRFcD8AkkSvCfJUqakIP2eCpO0Fduolm/BznyXDfi1mutU5e8Blp2DJv2OBYF
fUOmzbE+kj9Tn6Rky2wZdk8zOnJOxE8eDfw0Hz8Txih+wE9FdmLSjckeMjVjwhXJzzgQcexU+ySg
tBXBs9eqm74JjhnjdU3RGqGBZpjWpxdppwnLkpGmNzy6lNHmU4wbQdna9azUjzMM9FM/GFp8ixbS
b7ZcDjrYLJH2KddYQrqkusTGZkrZ0kBnYVGvx59iz77+DHfmOYaQOnX6rm96WsWEgNr0IuQDgpmr
1PhuouhgExDj6ereZMI6QnW0AhJ8R3xhnJps+qorqwSEVBQsfU0x/iwTFdPNPit4JSCvKKrSqN7a
ddOCCsGfC0/y2lSfneY8KVW8d5Z5Ew398h68V5hCC2BXAwoHXS7RJqA5UZdV9EDT4tj0PWmCIAFD
Uf/YjvY8Y15Jy3E7gh0CdPFIo+EBbPIroGpRZdct+UJxSNdS08wXL7qFO/w81PLOaLsnQE1kX0kB
J5L8eqOTu04uHDaXO98je+aUx19lg28YONR0HetK4Scm9DZJA5gZFZ52Yf6Qao8pbBp3Xu3UT8jh
vrsA7bqGoeu67NttURXFmyL/aV1+sx8w5assBOZSosGf++GoMR3aUqyTSJWXMY1D0jGj3FbnuccA
ng5w0PTogelBudWyj6gLtb3qe6bajsM5CIRQkWTn0Q2q/WiGq7JAdylqvb7V6ZSvQtCYHPv7Oqp3
dQzmKM068kXMvbK4bTwdWQA37NWv/2RZavz5kd566aYIEE7V+lBfsRtUV0NIzdnyUlbCq+fVkPG0
UzGODlYlpORjtba0SDsay3/QNgTHhr1wZU6JJOd96o71mPTHXx/R3wRTZ8y4msaULaZonSvrzQJW
c2zKpcMXGmraYkx51w2WIeFpW48AXzwXTnUM+7I6BmmKkf4fn1fQicgygQ7U6ONJTvYpigGBp/21
2yV3gx48C1A7yLn9nnEbwuMGsnMxO76Z7IoG78OsBs03ZhYqiSxLKARWOlk/8Ie+BvKBVDy+mlbW
Af51khWJRui35/bOhmKOTwaVkIdWi5ZVG90FkH5sMjyONBgxN0tEi+loroo0CbbCq66TUTyHYfSO
V5ZObC0uneFdnBZYlGc/osFKkQ5h1TVE/pyBdGTojFGSFE+03pF+o5qPAMDE2qsJkHY6+V1aV2gl
xR4lbkJLAGQqPDM3kR+2tkSnIEv0VfWDn0Zshsy8z935UUBJjXU4Tx0clFxfWa11SHTVrCdFglsL
/NjRiLmd2wq7Bw+tNWtfSOo+uHEaSpdii2akI5usBN7R67SM+qVsL2G3Ocwec5MsErYSKrsPNPCP
UOZfBhPqInSrN5lBlJm6M75rBNqD8BgwsRGmHgIpxLfWyFFN6cjnGT3SPooPjAA/m6o7uS0jJHMY
u9Wmle5RIEWIwK5CCrmvrIL5C3ZeheUXsvlr2fDcLuwaAtEZxgjaPgatpFw8IGvOcBIdDDP8gMCd
rqVGC3RG/4O/PCDA1FtLTNrbX++rLjo8t256rZf5Y5HMtBWuYGaQoVLCKGmjr8gTCxpU21fo9Gez
3gYaJ1EYoiheiaZEkOVb03RN4GXDbKYeq2e66LdWdaMFtoNDXr+u2DzxFVHbYPdEX7kMCB13Ywfh
eWzG3ted4ErY4wXwYuWrhiZh7F3yRp7LYXjV0+AJYEu6MbRiF7VcvrmjBjRHIN90c2lUMZ6O6Iho
QfdWh9/uDNVQ99Rz1eTOWo5IbQcqQz/uJGwq0EeMnAjp4XxAltNralpUMNCqEytfBbAf1lpdv6SC
P67ENNy9EkgPBlQdo6KkV9C0P4U2qLXei21rVBSR2VxipQtvygL7iOE78Ow2A3lwFKramt5mu3bK
bwUHkJM2hpMy41rStY8DorponHNYY1usqnhPICibJe4KjIgh5iMS3Whf3wTRfJL5k4rAz80jGZoI
zpK0xMjOVVizwWdrAR8H/V6/bdsBTWkKY6gM6s8yTDZDFR6BIcmrpNpwcH1WAyFo9O7XiICSAzK+
s46QaTXE21ExW02wbMP+2asUo5eFz6OQDFNEkG0tQ6m1MxOqBz6bliqq4EMRRdeupY64nh+bDEY6
JAX40ILzm5MymYsdhq9ohlyAlrlXvCLfXLz7wZoC7bP02k+37GgwVjnEp/HISJDs16X14zrWXhkk
KuLLAtPJHJ6+eMtEe5kCsHDjhUHKgIfK/MRqPzLqA3oVaaTADaM3b/tWbGmYEONgezgwmrymF3Cj
TTkMGESVr8gvVtLU4yeze8XS3eznpYJHBrVTI5zHKIW2RQ9oA1w4uTK8+dMplNiqMZ9XVsZRyUKV
0fvNRNyl25wA5zCdVqm1Kig11hpqGYrmDBQMsgmP6JQVQidyIhHy+klOmjjqhPCW3h6SLCckNsEr
EHeHkA3Nbt4Z8awOjhY9NXNhEXYl8H4K84hAjfUzkzvirqbNWBH8YC0MkJEm22bqfjUvXKCMIlnr
4fShRUn/OhX7uskhszGWNQvJHkD+wl5LpnHxrVx0yGcEKFvTEfq9fizy/G1ixHuUnf2pVIUiVuNM
1zuorsP97BSESBkGTlI3WFKYuwr+AZsqu565LoXFcCbuUqpuPV/ycfKbUhkZHdEMIejyqRyUvpat
vP8ff/uP/5VudPoz2+RfIpf+5dP/xxKYHDJfuEIETv1OePqnBCa/yN/j+vufMpuW7/gzfEmT7h+6
Z7nwcQCZmB6r5t/Tl5Z/suj9I54Axo9PdolG+h2/pBt/kMUjKQjxJBuuyc+Dkb2kL/EvwrB0aJ2m
btmObfw74UuGTjrNP9JrbFtK03SlQai25To2sU78+1/Sa8bR6KoR29iaTvuFZ+yLaLErY5Y3YB7O
tEd+Eg/WEKl5nwx2PvKZ5CK9f8wMgX22YbaGfYAO8ZRuifxe5d780HJj+gL73OzSef7Ldf194/3t
r1FRtvivL5fOvceFEbxqQkX/+eV2QxiYtpPpa9cBJlrHMAb1gFKq9+LN4mwNs2cvx24GVoMpnlqh
ZqS/zrmXzZthPeeEjcBkz8kFYUFgT8hBG3CIosOr6813tcEEcsqs1WiV2iZI1V1l3IgRSp3L9GMt
OeSvdLvFmeySMzErMiIUlUpiJO9NE67TCGGKPoHIcPc5kzVQ8MCku+a5Sg+ePl8qDXBEBVQU8nOK
dgPc0QDzEosswvfum5guGh6mmWwlFzJiyaJH56QrBPgYme03p2snBITGc+SZ5xk7yoa8wxMBSZav
G84+qUFH1aoZgV3UYP4r+0CMK5LV0dk3fA3AqW1K0iBMHVqWRbvLWB21doHkF9ZjJhBQldHI+BeZ
zURm4kgqRYz/zvdSenfVHP1IoU5CF58a0BSrU2+l1rHZQWiS7DhdxrglHS28i1DNxPzZpeE32Ega
lwPgDzpqY23Q3eSN9bVSDcxgYm3XJO5VJ14h93ebRL5NrvfI3O6+tGHf4IjqB3GOBcmUZdN8GjGB
MwE64HBW5JrWIIORDqfsSILYOySxMMeS8Bs05MZF18O0B9cf5c2CWzpM6HT83nTO/QRqanaeBgpH
3xp+0tzG29sn83ZMqNmwu2lNUnIHpLdMRAn3ortPW4JWOpE/hJL5Kb0xEmE5cvcuqgkngi36/1fY
/zbjDomvcP6yFvyXlLtD29Vd+bdDk77nX39daX9/559rrW65f7gegjnSuCxdEFr396WWZKE/qDyo
EmzbYIS2ZOr9Xmkt+w/bth3HtYVp6Y4nWYR/L7WWxfosLcczTQ98oxTev7PWEqjG3/SX1ZafY5sO
r8ARQgCXN4wlCu8vqy0GnrxGpCmfalv/Aqh7A6j7LAVd6NQhbziI+WioTJCObnRjSPUTVXlA5Me0
DUHDdelCuuDUEdF4EIyJY3KawuTKEi2hvv1iFADGNOnFptOKGdHgrROUtABHYx0XPUTX1rhnRM4g
uaW5pUUegbYThwe7ACVgdxGGaW2XWS7Nr5qmHQC0PUUV8pGJWYgLWsvYVVCB9k1EDizyqjFspmv+
3usySc7WnF3DrWGqCQVj3aju7pcCzQ1OoedR72j5EdLPJhXmvVOqCF2KdS9KxiA6SN8i+bAD86im
fAcqlGGMd8KIH2JDCFxSSMrHbEIdq9xXvTfv9c56SDpdXxuyAdivd/s647hrTdEJAejJ5iQapuqj
K9K32SHqtJhPE872lZtGBxNqcQ3syNcXwWmogk+7oX+WMtzLY7BPS1Q3GjrBYk9GvC8xDKgJiWcV
PqE2UaZ6KUKPSVnpHuhXv6PsPADb/VHNi/QAMgX5oxIWEk8AWZpZH7QBoZFOjnjzPNVI8ZQwo3Vp
ySuQpNh+cR1lVfIRQ9kjtQo/hrhV0fQoDF7t2MjbwNKu9BCDk9Pa2PMQregJkwB9V8G1rcLmTbMM
dx2Z8Q++nx+RR9gaJ+Ls7+iQ5rvIGCCuzSRtRPx5SqfeHkdxiVnPIJ6+pVlw7pByoP3zKK+dH1Sv
r+jGX6o8/WFYJxhPpOe6Bw0RvRWqksBOmmaVyfYTKUMkm2XoJAaSrMEtW1BnltTnOnlKBVdWVIgM
dG7b0btrk+wDJibANDs/NTOWs6mlfKjVeBtZFUc6IN9Q0IDeoB4OTQFXPax2RWiiIJRMrlSJMkLJ
qb5qZPmACbkjHJlMdG3Gs6Whg03Qa3rutJj9mRAF9JypaWiCDfFnPng2NXR6L9De+ZRZ995o3Rdj
OqzdOX5rELdXDIb3JTwwr51rZgmkvWvwHqOKTbJNNrrkJyDxXCbkGDeswURxiNtKTTt8NPiHf2Fb
QjYNJ9n0Bo7YesC+GaIWk63wS4btphk9VjM2GCniLy217j1IA+H0YJlejuCGqEutiH5yLUIBQH9v
H5cDVB07WXdApoppdNdmxtVuQoQEjIRCvMzIYpZ3LuopZfDLM8VjHJpMm6mdAWrpnc+TE69aHSad
iKtrNyZXz4NgtXUIF/ZxYMyrUHg0r8LDNNcoL0E0+dUFeEV6NWLg8bVo3NN73bJkQWzq8WamMZO5
PIebp7Dq2EcFsjY0pguuYmvXFxpH6HJ6ic5mg729zjWxD10eulxQzoR5QOf/wSua9Tjw5elkMBKP
0resd87kSkfrWeDe1dJp1TJjYvakVfl9vG+sgLPxmJ8botQKO/5KY4elUN72NmrdiDKLWRSxHZE8
Oe67DLkbco2Bb+nWyg9L636QxM2UGKGEo98nhfrqrQMWpHtVhWI/NPJBOLOzh+uQsTysi8q5GFx8
2jbg+6xm17Y0H6VDOVDpYKHzs6TdsKlpF+ZqhDeIosWHinOKpiOpwfikceRw8zBxJfqzZqqL0otb
HX7MrdNOm5K5lAe4zM/DgERy9cGAbe30zS7veGbIoTZ9h8oSRXp+9euGEcLbqNq6sNXda3pO8ei2
IFqq6Dgk5UkM/Q07zsqkmajHerFuR/s1aOVNoILR14f8AH2A/kLOytO0rAE45HZerh7MCfN9xwQ5
QAFjk0hB9d99N3IBm2flxsvcg3CLE3YG5ltFfurHYthQt/rThD4oKq4rq3+ZlbylO4T0jaiSvQlu
jVmYxEBS2PuiLR7pHi/j/dxdjXPxRvPg4jDQokN5OwnjEiw9B8JOmVKBo5c9FoK4za9tm9+Ajg/h
TsFEjo0Kthvl7dIv0UK59vBf+CUJ7j60qJoj9Tqysif8p+G6zE3KRVuQYxFhRXgmewWrct6QdiC7
ldSA1o4pR3jXxrdcbxpxY8wdu5/obkIacXPpLtIQ79xQ3Or66OPce8rC7gv30y3dM3Q1A+cdBuer
UNG9MyrCF4zC0OGcYM/q7LVjAOciEGCV1MVJKzugNdzvphFmUE2NfqUEKQ8t3t9V6BQYCcmHo7PI
dBrH3doEtuDXND3WRZNJ38jqBoWiu8YgcTeFsPRqwROGYLcuLpqcwGDEJXU+LAc8GE9xoz/IipyR
RCVbOxxvAQLjEhYsXVQUzlC+1hlTseHWwnnRjO0bWUPcZr3zWA2oWvsMpjoy5wB1eTYwlARsIhk7
FTpHFKGJBlVS/SPAM2eaAxq2ds7VAJy7jCNSt/C27EPyT4NKeIdRPbZGPR7KMroynZIVhe9u0oL+
dDBvoaGA9GHS6s0onar6JdfrF31oP6Uxr52O1xpjuxwwTDJ8yB+dGnl6NKOOD63+zom4GbweFWSe
PufZhNBqctaZLbe2GMnQjcn/bfql64P7rLceXWK6aFafg55SScxsf8gNX6oW2yG3blQG75aMfjgE
Ip6zXISS+n3UFx94vtoNgFuPMbB9HKU8GMttLWb70HfOOUCJvwGsAYsuBeI7Jx+j2dzoim0rs7g4
hocftkC55zk7Ul7qdTRwI7eDucuj6cLU42eGStKjfLedl3IMxg1t0YvXDzdjxTxa0eofiKABSE03
OBy2REtdc6tdVxk/lArzlmL2mEDXCfjWuaazqgXGxXbwjtcvHTK4nde6x5AM8DZJLkKbL2VDs7bs
uewCBjkpbLeJjsTKroL9aG0DPWwIKnGv2YFxvoG5YWZl4HMR3IvuREBRJcCgu6pVm2aGoOsxg8C/
gLqNc9neTghTZL50aEKaVV5THiqYVCNMq71F5EsazMGREBYfRe20sUzeBBgdt+hBjInuVi7HaGNE
9ibGpOQzEF+kM2T9lBSJyt4noQa4q3z0svzNNa37zt2oKqBz3oC7xYKzSkgL4b4BxwRi/NsyhrUO
AG1lg25bJ6m8FYg51pqDr5MxLZYyzOmCd6KyWUjktEFtX67ACm2EQW2VG8xIiKvxAIRH0iReEdMz
rriwrnelnpoARVpj5aERRgI6rQZpmFd4J97KH7JxoEQbFlk8JZaqeAKNWqm1TV8fQJVhr6SHTyWs
V+1s3Sf2F5yoaBeT2LY3EQSkzQOJa6uwZ63C6UAKstmux4C8H3PT192dxb5OrBm3lE5VyBSa4nHf
gj8mHQhcdnEawS+VumlRwu4nnLnoJOOPcOLHIQNedOhrVU0Xsioos/obNVbTWu2RKI38JvRDlHlE
iFgG6g7no5YvzL+ushmETKzY3nBKf4uKuY1dJT40gUPupW8woV96dT8UzYdjOWcv8z5p439x6PkK
TaTtCYRa4J7p54Dto4iRoDPFZ/7BOAzoMg91MOYnmvyXyRh3nau2Lby8lnhqX+875J1EOYGaqKD4
LGptT2rfNiJEdzDvAqSrxhdROu22ynLMfVn2xsO7GhCJVWavVsUZdM6XFrLg8u6eA815s0skRnEO
FmUYmxfG4gzXsxcIeG867z2hSsRmhpIHyZku2FFOIb9iXYBFKvBKk0SgXuym+HKVGA95AykfJHOu
E8BRsYVZdv3Zc5fspN3jW2ltn1UQPwdeBDv5SsfwZxpDZgTh11xn/HloBwL93khZE6pW/WDBRj35
58QLnZoU9urwbI1EAPNcMe3D+ES3aIgjj82hhESZz5W/L5wABxWY7YoRtW9W3LwpUuUh/xDhYK37
78CLke9o6ufXxdbS/tC4YU1JQFlaxgux6akrsAsJ69XgaOCtkjg9ZDQbV16mnTt87eyLzSUWCpPA
8jZIyo4O2Y+vl8wGw4xJy8AmkU8cFoVEPoo+5jxM+VPJErquFx9PT0A6Chj4i2JqsctfUoOpT9nV
8Q5N9UYJcmOxDVtRz6FTV2/VNRLdYQ0kAbR45bh+gzExotwekaZSDkQ+yjUSFtjdQWSB+VRApnZB
RABR6XmPAbGqzbFvrytsbMTIpCcKAmstBGRIk4kVPX8yg7TxksT00WdjESrrtyWgDMQszjkkqsGN
3trYbnyetRuDKoaL8pW21idTNacziZp0TIgqlOuoHf3QbWgzthTYtpXct3oXbWgjoq0MLYaKA0h7
dv9V14wXGwZgO3EYKly44UVSXtcw4v05bV6yvHpxQJ97rrqEikfRJjoEvdkPbq3C5UgH821FUcCV
1ndd+F4aS8Z9EUm8Vd556OTKiQH1iXhLCiGXLe5fKhqGmiOIqUjTawnRAxFgMaGGUz1CgTE4T55q
VvQ7dkli4gCj1u7z8CtOmpd8pN5zJcoV8Mg+8ZcPRHIwhw05hOcxQ40Cy9AKj02yMZp7ZA/SZ88w
t3ZcXojlgMMhqd5iYnyBlbqww2Fp8ThAe+ZsAEkX/WwKB7Yvs53mPZYMCf0BAiFqRHEvlLMNpPMy
2sOwYw7+NhTTi81ki54ruDrO9f1AgtEk0OKm9eOA/yImAyDukU5jAYLBsuzRZvwxO+lLqOXXadaQ
z9fCqY8CeI/xQjRptYI+MAPW1IkeM7f+yaAT6Zb2OtUsBIiiSOFqvoylYsPf/1WUyVvX6DdTa37X
no5aC8koCQIINhlu3jsh94sZlwQh03hVaF3n9CbKGX0GI1UUiKPz7LQYx0rvEkrEolZsHvKQPrnd
7+YPisY6hpI4GBQgtkSQM3hlu5FsNX7jkiPrTCT5lBj9tKHlHicHBm0lldWyk+cheGv41U9hYFxl
kf0DT+9K9fqSRITzzmrAKrTTxcpNlwqegnIYqQxSFHyWG2pYLbDTZD1fGNavBRvkipOcvUKf+uxF
Hkcs7GP+VOrXpSY2TscWjw8BJ8Mj56ErYgzOwMju2jnZWzqFXBLAA5EWJoUR/iEo1shhIXAgypjN
3UhAqd5tKo96KBb3rude4eVx1/8XOqbPMTTb76/4/T//g1HOZwGLIw6j9tdg5x+f3Txuz//6Bf/0
9czCls9/j4L+6ZMNxuR2uu++6+nhu+nSP3/276/8P/3H38Ol8/TftkwNi9nI/34o9YRK7ev9r53S
X9/wZ5/UtP8QJou767qeLv/aJzW8P2zHNCwmK5KRkG0yYPl7n/QPQ7csw3Nt26SP6ng0N3/3STX9
D8u1hOXx0wyJVd/+d/qkhvkvUylXJ5CEmZQpXUHus2fqSx/1L31SZ+YlpCp4kB0YQaRb9WFG0VAX
2bdWCE4wVgz5LU3oX3bep7MAbKRRPhtub1+ouY9mW+KQgqoxA4IO7SO8rjvHdD+Y6u7HjqwOXXMP
JsW0D3scdTHrv9lfxTPeI47oq3TK3ofW2k8kS6Vadm9U6TltMX5aTmfR8+DQXLvvkUTGlNfVVgjj
J5mpN7y6O/bYFbTqM83iS5kDJIr0Xq7sVr8ZJuX60iy/+v6AUfLDTLMPetkVoGaUdJIBIfab4ZOQ
XA45BbUKv/EB2Oe9FMvmr5G5CBaNry4ejIzaTEeuUhjjQz5aCDshX3ftR9Go/0ndmSw3rmTZ9lfq
B5AGOOBwYEoS7CmR6kLSBKaQFOj7Hl9fC8qsrFtZz+rZG7xBTWDUjSsZG9D9+Dl7r51Qh6YXt7Ec
XlZwi4lYeDVzIlCZzGe69DR8scgxweZ0HILDSKsOvqIbNI4YLeXzgA6DHsOWCOnvit9dlYNBx5H1
B5Z+fOeasLbNWT+mej+tXF2SWmThs60xCzdRc5BtQG0FKIfzttttNAjiG6Jm3kU3fxrVfB0YvlCQ
Or9wXFDbDO2tS/AyhnXNkdfFmdC3rL8W+x3G7Y0x4rtcVPpa/NsaG4UoL2i2MaTfbiSdKnTyq7JA
/CE0RRnxLXPzFRkBpya98FI/fUw5POJwpmlaAyX111puPk6Ek+bnyuAE0oflsXEpgIf+ezCAXHUC
fpsLWStX55EXMgWoDIp0voytVa4NGIX7eCzfq8B9Y1Qr4Cv3FyuOQLAL950w63ktgwoowXRnGw6h
V4UcNxasjlBF0B/ytsKMLKKNi9FtJ6R7uPRTWx6jmEYmN6VH2Ei15ZhzdYxsWNvG9KToI21Mcl61
WX9CChYe2874LATaPL/wZyJ9aTKodjinXfAooBIdrX9e0N0D9F7aJfXcRp5e0AjTUeuatfjF1nio
E7BhsVaSS9c6+qlwzWnvWwxViz4/orWnPpVwWUKdjJuqqY+xiP96+flv/vIP0Vjqnmkid1YJePmm
plOHTD4vEC6NlC9Z4ELAzklOArUYzXl5NKZiq+wp2Rezi1UUwHFxZB+FjLk8YiPaCsavu7Sx2yNw
5+748+jnklf4SuaJTQUXT3iayOrjmK7wyTRTdayskssilaFr1fJNqIyVvzhA3ZmW0Iz4nxYCG1b8
cyUQTSCwpvZINWPTp/PZwnVNX6c5jfdq9oujnvNsk0AA4O2hdYshIb2zNaBQzDdJKxJanFuDIwFC
O8qOY2Fxicqe3XIOSHWftJl73USrnPUcwUqj3I5G8+vnmf5cMG8gO/150j8/M+yNNtIY8KYSk7Bx
CRRnSf7oE5wbeNYtBZKMkUV2dJbPyDWy/PjzY2IBG6FrnyB5tsTOLdR9rVnzxmpDiXkA/EpXsr6h
6+2PcEvj7pY6gBWaevGax2o3Nm1x7JfLz6OfS2CQCF6UjKCJ3PskoyUAtBUGdLzA8tHdno5dm/wp
2rDxdHL7jnUAc+Dn0WwDVPYn5kf19MQktYc7IBU9/WA4ArzfQhoSe1j8337KUa+o2/b4cyEXl9ww
3Af9rB1CA1H6z2Va/vp//pjoZkONgZnb1qsGbXzYHHUdkeK6q7DyI8VeJwZSLzdGbxU7Zn4Ml8vP
o59beyTK/mgSW44xTZd0fISDL6Km0Ez8G3Gi2dpEdA/kCD1qO33EiW/tJkd/96WItpPWNUctKqaD
YWOBV/62s4bXonXaw9w40IJj4UUdrod2VtdAMxzo0yaJL1NNdltGdB4J54T7SYA3vj5iKHGoxbmH
ddoebnKi4bppXCT5P/fwzz1haqTFNFb2yGjePNJgouewPKJlSTQw5PhVByAEilntrHP9bM+y29U2
FhyThHqUD8t1ypMBcK/PQyOHta0ZDQrLBvOCxOp+DKDGbdyIXYj3seSXcr7V4TItCbA1yDIngzGU
xwQEZKcRe4DdeaPSM+NDQe8z6reJ0MUBCfWlr6qVTqm4afUAqX1gpJdhuai86zwtJE0MXMRd29IB
FwpwRK5bUCmuss2tO2WLnQRHcpg4YBC7POkHmO4nqyXj00+cQ9nqZGWPrJ8hvNZ1CWZsDTTAMyRM
N0hFCjwGH57TIOyPxIwbiYP9webhPS3CF6cgc+TnpySJnD1D5IuNHeM2G+afIF/Q4e1jGrNjaA75
zbqV78hLn3a1jvm8UEG3laVhedKAy2KW7kdvDsQAAONyBt6jdjyF83zoYTuj1NNyTyuWIt4qozcf
88gmxXZ5wFRAK7oZLzTKQzWIzTCXm6Z0jDtt4S+N7Iwt45Gwjz1jWiIMDPVizgm9ecvGDoXdCA80
lVASjFfS9bTTlDrgf+G/FazgcEW196DOwEOJCae2fT9H0XiAOfRV++mzOfpkVVQdEUQGSgza2Q2b
EQbLZIlpnXV1H5CitEo0R5zbnp5ZFR3bhImI0SK5V2NFiBPBl3mI1QZwBN1HZIGGd6naCspTKjqc
vzIiBE7th9ms1nYhv3SNPHjsRFPLlCOclbY3TM35RYVUA2/o52p66lKwZyPU1lNJTK0dnhq2oJVv
sCua4qXP8AM0ncsc0IXCFPQPQ8i+ChIYOylnDyTg+wJ1o24tndMsyTYp4w49a8Y94Rf3qlHFSbh4
nMFaEQgLI72hy6ujaJEjCDydToXC1bHqxmhxeBka+6VHp7kB1x5eakkXaJYG3Bng2G3I7Qr7EuQS
ekmb0XTQJzTlkUDnvjJPCm0zHZJeonK5RG2VPQmov7HZHrIeMiJLL8pti4EVYtOvErHmFJnFgfPp
To/T8R7Mmrml8cxCD1hmYw8uMhQS4zSdeyRvE7r8fXEIW3l2Y//odJUCthyB6xhHrF/cm5zkxJ8I
oL5nEv5Eb4ohvoMrvVEOdj+/o+zypy2Qhu5s1cO0TgApYhclKKzVMqDmuS+3dufe+5VtIlOPiQsI
8mHd6wO73BRwlMZIcJhKE6XyTPbK0rRonG+DUGdUQ7Jfa079mfjFtx3OXyqXRJb7WnvSXBy9RtIE
O4JJUJNnas8KiC3ZrA5z1dp7Wb3B/kc6ZgELALpDl6eZ7vUGypA+dUTrYYqfY1b7orjEmvlcTlHi
jYHS39BCY7EIygcx7F0UQaucwOR11qUuwoDZIn+Iecg4W+V+9LM/loZPXzUc0nU/vVg1kedR/lKE
9XDg6Z+TxGci7DM1FnwNLXGItBqNf56fk7AFpGS+2INEJG4nn3GtTqVysu1MWY8cq3cYBFvVte0c
A/pJFsFGABVQ4f8WAbZYmhhnzQ2/VUOnigjr3iNJ4ixb89RrYe0pywCh7hhIhbONr3URdo9k2/jl
sRNmtaVz8wUr76mKXnkL5P3YAu/qnOGlLlsMuFX6y2oiuhqWRR54ziGEjIvm8nMJov4fj35+9GO3
PwwKLOA//7up6BHrojY2aYQgy2g13OzEYPVZ82cK0u4hG6LhOMtdjfeI4LfmRukWHdgwXuO+foow
Tlz8qjwKAxIMUQbXcbR/0+n192AUHwSCs0OG0PWSLBdRFiNw3qzD5d846pi5DQv6HOSoZ3Fc7OpB
kTMYBAqngfbpODOuRAkxIGk/O5s2YJ803z3QVER65mvjFE96MpqX1KGek3Z+71jOJ9PxmpY6fAu/
nkkAKfBdRdhhTGM8S76AQyK0tbICxRcrgB+ZCGsT2tmJOtYzsvAA643hEov0qrHV79KMf5OCuDPS
9EEf/V+jTdoOQMW5dJGw4IECob3iey3eKyzIK0Ka+msXuMldpw2ctpJYvPtZF6/MOFpu5pC3erbG
489FU/14LHX3D/szyGLoPmc8OWlh4w9oyP9089wmghzGxhIAblb911DBK45b/cjf4W5/DvQmP7l2
e3MqdR8m09vAaHHviLln8FzbXtZgFNcE5KByOYk5MzUQ2eCjRtYzkU0TqIFZQU9RiX+J8ec3HdNG
jqwoO+L+kuFvPBt8kzGH7uws86Zs/pjRg94lKm0OXZA+lAHi80LzsWZm+qs7J85uZv/2qgY9XYFU
XEh9p6fDrSf2JOzDZ7eRyXbCvLvJ8/R7MI03TTjxETs4nrIJWUiRADid6VuuakJQm3sFx2bjGhJC
RTLITa9jnYWlf9SqmXC2yhyJIjfRTYeehWzcwypLpBJEgM1ArbUWRmPdxWSHUtomjyqo53uh5Iqh
scvtkWJZYeB9jBxYJDU9O6Zy0V2SR4B5a2tf1eWJW/dT4LBmcFdSZqWJs3LG4tkYkGCnJWbtDr+C
bWXm0Qk6klpJEUARRjR6Euxtbf6NRs32Kt7HqvHP7sACi3O829oOsX16W5zqSiMqWeTORmaDN0Sm
3Fe8vFOlG7skldXBqJz6HJkOrPd02OUuhKYOx+wwL9NqhhCa00x7DbfwqbKCU0hsVBJGGE0GTzik
ko6N7h8Sn1WQ6rPL54VqglIgcLsOXJ9zscTsEJxGK9q1l4nekXcxBejJeAYxFk1/rIa07juMSrB5
I9lpdzRVrnXWrEa5L2UcXexGPywhCiNfPesAXqc5qA4KbyMS7o0OpVExIQjVRsfTdbA5tY2AOJ/d
Q6WCb2JX9wF0oY44zrrkzhLB44CpglyE/AB6DUUEI32B9X3fmPWdCFjBQZqeCo1ZWJznaks9tMBX
xM0U6n2WobOzICswC8m3IuRFUgBOpRo5qqi7IJkegoxpnmMaWO3zfJ0sojKiTvcjQbcb2meKgKDp
ktYaa3ark4R+zS3RrO2RgUFRCLFWYPbWA/8UNOiBCFIvd8zt33wOt7x+cyMAopzdaA8yGt0Zg7J1
nkBdoRv/6VqQjvWZDDvCk3CFzKwGBv0Yvutpo3mFquTJBXe01oA2rwMzOhhz9KrEMH3wC5Rt+cPY
ZRgSSG9HXPWdI0s4V7TG+KP+Xao+Swhptg/KopJnaQmM831CnYbUjRHYS+tLFHIxKWES/Upfi/1c
knYa1PpGk+rdiHCrVL52mArMQOBtNT8D2zQ6zGkVhMs6c7eW1mAJ4qlW9p+IeI97onoArQescElF
jFCUmCa2Y+3F6JMvwGT2S5oSuEZv5IAPY/H4O4vBu8ueRTlSgBO+rbkRc23mKPUArGGJ6GHgMJxE
gpYlxBmjleX0JwpyqPAorLF0LXNKcEH2tB2KUkOKbcubwyNvbBv3ktpNv8+lPR7nJhuOEvemcmDt
Yh9bQa5cD3Xk7ww/uak5l14eUBFmJmML0XV3Tjx0G+miu1PuRCNhaA6J04+n3qHINGu3O8E+mKcE
YTfWY1AHqLL0aRr3zDzepR1ZcAHavTEQ3U29x1A3IHG+a6i7WMAznPZUVb1wj4bKtR0vST8HsyK0
aaBBL6bxIx/7GeP9QOrhcCYvTJ5+LkFl/OORrKS1qXry99K5GNb14CyjmPIMefpPPofdBnJEgZJ0
16ftZ7sE2kSBB3YxPxKf5znDbJx+LipnNS9Dlg9XT8hf42yytuPk4tqKqK8431RB2WwqUyeEAFpq
Ro7e85y4xzCmOZKTVI/UbtDuJ1a5MzIOc2OR3/x7XFVTHW41OoInE5VNaA2P85TvbeAxJ1Wq5lYl
8kVWs3z1I63Zkrk67Koxla+2250pbiUiM7SqDekcnlMkhEH3AZ5wY+P25nhflegai+Uic//VIfjA
E1N+CMcFJNy/WaYvD6qPWq9maoaPiFp8DqmfoQx9jMqfj36HhoERivKMtoTNORdbhO/cuYNreLVQ
4cav23DdJ2w+Q0ImzaREf+pF258a21pulvGPSwzh8draEZ1eZ8zIzGUBYCCKPK/Im8cZzSgy9uC5
zCPtLu0kmne+ra9GbzXblFbKrkT/D++hEofQ6j4U5ihEe3J4DARKrbBPX3W7oywewFdUaHMtPdjX
E5UFwpFkNYQSxExSfapmqe0rtIVx+6Vqu7zU2SfjL+0csVlRc5o3GzInAh7nLOyH3GnPCCvuSr0g
aJxqZwel8KPt7HJDCs6frPDvhPhVJE4H3HKx423NPNGPIicRqWZGTBuP41xc0FVQN4nZlAn5Mn8K
fMZFdX1gMNRmuIe7GOLfFHaHAXea5/rRW9nZfIs5u3ZJra0HN//goF8eh/6XLWjgzWLY+r62r10H
c3L6BdMmxrmmk5vu6zGKmjq+VE30NSKFODgEAMcNIRuGcp7cpDW9XCWkhcXVDSsDJtDEBv9bnath
2ADJ7ldhT/iLVRXXiJo4j5T8mArr5gTfQjnuxTD3WaBhfWxJCEQQiY5m9uahfCAL9aQNJJuVhDFm
2uNYRBenIZqZ2g8B3qfl+gz2G88qYcV0rjad+yJYmXVGByeS18nt22vSDcnaVBtrgn1oyFcr6Jix
2izO7rI1WtgMWlfXQSOOOBNcCGiy84qsm4BQfhpu8CwLiHMz9NxJOsUtTJBEyqLc4BUyN0u83JTE
T1FO7JHhUkXUdNiKMrXZ7wlAHNxw54bDcmSGag0TqjoiM3VIHrJnkndWXWQGL6MU5hYEek0PQnEA
nNtfcxhB2MUXtwbQwp4U0C5AfIvLsuj3wspGZMuqPsipkb80TaNd4zi3SGjyQW+sY8M8tZRCXsbY
RiyG68iTvVUey6Uh+/Po5+I6YuEU7a0moe2LLWel+eN9k7KPEs5ESjUgwILO1rVYxAUFf6oQUFZC
xlW7WScxknF2XZGawYjiEOvNEZkzc22mA739S1cczfJsDfolPba9gQ4HMXDkP5uEJosi22cIITH3
2HeE5hQ7FauXKHsr9ToFoIYQQYbtTZlkBpaquEwV3mP6YhmN+oyPWxPAVdBJjz5S/UrrN4Zj/bYX
kxBty/vYcq4ObZWuh9xFd4rMb3FBKDA80OF6zAjXjKYMvw2jsw3M2ItykaCIvopPwxA7D4PJzbQE
JXgN5xzHpcYsnf2YBM2hqXRuiy6E6oCs3xqGxwbwFxmV0KVBwNM7iSCdNjgB5ZyvpYM9c+1M3Tlu
NOfJLtjEFXkjSZ7hC5hRuk+QFR77QH4Fxp3Fy8ao3qs1eADaJth1wcAnV30L9Yvua6bSXTIxT9Gm
9RwkgAH8hBnxbO+DHC1PNQYbvJcJC/8G4DRDY1MDe4aaDQ//4OPmCUcvdGGxzZRXtYzUycI36rpZ
fTGLYbovE8fyiMY21roV8vW222cjG7UDXSlb8ozEmGqHPL22gWFcWFNfZEshdtNbdmmABKSxtm8p
VmmzpItuIq/CuG7TY+82fWPNZzYtMrECSp4o7F90v3zTjNq4cbrB4R4t6kmX77aVb+vAFsSqyV92
xhBDK2qo8ksdHqUfRpsgGcPn4EEpCdYc2O8Kyl2OB0/SzKq7llxbeJXNRjgLQ8eYjnlv7MaJSOCk
SoZ7cFUe3wPen6a6ZUZ+0t2EHN4ZCzx/WV1/LvVEETPr1Ce2raPhLXFqMC082Rp9f/OoYuO1bNjy
0wgtVDhxn7WDbno1aooTEfe9F7eg3TpLPBoz2tWwCRDXIT8bS4YjftoYpNN3MKDHfdsDdICmqqmD
GTcfPM9jPIvvTpdXRBTMbiz6asK6d1Hu5XWTkqXnvjuzb3lgNbNzQam5JqC6X4g12tmdh85r547m
Xi4Ab6Jtml3B/kSK/KB6l5Gn5Lg9+U+lHeH1kMfKALZeDSN69WpXToN5zGiXII9v6SYnu6btnnxJ
eMyiTpBKt5gfuaexVdGJ4Be8CeKJ2DEN/Ws9eHxTM06omMDttLo2PQ2KxvDpVUmoj3AfEOujMpN4
vvwIW31FbVqTLODUzd5mLJJVdb81+/pSJEg/cvCwO1qdG9lFS66SQrN4l9uA/ivtw/U5MMX2vAeY
c9PIQS20ujlWNhNjulFg3ZcKeYR3hM7YP07kMe/57u/bOq484slOGZw1opgDdOZtEr8qmrB+XPfv
3Rw2294sO9wHdXmX9gYGmHVIdXc0CLYnPDCzva7ESROLxXZmWdNr3qXCc6WZ7yPTau8kgVEIwxCS
s+q7U7jR3bDfGovoqRVA1wtpAxlWYXAVGoVVAiXpsWp6xP+ar7807aKdquStqvLxF8Fjaflll7AI
lD5211ozJbYssMVB2Mknx1RfMRL1L0wHhyZnECYb8tCIcct1X3kDknFLRo95AniI6CnzK+A5Rzoj
UMxE1NG4TGgakqqIO+vMQtWeTZMJNMOz4pfTlI9tU/lflWGeYC2OF04d3crvxUcNvIylIdZOUMlg
i7TgX+XITA1K5dosy+xrUbTxxEvV4QSgVX6NqkmBb5LudgzL9gnHtrUscEncd0+ycV06v3Z9TvUE
2wOJM16DNXOJ0Mh/GbW8zY41fdXpeEUSiISwNo2zDMHujtx5wGOb6DCZQbyTUeMcEl1z7iPHHdZG
I8f7Lse7NKETGLJYfU9x+OYTLfgSqVqtLakfO5gMsbMdbOuZQHaoV8Z8jySB3q2hZXtjGglq8O1f
mmWQ1EXUkxaUfG2R8q1mwmtjv84ezIzERmEv4XaOs08KPqypxMPVIWdFhAN/miYpO1dTHeqRBNjO
+UMXcTNW9G1t20p3pqAZUPkT+vYifLXckNo6Jy3JwiTfxRq7To9rlDwJhmUjE4OvgTYznUFS4Iue
lDI5EhXa9t8sEK09nzM+QdDnWypuuAd8qpw2u225/MmkrMoNlKDfcex+FFZ2lxtuhtjVPge1uCrb
qomxEjTnGJtjctqQOPkJDpLYw0b/pm39oOPsMlxeDSpzCAH19NIU741tRujbKK41xk+MRziB57BA
2+kcmN22/7DCiKDIgTcsHOZvTuX7KRtebCe72RxQDEU9qiLOpchjF6PB2se0trXIarHD6KB1o73J
Y7NYoan8ag11nrP0wcnM71GZeC36dzYmj3g1/5a4jJTL2njnuWwLyThoLBoI5aLBO8P2XgGGWasb
Q8DH1oHeJ1DxEoAFbqWc//QUDXjJas156wICpdMAFh39lRzxGumJPfQlrXJvetdimmu2BQwfs2ET
CpJ3+m8UG8ySCKgobXSWlXKCYzpZdM3a6hULFIPJlMU/An+ZT3z76FLVonkJcnFNcRLnevzJMOY4
IVlcR/rYbDDZkAdluScrgf+aOAZu7vrLB3N2DXpzPas+Bsvi/mY1PtdG65/0jiSMrkDcRSiN6tJT
3Uhny7jXAUCAWWlk3/LNR60G/tOjN7WmgFAmF2514NJkjM1Lh9/2YfDj16yPnO9+oWCwld/zydC4
q+EjZWO/In26ftDSzNrXZmntYsO9L6toImzJNPeAU5+xNu0cu9TvuHfOfuV0R9cOJnJGqPlHUqm8
yCQBURkFuQhO/F5jZnDhsfQlUTaob4v7uYR0Z0fhSbD/rMLEp2Q0WGGUotQPULSDJi1oNQKBIgEg
CgUBCV1MyB0h5QScc4B3poU8jIGjHCyirNqBrcXQUSyGv10rq/gDvk7M0bCPy1atZHkKa+cXGljG
bx0+aQWFdq6sUxZeZ5+XLDQaTv7U/x58combsEm2xjTQ34wTb3anjwDhzGYm8Sfn9p39toPuZT+6
9AaY5DF9tJgQr4QsfdI86nlDcGSzTG7iOyse/nFxUObRyOzl7u//0KQBs0hJ/SHLhlzdf/7fP/88
5uj2RQYEORqTcY+V5HmyS/wZpSWoU4waT05EC7XLwj8zs0LYffG26pjwOpO7aRxkQno4UCF22ZtW
IsHNcsXsUISHuCMmVug75UYfjkMfrEX4QS2QQHtEGR+wrHjkJ6xhJM6CSbvKo+wM14JlP2we8TY6
myyJkNMAPqLRcaAhkaxTi+opnD3gRp5RYI0NadQFclrBf/qMZzz6igUE5qH0QCIcJO0Y8MQ+y1Zb
/XZwWpmzeyv1RGdFd6/oUDOYR2ipG5Ay5EADz7XyLzSZDN1EDqoLCBZZnbcC7yONdtSck+E4a6Pi
AOZ3jLdGk7GukyIU03PTa91Wx6MEO2DQuyshDCdr0jZdqNcrCOQf+ujkx1xAhmnqBxnljwPijR06
EnCFbXUM0wKSXlwykA5MFysO0vEIAe1mjB2X+eeQniM5OiQM9JtAR61DYitS3roqtlnlgoBlRLhJ
M+OVCALO5Maba+Rf8+hegCmTS2xCSoDv4K4SxQxMoiDzmgi271RXd356n4fixYijT1NC/Zl0lsg8
ih7NpCMioYLQBtj7YWjLmGWgufgy3kKLAcvYmAhNKypJySA2zD5MZyIHuXySBAKtoqIx9qh8VrMd
fzBI+aPPDLUYZoh7Yq0eiOb7yi0+M9PnXsv0epuhfJsrBmbIn5lLhm6Kijv9U455vi1DtEihj5eV
VOAcSvS2n1vCB0hd2tRQTmeX3jwNrAW0ipY5s93kWLVgf1vX03uV7cApkl5LjW00ECZtOT4Eqn2I
RfSszOnV4IyJOj5NPPK6KC1jMwUSzc7xWAzzJR7Et57PW6wbaFAKcWLeQ4coFNlzXOhHXYi3frHu
RV30UFc6Zs7SJayuZSqDTPM46tHbbHWboe58z5yf9DwixUaZK+LdInhTlZdkcmMu4IEYfQlQVG7Z
/w8K2t13cfeRfTf/qo/9L3La/zUCWpgq/4OAlrf4++vfThHi9yL7r0JafvEfwIG/qUUk67rkEZq2
QDH6H8ABzfmbbergXgxbCdM24Sr/U0lr639jGqmUDm7lR33Lb/0HccD9G0JyjJBoXpHSUsn/vyhp
f3Syf6G7WMAOwBdIBzWtgjdgLziVv+hokTpEtl2GnB274o8Mzb4FAnCzOJUKlHGyVWfxWPqo1X4u
YOzLfVlLSjUB7IuZ3XAsy0K+aHH02/TnbveXN/T/gHMRC4/hLzwEKA2SNtEitFXKEKZp8sb+9fkl
+LtTDIGA2dE+HOyeqX9m6ndMqc3rVBKC55uNv/v58edSMNcARqK9Ul11gPBr7VobjBXoD0tkZpA5
KW/NZ2HZgNnakqVRILKJ9WR+z9zkVqZyl2l9feZzy56W3uo6TN380PboX+T4GQzMs2g7yWNsgzsI
0Z9szDZbxg4aedeVHHadjKLfjR+T9543qG5T63chg/beoYvSC3IDA1rZmRihhKGTOgQEPREB1mYv
gtRHu24ENUJj2DvF7GA1dvZIIVBCIC6z5FTMg3Zwkq5dyzBM7qsI7aDTG+/YFaPfPy74HAvKSQ08
bzeQLwbpLdgY0o3G4nSKbLoyaTEnL5k7Um+Gg9ogmqJyrEasG2qIzg3pTLh0IklKkUl24t9fW81x
QkkcFQSYdO8mA9Srbb9OUYQ5p6unHX1c9+YurS1EanCcI+033IGVrOru27KNP7rVds+OQS78PLSH
UJkRAmPjGtDlWgcJ6JiQ08dTpgfJEwP+3g/W9LOtRXq9tEXRE8w2C2kwBA9FlQ98CMFD6LbT3oAz
ugdf9ZQ6/XyrLOBm2K7SsyjKfFsMubNr3Nbr3SDcsYWO13ZJqicXmrhTUi4yE2e0W0bGE8fMFNAo
7qmfHxM7yO7h3rj3orfFs42j8N6utb//1MHaOId6dlRTcIynMitQeXG+C8YOmOwmV4bkk40WIDZN
+xmYpk0wzHPczDWzx7wiWf3kJg4WS8Y39z+XBcO5HrToQkW6UHFZSY5lW5T7rIO1bdOQXU3pML2m
cys2Wsm4X0qmEMpQTxZBb7fCmsYrhifOvaRkFfPI5JauDhOYgYkPoNYD58Tv1nCY/Lcpmh2KFvya
jR99GSXRlK3uvMYwGDx0YJtmctWjIazHBEjaPTIrEkLOE0rKMx/PfNQGEwbpKs8qgtJ5gJ6LBzi+
yDpGsmVQ5W16IbVT65tP+PbmfQ1lTmyHyr7lVjx9TjzQ4mF+06ZuY/WQ+rMGHTtkouEYWZLgEYAC
qyAai4S+hI5ZN4nUrew9205o5VututlZnF5KmV+CSmuvwp+Ti4XTBbqmnSIVEQ8c/5vTz2eXBvGX
HT3Peuaf9eXDzPkPsZvkB7dr7pyyVDBB7UvTWvq5Wy4uFqdVp3xrYxqZdvLDad5FeTNtCqUIp+3q
9CPuS77JdfWkj+DenQCHuabrzyNhUSsHbO4HcVzXgLjX3/+XxfC/r4WwZ9gyTEOaJjDNf1mr/aSf
7EkNmEQNvz9P8VCcA6CKpmaqizXeJyqK730h5DM6OK02tZfKKX8BH6h2xq2bZxKCaJMj43OHlZXl
iNLBtq/QIKefE5zjpC3kMyEo1Y6MyIPPZNerimG8qDRb/c8vxLBg6fzLqg51XFnsfo6hLGH8y6o+
RzYjEH1Cy1G72Q4JzBGU77Q3IwNdFEI3/LfFTEUYG1dCScgYUMQlMdoMLrNduHe0m9h87B6NS+mQ
PoOQxgsbYmPNCVk1kta137aGB3QNy1Sbxoe4dZ09+jiS2RODIirKzYefRwbogDx2N22nubs2E+I5
ZEvm2BAQ1EqvDa3n9E6eHudjPXqErD4bm9p5T1mBFZDb289F12z3ZFY+Q01iRy5W37m3QZs+szwV
r8zv1roev+VhZLwZJaNselLaQRZ2/DpGH3UXQbCt4uG+T1CEurjDXjqcF2vTaCnIU9poM+soAUlz
9zKU0GPJS6vOukp/97GTXVWuEwhvMcmwjJdaiVMnbPkLc+280fFmX5jZ2DkBBazMNhCrTJLLhN04
HNoi2RR+iLzFV/s+GJdtxuEAavrh4KXW0JKY0WkU6skWxLPPaRpdMqEX2T2Rlru6FNZBi3y0oBmB
2O7UZbfZRMXJ7NNdUyvbsAWgK0gHyZuucuXloDsIrOo9DTFK3onfU1TTNFWatckLmMATvGCPA0N2
BTliehqLPHt+kF4gScykKy8xd/G/E3Zeu5EjSxp+IgL05lblvVHJ9U2i1eqmSXpPPv1+pGbPzA4W
OBdDkFVqjaQiMyPid1B+io6YoUBD2mrairwGTeLsndQFXChJeVDhxK6nRBCj8LZtAkeyhbJ8MeKc
tTa+kDtVvtaOtxvsULkzII4Wnekk4inEEVGpDe0RGUjAMVPstp1baI88Ft4aDEvBxCY7KMJBe2FB
GMSWAv1d9JdI7VsL9v/UO7OZ3v8tx6h0DFppU+MRd/9djhFvp4AsENZV59UmEAC6NHfucYSQsWvC
EV5uZ5ZHM4/pWDIGqip2TqSAtFunElT+KbEyLMTyPTCsD9uij4Wd/GGH0nyLyMOJGr9/ga9F4jCD
fD60Jy3UMZ62+h96WoPYeFUKtc98tlpZbrrcttdKlS0iaTefjcbT46LT3VF63FBAjozT9BT03f4g
TvFi4fIy5WeF+/+yWFj/WiscjSeOLc9C9aNT9P5rrRj8utRDpGVPeX3yc2Hsi4jOrlYhfXW15W7Y
CJSZ/qPoSrzsfKs66X0k9+NYACFDHdvFgb3luTr+lx+MGvz/LGIEYxiW51C9ew5lqvWvH0zaeeTF
bjOby5MsnGWHlEzAN8spSaVRh2zvQ6lG0ZVgo5KGGytuEzLJKoG4k7gv5g0A7P/lR5r+l/+8ffiR
XN1VkVWxR1AvTzvIP6p5URikSEomTJEOgdocGhNZU12uUoE0lGiLh9pVv1TN2cuYEBNXY2LJIH4x
xt1/vZN19d+LPLxU1vjJUY0mhlV+ev8fP0wrBPFYzJXhjCekOpb9ueVz6BqIFfN2W44tohD/7Ldq
dUAybB5QAthrLw6A4WMqGZRZS4DcfJkQjYBqwqtOBfTxqm+qi57Y1U43tR8WtjJLfXCCFSZl1WV+
08DetZoSKGjyKYAMnFoh6L44ozt+XyLneXUdaBSZyPy16tjaRR01n149dwFc7Dedwci5UBjNWDao
pzGVU0XLsERJM7mtwskqSvro61y1hcIYcGtqrbKqGBbNX9uWtEcK8UfToDlflQoPlslowocp9+kx
/FoC5EK0iL2E0TB6ABB+EIQqwQKoQEGHn0d1/y6+e416bpAwr9XpkDTSWMRJ9mZZxc1KlJseJRSN
NfyVtTa6/Na+7j7b0F+mPqeos+jFFYho8mGJDnBa6nRZHRgpaAcYnsEW7vvJmbg/cZ09rNGoj0qk
aQ/Xbu6mWWrnAcLXg9YkXhQDYSJiwELFy8UygGu5tiDjbxK8BFDq4YCrQFpEdzZiujuVpCQRoHbo
S+s5tMxtHZfmBa84OPLli4ZxAu41hNxHMtK2YOwC5ledPhxLgU4RBJeySpo1cCTukKNrBOuOfLhr
4GHYYofGoQxMgxRGIiCc+ncM0LkT6ESvtOBkd3u4RMiAjANs8Sl5MTYiysboqtPo08HUfnqs3Dw9
GmT2fJ8Fx5pMv9Ggb2BkioeBp/r+kfwJhH3ZRDg3wotVNtaOx4cIbV9L7+v5OJp+dsd83dp1EZzg
Oo26rRPACcBG+ceQ43BmtvP8zgKpJMV6TwZXsdcLYwfn0YLqeKqMwdq2AWSGWvUs6KGhjneINM+K
yMu1SwgFIhcXJKgCmlGGjnTA0PJXEUpWpCeu/lIS+71S84LpVE2woCw+uqiBehuPd7vAbDxFJtmE
oXb8fuimM8UcbgOeLdv5JaJ0wEKd7rX3ovcxz8x17rVT/p+anWpGgyevTnFLxsyGUNlCX1kF+NWQ
CPgOChQcJt2jsc4Gq74W06FL3P13Ayuwsln4nexOvZvUtzi2XsPi2ZLEuhgRBivSC3O8VDt0lePg
9Es7wcgYLvKBjCqNTo/DoMCZhPIs2ZxN9T4fGiJcUM8P1/lKZcCxFUUygHu/Y5EozjURHNAdOWPn
sHcZ6YBuZV/sTHgPGZFwgBAv2I6W/aEHqk5w4vNQhQJL5cRZqWqiHFVZGIcuteNDCwh6UozKXOhO
pn3C40M40w4dOROGJAiXGO8K6eza7M3x4sKPfmrjMtyJE47P1cFqMy9/quuWjiiJ0QZTHO70gBxW
9PEn3bUpsZIBvmimleXSLGr8iqLIb9ejBkSEOKm/WnpLHB1zSfb9xL+I9scsrAuJrd3bPdnWT/O1
ysP/RF7FF+itBucOmwmiBaxTmSGPiU0ipdlf+7Ub+/3GdqB+V6Z69cNy2M+TiVZZf1e2GP44FExx
fR+sd80v4xsGGS/f7/ky/OHrHZnHk+O3XeoDk+LOe+KOtdYdYuL535W9mdz64Rqbnn9yKIDXoY0b
7nwJUwTNjIZmqJSDxrxSrU9x1v80K0d7tIhpnov092AlLExqYt7qHl1SOABtZtW6qSriBdP8Tz20
YDzEi54FjIm16OnKIukwqwn74QgI9FtzG6da8MgrYqtVTgFVaChvUBzzi0Ke6zDc/34VMVNwylmK
i0/E2iZWEvYa8zptl+YeZZYkXk2YQb7JHciORoZjVim6D8yGmnecPJ+cXrV+NOVzQDvzLC3ccJmP
9XcVov8qhCyA+/8QrUo5QphW23w4oKBc6VBtNqmJq1Y8Eik+Nr27H/CPF2tbgEnMz53oiS438j7c
zE9g1iJq8rMChlHi0efWmGOhWlSOSYFPWFGgC+lEBjEzdbuT2Q2UGK6SLw0+qhNVcY9CweIP2Q/N
jxSK/sJLvanT5eD85wwzaZNVpmWEAQ54ipiKb6BnowDMDOzlh7okGK0PpX4c8mchdH/bK9E14fk+
ZtNB6v210N18HZXYsHvs5I/cUxictO6BmVPaLvBjg0a6NCQ2hh25Hfg4uddBsf94Ne2s8LPu6Iiy
WcVk3T3Nl/MblQChrzR9GzuaoCnBDvRIaC5RgYNCcIpXLgKUVStrngB0nRtskDKsgTu5CfKgeamE
i8GfNhlNzPsf3urq9p+/VCFJOMRpptnYtKunnkVneJpP9eYVT81VPEbGUY0t/xVlwJfb+sYucnzk
3/UAnO3ayovf5NrndAJlIL4I0NJl6ooneEPNS01A1aW28k2jDKu5V++I5R6fgEnsBUxCKrPUx1K/
JNBkoebZZzaGBEuqaipYDsr8kv0pza+g64qPOoS0FpU8PC3xp4iIS5YsTz9BJB8fjoltop9EOWB1
gSS9tDN9pda6v6qagngdtYSsMBVeQRP1IEIV3tJYZIeNiN8Ql8UQBy33kJiNezfxHhN6sWzwWNzb
POUo4P4+Hch5XhWq867kDu4EqAW0Q5eY1t4XImWlxhUf0da0mhHrgMt35XorX7HKzWCjpG3I07zO
rWulGMPFzBG/JtprppfjDh1gs+oPla9UV0vz6h1tSLSKLZOuW8vw7uotFdVyCpE5UlsFH7JzNryB
0a8rsyinOHnvEtLOX4h+LdYt2N8qtoeG8A8LFkwRWDT0eRk8M3JFdBMY3tGeS3EKee2QKMHCzj1x
0CsVphZa5NmaLMAXhTWxoJrU8H9NEQf941A7H8J9G1rpQl1z5aJQWcrny9iuXXjq2PSCxmoKoHkV
b2xhIZEkM5O0ZQtttiZ/t64cDmbYDBDJOUO63x/UMH6Vra4dNaeUd9Or13Mxh+mVvNtcVV5/GQam
IY7d9reiagTMLEgY82VYOv0Nwkq7zaE1IU1K3gtN/RP2ob3+vj00gxUot2JSJcpYac+ae7ZL+9mw
ckccCpn1oG1QmcLS2pe5Yy1aQhHgZEcrxPfDjzpW2HA9jfK2c9eyEuo9iyvmZUkgvy87syu3oW5W
qOD9/HnI2k+vB9TWaFHBIJX9fJDT2RC2YN2BcaLFjK6e8H8XAVCazwbKXdwg+IXg/+6EwzlSQ/0+
f1Wcl5+ZfgoimLeFJleJNRCY2SKk+EHXAPcT7c4t8zRz5zmdtVbBW1/8oX5BYFqDDKOba22/uERF
t8usRJATksjXCqTe1Bnc1CYiKbw6xk2eBeFD0NGyGNjHsk7Ms48rxMmXwa2AkborB1RIZqSdchv7
jhg102m+jFI+iy4ufuoEP1/SsEmZ1OdUy5Nz8Xw5v6FAeYfwXa7IMt0OnS0Whj8kv8YGmlqif459
/7ussuM8OCqz8NWldbpHyDfOFGgGLBFco/5ahwzEgQXElwvjsXILLELS9GCrmyKoDH5y/InhGho7
Ylb7F+WcpXa6pooDXigZ7qYO5p9jpu95UL/7J6qCSTOL0YlQZHbOTM3cCAfTO1FlkH8g/D75iPVP
WZPX2PCq3Ym6qiatvXfWUut/jTxlJ8riEWmeXv7M4BBpPFEvbRhrO6jF1spAR03UbPQIciVZJsAv
ZNHXxouZ2ICiqcrlVJzN71p1NW4BAJR145CrYbUxJprewLjYEtqrEtpfaQAkpIkS/NkTGGqU/XOZ
9bg+yxYL3KnVmYUNnUHJinX7fr6aX3d6aRRPxvQl1t+nmD9Ifzl/Va3+9G1P3dtD7S5bH3t9L3b8
w3xwprMsSlJMtqZTuGz//v7z9yi86rfS4VpVEJV4ZgaTnXOpiGWfwabv2yjZFbLaAHSRATQlVw0N
2Ljt2pfEke5Vwx/EnNCoesRaleAyGHFOeRPTwUp6+PgToyTJintEJjpq5+BTZBbReSjtBmeM12rt
VAeETX8d5ktKx25R4w7DWEAY51KfOPqqsmOmVi6iOlcOmuf4qNmLdsPubLxI0qPpYLOVo3jJibKM
gEOENovI8JIVlnPRUxA11sp2TR+ikDHAQrKRe4XDi5Xk2zKNm2XGJkweE0k70GjsLxfBC6SJ+s0K
lZWfDOSHmaQF0+5az5aavEi18A5CQrZoZHAsU7O88RRsvBxxsK5pw7mM/PGMNdFwNpPaJa3Tu07/
pbF9teUk/fOF8tpo1asZesrFzUrnVPrJT4ElTZ4Z9pdJBFkpZfCCXV+3rgtb2xvt2nOc/sVpr+jE
8rcUUeA5aEMSo6KVKgoiaCvaBQi0NKX6xbakuha54u8cq2gWkEIqbIQ774EkpoMwKCGQptJ7GJgm
bwcNAaPq9Nt86ogDbM2uhV/C4s8hx7gFtjCdnr+bQHGb2miSR1xVxsqRgbvyujR9IMWkMO5IKJZT
uQuFqn/y08FfoyduoN6Qv4GmB7W/G7zUivULssNbgIHie+wNJo1k5zOBSopnn5nhnQ1hSjXv1A0G
UCHWu7jSesOP+WV3NFT6V7RVwmpfDOm/dz1yntBIzZdvWEZjzrSr2Ip3bhbe08obLp6y8THQvmbk
yZAMVV2ZAJt72RKtjHa/fQ7tEK+mwMteoXO37LUmPVWYBh88FoLkWQj1AUN6RNyOh9arl7Av83Sp
eLL6GQzd1u0K9VWtGRXolB8LP8//+JaiXlAQ+uv5DPo5kgihqpfAMnktV+nCofFjXitZWQufAA7S
jOkDnC89dtG6eYWO4EbW2yhTTpqRBRDu+uRh4wz7ZOOs1noNBWYVN3vZ8M1c9CAwaQt/a1kKK15d
3LBlzO6xbwQbU3e6bYNR8kaWQHNWoFeXGnlXa0bHOo7jjZnlP7lXgW1gxzJqiEkuqvd9IINXmWBW
XPdje2B5Dl51pyZ9A+er4/wuAO1nl1np0UfP407lupgOfq/lSwe1J0sh/ZEX9PVG8q2ZKmCtE063
iDLcAzGEpGUkGJ1A9d8lm3j6mNNQ5JvAgMLtdpI/clqLFRzRCBcTq9lC09ZfyIA9a7R8n0yTQSTT
Ibmo6nDqQ99ajwNOFhis2Hs/p2jLXH2dDk6z0VHSnxBTQtlnK3wWXuA+waN7j2SQn93pfoin+0GZ
7ocg4NBDLu6TeuW5Jp3ghOzp0iGIsz+mQ1jj4oMXBmgy/8b2YL/+p7qbS7yUsOhvuLGSOBUX0eTf
2vkIqfVGEkrr69EhbFvzjjmDfSwyiVcS9lFZ6JUbwGmq0zjN9EVZWtm26ImEr7zy4XkNrrSsaRu6
/G2QuOkFPTr1kJbmvwM+sghjN0XCwkvIWzLzCi/GLKifbCWKv+DfuAnWQaGZ/Kza0Fl6KBmgh+be
WeZQLC0PPdJfG7bqnrwmVC7YIdLcFwX9fijtZyS44tn3tEfCdn0iarElA8CEVewe6yDo35S0TI5Q
OnEbF6X6isfestaa1xkdrgSWgnaqLwcj0Z6HoL43cC4fhEMfMVWIXwWpABZc/3tQNDer8ILnOOnr
hYDwWeBZ92gdYsO9Nju09LekXpZ46WIiQlhfqscH3HPTDUme1kmzg3oRSrW+50VW31VMLFA8bLra
WRWMiphzgZvUVgiPNEoRW0yXxoygtDiPfmZ23p88XfowTgyYvmGWAW5lBMmK0VsZul5gcwzPnrWV
ijiGj8Jn0m2UsgH8SJmEWXAr1gAG+Ucr5S8HrMOKCAiOIF1vLSAJPIz5g43N8A2CJ7HxlbiEjiuT
ZXuu1e0Oq8dH35yjHFYa1L8zQ9xq5/dqsecimF8dG+TAuf3CQAAJYE4gNh5VwQnUN39FlflQYtYN
O2/Clcx9NP6T6Akm8lS0unDr3H7jV9F4LNpEXTaoVZexKb01wXfIcnyB7XQ86gaxwXW/aFNHWaNj
3+lEo9c4sJoE0+rh1+Djl1jIk98w+ZoPPAWIcU0zw4R7aO/eGUmYuGqRvZq3hBbW5a0qYWlCyV+G
Jjs5psYSIqbDd++K6lcJU2FdlXa91cl6eO01ePqtO/5UQ3OptIZKFDr03rlmmQ9ZS5h6PTT2ar4U
Woj/kxMtGgP30oEW7Jl0KP+axDDDLad51qwE9r6Sf1RqFdEyMMbMoBmegRhimM2nsVRIgi7w+cXx
uj+FdmLtv2kJVtfKk1ISpq5Qoe8Kz4rufpfG2GpNP5achjNFhCFT65YhJP6xPGLMGi9dtG2Lb/SS
jk0y2pye7GRI5LECs1Q7ExwIswFK0+4pchp5+j41STk9xZpEYNix3BZhAJ80TPT9SPrBlaW2WeYD
RIzdTWOuFyyMsWSeopd4gAqvvKlW1ZxSQ+6aiVEyH7xIU1YWP/zi79dq20MtngfrUmWEynAdEKDN
I39phehS9WQgkpZ9dcmCXlPYRMUh6fVyyaT8M6+N4DjTdxCH5ntQB9hMpho8EziOc2iPPCbDtyWb
uiUjMpJ9EZLhCDk2PZaex2hi6vR7o8Sg0yQ5wlcFVYUABx418TArRW8WcoDnNP++o44EDPelbDlf
1oTQkU6FVsYORLk2mq5F8tZoD4lvxJ74Xtb1oU1veYfTDPLtASzcbz/pqlej1O33XDjVup5gsDSw
2Ayn5rabmtu/D5XeXhNNIfS8Un/hoCt+wznvwv5esUPtm1IuMZetyQmlgsFtFyMK02In71GZj8QG
PNnILreqagW3KmyQG8TWsystE40IhrLx2Iw7idOzKhX1VIb2SkzD1PmQ+OZNrdCSA6u9yIof+Xu8
SeZieJ2LzMZ6t2IHUZlVEi1NXB67n39wpwLfIS+PEMfp+q/TXOpEkAwWAQHZqRoH9dxk8M7kUHn7
EFcW6JwkmWAFpBAfT0u21hRYP2lRbbSstPdVRdc3t7i4WcEq6RR5BOx6Rsrg8WAfYdBXlyCZZO1j
a/4BfsAWKG2CI4YD4VGW4tNNSzrSphpWpaNB8d7C6NF/F5777Cjq+IIt4SZTm9/zxwffVr27On+9
aeI63dc3L2eVDZZGH2E3nSv2wfGq+lMDByZMJIrfYkLnuVEcue9gOi0jyGUz6iCh6lz1RD+0lU5z
MBYevvvkiGNA2e4h7G+AUeirMGE5zLNf2EUAMQq/bWz34kgEKCQmSaj76AUq9F/DPIjQL3CPpb+0
/QoxmAiOSeu/afwer5TrgLpmfJuvSGXv+yx5jYXaHPwwwKwu/hW4XvQlYvWIuZXyFhrRuDJ7u37K
FKs4wzSw7Sp8FNHYPrrC/AydnuiZEs2LzHL080UwblyEC+dUuO3KHKz2nsb5HOrWvkYqE806TUEz
YgJPkyErDg5077kOnPez0nopaq17QVf1C03eVDWENLPtKXdvsM+Gr76O8LXvCv05JRpz7RZduqmw
ECsR1B7NuAYHc7yJntXDNWlH9MXzi/PbvoZOO2P0gc9RDXPuP2zM+YwQjLXjNtUWWwcl/sqjfaLk
yr7T2bDpKKZj6g3MXKZXbeyx1mPVvEpdFKfUVIvT0LOpQDscFvPl/AbxG0WPw01RnKrC8vaZCz19
+uK/v0R2gLllr7x0phDXoVT7nZKiuUnDQrnOr7lG35z4GDf59JKtNgiUsOrfOPnYHDtEbcf5LKk/
QH9qiFQeQEHmus2xilXyOIfcejLVLtllxpSsCxj/EmtptKsCxvB5r3yBr4hNGGIdANgBM93CHUzx
9AQvpf89GBE8Br7iax44+onarRQbd0YsJIbM0A8dXH88EuxGvumB0Vw6yoZl7aIlmFcTK6sknrLO
nwK5267FvxQdDjdJEERfcZwphOFGxi6UZIuYqoJ21moIApj2oQZx/7GLcQQRzakRebyyjSZ4Zka2
SzuZHMui5MEe6n6jGnpHSASrwuSxUr3VQe9uW31fm4m+wBi8+OgV85oRc8ov8caasvedDliWfuU5
xFNni6c6Wha1+elnVo3gS+g4rODjRMoZHhCZta8kIXyoV5pnvFqIRa/q8sP14zdKe5tAJBzT8RfN
by5i/K4I0kfcd0SRdFG8dfro1Gle+dNSCACjkPNPEXvvlXBnyufOEDsDiuuqnGCHke4H9ysQjL9m
v/Twq8YA5wtDUk5F1SPDw0bpECFxIAerEwTZE1OcGx0xUMLceA78oHnvnAfgeudCfzeyX0qreIfc
dg9NBMDGBNU6gC5/xlUxgJhwlUNyXU7B3Rct/ElAWn8dpOctKjXaqxMGXg4iX2XAxou+ARTQLDP7
VDJ+xaLDjCzp/jRBU7ywNiJLsQIC0eFNnBQTFzmsynV1/IsNhW7KPcAGoPqZ9tEB68ydGvzK8QlD
oe8UJmVCpULljzFTNeLu3E2TjHlr6kg1bIzK+fCtFO1xVnADKDQf2mD2CysLX/oeW49vsLuJ2/CA
OUyTlPZrPYR4s0OSg7WsHwK6r13jZWDgTMdwubGYricSjoGenea5icjYoIeEAbactsT5tcj6xT7Z
L1QrCc4VvJRFN7T2S4X6VQqnWOFqRLscWdZjmjbvcKQYFvNliDsB8XPUfATlDjWkBywackHLVoot
E0/z3ulBe5nedZ3Yx8qbGgXsXXvOnHbr1V747lVYWUR92yyBIHSiwkW/tDTrQ5KY9OJ1XbIxCxx3
ACdtBM7tiFOeL15t39wqZozNMkqYVVi6ilwZbnvpUL2tusZ4U6YpmTcd5rPWNRC/Rro8AuK9Qt0Y
b5Vjy2thIQ3El9X/ULA5WKWxdRQMjk6phi4G+p/z4QmM6jrocYeafNAXFXaTJoS2n2kORgQnl4mN
PmzZ1gxKt2i4toFyBe1RXvVy+OgTKV5KZHBPkU/ej90On57NwxPn6V+NXuhhP/93QT3PHJU07DeF
jF4qd5hIq5XS7Yg5uQ3h2S1V6A6MrdGo+xQUE/w+n7V28aNxAa7mcd3oaP7ZVomeUc69KPIPkJWn
aER8RFkwhe31u5xx6HKmogckgAWOlt5qTdV2qGOdE/Nh5zSM6UtjO2C5RfYDei7RbEIbN4MeOafI
qZ1TqI0lE4e0Wuu9WhOUHfXawscda6JHXhutHHkIWC99hfTyJ9cfiyMp5weXfDUsMBwsfMrIY13O
S3nEFf2Q5bW+tVtMfysacfxjeHl6L4GydMyL6kw6ttHQD4mRFUGFIQWpZe9iZrKoMTjYxMheD2yc
D6xp8a6ep/74GWJy/I2VObUOiT3xV4rbvkek/v303U9liO9N55AOj1YZ2nO58/EB3iS6/9sIyeKC
HoHQNR+Gs1rU0BEiiTIT2w1zN9PcB1QQrZIEey9F9U1KKQ5ViqbvpBr81Z067thtvm8VIlS5YVLM
Ipkt0O4M5ByujdHwsXTIEfiCDQGT6jyhDcC5EvOH9XzjxTd6eZ+uDNI0rt+/V8P84mb76q3qVe1i
IUf/7pMYwvebmdzdQVLHl0YNlqT4wXBkrncURukszX6IF0JQnwDkh8jmG4uiC3RF5A8FUeub9KoK
kgOeQ2WXG6tg9JWdaKJH3HFbW1W3xsCYpMVphOT6jGH8JMS1OZePNC5/DL5rXrQ4YgSCX8xVAS6k
dayqbcrk/mDndgzsadwUpHDvlU2OQEm3MBKffqdHXc40LDGZqeV1XW3CoPjMdcanJp3gA/zoOdaC
bOdRU22MRMCKYji6saC9v6hTAs38QNbbfAL0cxxKL/wceBi7zTsuhPfvt0dhc6e43SrNHZJPRqfC
eHb8lq/UjkK4RyfIq0d47Kc7G6X0F96nMHVI9RHxptBsVj+MTLZQ7wkBsapxRfiB99r17aOAKO7W
+rUZteqaqUdzIvAY2byQjsTEwNHAXkBU3nc/bndWsCn4SyxH/G2WkcStR0vla4yn+plxj0Wo3yhW
imkxuGqBmTqcwBQlNZ9aHRqWC9npzBzjlUym5Jq7ytVNu2HPUAeySJfjW495zdN8CDC3XdWazRjE
C88DY7Fv0gOcLGie1D5PQS9a7LMsbefYVnXvPBAiATYJY1MwvyjdTDuZyoYdIDuTEbqzGADuvgnx
mBRZfrZRRGPuMW/CzHoCHtS2vAGvSh+13AxrtEnbI/l0h42EmLHCxKjA/IP4KDODEWSEwYpkZhv3
8jT/HsUUUIh2Qemca8g/78IZYkynWvK5poeo9TFoNYN1T33wFmRMZHPFtdfS0odnNVA3ZjkaeyKB
5HKGItQq3oUZ2jevY3ipJNZbh2fpVxDDRGmRODg5OGEnC/8koJuua+55zIvr6gDNvjpUVm4t/YIq
wkJqeJwPgar+0IFEKMlterxolPUuNKDehYJ4layDFk8OEWYxCExm+qQa2USyRCVLn0aDUjRqdraG
fA36FvO0JebF89Qre6d9mx8tUZnsjGl3qcTSsdTg7jRi6symG/K320Tdl59W0zdTulvIkGY7U6W/
7zFfVZAnGi0WPUluLJppJOHrSbxFqQtPnuX6qcZX9TASk7UNS69adf2I5Qw92c5SneqmwA9muedS
yxW6xtKAFuAH2jGsk5twYfxXZWe/wg3YMYxnCkwg1OD1DHboQ1YK8OCN+ZW+mP82Od78N5k0G/40
VeldHC0BRJ9ZibHd3huCPf5xyQegbObv1SVZzJCIWreLIepnrU2WUFn8me/QDOoVqEbHaCwlfWks
CToDqzBOSnYrShdMvzNqsZus/uOJq+NPIyFmXs02Ce9sAGg+WIdBrA0Gfe7o71y9Q+3TBx7Be9Uv
hjKbzofX4niBc4jy5lO3BSZcU9VEuJp4imMH29FEyY4RaTV3wNW1UiD4t2Szi0zjf4lrUprHJgTQ
TEsdqDnuB5wz+whrtcKAhR6FkObNJEE3U2rRU9vGjzxlIAvN29r1dtquE6E1b22frIAc5SOo0vjZ
TbWFTGE/BIz5vqlTkWz8w/eTkeTF+Gg6TRxxywvY2dmpv+n6I8EXT0WsGDujQxemTRTWklCxJ5KX
Imb18XMn6uBT8dEmxy0WzGbv4lBiWIjiR/3VKSnOUrLbrjgZ9ES5Uu7+fZjpDPNl2pkvyiTb0PwC
9+0wD3E8dv1HUw3hJizwW0zNxl4HOMxgoWR7GyUdjOuoZ08EoCcX9AHG1avhhGA70AN0MBmx41Q/
YxWmrzo4iDUThi1GhOG61dXjOC1JOClYeHTh4xlAMTeelDL3yTboHXifeTGJDkZagwlUZq045LgM
b6o8Tj5k8ShFlq0z8lwBW8JnzcmU3yjIVxWdNl7n5mR2YeTM8qchlSIMbI17Jqr82R3MHlqUwYNv
8NRMNISgUZZY+LBt5Dhf+F3lbcO0Tjd6bCovbevdotoklpIgHxr8AEutrPKLw+ik5oY24tJg5zQ8
tWZAusiAsb0VtNnGswPzUYiPvGrV376tfPV86GcF6jCVa1WQf4e0aD5DYkkgowLhemfhgUg4KhBK
Q3TSUJrDLU7s9tmpUVNYsbxyq5JqNIG0fm+/l7mnb+sJdkZtfIPkMOy+eWQFLAueeP8wjoTUZoU+
/CBgC7pMr3gXrWicc2NjnYEHho4fL/tBoO7wRVeW5KR+BMhc8oVwi3fXKd2jU5t/SnsYj42dZ5hW
+up6HjqZDvGpnVpoC9vngTQtBi8Q2POrN+0Ngr7BaUsdqQeeEunE0iK3CMF9VK9mztbkk76ez3zD
idcd4OnCL8Yfrd30p8KNQ/K9ZLkgoRRItC2fRQ7fbKg01nIldvalIO5giA2bYFqACkVk2g3/Ae0m
9VdFstgZotY3VRF2i4rdYhd6iC7nBSjsnZ9NaZcr0BD7nnjmyRmzXypCkUuk6AWEX8njkkL6lqYj
ttjgPNcjJjRx0CLPd/mGauxl76Ysf2UmcLePA3sgneAeKrG2AaA/6LAKt6YoCzq88KrHVovEMf4q
ibY5t7b5U40qnEdpYyEBorFRqIuf6lAmv2Trbu1Ek+9CNFBu+jJDLoirQWVhozUPBmpr/Nmo5ByS
3jAsZd/H2aIIzCddYnw0L77D/1B2ps2NImnX/kVEAAkJfNUuS5YtuWyX/YWoroV9h2T59c8F6piZ
rn6jO96JGEJSObrKEoLMc59zHdf5Yedx/WwgrSmgJK+pRltOA6HryPA8O9FzYK0HyQe8RiFlFI4B
ZDNR7APjvx5fUKB3ycwWMovCP/d2ClWnzLW1TqhlizNFvGoRedgs/EqoiIRkX16WvT0XeDZR/YuW
/+xnN1FmzP80J0On7RwkZaHtXS14oRYm+ZKmOl/MZmZoL4sC2ZmviyRepTG8On/uAZslcVKga6MA
z6RXHSmZ1n2ToFRwiI+fMsBiiblNA9wivms2KN0CbNSzDOjdNMnSnFhEhV8s3gjCTBB9zOQ9S2nm
yeLhYwLQBMwwnl4sN222aox2vuoeHGUDxIzEp40zBRG6DS9cMcNL5xstG1hZ7HP6MNfY+Dtc3Jn6
EiYYHIBPfh06TF86N7uN7k0X7hO3aqiQElQprlng4g52HLXvBJQk6MMaO4dH06RIcvRShkq59rHY
6u86wViW+prLLdbgLst27jhcEBSzHQ5w8pidS5wgbjr7MlH+PHit8yytIaS4qCs3VQayN8P9/0jw
1bqm9fRj+SyK/7zeM6rbqypiAhDM1dpBnH3Hj3iK4r56V0Z/FpJu1JZShtR3xUU3s3KvG4A0MhsT
Yy4VCh9nBzC82ddaBFIh77Js9Kd3wayQOvPua0x8mDoSVbxYkoTCEAFbtULzXQsNRjhRLcOzfmrd
gZI3ULhKFf1BtW28L03Tv2T4zi4dSlBcZpdqgOvZWw03rflmITKkUnzZ3q6PTPM4wIgKU3rdzIqv
J87A/KtnbKa+Md4Nu7XODsbwVQ948i2YYaUZ8hXJnby40Z5Cc1lqDg+KrhhQUnlzplvlGvtN/Tw2
VXV2uqzZaBhxaUNI3W3iDfaDYOMN6dG333LE833tWM62pBgIarZ8X3jNiCXNeTDLdMd0niyu93NJ
rog5vpINDTtIvfBPZLfAOel7CbtqW9hifK5i8YYHtqSNBnysaXrfbYLzB0rZSd/+RwxZZBFy5rtS
186TXaJPDmKfGpWBHolgpKlcPVn8fswxUpzqTlC+e91sqKRVU3fFK7tW55C4Fru10cEcV2TTYZHk
A6pC61i9FQHbAWrTjHNa1NaRXr9+7RZy2BUTOeZmVjbNkEJl0wW5DZj6WQud8CNst1afRISGoRQt
D5J8qxtJ8BZrbfcUtjpGOL1j94fpjXDwykBAusZj+wETEhWEuhbYzjHE0mVVjtvVv0J4prazssS6
1u1+JxljQPQq0hfqn7eeCC7lzCYw0SLONfDV1fLUaIfiMDHd3jhHooRVXrxZczxw8E0MkQRju/3E
NfULc3yGn5lV/BTabeRmv77nce7XIiviOhcLXz8rCkah1Mf6F+EXX5yEUQPWkk+4wizqElSaqsI0
oZLyZXlrsMBtMeQduXY2V4Umd6bI7I3pnXidBHYOT3WccFo0+2jabs/FCs/zEIVfGj6draNJykuG
nI7yqYDnClQAQlf+vEQm2JL4B/qGAbQI+qC1mDpwspf2i9bax7RRw5MW6/aLlI7D/Bn8CWW/NSMH
FN0it/DYoA7rzPOPYxaNzyzrnU2rbBg9VJ1tMu53NJ64TPplCXa278brfXTmu166CYqaCowU8QvX
Q71n7SF3rLshA80+vqop/nzatVP3Oj3jGXIejRTnXDwxfwgjD9EpyJMt8zGyQhk+CDJs6BowFM4u
CPXTInoEZcA+kj9YZ4uvF2tTtXajiMXorPRithJgyFN1igW5XhLSu0SSGW2QAy/94v7WzZ7f2wf0
5ZsObpyUARjgPX2dWPGncMNHW43iBzfdRytKN5ZTiHM6f1J+pXZ9PdE8XJM5zPMRbJWRHUaH4T3R
UPem6WzfSpurYxccs/uuOsB55App8xfCTu/D+KqTv5nRM2qbZ9QOaAyf3u6PYuxLy+XdMOtkVQZ0
hRHSk7eEBf9m2W4v/460hxqNxjWppULC6O0Ts7X62AbVl6IAWY9XlUi9nDZc7aIf5aTilVWpHkgk
ZLEGYZyuiuKrWXjuNmsZ7C4qNSvIzf396VxK7Zc7jxEH2Ia4mzwMhr+rjap5mzCCHt16aFiG2xSM
91N7js1qK+3A/1lX5q3U6Uktx+qL5aU/kG2Sb0SifvRDtUt6o//QZPbA3Y0w6lhVO0aNzOSHMF6H
FJp08KyuSoT2iw92czO0g77PC2m/dK7+x7Jk8ZMhfVK4AR9q/EhM04Jip7nZr35O+HohTH6v8fqt
F2fP5jBh5GeHfVfN9CDvONkja+XovnoP2I1jj7zVS5zb7Z5LQddBKKf0je0071ye109dZdQHM25P
HUOdjcbC+6WihuQhIDC/qmYL3/JaoH46BSSpxnbe6Nqwdkz63gIiZyTyKvHumVARdFOLz0aXsq2s
kgwbaFSKXYRtb2PPQyFJUPtwv7YQ1Y4fFW6cm8v+ez+QdAsKd1jNN+vvff/hdwELuxGOdAXIypn2
cV8i+mSmQqk1EvNlAMTPeQPYI2kR4aMsTHe2R8ZAJ9ZyZWeDcXHex9O5Sh9G5Z5USd+7XvTmp4od
mqLSYs9uGKf9bNBwpMzWA6T/g1huE8TJBGSp25gV+lr4KqH5+gUesXj1A+LFCTPqDREkZ18HMbv6
iFJyy+V3NXKnu1p1zwzJKh+nlJorv+xJLxkurcT3hz7DYsBGWLTx+Fh1VP/AjQaQo8r3bZjSVGEw
q52/ibo5dsRGLk4H1q1ilL/v09w4399AGDDe2YkxXhb4hO/JIBt2RS2FtS3nQ52q8RNU9oamRw8l
5vibAT8x9Xx79zlO4XjJtATbvGeO2//OklomHoZtM8mZo1JZN7S3gUUqZn8Gd11zyygYuXSl261S
yNWn+7/Mw3zszxakJXfThHCJrVBXG3cRr1NK9DpS4Yc+TJ1VUA/ibFlpcEiYZd4fLRsh0i4NK+Ky
uYZuaJxMFpc0RHare7KFSpC9FtLEgGxZPnBHUi++nstjEFABFBsZbotKIeXKQK6n0A/eI3/KVuyY
7D9oQzl63E1fVdl/bVK3waETQK6dZb7luqN8E+b74PwxUf28UXZn3wRVZZSYFNzrLHGJYvhwumSC
VAhCCwY2oYYURrv2phIoJUjPwMgcEhCjBqXFEz+gZ1DeF8CujrMm2qeiphSbyNU5HYOOfTYM+Mic
CYmW0C4N0WDW1uzyERdOWiGzn/ODvLGJjCUwEPE+La/89Y8A8d9/Zvlh9C7GvmT5CwNwUDzl8jkI
UxRNpuJbbJxwqfXY3otCG85kW7BmIUJ9cEoR+/Uz7YkOZucJTQzeOtryx4gNubz6TVo8/vfglIoa
ImfrFk+u1mubGJnxyZ49USSGmrMw3PwVN2BIW4gKH8lK+ac2Lz599sun5UBbJJ0c+IFGn4stDZSE
tyrfOpKEQYtsWbnXWBZeE4d2z1ZyrddgnD0uTxNH/wrQ1q+3NcynjTeW+YcV+/izsE+OuuYf09k2
QkKzW41xO75Cixbn0sTsEdfWzJcEpkffIhJwpt7SLvNudR/Vm0ynlcpR3Xs8lQMtb26MXKLrt4nN
R2ogmpvDVs40DBTY9IETMlkFVR2+aDb+C4TabdfG8rSoyY4DqqMjM875GDUXiWUpc2g9H6jPjEZQ
kiQeLYC1rv85CuUiF6SZWFeIG3tVl788EnKfo9YT2dYc1LqZk9RJI2DwiqCGW82hEjSqPvBd/fIp
qXf7tL/pdZkCvCDkQQwzXRfEx6ooex3mJ5ri5eUHaCuP74/++6N62Q1PosmHDXGr6p0w8Sae+vHT
a025TeshPXZlWiPf9ZvAQMclKUAd2exUNwST1Uj6cpPliiv03553Vrl9aTKAI13ypHUU8DiiFc+1
A0lbhdP3YtS5XpSa/uwkBY2C4ZjtYgOTjs9g+DDoVMR1DVnToO6MNUGNyO/Kx1QPpwc+iWBbdCxy
jWmK3/XKqVZmo8bHqMri93BGFQpGQa7ZVnhji4fKC5L30s/ZG9WWx3Kan/Kr/I/Od/N92WdMlLw6
XxvzDWQ5tH7wpeTMOQWJ+vOlUrS3NmSkn3oTu8zQCq4kMZLz8vOJQ+rhng1rQ05HA8nzJbWjNb6a
jQn/GHN/0l+ktBVGHaUumctUknUPVdTzaywIP/s6peq6BlOVE+1lPo5slyD6MOLEd9hXNUVkktQR
QFP1UgCV3Jp2w1dlqHeL9WM5tDMwxRUkBuMsGXd59+0+cezhmNFl3bo/ShuCqjX9rGJ8XrxV/ZcK
D+6q183ooA34S7z5AAPJnpHlyDEkp5KcJQOlwE9RJpyjiSb5kAZ4OfpOOZ/J1BwEZOy32hwGBF1l
bDPS2A965RO6ibrZIwdnHt+flKcoSVCNAPSvl6dE98BFZqP53abZZ1fE6XQaUkRB3McFQwzZwMvs
Jj6GeMMa+EpVZP/sxTlT7gglxvI3dqJxJarhUMZ1FdxD+Y1lhiDpg+FstTSsLI+o7eSp5NZgKgDW
rrJvhtQ+rSDdt96tqXTBJoYDKOrpJKsHl2HPuhIFexsRQBwgMX1NyLvu6xBMLb2oxseons1Jup+x
PTF5kde2VuLRYbpPgIbgz6qvE4rl5hfBkIb7EVTlLimrNyBT0R9AkKeV7qWU9Ajq8/q2KR4y2Naw
vTx2+9bcoUrvR2Uy1bEE7BsAMnu7HxgVAYXHBPZBTaFzKEwCZ1Epkz1Fota0VUT5K4tLJnUUktAa
hcZhDfa78f3xUZo1acFYTG9T7X8zLU372Vh8Rg7CL4Vb301U0LHIiRaTuH/3CoATfeY9DZ2cyTnz
MDvwYH8MzrElrrsyZtjU4Bhw22YUQtzaTFuZpIx1yW6ZMf9FE5L7iopo13BKNpd93DyMjo4I6Khx
LVWbPkSNo9Ptnm4ThIoXYTX5Pig9CsZy6w8jSsgjdAhsbQalfSqt5vmuDJWmpDsR3FOWpPQ0GzMw
an6q9RhvnbQQ+zagxNOkXuBEupl3r8UDT4RUP5SNpu+awgjnurdx5Usrf+7SINqWjYw2VqLqb1Fu
H+2evF/HBGtfwEbaj31Aj6TB7VQfm2itDFn9gKtk1znOMi/1zkURTXgMo+JIds/d6/lon4z2Ngfk
v9Wj7m8mPAMn4ILiOJrTsXGwZukJ47k6fo66sueGOrQvZhA8iVwMH9ylxhqc/iIzYiysH8gSkqV3
AxBXwuQXnx+1jvU9A0KdTvI8BwHfzCI8hV3oAiqCkYVEFRQklkiS1WhyvrlOGd9e807lu8CQ0WNi
mOPRhMuxIg477o2OhqJlFI0/SpyhVzF8nT/kgL0kbbzFE9D6Igpvg6XFN+ZkrL59RXdSVBE6UMGX
5aBjmCV5+bI8cUjCkeExrF1QzdPFrAL3WyhjFyTmuLojzZC+GSngIt3+b9rWZL/Wsale1bH4kHUk
3uvSKA4ac23uxDwViPDrxPb0E/C6M4hDB2ct1lnujaNLhUygjcgy1h/LTXmhn1X6SMESULa7wbBT
c6SQuPJKzpnYJQo7jpV/yrkE6B4YWmMK3hKosU/0ElUH5bQp0CbHp5qc6b2WOPbJiXGkLG+ZKZPo
ZDXhxrOG22JbJKVenelYjPA83EjyiMdiqE7LMzZG0e6ustzXtY6o6fSabY/jaDC1oYUM1i8hGKkw
5QJL/8g083OZSoazdzTVCF/EQUpQshTWvstpf+eaw0qWWKFMs5daaQ/NpJcfkZdbOz/zLt1oeedR
xfFhdN3mmBtatalMxS+CilRVZfCupG5Anp+YO+Wae0t1fbskniIR7DrVlo9NGj1r0+AcYk0vV67f
tBv60xhWhYbkJiCLX/enMF7mgXvvn3NQZhP52beiE9gyw87e35c0haFeFqF7yhwK2LxG3YVuipb5
RaYIlR1Vp6dU5sIkaB9b0bUkJ8O+mF8SmbB+xgYe4/A6axrtWQjBPHTRf8/+fGCy7gJFb96U5zO5
cGKSw54V0EGClagxevadefLUmg17jbQOTshs5LHEREMIBv/UtbTjMG8zstQyIX9klMFMaNpUkWtP
MNuqw9hqUImdYh2ZSf4cwblclc5oHQgOvUp3HkxrbfjFpw0qNjAi14TR8ojx7NilpbUSLUQJ3AHz
hLqbfIiVq7Jm6pU17vvdDDZGYboNq0GuoIQdlxmAQR/bluQWBiJjKigXX3BjvfU4bwG0Qi+/R652
C2TrfzP8NzYyj9h64h+22X4jHxy/pk4U7BksRZv7Lc2bMqxIDcusho3qd75UzyEpzTf+uw/t1Bdr
VTn1azr2cBr0Wv60SEw65Okm5pubnHshGS7aj07LQfXOn48c33xBYpz2BfsE+9ENo+bsFTbCuRd5
W8IpJEDKXr11nCCHZbtrJ6W1S0LJsD2yf5E5MJ6toovJfrl0UEjxHpuBfbZMkAPA8iv8Rr1/rb1c
u8ZwFkBpy839bcHlsHTIeE8UyXhPGH2oOnNpcc6gtt9fW/5gdFJCsxgz1l3Yf3Llwb/uVFQ850Nw
WTa7BfzIs2ETsgX4tsyOBjOxr1FK4HhG0lRp/9bA0cNH7SErelKclkd6Z38Z4bDU27AANUCXprMm
V2u8m2n4s9WK4Ce71zWJkk1uTwPpRaJJsY2jEed+v0kW5IIf2cl6+TtFl667JgUDxN++7RTjk5wa
J7wFFNLcpZ1uDHUYetlnMadi2QsQr8kb81RlA2yLMAM0MmUn8kV2QSsDD7mSMfnSH/KBCxJc+g1a
THNe7GGVm4/si6xhm/kuvbsOjZwbEY7OmgEX4a5m2A5sZSw4fH34tBwaMzw1ZPlPDBhDU+7bNt8R
A0If7ITGJ5W2lIsRNcycXa/r6uKEHTXpzoSuXqnLOL8UhuTzA66am3YS45ph4UrX6nMVqfHczAfV
pfPBblZVocvtMFdje/OAIbfsb5ahUc+lc7cNIoDpehgwMWkmbjoaX6okk8V7pGP4ZVv3bGaWOjGC
Y9Y7CzpR0vlrvcablSBnvMDMWUXzVYRAWHDGJvEtCPHjLM/++7pmDM8o1w5Ad500XAnWfF2M1DE0
NPng92XooKGbfx9ieKVl7XxXPAhjXiFRbnMry5yZ0mpm2U1zgutiDKp91QD2ZyWDNyF7ARD5Vcd6
hGz8fQBUAjq97S6AtYHa8G0XyirMFRa/krLPABvO/Km18eitYo3STVFk9pOUKUPTeSRq4pJcN6oA
tTfPEbU4sRmirbux11d93rOjrATjRUeMODaMd/D5waqUJSFf8l/bfKhchtTYCwJ6PrdyQo2pmNed
eo9toGfkmyETxaPRu80tNhhscv4fkW3t7ZjTJ7LcGOmctnd+VOIy67jgQXyZKx7UI2ME/21g77uD
XDpg2Y92i0ecMoFbkCKyLAZD2efUHx2Y7w9fG1v6G8MufgSuVj0kM3+nrRIkvTEHXuW6BT2pWvYo
Ne1cMqB4qZzwW2UY7v2ZoWPIcImmI5Lxh7SEDo9Yu96WZ8tBYZGzoQ8+Lc+cjAK8FpqypOYERS8d
ruVQ/TKQruM4WTE4Uu+LaKtn6N3K8R5DDUNYxYr/k/XwujTc6JbRgkttVQwEOdOMVeXjRV/TD9lt
zBzd0qLfrFFpdLSMqXuIHLvbmdDOzGnPqizlvLatU+V89IIwzCb2+Itau5fokrDaVMz8gQsWk70s
x9GlU9syufrRsrx3oqUp8bgGr6vu94+tm33Ft+4+kL/KdoJ562oYVLCXjZ/gec/q56kd6udO6ebT
P+P6nL+hDS3X9ABROJalmx73mb8S8qLBMBEyOFnMiqa/IiwheeIbrfFtPqfOazTPVCamALBsqW3J
k6+Ro8FgG135mGe+WGWGd+jnqpHlol+6jjwQ1hOr5bWOcvXAri+Fr1oi0iimy6PCGpiv4IO9h7EG
UVDmOptfMBFNoPqw93aDQw3LHFC0ei3em5p6vuvoKRXYpWWtcHWXf6giYzI9Dsx7AXii4WNEiufD
ODuIHTdxHgBk/Y+f2JeoOHbcMK20+eY4bhxz78b+1MF8QK4tWSHOubSWuoUDqpt4zlrAVY2Drz+2
nqec8RAbCeuOL0oo/aO2qsy3JR6wBnrEhymrctUV/vgFd8Sm7TOxbcJS37eQYv75kxO/f3K2lDOB
3bYth9y9kNZfPzkWYrKDCUWX3DQnEErz4Fm4g+w5VmuXKQfvWtNpa2lOQcEXPGpYMAtSsIZMOZDq
WmbqlqJ9yQrRCWurCjaqKnW+I8glhs0iqTNe3WFyb6qS4GAIbpeFjolkAArC8nNflnF6K3R/ZxI4
GFPLMFkaw/syDHMXYSk5GcoeT//yi/8OdbRZ5goP+LBNC6Jr678xiAddVmKgAHSdpS0b7Cb8yHs6
yMsep9bki33Umvq6MAJGt+Rs0j4VJ310QdBVk9yN5HfOesfsR+j2wYlMFxsN6I3ETgXgBOldNcIx
XFP6/DucavAlRbkGNV2dsYIwjCqswzDY9WOUDBR4Kzx57uQCkmP7Te+HeCht5NTA07oj3Ab2tUZi
EN7VcIqGxOn/+Z0wf8d/8k44roC2aWFpgcX/2ymgcjsmQgD+254/xIKp8tkHD7Ig2JaDsFCJukp7
V275Q3d9mNjC5XsGWeNau2nGyMbb+268st2AcXU3iBVF9zgQIKY90u/7GPalf+xl1pyVNrT/wgo1
pcc5+r+wUH4BYVie7ZgWjE7D/e2jxLDG5TKGpAVuWxPtaQnH4dgpt0DkmXYW3A27uvhwE6xLbdaA
z3UFGo83PpPcpw95HrnO1/bD8tTlInbCzjdsvMCgQBkG/XFJiA81NhayPmuGJNqb9FNE4UJjpD8/
9ctyZ1nmGxlK69wXFNXnU+ltfN9iJcxckAaZCHBYMVcz0V313/Abm69vGWXnztL8sqRvZGbdwEBY
lztKBq58VoNOmqPivjH+7IzZIG05+BJr4azKCas34YrwPI44fPXWty6udjfXt7X2g8rF8bDwnQFf
gtnovWKTKP/nndlj4Ms4alIQQZkPuTbQJgJanox6R74v7zErh0XxTjoHFeolI3f6C5GI06MxfpSl
vBZNt8Xamn4MFkbzohuN8xQOxYqGl+SIVdDF8hLlp0xPjVUOZOWWWVQPub13ozJp2SeXLlQ4RrjO
ZpEc4rhLd0qr6F0zKPlmfyIZKWnIvYt5iqFKcMa8B3azD623dES3S50hvWZpaO6szMnXJfeaXeSI
57gJ1JfRadSXDospzZTNk666A5H29JBKAyxJC/YUb129WVgMZoQl29NjY7U8NYaJWDy5Bb0YNcxr
pF5FX509OR4ZlwfXof1V4ETY2sv2OKM070+Dl5PVfMSuKp8Lt6dXprP1jzGkJiXooTmwlCD2UfQ/
lsUN2HJ8Z8tMn0Ku/1C54rL87ofUDGkCB607ZOqCpd/Z6BSCPhiY2LbYJbxn1flfRTK+6XZcozmG
Txmx7A/00ouy1Vlry6cadOqXiI6dU09vEs3ADfYxu/9KSvWqB6l86fLm0widHB9n5oNhmE+u5blq
3CdX6i0K27z9d+1B2y68AqO0blnZJitJpvDqjM0m8SdMVfNheQRZG0zeVGN485hvuK5THb3EISfW
zcHFBujrkJB2rIMRnwLk2pQmn3VZR9ABW1c/aKlHhyXaXkudJFSJpH63WfTqWvAznpwHs/KvDIX0
J01zkqe6INvSDeS5ljex4zw+joheeO8pVywGeJ8LiLQLo34rEUtZSto5p1MxN5MHTbqy2hZ+XFKw
si3KY2WbKI4WVWdeoRMBhcC5SiKcSsKi5TYOLIZFZa09uFR8rTWD7T42SsooTU0/TFH0NjrVTStA
2Qau3pOspLJzguUmHwxaL061nztXBHJ3m4/+uFmeysqVV5V01VqLuBWbBlZio4i1hzZJjDPRTI8m
HiPe6UyWtj5NiI94f7i9aK/Gh68m2Mx5DnYnXv/zneHvEG+pc5ekGcqioMUGwPfXxUEQhIr/A+mY
lDEALcWrqHXuZfJ0KnOd9I/YFuSR5k24j7q5oYaRE0SU2dahCWG7ENXqygI069cri4LqHzbOnJWB
2lMMGZFc/suLRdUXekq/K6IN7Oxj1OjdFfbzYVElo8rPD63W4hOI5CfTlpD6K90S1Hn31B41OJzn
SVF9jQdsxegw6ZZcpPO4GHMYPSb/9qb8rbyANwWSN7x/F3/R326XDQ3wvlnDoG/KaVgbM5Nqmg/R
5AEnJEI8y6YDJddHwyv6lTAhJjReaB4NSco/bQa434jgBI0ZnabR1aJd08518br8Oe/hoc/aB41b
7F4mKjmPrCYcu3leUh9R1mI22CcaK1AWlClLWKfWLh0uiYYooC/C51rX/cdyKrYUabGJmR2PkS+f
7VjP3pjahptYiEub4duVg5Fh3iUxjiMrOf7zySP+H3dlh7WVDTHIZJX1e+GNwdbZFPP7FDomxpeQ
XivM4gAYnSFCdVQNPmqaAHBPXxASS+69HfUgPXWUhJi2npZT225kxWnhp0WylngbhXuszHC1hI6V
Mn4NbiwPKRcavFQNJZjtjL7Oy/iUap28WBWk9w4M3kPgZuGhmKMWWfM6zbIAIWe2ROE2zcppbv1U
L2kCeKfo+uGol/W/LLPhhf99jcIGiWWmxWob9+tvXyUjNamlruf+hRp/Ivwdil7nQ9U3fz7672u2
YkyJlRb/WOiRJW5pFiUybF8WWbQxAmtXqzFbZzE88jDiqyYZpKGg0tWq4vx5ScsK8UPKqr4tT5Tb
TczRfML1c5ZXjrJ+EDWaEuVCxfEuFNrQxQNCxwc8AMaTm/bFpjZL94kdAuyNcLg4bhOcszbS/BUl
kvBr3A/iPNFhucnmYetjt8JqFgqN2UHCJe0hIeeGYNq9pVpPy/iw0psQ4liWyteGEffXzpHTet6o
XoUG0KWnK3xb1lW0AzUEtZbO8D4wxYMaja/TNGfS3ME8KK2rz+3wVHXBeMq5Xew1z/q2rBwChr/X
6LgsKkSFcQOxAkvTrFtYffYHTcHjSfbmNquxby52meUQsHajxM4crtVA+BBMaLcDspayGeuyL7AG
L1BeKfCLLO/QJQTIVVmXa5v0FNlHzwAY14J11LRUbphl7jXYMHffjRtS8WZSlaNPINX2WcgtM5/Y
dy6SSdbPY2+989ZLoYsapuhY20zQluue1FFzGP8z8sZAohHLvxacDWs/qpqvFQRnQc/RwVzMWHEY
jQ8ZDOvH5dD3rb8bMtiNTVU0wwoLI7won4uR0bG0nVLrO63U9KnSh0FjfCy7HdVgaxB7NVwaFUrO
ogzJyB2O9xCnRQb2jJ94ozJLP7FuJlMrqnAXTNi567hLDl7a8OVx5qJCCHArXWjNzYSI5fdD95Th
m/6XL5Q5f1/+uuaXjiG4tjimsIl6/V4QoOVUm/d0oCdxGzHdzGGaMoyYNyPBz4Uz59G6/FRM3Ukv
BgIOoKW3DOzxTSMWjnGen4Kp+FQuwl2VQ5KjnHRjZKMDv8os98stZDFzdtL89c9XRuvv1wLP4N9u
25bl2vzvt397z/yS6BaiDGG2b6PVAlxP+mqr9F2ra/IhHHV7g1HW3SSJP3uDcQzhScgPGDlpwIkI
0/m6Ex0Spbc7B5zWIx7uL8v+PfZdm8+yJ7sfkHBcHplwgvdYawbcOHMT0jAqMHcyvVnknK5YnN60
nohY3YTy3Q0y9plMXSDjv41APuPl3dWQkvSpSuyVouj6EHnZL7OZsqd8+DpSurblDtCcsH2A458f
mcjBu39+z5bCh79+3qgTBtQs2iBYBPy+FFFWH8nRTNBoMgh4c/vh9CAs/R1YXnPQZSw3Rc3Uc3kU
gLTexVRr7ox03PrzyFSwnrs4gUNblOp/uVg483bAfc/a7oJhwtx6JQuYJTWXMjm24Nl8kaKOSWUi
OmkZRn5D1PQSdPGPqkFlL0Vo7Uys8CuuFoRPJFXvZZHvehF33mr0RfL/v01HWPN0MgSO6dEK//tZ
E1BmaiuVsIXMjVWRANdSGkaAkERSXMA4m5ipELe3BYSZ2Ho0PC/dY9uji2eAzTJG8Vcx28NV6FiP
bcH9NOyTjnbn5ILTKj6BrP7zgHYWn7TRf/vnz1D+TXJxdJ2JtOMiTrqe9/t5H7tshTOrT9cYm/me
1pH7dQiHCDen/eEaxqfo9f7QC5HfmlxBiC31VVkM7XOt4uJWWDPrKIuYQFr5ViLZnt0GopZN0oT6
7Ci5lZEhN3JU1tb3dO0wUiK6XsbCfTKjQQz/D0y2xrlz2uIhtcZTbHvMAyr/GwZL6l1zcQtBQEAS
D/eNKyCRk6x4YNzR3Chi+NKQB5FRfjC9xvmQrg7FCd/SU6ZaSvWs8jaYKFkRRsH1/SrUsEYOEt1+
aUXuUzNAeen9UtVO8vtis1gOTurNdRlUHkAGp/5lVuEWvRlv/Fct7vp9nmVE9GmUWo+piziVDP/2
5TL+tlTjg3EFczZW+ULXfy+AiWY+oyVLmGeMhLZIUdZrIoLjMPbfVT2BjjBkTdWy+O70w2evh9Eu
jYxgUzpKvONTWmt+uMENEKwSgC0vY1yJg+1wJzSj9l9kO5sqyb9e98kJoFIhAjFts53fvwW+rKYy
p2CKHSrfun6efczqTTAZJVgDnlquV+z7Dq9IM1dEWI73w24s7CMztn45tKEIV3ruvFKKwxYLqs9p
SipjT568eZqwF40KTAyZxzp+plzbZV+pr3OG5Y+xFTj7aUqYRvLM1QzgB/nYInxCycTk710ckRpX
nO3HnlQDjYsr1J3+yY4ZN8iiQPwPJVGcvq4f64HMTGKQM6jnt7EsKEBK8f8elqd4AV4jdK9H3W3b
o6aZ23/+Lprz1eIv19P5fXRZlbON0S3z9+up2bC+NGGTcFLNeitz74ANcbnhBAwfu8LMDhphp7Wi
JmA19EN5i5n4Hog7/h9lZ9bbOLJl67/SqHee5hQcLrrOg0jNsizPwwvhzLQ5zwxOv/5+VFbfeyoL
ONWNBAQrPUmWGBF777W+xUGoaB9LGSjeFZdju/WOaaKyvzYzEnEk0oCLewZfZui2eZ8Mgb3/YxsJ
bXNJeE29gmHa7n//jIRmkuUI255/vz6jQinhi9U58S5XKdfQKUdovWs5R8RNBqQRp0UGSo029j5L
oRykiwCSl5oMmrsozuJ1A/OOhMpZORijKt4EOUiO2kHHsmW0vp7JIrGRYfbwx/LFedzEB9bO5tvf
PJW/HG5sTbUYpdCgNrCQ/hqeRZy1G8Q6jUa9S94QOkDu73GDhlYwnlWR256bhuH3stj2/YCCPrU4
9Czw+p/KGmA4+2E86jLGkhEajW9PpX1LtBXjKKUaFx3WyQjdgmenJX9zferm0mz98xtL0yh0DJ1J
PSvJr9l+xN0NISXpQttw5AZfS3q6lrHWM2+l7KWfiqMc653S5dGW9PQPJYvNc9EX6AxBK3n9ggAY
7OSBLt8qRu2ICCbLLnStypWLSPqIu87aXJ0FVUESNdnhnIkLrbgEmTb6GuuYd7UITPZ0qFKjuLGS
nVHnBQdxgBrshJrfd328p7RuvesB35DdcBlRgCwF8tTmp36qm+0IlUNvIGUwqBM3ow7Iwc27gFCh
ub1BDreaSg6LmICtIzjJ/BHBp49H8oxhGOwrvG6oofPsXfmQQKpPQ6wZZxy46Z0Mg03fKuKxW27c
FIB4nDwrSfNtWqSprZVB7miicuuUVOt5wiO79hREBPRpdIBFZlNMcQtqgXHZEs6OqJ8/61UnPy5i
eZEtLDqUOt482PPuylW5mpAKPXD8CN2hs6hSrjYuVC/KpsBP7A0GECROiNvmR4+BGz9hgdzINmhX
9fUuKJX0hkOrvq6GonzMh5Igbciv3xxaDckwpKu5q08KSNBDQGPy5w3WdWWnTPnJKKzS72qzuVTV
0G5tMy6PCYxjf5qn6naeDKKvgsrdR/28M2szu42T8LlzC7RtO0MMjKeg4r9OwLv9WAD+i9KMyXaZ
+HUYFW8qpBh4ynaIRUQWb3Vj3sfOfBtnqGDwmdde2jifV+VsORFp1vS06rWm3gFJo6acf3qrRJm4
D1dPiRPo1rPEW0WKxVSeh023wDG7YgLI4gz8cl3Td9d2VVSbYueYyV2WyujImu+PfZ3CmMSyolmZ
AE3WPasEn67GGh319TRCx2TynSClXnGVMFs3i006NBGWx02/ilyj3Gvx4q5ls3d1xy9q63ytp/4o
qqCrQJAKHfMeP0x/7pBlEg88vmZJl506KM/HxNIey4xBuZI42L6Bgu2K0ULvuThGymVaEDqzsUeg
CkmsCbu9KbpvSKDL2zKHskA0beE7zDl21zeILAZgh+Wq1mSxuUqUlDAe7gxBJKU73BUlmoh1B4ps
LAIqTmNKHhVJld8jvL3KDiSTWbIGWtRxPcccDPjGOnbi4qcZjICq+sDu93W1aDi2RltYHQWjtwyU
Pc3g4+yiHnai0DxwblcesghagetOryVKzn+/8Ipl1PXnxWvpVlFp2IyRXNP8ZRRWuDptJw2dUNiL
YSWVYvD72YpP5dB9hlFMciPgFrJK+SgM48pvaonBxAJWoBDg8oa9fUN3y0A7kkFynmeC0YJm8q/1
qBTRgyzR3kFo2C8911M49eFNzyn9StK/jkv12ql9TU+g+miTTitirlZiSW9zCek79EbzZsiy9fW5
oSXUudYZJHbnY9wN98xtH+D6i9coJ/lRFe3edh0soZonq3h6Nxst3Qrr8nN3rCB8bPIu4yrsyYO8
fpQtHwFP/Zs/qvHrkc3i7I43UFM59kM3dX8pXAAPF8RcjZTqmbxV+qF+o6eM1WdGMWzrz5UWjoeG
KKMdGdn8dUJx0aseNaNlYXDkDPFkg1KbktbZW3qfrq80XrXRLZyUB8zSm59bcxam98u9TAAJ6ovq
ba6bjbkAztNUwaIkZLM2rHTRpoHs/PfvG/3Xp0g8oO4KQVnPuUND1cv76l8SApkl03hQS06l1+C6
65BEDVRxDOyl42mZ32pbdU9RbeSPRaO8GGIi/k8JkN7iQjQOgkgy0i6PKJ8cxiCjcWNKYPjT1JeX
65i1AMC8iqvw75Qb2l9z06/nP822OWbgP1V/ecs3naHAZ+DYVPa2+eTqnCVo1et314/0kAEU1Kxz
VzcqLqtBXc/cPSpp1Z5bG+l/kyCIbSujPdfLzWR0JLR2tu7d49DFYq2F+T3kjx2xiGdkKYyAHMdF
9Qw8oVYzZjx6dQjVzPIWTVWhNQJ7DaFfMPCKixjzApQG/zd3Wk8zz3F8c0KTHkfd5A1d+shDaE4/
NWnX8UtF1O84BJ+dVcO/rpw7J1A9Jxzne0jxB8WMOsQ8TehjGi0OlcSiEcYkcNGnpsWesyQu967/
39tGss3sBmZ8BvEUf7dzuF7Gdj8wiKobbR+jSiC8NK5f+qbxBtSta1nVEWcMlACVMGtUoSWJ5aEo
Pa409xLoVeL/PArH4b3BxBNoN3YBk2RU382z4dSO1u0YMuGi/V2srMVtlUEeWLl5cmEEIx5arEp+
N5LCeS0S9fM1KStVNAEhiCC7KxwFcVJ6Hg4Opr7VzzeksIgSvjaJf/JSLOqjzUQ+0E7tk8W6zFHY
LrJXSZ3IU0qoCPKaKLo4xGMvMDelzE/v1biM7rNk+ptg1OuR8M+rru26C/PIdjkxqtfez79cPZVC
VrtRAXtLCyyA1QKc6oOtgdL5LJeEddlW6wrTwiLH0RXDvqHd6f7R7Cvart+1rngD1WzsgyICE+K2
ENFAZWwovuiG538b+6z9uk+wpBn60n00dcu07F/1ToQWTwHXATzksoJwa2D8DgV7nuhyVrE+/8a1
Bnj4astVZLEepvwnkLucVWeZMkSh1+gRMQaiGVc/Ufrq0Ee7Ad/sSi6GW9qoDOJVROa23BaaYxNm
pVB7JZurNievR7Q5LfYYPKXNdrGqiWvQfZTVwBrK/o8IltkUw87stJcgwTwmNdTajVapj7g4dz18
UK4XXV+b9TDQ3BNHyw5pnJBtf63moFRT/Jtat7uGXWmJjDYGPf14VXFN6PMsb3Kp0yVc0hqFSZa0
U5UtXpDyg0F6wbSbL6th156tzv6G3SA+x5bVnLGh/OhaeTuV+XCfIupf088UB/iN820nOdgBSHaU
+YEQohTeOyhX9EKY1TNoODMHVNgS8YOQxCmTfdXtsCI+2jKubyOXkYbSWqC/TBd8NkYJY2XERGix
WYOhICZsE0PZf63gaCVl43xkGoTesIWK4fqjVgaffakwn2iKd2eqnwLz6doy41BJ6zziKS8+iVja
ETMiE+Amklfv6onMZX2PVnk9OAvofwIq83cF+681IW85ToYEi1HeWsZfGh9uM4T4x9TUS5Smu6n1
uIXMrybrdOzMOynbH52FT/ia0rKUFMRAKXvDnHnkM2CbrUpzjZhsme9DI+B1TvX3fM7S7RU3NivF
B+58+8LhKPUAhxbbf79BOr+2G5YLxkJuRWloc9Fov2yQAHIcWdroXgY3e5SifKshqO7bkQBcg6mN
59Dg4vUPNy4an69iHA8qmQJHt9ZKDjsQBmXRtbdlHxaHPhydjd2m7aPIw5vBcPezplUvZYOfiIVP
u1OWgUmGqvdUc6r2e9v+sMacDLNELbaaGTMixcTvR62wke6XoDKaGp0+4rNdaYJCqLXmCDhzOv6U
Z1QDrUrI0wfJppPmWv4IiRK3eKGtR0eK51GjLmh07SurGe9cacozk739DH/FHxZpkDmiftQBqLkz
VN4Knej90IAbdDJt/shVyRUzpE+NiIlIB3NEq1lODXEkNZ6ytLL3TOirFZnvAUr4NLiTDRM/VdPO
TRuDDczV/gl6TLxymxEK9mKK56Y9MFnlRistXGJ9/5glSnQZL+rMq99QsnhZVJHwttxNAnP6m+kv
/YpflYWWY1rm0rF2BR0m9y9nIo2SQ5EmQiU3fI9tPQfcNCV37XLjmKC7BnUkZETPkzujdZO7Zoqx
nmna7fUrrv8FnYwBLtKJVWaRhTEaSeEVYyK3kOWKC7WCsXcH+/v13gRIbqJXunXxNdOka4xzbT7A
zw+7ybgYzetVS3r1E0xu6RzErWhuq7m4uXa7r83vX9rgtDdjeCwmdC/VaR5hFvt2AXZVV7axIvuj
Taok7K0o54TE8QSsCK6cMaW46xT7GYXSjwS7xFdCBEkcKHB9XelhqxObNkutZ7wutD1o2/M17U63
CmMrSsfyM3lpBtQC8Bs+aC4aF3wYCEhRqq5zpq37ooZVofZgbKeZkcW1RRIW1dnUk+LR1WSwAgW5
XBPzjAsd4gPHiZqCpHfuktjwr4E6BbUZtGmJiisIad9KEzwi+uRcx3mYwpor9OQL89IlRMf3vWjT
S8GM72f7OpziVd6mwb2hYsBzyaCC+IoBZlHsBFbj2VEhj5HWwKUcnPBmnuHlKC70PFNg+Exc0MJV
Qt40rehXDkoCUbXqgRUNH3VE+iuTYmWdk4CwR5KZrllmCdqU+BIQVb4JJx0uw9ThAJTpuumak6KF
pBA425y34jFLVetIqI/2EKn2p9qbdwy8vGZRaKdo5bexSyLJiBp1h9uh2neVSPe1IraDXQewT+J2
PVuz+zLYy4S7p23Q9wKtVZfkt0nEIqWOy2G2FfS2ypHwvcwqbxTYZqtCseWTXrXkgGVO4nVWdMfw
cdwPRD97A4v2k+Um4UnPyfeRy12HI6quCXLstAQdzxgMh87S/rgxVKnuqzJZqUuER8uYj54wgc7X
uwSZ0urSE5DiuW74tZL6A8fPW4SP2tbus9EPFASIfTVQX8ZgWqg/8IY1eC+65uxMeNWvHxUq7mEt
Svv19bOg/ZpzYxXFplu21Vq1btLANF+TEkBgrxrpOZwMbae4E4I8XJabdkm2jRULrhpJwC8NfI4V
Zat4njX34ihMVACrgDeVMrgJepimWI7sRJ5cQ1bfLLsPvTp25W0vE+vE9CH3u3wsv2HgW2k2/cuQ
EG/fFdF8ZOpOnCUV7jOEV0Q+zY9g4bFbafgYKlF635qs7MPQHPMQMcFUufF5HpR7TuJbq8mcTRDA
q9BKewabWp66vrEfmzpIHi3YBfdaKpr7jL/1bmwQwF7vBi6tCi0hp4Wzdr3DNQqTfb6XTqqBcOEm
abJnB3LmzfWe6/QzYRgWePi6fpABgbZqmI9erOI7NLtqOOMmoy243Ew1w5K50uFULmRePFPzlv5e
/diP9SFGNlBUeVj4g0GmwM8PpU5NbnOytCln9mWt7BMDLCDrzZPaCHVfgxzkQhjonpSjnyoVIMul
Z9Lls3qsxmKqV44iuA0SF33xTAhmNAMywx97jhgFbUpsdaDhYufmekODeUxqnBhO9uGiPSdYqP5i
pHlRiXt4gx2heIv4M4jHnYIc188rEP4zYc1nOY/z2VoR8ZFstE7v1/1ybjNrqzw1usTu38dYjtFl
YjGcHq45gNZAsVlJszqWmRuf3Ij+UZMxB2lMqyPtIJwAITUEumQSPcPCeSAPRawTE2+xURFmMNsf
JuZR35UpfvqOjXoeQYKYXJJ6xBWaKtHTRKFpaMpFmxWKoXCPKCp5E5XnJkHm50F6KwdbHsbUARmV
uetSmX0Zuwx89FnFMNvTbKnihQwKeiSsAyA4Fawpm+aPQa2xinnlXCe4x8lCy+yZ7QzcmDQOSWhB
bh6FzUrX7PpMfahi+V11k13SOe3ONaxpZZQV/lCni8En5Qvp7WMO03WNccrPAUvooADX7rzPp+LD
mOOBcjLE4GiYCGE9BMU3BVbGbSjGDzFpOrobCCmGMLQVMkxzW4gGxq8+T17Z+E4mWadrmv9jX37S
KaRoqVIw+E794iY6U5IWqxcR1mqGagSD0bHnwEUyAqeaCiBOxhU1NvClQzvbBsi+C37WMZ6UC9pe
3v51+aMbR/WAkwWwSWq060nSje0MApTN2r0Ja6acrkFl4t4YM9wVB7DXOlGmFBCo1HzsSwiB7u2B
pofdkvShkYS6DpRB86rSqM4Za/yqd1V1Zanmk+pSzVJKzrjNLM3X23WqMZwiVxrVcpehvhmPo9l/
5LXofcsWL9ZU6yg1zbsk6j65Br+JfifN28FAdWlMG3TL6VJzmIslTVsNWKjZLnAGoNRyzSKDnGqm
6zFNJq8iY843nOAQdQBCwzq5KaHjrabJfo7hD4uC3nTDhui3or+R+RK5Oln9iTZbxsS4N0S16Yp2
rUXZsWoQBrWVgvx0EIqnjGLxUx07K3iw49nZ9zP74/RptSM8i34TCIcQ7aj50kL6sUwoTkGaBH6A
kWZlmfi3AuSHs9vdMqc1Vn1nPA8AUX3VlHf84dnaNGL3Upq2WIWOWqRDL7ARBOnQV1yNpoLNK+rX
FSzzETSL2cGCMAaagcQPvXdtuK7dcl7Dwqg8JULuGSTHqXgiN2E6ZJa+wKX0BC7DzHPD4TloDRgg
ynoywlwoI184enKvzNT7wkliL0usj046NTqhiGARe28szc14Z1ndymCWFWuLGRFlgFF+xgx8IUhq
gikJbwdsEiw/jhZ7RdMhk2wBIBWq8glf+7EMiw8Mjz5kra/GNebdHFw4oe+4wopdFurlAdHZHmHV
qxH2ppdY+obo6mW9AL9NOMuus4yzjO4TUoBWZiX58o6Yor5HOEAfaeZalEJOW2b022TJuZy6hsQJ
JqmbjqEnjh1k740NajlrjX5fFq+OM6G1t1kxCzEND+mYrqJcKrsw0H1eUssPMAMhJKXVkjsbo+9u
+yD9IpxiYEoBbhQGzN6aUnyHHB08W6KJn8r6Umb6jhMQ7zIcfmtdL3hwNRrhybhx7AjamzofhqbA
ONLag9cYxsWhX7UMhdhv19ZYqOvOdl4jdCIktNmHOg9vdSrBFRz9fjP2w5ZooGmTW25A6nVQe1Na
E3erEewUqAezrt7nBF2Cpa81vWa51x9Slwa+NOUOC+ZrpS4nPQQVnHnVY4immkWzoVwiDja13HHt
tsGTns8+9GTVj+FlscAc6imrYdHR4Z3gm6xoB8og34CLWSEC2yKiWC3gfaeTsICZbNlM1lZGyHnX
Vr8SZYOsjhQx/prlbFo7PLU+zHZMKkuudmIQaO0OENwB/um13qyD9LU1kcakGNP9oD2aBW7x0gab
kg444w23tXa9gWa3ac5QqmAQGsHkMVBqjsOkHyKVOUQD4gvEBrrzZJIIcgD61mENxz+y3FVb1V+E
krhbSYnkFZPzY6yH/karrX2dRJsp0R7CIE9XqF2+0jDBQk8EEDwItVh49ZXjg5HbhabzPLQl+1Dk
Dl4aEVcezF2HsSx7sIPZWmyS1jrX6w+4mrTP4mFhYSOToXT08xYpeZVBT2mFWnvErWxavX2ONXRe
olf8cZgAUU5puM1Gsg6SqLyTNWM83SF83ao5h8WfMylOq7HRoBzlIZHPygCfrvrqyuQ2aYHeRRIr
VJJuMld/LqQDRyYAiVKUnCkUzBjpAIm7zo16MyrkazQLFXJwD5zdxm1Sht/iKbuBTXpHuucFUOeF
M8SjTSzbWhnEk2ANlB3BVlYbHoYCrbUcQuQm7ocG0tdzDSgqyYJZ3PVO8FK1PMchtp9wX5MdzMbD
cN3lkiSLRRMW5BnH2iV29COuO4J9gJ/rSNG7Gt6+4waHwiLJNkTm5ow2bbJQZ5llGYyJowvre6s0
HhDlg5YPklNMHGN6lHppYo9vAMCwoE1td4euCIrdVxtXB8uU0w3rvbi3OkSiOVm3gw4H1aoFKTiG
8EY7flGNejuFSbF3q23eR8XKJmqwiYPj0Dq+1m05qukWEXstTTKvziC8g9/x8lx7j3R202Bcxxir
va4PG55rnnj50HYrsybBLK7xOKjxJ+dLEqqV8pac2E0387BhW9s2p1MaRvWF8RMhmzSrmyUIJxTT
Nx05vUzluLNg/nqTUpOEBNpmE1EK8umpBr2hZ9OOBWtbz9FLjVTIU1rbxdImNiUhx3SbSCDErYUk
c6Gkka3b1ew8OmMxH2KvpT83bfZmj267Gkbal4mK+zxp34go7Whhkmeh0cosHMMLjYFZ5iBZLmZj
lRIPZo554xsYwKvRHcn2mfTlwP9mm2AwUDivbWeiN5BriAq0gBEmdquqDb2AQWEl82BNpGK/IqeT
hbEMv/ouvVchsMz6DAShMdes0QZzR4SZalZMmzGzzpxGDZD84YnSE5wijeg4tlb4AOlkDRQexJFs
ZCEUDg1sX4bQ6R6hfx1jnQIIIfH17xJJ1llj7NsjAvGvuQzfuWSjdStglccNHBA3pAmVLPpmw4ZW
7NgbcxfEFlIynRU/LSYyzYyjFn8a4tjGdu1ZTnNwJUfWMJiNLZMyJg/oJeikRYcBwBeuT2YoFt8c
6X2BBsbFcDbRRnHYc9Tye8T8cGVThq1sIo0ZAK1Qqx51tf9siDhy9NBZTwyC+yBZh7VlemYtXt2Z
Yw229pc5AKai6Ha8r1LaSLB9H8SMqsLRSg8Bau6B6gCHX1R+VJMXpRG+uSYWzDNTavRwqKSf24rm
2wnqW77FcGlAy7WKabeNtZIOQE+YdD7bmwQ3RUjfazPYbYvhrNoXbS6IDi+/B3jCwpb3qJYtYq5k
Jro213Yz5nGqWs49Udp9SUVjiDIr26pGMWk6j11VhODgLXtlWe/tEK4MkAfAetEX1CCGHkD3qlit
yFq/3i2X/wtqlrBiX8ZqdJcLS38cLXI2ncH6Ow/1rzNEy7VVXbdR9TumhoPmlzGp0jAJDlCockVf
g0Mqx0sNUhtRpxSHqwAk65v0XuZr1GnRumq75JQmxbTDPcezQ8dPQGQMOsUZbhTbInJaO+s06Tas
geVD1gJ2lEoVrIPRNTZOJNpDY/DEr5CE6906+O9RxOCegiyFEqOMj1WpuOdoxhJXulq8+ml1k5bM
V8Vga1wbq3IJcmgm3c8MJ3wQS0BLp1bp4YoioO97R+6X7SmZmuyVqrMuKZuPIwFtw6wCX7qgMM/R
lKrrMRum16kx335CL3DAEfUhI3MPilRsAdDru0oobwgRxrOU1VtUC0GPd3jFpP8ndGEBI64zrJ8K
s//8Pv6f8LPk0DSFZdH+87+4/72spgbyc/fL3X9uP8vzR/7Z/tfyXf/vq/78Pf+8edg8/tsv2K3v
179+wZ9+IL/2j4flf3Qff7qzJmGqm+6IZ57uP1uZdddfzhNYvvJ/+sn/+Lz+lMep+vz9t+8ltdzy
04goLn7741P7H7//pi/K9f/815//xyeXP8Hvvz3N3z7TuO0+/vpNnx9t9/tvtvEPxmQ6ABdNZ76n
O7zlh8/lM0L8A/0mAwHk3HzadRiwERreRb//Zop/WKrgAuBUp/JFKmLVtiSR4fffDPsfTM4NSAOO
hdlXt6zf/vvB/enV+/+v5n8UMr+UMbOB33/DwPbnS842AESj9EBRzlSFX+UsLex/GTxaWWnmc9Dn
vBMphTCpHFLHuQAWsNcGdjxiTibhxSH8H2QZBlM4CAcTMLlNpKjT3uwL9CCYVMJeQkitOlQqdQsz
JFyqfAsKVRY7IVsIItGe1TQOnbvRYuuGgv2SNQS5Kel4yFQqI90mYCfU6pdImON2DjWSugOEHa4D
gakwnXQLW3P2dP2jprLzp6tvQ2bYK3RjLfJSWcMsumQF8Z6DMnF4jo075ipeIYGFa1aR0BTWVC8j
5sZzAzZvcKXBLegLl3jIUzPaZCvgsoM8oJL7Q4nmepnR2tuCvDmvc8fAhw3I9sGAzM0HFLLAxo4d
GBGQa9/xDGX3YZ2mWwpqmiwiojUmhncHNxbJWJ08Gi2jwAHBxtiOO30gqyVRzaOlBO6mjJyXwk0W
rL6HS0Y9BIEzHoKDLvITbmGYVWWl3iuiJaTdYb7Sh98KA7Mcg3bmJFZMxgdDLQ9UGKptXJXUUXr9
rjXGXYeFPjFt49RwqHq2e7HCIr6ycH5+zpp9K0Yz+a5106vNm3cVdlp2ZoaSYGL2xh7aDHMVwgFH
OGSM0BOOqwTt9EXrJeiLXx38CIdOtUIfdRQQ6sYlvE0LyiPdCuek5qBvkRRYolFQlBGxUwozOxqg
GLEFG/SwTkGuJzdOT+uCsO3Zw9pQnVSzu3cVjuLwlSv6fBa5cQ2qsvchI4ySfbbzO9RI6zZXHC+2
53BTQfKHNhpdgrrOHwelzFBPKIPPRn6cLTypw8jRB8rXOwSBChg5OTVignPdEnkOxyapeESuo+zS
RpiMbafqvjKbZlOD3KBqCBXCi6cHx8i+jGr8pqvZPmHTPZcJ+qeKTmCFVTds0mSLd+nSLJZaJMeQ
CRN/oKZ5kJKnm8h+PSLsv+M8TzM8LUnQoWUkegoWMx+0+67OcVkIbaOGwHOiapFlSqVbtWVIuV9L
FJ/M6CTWNKa4UGKr+T7Jcg0yXX9oSoj0oUgcH0zKj0GAaW/Z8u4C1BM2cWOrIG/Vbd8mzYpJF6jT
PNgFQ/PWqIp2mCgpZztZ6dUoDrre6Jt8AFls04EwJiwe1jCFnu5EtzKX+9GtxDnsot6bIkLUy4ZW
N+q0tQzDd2r48vs0semk3wvgjetujL71o9tvsS8/IfjYJL1OxykJ9pqERZ+m6o/JijeNxgpSpDHY
grneGsB0XnRLWWO5IRomKOOtY2fphuKjIEUSz7zBuGvK5+NQxxhQwizbihzmWjc96koIfXgSj5iY
U7Ju8nkV0ED+CEV2O5d9dEQ/1KJv9QOibvCoxBZds6WDSaMQiyvYC0M/uIiuaL73pyx9yoULxy+k
ydMX6kba5oXonxLYiaYV8xpQ+5Np1e6+jZvW26SdHp/08AVWgOK76Twf1EDsmzL1IKbK977s6o0z
pPe1rX9XdSC0qsMbA5AF/A3xOgft7MdPZRaVzyq2myAIV+j3GcuUIehl0WGktqIPQ7Y0GjuyXUt6
c6sGrN8uqKcP005nJJgxpIz5lhWkXTNGc1aqCN+MIuJYgPiwGXBANQUAxIpxF06ICd0wV7tagCfW
jWbCoU7GRy03eUsApcupcKWBByS2JYNAWVYH1UzavdaBQMwXeulsQP9d5JQ0AKLXNCUaUIrgISl/
mKQx0StHbIBRawGm3+BlQkLvDb3xPmmEboT2Z2PR8NPL7kUR7rSVYM29EoKYDKxjJKwG81dm+rUD
WICcYj+C24SOmM5bOMe0owG4G616aw56sO5nZT9n2jNwSqwPTMCLIVMO+BEKfn7Rww2/m9Hxk6PS
BE/5e2eRo2e0hrObI+jEbqOMWyVW3sM4T3ZDKO6rkoIO0kjizyDvuFxDe4fTHE+mxsFR2LwJq3Hb
ujUihyqT+2hScl9NYlLPdNDzVjhZD65yNGEOfcsKRlZ2wrKT0FsXvujh8w1T9ig6FaSiAg2EP0/l
FOYa9NG+jhKWaiW4DTsSbgGoB+vWrluSQCnI8Bf+UNPMYVI+WDjB5/e2qy5d5LzHNFGyUWUXrrXq
OJBhcQ70bN/l1iXoDO0R/gjK7SjDI1gV33XUOa/sZ3KDBrzaFiQ3Pwyze6ISRlEVAmEebXDFoebC
KhDjOsoVMsx3o6M2xHwPzZrD9HogCdtPkC1hnqBzF9TWay3oAleWSxmiXGbZ4a0OHxPdIbsGmpYH
eZ4rrsHfLMi66SwyeXHZ8oqXi3efQebabInvjBJAhaY5HlBBPCsYStaNglG5rxjoltJ113aFDD42
zIr92NJ5DNEG2QD2jTg7IMNlT80xOTpMLzQiM6TuUk5FA4lhDDEZC4CYR8xzkdZ0SFNCpeI2e0zj
zOZ7yK6YOf8zNk8eoicH/FzGJncP+sMH/AaHLmwqf+6DR7Jr7c2ISnVgcMV+mXxNaaMd1U7V7gL6
+cxSxV4p369jdZzyP8aIXMYRGJ8XD86jOwGvwrf8nb1jSbzIaj/T5EkkZnFg1kRh5sK3VanDJb81
T6DN9TBdVjJSIgZh6jbohLNmPnmiZYO+ogU/L4JxG1OMLE+dXmWQfbkROiZIjXeRAHicp7yhhpxM
RlfE4aksxtNUMZTsE+1gNzyMJG8UjnjhOsmM9FDlEBviugBOkn4vGaztrqHiS/HVStvTpyo8ChXa
c0+P+GS9N1an3Uil3w5pXEK4Me4IbwWi12YKoySv1uVLxQu96csxpYdb3KgKruTBopkwJ+VJuCsm
StNFG+GYtG6+Z/Y27cnngRIm2YtSm3ZtoUa1VzotyX+paS4Z6K+ofDEjjUI5aIrZHvE0235lDLsO
0Z5vjPpHawwFoQfmvihBEOixNNf2WPrlV5aR8ePEek93dd73Op6eQMrHSDTfsqQ5x7K3N/xdf5Bc
+kJHONgV8sGoR7KGqvJLHQwqvR5kvcADnsnQRXkY7yfXMLfCdQ+TQc/P7iBvGAbrVr30xDVUM14V
mTAprXDYozD47tTFqa0CilmN8w+otFNat6BqTW1lQ1mha0+0JzEXSbRzLTq7qc4MQwrmaSEapshW
rHVHto5OQqrntmgGyEZjzc7dx9i+tIWe38B+Sr1ABPVuLBEcuBGjqevPHxbuxv/l6DyW40a2IPpF
iIBHYQugG23p/QYhiiJMwfvC18/p2UzovdBoKLKBunUz86R/07nY3wXsuPMHIuuEr6yjqY/mh6DS
gPJe75PJxtu5i7wdQNLY9Viyd5tutpG2clzcLs9NQk3oyvMYEMtgOUcD0xGS40v1Z95yXt8sFEKR
WCEtI/qekBm++jWN6RNaHlteMcoSW6STQb/HruXsa2sy95N7A2rf+nh02N0UtyCVZ0b3yjIkCRQ3
g4gcfoFGR6jAVsaZCBAGDupzhNUlR7Pc7lbje2uRCzggeDOwPw486Ix2Tm+jP7CZzwq2IUmnfWRY
k9NFe5vWKlplQlNCVZx73cQzVUQ1LUOWvO+63qcloD10ndUFS2//Bd84kkJfMYoOVRGMTrYeumYx
4kk6H/NgZLdEuUHEq8ReonKi9I67nHSmIT3tTAQryvNyKj6ZzVXY6Y2LddZt6WOfDvYm5jtdoo3Y
2pOnzViJicmF6CJPmlw4sNzSbVnyFPgdFSOH51FyKFVGw1AWaPpYIJGyCWL0qshmQRTPqeZrisJ4
NLIldtmOu4O4bciEurMzkIEQzsJG39pH15/vSQzRMdvPh3zJhqvvcvbUaVXv5rxKkLYyL1JgX0ii
lNWBo3p86QzvLMaZgihtBAVAAIUzQg27SncsYL0/piqcu///MS6oJPV6FmnixU3zN58B4hVgLPdO
vbwQPHmsLaO79yROjv9/1RtGFoN2sAPFujit+oY6wZ8mG7DGjoaK1Zq+NWxPuWW6gcY3CApUnwWb
8omoJV0R8qiUCF+I6QQpnBiT57/JK4tLlXIhTGzrzONvnTeaS7FgrS69L9VrlzndvrHb7kSROPJU
NX36c1ndd319r3d1R1eWd6ep1ozHRqMONCcXh14Lt/W2WKSZ1H0cLKBOg71EPp7uHcTl+zVn794t
O2e1ujM8BvZr2c3K6U8Qr/yg8lh/SzFSwFgmj6rB86+v9RbxKL8bLLaOBPcfm9b/KfGj7AaIA1yW
J2jQWgrdi4YVzU33dalpcda1aIl5Q6NI49Bj1n0mdhnBr+2jhhAgtYjcODbzVo67eZT5uWCdSHEB
KQGu4fU7T6L4Ule9c4fbeNzPH7JKpkviDnrYzfKu1UbUUBxFUS16EkzJuOu6P8pNoOXV1U8xaV5Y
p07PjM2CkeKrOwMnCQ8WEZ9unKNsIYlVV8ZeDgbcyIT2I+DSqFTeFBFXBrsmz/2SHB1iMseEwYoZ
gr2x1I0njOMoNescDCtXYL99STt7uKuQr7QVCLwxQT3pN4O1NVUFRN1/q9KE+6ibp1uZfAC5ASWE
TWG9GTCUdQSDdARYU+GOdOg+glLJA28rqdF3w/hJaEGLu5DurL+lm86xZJkbELGn78tLnENfJ6eZ
DHY3sbqnoPZZJ8kYUsy2x6VfRl6V51CoqGWdhuqjaEG1VreWI89ZUbrp3VRrRkTJ3W++LCiNxv7X
rS+FPi13Seosd7nBBcBQVr33jfeiLLrbx1/ub9pDcjcAkEKhsMy7gdlyn85V1Nl1wcFps2K0Jd5G
/cPOse6OSfY+9VWkVTltPZP1VNsGaOdteupzfwxz24AqluCUTXzxImomte6Gd1Z9Ae7a1/+kJYXy
cPqD1mh7GivcM2XB/i4vlnh0txWwYWcGmcbE5+fCCHQigdctcwue/htlzm/HsKeIsbB0m+75t1Gn
qFooV9sLNr1RprdfUJXfhXifHS4LLvzByv1oBtvYNfX0UtEiSsFHgkai6H3MqVvw50dvs8RLjbro
uP5dj235XhPxNC18WV3lxG2Vv2pM94dxKvuLgfbqrdUbiVUqqCEzyprXgNI+B6jtnpXu7HToIyBv
HKCjl57GCgnZ1ogzS398AjO2Ptb4tjoWQN16wPgkDpR4jBZrLiKKXei3OnMlPILJAhGWpu6Pg6gT
IXUaUK1unyqvY9Frb+3rxzKzD3Yb4yCa8iHNYayQiTvj5yiDEoB7UVTok+z+DaP7a986inyR/enZ
nOxSz+CvI9hrjSVr6wrzYQtBMb+D2XMzNGk0mQjzWdEMmCziiPBGAdZioIX03i/wKuoIUi1mSbP3
zBlGsSOrXdlVHSGXz6XQVlZokL2UyWBH/Dvfb+5MZ1T63aP1cvpgOCcvFLVZ619svb2YXXWf4laI
a8k4whkSJQQbgtGn0MezqLDWfS95EpzpN2EuLtZWHenlPPpuQrtxpmhVQfvUumlXFUodWYVYUKCY
MCrf6J+FQ2rdRW22nLV7ZCr09mpbfKZ67TtnIXUaOvUoCuOOrMP8APwcBg+XPCu/ga0t637LUHNq
tv9YmdnhEDjUkjG2V/uIG4clmVXdT2t9Xmm46j16nrjW8A2+uJv1rFHwcY/tUqH66FTx6maM4/Ig
5voOLpLcm2rjrGVpEG7WcJ5yew7LMuU1ClXD/5hSDKWpjttOJuJUNIY4/f8rOCU8ynaNu2Tmge/r
71L7199+LFttOOFYJ9/Ue3WhWaDjr6t685Jx2wM1j/SxQWtk28A7z/3rukxBcrRwXpLYzLAE7bgq
xggpZkgb0ZvpUa4xJ300GJMeIV1wt6IFeq9xkM+DeplxBmaoF6k3m5i+tnuD4vRTjUkLV0cZS1SM
ZVlMNPFyuXoncFDTR3nDieGqYVNiAMIxDftWJR2yvTMileMwWggEGA6NiLAJYy+rjmXJPSPbmFG1
enKDfn3d7GoM2ElQ8WCSTVscnXRVlmU4duqWm8HyLjfLxs3O1XnErLR0Q72zmPN5d+rjzlD3mt5k
VOFKakmJrnqqds5ynl8rG0w3b1MznJ01v9302iMbTmXm7+A8h8An2eH55p2vs7EaGVd3jQg4l4mU
pOu6O+jei+9n3wM8zrB0ne5MXcm93T9v0k7wEXCKEQd9uYmCYDTHSzeZTHXLD3V8/b6VOvUH4MsA
kmo7mwTixbTum9VcIgOrwI4IxPZoSGu5bG770cz1iQlj3iuflNOybr8mTdlMDZmAGuRxhH2aA0Fu
y4ec7AhKvhJiziXyYtRkuRdUWnoPQ8GK27jZZMsPv8ArJBsDd3P9nWneM+0oGELzrd5vJW5azXKu
+lBs+9HhyspfPU6ltrdHejlG9ZVqBvtIUIx7a2Wb3zTNeEm6PPR5d9bK9veZs0EFSyYRdM4ynbA8
HBDsTlmj3J1XDC2y6bw+oq7LuFWSt0/OqpAMa3XnFwDJuzn9xY4FksVN5X7xybLxAmLw7PAe046B
MWdIh7hzLIplOV2WYvqHoXaIXNVTuqsTC3AG1s8yE5+JnLez1OtDgcR8Rdz76+s3z9BEaFKK/LLh
nOL3ttf8Tw03vfHgSGS0FZ0TU0Vrkf5tNy4JDPD0ekAiH02YdJlrtPupoJ0gbXNKkrRUj+SAuldn
Gi2EA4sjxyId0Ir0kG9M1Lh0fzKTJiFn5PWptcel4ZJXdxlfrKBtzOL6MQzzfZ8lv60JYyrPWEUB
q+FqZSxTYHWHXhtVZKnMC3WFn8FmD3k7g6NiOeKSc7h8UeanrYHb9vdwspe907NGzmznF6zcXwTI
hbvkdGVmWECK4DEgh8YDQ4Mr5Zhtpm3k8Y8T40pEsRL3G6PYHhPLrcNObTuIgU7MKBsvyuNrHnjA
ahRtkWmsdWZ5bUxLv6t0GWE7/vb910USmOgAidYgB610syMacj5StxyoDOxhbq8hxtkKIeKsu2yP
U0ySR6enaa/45r3/ZyNcQIE1ObZUqL0xWH48Lxrm8aBIChjJI8ZirmvTJXMedZF/1Kx+bTtniCTc
e8Ydtez0FdsiH8iLNIej6pMjZTqYMUvaQdnBYkeUWbFXbJ7oHlIBMUpccwbdYbXjDS+WapZ9QZQz
6fD/lKVzEYAPQmcxCFBsK7oEcMlNLC/bkr3a7V6V7O97Mn57GtYPYtMxzIMGS11z4/b9pdb2z9Zy
lSuWao0wvTATDHwqvfUxU82KuWMpAyvJ48EmK1mmYx6l+uva0hpDq9XZ7LBAeu6To9cmIXc7yHXV
HUgimuxsly8aTfamttKKXOLloF6kjHgRcdr4fHx8fwp4rP8VrcGSZPkZMGrv9e2A5fSdfN0QGlpW
7OZ6bA6iYKPSa/Ouu2V8uoRRIcFOAWnSCC0goUGp6DY2/fE751XRb+pqrHs6K3HeIrM76yojM7Mp
qUfhC806ZRYcZFSzuue9zGRpmu1vXutb7Pn1y9bm3rEyVBbTkMwkOVRY7/opZJj8pf3DjAY2M5ju
SYJkxLboCGzjpK/xSC79lzf3p242EaPY8YbS7LdIwwVdJLSTiuzVcSp7nxvdRS3jiR6K90Rvngd+
bocCSOqkP1e0TWUyYWOvXRKEKVbMBeZN13i2zEww3PccqxjfAptjYYAQz27FWmIhK3xOgIT91oOX
NS4h7Q3l0Widbgdnvg5ZTvSR3VDlCSZxng/0hONE6MUYpeln4wPI3TLWDr2efNZVGi+59sEjFln+
Y9MYdlyMhy7r4QVzeaFQSQ/tqSw+Cz1K6tXaw1DCeigpCxzpA6KxnUcMWyhk7J2nM9GtaJtDW7yj
yOhBOSa82quFC32JPXF0DJg+yFxV8lPNfDk1mD0N/2mQzgUxRSg6a6M9e9nyLoDKTLL72ibvmJsT
HCVHXta+OxV++WfaPHQ4QeGJy5InXFMragq13pPh9ezhOUOEMLVtCVjHpXCuA8QwFQwzdmrBXxhP
KimkRUsxHmY25AMNVgnkXjoWLOlfYFLDJ20nSu2y8qFOcSaqhcoDSkyPuZ++qcFcQ6vH56g7sZf4
9aF1lye70xgx8gF/MwZjdg9cUGydJjWvr3drQZtG2k+vhhgxFCWOSQp6VWTIkeyGf6XWsvIik6tz
rlh6bcFRtBqSkfO+Vbl5ydMqmvXm3rgxb/reYOgcCjfg2DqRmQENMU28Y4Rx7W6Kr11MbZj564H/
OuZryU8WYiHT8FwfTZdccEf7rpGBZ0/t8tppnTwgYrvnYXNfZ0GDztJTXJZMxbctT14lvkAP/NaE
W6FR21pQcyw3tXk/j73JvuVob6jpIF9ArKl7V18gCU52VCTevNMT2kEEbBmMqeyZFAVnHE3WP6x9
vEE5VGMyJ3/p9bGwRHV3I3sNatd6bqbOnQacG6kVWZiVYuHkmEL5OvYGMdIgL/qvzaXYomRd1ILU
Cmuy3ruUOBMMDK29rLr5oFNDd54/ZhP+pmxaDDPDzIHfZRWGfUCcy/Q6Tl6zcwSfGn1DybDHD0fn
NrGaugIk5Gz8AwW39qoXXhyPvHWPcly30Jk9qH2p+Ye1bxFXuvrSy7nZj4n2hm6FM7BFNq17RGvv
4LYlk1znG0GVDRLXq3ZORKLIYdO92XbvYsUMc7OcIuFqp3kYqLbKe3bEWTruMOXSVnBv0ldD9Run
v7/1iC4tuwpV8InH/5vCxPVw7PsjRnLqeZdgcbOjRvkGIC+HGhG+e3YkBnPaG47/PtfUkmsMNCV7
ZUSB6Ul4LN/z0KjVcE8wDx46wFbqDE1SmvvaWXmbLO2dP5hh5fZ6nBpDcQf+lW9LPg37GSD2MInm
3NSfGiCS68is1jqNcT0STpx3hu0o3MPyHfdIc9rYmB2rSnxjzmMdLKp+75rZwcGa73mTc8Hf+r1S
pLXrLZ/OT/xoOtMqnP6sbjDdjdnzWOOM0ztdIHcfNpu0xWpVZ1Z05gO6go/j/5BuPcbped1ZtkCp
hCRf2h+141/bznwF8rQfe5IW9g1RiqM+0YoAWsrJ3kjDz/2re5P5MahZiWSLLFl+UUEFenAAASK2
PmpXjWD90rBCPXKBLQ+T3z9oK3IEAIXHYrCdAAIk6NMJPnytcEvLzOPOz3eoKUYs15KPd9HpO99k
+TRK/97yuveJ8VK0zlVlgtxC11GTytvIKEZ58VHg/NsB6dFT8ISucSgzpFuzYV1LXPNQZdX4KLGT
xqnaoB5SrDWnDAuyrTA5lmnIzns8Jp6lBfzhh3LOXyAE/LXYcG85BTLCvnZ1/6xWLK2876BeYEGP
pKUOOrCbLgkmvmeBkHMddSj2s2nb4Kf2vV9l+2nmWmX3ilm350kwaWEIrNY/maKGkF+bbki6YFmK
HWyM/TiWIMB11vWT7n4WvQMrouipfhECSc3Md0uKSVeOxZOW0jCTril0o1voJLM6Hnkf/WFMINS6
5HdxD8/+AQv9yVumjjY570uN0o7JSAdaddOGhQbBNqcLhP3BLx9INgIzrm3sCa4aVFilm/6gKe1p
KbD0WHhCN66T0ZLnmBoRJYfpZTQSppJehlvq7/Olcu46oj21j1bKa6mYDW/P/VsGxrLeisHKw4gh
jlHbMNkU9HjINa/aNbQ86Ob6RvCRGoH7YgXAr5xXd9pQHi0dWhSWxHgSjNK6452buWrYLXdoF8kd
1gEuWh1uWnyNo2hyXOBCcmAsD2lrXGlJs8Cy81O2Ew5jx+xwOVjqSoHFpeBoPs0OoYFy0EoUbsyc
anT2spcPAyVmvPQaQjQtUsvCSuycDG3KH4OlJtPpSCyG7p6/4EPGgHv2nJes/WfO/feYkT8cJpBv
U3upBqOPJmy7gL3asBw8PgQl0PNEVbjMyWfZyHnBUqb3WVkfFt0ZGRoGVqDu/KakE0uD/ZLV2Bol
ffVHLhApcKlqwG259fDRbnTzokltwvYE5z+r9NiTczws7SvpEJoo19UnAZN8bSa/W6O5NNTxdltr
cu6sVQXyH4NgjVTOtEst7tzgPKXMCLeJOIH/gLyzNadWm6+d3cmYFlN0yIqw5OzxLjBh3rnaoO94
CpQrISSXXeDV6pOV6LXOSTo72PDC1pwfrHKxjx3FqoUvzywCqblpt4Tvttdy8tUnV3PJJusP/i33
R0jB3Ju83VMMbKfWGHIOhDBb6+LdWKt93jkxRiiuPXOE/mNfV99jwHWOBAZyui/9et819ePqNA95
iU00nXQ8ujClUMbIFVApqfgGZdwI9Pxs1cM5Sy106NlkvaHOsxqsiI/LP4lPSiORKigZ8Avtj8ix
6uQm/uJBYF9R7vTbDTQ9rNP2Qp5XwpVmtdfw+WJB7OONa9NQ8+YvN3V2md9+V5SksWpju+MsqFC6
3l21xHqfWRGQnXHQCTJO8CrAQpYD7TawlqXeqbHHmyIv52Cb+qMytk9qyQ9OTu7TqwrGg37KI/e2
eF8JWoSVDecKs1brNfkeH6ALpKPmiBu68wifTtZaDlHMezDy9A/cslPqzCt2JWCP28JmdEAzQJlh
elFJh9lVvELiCjeakU/jPOKlG6hIy2ywZi1rZhfv+43/dnA0l5Ef90i48Rzb7k4WHAveDR6BQeyQ
unwnO0kLWjcdB8Vcto1WkAK2ZjiFU+TX5tfoQ4Fcahzk97aWLBcQAfKg5vUtW1V1Lib9HRP4p94O
2878zECign0w/vHxejHt6aLpOfaYDv1OMLfU+vA514C+Rmt9wFYV+nANIx5SeprT9ddY5B999F8d
EKDBZiDqEVRFHgBynawavSO6ZV4dDPNKMx8IwBmUkzlV4EhM17pd3SlR/fTzbyoqhSpaZntZ3kDk
twZyI1yhDh+c6S1vWP+k2WZy1eGHlyHlRmllPlOPlL/1kyAdkVf5tSW0vxsHf2RtGfCHFXuu/hts
c/7tpqPFrTTza2P0WUwDgoPLZjYZruTDmE8PWTKidJn2l3BNPtbDZas3lhiLY4Y+KULkY4ieQy+q
/YBlboWEfhIQg4K19GO3KiKYQ/SDLA0RDteILSokx96pqC+5GduT4ZnKpim2d8bQu9TXmvyOBtFA
v3PEhkJAca7GsomQn3kwulTsa0pBWd2T6K6nD5/r0s0vmME+wT4qM57lFtFJTP7DSLFwwvqqahMZ
VVxIIPjY+t0wEh0oXdIlBUzLc7+y+CphxJKwzh48aziOYtmTr7gmY7HekTpI2/oX4o25LwnNcnua
dmIWvG60fM9kfBJdwhWNEbSycIu0eAXusQedMWG3e3KdSEk3zCe/0I25A7HvK2xPLnVe9oCOzHXg
TAHJGxUuSdA1ExHJTFonZO+HxWIxi1/ZPis5BgnQtFbid+zwcTVw1rgfGluYlvbjeNgAzoeZo8ZD
8on6VhxyPDui1gLnprJk+vRX9BLBbinfYGlBrQQFECJKrRj0GYPs5NfXSImuXXFu01Hu8mQwKFAj
6FC5i86C2vixzLXGlsU9a8mH0GybE3U5lASmxjnZ1O9KgSZQtrOGvUm/tSQu+rY3TQCm/WpY3MiL
qzWRx8BYBcmmTv5u7cCyJzJ5CrAAXc2ZwHUAnquKvZlG5kUs4LJFRlsMvS536LmYQNEFstmYA0uf
uRoPBGIMfHjEwBlkcTbgVT6US+/G3Hh+oGC8TmrjtY49SlTFZ5LlRqyJ10rMtzdn3n9PZIdGTnhO
9vw+9TINhWrPtaQJrNXwT1mq2udS7akhpRK5IuEH/SQyx3bDVsMORnO5i2mYMTwycBermeZgdass
MMcOd41rE7hO1795S/aR92gAWmaO/Ty9Ej78cXUMS5CyioPzvHnj9KJITKVwg9LczZ5ut695XufQ
9mp2L3nu8xDJ+8Ig+zWu5V9zQmkh4XKctD6P5eL58eJZoPCn26QJiHKn5EDFj+QGUA1jLAewl+xy
OHAmPlPzpNagnNMfuvxeGXYIDt7MqgnHipWl7Qmnpt7iEFpb2A34NVj5ZwftFqJrMXtOrRGD4FNn
wv9/+07I3WCf6F9YLmnBzmSk2SWaZjVFTpHeb4K2tbVKnlVnr3sPJd8urm2K/qAgCPGeu5maq+kM
n5KfPv9H7iPizrdQk2cxn2KwCmZ9NUK3XqdD7j22qm3DSbRvfj3LYxsBZqK4fGTI0b0K0nrRnww9
/dzyqmHV6A3YeqnM9hM7HGR1E5yWH8owszCBNPA1bxaoGr2MVa713LLYLagUR+jsOB2/StLvlUJz
/oQdyVjnDmJc7BdAUD1LatFQv3VTpQNt8t7/L0TB5+7O8tWq6COznAzCBWcEPAVGc8wAQuO/icyc
a+VLmuUb7hHGRIN6toDZmmhk8yl8vO7DRtRv8N+clDylgidpK7LR2JsW7NHCPLmimHYtHbaIvVPD
e4NSJZVNl6pu8hCsxBpL1EPuDqyFypFhxJl+tFXWgeBxPdoDniIjZx70i2e4odNxzK1PjIbXrXfl
yfZWMnH3bYLz1pmTj9nAHb1m2qXqZuvoOhs3HtgXfj0Ets2JDuyHoHG+PRTb5DwNKW991uJ4C3Gc
s303D56fhitBbLpSQJHcSD92SQpPaMO7Uf9rqWzdLToL6dZtz5UU0w5GNHfm5NdbnAfzpbTY1nv9
vyKhsLCdmLCbrn9tE0dRTMGzMBr6WfEM7CbcWwWFNGcgbY+J4+kx8FO4BUJgADeMv50mBuCqOeW2
DuQEvSQXOOV5NOZXPR2JmI2ATqbBeZs5jPkjmy92rvVzNnFdzcTwap71nE9Cs2Vcfv3HdilOZYdQ
u214Prxx+3RrmB1JuTH5z1lQJmo4zK32jbPmT71tj/mW1ud5/VfcilgqLtpFelPWN6pTfOpGcZ59
aG75qmzWezkmUJlad3Mqn7MmR/GdTP3kp62AbYK8IeY+RoYDt6xA8Xft0zzwuQGfo+CdTmEHAiKt
1U7TbRoNlBScES4mUck1dkr+AEa62txpd0sD66kfu1+p7L3AnfUitzULeJexxl0ezASBgWThzW07
XuVsPC8OlpB18rkxSqBXxLTYLlofci2H3Wq3L+6K4UUTzWthbfPJ7KdDO9Pz3OGACOZi41pFzNAV
asMlS0HVUnrqlRbh1Kj+OW3unuh7/rY1/MeLWv+gOg47SqTc2NeNr7HFf9ON5Skz/Hvmv/JSsqNB
YsU/LXX+eFs8JP7oPIrbPxJ33tFtiFqx4bQWebITtyCbYrtkOpm+XzbnJQU1vB+l7Jk++wg9HwR8
xQKVkMj7ZJEiVxlN7iA5Ms+jVkmjgSVxyObJy8w4EyeLV4Xj5t2tab6Foij7N5PVcOwSRd3hy8Ca
Ru9faJPNDSA4dPGmNf+kqK44DDDRVmhtFRJRp9UPlmsPkZHDOKmtb8TNYTcPuPl9RNZA60A7CTth
DrOrA4lzEWqFm4XCmd983tERWR910WuHWuxq5O9oVn9MIpGRzpxBeIx2i5nzp/Y4bXQQT6GuJQlR
a5Z2q44bi6GtPhBC/y4QKs8lF9TVHR61tB94TuCQLCBsr4ZDSe2E8UK0BGYqA9QqrTXkQiMSGfhM
CYRcHcxrkifLqCudLVeVn/tsoaduah8KrXaIstT6cQaLnSIC4DTPdiRf3rCVwZTTFV5DhotN5Pan
ZagXYGsDw2pZHaWGRTdlnunz6jzKhiU3bXgYxqqnCpB6gMuxJNsz4j3hf4FDuusxvkTG7QTrjWum
0Iu5/PdRxULk3EojpDqg35ml97OM2a5ImtcKA1PcTWGbZl+TNTgxtFnubv63xScHe4yOtUT0ySk1
nN9hMN50/58wUWsMt4GlhEXFpiIHTb/6MyntmiWaDsXKfTDHJj/YrfPSACfGaMQeU2V+EW+exvOT
lfdTrockgfWdSct7zMzA2WsrjBJ4PQvXS/ZV7rlxRa+x7bbP5JQj0KjtiebkJEq14qq3/CUdk/cb
WABITHX+kou+3q8zJ26PYLaYt3a39tkYkOP53c1uyaAF8grsrdwOYDLJyFm836qSX4ZOBcLC5Bhi
QUMvyG4dxlNO9PFmdRZsg7bNs04CElQ4Gznm2Q98kziRDEZ8r4m6OX+d3fEnL7ir2FbzCz93OMHY
D+h/JRzRfi6toImlXyTN2L1FwzE3ptHewvrWv2Nmr9ImOe2Svj5WyfhcVoR0Fa2xGrKqEMAAQEwg
ak5bzb+PjyWtsaJBg2bd1z26zQY+DMwR3R7vOCVfqaWFH5hhtOoYykiCEbCk+/coTBzz6GhYTcav
W9yhLNv1gZ8qik7/hPfvr9Wp7IBAld1jQWXZmZOIEstp6rxD5anPCXZgADvzua39+qEf6dbghZ2M
6MkidaOH1NtAZeF3wZ22HmsgCywFCfJaPl3Eg1Qv2gwuYSAJEq46S+tpfN/6nBeVJ+JlgyezyfEz
0XwT3YwVeanhOZfT8FRiysUP4XsBJq3TBhsPr8vyVmWmee5d0YF1sD7MBmXU2GR+JGBONncD8euL
h5pLHgpBOQecURePRanlSPNedyBLJRNPRDEOfLfabwu9KF5dhxW6xDdhUbBbuGKKrLzidxcAnQjK
lC4mEXuyiPag0o651h2csZkicGnuOI77asMTS8tkFxo3XI6FCRQ17t0q0iamypm6eJwTJjI3Nu4n
fCz91aI0EdkaPl8hd1Z7GQb/HzhwDNxQ12pC9xqVi2KOctaLg2Hrz2vXXwcIHQCPWuTDHH/o6mwW
8Qmn5Y3g/nTM6aFbLmaQ1gRFlp8RH/5D41wk3gE25v/kkh2FTmcPK1EtI1roEVjpszE0JrwldtM4
VwoNnnFkRC1R39tisdxblVT7MV/owKtML7ArC0MRvfeIC9uh0HFZGh25Mm030uCeKOBygr1XhatB
jrbACneabqCWQVB2sm3tWa7eO4kwFGsIfzf3CR9yP3uhrAtLz0q6gB4QaPPwT1XC1+h4Eq/zlMmD
064AW2/fDn9bANoJcRV+FvnWETTY/LjMqf2y3iJbDTIG3qCTMxb1MwaM6gicG9sbXqVnu1bcABNz
Y3h2/2SeSr4UoiFhEHYj6IE9l6iodEp1TWGjRckq2j9tN4Zar8qfbbb5SOFy5+KZfE+j31OdMD94
mm0fe225U4Ts4IinM9+blEmjLvKIezMSx3TbRG5Q3jxdgj7y6l/qrXn9e9orJk8BIh8h3srmi9uv
dritZRVtvhfNc+MfWWRAUPCc4dWdKy4dNfz1fEFqy2p8zFNLW6tR5gj+BQsoo1sOhkXKo4JpEHbb
ElUr63BWH8bT0cO8njv/8potlkw6lqcPiz+95D0cjsmWH2Nj6ndL/pMPzOJfKAlM0Qy6jp8195iW
Byqni4yQW5XV5zpzaRXTIKGsI66Vxoz7amaUrGKy1MTbGIn6W63ieOcv6pI06es4++fyLDUq7wtO
aa9pKkqnyvt2gJ58i4fOOfgP9gcRDvuP2iTLWm5xqSFelDPrT31h35D9wq956kkG7Xy9QopkW0vb
IGkrLt4XL1mfMJYJI/VYt7rf0lS/jZjfkHV2BE3+EBcmGAg8ABmbtS7DtXez3JcVLSWj6rQz36Zv
tHMZzzYbK70XhPU8Rv21/smnpD+XXfbrteU3t94q1ovqRKMeYR/zwgPyRyzY+ixZpCFNdE+m8lk6
/UfWmS2nrmxZ9IsUkWpTegVE37jFe/tFsVv1fZfS19cQvlXnxK0XAgwGjIVy5VpzjjkeBqQN7hJQ
UvXDS1wKD15JCrwIWkKdtOK5qq5BNGJMcp3hor0X9lBfAAF/tK0jn1EklrRAMNDMCnlMYtT63uvm
E07iEZmTpPQdY3evY6nFW2kcaapCkgliVIMsj8Zxjub9RAW9m9ucZNx80Ck3zf+9tvzscdPlU9gW
hXsvyeE8BjaIWxIpnQ0ninxbmim6rKwyziUDXmV30w6LEypLZVbMxi0UT51Ju2VW1oeYG32bK8c5
4TKXp0om8mQ3hbNPC0KWaMQTaX0EsmRu2hp9nR1EnMX0QCQnd4mKomVkbcMieHcrLzjpek7eimjh
m8SSpGAvOT0uTCA3X9ceN91Zf4s19gTAusjyMHJGsJRSKzYZ3Iw7TimPqwNx0pCN8UjA35wOjobW
ttSAZ418jCqaLZ9KjkZ1bzSntDnb+ngazdncewtzUs8ZclpJjOmgx5DTWeW5knVMWrMm621s0sgG
FGwdvYndQVDw3VouipCJGvaAim1jebAjmdOkj6oz7qwKJVv8hEY4A9ru1Oc6kMcinGgWzvmmwr+I
/btLJk4iqWBMHqTOtkFZB8vrBwmJs2/26U4nDfsw9igSgrBwEJmY+yJGfmxIdMAryCFUioGnbdC6
aSdz+TQfn+vjGhwOxiz6iFFu+U89Lsiqusw19gobOTGDoIZDL1Z+GAidn+WINaUR7vE/rdXYeycz
bD+rDDvE1B+SIgpOVe52FBvjptU07VAXv1x8ENgHKfkQ2dPZTsRRYFM4etvKScnIMPRn0kPgZ/W/
rARJGV2BXxb6351bjxej03XMDyJfj7N69loacmwZQnxI0BeLebxZAeud1yfPXtxrx75f7GioHvGG
WeuxHNcWuW5+OnBoJvQQRRkypmOSCfx5B7ghWPcEfq0LwoCV6uDtGPpxJLVx5WVTvQVkO/ouh+Oz
JxVRqEagQWuj1YCjqd0jMAc2HGOV7M3tpHTfSrtuL4p0PBptaG2cceRfTtrTETkPtPhqcU+4IxNv
I2RLkvW4CFr4dMu376/UJDzCZrhnERvFEvzVcSxFeQgX+HfYe4x96wtRmHR73UFBiVuuLRdG/hQJ
fT7YlVYfzeUiX34ZCPi4tg2it9w56I5VMbdHqoGILAAks/fYEkBKYGv6UtdTH5PQEK8t3NLrQes3
I9kp/tR2iCvS1EMB5+h89FRSRszpXIpef+5anFEOwVSl17xJJBEnGdrsGTxqnoHZqVudq2aw3hpF
NDTqQ3nM5CUM+pMLi+QmWr1mzG0LusEeRkWNdl7pJe4r6LldTXoPfeeJEF5n6zmhqrE5Rfdqst4o
mru9NqTmq1QuMqyy/i0sWt4VSnFOezShot4xn0hF3iJK/JjDWV280mIxVymZQSZGDmo4ifbQwmMm
U9By2GmTDYoGjhTTbfaJJrVvk3d/GIxdq8aS6CgCcyEU0B0okyt4S/br3zs3HPYz6hpaYKHa0hJM
9gWOEUE04j3NdAhw5M/S0VcbhLv1i53OL0UAGDfIrZw4DdTnIWXILjaM8H1S87cu0JXfJHV8hPxK
P72hyc07LxgXBQhDbE78MAKTWxtYxL6bnP0teWEQ2+zyvGRxQi2Fd1NnQRhSXAWM3gM2zEOBBHzW
E86j9s1OO+07mmF7lwkXiNZzRz/kINLB3TDCO+SgQNdVUuY+pydEn3RnXKXdllJylkuCDDo4eLdr
ji/36CS1X3XVL92wApZopAaiKaxjO89PhezbnV6WP6OumHeOHtfbQA2CXrZNyzlKwoOZafLZbhBT
h7yDdccxY3rBNTZ/SzxufOjZuS0k+enxRMovPhttrCefgHhitWUCJgJ+a0QBSyeussr0OW7t4BQm
LULjPtjEHBLrKPR2k1Em6TqHDr03C3r3np3I/SyUtnIJXzMVTkFUl9ugnOoNWjdMppNvOD/pmxnP
0jDz8xSKF4I+kYS6Q3K0AwEGLzS2jhx+8aw+ztGQ6GHjh42aX+pVdZLUHnyxo56mykXz0vIYMzz9
uqgn6I7E3f51cZyv8cqdTSZFm9rsAXZ2FOdNVTIftqItTrbVEIzXLDaH7ZCP1vHrwo3sY2wwuIxR
+G4lsUXM1g8mWqRVOBYGRfBnwJBiLXL87ZWx7xJLP7KNcimnxy7bc6gfCx27NyMIjeE3SrYO2yQF
ZgTXNCxj5PdGdKLlGZ0I0/nF4s9RElSC0R/nZWOJM0TjzmLNdsDyjcH++7V2A+od19WgjHVD1XBy
osY8Pa5Z/3ctCoPnyJnHnZen3xkQWtvEMXFbLRed+EF0mHNsIvoYpZg03JyaZEi80cPIPGdsRTis
QQBkFX4heyQj1zO7rStvJoDYU9P36mzq0XR+XFNtgO2fo3EtRib5qNeYu+pU1flE2NA0CeTcWKzp
nud64Oc6KRitwTAnCNUPgEJUOVGKdaFynK+LwVDGAe7XPi4mGxUIhC4L6OZ5GEZwaksCLtPTXd7p
7SXJae0h4gR2PI3/+XVreaJ8qENW/uxSsuc52YgBAnoy7Fxqd88MlplZ5J7/uWiCoTxP9aGYiujS
IXeKc5nsArN/BjLrbCvThd7UDsH5n4suswOCjYHC6MwrHePbJLpTQpzFWTnsPgkz++lVxNIPBdyS
3ps553ZoqlOSsI6plcHImFFlzdMv/EUAVVuNT9S40OYM9gS8uuclGeMcYtWtC+Ueh4EYCJIa2YjD
VrdMwiTm8JJyekS9Fx3I3uSPW/5CJqfx5XEz2EPp8nZRpL45mdWvcYOW4M4V5BWDAZ9HvHqmiDPD
tdvSdFLRnX1dtQFmpz9hYtW2WYdwWVgdjOOyLveQh8yrnnelP6SZ8xrkJVMQmokaERrf526+e5ad
fNKrPlnMtOoIwxl2VetQEvr5k24lxNrSiN+FgvFRN5rpO7U2rY0oFrs0iJe4IKJXgiGClxJ4uySn
1IgsC6yd1jTnChnZkhPCOQUZIDL0HzngbLBDQCL1/ncCChB5pPxFdiCSBa0SN1W337xGR8dFJtuz
3tJ25th/j4NyyzKe+8k88S8dWdMID117AxHdjaHSm9u5tMzsao/iKj+Z7gsRYJ9xb5DwQiZ9q313
+/Raa5r9d644hSSD+KUtJ+vWVtNbrtAjhypfs8ryryG1nF5iKg5pGyLrbNppgzQAlgP14ZtWkyyF
LKr/bVKpdsSQ+H1Utpc6HD4BtUgmLhVaEsGWvC3d/Fbp0PxIDvMHO0cGPJtyLQ2ky5pn3ktUSXde
LmWRYmclY2ndU5PO/cDn6MtBt+8CnSFT+8LdP+5FjkFLO7DDy+N3RVAeh4lQmHTq9Hcyah4PArIS
P5nm/FYvz68HGX4hYWH5WJ5Qz8MJ1ZfZ+V+P1Yx5YzdS7B9P6Jg5G41eN8+P350t41SiQHiOEw40
Q+0eP50YyD8xnXp5PIMDmgJHU6KtHjdlLa0dIFj+zcvLxbOwOBkwdH7cixCWHg7d8fPj5eRcXawx
aLAHN92didTjQclomU+2qz/95z2wFaa4kV93hkMU7ptOi7/eP2l/tDppA+8fLzcPLmoexHTnxzON
Mro5XhlhYOWT+Hp/Xh0/J6V7fdwquzkHoWaxhVseYSmR75NRZ5S7/C9sWSd+PU7a7nGTOkSu5thz
T4/XsqX9VEvD+PrQQXOQTdfeIzfsnmWSo+niGUAdDOdpQKfzuKkcTNaPj+Rxk+F4CWC6tb4+V8Ni
GB+7A7bB5XeDhmlZVbZfz68VuHXq8F7lifms8395PMZQk3WeTMzAj/ef54m+zwqk1H3ZI4CQrXnW
jczeVAhu2KSlv+MGkSLz6BryIp/SrPr745Yp5LlyNXbhbs8DCCK0WyW3ZUcbxs0K492pw6eYwNab
8ELzHcLLIYx+p10sb4+7TZD7edNYX7ecUDzHdD1vZiSMdybRL2Y2T1/3tfxZ4+z2X7fk0L5CZSGF
ZHkk0MFXgzXn6756VG8YJfKvW8mUvetDnny9AQ0ElU0ewNd9TgVXdZy8q5Oji8rNstpGYbTzBlPd
MCOEmzqoagyc3LToxoN46Xbw2v9oadc+Jan3jBb/mJkVWpPZ28+doV11jXxADDuw/+2wuzF1JUah
WaxlwkWlpOe2r8KmvvU4/k9OqB2EtXBUOA2tm7ohx1aQcWFF2sHQ77QC9FscgMRl4BVsiHMaUVJf
ZcGkHNx0vI9qTNGg0s5l7r0TqC1Wrkg9ZKA1kvHKTqpj4M0vwNBLn2zn5TTtHjAbqRvzeOtgFvJu
T711zYrU3s958vNx63GRjM4SWIRaOBOmOoEYp7Lw2CtZjOrDqhRH4rGOuC7ENWyluJrJEIOEveXk
pCA1uDYLgtIDasWGgHgdVFiQ9Q1kKFUl6WI69jKkid21/rDax7Z11ZF/jkt2nleSuGKFDimpDF8B
GDqMIlh1I48gBEEDZ9X0VrwLk9S6zhEZLia+0NXj5iOS0XJvTI3GS5QCHkrL0FwVGJQocLBTAGBz
rkZqOdcm1Xce2szTGNTeXoucTwIQ7asT9/b1ce1xYfMR5XRDDx1VLP2zEhLTgIMLYurm8Tk1zgBT
nMJRLH/D40dhx8y3FU23lTHvLm2QY7U5Q8JMzVCMrdhaC9fLcFBjYV+VBB7tywlHC8Ft0TaewCYN
fdxhWBbjemja8ZYSdr5tRYKOPXxp6fZc3OVdPo6Fx7XUpbVm05TfPG4a4fiLuZWxV3osr8zDiUEU
/X6mqPWsEJkuJvObEQh8rf18TOy0PIxdyRw0wZXmQf7wLMzsiHAp3IzgqlSk1rmcd11muGtZVDbV
DIADVTUu6eTuSn/W0rI7mFJ+14YaYtOMrgpSKXLQx8VivqCwSLcC3xTVTL9j/goJbahyJKnuH8eD
RNH3bHaTCGNW5qH3HpvonHepvokjbV/hl5g6jTBfvdQQ9yr7wt6WrfS5oILddR7aD5KyzTVVH/sZ
uM1qyCAVJUzsG23FZuw16+ofQ27Bq0yyrZffoU+s8t6B9tJ7uyAURzjJR7oi2Qru1EnOz1g2YibL
1jWk38JETpHYyDAFyZPLST7Ij0LPCfuM3Ikl5P9uw+wqjv/cDK1ezUyaCy9dkbyl/v1QY/n9rx8+
nqqFNYgecnkqtGEY4IbOQAL89Yj/et7HLzyegDWXsuq/7v73y35dB4bPc/3zsH+/gsER0pz+/Wr/
PP3jmo48pzn9+694vPTjvsfF13v87/fz71cWj8/pn994/JlfL/n44b/++K/X+X+fw9ez/feDv55R
gBOZBh0xEEx9wpWcA/iycAeF4bmnm33614XynmJRLmPqP2MTX1QtMOjP+W9a0f2x0fsUaxVmt6rW
T1RDAZtXSN6mI4+TcXMcWZG+M1Wnvtqxr8GslCOykmUOozmsTsNyUSqTWM4q/Etrc9g61bLFzLS/
8bIRa/NAbrXC+Ahkbp1kOloEZTFnJ01oLyczOyK4YtbwOUasElWbx7AxjDP7Wm/d1tgix7DHk7jM
3NFPn6AWIULNvLObyZAk9DQ6eVXF9MFLEMEKPfFLT7NXrq1n58dFYQY1pgbCvOC1KgjNJqMeaqCN
s2w3RRFhZylwhVRufE9VC3ECJf5FNEhH0JxsjbYBotdamZ9MTOYhyU8TFGVjkYnRCDjWFaPiYmrQ
KZLDgzGREM3qA5cx8mKVqoPmajR79J+ZrcnjyHn9NicAqyFibFM7hQMvIOqzSMXJgEze7N7aODkY
qkSflU9YkWO0ilkH/t0Uh6m6IAEw9xgY/bSrX7FYpggXTzYq0BUtvuwepbeGVunamt1fxC/Ro2yW
hD6JKzdiM3fxYtRTyfJu3SnV/Miw7oWNVqHoxc4wjBdLusXSgXuv8yLf2RpDX41kIdm6lZ8KDVd7
Lc9uCFIwoO5QdgRXO7TOveHcMY+1R6P3fneM16gOlplOyvC7TjZVAzHB0kwA1+ZlWPbzroY0rR7O
zOLdhC4JwHQ6YRyRdhybRAT0cLxgp2EQyW4JgCl/clHm0wXDz8ZUg4kftHM3Rp8/9G/WXKZbj0b5
QhS5ND2aM8/+JcZh3EqcpS4boGPHAl7PRBdnBm43VXWXUxKZ0VM7IKWQulceYuQvY+09j46evrYS
efeIfSZgZ7QZEOXg6jMPGSbEgOBMEdpi37YTK147Fphq/0yN1fpQ99D7DfOBqtR8IsmK9jKx02ag
7UBNvoZhIdcp3LZ3XNwYWbU16B39hC6HBnbYfbeWH415tcVSfrXyDcVRGc/DHaAmQGytdnaC/qg5
LvlJcoDOTzRGkTXhk4FdUo5RvzOonFw3fUJgo3ZE1zs7S2Mj16gFmG+/ZAt4CAfqZ9EkDLmQ2+9j
EW7/+YYHuUN/dE5oAifqqGHEDa0bvez+TZZsrJkpYfVi7mNWC4kxtQ9WAWUz69GnOxP/2Iq2beD0
nJoNCO9zErss7cCzcbKVdEuLwwwx54BjA5+54puftl6Pf5GhIRMDMyHTaGpdBYvd26chYxFtmoyd
q+I/eYEFJwjmpbuPf49kbW+T6vFJc6yzE+l+3OKNTrwwPrZZ+1qRwLVx+MQQ1QtUmKAKFsn3Guf9
Wmo9k58m/VY0FeYCj9m22/XY8AGmdhZJ3I7bgihPn6JakjnehS34NjqK6AztKTV2xNIPPZ28JOgO
haWyrYtafZQNoPLQRk9vdQc9suMbKRi0RvJ14DrvoqYS7jCF06BzzsyDcAN2OMrHZhr4HhQX/PDo
ODP9rWnK+VRUPYYwAYwNWvjWHDIOzFL8GZrkM+n0D9BbxPa56wRmyFqHRidw3u867TkYvaemRcu7
eOEGjOorCo6fXcErNSCHDiMsD3fpHdh8WLM+IdvX2ShGDn319JxGGSxZUb4hHkQGbIQ/PQDt+9KZ
ftWxBZWs1l9ABdRn1VqXOKz4TB2yBHScYTuixf5iwWmubTw310K2pLIXFafSziCXanmljv44h/ci
LkscUDHOiQ65DaJphMCgB7coqb+lJjp5aTucVKpm3+UW2ENpgyuhnegPrnP32vg1dTDTW4ZB59Cz
XgoZdXCuDLqQCjFi0mLeQCg55aBJwsKzz4DMjB4HP6cVc+1GjY61r151LWkfjUVmQVjNP43q91xi
Ne6qvT2VxFqlaju0OO8wZcuLV9FYq6dOrtt4OAoMBX7ClwHZGcYRJbVxq3rHWubt5xSgJPoECaFQ
Nzq/0Zunhn7DnrGAD3VyzWhT7rxOGSfTZk5Eim3hkgRflUjLc2mcWg5rOsthREdX2xC2++5lYFSm
fj5Hkbctsko7daBxV0GqsRXOYmKn7OLiWE+DIxULrXVScJFdE4ECo+FBRfXFPdCfLl6IisPRFQ2+
W4L+o2/F9M+amTvZ6CcC46CcJMJNMnps3tVv0aMU9gjr4XP76Oem2cRhTJke05qWRtZthiU+GHng
+NwkhGd4sArnRNwA/O6MKB+eYC3kaBHmaOu23oG4vOkwO6w6jTnYfp/KBDXIfnCoxgMyDjcaBGj+
qeNr6fTjPqVlt3Jh5h9a07zIAYd9OrY9KihxBuqa7B1Oc1ZNqv0406SVJUimstlnYfkUKnLHcru/
QWZhqi/EZnScyHeC4JvT9AospfjhpSPaEdJdVyX4uTRq231FeD3EFb8MUX20ympXYcQukdCpFXSX
lhMyThMv/4losVzHRWKu+/wXnmTWLxLVSUoktzBlVxO3zPTiF3I/39xUlTt3MN8UWVC4H+1NTU7S
tiJ6e5u0n8R/lSe6/BGlQLeO6qT5G0qKLVOIQ07OqC8s5DhxKaunie3ewZ7blkm7zqBUMzOkojlS
tcpNr3x1ObDgBBR/umihfVpK0SVSn72UyLZqurCJ1SUUbzKEiVoCsVM9Gu2Mf0DRV46fxOJgpBA1
RKrfsSx8gsgjZCXiW9SPx8YMkp0Ehg5wvMerlaGjbDRn7cXOOwrv7BTOdM/DOWrWjdfzZe9piXUE
TfjKzslmmJ9RxSw2kRkTfYJ9MEmNLU2fGtQJ+xzwQ3BPLXvTJVG8zdzukpiLPlYDtQ+G8WhKIFah
Nse+sC+4XQM1aT5ZOh6ubhDkZugss77wBX3oNyGK8LkjzFeU2CNS873GJEBTlaArF6GPG6Thmqy0
ZGchL1jXIz5b0ymrXcWkQwHhe6v65L1jxry2sypFGY+bE/Psq263MW1TcD25nY1+zidQD1mxzZaq
I7F9sq8RNeHF3aVULGk8o9SYSJcCwbxH0EN3nHz3VVKa5GTMw49wNNutgtSHi9rLfRPHoJ3Eu2Cq
nuMa5oe06ieSnQoCqxRSX3qB7cCEX9EyHHKo6LM27zur4iSY/56aSdsbubObITGA2XRDkN14YJI0
YTaY72n30eEKKt/qRX90qrDawYN5ZmRG9NicfZ+Xmtcx72iIXmZDIRMfJOTYhjNE5zlXJ20/B0no
BYGY2uLa3k2YB2Z44a/q3E1q8mPdfRN62ewCbbAhorcHbPv63sZWBMOdQgLr4x+vbGss2c01ncz+
dYjdDeD5bYp39XsLB12HzmpMA+6HEYNnuYgtJy/Vt1XTZmf7zbVJKJFOaqwwLtcb+g1F2I87Rb70
xqJhHmcOOaEa8XBJjIx3EapaA0YhrdPejdFD8I6qZKSPH4ycw+3WALAXE8hjVdoWtN7VCPNfwTCj
o3Pct6wufnez9SdZdEvSjjTG16wIcR75ZcdcN82NcTWPOGtRdW1GvQ83motKmHbNdawU8l/YwplR
uAc1Cm3DV71rWS4YfBomI3QYbApPlu/2TXoSU3cyhbqVbcWYMFtqAi3e27V9DJLpddlDb0UyEpza
4tfLaxjZhq1TYVfluihuKMAWDHOfbsCPniOkMpM14pMEt0T9M6e+lpeTL0wokVPAdwWGZb3RBHod
8MNMdvV2mQ0Wi69u2qEayP1KEaScFnT1CsDshi6QWn0brVL6UZa/6h5DFUFRdC4NUlAAn6qIBURi
qlg/Ut1Na3iqF0l/1OD1tXqLXKh5r4MU8SM9ck+jM74quFQr+o3OqRJMosFfvsYd01wDVbVwhxct
D7d1lgU+imy1oPKhAjpkkdtsGzpiCt2ox7s21KTD22HJOBMXVu/5RlHU75yVAbkCN7EsdB3CmZ+C
ornAEzU3CJkuXkIB0FSLn97CABw3CMhl8avuaCJhwMfvOdY3lqK2MX84YRKvum6y2d1huunkvEVR
9r1LxeIg+BMgl9xXYQj4O6lWvHfUqCNLYN9b52CMPobU1i7ERTBVzD2xGQjvgDd1nwuDM9vgMEM3
A3ktLflZTUns2wH8c0Z7C11pNi4yAPoxvNeeQtM0QBjonfHAgv1H1Ww1poBMTrqr2HcX2puX5tWh
TvVo66n8nORow+3ZOFQz67ez7JRqDAZNGwYoZ0exFgJj8eyYP0ddZuQ7BwA9jG7LN7hbxVbHEdqh
PSOXdW1V+g9MqB7AMQ/NdOudxg7nDBTq7KUA/JFVIjnGaaIwL7nDMyEg6IGC8RWhCscgKw+bxOCl
S3ZqTJhs9lincv5yWg0CxpGxpYXVAL3hR2XYPyGww1rWvA5SlQemlo6PBcj8dFgv2ty1n2hrv7hB
n1+tNrjVODBDbYrfCmQCK0tGwSEAJofK2ICsiU3BvdPvEv7g0BdBZzGfqZQ+EgHbITbVe9oWztbC
sWcmbnEg+6o4Vek2d+VEt8NAgBuk2c4o8huKvu4Yqfx5aOhp6HKojoUJx9N2X4xhgGsSpP2ZKFcm
59I0fYhb8ojFJd8zjdxrgTUApSjY3BdyPG9qaI8nE22aDf4oxLRTBpi1QlO7dgQw4g7u/WEIp70x
E32lq70pVX0YTdg+oNhs4hSSbypQiu3LwNTD6tgeG0c9MeEeUJFF8TGNA1oQcXPJpFtvoXwwUCO+
b0BaMZQVqJ0YHXDC5lelCAaNIEB4RDFIajBWhi2j+6WTr5BzygL7sITWw/ORzAnDfADYR/ilRqFT
aGzVR06Ihh7thf5u5UmwVcDvVu1Jc+dPTegVOQDyPR3Kn2pRmjUB0kwy4k8jmLa143YvhNt+2AUO
T5s3ipvoWubiTwopToPEttHiEMP4BPpJzPWNRib+rtF8Q+cEQm3pKBIDz5AyhldMy5z0OtYMCr3A
h5UIhAduK5s668KXw9uUkwX2AdRCkKSEdprgNdHuepzxyWRMgFIVuC7qeonh3BSgZLZpWo0kBLfd
oZ6QT6OyouPRGqg/UL2djGje8pXoLjps5bWR0jQqCmqUGWKgMUP+ZWIfenPtx013IQpd22h2/Kfu
0soHfVVi9MAAU1QGfKUQOjV8u22p2T9yt96Xtur8xCDVa3IGb5cHKD11Bbu5DZxvSU7NiB6HCG0n
wemQmKd2QNRAv9QXNWdc2X3HHfxEekb31tULVsUm+a1ix0GZqb8UbrGb0vyaF257xgY/k4htQo91
ndvcG0CXEUulhLRGEm1sGn4qGygz0tQCA9sGtYe+olq8dgLrfFYuM/OcvAt90JhhjljTxhFrS6vo
Q2bBH7QZ5Z4vxXMeB+8Qd00iAOe3srKJVo1gqpsmwkGxqOplXUKgLk3U8s4Smp2d0J6361DTfzRG
c5hnTxG0QbYE8dErrSPklRWdAKZJHzfs+qH+8BUc9XwH7jBuCGl3m3i7RmREonnfBs8I1flm9h3D
87zekCGe7IMIfUmU5kdoc+LEIryPgzDw5Vwekt7JN1MTPGum+aPuARzMCL3xIcAJjf6wdQlOAorS
OjmmyawjQO4PfdNrWwOhdKjZxFBOZotUfr6NKkAz3zQLT0EzN52U0GRb8UksW72diY7ziBgOkRsV
szkj1R+zA1JsfUMJC/AAAcVuCMt3KiDU+FP7yQJYPXUG33pIHReb3Jptywhrr4XwyU2bLmPDmmqx
8D61iHYJ9PRAenVJSa732YMA7feEdK5jq6Sol849S6uLmTjJteK/LhylnwRWE7jY3Q5qhMNkZmQi
AHmxA4C6jhzgbo3E+Fgw29nI3jp2M/gr6aUBsuAFeREY28hBOTBEWsbZ2nzCba1tIzWX6BJXhBRY
22CBZFkGRL52YqcxCSJzPRUbT5hMGImiEbIWnNi+XTJHHCNBsBQQBDnYNF1SwzL8ABkQnDLU70Pp
IAlwyR2rm1tgsfcp+xAyHnmkrgXRapTYysqqfk9jxky6XU3HXOB0QBfsewm1dj6BZEsGA12FRBdO
4xRJ+z2kYrxTY+0HV/0EwkJJ7Fj7ZFjmuX3tnphNzR8yJ3Ugzcc31NH2U2NCnCRN+4NhFUkzGYqK
x6OqKo82RlDFRxJhpg+hIzeFivlS6Vr2muli//glZSB38xhprx+Paj/mjCyQsXZq1t95vJcSJzoZ
dunRWG4OCIxWPVDDy6yF6m5q9rmzzO6cM5qnSk3uioG0F6Yf4exqV0OI34I23kcl0ftEGeeRx52M
HhO/C8x0/7jXydHztXXXXzr0zO/mVK16j/Vt1GgV9oP3HsQjo09XewXL4r2zmGehOMC3KV+m0BkZ
kXFoz2RCpc78nneDewjwYrJBJR0nxG7pNy08WVwYoH2geAH7xQ1hIZJEgiB+eqPkpJIk0MY6eYvT
+X0KGuOe6Igm26QuaH5RZ1A8pWs3TOFtZaxb5sB5KRYD8UF51W1bG4i5WxDU6VZ89TIXHuRkpNUv
K8Cozwr2SbtPB186HjUmJHchsAVozQow+Y84Q7xp9yMweVrZSRSZL7nQfrDCe6uoBrek9c61dWzO
DXR7KZZqY1exfm1tee6HVmxoV55Cp258VVriw/TY8pSF5JTQAId81EBDSu0Bnp2slnTYul1bvUJl
PhJ5JQ5Ojg3VnLxoX7igy9q01j5Uci31/o4GU3tq4Rq+zC3reeD9EdSXzJmpCDksatzcmHht9hwf
k/1JWVb6Bel2+9Bd8srj0tvRiERv1iL77dl9zoqtFcV3zDplK6R8shp2YcwkvTCjA1IC9EpLG7jS
ODF23tVbnKtO8CS8mrlDHDA6gEkY1YB2h4j2rDEGtwLT0jcziGBReDQaHRPaVNcZ+Bt7SeECDrVp
gYCV1RitmsRQx8ZZ0L96CtW2xI6m4mk3jBFy3GHwtha1AFmp/U43xnBvTXC3ojHFoSES5WuIOD5a
V/8W02dPcLrsx8ly3lo0eNsG5Jufao3a4GNDDGajjPUKMniR9u+wPU1vvQ1bPHBml9yXCGNxIWPC
u5R34GtarWFxMF/vz3XsoPfeIJ7+kVlDcIN3y6iBE+OBBKM7/AaiPtjPw7Ry5ufeHX5UkulMUTcn
BJ/ijPKJZOCQXWIzzNYuBwiJcwHJFRLPYV9jP0isML+0fJ85hOEh6cPejG3fZjH/NaekRRcDijQz
o9upKURPQpvGrUNT5D3u8r9OpcvfVUOJ6BXep+FCdpcu3/zCgUuTVgBWxsgF5TPM30fUYlqm6T+R
LGzdhtW2GxfFUUSepBHfJmJNR3ye99bSuqdEWJx8Oxi9ZHsBBcjjW1En7yGJbu/NrLpbg/pE2dMf
CpDwQiJV95atm7k/aYVWXyavo2VhVic7V/oZnkZdVPrNg+KGUax+elwMKakXGGRDhBblh0O07Ol/
iDuT5bqRZcv+SlnNcQ0BIADElKfvD3lIStQEJlIS+r7H178F5rV6EnVLsleTmshSmZYSiCbCw33v
tXuDbk5fYEGKjJyYntm/BKl4OVimdcKED62LWN61ZTuE3MWpCxlcwZaydajRw9UwKamF21GShd4p
b5rXDG7yUHzGzPMFSRHMe5lku6HeCyDri5rtfumTRmsFubOT4WZs6dUFc1t68MxrJVvGfJH81Pm0
UofKvOhVy1Go6dt1i2qobxmky5pjUEyHgVo2vDITTIiJsx67IJk/eLffd8rCJ1ysfEk0NCyWgoJm
kRX5rhz6E51QFEIjQU4jUgqDpbjD6kDNRTukoJnVsEYM1pgeVcAJsOSt3CJo52ftJhfIP5Q3b+ol
3RoQWUoZ34qIUkC60FViz7hg+mlBU/UAGPtW38+FpwiUpPeSDSdt6Ajny+87IOhz1uiwM8W63upI
OTZ2D3S3SDlLKFqTJGaZKws5t90/9V2fbBJwCDTIEZ64yb2V2ZRzFCdSNXxU9GdShSApFfWSjOsf
kinDyRLcUcdC/YGli+V+QljE2JODPHpg19GRfVfyZDClXuDERWJeVouOY2KTUtDoevzql/42r6b6
WuIXDDw2wCHChxyBjDM5Xbj3uZvX3xyXuBEoON5S1WO288Pujg3FY76bzsMeLMEeopmVGtVrWHWM
rHU2NS3trDOyqec+YhJ3BmnmPjG9Nqf8BUOgeT8V8utA590dswIaUMPoAHnM2rQbzjcTWF1VLNiH
wpPTdsbJ7vZBgQWkCx0faeR32hWwqAuExn0ud8gmFpbseSnym17aEFmlo8CqmclVDO1KqyFBQ8Py
iZnKOY/bajOFBBl4sE/3fVKkO3rH2TEdUrGJZZeepccnnowp35Pjr5k4UqbZPBvLs+/MVusWVcoJ
SVcFZ6KaXAXbcQ62NWHRadCkEG9dndGwIiF3SnA8SN0dZDN3aeM1JyvWdmls+AuHXt+dSttiNXTj
N1r0UKk7krBQrv+Y5rwm2HXeqsxmRXmEnxGa6tomXYqIe8fi9Bd9oo6Hv4wz8y6NIcFwyGWjipnm
F8RoCzrCnB1OfOjGRvPAPxDsvVVzhEkJ1nSOhllHLpgmNRkgt9l0JtmtmN49i1ylgBtodEWFDJZU
L+E2pNJJpwS0cq59gx5bFBgaa50RKsLbS9mInNpjaGli9uPKA2tDk6zML5U1K7KRaANHgErjEuKw
SCLlroKou8vpi+9TetwJrzjHsA5YTq0bF4t+JqNtiQ6qJhwPOFLc2Gt9BE4N0PqCDY5JErsH0O8V
kSINg5AWpohT/ODIjI9WprgAdQ4NaIauTVrt4myyUdQQeGRCCyHTJ4RKu4KbsqpId3ZV0ZNRsDZ1
EIox9DnmDkQrlSmgRDOGtBIPl2CeW+A2N7ZYSl7AlXY8cyDMVoq9A+28tvkpI/XfMaQ/x46Cq/zf
/6v4J1x2DlV1TBfoqIUGWRjSksKwXf77T6mjhW3EKhUZKzgsUKgg8x1FNL0Et3HiIT54ypDXQo9j
1vkLEzzOgVHBJzjTiFug8narPcOlj/YQup71cG+VOetyJi4NMNw7xFp0FDS59arhNfE4lDO0WtZR
fe940QmMZMK6hMu088hMU1r9paLvWjY/eBpfmxysaiLTJ6ftL+lAOS/a7JK5fGJpBJjN0x+8qh/W
kUZAqde+oJ5vYbRp2T7TrcdEZvoh8atPZmOOsC3rg2XSshXlhR5yyeOh0+uAFVjI1IeYipL2FMub
JjgEhrS6lpUvX/T0ufNrgdeAMsfMxqvKInp5lTRXwqAFYxTWg82ArE8Y56s+BbWWZp9Lrd2jLCPR
ABvFCl/Iw5hnK4fyooxGnXKBLkGSXNNpsnDJTZz7Z0R5Dd3EIXUGCow8x1lGj3UA2hfj0WQeom+h
qy7yPnw2vSlfhdjNkHjkNgVPvXKjlm+hoGyQdrqVs33C14IvHpo9QhXrNxBUl8RxBoA+lb7uzH7l
yQTUS8l+Zo/mPSL2neXXVP0psplCqqWZqqsx2p86FI/rxPR3gRkTIA/EaU0Rf8tia2fpDWxeL/7i
MK0BZAosbnbH4n6hYyVBWNt2+YMWTodFJls2mTzLnPzm1uqP1ZCQwEogRJzKeDfMWxEI9zvmKP7i
z6+3pX98u120k8KylRS6oXOY+fXtRhToicwNWOxcfJbM27iKanyAv7UZvLrYtbF0diWrXoLbb1MR
cwllpV1XTrAo0uoFw+xDp6uDpmFv1ovu7Oj+sUWKxBBPNAun9yC+AJuhZEnvLIaoC0GLE+shSD7L
RwXNNBg/HD2scUrCc/w4+EIsi07ay3a2WtuahdPTddimQZNSA0UIcrzXEofK+s93Qpgf74SjTCEE
SnFi3S1hGr/eiTqYV0cS2bd6ScTe4DAjaawjcKZkSQfFXQNmGhdt526tHhM/zbQ1BdPcgwfuUbnd
8f1y/h0T/Uv+8f/Jpf6YXr39D7nTbz/nWP8/x1vPl/HzX/vvy/r/mV4tHEKl/+/p1c9fs/Zr0/6c
d/3+f/wTXS0c/V+GaQpeYylt29JJY/8nulrY9r+kJQCZOC6vulT/HV2tCfNfukMQiDIckqVNU/Hy
1/l7djWv678MSwnlKmFKh9Vf/U/Cq81fo6spcV2hlOUalg0whGsiJfvnTQR7Vg+r26luZcfUFNFr
ircwxJdjUzNEHS0cRszjOUmNs7ArbPOVxQzCpzEHhnIGpiag/9P4mhFKsMiFegTzvU4iHb03gLYN
jHvoGSyDq9ZMZpQ/PPZ6hocXmb1kTx6RDZOTwRTtrUpAM5YT/nLfM59/eiT/YbP8Dz8mrRXUYnw+
0gIYyGP4+cccQhsvsRL1LbfQZeYR22T+o6JbsMBBN8EtJ/Rk8nR5MFQHnDnCuD1EXKEgM7HpBm/N
4yD+NfLgfm48dvNVU0I6cjOOtKDONlnksGRoRL35ynkYANsQ390HhyIbPwFMJNWhJuehUdOayS/V
s/n05x+Qp/5zMTA/R8NhtYTvRYqIwcP88ANCSowEnuYbff5xmYmmX/owkGLXR1RlmdHKqMDqmJrl
n1Bz+FLqSxcJ3dx6W2GnDNFleidhN81TI00QHy7jM6BXPuk3279c6nyv/7tu+felKssRUghHOe68
8v9Ut3REg+ZtXbS3lFtPeA04qrDQbVD6fbLVUKcrI9mOk0zPvUHsAcKBdG2Ax0A7ic8wBnqm+eNr
QYZwAi3hLxdHMv2HizNdwiEdw3EgfNLr+/XiKFBRo8t8unm+2ZGBNtHihrV5DOW9xJG/c5qo5ohj
MxTgRYO9Mdm4D4+9a4/n1nwFahZeBfuqpIA8ZEQH/eX6fr95pmviYtHt2clofSz6cEuOg1354sa2
T5tYkftFDgBeEas5hIW8x/kJKy6u7CN9aFT4yinWNuB6QFXyaJJrcwLisRGhGR1LJiF3f74849dd
e362pittC8yAtEzFAvbr7Wt1u8s4BBg3Jy6NHV0bc01jJ14GWNqVhbW2b0W+S/JsU5kNcDqn3REv
MVrAP5OICKsSJOcdo9FslXOcX1lvTCtnM3oADxui/19q6N8/GpZWxa2c62gl32uQn95EB1euzIzO
vDWRizm1CFDvJunBau3oYZJfILIN+4G4YEhciVz9+VY5v27r77dKKWU6wrFtXWd3//VWMRUngdky
jZsazGpt6dBlYYRTyXDCxSsAcYyO4J05JZKAzR7ohEoot0QekXfjmVT4TbkrHMxmHEX0JjyYgYI7
JznVmDZWv8TE54LAYRF68jmhybdwU/tpkLRAVWfC0IskA0hnOKVBlz+4zRsgls8Ag8Cq+mWy77Ly
2XWCN0KHnNNEsCK2V4YKeR9UT3lsviXJbAlpxnMs83GnCu0LYXfpY4eaW09y7Z631GcCbQIuSt/i
2nkLxta+No0FgJhuezd6e5EGCmWbjinaM6qt3ZByV8WkXYT0F3K8k56k3ZiUdJctw+B4h24XvyfQ
1dwEI9jl/ZWsSo+IHjFdkzo+pSGDnD8/pd/XVSUM5TqcsFx+APP9Kf70inRAP4PCbZ2bnyScQDPa
J6JxOTgY9P3p/2M+J9ysqG5hAkoi8K3dLBhxI1S2TLGvWTukO8Ohs23Ej03SBTd9UITiUKT95UJ/
28ipB3THtDgK8t3hsvr1dRLoHU0+fueGPBXycbSNwQ6tCmcTfSY/A7EDWl4KgInOGKVyaw7DX759
8du3r6hPhTC5BpPt0JjPqz/dKlvvdHwVunfruwDyEv3AlZsJPCqqRfnjkBrctODQu4i62qrTu7Cr
veVf7sJvy/d8DS5R6CR8MbE0Pn5ULJ2G1pLj4kt8EzFzcfSKs8S+8ZZeDLd9TNJ9CVvtzihnAmcP
uI9MK4OwIYMcXUQcS+HW1souQCB1hNrkEDD+fI2Swu7XLYZrJDZBGKYtdJOt5tf7RLO2ycfak7eS
4TdgU+fYZdrKHXvMX00z7Coj79AQg9QlqvTSVb6zMm0kconQjvx5HcR/EKchJ8ZjRNg5Gj+R3acR
AW2I6rU9nbTctLVLXFrWulPIBTuC03fMcr5C7rI5CE2sDiMyHpuhOqlyUfYlrYqbxVnWrhEvuPMv
8RtgexgnHRRm3y3ltgvwVYUaSvLPaMwBU7QMSkfdZRzLjNGLiarNEtJlG6RsfsKMzC1nsz6n9Tlm
fbqUHUMP82/v3PxO/VJLKOFSKjNXFIbD2/fhrdeZWaFt89QttNuvZRY1q7Gv6rWVBxV9kHxdSAnQ
ho7jAk7bnDLRBXylAToLX9MPhCltQjjbZ1X+rT3j/La3KMPVedtMZeq2tJx5I//pa9DQ5TtAfuLH
dqSmRn1SPFR0X/K+CJY9QV4bL0a6Wuvlqozx57+jWmQAyR9YxvcG+/o60aLugHwvxcAy5042QQDl
kVmZn03XwC4OYW28kMuaXZkc2ghDB6BuPjT5PgqznRaXJA0PYIbWVZrUW3pXhBF504vEEIDiQHX4
LAOqcSmmrS/Lm+cScJ+0Ub0dIDZx9O3UUmoVkxwpD3CA7MyIvhmoCO7KRA9OltZ1y1Jq0I1t27y6
RYeLQTn37FA705yd7bobPdgkP+tpcgwTaR9D9IKF7ZlrHOVkvASJvnOLEX9v0eWkhd9QS+GoNKrL
ZJXW3i+8Gy5ksYnipjv0Tn4Dg4uazulxzwStnM4Fa2qVaYxbmjlAiU6mmKCH/PlzNcXv3ytHMM5n
psWLZhEy8uuTNMnPVgTFq1ud5G9xFmAEF0AauC0AJtXclgSMVxu5dU0Qe0K4157xLJD3THmxio3+
ONLs5RkhegIY4RFoMys4oorhg4H7oPT9g9m0zVrl0adYGSGnsDlLJBLiMUwQHNfzA8h7l+LEJ8RZ
t1wPoTLxotNYd3vDjDa9l9c30rfWtV+1SyANNrx409lYFdWUpbfjHormhoZBdpwFX5rSFHgWF2rq
kL9aU7r3afItMuHc2+EY7zQL62Xb7EdpfskxT2x0LaOPRESnVxUPBYAYtxUrzjqQMIw7Y0h2ZW/X
C+Xg0DbJcTmRLrwrXHBbVTrs7cp87YJ0fOzzaG/H33IyGY/sZAGJn91dAicsIHACfviE7hm5+DKI
oxS02xzoHTr6A7sv48BAex6stLiEEeUAXnjGST5wWJtZ9TZXxlFkTYjkvej24WS+vv+Okfe4Afrb
3jUFSTZ5Z4G6CJQ6h/n4WSK3P9Ggzgkw9DGNTsEQ3RVqYIQ0DP1ZBeWOrL4Kv0DHbMqnSQSUrESJ
Nd4Y9xLTnhNqU5JtNjlE3QntEriJWjhmv9UqoOBlzaJdltY28/mdngGdaJHWtHaDORJYaUuvDcIW
vqHXUbrtQR8GyiWvhSCVuQfgCbDxMangCaJYjwZ/UcIewrIy7exON9ZeGKMnJDyhIHhyaamOFLoq
uRtQy2K6074ko3ke+yLcDg4suQEwpBqGGcPEG0sjMZTy5nHwvssQ0W5Ku83pIU/dQpWpunDagfoR
N3viG8N9oNXLHM3tRrkEmhv9twFYMGxmvBy51z1LgpyPU4mzCkkSj8Mrv3WRm14tJ27IHYcRiShf
Xd5/ESV/clI157YBRR2koPcwBJCJ2y26iAQLWGZW/n0amzMWEr9m0tCGRLrGZX6m9xtURrvSW9/b
Fu1qNIbuoM+/xDwYOoUPZQ5nylUhidc/WmZRxyRohkMY6AR/JxWwvDiB5Y3WvXUQ04eheEotpYiZ
MBbG6NmbrJUI0ELgPAhJL9Ikzn7ouxXrSbQKxlKc/PitCF3r0M9DwgEWKNOrQR7DiKSy0HJfI16S
e98hg693X6Gw2vQj3Veqvad6avxdDQP3rhSutm2T9CX1K7ETQHcAfgWXWsXGwe4nwjLQThcbK4YY
hDDAuU8MBA7VaA7bsgaBI8k0WUjobleHyQVo0irc29mctC0K/GHCpgdBgAkO9KK+FGhql5DHwIAS
bELzObg09mDuULbd/MEIz43lR2fLx5BW9ih7iooYlWoM4O4OY/VYB3w4Anod93lV2057jMcSyE32
JXAjZ28QfLSKekaCupd+p8Sz9oQRWffa7HlG1WceSmnXq8wMWd0cEkYKO1RrT4fBZJnlCSVVR0Ir
Yqg817Nli1P0qE1meK+7TPSZTeOAsY1wU6R6dKos+aC6wn0Q4+AgvahfMr8xN2UFD7HSvqNqxFfY
BcVh7F3kYeEQr+FsNPu/bAS/7+h04kw8dxzA6SZ9PHpDGqy4dhvRzcxGiLqtl6HzKTwA5+hikZlZ
ey9hoXAG7W2aWU/KpUSK+e79JLO2BZhRq0xWfUp1zOk9WZYRrGAneBC19rVTMV4A4xODULFuctIb
alBDoBIwesXUg5UeEhvSW2+IpP1dJNpknRbdmgSi9D4vh4BSG1VDP4vHB7e0VocOo9M/rV9arv73
/PpPWfXzyOn3073iDjgUrdRcnIWs+Q79VNNEemUYBWvvoxwDgNCQmPXOwwVSceIhi7nI+F5rlTH1
xZwCCFpJyOvQN32b30rFfLMKqx9kKNdIdXuj/tzxRBe+Xl2GZnIX//PnNTciLJrntm3Q6fj1aocA
2njUOv5jVnXiTMyMs1cNrUe7gFxl2GL47KLrDftSHsiipWgFV1fC1F3JcUQdHI5rvgYAhxAHT1ky
fKmQaW4D9KBb8Hr+XfI6TnG7Jd915wbkKic5sICqatN91pN9lM5/Kfxbpth+VQAPgx1m+wVYDKiR
I5IbysMSL4SlP0Sm9jLZA+INMMSjytzTn++E8/vJzKLxSZfZsqVJk/BDx80WBBrbQR8C6DbXPQLg
NtWGK4dzO/SHo98KG1jrp2KIm6e6nKLViLuBF8prtlUQPsepl97q4hue7wTMPW/kZPrlFa0SoLhJ
HkpHXXKZOFvXx0brjTLa+7aTrEl3WFbADp66cvpBywF3REFwjuXhMZKkcOw6+E+B0zinks4pGwWz
7Cowjf0cXfe+i5hl81wyxt4wGjnT+5yADTILZqxc2dEn5I75HlLfnhIF1dXUGE9DD5ErKBTpb0Ib
1wrQJBJXAoVrVLR9NoT3MXN9e7S/eyy8d/2ysvxlUbeQ0wNxyYTeboI8UUtdxd9hgtJbsDHMj2nz
l+aP0P/DI6GJb8DUYFWmC/Whz5hAdDcgeRSPaLAs8gZxMxjsN4Y26ISmGDtq9ukuLHNSa8B7ISyT
37JG9MeIZNgj+o6afeiBqSTnLFcHlms3jPidyj7IpHyRgWUTdeRwloRohW/dfIJ2cxjSTF6J5Kux
UPG5pnwIJ6sMAXBc6zAwd1HYFIfeVQ/EIUT3vjI+WSL8LpBvvuA8+uev9pQdEiHevlbKwgVDcisC
7Ie4HKNNk1HhRi3OH7YpTqmJGS81kiCXrF/kN9vFsnfj8VB2jbeYYVrbotBxd6fl4f0AwOINrLJP
d1LvqvuaVIcoLsGGUmRh+chhjc/Hi7Eqg308n4xGdPy90URH3QiwFLbTgywEwRcDhaMRRd3Kklp/
ktOeMeJw7Y1XbDB+Eo+fR0n2cu0C8A50EwJVmj92IVnaHNnGw1DJFW4u/1C2zYlqOCUpoPzk5lw4
wKNipRrUvVFo4gg2YBQ2P8g3zg6TAlT6549WqN87OpIZEPMfxZ7ze6sX6KhoG73C9yseo06Z16LG
De/oBFc4cNZtaojndLIqIs+eavSraIN6fAhYNKWdZVcnLatHC8hpmYovUduZjB7GPZEAOUNqtOl+
nW8RiFZP2BdwUKfNJ2HjeI7JtsUViPIt7y1/BUkVUvmIPypJYDcleCGwx5XTMopSLAfjdGL2Wz24
vXVLgbEarpKHKpld3p6F3S4Y1haEiouPqdEHur/3g84BBNEeGMekjzoydOGLsxa65q1E64fyf1E0
g4dny5dbR5CYNlgXTRP25yAg1bJGFpz6pJ3OM30nnV4CGY9XD+Sy9HuxSh3RwgWetXzTIR97clXe
MU8+SB3KcFXpLx1y/bxUX7POlM+ulpsbNAU9DiKOEUOxjxJMwF3MGyX87pUUGqHg41HmR9VjHhTj
K6btLRC2bR8bw0HOr5iRkkM2IklcGXUQY6JnbuIkRMgSCgsFIiavPe5YbXySK/LWvBWE4XyW2fSA
HCFDPQQwvEZi1UXaoxWKGhYydjg7adQxdYgk0EdAOSFjo2PRVsgN2jrbpMMN3VNyNJgrLkstvwwi
a2FuwC4nMPCOdJL26NvxcOo9cBccHVHmN712igVVZJ1YGCuM2rig2Z3WLqxnDNDNp7BDZT/YzrBK
MjGSAdC0u07IieNu3D8A1sWwrCFus/tvlnHv0swHuNG/qeB76ejpTKjR13brpwstHvs7yJnwZNR8
qpjHfG0YkTtRfZ2YX+3YKeWpbiitW8lRl4aMPGSZ9FdVYfhrIIXEYWUkRt0RkcKSEvX3ud1XPt6Q
NRJmQlrGYzYYrANIOC55Fz7XbkbKRBqtJ0QDjzkBbNciNV4KSHonfR7r0WVG7oqg8NLA5t5FAf2s
kdIajt9Xs4/PgaZfWOy8feXr4vLnL/m9k/9rk4phiCC6QQqTkJKPDQSfZzAO0VCR+B2MB2H54S0a
R7gKnfRBuJdfWtvQ1spvh4Ow33rHFp+Q4cDtol3+wnGhPaDs0s+D3izLAi0ikQ/mJ0IAsw3iyZXd
kV/XJQbaj3IiQqH0WMHmjkrTuqCRJp4FSTsrTmTT2Rwa7x7yr10/jpGVHcnwyY8c8ck6YZ99YmJb
HTwcZPsO1T8gGC9Zun4/zFPRJ3hD0UXqhD3FlvI5OxOQkLbgQ0acTO0Qd4eUJiCOTJ/kj5ChXgmT
cIN1SUOL1Ym1DWuJ6rQOUxzXIZ+VbzgdHQ7v1jbDETN390jZzYihjd84McU7nY77MdMra11im6Cw
0My9DIkkt5lX74hKHY/tVD5UrA73DDZn76Y4x0Nl3JcIjJEImUCL5h2H1JXbnx/pex/54yOlkLKN
94OA+/EsECChTnXbqB8t3dzofIsHrx39TRyGt6xXwRNjwa+yt9dYTqJlFWsuYRFKPDoG/0CExxrd
GSeVmoN9V8HAayu5JiDRRew+K7kTGiE8jj9fs/i9Vyqly5xJMd/EQqF/KDl83wocWTjNIzllc8mb
f8/9InxM911Yfc9Hybuj13KDelgtKjvvd7Y3S27F8AWyrtjnUZ+e6bwf/nxZ6j9cFrubTo3OZdny
vVL66VAxB6SJnpbjY007nNP0Jqn1fuW7UbbptSDapfW4iUazOtZkeWaikkCKugM1+iFzp25jaNVF
763qmBIs5tvjrmtQsAIZchcs5dBPMypvy6n6B4GrF0vvoWxMg2PKgFnGboMDzdGGdrDEKzworGkW
ZnwIcqo6MI2qie7MTz3mypumWxtkcHc96qtr1jUru6HN4McYiIL8flB+cJSpA7mEtJFVMOXetvd3
nFP3nKeIIsdHB6g1ACzURM0a5TMNS7qIXoCQjpYPPn3tNKkEpE1MiHhFIkTnws6gkPXnsLvss2aZ
6TXjOyHi3vjeQmglDM07e61pnPm3waZu7UtPOXFFh87SpjO6Dij6Fx59y1OZQjQJwNCQNdN+15Eo
H+QEx2aoifeCoUY6eojmLSgK917lE8YaJ1jjos130ACI+Ivt4RM3R7btp2Rwm7MPuebPL4L5sSRm
ZoyEQUjpGErnNPjhdNly8NGDcRweZS05IGfrkZ/qakbyyRxdLE4xGJBxQqdcxVlzDrtw64x2+JhE
4Q7+erpCsEBItPSsz5JYMka3KirFWdZvrjO1J9IumUK53VPviuYx6GmXeTUgWY82Bx8b1Pket28O
7frCxnn+889mzDOdn9eL+Wcz0TtIlEAW8/EP0wDEdGOrp9PwOMR+tmqMmOAZ0Z7H7EfDMfU5pBva
E9vb9RoWtCDZ0iw5lTbJzuNILmFVB8h5O+sW6pG5CkEArTnu3RSJE7rdb1ljKG9c9ZeGx7vW4cNF
M8dzkC45tmX81vi2fVYxRyt14Dcljh7e4txyP2VGeqabhtgyHS38SrOZHV/04PhMJ+aecqrf+wNj
6QRaDYEfnK0So17apcTkMed81Q2TqjrzIGmQWN8HJhheMz9CZMKCosDFyMc4hrXbe7L+y7nL/NjL
5zlQgTI0ciwJcvjjSZgh2BgKUgcfRWs5JA5o30tLMP3TVhHeu0Mc9DdUMTq8KQDis4VzoUvUwXoX
LnHX8uRGfP9Gv20H0mTA3E93LdiiTVtWr4M/XHnwNE8NmJBhDa28K3lu3hi8TlqKD6Pplk2dfiFN
uaSahtg4WIJaS+aLOGhfyvEvkwsxL+gfnp9ibD0f+V1UGeaHBkiah4WbEKrzmOgCja7MACjHWxP8
6l03ImW3vhMZiwScwceabxr7swyfmzH9guXqE67SI5GkNyUOAbneW5CDfznh/NZO4mEoWxd89Lxh
juV8uD7yCFThQIR/BMFVGzA0u7p70Rm6qsb45prDosMavmiz7kvHTM9NiiU1f1XCu++tb4WSc/b7
NzgOUCbyiJI5BLesTenmL9/ux3OYBCPMp+tKxoyc1+2PM+U6VMCoY/1RhMN3vJ4HJ8++ai5Or7TO
lnmA1g3Ni7FodIbahb4cHF5eJygzzrz5N2Drr8S2H0OOR6SJoMmIBrIiCqTmL/EIkuPPV/tRFs6D
NthIFWWmI6k30dD+2vZyJKmGWWEaj+OMB7LAcB+I5Dj7Y1hyKANN2Zgugr4amw++vt00B9gO0GpX
kV6SnOo6+b7OCJbrgpaU3sqyjloBkyCyguENZQlHPPIVHQ6hyBR3IUagVeNLf2u+1npBrDpJuts8
ABDhBzVKjTKxTgAZEJ00TsbgJku2g+EkZ0LWqeczJlte3Z3oY6w1L6w/662+DsyvkQfUqWizcw7u
CZZisx6spHhripIliLa+0OSGMQujSHGIfSakzVQD1ihnSBO8+4pcRT/+nNvW09CS1iV89m3A+A3f
rf7MDwaf0aiuA0omdACwU13rRoTPXTHBFXKndjwx5tLkxa1NdHBdnd3FQUD6jP02UDkRSMKJcUJA
UYTe65AF/pIhPbSuObgRXNbSbDm/MNPa5GWYLW2cfhqdJkESUxNKAsy1G9k27TIXWrkbVH9fxs59
MZishWFCFkxLHgk4I7wFWrXLhzZdJw0bWqlXOJrVm+3E3jnVkPW3qjP2tgM5g9WKHKOc/E3Lf1A5
D6di3nvMwi+1AIQS+P0RUmC8cmV4COjgPb7v86EMjMeiMQlJYPAE5XE8p8iQVoNrlJvMKR7FWPkP
fla1NPpgX4Ru+iA4NcnExWDpqWGFO4mOROzT6GPGeV8OyJDiKV4TXwlZZa5hBxMyUpH5FD9aM/6l
ZKA+/LjEua6yTcoFFhG2WPVhXzVSKTSRyRisgfzu1bp5ehdHxWLvl96wQM1Nw6lKgGmXjNtLUW4o
6MuNbaZQ/DrLgEtVb/3B3OZjGv2Y/yHwyT32x+oaT54PIBK2hh+TwxgFLn0XsGIHC67IqhxQWTaE
FATGQwQ4oJ5hyYRQGsukH3A4dqzxLG/RmSBNsB8B2nGfIBqKyE9F3BgnhsPf2Al5mxw0WqVbPw+y
Tbcqekl7w7nKrHKuvpHvMsf/EYjZglq5T4BpjcPI/bjL5j/s/U/02+x71sgZBdPv43buzo7yIkY0
Slmux4vOGP0zA/WUSC/81pbv+MvU9dUlxRrr5YKAzkVdm+P8/N1V1NnlPg6GDclT4S4eyufceK1T
w3iaqB9l0ZSHsGy/xJ1jsyCbww5oPN8x3nX8+5Cv/Ro1PGxIj3iwblHicThX+YOludmNXkGBZU7Z
uzCq+jeBIHgNoOgwinA81ynaNc4s971rhpAOlbkGWXhf5Z6+l7ZEsNAP0V+WSve3YoB3x2F7RzKE
mpJ98teVcsB97Mi2K588DTJibHvxxkw17EF2UC+rMP8Byse7wzFUrglG4HvrWu/Q993eC+lyyfzF
aZPgONU+uaLoTVLGMLcyzjd10jy8155NVpN2Pzn7gfXM4Iz6ye4KhqQzSXWYvtqE4xyYPl5zA8q5
K6PhoezUKarVvs39+uyFo/UQKbJpLcPkdE6pAhAjH+/R80ISrY2HNHX7ZadG7ViC3b4Pjdy8jyHK
BP4pnSC/jFponAjNk4u4LZJ1q5WIG6cM+og5HhnWMr0n72ITFARtDr4lmD4MxUspq/LM09jkFbpA
hEI6YZq4g+vmGQv1GhdRT+KTd08kqMPiPGlMVoOMVKVIXzSp1RwnAycqmMhvXRN+Z2amkU0CmaLx
eKRaoVlLNvZm5XeNuyrTYFhqXmz9bdf+eKykzuNHtnEwGghlpfnh4XYmBD+2kfwJFsE2UNG4BCJA
oOomCnTiT/oEE1fQgn3Gz81KW2MAN4FctEA6gukZuyofxaEnO36vD9Ueb4zPydj/L+bOY7lxbc3S
r9JRc9yANxFdPZAhKS9RKUNNEKQgwXuPp+/vR9a5fTLvrXOiZj1IZaZEkcDG3r9fazHzB8VDwnj1
DppoyBtgNsg1oCSY/b9z5L+bNo/+mI4j92yGagED/Lo77WYZFXi4h5emyL3z3u6nuynLrvKxXwAY
peee11pcJMj9HCIG+AI75D1MZTcA6HHaESkYx/r+62sy/mVRPccBKkDThgTNJNn/9Zr8MrJg/aun
FzXDTTT1/GhWsLBnjfFuVyqQ9XpUL5SpgDouM2/UghhIBZB+zQgNkq8Trj3tvpL4EEa7EkTkU4wS
Fy3+kYR/1qnDqx4o7ym5WUg67zH7UHRZbXQ5QW+Fx2VcsI7r4gJ0dLEZesW/xGSpMIjCxtJqFK2Y
1BV+lMf1rv9HiJf/DtDy/yFehbDrT09VkDP/CwcAD879Mf/6z/94/Sq+lv4rO/4ZsbL+zk/EimJ5
/2BwzcGXCu5KdaSc+ROyojjGP+j6cpoc5g48x7Zwt8A/uug//0Oz/uEQIjue7umA6A2b89b+hKyo
/6BOxjA9AAxP0kmVQP///O9fus4/AUb/TRf6V59vAaMxAA1QM3LR4CWt+c3ngx7pR3OmBRFCAHJr
Ojel3sCh05X3uSB++37JHvKk2hfqqcPw3/ki5hWlUJtQSxgfrRoKmjRxbxtCGXCa8Tu0+MBm/eyH
7oP89LXB2MWoQnge84zUaKe9098hIHf+p2X/N910yW7+X3ZGKc6zCdCZkucvnbb672epDv2a+bYF
uitUmQfFny/T0qbt0lJZh3meSuDS/l3EpP/q86DJp/xsqQaT54zJWjQgfz3B1D5aiGvU+WIZzfh+
8m2pqURQ2NmwrzYUzR/SOb6MbSBAeLn+En/83lR9/9QmMwUVNGFga/hiEsIHeJe4L9AbETJDTHIB
Ee9Tac7uJWM5FwuXcZ4Af99PdFj+euE02Uu/LB03YVNLMR2maG2VmsqvN1EDuWzgl6KpYaOXxiwi
Ysf365e6Hpkktwb42GJTv2acRjvz7KZHZKG4LdEjR6Zrye+oACS3YfVpY3Rg1Pci7WzQmq+Q8ASK
2iG/1sBAwWaBbPSCEdtYDJbcrF+SGiW5ovdqCBSH6d5LQpqZ5Yz62fQ1Krg8pYD4C0zBsvFGCAWL
qiEOly9dbtyOqsncc5QRwIHVflWSiDL4rEPZ0KXB4lJTWGZU4obZqQ6Fq19C0eDWqBbV5rh3iGJh
Hulhzf8ckOw9h30Kug+QsDfsHQi5euOoTdUxU23z3Gx05Uc8mN91pC0PKoRVlzHYABpdo39fpzjj
FpYECKabw+AXzruL+sWFVo2gsIcUBbPUTy+XeHbvQ4gG7n3YtM4gP0DnD+jqLhwolqp6FV70fWEg
dNomFBGW+SbNvOm5H9x9AeFtJxqVVlWbm+6y1fLmFnmr9G2Mqp2qaqjkRTfDgAI3aqxde7N+ycqp
O6NOSSEir9qb9Qs8QRCYJSkvjFL5atXGfVqTaUPODcGwA3lbj847JXQSc/kSDyJ6+M//KoqxR6kQ
yL2S5LSN7Oy2aiGlXUL3rsjj8QoC1KtBJA9LM9OftK50zowOtjvTLpbn2qxusnj46vrbWG3THxkD
Ykqut2wGaHvbpDrXO3t8rbMoZyhS7a5ov7UP7eyXt+h77/KU9kaa1bCnxuGbRWEa/P54G2ptcg/2
L7wfdubUOgeG8Rj9mpq3lPGD6xAFq6mGIrZU9pkBT0diWQT5gFbd9Gv+m/r7b9C41SII8o/Wg5Re
mZ7/9TDNJZZPUZkb7Sqlh06uZ5y0MA4t2hOGmQlBe3ZIAbleM+KxMfQMgtBpzjeAZy4zyNsZiUz9
nR4xywnYLzonu++2Y+p7t2iTIYFRFkB3Rh/INdPWRJ7teF3PJAl5Py5PSsToReQice+7JqQdCXyM
Uapd5TNaAn9tNf7V8jGEwfiWyTCvC2pSfNefh5ca1TGh8qko3xUDXJTLbCNJyZe6Z1DEB2hGbBI+
EtNmZ4St3T4v+m5PnNW4B3VyzSfseIkaUgfhDvi+c4NpkhdkPBQIbX3jzG0pUUe6sWscBIznDDrH
GNzd3/gM7Xen4QGZ07B9quaio25bvzmNVgkjaorQrkwDwAQqpoy0Wku+m9DAPIMf5MuIEu2ib7J3
5iQQqjGmy2hQnNuxaJXrsEV+LBzQr1SSCiqJzGwZJZnqvymy/ouL4RoFYknRkZzqX/yz3UxUKDQK
oaENXoCydkQbDqv518/z1+Im25ZPMYSjhdF/E1fw2+NEyX0yOUIQ0CTWe+1Ad6cKjR1GyeSmIZTf
Ll5JEPRPZO+/cdnmb8tPRMQ5kZEdAexaOKFf95BdksMW+lxdwNSSId0bhQ+0teEhVe/96YHepH3d
d00KrUCkXI6WcdLN2QBZDlAIqgKcfQZV+tDvm8HcukY+vmqJ0lx7ILDOmhKNvbYpou3U0Pkmr94y
6WHszcmMH7rK2xYQwuzGelApzYDixEO9JyEEDDMKels3alWRDFhujXbur5c0++YcXY8mCbilRsxm
eP3V+j8q+mct5FoPiuab9wMyQmtaNizlj79eLE0W408BDotFcm3qLjgIcIikDL8uFjsYfuimzi86
A4ANch7m3bjE552dmGdFYjUXC2P3DF4l4yaHPfOqsTTsJ7oD//PrIM7itLggk3B+ktT8qcFYQOgQ
4zRzxo/UmswaslkPoQbTTRgE7s6GSbWeQP+8dYsJsYhTPQByGy/+5iJkO/6yGKBACLlYEktziLB+
y+YGejZMN1f5hepAcKJPWgWrDAIFulcs99FStLetC4udUTXmWTs2e7j60su1206/pdgpS1RtQGj/
sAZ09QBhDX9TDCHw/HdXSJPKcte4//fWiOc0Uz0ZaX6BnBe5I85p1tIEHVcu+yylSD8Y0UPaxKAM
hmyBdcYd79YvRpFPd85i62d96lbb2Y+7u/EVKjBzO+ZxtB1NYDlDlsJuSaXiWshEd2NuKNdpqD32
UbdsgEXAu5qp6DpZ1Bnb3v+wfJmNsUrz2eb2XbuO3/V83va9CjpyzLJNM3XmtqjRZe3GutqgzDDv
yqRDhkmtqJS1NC0dx40Q5LBhI0OdckNlu94rZtye55Rfr2cfko681Rimtsr7uVw6KHEbxDFof0Iz
W6CoMnHQGcPe5QMqZmiuZndRC0dNxoBVON8zd8qXSDOYzqnPqxKpcyILhI41rUZO2dPJcfUvvwIf
oMPBeN4Ck4Ebsqjg4XWbs7khR5+a9HpslHIP99pH7LrJV+Hr9JyX+7GmxtD7dJKMggki2a1IEQyb
EO6/K2hLaO6qB8hsnJv1C8MKmxzeHAYiiesREJ8vrRgtlsWcf4R93KM8bDTbNNUfXXU+o9MKM1yo
PDZh26JXwAiU2wzhZnGU/Hye6mGzGoUl142tbgmjkbJdJ8dmGR/LoaO8Cqvu3ijj/s5rYm2nzuPz
UOj9XVE01rUd9vs5LntwfnP/OVP9ttN8O80WHLhwCzJ9qEFDzBS14waTUrWPDgrK16nZaGdpFj/W
tWltI8ENWGr6QaHZxFT0b1NOB+ivj+WKSfztWFJkQR3DZjBCN9cS4Z9sQ9d2vclEF6wmnKljNls/
htnbhABoBUEzXahLMYLRG90r1xvDLcoL45ntgmqykkbdpY3ynWgvkWlcOU2xvISYtc3cjZTpITNL
hqF+DduUALguTuHUtVfOVAQ5x/7vTNyvdRnLBvZHY5mDq0tmpP7ulwAHwNUEyOZitDYpojI/PJjt
L5NKh2N6RrOl0pbmZsk1MwhnsDzJnOrgZ5byhsTiArnHjSedGB7YXy+vS2r+u1WhAcXSUWdlEpsq
wG/RZd6rkVob+nButuXJ8rOTb1gbe/au0BT6mmPrmI1wNdX9czV5P5LxWV4yauXJq8tbHQBBFeuB
2icnkEBI+nggLMqTEuU//3jzdwnvY55/s2PO82YJrEE/GnV+spfqC8a/b0WBPl7L7rOKjuKCvqxm
38mv2+34rZjdx2Dvc9t6z/3yJH9MxUIs3L5CoClEZgOdkfS0RFHQuXqgN+Wl0RZXVW2f+no5OpMe
zLNxpnvRfpmX787MT2gNHl0dNusl0Ho9kLd0quU7i/wfhXdldPkuK5QrucCUi5X7pHx5RPYvUPKI
GZDLsILY2xle5CVepgfydxmrR2YfHpUUyICRnJLsFuWNd40fxfCyI26hHlsmtMvljRG4ICr4PvTU
Wl0hbMSU1tSGgWFlJxK9G3sJYXbmp+2UnkrfB1+/7BMGQOG8Cs+YSjuatRp4c/Qs0LEW+erGgtU5
RksvsX3QJQrKk3EgCa+fJScMx1UVDxslmo5yN/ArnkzdupwX41YunSFI3M2hSkVKOrYCV1euIbO5
dPPq5JlhII9pccNgw1jS96K2X4sSv80auiTwvDZfcZdezPexqtzbykJHOAlGW/AC1aMsuDwYt1p+
DDRmcB4BHijQzfHbKT5oodCwWL7Bq52iOXu2AKua/Ehb9ECeG2XOBwMcjzycamadlGeTHSG7ZN1g
vnnu1/WDrKxsPhUbEENrFfLbbLDEyU62sdzG0CPFhRpEZRSY1hw4CFmA4VcDo4kCRIquGctBjKk4
Mcj7PZTFqdfTk6Ofq05xkBVdn14+JDC76QHMJ2eTujzJKsjuVJfd4jVvUJICZcourDR+GeeHwtMC
r/Re0Fox4yTox/IkJ0TL8hPE7cGgmXtGLFDqltU1q/GjLMbvmqfFlG5gMFw6NP2uYjMANzrKkZzo
l9LPe2iTeE9j8KvhKCrunQ1BrnyWM3uQ4tt7WRnZj6Ni35qk2/J/mB5OavNZV8bBX5Qved6yJ8cF
dUS4uNBgojBjnft2eZKXy3Uy9veZzO4+Lb4BMJ2iYjpGln2SNapDhwq9eR/b6SnzokD+jvXpm3ju
FNEjNY27aHm3arbp1BUn+VO4/XeOsqZfMO8/TgEKJ99+aDLoHW9MzUYqfQoU0z7JjoUN9AbU1uUf
tgOqu6P8mz5gb7XXLtI5cgzlIuXbcpDWRZ18Am9uwpkvqEdEzFiyq+3/OnV6r7/kJcelPkRqcZVB
wMDo7cnnJKiuutHs6Ko2yhPgkaMsJtQXHGo4xArnKVPHoHWGnRrlW/nAMqFb0ixXfj1u6FR/yUoq
NauGhl3SHKKOrZWyVbolPxnin0PrTv5tqu3dkI0XVssW8mhZh935iPmR3y0wQc4SBqFHMdSlA873
Ii+/QMnitmZfyAOUz5ZHMeXWlWE2O/OJ0OFdVgeKtBMaZkFbRkRpNkX+MIh8HhYnQOvHQGfZ8u42
A5wkZ8RmOzIi8+Gpwnio1fctFZLVksu24c51yppWOD/LJ06xet7Ew5N830rYM7Iyboapa7Y1ZLra
5wChlt7EOy+1tnQdIcznYmW7x6F+rSD7vNqllNNXjf23UdOYyd0n/GPg58qnCevbqM1XVHhR+QWh
+jWPw2eZ2afZs+41iq4WBmUMp8DnnOiKdZiw2s4YlBwii32ApAgTWv0usb3PbkgATd/0C5t1XoLJ
XQIV0+O1KHwk3X0zOwfPL04LdHPpEgHfVzdGRHevyE6togaFzs/y+lId4NtHjWeoykfZvesNiLtT
jPChk7FpFqYYw+COSaJALGQ4jt8GFsvK/XO7U+7lTP+XgdTEQU1FAb5h2ng843W/sNLyJp7FIyBn
PqMycx5PxqX4IRiQPhV5FE0SwNlx6i1/L48EinFGhD+91Fk/XA6BLLWbmZ8JO3p6roejXJU8oqX3
D+K44IUD0+Y9/XFaNCV6rZ0LRnNHAzfXoobbLW+a9rh+sPgoufSoaV5B5YktkFMk5kQD5yqsNXFT
fZXecsyXeWfV8VZOCrP/T+minMkdyc8Gu8HGTMdp6Z719iQHrfemF70/yvmWS2vgcgaIcS3bRH7L
XZZAPq2owztIYy/E1NZITBTje1r/dJSjkR47kHpcixhdsx8/0I7dFXDSIxL3XSFwGMbjdSYniRMm
t9Eb7kHzt7E2fstDAmpBA1xtPjxZyOV7HPl/lCBQOgPhLyy6W9pjV9QHvAZhdLzvXectyx6mJjsx
DXOqO+dAC/A1Vq8hYUYmqOHJ+rV6LNTxKivUXe7pL374njrm6jLFCBjVwzxrHwzLHMOGj5s19Tjm
O7BbR3hzT8WQncglqNoVp6zTArkspOTjKXtTY4wx3/Lj6Nrto23N5hW/aspd6Dqd5ip7CuWJOVN/
P8xMVc/Ru17BGqEfO8tFaRu1iRQ3GVYnsSF94R5Iqa6UftrK0/HZdrDnPmXR8q3jf2ZOtFItV3k1
blwtvxZbI5uecDwAnLIpun6XorKZlToumAjMdw6TpfGc+quuijZiN8VXis8yCuVhMAnoCEskZFxP
UKd+w8/1qPsooElQM8zGo1Uz01BQZAR59eWMuEx0ZExEY8XZiOeTd7T8jxFB8AnVRXnzZChJcWlT
4rtRGkFCRvM/67Tfzmp7JUFR7ZVfs8W5VtytahrbirtI8yWQIEFBLSvrAD3M826iwi07Tw6ZHByN
5CqlFOcaD3K49C6+YCryllF5xoVPIRZlfQd2oKyZ7FvnLC2AEzYvsTgaOQvyioHog3EvGO+9C7kO
eeVIZxhk4YPs+AzF2ARBHDmoOedFVljus01oB5T1Q8vEieZnByg7xLOJ8W/t/sv5dDP1uIYiSW69
xPmbBGVycOVxNvP8EWUbeWKySMjBrJ9bFKDCTecS+CCVqiSQtZC/5ZoUFEJqlO/ks2HGC9zJ/yyZ
c2idD9BoP9e28fVnSKDOGmf5botoT3UGvrQFiBu7QUdVDiMj99TwvnPvc1zP6869iI3hTm6dWcFA
npuvNQwezYDY1CBt1aBvoerbAPg+pVW5XixIpP0Mp7Tci1zcajdLq72jbEVSuXzXihGAJv5ISouh
K0Qi5Pgi8BxoufbDZKKrI4sQRysmQKxGpqJNG9118dEFdahrd+Jt+6g6JWUVn8GOdVBQGBgwIH3I
xsDlmvHywwHMW4Y4gxwW1tSBYlX5zGL/YBRng1o/um59Jqd3GbNTzhG1LPOcEapb+bfkGpOyvMb5
TZ+oQWJymMVQzPVNmSnvcrgl+lV9FDAgfJdPEtM1tQQq4q5M/Qh8cgcI72pciJ78kBO2ELWqBQDJ
8DY3i684aT9Hoj9I/3ba0F41s/9ZoNrGw1WAZEOAFSan2m4+izg5DaD5uil8qv3xiObBt2+NN9Jz
mqJ4nwAYhawzCmbYBRiU+0ETiGOY1Od9CZWp5163C8zo2hTwRjaEF4XDaFsMpfugBp0cX2I4ewif
y3o8q4iT5QMsHi+DOmf91O6xiEEr77m0Axwn5e6PF3nm/JKghCVXKFe6vsh2XguzerVH9p3Yg4j7
FrksN05/yDdNIsQuo0+MoKU3B3VjHfqYgCBqHxjFZqzOOqASj6tKSA8jSgIAmt3xqKXmSe4+nBpK
KeaTXEOd5V8x8aw170DEv8mvlCnRk1p/Gr1Fhz58LXPr0FUu6oLVJYBZDHF8E9bJpS+kAUvx4tdM
G5bevuF+TXMKmm76hvjF9dJ3uXBZnryFp98sYC7SgI2wZr4+BbJmMdzFCzKMobCW07zL6ulbfl70
8xXt8Y28QTnxy5oCR/5Yf/nuK5ihN3lTeZ079N91sUfL4axRktsyZKcstv85YGurGgJgFympJQhj
Ej1SCSV+4h1vK1WkPJiLY36p14a9yeBRo4YoMCyBMU9XM1Jw9FG+PRIfAhBGAuvnrtOO7cvoR58l
kVFpxhCCw7PtqlsbZwQpWODV6cdkX64+ybSXQPz2NDWvpXlQchegcAXNHQEEuzwiZpuyPIiN69rw
3+FiP0FxGCyj+hJDtCv+2oHbcGo+5PxKTi5B1ejkD0uZnPeZFcDU9UQnA24O0nnPeV3cT8VLIHWs
9734VvGWpeZ/pJdzH35ApJFmgdiHvst2naZfRQCWrNXFih9l6E9vAjSRA3tOgiR1qUgwOouV4xQP
qRboKuIP4W1HYIhI17Zd6u16KuG0t23/Rb4vHnbQ3yVAkODAVtWPxhA6hEDDYCkdCc1sIbec3MkC
6ukcGAYjvGmy8Uf300CXaLnRadSdOTHBJdGw/C0vTR6U1Ljwqvx+HuJTSpL1x0/sYnrV1H3mtB+Z
w4mefvSDtm/LmXBx2rctB95vP8p2OVbE0HXiPpspYPcSj2AVp7Yj9+UzTAj4w2ag63mmacUHPDSB
pkAg37OX5POnnYq8h1xRNjzO4fzm8oqMV8g91BCFGk69z3JUr7shiKKzgh/ZvGSJ7NP4QvX2afyy
KZ6FCqm0E59c23uvr5OSaIF1ku/KlcwpcDXtdUGo1fUHRPGKU17/vECvXrYRon1LPh7bxQjysnsA
pH0OjjpoEuUT/FmQaONuqtLtFCmfLdVVPXKhPFa/5TplQYCyXbc9hPHchjoXJ9ftOZ23cv8LFDRi
yXvxIeI3HB2XDZGdu5xnbnMrxQmJ56UCgaLmOQQrj7LtNLKJCTOORfeL7LhGgGL5TQW45Thd+ePw
ISben7Jv7VY2H3NhgT1ZQZ1SZoyTe9kUEmPSiPq0dnrvHMSvVcN47HMCvKGHpAj8e3VNdzCQqDPK
cejtsIdWAtjTeJSXyza1i/DKox4otRRxRrrTfKAdIPUva5ijM/FAhvUS+cvrwFss7FG1cg4Qdpyb
RKUUe8gceGLcjVOoW4dio5xeuWMp15hKfh0rylZ8pnx/rWHhpBjlvk3vrUEBZUEVg1hIwhNJwqVM
mDfJrU2kiU9EnfuM2fbjmg//M3ANVRi2Uu9ZX9SjfDTksgcbVqOUIKYigiiXYztUt/TOQBFFgUqm
5pOxxTY7Bi6fZvhg3OmwdDcJwqT095XPAYEnZs93mtleyR72LFxQgRdL20dVmYLRiijkzvhz78x0
w/uSUkRZTudMmj6E1nycTM637HsUJ06Leja02nGCgl4rckZR5iDj25OcNJyxkTM8O7e3skt9pME6
tXiQ3SmnWU5DM33hOH+IaZBN2CXWBZDLdcfZs/aSVkd5pZXW6zmCzZA45Wwmw0wp5+WKhsMAFJZ6
EL753sZ39KtUin0V1T+x/qWdPI06IpfD9O1WBawW/bd8v5rns9COnsULKDPoueogvxL7/g8HL8F8
zkn+H/Wk4PytpuEF4Ph7Wyo0cCq+peWt2xnrnZYKVGLjdCvnh2GbIK6NE6w9YF+6m1qbj7QjEPu+
hZD2XY4gyrCf5YRpGxB2APiW6e/g0GzQao7a3YtZiZfiZJRDUDDUOlvRTRRHb3pyUjo1GNWIYioM
LBgNrVY+IXfcR/O3b+PYJvtJdifkU6u9UuJ6Y0MZJCaCCe1ADoWc4xw8TLX4O5yaLLgz/3xOiOV8
y3P1Ff0z35bhdTWmB/k41HICjeuWNTfMB7blm+wRea2q7OAWeZdHjiTjIU6Z7Wk/Ep68rIUO54vW
vsobW3xuEYbP/ZcVH5Bw+5y6GzP9LMr+cbC8g9wJc2xfKN0dw/i7iLwf4h+GeF7fSIv63diielvN
jxoKTWI1J6P9WPdMrdzONGDlzvzZCMT2a10OmwBqgUNx6GxkhAnfcVCrGdE6Vj0F9+R+Rl19Wj9m
rl/nmqozBUHeRd6VYPYRWBpY4AjLwKLA7QeTwTM4x9MC+5vqwuFA2VPiDolj/Np565Ot/JdRkYC2
QMDE0FU81Ft0Iu700L4QC5zz2KMWy8vqhIa7RZd0K6ZQroxdRw2sRf6pOZje+C1prrYU27JFDEJM
7uyQ1JvFm+OsHljKGnVFcJ42H0DRJLuU/IUI69O3s7s+WVADI2tckztCLqbd4koJEj9ibjAKSoIk
Gp18YvvMCDm+ePoOsyFw1QY+EshMYoeojY3LZWfE0FJNh17iWuXnUt9ZS5VSxVwm5kHUt7nRjsx2
Ac/GH3Gn7PkF0+mUm06hiWHa0ZY2VXUNLsxoP1NcccNTlNpVa4tkuHWO8GlQWulFmbq3DvuYXPuA
WjEiV1SWuTD2Sc8josR4V4OqGxx3/SQpQkFnOU+gQYzq4BvHf1ZRHaK+uIwvTHO5XdcCnomvdFZu
es06R6QJMi/9KMmfXcUbA9lkWcBE1dZ+AoLQ2GJ8CJGw4XZnDiWgppo2TaG+WiBbSNDAZ66JWhI1
1z5+xKv9NZNPCKpbo4cR1LixK299LmsSTqu58vQnyfr9OoFsQQvoqV21BgrXbo0Aohbw1vIJS19c
LRAdTZX7JQX4ibhcVZmDbk/yQKUObA/K1imnDeJGIN4U59Mjt0/Gc29WL5k+uoQwO/AxGQUVROdC
mh1GqxHsc42dvk1KfyuVhrXKkAAhLxR4Hdjerm+DnM6+1MLZo2RL9QUrKBa1qI2A+a5nwCXgfyai
3mlNS5U4feyRQbbVly4239GA/ByxDeRWn+7w2s/uq0G0j0TS+hshbBPhWO/BGX+lbB8Qrdc+Mpq6
Q2iI6qLZTvfy9Jk6DAbP23vhM8GetKuIitgCIFtPCEUy2fsWcpKyabj3NUqVWI5S9w7Ea5HZvjjs
JdX9+Wr216U9jTfQ+QUOznCCYJRZWTxhaV7kmYVGh+8dsiK/bNLxduoBHUfhOUnPSSqqsr2GZDkW
VSxipBCIaESNZDdybMfL0WzfjZwfE+jbfU297N0Yktd8hgQvtR/9MvuaQv9L5YQprBdp3Zax4uty
7l9K9h5JmlR1QNIxRZlt10fbQ8XI3oSBEjy4RjuZ8pCkWo7+o9GIvNB1SrPlTppUTa0fpZggBcdc
bzbQe11LglCY0OEs5iXU02y+7lPKhMvsHxYQV9RaJAph3HwLL8N2It3p2faoU/OGUlWRyoS0LhSl
3JXTvKsoe0t/RcqhU1TcGdDxge8/s5zlQSojwP9OzG7EZ/RHGQbS7sRUgBa7qgwwNniYBW/h9+aW
edOrFm8jVkNeIyaIlvyFAjNOWV3ORkqKqbLHxhddCEWG5Sj7PDGQbR4Q7DHcy7QPEVHJTq62HMfO
O1mkqI3mP0olRq7ZiJzTRC9k6c1LOXGQMKwnMrc4naF+hazRpyyovEccbSyPmjRJshTard7ZeIYl
8povq7GQfoveINJrokbN5vzD6E2Vfx+HIl/kbuFr3jHp8NPk2DgPDxeUjwtJ0JVU63OZJG0/NByk
WET52zaHt7DaSROo9tJTCrF5olPnIIEw+2+NQzYq6RekrbOz6XJ7J+cJVsTgZ8UPeKCdQrBgnbKS
mifXLbeiq0xTGW8xeanUlMSMuVACO6gCLkYE5o9uADGppJKScU6ddZV27kYSubSyfpZH57i4rv0Z
S00FfIl3kJpdSwhq99CStNON/Fvi47XGZOtMMDQ/W3x6Wx6KiZp8PmX7yU3PxPzJlXVSyIDMknnX
6XYhT5bbED+T5lfe1Bykl7i2NzAqjQwGcRJywjQLKwQ4md81QNYwwqRnD6v7iUApyYt0v39gd16s
S2LW6dpNW61+5Fnb3CRFgNuQXefY85FxoIBR66Bq41OkAMQOE+g3kaDNp3NxcCUOTn6ejeVx3omH
0ZXwmD7I01wNEaZkbXhM4c0w9pdo0dANEgMQB1AcgkqxH3q/uqqdcbt+nwcrz1n2i+ybwr1UhvSH
Yr7B2vSBVf36506Sw+HRiZn7g57bN14IizOxnfwW1NJHuYOh3GiRQSyfnuYQLBoB3SUQ8Ov1bv37
zqs+fLP+ikdaQvLpvt7duxFTQyRGSofdtNX9kCk/5GfzqB0F7pTVp3pheS1ZHa1ANy8m9mzTR/lQ
v9AuygqVLpbEwkNXHbT//CJMmCSXxYVrvMg1eiHlYu6FGcn1LuPW3gCgWDe9W13CgPOhmPMxI+iX
DpGEBEMIHNS50QwkhuUccEVyJuTNxdgXDtWFdnwyAL26sAGCS70glwOPyqXqo3coYrgbk3n7R7QC
6ow+V3HvENXHDS+SsEbWdlGAkzr9HtJ0QKci8vfzYfCwoRPSq0957Fb9cz+qWnw+9e1e9ubq5oa2
eve0N6mPi/UQ+8jIwt6nhitWUCr4626Xeus89gh830tHSVCRRfQhplWsrSR48jf8FZuJoQhoHK5V
Sr9S213r714xnXe6utOWd3GPf5Sepw2or895cM4RMmO6qzzJTAQA7O82tII0nOE8i6HC4p1x9Yyq
3f+zzU5/+1H6o9IXhadvbacwj8XiWRDwT8i+FuML0boccEkj9RKYUUt2Ic1X+cY69pG/+H76utaJ
WwpWSe9Rdi82EicbSX3IcH+9CaY28TadRch3gVTdz8g6iy4VeXVhYwXxzIR4qjmjK9/Qg6YDzjZw
5FkWuOlMo0FjwDBmNHdMV9LGoxaz1qaTYdvB541agqMzR9IbRCn2VkoULeegzPJnz/qQ+LkgpZES
gKQ7m0XzbmZiyFTnsPZECBXBdEk2XS/zCwSkL4Xz08pJWt7BCFXkDgqc9AkUDJcUktc8vr1CTuDd
a9qvwYxuBx11LFJ7woBNQ8trNouDJAkeHHAUQ36o43DfoGJYOHfjV9lOr3Dr7v2aFTfoszLHAsEA
kG9jY+XKrsB7FvSYQ9UMlJ4yet5e1OVyJx18RAAOjWaf9Ga/OPmbeCMJ05rOve0yBBGi/RRarxLh
S0cGtc576JHOK5/yC87LlxqycQEwbnWf4s+iiRBwYmOO0zqtEU3xFdzXKOC5a6S4mhIZ10gxtwzn
I4/4BGPUGi5mGGrTBzmOBrDsZukKyAJJLOHmF1GYf0pjcDb7N988rBspujJL/TUetZsq5+Aq5iGq
SV74LFYrtJY32TWjHr7l48+GorwB/E13k9VcSjMnjMYPRJcPZr4VHyZTAzI9IB5c/szwpHVV99w6
46UVldfiwdWMugo9o9bo9m75KqG4vFROpTzfEKEwLbbWQpGhxq/TrMHBDFY3t476fCbrKNG6ZEtL
H1IFeJFmjRuxP8XvM6OJG2ueZqoD6+yQmAfLK84XxIDKOgHXSo5MDBNiSuJERa8CuXIx3Iuqrj9Y
XP9V87/k9+R8qymFZpSD+wTF7c4FezAFEv2tJmeaqGQg+048JO8pb6M4/E7hP2l8Zploz339JlmY
XvE2xPNqtLGz4n21JEaGmZfZpgXdYoRr78XF/vG5jg+yxwLYEsKkRflPAnm5KQ3ddh1ZOgnk12/K
tpnj/L70qgsH2yirIOmR7VtnXqw8yJrLDpRFXpIPzTBfpDEtMxHSGgvT6qWF68q5iGLn5Ofu4Wd3
jxqXNI0qF8JglFHPnU8bQlJoMdY9tXbsGaCRVmsZNtuxqXdr1CDb//8ydR5LbgPZtv0iRAAJPwW9
Z3kzQcjCm4QHvv6upLpfv4EoklUqsWAyj9lnbRUE2zc5B4kh3lWHSwmUVBCa193n8KmSJzKAb9Ky
x0lvckrO2Woym7uwuQfVkazVoSmheDVYpKnjp7LZx/Gy0uxXDNPR3qaJv39sHyrNmi39R1Ec1C+v
IhjAib8rsz3OhbGZ6/TniA5/6Pqr2gTUZtBW70LvgMehilEZmWM9hXr10JOpW0eo1VcF3MjQjoU0
djZBd0P4rMJVdSCVEAW/2u8RzSrdUVUvlGNE4fhJK1mUibK/VEH/scRDWXt1k2dj+9/t5b9bjfpb
dfinDBPfBgva+TwT88vO+qn+n77MfuCGQ8tLvVKnsW2zNwpwKq6PjISSFbV7Dm1SWgFg37VpXgVd
JnWFqm4xROxTP3d7gHdsEywOiaw/TGevZGK5armoLVddck2SQ1dzNirXGX2Lyqsq0GXdu9ls/nu3
PmQu6pogTgeuEHRx/qKSTXUrqEBNy9MfZL4qyFNxreqGqgaxycIDcuCqmryqrVx7B9afH4srv9Rv
7rY4woYxg1OEq9nwA42Y6vKq9shjA4Sy/DsJ243AU+LR9VDlaNXp8BkRSx5rhGrU2En5OuQ3tXkJ
sju1cJn2dBQL2nSp+iysWqors2jGGZfzTVdDXe3j+9jCMx7Dh9DJNvPfKiPzbfkk8zZQOo528k4y
xk5got8tlQIgb9eWC2SCo68uMXVSpqgMsC58VveY+tXLKfumUKduWrUi/xMDdP06re3LI9tS6xVW
gTdMl1dG+y+YAYdDQG/tGs1Yq+tLratKelWWzhSIIvoQsTg9ikYcVKdpL0Y0rvGQ/a7eVRnk/8+i
MJY/lJG7VUV+pvLX+NqcVMlc9SPilILnEh+XqTxW5B6qjKgqm6rwqap9Rqd/VFZg/0xBhlTyrbVe
VMUQCe3X7IwcefchCBtVSFVoT34Nc6VoL4/rk5ALpiVmY+WdSdG3sYczxM6kYrtS949RVz0SO3XI
upSrr+DeSc3xEb+pmE0dMF8/DZS51FP157EKQKVg0F88geD9meXWa1pqjyXC1qhkUiFiXiOu1why
gBn+O9rqn+KY+8v7VnGg+nAPkdBi3uZm2zddUDmfVhK/dnRH2+7tofRTUjl72ed5snukmHzKhJOs
isaRVb0VGfuL2vFlARu7OKj/olCLldqPOgK/T5V8qzMXk0Mxtvfix9+L8S+PTVQuy/hWEosAlN3x
UZjiPkIHTarlBOjkbsKbDoyP75XAQckxVND4UGuE7arOlidRoZgFYTCE/rvSVanvU5u7mX8XU//x
qCPwVs7VnOX1SbVvWrgB0gFR0WKjpmKrzJc3M9LX/sISJex/7Q8McIIk91+mbvmr9MGLL36Ak3tJ
elCjRK+9rx/qqMDCwf6tBGBpX/4wIVOxuqn/5P/dqrKqT+mEMMbCOzfXV+rDOT4dDBJ3dRpsZ0PG
+shw1Z2i7hivB5JPIURtCLFuf5n+LbTMD7MuWNflXi01qtWiNgl1mJMBu/ml3ijZohL8ebXHnEK8
VScXYO6xMEMEv8VPYVoIev1f6u9sNg9hk22qbPmt1iSKdAtdcLgS99EEHMK9ozYn9SOUjlD41VXG
4+q/arMRL55REyg8/6mhB/rLQK0YE2r/YMT5o/Ct3+NyG2T5oX5ftcI53moO9U+1Kyj1mNl5q7Ts
mUhBloWgpbXFm0CgoaJW2xhfs+nt30r3n/P52DFCvjGbESqMOCXh9KdOuFJsqA1EHXA4sBzjYvX4
5seGQ6dpI4DoqIVUXQtlt9Gs8ac6Q0pL/NC78QEtmQQwJ4Ikk2clFFNBsmqv0YBKfOtTtSrVImo1
41OW/KWg38nmVfXlVGk9FcYPhlLfU3lU/UzVYbWotVlz8rOvbPxr3UM+JVTfu1VRDd8snH9VB6Ps
2u1YI2Wlgqf6gyq4M8cO04jsoprYZlh/qZ/XacnabZxTNLkfVfiuGh8QSn9gxEE1fdqMyXyCoPYV
yeGvNeWfKZAHwycFJL9RnzsSLGH0VIyuoWyib/MxPiD2eDSGgeX8QID3EzC9anAxpIzkAqsXxgbu
SmSg+kTq78r19nPs7KPSfAgd0oIcO4L11bj9zXTMV3yq4oPelsFUFc2+qNr8blrMnle0GD7nUn9q
ZTL+jZ1mBcsR8WInF9SQg/dixnO6tc2xPONfvJz80p22SC7iF8uTblD64fAToMHm8c/bZcb6ms7x
1GvLyi+y8N4lGOlYZacdSmFGV0Zmow0Dl8V7RnU2cP1F/l32XT8PfxPd+pOKaHgvB91bhx6sKjFk
jjKS1gCFmOK+FBiBYcI0fbGsX4EbK72gWNuysilHkT8MRi5f3IGYV3qZfTLSGIKkoZXbgqL0iz4K
tJGtU/xyuNQf/5wO+F2WXfHVGpkLclVr70VaFHvGIOdDBELz6uSaucasV9ogD5yR4guiBTuIi3Sd
9+WzbTDPasTVskqkt2FuEARK1K9zSshd7diY341lUI4CSF9jau/N4m9llu9d2c1ngcQRW/M0MLpO
3zXIiJG2/G36KVu7rYO1ZM7gEuNjq0Vk49qdE6oL5cGRPiFt82pQy5i04g3OthtUS98Hbb2Spf+z
bPBRsxb/V1wkMPawFEjHddUKc12aHADbaN9CI38btPHUogJOu/gLu9v3sNb+WDCUsbHpgNXO96mt
zKApeiyZ7W1v85trYBX4QCXTjrq98Su7DsDuM+lQJjsnru2g0f12nXo/oszGhbCeCSdTKKHkQeFC
nCz9vgxyUyKnUk3YtrhPXomrlvHZDaLYxFa1dgVzX3D3dwVD0IG26AOaiOzWGulbGXd0qrk0MkwD
RsHWittSYEjUAG7b3yU3NDMNffDHwUp9FYZiXMkieup0Qz8441MvoPP7lQwWwP5BNPrewZiplU69
1waz5fZqkJy5DBl368Fb3gVk5cVysXVuygB6+2+p/ASZiTvCbbiRUpP3jLoaWn7pYu88yWbfeNZ1
MSgbIxDMGD0IrEHT9kW8LOvF25ZFcY/iEjPA4URfdDyI5EIDblzpo8wDvSuYj6O8hPMFrQJzwi+B
7HpsemwGhwmrb/0delHEMN2eIeV3k9LEzq8gI4TYrxhOjsCwMNnD/koDKzPQZG89iuE8cr7MgTjU
k82OQ49RamSs53A2VrncgzCNaLDH6a7mrBb98jM2UdMjiD1MWvSzo6XP9wxUA8KUWKWA/DBVKvYB
ryHKuzl9FtZOWFRhuqXMNo6Id/jYMDM1jyWaUkIhOb44S3KiVPsrisb2aIhrGmnOfoB2RdJub9hJ
ucglvAOGxcXG8qe7lIu/mUL6DkBGmzyPV50vYCczD0CNad/iAbwBKnATg/ZHlD6jdI3YLPazLHXU
r4kTQZrS/lpx99PD6CaqGa1/PODzvW+B4S6sTY3vtmtchmzl6Nqon8ctVkidWwi/q1jHDWnOJqhx
afQ9mt1RiPGod9m0arpFW1uljeQznbeZ4XMctWg1x7Gxiq1f6z5jdRinBaulNq5Wk41zoMABu/PB
A0auTi2YafHCWl5r3S3YjsVMSU3IfT+Ml8qflVhiPiZm/x7Zxt2wtA/Ass+6naz8aPlsvQX1eJwF
MxMjWlK1QVZV5SoRTYt8TzqBY0c57MbYxPMJ0rlWLTXOSIW3HiogVVoVrUSFMa9tdOnGHXIaL2W6
mRY7wnLVtW91KgBpyBwoOsGmqw/vo13FOEG01l46THLCitzV4NHXeXnrCm/vmXC++iVZNgBsTlbZ
tJsGB6RtxVQLk6DRWkJ7uXFZD0u58evW3zbojLZTVr/MY3xNhfmt3MYDO6u2pQZlsGOixhV1eNDg
T5aQZEupwRbsgZrbWajjhoBZglesinJ5ZerRObda/IlgZ1knBhxjLxyDycGT0ZVS0tjzUIO2Iybs
AlWo1a4sL//uamPYT16Bz18vb0P8o8TzYFdXpbWehL8FZkBnX996IJR0GwVOyiDBbXHgKBtDEKlo
Ubb+fUJ8A+yC6dhKnL0aM4V8DHLK1HZSrWuXYlOGr/ySjdTtgqjToV7E6bZbWCbrwTjEhYNTHIcz
sGL0SmV6GGS4jrm1AnO4TpH3zWTjtJpNkzPr4Dnm4gdhz2rHxiTaS03Sk3Kf+IL5PgwJUyDGqc1C
k0AjW6HgDSo9fF8sr1p7s3PF8F5SlvduNhdsNgzOFm41nl7J59i/DsvAwhsKY18Y+hdzjyPjDVAO
DO8FzO8fahf1HsS4gR0ZhzMrxueuKOw9mWbhxvDJFlBUcwHYxx9WGlPZCLUqyTBK56yyERiVbnkr
ePRQ8xUS2hWTuzVKR8Oig8gCQsjFLX2A/XW2zRkGhhVXW+tmuGspjP0pVP9j7O3NqnmVDjiqlolo
JqEwNUgtf+OHnGttyrmGCywFEo0g2x6tnW1wrRBrsHXjkbbgEBRMJudFw0BPOXVoBqu6idOX68/Y
GLARslkUx65t/8Z9tqwsOTq7ziH57TTfxdDEOrcUI1bocQ5UPfOA36DkYl0waiztG+yZcd1i7qr+
WIUWLI3+s21bfeU33c5JB+UY1VPUQkHpGKm3zgv9YhK72QhLswleoTHBOx1Nfdt2yYu+QNBsyOf5
JUe10RCVIbNaGf2w8upwkzrjq2bDq5QjNz5VFxKhZPmVj+km7c27EkqihtsYRnqBkvwN8Qlck4G6
IoNtpic5wHubIN3Pk7+F6x9Ku+6CFN/bMCsQJodjtipmFelYcpPIJN8SyWurDuFs27JPWgw1LAMy
UA1zg3zOVrBOskBxD0TGWKnybqYInRfNBzXfaZ8Clgjqe7PgVr4Ups8U9TOf5S6jQa7MmRjFY5ev
RHcjfgYW5HqMUHbPkm5mfmwRCAAqx+oNjH3tl1vT/9kNko6DUdfrUqxb7KqqyccAdam+BtMNUS6h
de0z3MexVMp9t1hRJzjW/WeWABlxa3IlEArBvMiNbbf12Zd7V6vFRitL7pHJvnuFVRwqRuTTvri2
g/dXts3fkCSAhlV6GRGs4fjKgx8mP0iQaBq34zrFRCJgRI6SqtY21FCh8e3tkrk5VLxE3XE2bSeh
v3u1TUU37j6XitW7rSVEZ+M8azrNZw83v6S5hQyvQBccXkSv/8HlcQOxOg1wbmNAHR/hejLaoLYt
7gImGc26JKzxMpzF2jqI0g6HUQF7NG/aj7AOccyon9qBWMou7GFttN7v+XlM9ZeCjgP8n2Hb4BsE
nlOclq3dt83O7vxog11NUFXDyJjCxBlwxb7uuIViAQjTdaZ8xaQzGobRXRjmYd2z5/Gjns1jXvhn
v+eeL82KeJOkIBjq2gtqS96LEclMhiHCKjKY6G0841q5+qH1iuIS9bg+euIIx7qnM3YrLGttG7TJ
4gjmejg0q35sT8VQ32sDjnerQSzmeyORHtKhjyig7LCpIDGJFrLE0tv1jtmt8t9MUgPM6TCI12xt
Gy6VtUtFha8FbZopM/tVFLl7PheVd0O7DLy9Sapmuhhy2uaGIgEMQJRTr6HAapjczRi/rks/OzB2
yTLbJ8fUdOt9xdRXXlNsxahvLQ292diCJpUQxyJms4vkFXbknzmGcjrhQLHDeHRlcCt8D35qrsde
089O04+7WMXGU2y36xigyJc7gTLotPhPFlZYHcv8I22bBqF7M50L9fB42bpeRpBQvcaFTWM3Lcyj
p5Wk7otOkWcedrpWA91KTX1n+dJ58htHX5XgDiBmCufp8Z5eWn9AD9C6dfAgM8q4ROntuPXJaxee
SgxnTowPhpgYHJM2ERaea+6tNJxo1U0INEO9dm6mHq7TJj2U2ji9YLA6vQBp58dI+mRzdq4YWKLf
HP3nATZTdnKQNhum9pEzfhk24hMrE3G0Iy1eP17GMktWXDtV0KZVS0OsN99w+V739Rx+MmmQbLUk
LVehFsrVmDHojcpyOGEnOJwez1ypeXUQ9hEuQ8O4rHEj9g5ZXyKh98cD+Q0ul3MnUFHyLOsXbesR
vq0NxBRLFWEgYc/9gYLmsQ3N5d2fnXivDXqH31VofoC23RaeNNYeWl0SHHu6i95Mt029bC29CNcL
O/N7n6HC1sNx+pMgMdPcGU1dWd3ChqajWexkOjnPky9Rzhu9sbeH4pb0XrrhWKUHgMndJa2tbDvi
0hjUjf3lNzTbG0P3DwsUslbKbq1FiwGOFq6yHGWxp0y3akSSEZBxpSVVZ57dtGDn8mabed1E38ST
W320xfREWOZGzd6TMG5XrCgezPni5HkTyLpBf5m06TpWXvjUJOV9BND2UqdwUzRPf7X6+kej+MS6
kbZMppXBzala2wigpP1NJ+4UyGJhEWBgmu44CfOahBljynzwjmIAVmY1U36ZW1ZPq3oGQ2FtM3sx
9rDf/LfOk+dI+X4iotR3uJuYMHZ9a685bfXB3IszV/pN1GRl/uTfW/+Wd7n90lS/vTb2Dq1e6oyJ
h8u/h7CxLo0dfSUWzJ4UkBq2Q9UlUq+KIseLIV7oGRo0twxh2xvuCP1CplcEDzMo+MzhSi7xPY/y
5j3sn71snD/S4nuMqBykQtZny4yQXNn9hcLEk55H46WlVUy+hW1OskSGEhN2PwU5FuUE1RrSxm2b
t1+OmfuniYN9q9J5unl2ftRbo2Ha3Z6P4GITxi86Y1fEon1KIV0QWunJnu7IsF76drlYmMFtuDlt
clmxXOQwWqc2IS3nQz3HCTMKcZT9kB41ZzduzCty3XQfNlI7zLKk0ZzgqWSli3ZtuGww/8CT0k0c
78NJ62PlbarKKf6EqXOuUrP7PQjnho5N/5VVxUszxR4zId574zDDxJ77Dcq6+cGi84ea8PLtVF4S
+IvpfU3jn9ztKAlQUduQ5MlkZU0CGkuS/gipjInQrd/qxqSNURtfEHEZRYwZhb1Ec9o/YQPGami1
5jdkwmwVd018jTN7vE8yI6vpQvGdwncMRtiWBIzQFTRris/d0AG5KMZuO0+htRGmPRxrfdGf9BoP
KjxVxVPqp0ChFvuulWn2biGF3aGZxJiw0KjVHuzeiPdllGJYgPWUdyZj2c3DnNzt5mQauMuUyNZG
O5teUqLLZ68kmsjH+RNWR7elRd7slnIe+S29dj9ZxJekA+7VpP51zN283THWpj+Hqck4cd1GL5Pl
v6Rpxh4kbeM4+0v1ZvuVS/A8+OCDedmOU0hmyWSLCU1p0wqI07BhcKkz07o72epBaFp7ElmMy4Ov
7/zC0i9OlRiXPGLwp6GQ3C5dc7Fds5+AFcsRqHX9ijQuyBZ7+KooIq7jSRMK/Ql4v8do08bvZ+UJ
PFcSf/BuURsPJOlPs0ic97CZorsn0zeKMu9znMirdK3wKcuLzVSG8VvkA1kMx33S+xc8I5NfSnhr
AITsE8Dubtq4VDD6dm3yM3ZR7TBFk1S2tSljpu+XafF2uGJx9rWpfRry2Dm4obK18l37w15GexWZ
vX50KbF9lA0pfUbbguWHoDJbMz78lU/T8jeDlyar6G8C0JIqUpe9Mx2zGWfvu5sQwoxhduZ4ZVej
bbIrDtwnW0oNAp++qbqyOOetWa5tyEgnKpN4GmuGdjLLmrHBxHyFNP8WpiXJHVZzgVjIV3RdHy7l
lG6nvhzvmfSG+zhFR62dl3Ne20SPiV1vO7dleYqM5yqJnZvFmn6jI23fsB6WG1DJl5i+QFUhSGhK
881c7gai92e7XQbiI9fZiAmzXmbbF+bP4CrqfmGcZJG7G86Kt6m13n22mUtIvCV+qkAhJYsQsK6M
ZRMm0/KaRzaRXVRfI89fLgZ7B45VYYOQdsyfM5odGHQWJ3Ok8zbLBO/fKlxrVW4FeEVBJbBAbdS4
8/3vAdul8iTSJlwDc+CCbmR18cF2EyKP2a6t9IqwquMGMRAAu+TxVqBx0blLQwpV5W/ZpME3llj2
qrjPZpAUIkezGduc3BnPPRtYYhDhp7W1I3/rlgR7HTnxtcr0gDjduc1Rqz8Nc3pE0FUdYWfbZzD6
g/qP3aSqaVzyTM/D6iIQEB1aQOqR1UUnJpG0o4Fc8N+zx3tVNOOtmGkE0+oLi3rQ4Rogiqy/hGuW
20qXiAP7Mr0kmm73R4F93moaWeP6eiLbUl9ZNAzjPV8/Vq7bGocS/hQyriXZ0JdMz6HmGKjZG2qi
zZJefQpLXtKAsZLYmEfNp96k+T7zbH2jm7BrOTHz3h9MKoBRPa3FPFKOrpP5FlKXdALNxj3MEt0p
s7SXfpqYcHJwPBA1mm3NqKhqVN2Z8nN7xm6IZz2R5xDF+npwXByJ1INrWigXRZavhC29J4C0hMwy
1PBG1twnXb3X6cOLQyEiZ1s9SMv3bo2T45EQ5sPBrFz7bmgYR1A6vPn6ykVPefYb/2ZmibGdZsIy
LJ2ypyKWydmJy3tjVdlTJ5N1TpZ+G9JiV6YepuYLXup2PG4mbBO4SBiGZHB2wvlAIwUofWLkYSBz
N1PsnfSquRQilGy2LEW0bjXyvULUq9yXP/Dqjr5kSVHejSLnlNim+07bM8hJfbkkmVZdKsc9htB2
j8Jq/xSVhk4pDiXtAdMPLxMmTqUtMRoQ5AsJbhB9q8eMhHEOS1EfRj2zf9s1dYHUr7q7BaJKM6Cm
tE48HNLMgAtSMjMP3TQ5Je7y1DNFzFAznnB0rvu9Rcn5FHkiwgUrBk5EcXUzjI1/nG1v2eU67Cy7
9eagN+lH2frowzDyTBgBRggazN70sY0YyBjm/TJRYUjMbt9STN8Z+Eqgr86zs2E7u6XCASk063qf
tQk1ZMM9LA1EgN6anz2TnoHTQidDe/au2e4NGD+iYmuAM5uNz6ZunHs/d4hpKGsOoEp3Tmf+7cV0
gOyc7wzu6wChSX7Lbfdz5Aoo98y4TkeX2C8w59jcy5B8jSDoZD7wrd09CmPIp5m3YAlkGutFDNvY
AuyV9Mn8WeRsNcU0eAeuiQARoP3m6O4+9MS8bhdbbhs97AU5bKitI0UME10Rnnycn27SkeWNbXze
5hm6obR99r0Wzyek4lQ4yu7NT7MWrF09nf73QBSHqNnT8EcsqepjOd6fiwpH1scza2SwInbAaPl8
QkDGydJcNeZWxga3cxP+rktl/1bhXH1LkmEfF00LIJJOyGCC48NlqbmOVryK0FN+EOe8hLGFGllj
56tkKLZGuOQsMTTFVrj6tmujirXr44Fb/uRZVggtmbcGCl7HKRHPfTIVd5abc5jF/klvzWIdJka3
S5zph+8m4x6uC4aDdOl2LuZv5zhMdprmNzsqBzro6cx7h2v6MaTAB/U6HzdY/aTPdkTfwe/Thpqc
y1ykw0iILOgV9voMZbSP55el7872VP8R5mjcnHjtjHO9sSjG3Bs3X4s8t3HULMKrRsoQpxE7IUOY
cjRiru9EDx63aWdY1ADBBmyrogNlkabaXpvSP72u19RJvHsUeQ5ghl+NVvuY7dYD9bj4FFJwvemV
xqWUzH+aqH9vY7d/m3x+04jz917SrQsGBz9F3ciuua9l15EcmXh2GC7SPehG9AeiIlBh+OqBxQ3D
tjN6zYW8DEcbL+53JbyMUxeaRuDFDGdkDnghLMUW0nUe2gpJQjzjSoerw5jFzieFxopJYivc2Si6
+7oc97FLRRWHjXxVCVQYtQj/up55tEy6AATKH+pJpGvVFtfJmcwS21umzcE7Ftgdro1JuYsXhJlx
dE3mmB5+Lqp/zwylSajMMgxYDMBpp5E9bOzJWFZSXXislNQk/Ob6ePV4aJPW3aECnikp5dH9f1+o
iWwCY0i6vfS6BMPRmtEH2xAvcTOtncn0749XZtV1a73ust3jpT+59bme9d/wW8MnPTHVmDxcKxCD
WZjUn7kTCe6EKdwm6mUdM7SkjfJutE51YTLiOhbpe+ob469m7L/s3gxf28qedloqzT2FlPiFbR05
jqwxgogoW9BWqK0ZI3As3u/xMorvwSW/cXyx8UxHnIcaD87YqLjEtKw4+0tpbcE+prNLmljbLh4+
dbSKkja6ppOuHXDfRnkCBmxd4b+6BlfCKGlBsNU47CvzQDw7GAzFOLQsqYXiYYGjwikq422PifhZ
o+ZOpbNlZ7Tn6j1z8F1neD8CHYXn337WtHmHOv9PnlULBXLMdB/5PbTv7DVCfoQn7xEnFqJV9rZi
v4xM+oxLeLdpZVB8AhA5LliBjbO/gREWs+wRek3YMp0sFX89nj3eW4b6iLv2fMaHytnGkuaSk4K3
NqKKNX05JTRxBJYx0d0fiIE0PIZuMXsDl4w37ei6pXkzj/t8Mf1rmFXmi42aaCni5k4bTLyM8L3X
Y1S6oNIxMY9kIqJV2sHrzItqOc/OBAPXdZNNoWZz48ElZlRfsEzL3w6G+Ap1dzj6TDIdNfXwePl4
llcjgnoSv1Wz2OZ1YoU5c6YxIBsPbrFAiu48xPQKGf94Fs2U3Oreog3MW0lEhZt2qr6157I+Uzs2
DwVZXjWeDO+aLVF7Q+TR3h7P5njQ90Nv0dGSGJviPFdaqXEp/AzprQ3/lXpejsVHFQ7PVQ0nNKXU
FUCqHp6nFBfO0HNu0saxqqWBVimTxtlxN3laLTfpz91plDoU8Sm+0D4dFomJNanwblBePQ9DZM+g
lLr06XOUIDHTPECLplEn97gw08CjQg7TZ57WfobbxtCMIsDOA9Ae9FB2AEIWS0wrr8e4q8sScfUs
BrF0RidEIV9S9UDsCGkMPQP5WAZwW/fXhmQCfjJnZhd6cUuhip0lUj0ICCyMTtesbU/03w1+Ayj/
GgBlyUT7Px3iC6NM2g66g1gPlvTeOLfdzqjyfAOd1EMd0LiI7zW8XtVXMwNAbElVd+3MchcZovlM
KeTg6qAlV7cz5rdwADqsVc0nKPr8OLpI95gwzKBh393GaJ584mNCH4o+ObGg0ydbq9eZnbYq9+JV
Q0mV6m3WvWk9Nkt9Rpuf3TJDFZHLxvqqompDRY+CUs5uW3byOUvN+FRbzd8mz35RZmyeKZhPq2qa
6lttmFhC6z2jyez4t7RAZ0MVIwUW5Pu7epzRV/dDMDopA1Vz5G96Zmne2SDBj0dtiipLuu958+IZ
+cGcm+KXSJncq/uM4tGc/WJIneGvqbFf/MKMDv1cVquCM7kazLDZYISgdYGkEqvTiZsyyK9LNpEH
hNOxzaL/BCC5CkVaWc0QnnDJ0J4jECAMeM/dNdSH+RsBCR3v+ZwNFlVyxQTOWf7XtnDdFdzl+bqM
5nythX3PE7riqN8uiWnHu2HhG/S8d3a4NY+BU9fzp0GWh+A1adaO5do4V436exoZ26bI/Wd7gt6X
mVgkpKgzXk1SK9HJaVeIgcZ1VMiBSd3Ip7ZROWv4q4z4NzLcu0b6MyotqMZ4ynwtISPlkOdv9Yhh
kc2Q8qtWxh/Yhs/KpFsqj/J5S7JrXv89swYCw1Bc+Xxc8a2tfTR5Mq0XrLcO+EpoH37NQIfjhc9z
hBoFNVJ57BbEk64FpdOR8bOUtXP3jM9sFPHz453S+0Y5a5ybmpG9sKjvWAJUzOe71X3wfJrZiWZu
H1+IOwtGEl46B2dJo6fwGA9RBlJf5wppC0nxvjnloQaDqLOmp3Sxm8BGxntwaVY+MQvAjTUsIZUy
v191yJ1+zeKEl62PUDdODp3ek/Q7EVYN7sIciAejU2+sGzz75mlokm+KGmXgapS95URC0jaTddCj
Ur4V2sFO+vlUO8m+LZlBo/gc9s61a315alCIbTJO0vs0vqG6ekq8cvkz0u3LlgqiQov0dolbccEZ
XVxCyxJB1TvJNnVgeIT4smiMqA1mTaevqfz14qTzu5WEr9Wou7dWiOkdG11kQkb1CtwBVbxmHWSf
/K3sOPs2ilJdVvTAh4Jut6ASVzDFsi8cPWZN+6LdfXFaaT8hACJwisQf/O2xBQzzeRvrENp0VDg0
aAiy0CO6QWtI3QoKyuTm/Fm/m84qhR7OVlV75zHPPv3Qjp4EMsy2N9qXDo/krYw19yDc5XVyDPMK
dqYL9JQRd+wHxBqFvwXM2aEG3rA92bGJDZXJy8d7j4ceUtFWW9yWqdthVYsFU+LSHvrd5Db51v8/
os6rOU4t3La/iCpgEV8JnVutLEsvlK1tkWEBi/jr72ifc+s8bNW2rVLohsUXxpxzobAF3WnO/2bE
leHBARRFt7vvcVjqbE/sQ8rTuB2mwv41rmzsRhAHiB2/OCykuwd6e9Sllbx1uSeeCqwwCF1/TTZz
fi6t9Kf3TFSSHpEUrRPf/+ssw73iJpS9cJPkO88atejfH/vFLKKxntMddZZxa6CyipYFxpjgYvrv
g/eyiJ44iyIjHKO0rRdWMCrubJ2Qnc2GoVkJdObBirkc8x9ZsjPBIJF4QUYXlUVJ1DJJD0Q+B/qE
Oow4ZNSaICQPc4rzjyjAIxdEpuTa+4S2YHK24ULi1eK8FtqL2sLEGpqb31OwlTQUu41bAV8Ttqol
JkxmsiQxRD+vj6u1L/kwuvHgU2pOmMa+4DPkMbT2y5fJttoHf1Qfg/lHJ22XGAzlX3T2VUd6qDZw
6goy2s/sg4aPbsiNZV0xtTpjADrQqvz/YsGllroCtFUNrbdW/Z3aIWW6l6njVAr4Ppq1r5W4N0vd
94HCBsvtSdYZLY95MAPRW1sO8QgC9ujgPY5JsUtAy8r2Xcv0i05sutU13bN5/+AV2AMhdK72PGTu
2lZlXZqxSA4IVbVQW2g+5yxzEV4l4jB4h7FYYAj9fH6i0vJoQAz3eV3NR7/z/ZNkhIPFQFsnTPjH
BascqcJ///Lv7+a5D3IbY/R6zUilvH/ILZbhHBgYMDErGu2H//swFwWHxEKJ2vVR5Rjt0Z5X5H2b
GeVJrd7QORtXTnV65/vfFx37qrqQxv98Wkcat2N12btlttVVmoX3v5+mUhUZtpmfKs1eDqnudRHc
ARMU4c7HEZrmeZxIahg7BP33Py2JMp9LfOWiTpp+PPz7jPuHNsMpLsWId0MJFXe6vpxW7+d/yt//
+VgXaPGAc1MmM5+lrCx+Z+cTIlq/kuNrXO2COS7B9QES1GzP+eS9185Et67zi1VNi1MkJopgAPZe
4LIRKOvWJY73q2ny5CjksEXt/Y+TW1Lt0/s+aFlnvhBqe3YtlImGLqe9p6MPra3kkMLh7qXm2Y/E
ZpthJtnC1qu8AbqsP5uXR3rnVd+LJ942u7lpah7PuCyJt2WDKRxkM9JNTuKt9hiD6KvNH2sTr8nO
/t9/NQyDcn1p/yZ6Y5Lx1zYXKeJ/f1i6xbxoc2MRf5fAAtqVme3ErN83XBYWgDkRAnmbHCtyzWOK
e54jJFodybP6v7kNueRBmfu0c6Zs437kJGvG0bhtm/8ueS6dUmkbNxe3ydu//9uGk94MycO/v+kS
loQYal9MHKmu0va63cpZGdhqcq6L4VZHav1HUnfKK3d1ee3+fbA8/5wZ6Ln46z7BbqidRwISmxg2
nFwjR3oxYliPTFrTZseJYxmCQNSZU7ndKtcYDw76t3hwLFJnlyycp27cS073F63KO64L87lviIV1
BUn2mafFaXKTk9/DNTSAxG770KOsjRMa9kBUI7IopUe6KFGdIccHZCMK8v7ho7d/YVtNtT0ILSwm
2e10FEaX1VwOrY7gd3khXEqElcKHgYp5vS3pNp+nob64ZHKc25zWyaAtFXoTVQkNlmXcW6p6g1Jl
7pEZZf60Fct46lmXyWIYbzMl0lqanLvEl2i2oUX+qNlxVTNf1are388uLbzvZcZuHO6NlXKoGaV5
WSejvkGZGBdd2Tg4dxpOH0A43otzTyKwr6JSwyPX7ItNY3Fkp4weo/op8MnT5urBJKnnmqf9wzqw
PEkzrA1W/49O4sLunhiyg1TPH7exCrWVFTNh3B8ubddR9QjCJuCUiVXiu++pKiaHmSeh1u/mHqs+
i/iYcEvaHvauG0/t5NrPLD6PuQXuMLtsr9r62XXd+c2vX8bGuFeDOYyx8dhLr0KFnGSUw+OzjpEq
zlkWblLp/CkMapu511eeLQZ5mjV+8XrttztckBOcBFz7CbadxpmGt6xSRJlLzRLHzvvYI+c0Mov7
gItipzLnR7bqH7W5ERBKzy8Xhh7guUGz5gr2WRchHi4FCZNWHs6SXIuloYhd+ay0oAO2LEKIMRFU
UVfUuBdaOB3L126reoK9jajztfnkY3AUVPTuO1n4d8gMj74BGMKHxnEHCxVOoT10o6tC6eq0oen8
alvavq/V06DKszdbF4wv5t2K8ZeupgFsNf3VuFwga0OzWko4r62hxJnurUNxa5bnieES4I00IJac
DTAkfbOq+Y3FfH7EIPmLvip12mpXD7zBfcoMm+SaHK1UM4dlDkJISBgm1hsOI7+Lrp4/LZBUf8oN
1ie8a/0K05cJZlA6GVVRr9U4m0EaWWNbhpI0Z1cg/08s6DpDk89DLTiPnD6u7PI3Ex92HOpF4pYQ
zlST0ZqlMvJrR2LQZlyRYnvhgOVR4CYzQu3+BT8mM2p1MCNoeE6CBcWDVYn9ZqaQ6Nl9tOeRWd+3
BcANft4NJ1NYca8D8XihlxPEWeICJ5rugzgjmyEn1C529zsW5FdFtgfVCigaORO7bvVJa22KV8Pm
LkJ8dDRKUTJp2Zji9PZZzr+Z9/G9rHy52QS5FcARnPj13oS2CEkpNKHPzN8zLG7sph7zxs66v0iv
JjsKgkCYC89iCQyPrfaWsMVSo/FFXM4csoA7CsjaUJOuu2M5GKtGHXLtd5JNF4Dl4mRbpzFjPNTt
Fr5S4PqzPBRjRrCL+OtuSQVE1mbsnIN+pGBXrhARmSFuOPV1Aagmadwnyi4IpYdJU2/r0jjxwKoh
WKVqw8LKkWMmaKwTrPZYgL9LsxqOpm+/uJV8gxV9IieIJjAbo9HD9MiXB+v+LRy63nYFGa4I2uD9
Jm7cLD8H05nPBWscmnY+qZ/MfZ4Ebg2iyLCQzjXMXeNjmLlpG6Q4pKIjhxF0j0ZivhHrNOw1z/Wo
3D4pd4y9fHDzztoPDtVWke3gJIBfNKmI0nZVRMTZoannPjQ2HoJNBddPth9rE87mNE/DuqzvLtw+
Lzf2wjMDwoiTYgp+UmM0d37VV6RWyL0953+6pDuy9TqtUjuM/XAP2O4e5IDUwdU55pAlAjkPF6jj
nVhSc7+s3a1AMBnolp1dqkKdROsDCeaKhRoAMbTEvQZInwrTsvYwP4YzyL1l5E4w1Ko4uoLLfioI
KRc9Cyu02GDVSibkZUN3BYZ+z0HW511iLcjJlbiWuQB39fQ3q/+l6g7rstJmDTJ1DwBnbBQXFpHF
lkYk5d4EG3MSOsWp4cKYxLQikyh5krmTyyIMhLVHmtWAmuz6PtTvP27T+j5HEGT9nOQEMchrKvzd
suVGOHblr3Ia0N5ZcHB5Nx1TrsIRmploiwr3/61+7lftS1rOVS9X5+oN0H8ty6dgtudX9A5qn01/
6ECGAznTbZBVTf5UsevEE5whKE+czsKkcUi6nW9MZ/J4iFCGb5YuPzjB0TpcBCcpfRkrFhZ91n99
w/bYn9AAr8hGNtPh5TXL7jBJ+aBBq4Zw7iQIl95vw1pjYyufTZKIU9ITT53nXPqhv7Lnu1psto7G
Ynw6vSCagVpaNSwH1rq5DJz2RZLitsMedVLguJVyMO1LF3s3QSxHfkFGMfkuJO397v3ntEu8iH6A
kKXa0Xarr70mtoQ59A/kfBEDTtLPscrxHa9nPFsppRN3Y7Yhxo9phu10WQVLUTVnUn9ju5rzsOMR
pW0l23bV7l1ctqqVhHPd2CuzBdu4y9nXjh8BHCuYW2xTHK9ngrDR1oBi6mpAHKCGv511N2PvT42/
nEGr2GHh6yDp/tzNf81W96UrnQH7kvI4IefT6u0lGz2b7NP+OKZFJDl5NyfI++3RXdA7bc/atpno
k/zr5jg/hZnALJmIYpRm92EPJ+zumU7AYBQry++ssvBh0ifKpC49tKXfRkbDiAyE9mz/XTcml9Lt
GIsZ9kHozjN5fn9n121PwFyPCKTqeCS6m5vPzrUzUdzZC298uY2Ypqjxc7EEYBmmK6nfBLYo3ox+
YRvNSQjQT9i5YKlU2K/rgtGf704RljwMA7hHCo/H82JleaRIzfTmC4qlPXT1BhNIbegr/zWtp/9m
1jCBp/7TyGc/acScpGaZH1oHq6ZiIxgJ9/yq+sz94WQWzNDM8d2ExAyWtXgbBgjpUVrvJb7aYfrj
mVm84jtDXXPJmB9OzXQtTXUQfu9Fo4lupC6ZeXR0BvhZ/tH6fqdmeRur7Z7JddgGPSoX7xeg9hIs
VNcs0sMBn1QGTo11raiI28w3sRlhnqwjODlIn3OuKTv10NoHv0/yGynanfY50dGGRuuOQb6ROyIJ
k9cylxWY1B7srOqPs0w+uiV1QzX1VVyZPS2jSFmXLBplTp/BeI2HXAhxbv4n7ldtUVEoGVmZ1qCK
8UWQLNpl09s2nLah2hHqS55m4bt7pScKZDu96PWdEV6XUC76jWwJq+Ox9baOxo9ImDi45bNt+1+5
jePbUNUPFQGZHFNkF+juiW15e6yV3p/9AmMEgs33Vj77+xXbrweudiLdBINi2PlpZixMohab1jUh
Q2SDD229zHqfeND55fzk+xUiLjJAmva0NAaJs6351Pfpr8lbCD/oZR6BYqPx1QsnzkeMHVNjPsil
/zNadwdjE6sKDAICp1z+bD1cvqdIEi7o3wy0fWvZv9COil2au6SrIUPROmONM7bSiqFkLEf/Ub8H
qGklzbjHPLUc7GBcESrzClx9h2VgY3JFby1j6XK5wvt2AebI036xZn/HW4dSRAtmE2slxG8ysNJm
3+ug2nWBmqTR8H7gnywQ2UvP1wFwYWVb/Joc59kl0bATpG7KhJFD7gCtqO2suR0/hZwfgSA/Juuk
e1zOYtt+kZAOHm/npwYHvN5rn2evPNmNhSOHYHJnW+POXsivSkp21TCrPJ8968iF+kxKOm9wQf5o
Vu2JQHJOOgF8k7UZO4/OhxO1O2s6bbrSu2CxEQipEwCOE5EsVTDOKR84H0aOMksLpzoH+cYpwNPt
g6z6fc5akJVboNdbDZDifNtuwT4lM456M71jr7/zl+RXR+HY+PihtZwjnvHmJFyKYnFDiGNk75ke
r237a628K5x0XNseNhOpmZ1Si2Yr9cLF1Q+zW9xI/nxVdr2gKbQ/hJwOa2c8ZEJ95LQuPFP1w1qo
XVXta616NwxLwUVuRmAiY5RArnMjttCQqUVL6LVB4Uk6BOgrBpP9jhSnv5NXn9aMoa22rPGKC2bd
/xDvfnTyqYxFX9wWX33qtV7BFf9hKY6MgYIvhpdBc6+j6Mc0ovDuDHdT3UYTU+oikJnWH4pEixHx
Mc5Kybiq/ORNF5l/xMw8DVtjicVqkRFqKmrLwQ91T8x3Wv/eBhWfvp78JhTntgy+t2+W7DV10Gm3
iPvUVkWW+V31HQvAFVcRXo4mBtQLeBgt6HOrSp/iOUnnQ3FqllU/N6IZeUsnkCGKFR817uBpv1YX
uRq44F4lVh4bizuFC1JI3Fiaj8a03oY0wfucoVDmod6xjNfNxTXZ7YkG6Uv8VuoXLUkpX+vmmCbp
xdA35lsLu0NL7rhnG2bVG85dZPhyMmcxWoxOjR80QB/ebC5RKq2j4xpPiyEeVWl7dxXR3tdQZbTN
K+CNh4aqPetTy6pj3adVx4R0pflzG+953fw9pO0hz0ga6nntUk89epV20dzsluOw66TJB90ESnF1
5/SxbnQkB1aJcjo3OzZBlbyMImtjMKs+bFFrzutdZ+ANEI7pg9ERuSdkL2P64NBfDPgFh/GTkruK
SdJBJXedkOAcIgo58Mwie81THES28eZWqFeHRKmjwSAzHvBLjyCd/JOp17gxNfXNzf4atibi3NCH
g2kvy5F8bifCAOPUMRt8SXzvHT76ZK7dfMX8yLoDUjOwnHEuJpx5UpkwqhBr6C36sebQZzaB4uc/
d7a8gI7iu+nU0WzFhRhruVVZUPe6AkU5MBqFby4ZthozAl2iz8N8aMoz1zqD6TfFdzktW3rVDexM
PKrZev0lGPHhVMODwsRXi282fXHD3eVp/q3RqhceL79MuT7Tv8QCAzJsXR5TLi7ViCcfoQslR02D
xH7NMEzgDaF/V4l9xUfwQbevlXfIycwi96XGBj/jUTT8GMOKgUr5waOXc0iVlxwCYBi1XTZZOL9j
b2CoLuIrfsr0Nwr7V5nLVxIiXzXTxMvIK8CdRuKGKK55ppsG21Cdxnfxj36O/zzIlkwWRFZeo4Lm
rc4yf296HseIICVb04OSZhaWw+DYMl49X7AWURhoog6jGOwDpAegD3ax0Al9VfldNtNiRut2M/mW
CeXyqiFbEQUJIam58o1LtTMHIaka5r2mTwNKJG+A3aWr5eKioM/kX495YKi13t6EneK8JxmjcjuO
sYF1a4MAzjAd60Fv39Oq+FS69y2hC4Fv19jcQOxhZR6bcvZQNKiUg1R/rNfY76JF2WOUJF6BJAbb
M9vfjrjgb4xDEHuv67ec7myR2n6NFUqo3D6lLA3O+CTIqZiARsw5GJcvc4JDk6OZx13PNpWE8UiJ
Iot8EytTKlYE58Hqm86F/VIddkzBgtpJRaT0MizExJmmyE1ddHiwul/Qi1XPRt+7B7zBA3jYLO5E
+QGn/cpXboK7xA7aZGNGXqsd2uaXbvQ/sg4Fmz3qEz0B8sJSt9JdOf/NXdY+QCP0TxSgarbiokXa
94/bQCreuiW+AyiuJuw4I6bQ673XKKvsQ269HRaFlYaleKPyMgM/c5/srM5C32bQPwDgElq0HuBM
oZZMzJVcKqR5FTuk9Ua0VMm7V9G6ISeq3fQJmPEX6ZnM/1zmNi7HVGZaTlAmX2jQLivq+GBy8xU1
vH4l8fvNtYt4ztzDPYEULto6pX4/RSYb+N5t8rDUQb22++Rqg6Dte8YlmnDo1aeXJme9ibNSFxx2
s5Bo2uZuJ3I08NlGStXKkrpy7KOGKGdXdAnKnFz1cdZ7E52U/NJnc4rruX62EhFnrbk8+Zv5YFGA
BslDWrIyRPzFraR9Ju7g7vLBfDeZvsUuyHqiUb3SVRNjLNweRZQTDTzerWlbI5VpZ19f2LSyYB7y
Re3TxqZKhGQFR5vDqsXpRLZ57CTmyVIG5i8w7CifkG+Ldnsxh+mVYoezhlR25jqMgBYn1KyKPrnv
B5KD0WkXDlE/qvjpNgATf5UHmcgvw1RuVJVge6bXfehtcS55SUJ9TI9SuWdWW7dmRL/lMbyq8C/7
dzqMi8Oc1W0hw/3neqjel89W/bhV5QBHN++4qvS8yAR7OU4tAZP4KRNelxRQhPWksYQObhb+zFTT
v+t6h3lCJvGIaQGeGH73VdlyDwVxschFUkbpn7SMZ/tcN7RRhJ7wQNtpVIG7oUG8l+cfI5uv6N4g
OC1iGxCYh1a7Z5ckH2krYhyJcPb1JCYPm/jQtWoNtg6cwXoe0akHI/xOyML76vUZsyV759XzjGl2
r4N8DwF+IMdkWZlzGYKfKq8ZX87XHM7qWlq0tr2Basm7J9qb9lNn9UWstwdDij+pX9wkUdwPg7md
0w2Bk+o3iBcfIZHidCm1hWVwlj9xmZE/g1kTp8VaYsYxM4V4yuqaDD8IsitnYwM7i73YRLdfbw8W
nN7L5i3fHtPA30ZC5LKTP+CciHPMmJm72U/pwmb/AFh4ncqpifRVr5+6Gd21n2InwVP9lAxijvph
aHadv21Hc8zy87xwYemj9dpApEeCS/CS5fR5G5oYhPQhugzWoFr7CslFBVFr71lHyqFmrmOUYZ1w
EbYW9/Q/H1ji7EvNTmJVxubkmTvPs7+L1rJv2VcnEFQOOXWQO1mRcHkmF03BDZhBHnu+s9ua5O9o
+9qDICiCmtsYnnWNgCBc6S5mkxtvFhL+iCbxy5CF2PV2QUHXp+99ZYZN4gzEuc/1Q8ngJmL5Ul1K
iVNahU4p0nT0WThQB/q9pZ9Ts79sufe4NdUcirZ2j45eUC4yJUhgdSJhOOZ71q8nAKT8jyaNLqxK
OBvl9g921cUb8n0BEhK0RmMHBvB4086vaS7fEGLURzZrp1bf6qMmahzB1ngR01vlSYOyGWagaT+x
acAN3s1peefmp4XvrjLrOVnLpwX7rkREiYatQsGrpOiTqGkx/8I7d+cPzo/dM6NYyjoGoaQ61t4X
tLoPsB/nLfUPaq6WA29vmBb2S2KmbWjpd1MT68vsIby5GzAoaaYQyCo9aCQU7W1X7pO5u61d/bXk
yiByiaG8m4+I7/Lfbi7zQ+riY7EwUY2XfHtEglrTJRf3c33AB0TjPR/zJgltk2HwrPAcyrOzMWMx
kCO4dIbSBO30dHK0ueN4V4GlmowIToxr9YT417TKkb+neLSPL7PPL+4peVUFDNXynLfONZ2NHbc9
ndLsvhQZnoHqzgRVCbFQepHshDYSBsKccKtan8rpuOqy2I8bblmiafZ6tjxO5RgZVFSzXB02FojA
e4S9cnn1sea6AxwkGxbOOzgYtyRTXSC3Zu9qiGiTdc0j4Szc/lI/G98Oq43Q7Yllg16iFyXZJtYT
sdMXtCupxWvNJuMRdUHkzpCAhsFnyuRH6zN5JLD1ccATZ/TpkotWA9TFI1THadMslkjbxJcz+98g
6xp7O+dZJs1P2dmnubLn0Oolt/mKBthq11fPFtNO1GieGlxpoPtZiiSn3s2Tt2ZY9pO/IrpQ5FJY
282mBjkXM+MzHudweIsZVlN+NFdjCPH+MgLD7XhiqflC0PJ99dCf4Ksfmrwxd0M7fuYGXpqTZ+kx
4hb2nFavB/IOIsoFbxAU9RGZcgfA7N61bg639j9d5X3aQ2j64wpfEjgj5iOSmIkdpmeX2TDWCxVF
jcvSuZsp7TUVFZrzhDH9f4M3ffEMzTGmTjPmGZw8wqAKKzKG0m2rAXRTEg2umo5ogK8t7nwoUVhn
89AM9RSlGS7cWKVoLeO9BkufwmcZQ2UVeC2voL8AEDnM1mCFw6xDpAxwiTG7btcMwavxVpYfNQDq
dUyM05YQOQjBlsZNocNAd3HttdqXaa/nxfkmINrA6hkt9oZlbFxPLLv9nsZvllvszwk7xuHg3/lT
p9F+6wn2J66hmSFm6H6YeTezmwl7kssc1Jr5k83ZN+OL8WDr9bdwO3CACq8jmNz7wKPj0lKP3YAj
iCLMMXR9IEXGoTzGEJL3yB+jJheU7zOS8oXNbeQCbC8NaUV+y32GvuggElEesJvNonSyv1m+KJhB
d2f5xsH1R6Y4ZjLtvJjqDvH5ygvNQ3SLrKL+0LRliqy2XXcrTBHOSKXG0WQ7fpjXNSeii4x+tJ8N
a04PaKOnfS1P1pAesF3CesKt94wRP3yzQvHhuqgSMIyqVvngzAbHo23vbCf7YvmDG152Beli0v0B
v8fv3dBrFZP6kE361drab2QvAitamCJbx0sFNysMw/pHrcO3Rmn9HOM8NGIslbdduu/MugxHVYIz
Gn3UudoT5/GlQFUMN/ZVbwm2+9mIl+u4V/3InaEl8iTubgSFeKzryQ/lbBUP7n5cimeXvQl3vLnt
Z14BBwvUwWAooLb5omlcvi1erOaqW1dLFa91wxy87Pp3wTj12DXVy+w0R0A/lucfjN6NE/AYhgdj
b0YLUiYOhBz1vLVCg5k46RgW+vtg2dbPPCnSW4OqtDBETXuUs6NCCK8ctScNhw0nJjgBpkoMMe6z
8sV/SpCOhmlnD2GsrFaPpSfxQZ2OdY2PRd6WX2t5d4LavKOW+Fk0V4RX1wwoDNmsrOmG2CHPaRxM
Hf2mpD9d+Dnv+gzkpTi+2wcFTaIwJnWNo2Z1SI40RO391EMKMJCxBmpx4t0bfA3wDKqLW+2UZax5
noMB9+s2aCeBEiwQOAWGSBCGmFSYvcWo7uBy+lAJ+TvBurMHVXjsLeC6aa5eV+ayR2+CU+pVKYKm
Z+tYS5KeCPbt5nl5mpm2DUNnHlVW0L/lLkePwsi21k6+7r5KA+SHZ9F2Anv62LD8ymunChPwHKQY
WD06ijMvpz+nrxWcVigvvcHnd6v/GrL6GHzK0BJaLaKC+tgs+7nQWnNXGw0HY+HnB6MbnqZi8TGg
W1fsiKhTVfKXI1sc4ewpCHq+dEFPR5jsDAnoRnqCD4AhLcbiw3ihSKluULOg5GYXYViAbJvh6Wpz
EfZWt/cNA41DfvJXJtJl2TynK35VeOx9gLMm3JXJ+5j0F8GFTrFB9jsCOh5vgB6WMUaIpc2gmGxA
7/EkykHDKmY2QxChYt9v7V9/zF9cwaw3qXyGLlN6adssKl2tvzbsSxyt+TJWxHtdkYSo1swLJhwU
D9BkrZzIAy9SGhlcsXYTVoqBMdsnselOOKHfjKpJ+ThOFC8MSe0D1VxJF7qz8iqLtiWXnIMTtZVp
B4KjlYkzoxRnVicGSV++artj3iNULVfPo8E6oRTFad9DiW9bVegs46MjGRMOXn6VE4VSnTPTahdC
azz/sShncSw7ehiJDNoaXTxNnLvVBcY8ZtF96sJ7sJZ13JnwCka1HiadhBI3e8rn92Ibf7UuotxE
cf3LAdBgMJDu3ONsp2s7gg+2BqU/l+zZZgfVZs1zsuR6tA3jkRm2n9BtKkUevTGPNxNHJwLrV2Hh
IrVODlY3Dp7zQyHCTV9xQO6R8Fq0tAONZ+QDR1K3BJXG18CBELGWR7BTalzcdHopEi85Mhk3qYqH
Hnew+SnTyJRaJi+E3AtymTylldz3PsLCpSWoRyw63gec732Pn7iL/8K6VmWEPRNjx6x/INk5roS4
myRQZpbeV+3a5GmSbrZydeZOT+R5nkExuew1m+48VUw0MtDWtrKveA/exxaA4Vl35biE48IovXMO
EMBPXtEkt8UhSFeO6rWlxdbN5QLjZx+GNCWkmuiDLZ8i6DAO9Q16Z3Cowl02E5YlfmTqMqnVrO/u
5vsaoohk1+mYKSnBvaexiiPYaNwTTosjl6xZN+RYXGfTuR2UCBZj+cPEZyYbh0PEHbLLUprbsUw5
fBBMVPcV4tuoJV9gXfvMQOfsOVqyW9Dpkwfy5jvZeS6sd18szsGRzikztT4a7o5NTaPTzrMqM8ke
2A1+Uu0cx0U1AqZKDxd3iTpto+lACPC8xGAKazDfxoqvXJ7DqqFVoQliVb89+J6tXZHQEADesD70
7lU+umwCh3J9n5filLGQPvbd8Eh02KPGqxkVDn4rvSgizb+Xhvwai5IhR9trv8xEfOffOtNl2u8B
Cc1Yfk8aYfe+1fEeWfLQiFQLLH/4YvE8g/fSulQmbBaTrtkb8MZDJqO5jDWXTRS3aSZqwWrseOgm
fTermC03wOGmRmp3N8BZl4LMbl6LhQf7KHM/crigi5qBfk2Ym8+2pqFGjtVUvDhtQiddU1277xtu
NyNykGOXLn+3WSnefB6zb6WLCs3FTz5tfSKmaUuCDYETRR20Dh1oc9iYgbgHx25+BNFzrB9rPICc
GfisjjXb/6YweJo6DSugjPMPFuUvYy8GVmljPtnlxlzMc8Sl5RnAAzwJyhoUviZooyfixHJArU0K
gcBx++c+JxyKndt2dpLqP9LlzsgUwL1xRv0gdf4bidB0VKYj9kKugdfY77VXOSGOB0cXu2A31x6K
Rh5Xk3FlSXr9Cn4318r5w7Lpx0rFI1k+LXYE9bvhtHWkt974WMl52BtQ24Ft8lTHB6vmtmKXo1iB
c5neXBBcRnsOkR/OHBQafVWKgVvk8QNvrnMtZxoSV7fh/uGy8t6Q+4I08RXAHWvTj1wzTk6mPrMV
4pVJexV7raNRZCUMMDk2zXSnz2Lg5i4RrkGU3mvryTQhEZvHFa8cCIX8ubQJwCQENxxm7ENYlTZG
wTQzoTOQan4VSKSG9ViJ4gcoL3Rn7Wya3Mte9r32BMtyuBrW8ifbJ9PILMxz/gJc5Qe91f6zSS+J
hUKGioBnSMcPp8y+iHSnQUGvEZB2RGRRjQZiPm9N8+zXw39gz0zB0GKAZDY1406TNbq+IeG3iAVg
+cclHTSugRdh5xw13pQCpf+WeACMzZfd6F/68j41sgizhq7anPS7A9h2SLvunDn0xON9ckYmRwl5
VM8Ly0t9Ombk6Ey6hwqHZSuGEJyPuC6mBeLqZaJips0NNsLI2x8hykuJ4R/S2LJgQx07hNK6/vT/
2Duz3VaudL+/iuHrlE/NQ3DcF5xHiaQoSuJNQaKkmue5XidXuchT9Ivlt7TdffZ2+7jTQBAkQBpt
W1KRVavWvL7vP6DyQbjCFO7Higwngw0eHl5AgjQMT4sKVW+XhEWAEkYSFJxXUb30Ex4WQQcfE8Ra
07x4MOWMfeHoIqQguXNI6/dsHNqFEt6hv7NxKrx1CpM9hZkMbAYqGguCBAptID+qJFp7HTxYSZPn
5aCcYnCZ1NUQL8qKgFRIMj5ICa5zFMVCzA9hRCBUFBhwKNtUxDuwwAFwuU1SEiU2LBb2v/qkSS2O
z32xDIbARDcORVQ/8s5owpEDLfV65tg4fzaVRGI6QsQPQaguMPAkLYBwGAqbgAYZOsPMYwAjwDwI
24MTGfWXXLU2iduFuK6prK45FCjXBJ0Fx0QwUE/gaeG4EODXU/0Cns9GX+QAvh5ksp9hgRA5a0NM
r6Yps2b6BtKmWX0EuemAqkqY+3USeeimdT4oIa0EdxyEhJ2J8d+547hkokInsoiNqYyIBo7F4wLr
P7AW4KSRnL2xu9VntjSW6Nhcg0b9CNH3mEmV+hKyr4USDiZ29BA6crNJrgztzusWHN5gx45UtKe2
wtHFNueh3x2awHkJss2oxRutGgDSCmFHopNEXEFPpMzXjIZd0CUo+WTE6QNCF3HbIG1bmMZSl2YF
3dRWKo6Wcb1RgBsDwo+XVswk38C4nAQw7iY2xDSDHTt5AQvcg99cEs0kKSaqrgk9mNRaeo8knXcv
9dp7E9fbHBzp0gq1eJVY114mf6p3hrY28uzOQplyzZOEz/fL0Db5AwBuJ6r9ZRFoKO2hiYopbb1H
h5UNYRQF80qTn8LGtkDhVje/JJ/APANmzqguYc/hIUkMh2WXgeWm96PkEG/Ok6OHuWEQD9OODecG
C3HoWvpgkR4FYdpZ8B3U4k0CGQPSAdZxgPJDELwlmYbkrONWs0GCSEgjp2hPoguFGQ3gynrepbgz
yon1HLFUA6zsQMYNS1mXolMIO2gAGb1UTFR/2iibVszRC0L9L0Gd20Q0rLsILcHS6FiJUXTROALU
ltGvCzlUEBEGJeE2/KQAQxgtP6fB8Rt2UXQ1jdOI+tG68RlWauIvRtUiWO4bdwkr0nKoWPN0jhdx
FMOWi++1PCu2YewdqwGBRtXH1TBP2P006bs1FMuKjZXfqGRf3V7fAkW/d9PcmvYlOWBCBZCIjMqZ
SBb517xsukNAIkJmf6l0uX/ENbbF2xNZ0rKS5gV0CVqTSaZo7mQlQJO/hwe27avEXjgyQpOIy4B6
Mf1snfr5BpF2a57pcT7Vc0Vae5ry0ctSd/ZVxNVwbdLQhtgQoskXUsecNkyVoDvEWo9rVOrhVQAK
wy2liZQgClZ2IDokUWi/g2cWyckSxFE4M20zhNqBPpxJAGK0UN5npmzJrZKAEnHZzt+0ZLjnvdRP
MBhpZwjQOXd+KK8NBdysb6QHwjcfIPD16ZAxW5OlbxaRBqRPcaWD60HCcodxW6ZatBHnbyLq7Vlh
B7CTNQ1tCwloVTRE+dxU2fBK0VuBQ0eD44/nnGWSMLMQZ1PbFtYDRvNuBMCVhQvf2L76KDlM2Cs/
o9WlmIDb+ldSVAj2Z8/kfbDZScaBlBMEQfubQYdO7FxCpCKwrBcNlwThSzDSelT7wZSHpxpnFmby
E+Ilk6TBeVeYsgjTkNDB/bBQeDdpZoJIEL8LV7AvczLxAfGPbPYHxyP2JYqllSiAZfWdp+IsCuwk
qU5x1m88PJWEtH+hCTBe8mbkezWKLpasvgq/GGF4MbY+7dmRMFPfc33qqP2rELkXv/pZd6+47peW
PofwN2HsAhRkorr1/Ze3Zo8jaNaE93aAFCSuMFaHj4rXXxGnFs5NqTJ89rHyBAJL96p9guGo0hYv
9LOvwvT9gx578KukZeMgtkwXE5eEJUEkh2/CEEHTfQ4yxgJgy0x3nNtoWFQEYvJJ9WEnMho6gmD8
zVDMRGw4jtK9KHnjya9drq+qLlgJH5QUJxg9765MOShxdibCWDyJ2O8yUoeV8A5AP+xB6h/EB0VB
YuwFxMcQlZvIVn3yVe0+Bjwpte6LqEjhHVIF+Ufbhnc6WFYVLwThf9CqIHOIyiMCh0q1STZAO0rY
Kf3NIK11673i4HiCB40ZUM3cS/gw1IO6zPTqK9DoqV9/brBYEJdEY3WtO2PAkCaqb1W1EKUU7jkt
UlXo/aHU1MxE5xLOGnacvdnB0e9gLWBSU6IONElBhcVtuBIWiMLMUvholIqzsZp8Pip4AAtDRxi9
kxgqDmxs4YMkbEjdmJSf102EG4SwchD9RZhDwQgC4KM9iM+p2JuI7pjVxoPmsXgLS48aUxI/ybY5
CBPxARfFYTa50RhfAmxQ/EJDmm14VQHWQIk/CSO8Bt22B/EDCklfNyQISDTzWfza4JYl+r/wMvXn
bi0tpBBdEQxXKszPhX1pZq47QpMDPiyurbzqgb6NB2We5Vh+CR8GKoX9+UQKugekoGYysv0uRg+w
Zm95QdgJZqlZWTdf4oyp28aLjSNE6eRPpLYLFZVs379HDu0V6vybqXXvJQ4iLv1q1PH9I2Co8N/C
Vt5U7M3iqHlHyOlNy6nQMSETqcR3VurekhYlpgEwPS4gmDAfTTDiaq2+tcLeLR5l3Bz0XYHPr3gx
2QWmgKsznKMvc99h5bYwu23jzcYugnPvm7CRbU2JiLazNo2YI0t2EGaZ4jPC4ulrDqtRkGx7ieQs
hfn5p3/7y7//263/r95HBuEI3du0+su/8/stywd8Av36d7/+ZTU/zb++8fdP/Pj5v+wfFufff0A8
4e+f546/PXH2Wr/+8Ms8rYN6ODYf5XD6wNKm/ro3ZROf/F+9+NPH113OQ/7x68+3rElhCJ0+vCBL
f/7t0vr9159RUP96+W/vLu7/28W714Tv7V+HrK4//uEbH69V/evPuvGLJsuGRQBSQWMNnZaff+o+
frsiK7aGfbOj2bpFAPLnn7CZqP1ff5YU9RdTUWXHEZx22E4WJSAJ8+2a9gs6bJrqOJaiKZpuWT//
7d1/aJf/aKef8Oo6ZKTUq19/1oyff8q/NZ94N1vVVNOCc+yYyHkRTlcoRX57PSF9xKeV/6KQ8C0y
gk8Th3iLASkljfppj/iMnUWrWhwQc2c4EZ+9hDoK3EBW6whjjRh1wqmKG0+QTCaI03SSuWmKCigQ
ZMkB3CvAnnZYmpa98ROPwx0SlCCKHACIhF6ST38Ij8hV7vQq3AZ2DkPqGJjN7buG+O1lf3g5+x9e
zjYV6tDhX47t6OL6dy9Xu1ChQ5fzMqAeDnMHWXdnCJuS9w6PbgoIFsVqgMIIGKGVyPR/JfP24EvF
GR7Thmz/I7nIVQ8nNAEnquvKjoxV7R6UXp3ZRJ2UiNAqQgrq1sJOqo4XgY+8s6/ONFns5apD1aDn
VmOfaQGmz3DVNqd//obOH72gZdBTDEvRZYPe9f0LFqXkeaMz2iCDynmoItYxkOa2mv2gOcBidXzU
s0Pfs4P68+eq8h882NAcuG3s+xXZVH58sEvenoAprHdFuwgPOqVOt2XlAjLA9aO9jKh0B5xpRDbJ
HsnZp/JWTrx9IvlLn2Og2pUbNVbIyiAz1c6i4uHPy2f+YflszbHJ2FBCXf+xfFimorsc1c4EUPnc
qPrnApv1REaM2N8bw7DrLbyezf5O7lFzxtPYtow9Zq5LuXxXWwXekjfP+noTNs+x5oHDi5eNWEa0
5jmqi2fDgypZCc5UOfFlF9g4qUttLYeQzXLtzPnijnCwMyrgVfL6RcVNbjY0/QYZgCelDbdVGC5V
IvSYaEzLSt+0qrXtVda03Yg3jXyX5dpJU2xIVB6WhbL5qgbJU5kk9yEHH8UVFscxKfnuzhHxgODl
zysPl6k/aF1b0RVmLSYFpoUfaw93Agk3jM5BAxUNudo6Wj7j3gfnHjUQ1rMtO5RG1o9SGzyqTnrD
XePqDHgYde29AvMsA3Qo+4/EPA1jJINrIe6g7OpIxfDJX6kkZUvXgOTqLUpTv8ITXQbVwo51cokj
MnZARuR87rG3I+FA7G/Y6n0wj4ms1KZ/Rns3gQHbEPxMSm+WO+PZN9vXMPIfoZ1uyeBVX6fLDgCp
5My8kLhsF49nM0PYOWbqkqUXG3tmLwOklMxKpAwyv913RTaXoW4CWr1DzhfmXPDA9pLkgLQ0drJH
SFJGal1PkchFY8t7ATgxNSqViHV+cHnGScnMd6M0Ic8hnZKb0wpVPUW3EIJW7uSuWRdZu3YaIrUx
PDQIjXK2tKNoY4bt2qztTWgqbwA7+D2bxkOPdjBaFbK0zKt9R34B25+VXwaL4hkZ2y0Rj0UW+vtW
qZZo0+yrkWhHSPrNNme1EU5tN9tluDalkrOsPX2uj9liQRKLtCP6/XGx8ZFg72XSaEQGEswcob5i
IDzc40Q3seNx4zUZVgHKmthtvtfCEgp/uOwwUePgMkzqotlLgf2qFu4rp8Q03ddWcJR8dderyVOj
2VswPHIFgtPPoDEooNU6hZisvY3ZcGhuhMgXHg1euXE78rlxtZLc7D7ovMcCBKUT73r2Q+DsOQ4W
K3BcJMa1xUfSZIdQJkpSW7D/xwtx8s+0QWQvPum5seCca59JlR1Qr0PXVl+6Y/5gmdHc14APtCPo
D0NGMjqaRoTBJQkPttZc+8w/loP1i+Kca1N/KpVH0NdHgKJLb0TEted4BYBmGJSFhihDaiW7EU3i
iaVbZ5SO70KidRZ6kfkY4T9aPI9ISIyqDcGHWdeqptZorSGqNbqJAWazN5T0Wqn5IRuQ/+qxkyLe
l3nr8DmfKwp9hICTqk2QOxHMohBvI71HPQNHwYIGVYhLFdkDcWG/HJdDYt6F5Cr0Mdkh5kr0laSt
fdbL4K0W0FAcexBNWhLwu8QVeFSqF9kibeVmBNKlHllCEuujfKkHfZVxUJIseaKC0LKxoIq0eO41
/puqF8heSis1cs8I172FIJ5TLZk7dfgGAeWOAAuS+O6r59rn3Gz2AiNmDMqxLPJi4hjVHajARWOW
qxY3N+xPMNSL/SVZQLba2l3nuZvRjB7b1w4WMjApHAEKa9470awh5CgNxR161MSFPs2i+IAk+MBx
7JLCK5l0HtiPhHXV7oHmSGdACKdua0bSW4+yiVTqx76Pd03c7RHduzPK4qFK9Ev5QRZHIjqC6kaH
wt+d7tRPduAco5DcsbBnkomKj5z+47R4RvOHcy67m9SNHkOjbBYog65QfN52hn32tOCzB547w6xp
gqTjStazA2rLYOSUbRvE18yPd0Ah7zAPrCJjXabZg9Zg7uip8gVt8XPiqEuZLF5m5WTZG3tGoMsH
2cRWQmefFY5gwltV/rSjMlr4VfrmcmCD/7AIRiS4XFPIO8Son9qO4JahLACvwJuCK1MsqGetpS/l
kBgqSk7RzFfmsh0/QDJchQijTCpVP6qydZep4achmwvU7899haZXbrxJVbvuInUt1dA9x1SbhJEE
/UXaqD0zjC3kiDisVyHKN8aysbtVRgjLyzpguKcR1mNoIe0LvhmhsqlW5g+x/lRZ4a4fy32fS9su
i2eyZaII4KNLWV90OE6G165VJXgiaHPfNuSmdAJtkY6/Q28/Dan7CdcSNlZxLB1lX7nePETPITvB
05mrMrT/5JUjINtV6V4ZsrOFRYdklltJA4Y1KAYZiIB8GuIo2DIlrbqQjXAVkIqti2EZANKUofD0
8Ute+au+ZozhtuF00Dzl8BQYeH5oxYxT1FFtnS2nuQmSe9MCcQMj8fd5YK9aFzsFdUlifWk6IezM
cSm5/VmNzQPA2E3NOvDnK7Ri/dECbbKtNVWizpr9u41tgqlKmMYtUhRAltzqAkiN5NF9qoF+LccZ
EsuTIYTrByBKhtmCk0pXH3X5rZPOOgY1ucd55n/7eW/5kYkjU/X7M9/3R77/Vw6FqsaRjBr6Tw6F
D3/9b9lP5yz563//6TV9/+lQ/vV/pDdCPt+fEr9u8e2UaP2im2ymHZPZR2fLarLP/3ZKNLmionHG
3xEo5IjBVu23U6LyiyUOgo6DarbY/otj6t8OifIvModD0+F/RJc0y2Zp+leOiYr841HK0niQocOP
UzEJsdE0EieR745Smm2OZgqNivWPbU9J3gIJX3nMDoRIH21UJusW3XmOiJCQ2uFgqhglmal/HkJW
lQFl5Qmwy6MGeGyODim73xr6JTjZHK7s3EPxfK5G7U3PEoSQ/HRejliB9SFARFb+TQOtKc9ZTJBQ
nw+Ag3wF/LMqo8XaY8DWOUcT2IibEtv20nk6dqfUWUstcJK2uyZAG2eJuanbbkDxTTjK+A0K8g3r
ZZjlS/KtSyMch0mpIj1hetZTnMb5ItNBwHUGxQRQmHoSqgUG7CVLlb2F7ZePsZdI0zzFMwi5V9rw
AUePmCkjHWaIVCaOeeh9CRxPDpCvCIsb6HFoXFX02TRwEky0LctUmeeCEGMPcJqjEfZ4FH/onlXP
SsNZ903fLr0S7Qm9VB7sonhs85D9Uk6yTw2FFcy9SZLHUbFO76DBqGb0ahRM14ot/LVKXo8caI1o
O5voovJIFpDEjIo1QSiwxVhNoymHKGs3bGpZVebf9fc/OHsr1j/0GJ0DPJ2WDmibqmz/7gg2RFVK
6uTFTKLLkIXA4pMWYzeEFOaYYC5KCwKN6w2fWVj3M38QImro+9nuQC1FuTSNEjAD9iBdEDPCFAby
gRwzy31VahmpRKP1qJ1DF1Knhi8dYt3e1YWmLCS18FdJWz/GbNOo8AA9CJbwPgWTjkMJMyEOFTDG
hneyTU8RArGG0UkLlBXAk/TNKqsw3Blop1ROJazxavKwLQsc0E6Osb2NEiU0ltJXXnS0BQYhg4Ou
nTtT7edMZ2vf9WCCB6CITQsKtAasX9XkheqY/SxJrziggyY5Xs2htXWTGFQZkAOg2ZhwgsbRdwPH
9pmh+ehfoAXVeBapmB7Bb63LsRlU2xkaZR9Jm99nCgc0onSknGV1XVRwLCWFLtj03J3Azc01+luT
5NsUuXtfrtdmWVwB+UyGiG5TIzs+8Qtx49q6Zx+xt/HOQsvBk6a+5r3mXZZAj9GuWjQA0gn7pdUs
zFEFr9Iwxon1GKsWMqMEXwNN2QbpfQaM0nDeNwtnruXvfeU6WzxTQlJkxqtLcGxa23DAhOEeDQ6c
DHfPTx0o+wQF0Gtb4eGWW9K1VDwA2SY9V4W6yVGYIRh1d5S1mdot1g6R2t5kmWGAxiyGAYEfz7RA
eVZMhnaAxcRUhs301U+aosQfzdIgxyBmXQewZ6y4P+GBjDtrVaxxNtjaSVquPInUiwy4IFTMZKX1
OMP1Zf2hIrOPT6AY100+JYSnrJqkaZemLL9XMsK+Or4k5IJym/1Qc2preD5K7JLm7xCDkcBLkvm7
OmqYLwoJHI+PfAr06R6nKE99Nrt0808GnTiYfxfNky2VvY3FvksHwW0TmfndLN3abezhWpJgQBLW
NbKt1hNAzb1cazNtyGBjx9IDE0XDtsD//Bo8/38j8KfRYYfI03++D1gGb+VrXL+W3y/84ivf1n2J
6DAUGGKTqgoJVJFFJObbwi8uAVSQifKqRIBVzWZ5/23l18xfFMNQuYj+LX6H36384pLMMo3SDNI5
GB/o/8qybzsigPgfHcowuYMmq6ahKKqtMseLONt3y36ryxQjzz4LFLkf1Fd13s2bZB4k8/QGSbiY
yFP7Fc2oWbJPjsoCzt5D+Czvu7tkpW8wVRSuYutynZwC4GrLdIEp+kRfEnTdNZfszj5KE+/OxAtx
Kq3cZbn2k2m/cJconU68lbXKH+yNMquOaMIvAGKt9Tn8/rdoHr5gs7ppLvYG8fwlWRnp3tvGBxjn
KlQAdZLjeuogLjcZPq0tRDp2wOkZep62szfaimPAAgYomj/raB8+QBOdStNsCY1rMzyar/F6uA7d
fCBF/aZ/1GcjmPTP3UU/ukdtp1+0ZGquqyW6IeYkP8ASia7yK5G6dqc9a8/9mgsnGMZzIgen5lLc
eavhAmkTMPIKidiFOg/PJP7nxqLbj2vIFpP23rwUS4yztuamfME9i7dNDgWQmCl6zadug4jTnODO
LFrl53Jd79SlMkPzfAo2ZDryNs08oOjxol5jfotl5Eu3zA8c8xbpfbD3H9q18qSu3YO3Ja7mIAZU
47k0odI4tWZHrVihOgtgQAdFtbeONWIPDVueKaIw6ELCHWln9keSzlA3aqtVgHQ7X1PmrUQ037jv
a0hH8JjWlr/AiNftZ/qmuosJMX2ia+H7k/qhPw530g3q6AoOxsI7ygdEoxfSIt05C/ziFs1S3fTP
47afJcdyjpr4ApmFZXNXHQvsOt7RPx8uyZEAq/HUncJ3Dx3mU4EQyH1PXRQbtB37aXRs1+4mXETr
6hw8crAj2hEhqTVslXqeIwL8qh6dnTTr1thpkkdFG2TuvbmA2M/WA3loF3YM3oAh6pAzI1ko7Ub1
j3UD+3KWL7yNu4IOOo9mLsZ/1hwUTjwjwHTTDSJknJwnyJuMEmoYYNJnZbsxgFWZsy6Yxmdz3kzb
FypLnVPQRxTV1MPwWN+X76H4GhvpPcTx4lpcaZPuDnawAu2yWzZzWNAr7S4xAMlOWM8HEx74tDwA
XLcfzU2w0U7NUXpWP+t1vy7fpSewS7wXBjTtRLV8xIPyaYJ7nmns3PoMZfqhQFaAhWMSoQFTPclY
0/bwJibFg3bxzj1kFYd160N+HtgrIdKg4ELKIjrVatSDuqn5UufwCab92arhyk5QPMKoy1+X43S8
eLfqXo4XFuyp5L2FNfdJ9HdivVsPYxzeSXDbVooyi+VP1GGn6A6hQ9Bds2GvEQCYpHNEi5GN18Kj
/VFmezzQ0Tqdo2akGJtsycfqST1V4qWLd84aU0xjDpZ0BrRMdV6G4Q2wmmqd07n9hB6XNWdEbDlr
rOyPdoIGcDeVrEUEbmsmLc0ZwiF1uvLryQtYFLbMBEL0u3DpvGxEjmeC3pi1TCfhxqun7eMmQUOa
vcfnsZkjEx8tXnok1qJp//k5LpL77CE9xkdr2a/qHeYryRqXzmeznWNZAijjLMVT/547wB9Morm3
sSfegwfmblhKL+jHW4gBzCN1W4TapNEPYY7Mk7WomEg4DkHbrHzYhYzUYsGf8ThaFfLFdua5fMnD
YKmZa2M8ZvjwZhAJCSwf64zoBKFlsHYS5/19h5qxu9J7/LqnanBEFMD9UNqrwEo604F+AXbqg7jM
GVLIl4bgrEqnKoLhNE5BmxDamCpsps9lcNNbfzK6l8TbhSGcS0j806ya9+G7Ik20gwQZ55mTGGQ3
2EXLIVqiVBIhXASHG0z2XpYYAp/6diCVaIB8V1Ho6PNjTTqweQUaet8r/jRhcwhM0kaZY17vw131
Cu9mOmyKZc0eypv2+k1G0gcRQ1cHdY6kJ/Me/1ERCqmHYh5KM1deuigJgvMrHlF3UT/KrbtNDsiu
kqRhm2vZcxOYPZLB9Ta4ODEMkwZlwbNBYNBCXP21rq8VXgHLwtm1pD/js9BPDJVj4ZYzRBVBFPp0
uWPiERdGEB/B6h5g57jyu33BT2jZOKjrtatCh7Ea7uxIXfWPHR4PUHKJD/XbUWoBIdrZ2d0FO0Lj
5jM+C2/qQGBa1u8T9wXp3Tia2Ex1+O+8WxwKARtDzJ4z8QJNRF/qqX00ptW9oADcp8dHcwtrfgJG
9aRvw8d4Gs7LpTav3mCrNYi/TN/UuYx+Jpzmo1xsilkzM6t1D3E/e81PdfyGQ9KhXXaraoscyiMq
QkvmhJm6IoL9ASZ97871ZTQh2jyxp9LaX4LVW/lzxGeetUO6jz+arX9VVzWFEJzJOR3A3SqXdtO+
tRskC4FnFm/qvnxU4cevwKCjZlnB0zvGe+OAiET1JlDs7qz9aO6VSw4RYp8FkO3AmkLdm8YEGi7d
rti1jzX6pCuQdRZo9mn/0d4FnK26hcaBkRj2yfew+Zopylbtby7QYke9+z+4rf2/ENMg9nl/smsF
VpFWH8MPm1a+8dumVWX3ibaHg+SALjs6W9O/b1rBLRDAIi71lTxk98il3zatuvOLpWnsZ4ntChdh
gTT4LVzFJcJYABosRVFscvXKv7JpVX+ENBikM4mUsWGVFUJsxMV+F6pqS4uIvBMR4sEsPoTRbam3
PCD24CBCQJYBorcLCxiBNQ05Ftii7kE13lqO6wWyvBqc/RL10AHi+KpMISi74aSUL8Fwgxk++a5e
/yBK8mOM5B+K+pXG/m577UH09FGMZrPXXqtyV43XloiT8FWUmp3CYPjzx6nGHz5QxynCdDgiqrKo
u+8eGGNpmg+x30M8AFHZlSuddIj4OcZgdVR3KTJoq7ZcBfAI9fRW5se+BjPe7hx/V8VPLDNDcUuY
lLDiRrsVbPYuCRWSabPBLSaXLnjqOonxt3OhV4ubpOoFvsWUuscib973l0EqpoP/ZAW7pLuR2Zgo
xq0rbyZgKilEiWdEOwUhJx8CMS5niHiKuzT5BVlD8lxF/IS9MbgBoa+1ivtbnxxDaQttYIJhhf9Q
oB4Z4A9wa3tk1tQb8ne2gfKNekvNQ4dNAOIu3HuErlyg+de7Hba9N0oX9TfPPVCQMqmmPrzNIEOb
dU8dxNolaXZg/AEuM3+BYoaRn7c3BdKYzH1ilHMDhUCatM1HZrfsYtoX1lwkl+ZJH86i4Cahf8Tf
CBV0O0u+cz+NGsMClBR3XIwho9pEjcL8QlxyVptbJC9hA99sGWeg/GKZEoJ6c2Ar5KRAiR90SF9D
d/EIIXreLqUxNGKshF2mKE3Vxa5En6OF4qRIFwmWZ7IoOlxTCGl09ptSh0vxSYTz5vGIyA+8BDhg
tw53GsaGqMfW2JKk54mWzIxcIrzwJL6huxcX82BqRpOHbFKryk7HoleBJa0HDkj9y6AckJFr8x3E
s8wix2RDj8PFhvgpKR7eV9SYRjnyDEVPuOWKGy41Ajo98mUGEliWkMES+xzYePa2rG+GfxQjUJRf
Nt9SZ4v+1FRCoY5i8sBCudS9BIESJ8bwyOMNk8Qg/c/QbqV+EMM/5yPZkbYvm5t4tG/m00i/BPR4
US4+RXYZRiJt5rLy7Cg970DPpOPUOLmYNyaJIEZTERBBq074c+Ru0+5YQI9ntuDmYXUmEUe9MBZo
Nf6ikrittvD7JgT3p/9kCP+Izfg2ZdiKpiqyYqnElZmXvx/BCO8gf1ShuEikahYg2TAAwdjhJCsF
nOJqipAyvpjtwl3N4QnBMnQdcTpMrgX9Vy05zMgJotjMMvSKdOfa1yi+6u0/m2vELPtd5OBrFnZI
HcIsRxPW0X5XTl+FClu3TG0tC3pWXfl/X5++LGMtFFmuwLX/yexmKn808ztEP3SdtUkF/PNj3dRY
MkIURlvRRlKLvTTKfhN5SNj/LN28ZluVrBySqgqn3CRHkdnkBKZDWbNPtXFSrGCSDF81UbngPjpO
nk0w0ZQAp96rVS1LpDqy4SS+xW9BtY0JUtRwxMWnAwP1FVh97QkF8xm8qxmMLmAvNcFNkZGlBUh5
DIiAWOhCZR1sUTAjYYGcYnVFXmAC0nNaxQ8jNMtYhZuLxlZ+7Thysij0wDQIy2Ltmbon9qlKlcBV
vfKB2L2q+NhRLEnmPdHfsCExsMSy10aLAxSSz6508AzIIDVwaQIs3qt4JVEfnnbCJgH4BvSa8IHn
WMqpjF+RC0YJQlqJQhvGzqBroMcMhE+Zmlwa5GubK1O62pj5a9eHAymzZvUnWljULgokor2pSnDT
iOckyA3F7AV3kADFOscFPxQw26v4gygW9Y8JyCQpdoZ14nIp8eJg9uVTUF5pOxpHVJidX7OimYjy
yLWgU/JSlrxAyn7dlrQk0HyF6BSToxzP8oEXo1xKhGskzYjq0gQpNu7Wjl9NneonWtGslqI2EDnI
vZkYBAjLTESlUDwqFVA9GI6lY+5Dcj9ND1bsa8RlAIMMOnAcl3Mr5+6c5RGImoRZiv0zG1jeCl4n
RxcARtQoSwGIqinvJuodvP+0xEddXZJEm4iyU5ivDipzS1mBAVZ/NVBSq9NKQi2aAom/i997yEl1
jPPfcM17++y3UyQTiLBDobohbVD6y/S9k4s57SxarVS4HZton7g5Ox4JSBZvKd6E9hbPEV2w4xQI
P8v4+vRIZ/Ed3ot+KrpAlfAuYSPWLpq1ZCLkJyqRVguicJJR0XaK2HU0EReUcqlmV1E3YvsiUvgy
oy1MFeCVyZReQiP05hUfAFbpEwNLdI4kpO9SpEhBFIeDQYSKhiYW81V5h4oDS19bLPN8CZ8LwgGf
waHF2/f0EXHjrymORn3Sq6socItiqUGwy0cjmw5l2fS++DrqIPIUHeIIcQ2GJpORKCGFranhNkoR
57+qlJW/iGJ7DtBzdebTsqn0bbxAsZZ5TQt9G95P9LSYMSzu0jcI0hEplDx3rvihGFkpWFF6l0HS
S0y84lM5SBDRFxtOL6JW7TyeiRElek5ZJTMKG0MhpWJLwoy8tdTxBZpjwLzIZjXVCvhlibxgWEgY
RkGoL5lUxFulELgzYZNG52emoF0kqI5o6VISpPAmGcbXzUkUQNwzR65T3E8Pri6hsoCWN+DWlba7
ath/AjObaJGgmHBUp9pSBh+WN+LjVA4jQ7xELAZKh7ksFafgJ8UoEO+CAfTXOyYEiURT8h0FuWgJ
k3O4fuJOYlISnVpSmAeHU6YTY0FuUMxXrvcW14sIQ2JRmaK0FF9cKFGGUz9R9/q6INY1upFG1IEO
NSYPlMovYLBDrizLnVjuxAxF56qkU4aEomgA+pGoSkm9OgBPgbY0fASpyZkYO8146pk0SC/NRTHF
KpUSrIsYc6J2XSef21YyE3UvmoaZSGUK9nLsRalR2otR4bAuiCeIlTb56kKizUuHmYl6oVwV+TUL
eRl5QQJmJio+2nVwKUU7orINZYpmKJBqEmMk13WOwdXSdl5D6YDqC74hgH8olPhi0y1jxoh4ulAL
4TyEXvEZ7FWnKmJlcHgRUddiAdMx9xgNg/SpNhMvObIgFkMyo2pjDtqitsV6IfqYWD9UdoZcErPi
aB4ATKNkOTOB9JgeYsHj3quei4IqyOSF6Mei74oqoglEaQYeJCZBBJ6gU9G1CLKWFcq+zInUc8aq
i9c3sszUOY7p1MxSLJ888Ks5qCgxdbJKlPq3eVgsXd8WjYbtqliUMRCFiYSjRCfajcewVPbI+otV
XaxGfnll3In1mqmPr2JOPhX0e1MRS6ebJzOfMcFQZvIbqp2YA2VqX9yaC4KhpJ3ol5Ygm/KP+Htu
cA10OKPc0ygiAo4dtq0ye9P/ydx5LcltpGn7ijCR8MBpeYeq9iT7BEGKTXiX8Lj6/8miZpfS6Nfs
7NFGSIhqtqkCkMjPvWZBZeqN5WPzRtVFrSWil3pnlSYk7E5qmasQrU5E7WtZb6GyQ2BSC2h6V3eH
Gwb4aaU2jr9PFv+i2vMEkD3YBYZlgi/5Yz6Ujbk5hD3VHleDx5b/1OJRN4MroYLK37+d8Re5qYfB
L0ARCxwESeof3w8fpsgbkp/vp4J7RGnD1WSbUDeMjEFtz10JYhRlkKY9mfOhklwWtluvurFHsVuo
LIrlwN2aebJ+cG3+/kP+VQkMK8A1sCWwhWXe2we/lMBTVC+4nSBBWoYdGiMEJcKkSs74pIKMoc1I
Gvt7KqNSV/WckYCol1xFVkFBd2COnhfrokK62uPUwi/mXCUs7Dk/Uwwfsb2WNax+3RyWd7WZqf20
ib6C7YRbuGHr8sZ6a7MA2OrVk6lCYFPIrcpBbFr1KvvI2UcxX1mNMNlJ7qcntVLUP0JUVk9W1PH4
snAkbdW/v1DmH4fJ90rDcxzGyMwShfkTEvTLhTLgdlrgnlGuiqOdOn+CPs+TSkQ6mtCD/MKEhFhu
LxcCErmByizU3uyQxqg9Qb0WZMD3/ZoLTATyE2NVpN5KhVW1SalAoNIurquL4xcP0t+fBBzdf61D
OAvPVQ+BYgL8qeNhDJPZD44FjpyHjbvNR030LxiqAeNQuSx3Pe736oqShKmz1NQ27L7PxCSVyvEj
KhPix8jeaiC+T1gQ3IsasmWVA7iSxIyYppI86ineBsXEFQWZ2jXs1rxvuEv0XLa4YQ0t5qbv6sdH
513d57HgPnNt1P8qiqjHhjcyJixklS4luw9ZlUoO1XdU1sD6UmFm5FOo3ItwYbFW1D+p2HuPSwSU
PHtxdYRlv6m/UJIZVKimqmxJJcZ9K3ZlyJ7vPKn8/H7W/JhKsMnwWHW8IuWjaJJbtQhVCFb5gsor
7lfq54alUjcDCK6GEj77v0r6TOdKs1cFPJVEqIWrEoeuKDYqy1KxVQVFFUtp0+GC8l3qMeH5ncdd
lVIETpyYaZKzkDg/tWvA5rv/77vo1xYrUPyrwQ+3FFrqL7Pnqt0jFBcV9dh9VShzrfvnwfBrg7Zs
4T6o58R8UnmBikk1IZmPSwJYpfg4mhcV2fj1NtW2QjwRqdU52lx9/lFLnlV2ou4l8vIKgX/PJnh7
tlB1+1X84Ff+ftn+1aJ1BYASGpiwxO5j+V8evTjsTSsL0aNiTao8HRiRSn5UBsGp8s73t/uP6Hp/
xcb7AzLz3/L5/n/4zv+D/W86w7/ckH/h9J0+5J/a3/df+K/+N60Xoqmv2gw+zWa2lN9BG8Y/DBuu
sc92I0B0mB5dkf/ufxtspmCv6d0YsO3+0P/WHYNmrW55uo9xkf+f9L//de3Q+ACFDezTN/h4fwr6
fR93NtQBdGbLDz2/IeG6MGxqaYYBUL5vtr9cmv9RDxuckWX6fHKXJMNRScEvazWbWj1tphClwvSy
GNSet2V4m43vU3EemFn9/Zvpf0Q+q6DEu7kK8kqHHz2+P72bC4hNA0czYIxFTczs+aDVmCRjoigB
Zjsfah/tjWNrPYNvK/DQwDcdChXFQrR3tX/X5AJs8+fwYgtodwpwY+iMNv48bDAiWc5aaiHw4SzP
UlwiJE3nkmmmjHe1Ma7D8jcVAxp4GiSbOmJpVZgdQjE+yK58K9wwyJZviWYg2eB4R6U1587mKUnt
U4kfX2M7V4RPqSKcWy4RForKy0Jt3uAa0aADSPU/ZPItG+aDPry0/Q+d3RO/vW1jGmvkkqGr1DuT
Fr/4MFsG74BhquGb6j8gsLoi8aVvjQczir1vPe1QuPszui8FJbKOkAsWDSttGOAMke+TluceSsLo
QqHqRRBqUwIDq6pZltUIKKIEXlZRV6lzwE+EwNlvcibe2AqkKmepJKJh7F8qLyaOhCkqVeZ3h9K/
tlFikLQBUBpGjGeT6t0mJkxgOcGcVRGUMVmyoW1M30nbJOWF0Xcr1z1YIzJ8FcX+DeCDkwLMmLVV
QmLtJzevr+6huYWtOutvuAsAuEXyRVXnqJir4hGaia309zrqy3kVlxRk/vdk6dBpp3qkO9q8YZJJ
dx04UnVj100QyF8YoBe8lblAOHCibT/mm55mjqrDUMbforS787K3ZAGpIdCgQ2rde68JnqXKjqo3
zhmJBzAqqmfUgQg1og9rYir7lkfVSufUVcR2JiW03pI/ADMaiFlE7SSyVpKrt2DeQcRJRqJ8i1lY
6K8NDRD1Xh8hL1arpn6f7e/o3vzsCMxiGyllZFXv19yqBBhlaCLuuqDUhgnE0GOxiZoWCBRliuNb
u5r6hkHH1rMg/njpozpdleOigLrNrJ7WsgFnjBA/zMANvueLagyNyYWgmDWPwl9JeE8YF4EfMTdJ
0mzD5lYjE+SAMSjL7wNFmz4rmy1snGBS+ePN1K4qgeDuYcexmql0l/ZNW971nKyzZCXqzVaPPoDv
ouJI9vmM7tEm5b60MXgsxt0mWASVuPmzrzC7aOtb9+/dm078nLoPCQXi0JCO9094AGs8kU74xJII
aX/0PpBog36CqW+1KN6CrN6a2MGoZeKSygvahy6DpMVFJjaR21Dpfkz7pVkOfh0ebDK5CTJhU2gk
L/S8/Cd1hnr6oRLd1uIyx+Eaea+taKO9ar+ALN3jJ9rl2s6qEJnhmZUG50OJYOMxryL9jApnDS8p
Tj8ki7jAhW7U7p1mfFn0am833ydurMDvM2HxqUKVS9koxEnOlKrkYpKIh+RdLS7HsIyuHSqdAjhD
ihF5Y3tv7Ghbp15ea236TZf9Cs3DoJPTq1lZmyKzApiDCKzypw1jbyeYj4k1nNGNUR9wfdz4fF71
XaHXW9TkaWl+GWsyZZZnbeMmZXxkCw6O+XsSGWuJZZlpAhVucKGZ1nUvd3n1varhmHJFu5On61tV
CEzTo2s969yuKhS7OOJDjR8GUHCXdoYskLChjZFwl+KWXl6zT/FZjGa5bxP4ApTdKvX0yef4fL2T
PVKQHkVDicQWMqBwXLC8VLpbcoXK3uJZYS26VPgIXznNh0rmXHqxxnuafY1hUyHIs8tL71spLXBd
znXp2YbY8EKEgcgO6VZN8ee8oo2KdYRau+pB5TmATrFWxaTqBKjopFfsdmT9MPo3UACx0csOkjWs
pW8zeKyWIpKk3eZZzJvv7oSy6vTWTG+ShyhhLzWKD9XKcd1jyoe1xn7dCtDg7OMippWJmracAL5M
xxj2Ya5BXs6MtUclDal03WJC71qExZHyADM0TXZMvG5NH+38BkH5CbBWETMNFXTTPfhlbQIxl9kq
QkEjw3MMYJ38NFrk0uhZfPYdbdMzNHNpcE4uN6XL18mMWzT9eARPV0nxIQa5V6MLBMJWJhemcGnD
4TSKFS7ZPIu0giaWMc6om7UPI0TtQRn3eOwWpGedozHmhxIDmbyFoGrraxWASjq66s5l7GFoDWBP
p3JyP6tWlR/tu0QeJ2s6CLxjJi3CUdj/UiMRL/C5RgUQ4HOmlna0/88T5/91XvyH7Pqv0u//g4kz
giy/JGz/kjg/D1/zb1/l91+RI/df+Zk6m+IfMEIULZ+mguGAPP9n5qyLfzC1I2P1qHp0z7bJqX9P
nD31LeEhNK0yY+xy/ws34lr/4Etg0gxD79/4Jx/r96z1pyLJXwth3KHx/z2v5I9bvOlPUItPu8P6
0+xQhDZar1UzoIFJtIP+e7ofdHuCJiuiotzOHqC8RD+ozh2jwBlRBnS8xuqWYZOHT1Hjr+YKX83c
7NtrHyHbW4DZVQ7gfeh9juO6OtxNwYd5Jt3Iewcjx1kgJGDiPYbLb2I24QmnKJQah9jcUWNUm8kZ
XzLLxclk8JMHe9R8xvYEfqzo0cZ0EmwpG+3dVZbyejm7Z02aOwEk5jHsc/xq03irFxHo6cwpX8rM
PnXVQ+l63YGuexD1JZ4XxYBQdZSZa6nxtJlhmj2YwsWwwWebKOLJP4ZWiqUkESZbdOOI1F55xk0B
yzXDXgBDIGHquO3vBxRsNxgOxEc99NOzEYr03BvM3bG7gpxh1i7yZBSzjdtJyC6ZPLtDRiM1NUPC
iRf9m+6PqVbnL1NoQC6Ww9Kx6H7aJuIm9+//Upx4srAXIDV4kXigfFtIo0dmhlu39/RXTIg663T3
Vl+cadrbPviKyYeWH07VOVwGNtQhfm3pFwYtvfjVEw0IAexyEgiNasl27gZwp7F+Dhsrek58Z1k7
uJGdBqh5zODDqzXYNPnSVjsu6NGR/yDj3yG8nghvehDTujDN4VuIcZYUSmY1s04ejsTW2jZRBi16
74ibe12vZI+CeyfMt2yaabeErRMea9fERle5wfgpbVVZXbF5sreZRqtmxNPlMWxvaQ+0NBtBuBd9
+DBMpbH1i5khAcwsQPFJ+WDr/avnSOvmT8U+rgHmLn4mD0hERjVS+NZ70+a3vkzHy4TCHe5MpvHc
ZzDVw3pfetjWCGsuIPPZ/orJlbjoM/RYx0GHbje6Odbyoph2zviKdkR/CjvUXWsT9LpLDzy30JVQ
XmJrH63X5yZK0DhDYwBZWdr2aO7sWfdQ/xYv3iCrFCogP3Cp5NrpVY3CqC3XPhYPIGHwzzLLuFm3
vm2jtm0qNwrll4CF4kOLMP3KUfYNne5xR02UVYNhmuIHWZ30KuoB5owjb1B/RpsapOOUfTE9XFQT
JP02o5jhCNpjfA1WhZ4m5HdztWuk069GpDf3i7ruUzq76IJS2Um3+YKPyHRE/JyGl90ifoMWNn1a
o/Chorn9mfxoxjP16vaUP04Ugwt3X7BPMq+NZnSYuc9r4WfNubMSd5fbw1fZD8MVT1F0ozWt3shp
CJLcdc/MjYrBE+faGH4shebte5WijtThuxCPHPyskhDgM3dHdN7HkuXmVXcdvGvipyls6i8LotO0
FMvqUaCox+aXbuvcqK5jNzSbXFvabebN8y3OJJJu1fCSyzBIMsxBzMJfLrW2xQmxwObGiLCZ7aeD
MZrmOumT+bNbYQ2UpOFjk/nu5v5HmRW05IO+s8/0rj+KBOo6n/QxqqHfjWMSPoSm/hmXzjcmY9NB
9yPz1TWqCH+u9eygGmEhLA7jm1SiGcLtMFXidj84PVlhpS/QtfB13za9ndJAdMHlZ1d3qduXOs6x
MdHi/pCVECIjmev7ofaT67AsuKaFIPogcyJ67GHB02nrpPbPNdSvJywV0z2CkJiuOGJvR2Z4Mcbx
wwkRbhtd2e+n1CovNmprPBVNcsomYLyl52DCyOQafZfRXEAvaZrOBg822R0sfEaSNEUeRYvzs1c7
DE6r/tWuY0huzHpjawJlxyGrQJnrobA3fumLizO40ZkHeIXnyWDZ/aMwtfZJDlxNA5leLA7Qn2zz
KnDroWIobiNMM7npNp7j6irUCtXw6Z6KaDNapnOTjVU84QT/tOTDAZp//8wp6QcDY59NgmT7pqpz
6p4wb2+IS04YdiVUXMnZ1qQdZF6MTo56ha9xNIznCWHN1TCNzrPhs9DNJKsC0R07qf3AwZVAVbUa
ZiYo/e251sjmOgZUSVxbHoYKoWev6ChKPCQZ1SGkDN9Zbf41bnT77PVMj/IeHgdyHUAAmxYrZnVB
cL5g+G6O584ch90v6cpfNLOgpv6xw6RwkY5tWkjfoMwNRNL8U//MLEovwkEc7HM4gqEz3WCIQ8pr
LUEF35XFcZy01xR406PZ+ulj6oSfCJWFsm1pMf+2ReA39RzEx9ao2H7zxd6iHwEgy8x+NGXqHWrD
CK+2ndK8WLx0g07IFIQd/X444jCSy3o9l54WyHjWAqc2aDX0jmAu3fW7us3aU2/bn5Et13Zen8JU
0bxpLxOJ/U6sT/vQqi+uaRhBWOesyiEGQm56NpNg+dlrBepdlf0I0SqXB5iC8VqaSfzM85TttZRO
v0DcXctC75RVuneacvdohEpRtYvFRRMJnSgYnTuSBGefNqXcmL9pCL4GSDT4Zxb/2tFnbiGKqxhM
LemGxn+yjjo3enEip31C0HaV27/1dRuy35nJA2HnVUKMO46p+QWH4+TzJCqX8hnmt4ywShb4e28J
KtnOwKPqxZhvbRantzBV3jFzbOED5qQPkUZxbSPl18VxoLdTt9GBLh9dvy2RKzbqU+cxpmXtpoFd
jG9a16TnJjQRgmiAHJZF3h/a0AGm3nZXq7HaI7OckNop+sZnAAyfpclZi/prZsQpkjrldKmwfUDE
iNFElRhn5k8PhizNV/REqa+q0cXdN4vRVSRpGxyz2GEKP5Ku4Rth+/0bhNBj7zZwc5IEnz9jngip
VnuYwirfaeR0ZT+mp6Tg8V6sCrS8HBA5LpUTo5sgUnWitDTxAR31fWyB9C8yJ7wMw/h9CIf4mmvD
rSg7gPtWbT1YRYE2xAw6NSlmGGWRGSw++JeorcpXR8seUQ4hmjTJt9A0jxOWeo4x2QHetKCysBra
ZjP+t55wt25Wovw6VeE+TrMXU8vwA8YON55niMt+s8uMcT42RRtd+DXjOKO8I2h4n91x0c9a4e1Z
b9DNOuGf5giZITTDOFtbT24RYMeNpfP8eMUiYGBgI2taSxbY6rA0x7TD1DRKhQALFpsvXb+3GmCx
/eJiRN/X8IjsscUXpltuc40lEXsNtHr0Tqpwem7rAqq5heJNITsadC1tBqybKO4Lzb7Ok+muMxvB
VMODGr7EM9KoSyh32qx/iqvcP7pLymaA3Qvs2TGhUM3tZ7HUT7FM21Oa+1cE/pYXWUnK7YQS0wkn
FM9iP7ohrNSR68JFtOrqmC/Se/GhCvVyurp6ei4w57g6aYIl9fDJmY3xvfeXHumZjKEomddDM3Q7
wDnI+KQPkz3J77nLpBfQSOcGTqr50M+XkcbxCLlbDPUuZNq/1XQKlrLMirNb5eYe8X7vOuuLt9Us
QSqFNIhZeikMipLwnpT+IcQldT1ajUFnojG2HTjZTZRNFSDxvvmCSjMaVEPRBlmb46hVVs6mNkV2
Id/LLtCEpGjCs1nyBq0Dq62M+uSC9lqCTBLaQLU1QQwZjfgiENFGqSWsZ7SWvOK8YJ52RjI2BEsx
e6w6ahjMiQBMaPWl9ZzXKeyNU2FEOEgOzdGfsamsFPhb6ClGLGLyH1zttHQFmjmmdL9ljvcJV0vz
bGc6gC5Z8zmrZQkwKNxmU9E+GmkSNDPamcjOay9DQYbr+OxMHczFpm8S0C1xe9MK+db5/ry2Ryjo
s5DTrsEsDCB7hvxhI9pXMOrXdqh/GHVaHaTvg7OcZrmbtDJbhwiErfsQlYcC9XxsKXK0RovHChTG
Y90hNIFsHn6BRylp7mHohB+VnSf+PiswBpzJuC8+64AW/vxb2rXIbdTvjuW4J/qaFRlZaq6ERotT
jvBdkOSwD86yXL3G97kQPFdj+WZUiX4xYh5hY8aPR+9G9He1hH0rb7/FiXDRGJX6pWfnuQzpAPKt
gn/U1v2m8SKMsKN43GVpC7oM7P/cayjgemOQdjhY1V6C2jyuXOf7oaUqIJA8hOGgTA9Nlwa0jd62
HgP00Io3PUJ5EVlpMwijzNloNPS+sYcwz7biW+d/Q5pPpT9i23T63s6HAmEGG2ug+8LqdnVs2Sed
u3BCuRX3nvvFqvPiEJqROPvkV2cUsII0tMJT0ffDuRkgpNa9e6n84bkrdf/ctpN2rDlHP59PtR0Z
JzzEjdMQmgzcbbPaWnNZM/5N4Fp6QKF73zr5i7BOhWzabdUr18nWr3poXvG9rYoNwGS5uEog4t4d
6W/4l1JLEQsfKP4bORi3voAc68gPMy66Q4rl48zsQE4sPDQ2Sz0xkY5IYCU2sb/BiKDGmsjbOMy8
gqUFpNDPjg0wMt1m1YKLijpIHeQp8trXsrGsXZG6xsZPx/cEHaWgprAIhsL/jNTx4gsE2rT43Hd4
OFN4USjQLzcyxEymmWe0FfqDxNZ8nY+xHlSei6J+vGzzomsfKk1Yu2yqu3W+4slhCzdmSGpTWe6Y
MaJHj08NFkc5ym73wwy62nHi8VZOyXlAvSJIS+9Ujyi5rKylb/aTE1G5ZpFxzOccwT8a2geBywIr
xWnJE7yeJnDqGZf7YSx9DHqd5gFZ8DXeqRM4gaLGQbYCr59PM1LvIpEl+/o+lzMayVOSX2sXpcbS
n7VTl7hvM32nQwSaSAz5EAikAG/lPONAATugXVSrMK61jSl9CXTWaQOjf3O6sQ1qYtkMnh56Wb7H
wso6mpovaAwnMJ7LCrmz2NK2qOaFQ7sQkCo30DztE1pR1YEpvYlXQyO6dd22CFJkWFVV4xR0mIdu
dH2IEbr4ZxYezkBzMV8HQ1o5BxOXi+eybi9Sa3ZINZTXyk3bQ1e3Bhg0QmzcpK8FIttSZtq5kWMN
Zp+KY7bZLzMi9TLM3rnBYG1ByObgIYmRFf013ntV4nxp4i95OIdbY8SzbojS6NWZr/gKXF38MR8x
tWwCs8KhEjhwrsKZ2fvFc4dpp458o1b05XpRNViMUgw26vPXzPCQZvPwhU3nmCWbsQwMZ1sx0H5D
GvjBwVzxQezvqayOe3tglFBfE2mfGC/0F4Ej10ondTjQD0d/Wj9nxTAipznC9BiH8rnS9OYg6K+t
K8yLRRTNRxeHsLOHgO7BcrODJac8EGleBGLuvmU1wl3ZNDQr21isbaxh2mjK0to2Eu/6pLKZeeTN
3DApivHTNOQnL+swFlIbnKyb5DiwfaKH613sSnMOdkywwndggyaKAySsck8dZkKM9OgvgLDF9j2V
/TVPwT325ZBvndS1LlPS4I+DF9jPjfP+x6syX+dmTJyrDTJBr4uh0Ixk6cmsC4E3B6OIRdjmNUZf
PooxXsAamtYQINuObDdLoizo/DoLSMu/m20PO8noBnLPzqtXBhv8FHn9wW++tegABlMfVUFJRrf5
+edbp6AGLxz9QYBOoD2FkUrd5YpViqRaJZR+E8OI5RIKF/YCiDTMSYajlvLkhksUoL03XpBGswfS
wvvBqglZkbcEU4WBjdOXEhHJptnwA92lqEd7I0vAlladPA0OLjD44mESP2X2zy3NMBxltpsxL3M4
RUbQGPfOIr62vfI0tMRzrk09tmKg1qGRfR2mpWVXtYcrNdpwZURH9cD2WusLpUbowk13MkNc0R2t
Nj39Qzji/nunp8ueE4kCiaMCovhMb2VlsrWow/3V4A/pNgECxd0NrV3e0yFhKB0HpRsZ277lG1hz
ZDdNQBfwypGBiJ4Epscz6g1TcsPQEJwDD2uVutcGY+Zr6SQ38TlP8+ZztwhxjvCYpMXxEmFT/9AN
kXikbhIrrZtxW0ucT7NZxc9hbSS3bLAPcK2Y+YlmOPbFUgetVIMSv7qmZGU30cryRlp6buV0kpY5
BqXdykegnCNW0s7Onl3x4Hupvm/nAqnvcvgwqFBPsLR+SxoGMTie7LU2fim7SX+I9PBBK6x6oxmA
DptQ+IFVky9SwYKN4I/LvPP2Mjdei4h8qxFY/ZXNZBwj+9s8hFRQlc3+DUD5uSpg5Ut3MD/l2QTD
hKiEgh+yPLZKN/DQcwIsb8ddnZczZYEcL6h/7cdqkY+D1LOHYmxOkB31x165h7MSEQVAavY2wYGX
WRcwMKDDVflEKH9kFIWn5arhoxhrkTnV2kEIee30DeO0JcvicxPPwC64phsktQjPtUgY7i5DszPE
DEvbgnY+mu7FHJ12Q/tOgzzXW1fQedbVcStvlxGZVqHrbxMtqk4kPBRkRj2fMZBHewx1y/shD9Ph
MLnxj6bSGvQpaRcVY5iqARZoNJ6YeG6RbVK525L316QodDysSqGd8rzfZuESnnPjUz+bxKk5ocE5
Vm95WFcw7zjgaOWuhyRRNHVjv2CudrkfQkACbiwlNxLlYeAKPQYhZXvE/N0K0jE0A56JgzCWqzZC
hkn0tgzixVItTGPZjZiAkOKp+ageYZ5SmdrOjSkiPTFo8wajrnmDwntWY7GprTEE/jx1frEPfaO4
qIQfIScR77AcTh+qRRS7jCnGyh00HA/iFkWs2YR0r8sxvYnR+zGGujj1LcbAubmgsuXO3lMrXcxL
FqU+lU6ncDHOfe0+ddMcPdI0G+j85DYpYZx88cyv6m5nWeG9+QBvHZ6pjRsxpvbaDMOiwrAOZR1S
TuhmUJr2hzE4xutcSjMwlgevaSd7rUu83COqdwe86TVvvGVNM9/b1RXgTAI3KWiKJleS5sP+fqdi
x/iskr+D7k3VLq6Z+Ri1kQfhQJvb8GldhLk9wQ9YjOOkzS+zMCpqbRE/29K8uF24HPuxucJ8NFSW
Fx/zYsZco8/e++4U2Ym3E3nP8LxswAnUn8K8Qa7FCqqwhVM6+f4equenGrG9U6kOaS/1nWEZL9pi
hWcNJ0Sk+zs87UmYThREQRJrw1XQQQ5082mSVEgUU80l8armUhoyOwusHLoqdc5L5uCeaw7YUIW2
fc5J8WNJWDFrK7mG5TXT7OwhzCSPhOYUDAz4Eoky95r4nyjGhkuIlOcFCzQMyum6roaq3Nddn73i
5hg9Tjsb0/K4k+N3DUoVeR1u9hg+gjbTs+alS7zxyWCIbrN9ubmlHZNk9i9p2NO1jUGdRKJzrok6
aCQCmJPHJ102u7niEt6rpWnwOZlJormQ1NWOhm68Nap0AGLsP/qpN57HJRrPnlYdW02Pb0bqr0eW
9qmcnJxQyiGKMojCE5KDckQm+X5SsEKdXdj0H5nvf9UzM9sbejxfbOgAnELd7HDKNR8Na0SqbZlw
ri2K0+zH8sErmpD2arm82tF4c6P8uaPB+2AaWbsLjWXcRHHqHwaj+Q1ER3pr3Aq+WSpeMSSMHmwZ
LfvK6QxIAZBpE5NtibZLH1Qld9Iupz5AfQdsmH2OYw0LPtnesjhm+iBHd0/9gQWiYC0NcWe+aT2O
yHZ0ajJn+m7mydfMKZynuQYKEVn4wzmO+WaiFlgY4kjOMj3ZSU2TT2ctE7GQCW8wuCX1X5kTnl9C
5XepXqbH1jS/LoVnvIoBe28dA1XGkoARHEo0NymaoIVhjDQvqsOa2fgHgTjeeqpvno55qjfjJgom
8sNtJrjjfryzS8pct47iz8wunzON0aGDR51no7GcNnJemVj3HFMbonY1hOelSpZt47HQWjvVHxp1
yN35lBf9J9BkyZFFXAG2h2LEE4wdZJkiMmI3Dw3F5vl+KHtKKycxnE1sLeCiagv9OzqL28Z3Gkgs
jKlw4WzO98HKzwMswCIsfga7e9jDg5i6UJy6su5hLMvsMpUDM8AeZ75Q+6a1lQnzaojWRjGJDXOj
5DJZ2cj2PrmrynGK2zTk5W1s0uhi+dM+0stXgrn79egwSrt4NFv2UezA/Oi1z5aLrktq+gtaedTX
dWW/6dl0Za6XPc6ODM++n/8YhD1crP5Qg/HamCxxxF38/ExX16ggyYhkX0n3ufK8/jKadX+xrVjb
WAYVKyih9pokcuM7IKKcPusPbLkdGXgYfS4iXJSWpIqfLEyE1/PiyJ3d4T9se267sY0cBjfdFHQ1
6iWYNfPgWY0f3A84TO2SxI3PhZXKYAij7skSc702/XjcyJp9QotspL96rhBGdiRndeaeG81nTXje
I6amjMW7Yc9T4z36BeSAuOtNrECtCJFm0jc3zH+kVYXrqY179P2CxjnO4TQ7+zMDm1OTkmzKCoh3
7ua6ixWXZ61b+kUbI7Yab+2xfADTiGUblZTWOqXvuWWPPLuluc3VuivqAUUZkHTa0UgHNXqsrbX0
uk/2DLfLx9Dm7KpDWHURZrzTduyJmdI6x65ga1T74/2VrzbJLIGvP9Z6qPio/mkYpX/y+oUmoh2j
MKn18jI7E+O0uWH8pb40HPk18spqf696heO7PaAf2jRhw3RRdql/iRDfuFh59/urOHGaY+Nk5yTd
QDGpVJ6eW34UcOneO9OGjC69/NjjtY1KTr1fskY7MN8FDYuvdbFKaSNdjLQc1xje+0GcmB+ipRVK
/8d/1vTqFmlD9m5W0zlsCRXT5Ihbj+fwoQv75FSXfh6UWneWMzQJzb3EmpzOHT1gEjHKBjnTm0oy
0ax1u37W8RA65qX/kua2Q0VF5kEAd7YZaKsnh8lgW9u0+LJzneXds7Rwhhqt3tlHzIuf8XufvDje
5EtlfxuNndfO9PktD3mnDFOJlEcLIzlGuqWjGdsqB95mRBV9+cp3j3k8gk6N7WApfWube7Rc6ckm
gW0cyfnEmRMS5/srbB15pVc/WsMsd/oS2udFHRI1cpJDetPjqtgn9WSeULs2T2G8zCe4zV6HrlLn
pCATI3o9hjYz9QXp3eytCfWFXkdKII1p72PHsWVt4tpn6aQWU+xqh94iJ/RHaBqUmv4jOfJ8aHCr
W9EFwH1gsD9yQNv7+1cuPdc2TjEyrrvumOBaBWd9Xh6ccrn4bpMeM88qGMRx8N06PlgJALROb4NS
Hbq2gcxc08uc3Xor7Nl+6bLe2KVoXm6JzmlQSxvtLmd6hq7BroGGtDl12Rf8MJ2MYqbK0IXD5vYt
sp3smptk/rGQl9Diq/s/kZC/gKOwsQY2wnAbViK8FG6pXUo/2blOK09xEoYXy6rTg4isJ+UMx/C6
jubz/WD3UCjSXvf/H1XntRw3rq3hJ2IVc7hV5xwUbM8Ny5GZBDPBpz8fqJntOjeolmZvW1azgYU/
btko2nZXpsnd1XqxF3tSRsXZTrP6vLzq4uYm4jnZw//FZ1IP4vPyKp9pY5Gu+WMi5PvQ28YbXPR0
XTYfcGhsKqjgtpWZBxfa4gOOY/u8fGWARay8zknWudruO90kBituOD2qiJKmBm76pKcqx7RTL+0s
9l9qtd9LBZ/lyySvFlcEREsZ/cUmFGOUVrwdDW2ISZYdObmNd7Odo5PRFMGrOaGEo/a0XheeoKc+
QZ7r9R1RHnWgbCtOgdhNwlxQAHEq1eLMzgQOkP5IC02RV5RVWaFtncYAqfdYW4dYa/kBPYqEVnmH
bjft0IQvg7uGG3kdCoiNhSZdFuru9HMmf1BNS/eC2jeWRQT0UWR98xoH9JJ3pSQtv80/DLAUOdRH
mXbNNvAyd1QqpytPOa69rNotv4LAd8XGgt1eza7hI08ujX4j44a4QBrYCepwvV1qju3NEcI7Z1E0
GdtEj/SNP0TBJ3q4QIjsmF47mCcOeDyZ7JMU1vsMCSGZKZ4hxGlZmPbYw0UebuIh+1O1UU31839L
O0w4rdzhWeuwYFWRjc9lsXztrfdppTS80Xhgix2kPTzI5keBDY2M5jAQP8pw2id1QsBkLqytw2fy
zXMk9SMif/p2svI10uFidyyRd6fDJtS6lkTrzjtaTeYdvUCztsUkvur8jVffntLPpZmKXW9o/+hN
/I+thc33jmZDCNDpvXTojTbNFO7fzO3VRLI7+omZUhMh7UftceFx44FuY46zCP03kmtH/+YUaCW8
NorPOdJGKheksY7KhB/Nqp0jV9McMbhXbEQvnINcEEK1oAyrzhoUWWs5B3ZIHdYa0USXN2qgMSgM
GCU5njpykbYPxZsM7fZIM9ojIW8O0ts45rMwj8urZRlrqh/xlJ/C4JhM7DQRDQDXxoQbDAbZbVsN
znuW8TWmXe5JhHi4TX1YXOF1tNeNsB1B7SWP3LCT3VQ1FtoT+S/4W4YRfoTCL9A76OVBivzw93Cp
Udjtcyqak/dlUIpywlzqrLo7USNOfe9M+4UisovfpV+7RCBb5i6SIxJuo4uOHFLNyY77A1hIeB08
3BWDgULKb/RrQjvaLWu09BCmiE1LEZkUPLjlbiGYKqcq9l4KlavTNn0zmCwSdf8rEhs6NC4hxUrC
VGqtabdzmq9R9TW/kv5H5+ThMaDRc12Cx60KNFMn9NTWiXbgL0mNYkwOMrkv1LAQ4SEqv1sRdR2F
O4OvO6/EFZD7oyt01+z9Xw41HtesKPqXmavUg1owUh714NG343xMnUipypiaJusyULZ1aqaI+aOR
dMekjOXrT5bPTV8Nd2iPYMZcBMLGBAyc441MegI0KRo/dt5L61N+/eKH6gbBBxWtMZhtotDrReWU
ZS4MeifEZpnXlsUKwPCZlkDAZ3/tx6YkudzA3mLL8DWhBzxBlK4E+nGsbyoZeYfB7H4MqV/c7UHR
1oGWHDUYT0erZwUI1oeibfNHU4Q/3LYD4hjhoqo+4PTnPilqBTrBZH9PhxqUq3Rvfcf/21Q4RNZH
7sU36Pz+byzhFy+PeoW27sUZ0+IrqAMT6UQU9sxkRxfyl74IAOhdHowcPm+HcubpAaS9OFZYcBC6
5qb8tTCHdpiENHMSYu5GbXEqCwdqI67aw6SSJDpTDofGJWHDJlX74tWgxrmnhbsEgGfDTXt8I0IX
n4xr81nnVzEZE6mDdC1KPdH2PpTbLs606nMaMA0Z7g1Il3WhV9+acRo2joZtPo299mzlBbrnqJpu
Uzxd0fdlD8Puf05J1h/BlrJHQOT1pigR02ckVvPH+8/J6iheE4iVTIQ9mdTnF+QQ0S0wPe1a6ElO
ERb+sC7YZAykYoVOEF90of/Bi9KuRV1iO6FCNTqUwfB77M0vVuJHtM9yf3fyGmmSCwMOIHXUQeDp
zeAV0p18FUQaoaJEzyrNzrJEzEGnNEGkFwX5gwBtn5g1FFNAHVRzZOPJZqxfN+S9r7DojKeq94bT
4HF/swf8bLikxIU23/piqMXry23sl+WhzqLpZITmSB9B+BEMo+uuBvb6TahO2mVxm4Z+b42pbEOs
Xbir/Ka564PebRIbDXpk2k86VyQR7SUJh4tmr0b+ewwBG89pNm6HbnavrtXHr21Pr49uZyqaUhcP
oaGvNPKq3dfZwIeuDJU4KcmT9ehygwidjOtMhkG2BnR+b/J4OM1sfS/zCLSCiOGwjNDLUytyAu+p
7Jw3WL+0PVYDwkAinzAtIAb6arOD44ThIR+51XQkm36qQZnjWzrb4VsQb1EVJGizV7eHJjSDc1Dz
GQGB2cmusGCAcwclKkJFJdJwDR12ompqDN6y8nZc1NhfNKRfRoYLQUv2UWe1H+UH7dEvZWLIR2tM
sFoiSz7lYXNIYVoqBegtBjnsNZ2/yUPKH5A8kfRbo5Qzm2pvCdkzTcbgYp41bZoBKin2DH8VFXDh
emNKAmJTtHdVpo0rUevWuTMHjU5mPBYUZNEUJ7gobai0mo9dMdqfD1o6wxy3IVr/1GSLNdWQVI/Y
y/M6fvae0697x+tf0UKKZz/ftYouVKmEPGkEcNtGvn+x2KZvFqKoHNuODCbxLa187VwbM3mwjaBx
tCBzNMfIkJd99wwN70DBIzNEY8cXN7P1XSMF8yVSlavkKcTv8zPo7eBu26a7GxgRDvrM8N3NHC+p
gY6l61Nnl/d+/2zo9OYPcnEsVB37WNI9R7Iskdjke0SqNib6snsVA6bx3DKJAJ0bA2kTcK/Z6Ley
ctItOiOiVU3af+yFPC+IIb05ofbaR45/yyviNg2T03OhID3S71ecTSQZqz096N9GORpfQxv4wmR3
9DtrWIVa8AWurrsXqUZLFkrb15G6UlJWVvnQRL9CzsRV4+r6fS7scSNQ+Zixbr5HTbS3MTI/xnro
n/CRuIUa8ld0CqJnf+eaDcH5Q+eDZoUqig07uDMxh4mSPo9ZXVIyaAOby/Dnv4QrOL1z6tOGKvLh
xEN3CTTPWll1Wm76ziTrpenL347Z/QIeeVnokTbx/DsGM0aC7CyiEW2KLP591bZaSttZBhmRW7+s
vio5iULjtiwZMZarohzo9KGZdpaV8ZYIy30KbF+808VLN7fOq2vioOF+4r8nLpOa3hjHpqvNPQLz
9otBXHePCvW9q9iEvNm5apY4aXXVInPrSfXpQKbraaLokJonLlTme4K+dNX1LX26BBlCDol33Qie
Y5jPP8ZAu1e6j4NWsvOoH7Sxev4QozrroYkweuaZjXhjngCjeysAd0QJapLBk9Ubl2agC6bQm60k
nL2OJrTGfyU0OBkaZ831IlRDukQuXCIbxBXm+1Ca8TbT7f7qOd1+kqgBUyXlDY2eCOfBXluqwo16
bMkNtiTngL/VsKtNmw/yHw2Ox4vtBF00579oCvQ6Gtr1AEmVOyH2kUX3xRJOeTCCmHZjK3WB1Elf
5j6sbcRkBusuz9wNgRYe3sfRe5h6RqB6Wm91H7UeZWuXfDTHZweHdvS1KVtZ/XbmY3Mn9Sh6VMOG
C5a3ZbvojhNlS/x7SWiEF6gfwhS/BsDpxnbjV3yc1HOENeyGaRWnoOwYWpCkHWqQ2EPvFt8MlL0r
p9BCwsVArEAbilPeafRh2/RVFYvBrizftKL4Y7bWyD5lx8eSiYeAI9wSCTkTR3dsgw8wgo8cB/8t
bdDbOxlL2g5fvBDeWBoUgYVcQVaph3Q30V3sHzKO3yajTh6aH+KB9apbGRj7iQZ1bKhhQ5Hn6JM1
4OnRxjN7Dtckgf2ufBM51HIn4KlE0N7noBKUGn+N6bs/ILju707dwgnVs9jLvnvVrU7bLXul46LN
8LX4YGeoAXTDZEKJnfwfK6SjA4Mu2cCRxwGNWPop4/kBVCJeW63f/qWeA6ZonHRpA4aFmnz5GFam
4+50icQOEd24Knzni0S6Rip5FfvnUmaghGbyizaWgjA7F8lSlqdbPqmHpB/pYVVMZyW0Wzo53iFW
Qrc47r+oD8/ekWHCsC//lJ0e3upGC2/QUvlq6OmTWb4nIAgRbpgXUxAsLVR+M+oC6IQ8ILccN7Hn
VcU7BNC8Ir/H+5bWH379kP2dQ4n2aKsnli4R4iym7GlI7Z+A7nG0VoX5gRZ5nXRzfswHPTtFqXaj
Qjnbm7TnnHW1DHFb7GVivfKX4eiTmY+lreDuF6VzgVd6YEdXG5qbed6u5+wls8hz7k5QvYzKQrMs
jvLR1I60d/SGn0tQFQhqFphO7ZLH2UfAMV9NUuxS9ZuZCqEp6REx2zka8UAtejAdMQ5PRwucfRuZ
OoGDzJzXKraytyKqiq0FJbBhChT7cabE1NYNQqD1/BvEkX7EA+TclyWV9qXM9X7vNmejG7B/0zOH
sD5P6HekPkBmfXJye2HuiIGKTwFpJet0jmnLYRtgPFbmHrrDd22GNW8BdVK6ozANU9hIbJ6LYWqq
D7HfnW2lJO2g4GuCTw+eGiDrhRTL6nJv80fkeWCeEFqap+WVNuodl3bQtLTYOY3e0OwQ6PK8LJya
xIXnyGWWayuEyb+3WItGmHXkd9zEWx9Ad2BouUxDOV+A8/Q5QkcV2g8LiGW34FTzABMMDPwqg07l
CdDX2Mvk0BHKeYup7LFqxi4m6ouSgpMNYv3Mg246LUuWWv++KtSrsvbARa1h42mwxCvUvnaPYirP
zG0viuDe8UG7d4aFhG32XwOC0s0O9mhAyfHwBiLjmxmMGfHIWqsj58x/TG8L2wTYZTNf6d9sV0Lk
VNpxcCdCZZXGY1mWL/XqZzvK9kRJuY+Jv2roqrDlQ5+4ngOb/3IbOZ6GyaOfoY/pHR3Enp72mWeB
C5RsSZQhbIivhfGKxKA9Cl+PIcijgTYqTA8xHUQkx3ZWcnanslCEB0eIN79EyVRl2zIKjJcu77zT
oBZUTt4pJfX1pZjHZiusWjta5nwL0sy8hSg+bxHg8dp1ESTOkWHu8qDmdqKYMd3KrKvl7jvLl9ek
aE0EGjeXfq1rjBO1Lu2POaVsmd9xt3ec4QOjobN3Tc95aDYoD2mtjpusO9FlXwtPD3dFW33PG4NK
Ai8SX8oA5rcTvn0ubTwqCfk6q9iR1c5uIYcXHmLheVq7eXD/tHZuX0M5xOPELzEbjy2aGyKO5rCH
uSy4OtfQmorO19WyoP9JWHo7OSWY88oUxch/SzOEiOgkXnd70rnUKKqBxLIMNQKTMl+Yr2hCSDle
hHFuWX3NyjjclYsKoTMjsbFFRPFTScMw9pwdjhX9uCwVosBjb5Y7lNKwil25yaMREsbWz8sy2T1x
MkoKak6AOVZzqTu/vNoGmfymm/pIM/kyV2F03YgwNLA6mwrYyMHzxeMaDLV/8FNw4v/BossrLCPI
Izo7pdr1/310e1SbKzhaVNQKi1xUR8uSyuxPJCIbsXWePUk1mfemxQeMqC7u6j5NATlKAUDlV/RX
H5EGUJyUxYvIGveptdqwF4N6f+uO6ORY55ZkBhZ5EgyAf+fBOKUcIq6Mw3IU5RZ2xzAR86Zp7B9h
7CTXRVhgau4PX7cvwxhkFM9587oJSnM9KosEsdNERqhtfOAW9mI1saCIthFrKuaKTVc48W7S0/gY
jQE9M6FnIY/CHW25nb2NxhIFmx9yUZocfW035nwAEnmAKXVXrXfTLSIEMlp66V1JsqLUht7P/Q5l
V/8rBzsWmCqeWkrtTOGTiI09P7i3Ux+cZfinsnVkiJoXv5uRM/EZAeHnBF4OnERgRkLvEa1jz3qf
9d78sbzIEl1VW5UMWSm/NLjWESN5ZJMlYZKlL6JwPRGmS8bEdAZydic4OmI3l6nShpLE4Z69aBkJ
GFRrR3h3vGY/ufIIW5zRyeDgXfXZp3NfZp+KED9q4rVsw3w3+4X/7ApvAwxb7aUnk7WbiWj3eXUn
iYykWgX5l+FcHitUXyiM+vGcKtnAsuCFBM2e5NaCTTFKdzgU4cib1DHe4ltVupyAy2/OCaXRmhZn
aOiwUXGnVH9NPhHenPupdjFKbXyz4mYr09Xi+lqsVXaHUVIABZNxTe6Vo0FGtoXlnR4pTW+H5YOz
fGbKBu7abUg69yoRnRy1LK/GOopOUV7n23ZGAx+MTbTSCy/Zz3Wg499KxcVIPdx4ViyPVfVzETBO
bM4q+QRkUBLJTLSLRFf+EtjViJvADdCAsEyRRVCtyIJ1NZXttvIH2qIL6V9Hgwpef8reL4c6cNLn
sjRJhNbYy7iXN8ParOCcwbTn+mjN9r5RSu5liQgSO2VecBUhNw3qke3yNOr6cJX/W3IjP40RgQVd
/BN9BZUZtOO6t7BtZ6LByIy0IZZu9Ddqx2AAvchAUonmKvQD5hwqVzLaKVBioDUCpVoWMxYhKSuo
k4nbAlLRUyDAWJ/ufW0El7qiTpnY0H3r1OEDH572wFu9f9S1QJ2JH+Yy9o51ySKb5hU0aIcFj07O
oRGEF7MmVKL2M0TvCflqU2JnxOO2PkBtjfEttEnepVRPyejBvxfwQhEWWe3LfaTX5dbBKAK3FZfB
sbVeckYmtACA34nB9tfXLb99PTA2HgbgT/gBowG3GP7dthKsL4sORjn9YlDTX2mzFBtkkPZViiHf
V0SP+KPvnfm+fmk68DGtfK95xg9hX58hE+Jzqj4AyxKqLxNuQtgLkwEJsUPIeaWN+7Gc8w1zndoG
nJ9W5NyFHaBzbvP6TWjVtaYy8Ol5afAyIl9Avkt9tRW7xqYBldNc6R0rbkN0rSvUT7NjjuXY2gvd
+j7SVvfwEZ5fsiA9L19l/GQn3aBw22go0skHC/dhZ73XWcGXhF7tPAu7DNRDofj8RVzZkV7RxP1W
IsvklyinH5O4Sv4K0ai7oP8K3WMcvJ69IqrirS0rEOiETERbb3YT5NBbqYfHMrW92/JVXbfKK9Ng
nnNp+lHvZYcy7d7NA2i3IXdWiUuB/ueWMJI0So74iZFQqdl1nFt5YAslwA00LGyqH3PWSkloSzds
fYFq2BpjSbcNsZ52g34oVN+T0vS3y4SxzBxV0kAVojePUmc6+Zwz+9wL2G0k2/Dc0DSk2VS8zJPv
rfgPwOqjQ9S+n3gbfD3wJyAZVKLZ4YNbAMZWSYmVMVoro7J87F1D8suPMHCqz0ExJHsndzP+REEi
cIT/hDsDkUi8kn2MHt+InFcaSZ9eH4bfLNQX/KrJMsGVeV8WYNkAK1L03vvJvvEVuK8Fz1rzbYyi
dnNNFehR/9EqraBdBnVZp5FL2GlPFCXxS9uExasVmF9LDwnVNGAMsBss13jkx83szzCDQrNIICRe
ca37dXQEPosvM+KmTVz9ntPePVWdRX9ZNdDmnA3N97byHkOefThxbu8zOU9P0mwjLknqmFRSINMy
m+0omHJznlmHe/+Du7SzN7Tk1jklxU1pGKwdYcmvOtn3lfUH/4T7bcD7uHXzwdinVnG0W2N+YGv+
aUcdfbCkP520Xs/uunLhFYUrVxXi5fvyPc/PThNDx74qA2iP2LHy49Si/dcinaZUWa1z0YSveRU2
5yrxfutzBx8KTNhDesMq5QOIGjdys6ndiwnfculUU6ffmdPWq1tx5u4tzvMsUU0Gw7S1YtiCyo8i
bvhNeyn816zGe9ErtXBigWUJor94SKlfChN99dc8V5tElFYVR+uG57c+zLW8hHYm73FJVbk18Fgi
ec2OtWf6qKlnjb52ApH+ku5+7NvrzhhG4oxbfO+JPC9breGGZBDPxhnROblObddslu9nNHDaoX7p
M0sZUQvazSTzAeNxSPITBVAuiq0TsmwColuTYjL1/hmUf0HmwqYpUrLMDE6GXv5Gz3v5FETkrWIR
SsILQF/JuXIBMrJKpTRCKmQucm68UMamBdwmfpldJPuUaPNKtwkkCLwcLZu6Gi6XxEIfn3DYtFSN
wR36sdq5QxVQQkr9Ks1OKsLAl43YLtRAogiFmCAkaIRCWevDbBfzBOMRa7vdBLy4J7wDpSsXoe2c
lPm+cDl4aXFFd2nRmGDLZlKlrsO1H5p6N/ZNQ+JdJ/HWJRJnaA6FS0ZGmQK7drBtMRI7fg6zhlmK
67zYFXGDrc8f/DPXH/fcr0zPBP9Wy+J1qDpYntlMH1HB/xAcGLDNSpC+5JjOMfd2b4ZWDxeZEEvl
dVRxkQZCEV6iZfmuFB0lJSAvgYbmp5lxGAyj7jCwsj2Vo5NV/EKqeK2lpn3AWXMoKjCylzZ4j9qE
PLbOIv7Ic/P3DMk85E+FahWUa4PQIV0PfiZPdtLLkxd3I6lD5JVIpY2JlUomDxP72LT5tyAjsGm5
44Vhjsiqsgkb83cjOodpMsrXZBDlK5pxbWUWObNaZ5qvdDnTL5jqyabt699aP9jPQU/1/ZSAjkoM
L09S5LKHaZHZaiaHeAiPldUluyjof2GOcpOdwdFSC1xPtd7V51QGvw2DR8JRKpJlKdxHTp7K0ddN
1MvYgoz16GkDQgBmtLzvqbUvypuzIOhlT7tXmpfbqZH6R5MGd5Qt+aHigSKVKvjdoGPe6iqhxedD
dijpWc4iDbap4ExccHXP4E6PTk6TSXs1lyMFoQCCrJEjSuS4Fma84CtNOzeDYa4tzAXbWsvzj6IN
Eap08lGw592jaThQQvvR+7C21ugjOFWLndvDscY1J0ym6tCgDXhCUXtPAsBQ16y/s3Glx7IN3zUb
F7FUkkRuriyeeaCMQ57GUL6jWR52QSrQN4Zaf2LcJpYtxdWxeHUGJSYswvSnG/ev1OWgvCu9s8N4
vTItcRVqtkTYxMYtNHuLwvZnIRNIsq5uTgauadxu9lcIb3SNA5FfJX6zsTXCU1xz5nltW+2MGflj
FbsIz7E8HUzyNC4NHp2u7l1v7WMBNc0h2BCpgZy/IJSHAI++PPVjRbZTJ/+ElQydjZ0U4YoDn+v3
nBBQV9vGziWW+pgoHViepWjSbEL1CxepT6PjahBqKWvBDQoQmoSP1kIfp0wP2IhziCkuNF3sEPRV
q75qQx8QHAfOFtuPcwTqpo7Q1q0N7Ufxi7FcmrzUQfbn/0bOax5zBA3H5ZXBBfkgl9SbyX0OrdVs
ITv1ddfQpgnnq4O2oLifA5d6G+u30WBhrbVQHio3nFdxRw6OQBXgtNbdJCKE+Hlo7EXisyxwo/XK
SfV4A9S2SnM5n9tEUE4z2rSmeWR5rLEBmpduW8xed7acH4uNmok1uwx4846mZt+56aBjRenH89xG
19BNue9YPcF07rRP7c57hKN0DqDIDVPGdhA1uWDCfQ96HGJWnVDPHjd6capRVzZ00rXOD9OIxG6M
inogSUy+60UPr610mBjKxOnzVbjtrNo664rAlWoJghSLGZLQFckfwt1Y+bQTkcHPwU/KmIyCh9ZS
zAgJ+gxUIxXbiTb4H+AEe6ODciIWxXgA7mUb13X+wLLWL4Mi7wJ7zG617xx8Ed1rbeyvhTrM9RgH
nt3ofEKLYAMLx/bX++TFNyDnn1C6JZrpAEBaEHM07by8st8Dj9Kil0I46Vnrq6+e541P6szGZ5s6
x2Qm1yVyT7XpJbdhnG28LyrmmuvV+e8Suz1u2GZAouUV9unvkqOYeqkj5DhaMBeXZRkw7Z/jpJ5u
5GK9RaMW4QxMrQeBtHcCH9xtOyFLaxQWOQCGH9FAUTePQJzKL+2JchAUJISrw4Vy6Ra0R2E8rVq0
Nv+lIWo/oD8qn407wEN77rSJcGGdLEZzGHdbHno04ssPL8Ksh0xmSWc5b/XC+B3PAeYkiFoiEGMS
BpUlzsC+ca4RMwBa4Mh/dgM5mWNLc2ynrGoBpqrNWLcNVLXXPvrOOmcdNY2T6wb7z9Fbn5hFulpf
cWbNpyUVJI6ho2QeH6G9OL3VEe6UOH8q0+XDknTaoSos6mLhSrmO8iWO4+44G73HxkFBeWUm821J
BTDs4YkBRxvT9kI25IcrZ+P4d+la3zgWqaISvfKiIf9H82CM78SVRZt0GD5w10sUPPpXpLgjgnc/
PyfEAlwbox3gRsVvqCD/hIqqgcvzw+0A+fdNclnUg9474rck3VQ04LMZSpIMTe+78U+oLMzL4vbS
P2DpXk1xQgxnTkzYDlk+vQQ26NtAZmJdl+cY5d02TypYdrtPNi6i9teROypDSiq/gkFSf0zuUN6h
hHfaIPNftFQk11HEK5DQXZx47ikjbQcgNUcwo17BHRKC2YQe26mh7TJlps01oR2NYvKRH0Z9sTJS
eJlFNWhUAVxaJsv4Yru0t/stSkHmgD6OnxYKQ4JDMSyRZ313rGBk4KwwIPJ4twxPs1wHsL+YcZz4
6qtleWVUb20bYSYIggv7J5cG4ljvFT/HnmGRbJ2SvIreHBCtgbEuX5WZaV7gkHA1xdrRXXzKasGN
j4qJwX5VZ+GvEUfYm7KFvZF45EYoh7Q4to6W1pVvQydX0u+djzxp7rUgKJag4Kt0kwjrlzOvE90Q
N3O3gM5R0jfXqrzXasIFiTrAgGR716pBtcoR62MFp7lILb0lrCcDnrChZRq4oJcEVvmBuTtZA/mQ
3OYi8MyGVOy5B1195T5elimrX7OBVBuz0seNV9s92soRjRxvgsR5N1sEDwTWl6BFSesns3b5lyhz
SRlmp7J7yuyApdt4JCLHKiasn8F7pdnVU7cLca0TD3sZds9A18GyojDaDy3PYUMVwsVpy/rYqRCZ
0LSBREpH7ou0/O6mYfHdbg5yFNluNFPKZlViixl5wb5xbbzMQPaIr3in940tr0TvOvu+t65V1nov
PWDGFo8FWzZRqvl+MquCK67nBy8wlT8GiVua2QFJmUJ20t4kLgqejA88iq8IMRhyAyTsUvO6Q24w
6yrQtTaI55Nud/dr8fPzSgsTMxxmw7wvgujBTkriifpCpZiatDRkHPAa6cJuFpU3Xy2VrluXtvg1
d+hPy6pAqyewvhO5RP20Z1QnoggUpVDEJP9mJf4d7qESvUQwXaeGUNwoxVeMeIFziBwuaiw8nOx+
O4E+yOxLOUWmpPIvliAqjb0WxWyh+khOs7rxpewyWuZPhzGr/0W/nciwTzL4RWFFe7LU4ivj8xTU
KgNERJtOGwVxY+wE5//UDeM3oSFD/ityWPQNn0Bp66K77irZThiBwvqikfqCC3V+I/WLz0Dn2CdN
nT/LAllFBwJuwGbjJzQDVkDzZ8IAi3Oize9FP/Q7S5BjUTkQNjezcwYlUGpf+9lMTmzTZPeahnZy
JvFGsNG/cs7F2jAPGBAJFkTKZRtR8jYnoJPp8J2Ugolgct7gnBiFa6FUmd3MMDukLnLdYma06mLj
R9+V//yZ3flcqEClZUkLnGRecIpCTsm/S9Oa89rlbpQhXVukIfHIRcqP8WYUyGjPjV0S9+AHxivA
AKobnujCJdFoctHIYBcxpuaYDOWzVyzcsvCc5ue2Sa+MKe7dUQSpFrvZfbK3FJdQ1kn/FOm19XAt
ZRNSj9l6nHJ5fVjI4cnWPizmRDLFjFvPtH4dELL7i8rZS0tA66j69ekfwGBuHCJu77aKBGs0Ozu5
WjkTwhznH7QSTLtYmVIrTbPPbuoiZ/XcLeg00y7a6rUO/Yzhuxq/jGWqf95zeX/6HQ/dPTGJtw1k
NWF0n95rIli29jjkp1RlkqBTSfAuldSdYvKsXobc30ST6+8JivvXNzOCKBwIoiL5EfegrYJ4oiYZ
MaAy9mMSAybOm+iV2/RB+jRBBtaE0XwY5KWotV9RlpZHwyXVQjB5uVGJBiG2xJFgwMEe8BoTJRXE
xbXSCLeWqNGZjYwxume7zqNG0srBnpGgIZycsKsOAX1cHelvPQzqq+NMHWmH0cUmWhqjXHrJtGK8
8QOMtxmD9rbT8H8s35vQwXzK+QCC0Pr/L79i0aKjoKlpvsNnydPfvCx3tgxE+8rVoL028yUH3z1q
Vs4gmlXDN6N1erJ4YEtrvO+nERXANBi3zCB7KMYeeQ2bTOz0Iqkv/ezeKjvI3jj1wTRnUomzlDF/
DkRx7a0mXDGJRFstJbXhJemLbsMMQIpvbdavQzH/sunWeAFNQmqnyEl/Sq44F/VHz+1sUxZGThI1
rnfTGStCyyftbAggvEXWaImUwdYfN76weM+SITsZUb41EzSZjufBL6DfZi4pSP4Zgy+jOc2bnmvp
y9/rH7FFWHdSDGpDgHFOcMCvcrRk3DoIHQqUI4yElG1d1e561rvhimOdSqTc9ldzQibwy3IXqgdM
a4WfEhruEXBoF/m2iXG3WeCCq94kYTtSfr1lySnTPLt6+JPsKWtXd0l6dXJlWK0TpKERwZYOIUUB
xv/HsuSpc0iHfjqti4wwMbaq4eLRnI3CGRE0rOOJu6R/qhjNNqmJ9zKdkP7VY4v+T71aFl+lUM3W
OK8NJaa31BLwnOyzLPMQppX5Dns5Z66DCP3w+c3Bmj6HoWUMSqJ8Og0KrlKsujRiPGIkMX2+gvCJ
Nxpvv+th9Un/Z75YZqk5IL/aTz0qDPwSKnv5Z+jt/xF2HktyI+2SfZfZwwwioBazSS0rS1FuYE2y
Ca1FAPH0cwLV05z7j9m9m7BiNdlkZSaAiM/dj1N6PrnRbUXEkcCKNwHOg9P65CqCot3YMiIYms8Z
b4pzHapIPq2LaCbzjIPgNQ2rbrtYsUB+k/FtXcyZ4feU88HRSh1+kfjqaa1K6KULuvFCV3msReMw
7s1L4IMs2vhYR3bMj8i/TbG6zoPro2l3y85BZeUfAvvdVHg1vSbIwDJ03Ni485E+AsxEgIZB3Dlr
/V24zMnV1wtoMpL7vdH7cBfTd4eyMRzuveLl1V/i5LG0oGxvPfxt20Kfy7Fg2xDLEJ7rLnhL6dzY
gczCw/Dvf1y/8gevPHxsY5PZPvGnBiw6BDlnQhvXsM8f+dANRyYejLnkLIorE00fjHZU7hztF3f1
IuscNlfLSFo0uCWGZr7zgVTnCW7JU+6QdCm7BBxO3IJ5dRLYDi1BWI/52SdkBzpNsRS9GV1s71SH
9q/8cNx/yP5lZFwtTpfaCJA44i/sSN3BJtrMz89ijSnxvinOD16V/MykNUeEkLFDZ2DuCBC0Ncod
5ikPSvJtSErMVGrOv8gp5ZSsM8T0FN7dDDjAsGaLszi5fjzU5zR5XnRYfF0KAjW3RCfGW3hnx3pJ
X9QRex+RMaMZ1bXOCgWtKn7xjSY9rmlGX5Ol1q/WhKMhwZYTWjohFHmXAITxxyKILBOZivAC8KM6
jvnPgjcBmK6y3nXI8OP5tj7k1sedobot0XrvYvkpNJWs6y81V+v6q1QjFVRsw2tlA5jrycrq5KkU
oRQPZ5HbtPK0urNN19NXl+H9ngFunCbDdg+WzUx6YX/+DApgYko+LI84fGAUa7c29Jq9sLLkNrkj
MxoXXtYFosfmPwwR7eLwEUHY2v3RSdsaaGiYeN8noIfn0F2+JOtUomPueCBtLI42POR964GHlr7j
PDtpJp4hASdIKDUTTR96NArgecCawMzdUoeGt1zotFM9O/XHMunIE16A5soHljsoe9kdfOPlti5d
p9RpHron7lsZM62BR2DtX8uaEmaX6cxu/aVsR2NvcvLeBIIcpHPOLR4S9Vh2uL3bor4YOME0+BMy
etYMV9yhXCmAli52BlIrBriEvZwVru0P9vOG4+KEkTJnqMli6dBTbSV6WtnHr33aa0iavMdBOsPB
WpqDWjA4tmGbHzKk4PdJdB77pKS8TC4Df0z0DjUPXJ0Fx5SGQTpXK/fqcRcoTeX/d8a/fmV2GMrU
QqboW1mAgK+cfL7ycJuvUruWPLeyzoSjiV+YBc/9/pEBO8BmURLzJ4z40hMQOWIsnFHSWs2OAi/U
wREkLUP8jNfrtP4q9p0X2uEcZNtM3EetMSeN018hFO7WGFotln9SaVlVPbjbDnikne9x/BqnDWDm
kHngKW8xLvhwy3ZdHtjHqZ9IHwcXvPfea5sxDyyK+ieP7HbXNtn3vOaF39UtGpgTcHNlIze+tjWm
jOUNZsB0L1JnfqsnmhcqRkYnc2R2aljY24jyt8+W5dNbxv0SelVU3kvmp6vQsUoeSg9NwoygBKkX
O41qcJP4Zhb/czUigAhl7aJhi4VV0kJmyfoIrlCcgT+daz3TV/porw8xF6I75jYcuYOWEehxTbYu
9FM38uOFBEfaHlYPzyCS5RZQVOlz4lJ22x/i3h6e+gEeFOxB41CNi3XDB5Ocli/jMA97n0PvI9SL
xaSO0Lab7Xs/euZ5mX2punY+1QFUnSZNDknoqoeM+g58IuIb5ODkwYSGhaKTTWOXJmTN/lFr43cH
D5uHG4gIn0fUU4iwu1Nl/6lxDYv/9+hGG1XM2xoKaOE1hOghGO+bRtBjJwb3atlfZI4WTF25+HAZ
rH6DmXqdJE3bs2FSqjAhYB7aAZ4zTEjvnkuMOb51mIjdooQM7/3iV69hkgL6TEyyGf1w6TMLfjx7
QYB9QYqaZbgf2soqsEy6IaHyyA2jAsA91He6lVa3bqtKTv2chsnlJSuwXS+D44ynOWCWrjx4IA3i
VVQJNuj8qrV6/1wZIVEYK+KgxQHbergGiqaZfaqnTnzDS+9TyNZAghzUcBomvCZpUUzojI73a0y/
AUd/V5bOoeODfvYt3ZxeY/dZdFyaj5tByAbTc9ISnM4W+yfeT/PYtHENn06Zj7ATNSTEvqd3mEkT
tr/0Y+ZUuHGzSX03OMRzd8wSUVyUClMcMR43J0GeFeyzRsStZi7fdCuceuqdZgcs99rO2eilAih0
WZZzrwJ4QSKH1lbbFqH3lTsHrrS9jnlzyP3h8bFxA2CRHeCiMJ32YyxKaHJYYzWadF3EuHDgjucK
QattTy425gPSwwv4jflMCgEYX1w0Z+yE3xN08weD3HbPzs08WYKxFkUd7BMhnNBFivK+XXW+uG5x
2rTB0RqM31S01JAHw+7FXRJ/RxkJpfdQdWPPGr9EbEdWkl2hJ3DrV6Uew7U+iMsGTZTT6nRaIRV2
EhobGUkgSXp3xMVxaFNZXNeDy3qEQfp0z52dvxTSZxKZGBab3MBwNonBgJhO23PMtIleIxdQVjMg
oyzpgDFonoTE8ujjircYSPfxSwlb4dn32PgzZ/XZUSbuJVHKvTDI9bU1DaaZisg0w1pxSnd55952
DUCgbDkvB29LIrIXo5c7IAbBW8z4gOyj729dnZ9ewUjrkvrf0jhF2cunL3CAgxOUa4kCyofxySvP
da0H+bn41gakClbhPuaETx1DX9C6lQG+7ZL9aKh0nwKm+9x43je36NU+82m3aqtcftDEUK6Cm1aT
nA6rWB8ozGxMj08z+3VPTMZjXUTTh5uwa7MD6U1/Jx26exIBzQ/uItZ6aUPFQHO7r1/VeQvzT7pb
07B4mihfnYk+QX8bzUoyTO/JRMPjO44uNNoemcscyuZhmuHzkNWEPBGWP56bXUPXTBgrWnZFYO9N
nwhWyGTt+bOUER6dWjaXeQVPNk73TUseT0pa1tM0TOGukRsXOtnW1wNIctg991XMqyueaV2CeZQn
zk/JxhiTX40Ze4eP533ilZf/np/9H3WbH/RsXTZrCde2ODL8Rz9b5uD3lYsV7peKA3FaxcWDlP57
GSnKvThjEBD3QZKvYimtGvhP8JdwaAkubKfdfWi3v0pYOJfQLAaedsmrjRnkabZgZkrh8Rn2cMyH
3MLvfW8/LWPg4garmss4EsCjxjcPJaU4HUnERS+oI4hGPkRojJj1dV0MIOw7v+6S7Vp+ofrSgrXM
DdV6klU03deSDtShnj0cDRcri6Bn24IYtRi7qgZd4NTm117LiQps0MWHPXmcFa7/ovOfTXEePMO8
QHUmaTmnBvI/t0hbtn/ZnHqZqHnerSV/e+GtGrbwvHa86cW+MqfyvF4QlvX2378r7v/HNMfb5Tuc
7oXlCp/357929KlgEoYNJHrvNJjVC3/a4/gf0NpZqla6hzhCEQXI8M/3LMigXDoyuqy/JeyT8aH/
VFEAqivzON0OveG+F0MPz3Sai8Okfzlwmzllk0E/rP6l48vgFtNFtTF1xEsshnmHbf+aOuivu9VZ
HEcZThv8StDR9TfXIpP1m1jm//0m0bSN7YJmdKKOC46zNqbspn9Zdfk/31tvroO+w67fc7qpI3mO
dL/+5j+/b/3e+pvX7yWm1/wPLYVrqWzN0Yjg2K///b+8kJ4a2xOOg4Zm4jS2/oMhH0cDDu+uLY4N
YxLJhv7kA2fYjqRQx6Xpnwth/qri7n3wugkCpqamKiwkuyQoYHm27ZUs1HLpa5C4I6VHh3bCClaY
moLOPjPJxVbOOAoGJgsHl/v4ZhAVEJmEjfw0bTwqKBxJAh/aJ8wC7u6M6QlppXO1MwLSKWjETO7j
qbjk2anWG+k8NEe6ej2Yp5AHL7M/E3vjBILA1+9DE2BACHX0f7hZ2Ny3/qOfxeWlshyLIW5omQGd
zP/1gynsdGQb7cRHA67xMdc/9boELWePxKXJat3vZPOMrwiuWBIQnXZINK0pNjP6kvZSvupvJE4M
hiKwqUSJ7A5KWIovMe3zHaYq9WzhrAK9DOtzNPGy+0V79xZy11WZ/FT6RtFh5jjLYP5ngMUL97dS
7K3+YNYk45xN5zFH7Tl9zx0cKs9V5bkSxU9G9surbaY9vehyvHFZJEAfpteQTwIsT2G8JoRogG6u
o4XYoBehtevLupWqtP7rpCWMm8QE8NTl+M5Bbtm4HOZN06yuHudrXQpOq/0II3V0bbR7jZIDBRLu
zIW5m4yG+amsL0yqYPos6ID4iQKqL5YvaZwUj270AatCJd2zmVIMjesWMhl6cA6DfEUimnFFSp9I
2cbUNzV2/tU59Wy65dixwgDy94FMaVBJbXWx9BIDCwAi53IjpWWlOgWyHo9dCDbDK5V3yTyQMnHu
jTvSuw3ou/2kTJ+UMiFFy/DEwwqs/Gliz8dnbHowm6FFOyjsE3/p9FCkMs+Baf1WBFmPXA4Gzu50
edhsQdaYSApoB7iXOR/LljEeU1d5bMitoUenDdRALHmNyz0kLMEBt5q35lepcQD7lW8cD3DzqAqg
gqMZnqFEH3EsxtdhSHaZnv062pSf5tYxgHRznNtoPqhq6u4W3Zu2ZS1Prd+Wxyr5URktXSu12z+g
tFBqycTl0Sd3yoi2TtaPfwN7/OlUFK5z7UEWdtPxAcEJZRxbbC8sgL2O1T5HXkSsy/myNGZ2DPR4
FdYYk9rGasPtlNt/1XU9AL/BUNC0AICbnDaPsUOhdURtXupmcF/jWq1yegR80rgnvF9Y59v6AcHt
4QLPPntOb9xGjG+3LJQFcxBOBcmM3z8rJc0okhrBVuKdX4aeYTU5BOSiiJOcNCt1lFYHwy1Hqujj
FBXQHc/0x8u3MdHGjcj/jE3i0PpVfGNepeDgcwGE3JfWJgsjFMuOraS1MzW6veuj8Tg29S9VMmoN
/i/NKP/9scOB/Ah1O1no16jmDr8fXZ6clzeBRzcLVoH5tMz9pdNYr3VZ3SWE9b+FSngHby6yW0tt
76WzPQpNSQo6D4v35lny9KP/6XPXRr9RlZ+9zlPIMg1DG4+XIZnTdy8klGxUgb11h9g5BvzoGx6P
JSDx4luubUAlvqmjssL2JxMwuV2ZU4NHz0lKFHWPd7OmqgVoNi7wbINMKZ485hsHqrZoY6Tsc+yd
9rZuMNbF96b5XCP7QAyLLn+WFgpLUtfLaR0QFn4+HS2807a2Z9DkQrIuYy5veN808G9kujEUdvuA
SzHv4rRbjlRfq21EMmFLcCGhvJ1ZeDSCo/YTnQN2e/p47DIF1y8IBF0S+Uvmtf0qpvd6wpcNf82+
W4n1Jug22mDtavn0IMBCzCx2oaQkBk/Jk19H0+tkAfnBsXjnYc9SE+OTpTPQZ5EJekKM30NHDdKf
pU2sT7XpLAdvssgP/rvgjnegJAYVqa+ocfYqCL5lJvn3UyiMcBfYcFGIodFkk3fSOZmI0QotGK/+
HBQYvMHcfs6SfjzYmO4u66JcHgYy47g0N8SxU21FSgM/4SBuon33ZLI7bisc9UHA6V9Oio4wQSp1
B7ygqkljzQR16wXfYRo8ltY5ESlpb3Vfh5ueUcRp9KLgFeLaZsnKECxIduWuxFheW2PQ5p2rxh9W
QH/PPZgUzmrOdKE6UV7aAH8VMf+TiaeEWzDocGL9T0mWfClFOB6pKhdXoZEGI2Itx1b7mxzDz6KE
SNUkTLExbJa3jOnsEZqJ+T6mzYuTLXt3MX4ki0nj6vIeh/F4jGn6wmeQXl13cc429+9OG9kMTbr3
ko3kc34NLdoYsqQRDG1UtLMI9UFVmoeUBx2FsBRqpIyNVXrodA+P5VvUZGC58UgxFlCpm265+dwj
QKn29z8stcIUWHes6qiSYxPJ9y4VhHl6HuuTaXTnoLOtG1Uq+C1zYk+VtL4WVvRzQfAjQUAtk1E5
GS5+BmZGEdyDvFy20SCBUnRiuNY12EKTG/i+MvpgM4AXVUrC5efGS19aB9G18h8DbZPP3jhiGPBO
1ByDJAfVfEgRtZ4BRxMhwJi2g/goUS+LgHRl6r6MgqitJ6yraCH4DxZp6Lj6hnduybe0r3xeBfVO
yOyw6uvu2H5pEuxCKq+628CLtWMm+49SZQ8pN2H01aZ+UNppfYtr63tbURqAbnEbSuaQYa6OhKJ3
FBsk5/WAPTcDuPCYC9aMw+dIMS4FtAX8riN0M1glaSXJTYRWru16v1mXKR8+Rw5VtLu6fl9jh4bv
+Ye6tn5iWPPPHu2xJKOXR1tReJ8Wgm28lYPQkyQwghSQwRLNgBElFSEtjLot+eJ556NKbNENvQt7
qnTnGl5xlL29QC5xi6sAdB9SffiQqYBqj8B4iDUUSlp6cm6Sxxh6aGyZ7WQfkMdGN23FWXF2tZ9T
YX3YSv2IXjHUjAVn1OLgS1rhcF9jZoVvsynlXs4eawiOitvJdorbDuh0XZwjNC437svnZSGjZ9qw
3KQqfrQDscUV0RUyUG9njIrOkrjPgfR/9QNKXWsv30PTecrIb0P3mS7UlnAhTPkz+PHoVE3U/9qF
OjDJak41QsE2AzD+UpeJuuRD9ShnNZ+VbcfXWS8Jx3PbVNVtjWSbbfDqhZ51tOiNPBML3P3Bi/ZT
+xNwNilmn5RFl0Mfn3Up4UjHCEekaOMbNteoLk6sATscahl897x8vkV6/NTaFaYEa+eTug0H686o
r3tShAt2dUGsYPV8l/D6Tsgemm9/FCG8lGakajvLsHKPFftKJ5N0oM/gRdaTc1AABstp0F2lH8dM
f3UMiw/xgLlgbAlVdm5GGaLrvkwjWyMXFvcBE3CyNQzSi4Gq41tgLseS1oIvhkMJdpXW+ac+qX6B
8qQ7iS6UrvIjMkV9tSemhzSiPUSNR7AUV9mXkjHyJhjji+Eu8kyXOgMaDQZg2+7vvNkxX5bIMnZM
249pn2iYGbVfm4D8RukP5YtRwFIq4xnDVZ2fVpwXXg0Qkra9IbOZ4sCX5pMwv5HPQC+xaxcj4VMG
eUJ7nHssPyRCZoC4ChXKmByo9WjK2yaykDpRC045456DCx6VLsJ0YnqHTNS7NDCBwtDsCCT3ool/
Gribth07c3ZIWIxyD9C6aE2SRLSjFFngfk6t6DUpo3Ovlem0UqpDkHbuYRXnpzCuvmI9dg4ZvZnH
xlFvgFOoB8gSdzujchUt4/teM44qzzksIYeVlWZo1oGpaUYKQESZA8DhcyOgSoMVcA+NljfQNmHd
V8ZfDhggPKHLyfRy91Z63bNbuvbJ1GNXiQX94pNNFLY1zZvZ+OpwxR7Czv2xFj+aA4bLFDSooWtX
cl21gPE35tTRZxsOhgXgr+5FMYS7DVmZYYuk8G1uZ/c4LeYxdOfgntUOpFzGM3ts7Wu5Xw/uRdo5
xDg6oHYFLTzjVP2GEpeD0H1J/Cn92rfjBV0x3Ru5mE5jb8zbqlQgWWbP5JFWpQeXhu3aHy0mC9gu
3X7cR41lHcuxvHIH8++ibv9Gh+HIgi9jW3YEZMpJ/M4qR9zaKWeaYU9vxLmZ13HE2beycT4F2NYW
Toc3UYbmPnPGnyl1wlsLOh1PK3Cids1wlTjdoa/N+h67PDBtAypNGoenWiOeapPubYx7NxHCrMIn
mG5LBgDXapHZzinG6uaA18czCkdiXcgp7sbEElwE6MBFTseSpqqCMCINNY09tetCQQiqH46HFyty
6WxEejwOyDqvIPMPk9ONhxZvz94I+nY/NvxFobIWauprPqVkyW6NxgRnDoZ2M4rPtEylED8+EWyG
aMZgnb8MZLsCWWZlkzp1ZmVemB2rC7VixfSXg+PyJD2IbW09Z2843qa/kTjp7qC+6UTKhVonTS9w
w/nThBv4rZQMJ4j3lZX7NRHvxCefIZXsVhsIbYgkm5wMewpi5VQ1f7kYRTBtp+puMDHeiSmAyB5N
6mr7I3b42HlPIdLcqWhaYArl02kovRGtPCr2zHnx4pDjKL3pzV0Y2dWw5mBhjz86yDfboINpIdOk
eMtaAmTmUk3bLeJjdh/1kvd0CmZZ3xMaMOMNDy/jVIQTtKa5dX9kSvDvQsu4Tb09Htfpuz9BJvcM
qKlCJ0wGXWySZE56iAKF4dWs1T5Xwn2adH2APzO6CakEO3B+2HWN1996lzuu/pis8h2FdNkVA8XD
8b+1k53weQKz6uq8FTkVciUxoctBLzHRvKNjuj9Q/pExZhLKasr7bbykub9Z6GnEaGOjq+RxzlMK
jSPHEbALiBwANy3RpjK3upg9pV5u2bZvwk9/2lQEnsppcm7uOH3KDUqW+DcO/KEwRKz3fsg6tF/S
uKIMHNOzCZn3JSKgQbXvs+uG2UE6aNqmS+cGd+j63VFxsEsb+9XQdK9soCiuH8SdrI51HZLM1/V2
xzFhjFRqhYu9+2de4PDQa/0a/SXbqUHN24/ksK/jwwmGw7loh93IH7gx5+hudHIJgpC72mq5Pdon
w2MjbARlf5vwXerQ7LrQ0LIc2iTGcaWNl+sSO7SQxc6Wj7AxDQhtypbP8UAOe9178LSKUUgxw6m2
BDfN0qCQ8PSkwiMIL8Dw8bGndXNvA3wuk5+Ge8ZK1AuluR2dS12koM8ZIAPYFnui+2v2Bg2GNCya
huFEXEx9NFm/KsJnfsDm2ahK8uAkLmIjl9uKjQG6NhnFkg39hviOcxhtrAz06TG1DVKsgFXxYlIm
cOJwB6Kho/oOOsOvVs+i152GoTHFrVJXIZL2Mpbm1QXG8CjGkP6C0H5XPtk1rZqv+rklKEfLGnrr
V9l4SoniG07wbgZ4blscR7vJoxrJzzPzDEccQy4RbuXp3Lmff8v95ntSz/mtdrr0iwjSy9/41Ien
Jmg5LHRQwQPBRssx0oMqI+AUbv9lfaZUBhBmdlbBq0A/VUF/BfqZX8BONK84v3yyqvReVtepy4d7
4H8mheOek051JZfj/EwRN3UWBWEwHnDRxbKnaistsnB/yLB2nQ/YIL3nRLgcDl0lPzwfeYb1ztAV
auumE+gm6uN6nBcZBfVa848yMZ+BXz7WA9pQN99ylcDU7ObxSLfUfWBjUWq7mqlPnwElyQt0zpW5
544gN5eeSEVuTRMb1vjTiqzucjyTE3hsWswow5E9JwTGUtW+o9D4YI158FzXFF161J3ucHIUOwxg
jMpC+AcpD4RIN3K6ljfCveaIcQTS2e+VnicCeQv58fr5HAafaAhFtipQQdbNABRLTDddcx/xQRGy
CGoGxp25s8MY8zJpB/J9feWm+wbHNOWJfPxTx9MOGWiAkyO6e2QwThsayYs9zM8BZMt9wj+Md+t7
KucfrTUsHAqhCDBQ/mvoKSLiI5xRPsif7T3bfJoDcpBxkBv7ZOiJIAKMboz5q5eW5yaZ/XP6m6FN
dHXBmgIRBScKbOxnFtI1FAQMtkZp8gPBdMGJou5+OP1snfGcaHNQZXkbCAjNJcud4hCL38Ahuttc
V5Wxb0sjeRnM/EcnuYlKnkgb5Vvxk0v+qYWxlQdeehUq497mTDQkLI/KQS4nEmXBNaoWrrUOQonp
Ji99paOK6OWHvMjPXmRQrwJZt22oNh7Kqd4NHi9bS31lV6nuyMl/2ikju4yLS09nOv/gn2IfOJvu
QzFTFSOT/m52dUCvdXmkaLWGajaQBTcH6jvSQWySs6evV2GG/ZG6D7ZY6zCW6eAlh4mGQ6unIvOa
tUwp0nwBz23CFcn6RwA1jt3RWNxm9jw3s2MskUZlylGYPysTAItSIL5y2p6uVS040p3WtIvgOHxm
86y2rQvojwTKtA8+LJuoeXcQ1J/cPl7uji2/RmHClKZV9j7QJcD1OL4Z9lCcbDWm5zaOrushiPLq
X2EtjbPVmeYOaYhyd/rNiyU3viU45SDv80oJDKQm/zuV4LtLe+Zl/UCIrQoahYO3D44UmD230RQd
2xxbLQi3T73NbITQ6+8lMPovbj1+YaLKMMR11UHp0WLkqEeNt+Zs5+wFHM04Jo+mLmFtEetOsDig
HIfHFIvF07pUvIMKCArlGuU2yVrnMfemDVUIcldhIrxLa/kbFFB2MYrWeeJcviVAVd+h/Vj7euZS
K/FYbOJGToy+2VKYrXlYpiV9lgbRoRDxfNsl2oLvgatEqlluuR3fA8OcT3DM61uRCGcvF4GNVxOz
OswSx8AMP+fOIO+Gqk6pzc6KnpzhhMW0BENh5a9lKTgoxgnNPiZR8IKg0YFJq8dJ+tXvYboZzkJV
xty5byeKEF/jiEwpLz+tVSUT7gXKNNEgWkI9oABxmmGp4qvKvs7+KJ/WemYMAWcQCRaewsk8clBA
e7B5o/OpfCcZieGBNGmWoTr5SaOD2xhFWqs50wD9Dgwv3ncHxmkJDkdtbqyeorDEpleVzXPh1feA
2h7tvKKl1fbBYJmWs4tymxNencmXOCg/BXADDpXijZ21A7Ybxr9Wgx52sWNkIszobiLY8hQuGWCd
GXkMFxuD6TbMgEfo/MM+sMN3c0rEMQXmQZaGbAPuZIJbERnDGio8fev4Wy8raxkpjYkLLWJHc+EE
4mJ7WqDR4tSrt34ohNjGho+p1oPDgWmbJ5bEZLQuGIe6Uw4Z5s84Zv3K9DqaqiKiAJ1Pu6RExDoV
naIQMnstQtP9uvDJyThe7ib5j20P7jht4CV6J85bccmCAOGBTiSTTpFLKNzzSBhlK2u2seEAumxd
2ozW1mbCo73aP+ywoJYn9pGWzYw9emfkxKU6eSjmyzrJcJU1n8jzDxti5DPUo4lDrlcRxkClWfGr
eMZpyuiz41IhQXFjvc9p2T+YSrpHIaxnApNglIPgqXHm8MkPUoN39JsZQIF2GSGRWhDi7hr2DyMn
z1OVZQSVyxBvtLBtKzjYO9wpRDJazfHUB9tcH3GnOXp3JnNxt6IImsNiyvgppI3hUFWAuMf4DU82
GyvXeMldHEhlrD5r4OLRiXN+EO2nzLJPJDOAeoRGfuvZ/x/CJapuQSRhVojpJc+geU4ll4YKc2gm
Obv/oqy/NzoGJPR+Yv1qnq7m6uLQEgmQtJl7O+kqEJ3nnh3Jg47ZApqoaq8U/UxvDOV5lStkOhxT
kjpcir3nKMWSPxKB7AuQCc5gy5vk2rs0mb938QlPIjSPo29HHfWgkY8yZ37tlqS8Dv8uiigs13DR
EFbLiZB9JGudCqeIsRghAzvnM2VczjMdtd5rlxWbHguocuruKeij9mn9arDczVgTIg/BVLZ41USy
wTPiHiJPNABO5tzfdyEDcAH9i5N81B9p5Im4qBBQ/k1+KlL2NN2WzyG05JNNz9tsCyA2QObHc+1Q
0RlYHn6rhdlcmsj8OKfyXZKSvKxLLylGycX8uYLncoh1CGNdEo+5bVsU2Hj090LdD5CxNU2yjLm2
vnGsdw9Lm6RDt3wKKmbKWE9cbGIizg4iopiAMD8HATZ429VBvnrJFzBWnGjJLhOrdzHGTAEmKfFm
AF/kFTZHRohjme9yjuO0AEVZelrjrK0e3OPcow7ZyesdaON/csvDUARHtqhPbDgFf3vSlvekGP7q
CtmTzWpdSMRV+LSE2AZHV14G03H5QJO4wtSTbPkgyO1K44xFbR08CU5l/eXIJ7Dr1XSpmoCe2vXo
M22BEbiX3LqJKS8vaRM5AhsRWuuQYoCx9bbvz2LNOeimpYCyg0Y169d8WkOkFqFM6dr+0RD+MvKm
M3kXIbtItzjJcEheBckZRDwVcLwb/hJUURznnmJUuIz+DnkFUKHmBzCiKp+68Rtv9d6iIfuRVUP7
inj+u+pzcex4jlwQDPZ1PJDWmvlpC4p+dllYVFBwhoBOGQ45OwItyyXsIQqOraT4IDUQEdYuo85K
CeAXxNvyZN7NTDT3PL2mi5X0xXFN2yQE/9ls5+eZHRFTBhTjOjVpwpjCy7wKZ0VmcAlaPU1XQXqr
9eKNzd4DeHl2tb851oSr0aINmO09sSZmzWYmsL85gJsSnTSNYuyLNS2RDRagnlKEO1PqrZmN8voR
pCsdiwl4znNVt51wyOfv7sfzbGKsHqsgJHkpOorzZvXsy9S5prb56IM02EF5pW3PhDXdaSubAh2y
w1McbFek1EpSoY4cJaXAupXYpRvQS+Q3Vzidxnm25VSetIyznkhHfXvgcMtzO+F/w7xPXtYlKz15
8ZR8baFh/T8iGBvHcEtyDrOT3l8Y2hiZOUzmrDr5KstuoALEdreYZRSJZ0M8TWE5HyJc8fvGhfcG
EhI1hU/eIW7IbPWaKo7VAhFZL4XtTztBeobLvjn6ek+oKkD8nsOsbtM48jPZ5OgAaPTiWUX8HOgF
nB+MkliZp0oxwiuICe8oGwoeWe71W7RtQqyz4z9GoMeOz7gAynyyTwecD2sqPIDEi+q5psRjXx5z
b3n17ErcslK5OGSmZOPPZFxLw36NOZFdw1yy+LOPJvxlbURZA7su3G4KUdtw7+L3PXF22CR+nN3o
6HKOReK8LWD4p82i32Cpl2jGgwSyotxTYMHEGMVsDS9ZesrSSVsiF0HFxyRwyVVmnKMCGrRGB08I
D4++jUIUdb86VA7XIupH9YonMjlVpazw7nhfJrt7AfrfUeVws9HLrmsAn6J7MCMj5Z9BHX1NjcA6
qBa/qB8T3ifRGQVwUCEKulpLXRdL8G+t6gB5RWGztXWqdOXMpA4Wko9HSmdTtdK0hCO5gwbDfolb
OpanlEigVJF1jCz5vGLp/rRti2D5VWh1hYHZCBcP+rgbcxmsC4YZ7l+zJMA88qTYIy0QMCpojM99
rPlETyiMNhyHfIcTXiVq5tWhjAsNe7+WU//xhMZBxogtUuk2WvMJ7LG8XVQzx024QHiAewoahCi+
wlpCkXGxDHEG0nbUAch4hPssj7rvEc+GQ6NjevCWJEOZ+jT3Ds143DWYjgUEQ+lTMcbC29s2blO/
bYZ7TDqJEhOKhL1J0OARcKsB4MMU0A9osGSq/IliTf9QNsBJtmIkrzCAdaoooCySnwU2Fgglqfck
69T+cP0lLda/vCfb3UonPlk6D2IYx9RJXwtfTQ8pXAZS0v5kc6S8TR4fjDqy4wcf209D1H7tYmG9
eq5dARYyPQjNIAUGvBHbIE6do6uqX/+HuvNYchzLsu2vlOX4IRtatHX1gAClUznpdDWBhfCA1hpf
/9ZlRFdkhlVnvR704A0S6SDodAbkvefsvfY0cbb2BBIjWK+QXE+VsLzVwVqRuDfc/eVpJxNWKHOV
3gciURiM+yC08ZcPqu7NTocDntb0ci4xbc1Q3VAyWyU++n4EGCXnlIf0op43vhWtSh0PxH1hinuU
UefPSofCIWtC8Y/MeNscNUu6cM6+gfOz9aNwe1/jID3GOlQ2zQdMHqkCuEelpJ1xhrQpF30qdeVZ
kTr/ZJOMhZgT5Tnl8pKESpcB1EhZF+eOGlMXEMVbqLHZhsDRxzuQp1UnRHRysbQgfByrDj1xUMYw
2IGx1z05AEAnQ5g1dC5mMZ7QUU08WJX2EFD/39xJQZqo6I7K+PDX4kvd+UXjZkI8oDRrOADMbMX5
VXwZtzKoaoM5h0wC0QIWqNcL/dl9kRn9j5/uq4yfJnL5dtwvyCIUZfj7wizUlmutf4xbUYhtwvJk
9Lq+oWLBbUuO8DpR7ObOV4o2Vp7C49ZL9jNqChrS5DPEqEWqDMp5A+YnyFFEZdJQQ5biKUSHrjtM
Muorh0SO5X3q0wgDyD5WpPitZTDQS7umiR9owhhPcJ5x31K/5bg4VKZ48rb3mq5k+e5f7zlV/lUe
aMqaIhti56kmt6lf1cQ6EyfViLN+raNHRTs3HU2xKJkFHWeTawFbgby6bygs681pGAeZktXs7otW
SdrvP91X9X9sSO2ZiTvFV0/B6v09VxxVKZYK0lnuL+n/yBv/uXr/CRWV4Y1F1rj31ftiFh/SxBuZ
nu/OIC/FdKNgjB7ui1SnMQDklWeF8MSPAtD8c/HzNeXUqNhH75uUOMUYoKCp0OTmgvZTOkGysDxF
UF/uqxEMSgsxdLrLNBCN99fuC6fN7O2olO/QdxZmTCE4bSS0nbSflH3XIPOgIIPzgbSCaik5UUC9
fO83QBGMGvOQhvPxHjF8f+meM3xf1DUkcCtRXn55PYTW/T2OWFUIOYTkiVDhH6/df/X+G3NcM0Ci
NLq8I4lDlOM73UlRl3Vo60chwb6/dt/6cxU7Frbt+/r3H3/Zfl+9L7IZ0vH9p++fUw3FNpVTlwlO
fLDJABXT9nr2ZPwALp0zOkBiMalUVrz7j4EqZC8pTeFe/M7P96iCT/5zFVfmtjeoFwa1SKsRfISO
3s0esBfNSl8GECpWLUS9DWO6FFmdj5U2LeZxT5Fh3CvI4F14dqSsiNd+bvi5GosNoaH2MCPVdBdL
dnhU0/qoFjlPkzo85ahdeGiljNqUlgmXofei/C1X37NJAzGOkaJ5Q3xmtJ0Fm/t7Zqn46b7KqDgH
XGiTumd+RcpcnScqQQj0mBblDtQAVLENMsopBn8iFlObMsb223AFqPIBpLy+CQBgPNy7N4bDaFQQ
CvXQ8zfmsUImt/SDWPNS8g/PmchpICUSwoyQcd9fo8jTn/76fmEav95pFYdMdsMyFIuxqWGpf1YT
K/CbFCNjVqKk9TkD3PRNOs2ABa+M3ILvzW+szT5TWS560Qq/L2BzAo7MsJuTfaT6HqFyP7aUfYUh
iozEeEWTl2JNYuYbZmq03CdZOQ9NqZxB8s8nWb3eV1T8+YehCJeKqNreF41ozQSiBvvfrg44hxeR
xgVeJU+jbaYfoYbaDWe+UJbRPgxbxzwS0PVjUYZIWFtYgPeXYJ7/eF1Dr0U5k2ZFVponUxD77tYy
6h4q5g+qSQGDZeMhhcqSFQZihllM+Jwq5UceyuO/0Hdr/+R46DrKG9vSNRsh/C/HY9LbmLaDYawj
RlHHzLbVx2DAOJjAUUkRkzzeXwqBAz3kRv3y86W48JVNNCIJTMQvNbIFeIIhLRp2+m+9aL3f23E+
Z9x2nJudmmfJSFY1G6pMHzsvhnu9aHTGQX/YxBO6WRHFMK6NbIiXFbgmmtLAKRdhThacUzvLvz4j
dWGs+KMRwFQQ+1gqflXH1Bxb+WUPOAkPLtmu9XUOrLNOv8o9HKn7otLTREQmTj/W7y9aSUhYBKKj
hc2weUVxO0TtJac31HvWGsE1/Lj7alRIW3DoxIIxUJR9usgimbAIInp02X1p318wxwGzdrASUx3U
wjXJhfcNf3jP/cU/bPczxwd+l9vLVsujdYUUa61n7fCWZgnGl1C7pbpqPFjnf7GrxK74ZVfBK1N0
BWGarOp3Z9GXTxcsQs3ff1P+j29MieL0prHmCRlvmdKkV1ASJETL6dcgrJUChDY7pjOwsMZ5Te8/
p+8GX4XBLAAAHnGWxEjOgvOKn+YTbgesCzm9RyfVMP6aJTHKY+CNI+EIXBvG0RYLbYoNBhXxUR2Z
SDUjCvXWKIS6R2xVHsPInv/wTvEJDonaBmPRU57GtzCMzW2YDSkByrx0Xyj04xd/vXds4Rj5496x
VEVmIq1ajkyqLPGqf761lS0C3D7wETi3ebz8+WC+P2wn1t1QopLMcQtm8sp5nt/fE4ZhRhm9f5Nj
Az21heE3mN4Jj0PGEc/9E6G0kGWjuNnfVw0UT54eltn6vloqtQ0MA3nqfVUpp/koPgiTYv90f6kN
Pt0/DCPEP/+wNB7++GEg5H58GLFg85F24eP9c0YygkUf0m+3Ks3JyI6apwhY/npw8MyMVd88yXKH
6q1SXpLKHFABTMfCMOvr/a1dYyeLpK5I5RZvDWKMxJMaoPUUH5Rh2UKtJoTAYqveAxmvBnX9/YNy
1dmYqpOf7++1S2SnYToq2/vqPE7kxsud791XFakH4YD/6fsnaZKlXmnt3rfJNFPXf33UnV9vH9w5
LEvRdNnSsNLJ2i9HXfw5axyDijimHC6yjZLivoiFKriRoreWqQHFF8S0qBATVKukw19K9J3HosEP
wMkEX8lsi1sf+swZ6/jVJlxsh/nVdHNp3jhwgU0VsDuqXPLG7935+0+92dCuJKFCjZGZJX56RQjQ
n+4LmD/DiT6d7uZKCgFfbGDY2Z9qsWib8ktkVV6EK3VbifirmtPqOFT6zqGuBYKal0q1iBh86/Ha
Eq8Rk5QfIsmBaGIN+0SmVaoL5ePP1Qo9nNfFZelWwv773a8nYQm+ryriJ7l5a+dqzR6LcVpV5fPU
G+h+lab02nK+EthS7Pui0o8IaphNtH79gu2pRhVEsSsdifyq9P4FtexaoNjfqGLYq46+x7qpSTPr
c/R4lkg7dsTCzkOqL3YF5DgayEmMEKcsIpXU+dnJW2bCYHV2pPv8WOQRyu37yfFvX8Z/Dz6K8/eL
v/nP/2D9S1FOoPrpkf959T83y8vyP8Rv/OMdv7zhJUqi8uNr9Okv33W4rp5+fcOfPpW/++N7eZ/a
T39aWeb0pafH7qOeLh9Nl7b3b8C/QLzz/3Xj3z7un/I0lR9//+1L0eWt+LQgKvLffmwSvjqHRoRp
M73+tz/+jR9vOH7K+N0HxPd98U9/6eNT0/79N1X5nXad5jjiUWPppszHDR/3LfLv4g4rO5ph8lco
vPz2NyZ9bfj333TtdwYxsmXZhqzxgHLwVzYFklc2ff88tsmMcmRV03/7ry/3p0P485D+DYrwuYjy
VjzWLP3PYyZu8zY9YU3BjMxHwvP85ZJveyJoMl3PXC2zP+5Gpaxujh3C+FunPvbxXOGbGTByO/Cv
ynqn2c5ExzSRybZjXKgjZ6LntBpbpBMyrVFPrpoD43zJRXFaglGNxAk9f850M30mjkwQqLzO51K1
joPaJKCMDgZ5bO9Zph56BQ+r2gCkCMABL3iwji5sIbyhPX1QRX4xMj/dx4MTENxCwDtV/hWdBtjX
FW9XBypsaU2FkxCHBcbm+Hhf4ODIFoqSrCnGQQ3SpJoovDm7NUuplYAnOWfQ2abbSoQ7Uk95BOKg
eE7FDUANkX0oMkpbHcCVGW/mlLGjpPhXnX4HjjJyH9C7k3OMaCQu3tQ+uRU4ABYOUjzgW1QnBSsU
Wz3htxbIgLQP12NNFhDNw4fExqZb9M4JJSyTJkQfJWF+W3RX9cKBSIymuwQxGgd8W98ilG45JyCD
+yHaBq0Pvm4IZlF/I8Fx1j/GslmK0eHa7vEg+3ZnLmcteW2Kmqy7HrG6m6hDjdBeqdmn0fMgFaab
kukD0pcgXBX9aWQO9dLEOjTR96BWuSr68rnpwE2QQRqYVr+JyBuHGuYcZ9XeT0gjtrGIQEg5fYwc
dqoCQzkNjBE4rgBvW63h2mk0MpQqgApifXBlGU/2VFO8i6WuW9pF4oLEIpcu0+q1n8XYSisaDT1m
M1kvIvz+HY7VAhPmVaXPQQRPTxlFad/1qnDNVluaWsz0wkofp8J/1Dr9leRwNPTo7Hho6sBNL343
7Hwc1Qs66jd9ELZDvVIWTVh4dOBHTwmhp2S29UZ0/IBfmuK2n+Aqk+mEWsNjG/EMyVw18DdOkVIU
mZFLhUuopl5K7yLRqjXDPurh0r7R0+0UOVtifhZVUr3nwXhNomwXRzki3uIspWhYylNd1SfHoNfn
YwIBcdrQHyl8ewObfgf482jXuA86gHaUjAtDP4Wl4qUpI5JqnT3OCCv7KNtAQl7Kwezp0uSlM0Th
FmwyOEVZ8nyUDXnz5Pefofd7gd6ueeQuO/M1lIkz1+2FVtgb/EVLjdwjmam7FnZe3UIOU4rDUIeX
PsxBhVYneY7XZqGsJyd5MUZyAgrQrLH61c4HIYhA+kM6d8yFPEwrH1CWitsbYRAYM91LqGAHfgbO
Fld3Cs+MfnYa2QvZH28yE2CjcI5BggYk71dAN7yyGTdzbdPfjdfpGK3J4N23/JtMTBlwSld+RSkp
fB+zASGMsco5DCZN7Um2F3Y2bUSH3Zn6ZRRthq7fiJeyoFx1nXzu8RvibERvW24AIXp1p7lm/Yzf
dWWbxoo/uim7ycVDeKyUYQ9T6FG8DgXyRBbE46Q7tPEkpHdvnQpOkTxK5t3LOtEX4v9ZQ6JMWezi
JsLZx6eH0ScFVUDZksg8Ul/nNd3yVAteJPQEFXqZjZ+2ynmSRzXAIH2R0OZx+iW+dumEd7NSRmTX
zlYa/HUQTVtNzV1xpIsxWA1hsVmJ3RH7M7Eo1sbRymWSGGdzV6blxgFImsgcDJLRW/9To3Du4aMX
f6wIDiklfX0sltTltnHyboDdmhzlIZmNV/EtTbu/zl2zDnV9ZU8VSGyNaJSIh+5WqpwPgzyQOYzW
zpgdNAPuiwYp29kJXZ32uddb4viSnZVnjHKsK944xiik4swkABUkeTm6i3DyOaIZWzMQ1LD79Omq
Q8FvK3yjFvAGINkx05cWhh8dOa5EFHUr4b2nP2OBbcMY7DFk8bBc8Gxx7rtJJei6mQ94PTBXRdz6
nG2AFXGWQzfRzX01b1M2UYV6ROb2Jk5lsc+10fCG8mzpl3GCYkV4Owz+OEcfBj0mvCI4XkNHWsex
BmyxPOW6tcFVeEStcSASYDPrJx0d6IzqL9jR6nyYCs4iQRDrcQdFySOVopOkheuZOGKhmrKmz5DS
aHRpbiet6WUfmVqv5Srd6r0EhmjyMgTbfYtlGZpea3L7k+DyZks/tTd4aFZaBZgV5GuH1Zb/3EJf
9rAgeKr5RBdxs+BabqKeRpG6NO15jRxkWQbzC956T9yIxTrmdNfgaU3K85ITYVsEBGFwPQazvsqL
9MADdYXqGcGraxmZa8UEQbNZwfxvlgOXvnxQE2mdttG59odrMLJj8oXfk0qZm/smNWGqGZ7jZFsD
P1aJ4bOXkalOO0l2mPqMX2w7cZUmOhqDSqJh8KzF2cFJcJ5bYX1pSFH0uRoGadVgIRInVTj5S2TE
u1Dtbmnh7PzE3DvUQSnGe4YZLXvE5UlAYRyJca9xn05IQhKSHd/4jOGbBF7yqyTZ3CMyXQMh26bl
S1XL7kA6qhNkZ4o5e5Irn+RiOoj5PFBAodvgW9vJZ6kKYdWUb5I1npmQE0MOCn6X2DFzk0sOHUaC
RlaEyRnCylug5+thYNyRRpdmjojMaTDCRHwdrzQdHCUzOeLVWh4Bexf2JZQBbxWVR+V+Pyu1N8G3
cKZLjVzQ0Q/8BAVuSR1vac/kXCkcuvCr1HKTtRfmaC+crFyO8lcIvW5V6K7G7VZPVvK0RLjm2RAy
oK4sffhNcDZGtVwWcD6MVN7IfY0WD9KenxOSVe6GWD3V87AdzMWQQP5TYm7UtuRSXEAkVD5o9uwl
4cyTZ1i2dAtST+KiBguP7bFv4HGbq0TRlkk9u2Q12M62nuyNsIrR29w4qb+bcHPVMHQaRVtFG2q2
7hQMK3FnDqTJxWO36PgnFTCnU/XGTlmIPaC2NrI9cpWtcdNniTv0j1qJJCquFgmDBuQLixG5DaxH
wWRYhnGw0h0H51J7fz00Y7C8AQFtDrKlg4arehwX4ixQmo8OWUOT2dip/KU4c+y973wtO90VR4Eq
r7g0MSvnu8kkfIMvgzCM/G48CG9Td5L16xDmm2qcDkyF17HfXfJJyrzESV7rz7Qjz4kWP06oVReV
0zwZKZ9Zwrwq2mubtTc1lB71nEJ9/8UwcUJyMwgVtKE0JeShcUfSqIMPcX5nOX6zvjzNXfjiG2cp
I+VAJwM5nh6tLrqgNL3g8foc1mscbke/pB/dOw/lHC+iONvhd6I9Q6vW2lo+/q4EbJgCcgnRZR3J
5EpUu6ywNoFTnTDzMBLPXMn4yGIistWFovGMlx1MOsHNHzXw9OkCme+xCHLkTvE+n55nM+VGnjDd
DpaKOm3pAZD2SBc+wBET8Aw2g32rTAuDXII6WsWn2F5kxosS9eDo4LgMXyUY/jGDwE6mscsNxuiA
XBv7EORA1zCu2auamx55ylKj2TWqdtKmdj3xlad6T3/1gCNqD7TCy/P0jDhoz9Xoor/cVfroLWpD
dcUNYs7R6GegtFp9D+Nr7SSo37t5Y3MBzRqa9BIrB2GiyFDRZKjxYraHnVyN234qIKKkr5JpbSwo
syb8kkEJLthfjQK+k2avtcRGVdtA3O6fFCRSYj+jkLvk6akdesTd1odZj8+Tnn+eovLJVBmXQakY
Y+XrmL9WbXHWLc5Eyl4HaBZuoOonVULwOprBcxmhLCC7CxTnl8bJNprBCGOIoZWj9ywIYu6nlYzr
xM/zBx3nJZ66JyliJzDCl7iXalKwbmdpPang7hCx55qx6vqRmAdGqVBYOCGJO3LbkdxPTbr0E9bB
DIKlHzxbjQ2ZrwnOqqA9lM0Xvc4/m/FSU6sL9dM3IwiRyd6Uybma+Uo3Ja+zyI106u7WgHLOKR1z
C03ZXBsDxfCpP4oHYdY0N7IdsSwaw/zQdf4Nce2tGc23qgEoEMovKJFfpyB4Kofm6tvo5s1dnaqP
Vpu/Yjs/98Z7pPf7qAou+Km/BoS8m9h5HNKYHP/Z0IJnEnU+646+bBVlGTlJgHylu4oN49DdmH2U
ecLwcxc048VPp1vunGJQQWqUnmWi6LVwugJYPrTl9IgyI22yQ9zbR/bWjWLiWSGmXJ/DS26PVwqt
p1z9NhXSbVpbc/1YvWha8j5Uyeeu5GIj4Xass0Mvc8kkwZN4convKf4Vjjy7hoR6ha81FNPODD56
ZhZSKyqbwyMj3gtlq8WoQ6Xn13K5u4lfSyb/1k4wP1CKUDpeYVFY16n+ljrJWai0/N58C435RRta
cArxa5nWV6ioD/lAFh5OwqIi5K/qjnXT3sBS3SLYep0+M2KNOM2lR0qb1z5Jz4WmfJan9ur4ZzXE
+qmExzBfW0X3NEbzi2pXx7FMz3NqvzXJHkHDZlKHl8z3ryrDiNpvGUl/aZkBJn3xPjHiDCE6G8Zr
iodEypR1PtpXy+h3JAN8dvTm7KTLKpAeq9p4Y+p8zRvpBs9C1bqzOCn01L/RPXoThxHcxtM8jo+1
WjGLOU96dEZlyJcbH8VXANRy69X0UNafEt3fKE537TvzyNV8U+3uYvrjIyiUXSiT08U2J014qqIt
T/uLnWVnqw6IkuDEKkUQMGq2Oj63zZdSNQ8DeW6A4a4hfLdMqt/hDZKhNQXPvpm+DuCIyyjag2d+
kfThNjbKA0f2YsGfhYKPrvUYdRIDQftK8CsSd+WFuNRDICGNFtQx1RNfvMskjIL+QYmCZ/GPSrFQ
1cp7WAb7wb7QCz3TyHyO2wxPYXeli1YqygMJztf759dwytIFJd1bw4EUB3lGEgGJ+6xwZtOlOg7W
Fymm086f8tGlkHNznqPgpRylm553R8V5CXuu+6E9WjIPFjm41Pjbiza4ZINxqMFBkyd7P20q27+2
ZnPUR4mgxuEi8S8Y6W0d02OQN674Pij9tjnZ4EyrKBM3xyCcz5Ih3WRsIpRsd20TXsosPMsqSQYU
eyf4wxN3etovy8aud+QoehAVD2Z+c5ozUwcy2w6TcxL/MKXmNnkWQ1NtOslfkrK+8ZAYMOKUKV4T
ihn+KWlfQUGGXGVI16j0XMUBGMPgBoS3tNoL9LhFkhnrNGB6p/Ade+uIQvMRUtZV7ZpVGPK9NFyU
3LfGcHpJuCJpwu7DlKF2jownkM+a2R3meOkn8kvGBTrInA3cQQnaHCWUZ63/GOTzbWBkABDzatvW
nnNz28KXFiefOKPkKjjWRvscD+FFXFGd7p8dgmGLN19LGA3uSjwjpn91ZC6YND2r/fAivv00xfQF
ako6yklsD2ewKZnyMoJTMvJzWnKcSG+QUYugwXrJ7fnFUSFvBekxCZ0bspfz1LZX6LybVraWmTZe
da1+wq5/rmE22SBUnNFYVhF7AVDD+yQL73nlWTpOtipDWetcZ3V6meT+Aq/XzXD6SXp7ab/VqfM4
l+Fru4SJcm71wSvD1tOK5DMmjvehldfi6aCNnxXFBx09vaiUXpRkm5OYiYQ8PwSpDSJAepht+SxV
7U18pxB1jZ4wFaUygw/sZqrkIvJvFGc2NXIGvdNOXKuoXxZtAp6zsfh3Drdm4pEJQqEopGtum0ea
LXu7cau0gqmTnWNOcW1Mzs2Ynas2O+i1Rq2+c5VInAPKi9i7oTWcDSd7LYvu1jr1uz4MFI2S+zpF
m3nBSBj5ZfUS1fWBfsQmTF5nCjs89Aoe4f5BHteq9LWJK/w3jO9yJthWcLST4gxGguflRJgIwx8A
9w9Wi6qmKsoThdNNOVr0Tk8K1AoiclwxQB0Rb7U9Hj/uqKTZu/crIAkxRVDyTEA2TOFeVp+LhNOa
8aA4aWYoY7iT8b9rbmI4T6goF7U6PRj+C4Ibte2OlkjeFNmvgYx5fcDjMeKjQ52eScu81xZ9yO3b
mjapnkFw3w0oKGjJLWzN2o5FsWzVYhsZw0YijFHcOkn2W0oxkAVc4PGD3X/rsuxQ5vMiwXrSSgZ0
svoh0k8TVp0F2W87InHwqzLFgf+7qxS+duczLmwwH4DIIWBSCkxxVKiJBEdE2qAdCcIoYWal2JN6
DOh58eDEDHttKkb9tsNAlVM9Ex/H5ee1gDr0ITqif0CZYEDpktZjKJ+hK6Fuf9VyKhAmqoua7Ldy
rVN2Mss3bOOjzLQefg77uaoedajmWU3gH94ibaCcxVlnUG4Ue6uVOSzpvGudfJNZtQgBXvGUSkSM
TrbF/rEtEtH+IpigafdVi33Ncp7Eb3KfCqpxw98vwQDYIVXQCmQeWnzisLyY6dSkSV4jR+tBrbwy
CPAB6kt4BhsoJQw8j2KfDCZ2haHYmAX4e8NfNla+SxppmfaE2ST+DiC+qyZ7OeVmKqEal775eXUO
ivQjjZJxmShYAXUotnLTv0j9qOyLLHpPLSK3Q2sfJ/0ubiF2JKg4CYatPqtxERAnADAbVHYkExuN
u+0lGsdlp5YHshvkBecihfzkIStLUEdxkC5qh1iGqVKY3yXoQ/XiyfDJSpzDaqk1jelR8XNTw3g0
yrja4L+4dmVwbXxi53CZ+42hoX1v1kZAioBfYPgGcOpVRoK4STOe/AZ5c9J9Q3UZefmytenAJYhL
F6XONHeCQjB0yKTIAvlaqAQ0zbL6Oepj8o6i98kxrwHiuUJZSqFzQAO1TZWWnBlTd3tNOcqldWyH
OHdL9KGLXKIhPTOXJpQ74VND4Kza17SJvwVMEYJxi+QYYvc5jKXctdD+LBr+uaAnEbhk8os1d6+g
H14i2WiWRvtmmxg5BhKjh9a4xokku6WSEd4EGjmwpGSDPoW6qiYvZ9jcOimxp4FAhDzpsDaUgw/0
lnu0Xi310ZYAwFu5O7VkWCmphl2MQgJZbV4IR5poPdl+oCtNEFTqViNuu8HnTUmRvCLivUIxxCKo
VtMCDucSH8QXPUcwbYQSBrkqWU9+rS/6YAjcMk6z1QBbknlghWyfCnwmTT0bZ8Wl/bqtUGkuCL75
NgwBQie19DIKCnNYQmXTOXpzki1rs/006N0tsYe1jjdwYTINXSg3cyhKN/PvD16M+Jo5L1BZPTkl
pk0JLTxVWsczw8J2Iw61W0xX1XRCWIbVUWmmr63V5a5elWsYKQzNNGqEQAu/clai+Zr8VcXzSzWD
1jXT+VutTDdpBN5UveVKUnmhTtI2mOJdB2vGy7LWwWMFv2yQD7B5DpFhEIbhV+b/Rhd1/VGI9mLz
a4/0T43X/0+aqBYNxf++f7qqP/Iv4d/WXfQp//THNqr4te8dVMlQfkfL5MgWzUk6siQn/1cLVTL0
3w3EP3A+LSbasm3QXf3RQzV+B+mtWo6NkEGhjeqg9f3RQ1V/V1Tapw6JiVBTdegf/6Me6p9FE4YJ
T9REBshM3FRtdMO/MEV9C6KpbQMVG412oFuvv4Exm4BljeegC1eFwsiwbj7hxU6A2qBOzPR9J3Wq
22GzJTVrVv6FjEMx7D93dflOlsae0jXVoK9sq/eu7x/ETbFsWMTrjsaikkDTpykx6jkVk5aitNoG
hPO4ZgjlSItrdUHWh7Pu5ZKWVv+pJj9qRkW3IKeaMBCfshs9L1XCZuzYVrTA7fmaKDsQM/laYqaw
GbXsOYmmNzOYwo05dIRqGXh0miJYmU0BdbateZzO7coZZlQ0mXa0A7haBvL4RdwNFKF0zwk/0dI1
XQNpCBJrh1zxYtzikNCWQbXT4+a1CqfbpPlgYYN+38qKv6o121gT4A70f9WkNfTaSd5HwpUUEpo7
EVjmNSZtO5sZI26DhcTowpND+wn/L9W3FoVIkQ+uCeXRDZtdTzhqWuG1y2Z/XvpDtcsz/yOmATEn
l0Hf9JQEMASoD2CijMOkcROLnGEVKRmKVAkxdTV6DnLpBW1MGJp6f9aT8AJ7fmLIkknroK4uWmrn
u8DCaQJWKloy7gUhTs9g2VK2l2VEMTUhzN6MJbHG0ekiRO+8GYs5GvjpEe7/S4FjjxHIcM7KbE86
de5K6czITXbcYvZAO3dYNpLGoyaTrK0JZVoAXDIgg343jM+lmhegMhmGMLFOPLTOZKB3rqkM4So2
ujPRvb3rj3mymuO0WQaBhN+EaDr8PMtpmr5Euf+JChN/cSOJwVJo8+csmXt68lhOFGYNyam9YEo+
F+24NBrqSrYmsjH15ELY9XOOFO48YHWnzlhInpNMO8MuAIkrScxgEBawaUPUwfwNLJjBuja/J9TP
0flWmGymxRwxi5dxODJgwrI8OsoVyznyKdo+NIuZMSYo78zE3BWZmu+MeZI95y10inJthubXAJAY
XsOBsEr0crI5rKpUjVHiQBvutOpSV5On2uSpDKYGW3PgCEQyNqA8sj/Uxtn6HedfA+jVDRLI/4ap
8Shqm6tuOzkOsAlHXQCArbNWvZmfh8F6to3iy2gmoVcaU7edvcF+tTrtI5imnJagWbjZvJS15FMU
dfMqsNrPWSKTZdjW14xOZ+EMCIbpjMImOuDdlxfGWD3y1/PyUnXhk95a1Fj69lUJxk1ZWCfmaUQA
tZQm4qHbKJiD2fuf8PiU257JpeRX56EzRQJf8N6a8tNs1x/oNOXTSJYyzYLMHpRFr3QmA6Zpr5BT
N2l0zXt/3iRyQVQUbTUEkHrpRdy9MlUmU13OHn0HgCsB5EgT/JbEZwsNSLTxewa2wLxoMDEPFJ5Y
x9Xm9GPS9M9tb4C9mcyRuBfY8Jr9FczXxcjHj4byIeoDleRsU7tI8qdxgsZbaN86AcKXZ21F5Btz
n5ADbnItVKXPEIYI58aXISIke70OqacrafU0OBpcJWeEnaDQlsB41ukG6IyH3mlBqzEtitQN/cQX
mLc+4bX0gacA9Yohu4oOdlyugN0QuWSTs6E/lWP17EzJ16bMvypkF+LYpa4xk+7QV52nJYG96Ijs
S7R8WtMpov5sUIRAoyVp2QecAMpF8hC7vhN4fRJ+ELN7sIFFPc5MH2IU8qvIoqguKwfd8SG21tk7
kUoZ6U+vlp+r61w2Sq6jDKWDrmSrst9xK1vqfZ97hSGEJdr81ckiwax0oqVKrMfKRnK/ChO4IDFz
AjKcCRaY7Pal64dvWC7WsRYiiZuDjwhK7qKejJumYRSnVpzbnMvQfku3CLl5kpq96fTpEMzJOUqb
va0qxyhFC6ILsyuWNQk+1tKQYNpapJkSybSC8QYGkVxRrxm75pTB+Fwkho0DRJpXWWJtqjpkzu+r
NOO0amVAPowkDIG9akfb0Y7f2wYtT0MAiauGwF2zoMfiMkRbu4f0CkM4k56INXwnnKhCoFdfg1pi
alJskXTSRaqwC+a610w6DFf0NWXnPJUWET19eCbO5Zs+PEm1vo/s8pKzczid8Q4PaU953E8muuXf
aOoTCzTVPJNGY2/pPrNlyB/1HCAWZYCJxYnJnhzlz35v0+1MKr5HhU8qmmzq8vGWumKeRG/mmJHW
8H+5O7PtqLGsW7/KeQHVkLb6yxOh6Bw2xmFMQtxopKlEfd/r6c+3gqy/SMOA8d+ei6rEYFuh3ax2
rjlVcQIJTY5X10jUAxEwgQuhHJXdu0ZJmjQPEHMacQMTwcYPs2qnWcByssQ6pKVL1aB+8tOkebSG
pA2gPvkQKW3Y6XZ0ykafMjk5fdx6TFrCMVUzW3xvNLHP4CnpZ1Z8HmA7eJo6ABOjHsSguQ8M2hLo
Dq9ImUDJuhTlKWRqvTNtYvfE8nZ+8gJ9mrlBge8vaETpFK9AbXz7Uxen1UsOvuh9UjBhq+c6jdr+
E3NOznFdqb/ZFu28cKRKBL/fvGSHbArhFGegzowddIrMYI5NdQAmBeucnph3iQ8lh06usioqD54X
RkGt05epVcq0Z9Yuex/tejtfnm3/aMcR3Xo4KHcTLb12rndLXe2omu9cCF8z6I7CzC2DpM3LU14N
yMGAQ4OKHvC2atNTAcsVHHGmDXI78w/LaqWg8WEU9x+mWbv6aT/sEhg+9qmaPoxEHJsidz34yzr/
6DlnyL41dAvid3WPYiacbMnZgG4WYfZmNxKEwVQOLZOLhO2Y6I/94D4pKLN0KJ4+sJocRC97qiD6
OUBP8W+37nk/E4FDGAfNdAjGxm/2qFS1MCSvIIFmjBeZtdrCdveRYI55PHgewnz0DjZsJTXkL0Da
qD3GjG9u17mCtCWd79cSopfaaO9gy2jpomifqXTn9/y8EdAddPn26jGPDbVpCzpXym4S0Oiz2sJb
sufG94eGUVSI9kzn4CTJc7oM2ZZJUAI2FzkHNCb8DXUM5i+NpXkgnCw2cHogKacyqEegUOk86i8V
MYd9Kebqk+WXTwzp6AfXfgBCV9Hwyv/02gQDaGrMEQ/FafI9aO6bkxHP+zT3kK6jMQz8sHrukJfv
HIuWrIZexTTSqlxHL9o5dQLfUwOpVjpoxQ7/Hj0l03qvczxPaoYmwR4ZRWm4AJ2xZnA7u8t97eTH
lhh1Z8Hpfef3DgKgHWQ5hpoDzdGzzRBVyTsXUONd5sBvxGTzGkAHBMubfEl2vh+Va5XQlGkm7Fdr
EuRDAqU083UAzBbEW61PSuWHGS9KAY+ZWSN3wveAAO+ZAoaoG/ZVjbDbTgKvKSBjjVRypKgMxZNH
BXQtstPKaXgHf3C8GUtmrDjM27ZCT7rQtJMetdvQRV+7YLi86SLvmMTK2XmpcS5GhOZL4alN4xc7
7GkyACwLB7CE8zx+gKS52VXxnWOBVIo0J9uOoatRO4zez0XtBTPcCpHosusjQymNr2BWdpIgWc1k
t9gIJJK53FW6jjBDw7iiaeunhp7KVhkL5RA4j4MIsqp9Re0lmhYo+bK4ZEShPqjZWSHRJPiuFliQ
8r7HcR/LoQeMBKvUnjGheVO59n1WKEI0zztqxCLSGm7W+Ku2juclNhO6zfCSyG+xGwBSrUzWlYMJ
oZkOgm6FS2mxPkyJq196X3+twjnbR7Fhb5MUfc4sX1cuDNMkeoUWRktdS3HUT5GHNpFWrC9jrTdw
EfoBsLg1gGApf4ym6s+wZq1W90kfGh2cgds9wIaWbWJAqqci0uBKniA3XxSkpzbXyE+/JgCwA6/O
UNixSsotUH/K8WR5tbpmJCKI3XYlUu5iWv5AxP052WSmpZhH+GiX1HidDAwKcS90tProH9FGrwn1
lg46YAI63SufTywHwrTMt+/hJlYHDdwJymL9uS1KCGxAXRlQYX1K9S+VmZ/qAcE2bS41qnLoDpc+
9UogHx8mE9L5KGkIJbKuPHfWuM9z2E4ZUcqOOWD2/ZyMX9a1M94VXVvv63SqD1DWbsKldnZtmrvo
spXtvjRaWHHQy4LwESSiYlR0mYgLDXhFg8jIP0964R+otQCXWAEn9CETgGU7ogrbTNq2HfT17H1u
pnhku+fx3teTh6ay53euiYwgslEfywlwGlRGiDc3i3NuJ+3fqfK+hlVuHTIDgNzaUyycyxW1o3zw
ApR19dewdt+3c/rFKPt6nwqhbVlI5corXeHjtx5HaPHnXE2XFsoVONeeOTvGgWHMnV6H0R3qqhCi
zsVdb4x/OqUgyBrko3VmKs/DMtbHXHfvs9F+SKFhuOsJ40FRghZEovELXrs7je18jRsn/qBP8P7U
rx7Cdqd1SR5IWz06qCUj7oWIs4cNHNtMBijkee/cwUKCSeeCzXr9EBpmfugJhg4V5OQ7bQWGkzb+
56au7I/wpn5Jkz38J+47COLrhyz2vuTJ1Gw9Dw7Orh73yABtHV0pKE0tdajH0QGq6LcHZS/P4Voh
4wbwQYOWeGPkiqFvtKkzhDTwXOQhBKAHI3HojmnW18y9wNMM3KtNPhZDOjwWIcSRw5xgY5wHqOGg
GzD9IGsos80l5Wv13olh7wGz+KVdCrVrI/h5bdulSRChkx0W87+bhgy8qKhFuAS38BOVx4nOIL09
w3x29BY1CLfYJ2lnPnCrNstaMoBUqE8xmvIBpOu1DoIuTw3n2GIaunGmggq/cRyCLZrWLRCIYRs5
VcdYYvKnP0R/VFRO3aI5afXCrR3qBuBS/7w49cFGVRtxuAKIL6wE2yoZ3zMAZO/m2iqOFBO2oTKv
WYLATeSY196AsLVoPixDyKVnniNyp61Wm80T/gCjBhfx1iIa3pmmMWKquDSZSeiPIycEcUCmz13C
W3+FlCrcOS6dhpn04ZCV6hlpnffZFN9r0lDX26RkMNzuwHE7zmH04Syi+zzD1nuKENtC3qM4Osg+
EroCnxkig6ilLM09dI+fNYXgY6WvD3rtb0aixAZqcIB4ZoAclLFx9XzZOOtMB96BJQz6lt1UFJ8r
VKEheQH75+d3ow4Bc2wgXhkW3V+Q/Ol4y+wcd+vdWA3aCYTnRrkLLMthQfRB+X+7TNBH5Qli39K1
qOZ5OTdjSlTQm13AJNlpXnRiAL0AghV1yd4dFbZY996XKvyD972MY/dip2167LCM6+w/2KF6SbLy
ZZ0pIRTgy4ZloLwWP6TWiK+b1SVMwbe32pFr493xWOoKqRdkhur3YcgwK9PsL7jT8ohK+IplJbKl
f8fgqbFvTBRyiWB3NCDI6vv2VVsid08jGPLUkdpUHDPW38CmtJuhjhHVhuTIYDaDPK3/EdATWpw2
4m5T79dQ4zKFjV7259Jt862jDVRgMp0MKKJyQjze9EQL6A5A/R1Hnwr66lqFGuYAgz0uIrzr2+jJ
MfO/kkhnvpocEnpUm6H+aiabmaih91Xx2CL79+Lo83AeMHBgVp11gO2fEJ4ZjeIw9IyTI3zwFR/U
BW4BirOd7F3sl+8Mi7Y8Kjfn2dLSIErpU834j23UqismlDQ2s3V2ZaGokbVE1OvVpQ3y5PkvQGBf
jKpT9/UE+qAdHfDLCHYKmN7R/A/ZoJ4T2Ca3TDM+FVC7FAsdbZyDnsWAej0vMArrL1eYXEMF4mvt
moOQYy/tcG8uNXNTlB5hf7PvgDuqjZ1Ezl1REj1o9XF2gE5W9HyCUC+vCCcVp1ykiHsCkQTOWMao
W6BN9N0jl7IW+NbauHNcxuOQhfnUWeYmqRmVNovL6OTttp6aZEPOBcyqtemTq78iyHqOad8H4TzK
1MLqbtAThCA/qncNTISzpiH5ZcLHWXQYTNM4ZF53DCOfNH5E7dKyHicIXLYVXM8nnJb+CFvTV2zT
0S3gbRVOlj6d8pfJBxDI4SIfpdraJhOCqlA+V00BOZhjbpcYpY88jj4kOpBBLny3sTppgOnTx4Gx
73Vx9QeICv/tOe526AQnCRxwGiPiZfjWEHvp9nDVIYxWzkfO/h+Jv+5wB/XedSWLbV0g7AyDFKC/
YdciW7JQfM4gSoIq0r0YfRofmph4aAqVi87TyuSFPReHsR7/KhAgap1IowlvHRbQouhe0LiMiWIc
P0Gq3aiw7gotytBnkEJRvdFV1R0BXBvQdNsJfNV6Iu3MxduaFVxEbVHfhYzUPAwJyAIwNIFZ+z7j
McmpSpmFcCD+q632U+FbH5EVeB8OXQ9cS6qIvoGaU5dQ7CBXUuN8oE7Rb8Lwz6hvjH2he1oQAQRG
gnj6Ylfe3gFcQCdz2SodoJNjAJeBCX0wYZZptce+70C+d6RoM9d9mOBEJFZHFbbj6jlV+5rGI6VC
AE9l89TRlM+j8WgTGk49VXtr8MHivUw2RcC+nF/42HvmqD4s3nxJh1BQ3P7XHshIiYjIxlz8TxqU
YBu9qsMjcyoenHO72WTSJW2toLVlaNZ/1HXf2ykze0ym9m7q0Ylc8VyOBh7e0D0oefDaWVlXASp5
+o6Rw/vVpJ5XhkUZ6CGOpnTToFTAH3NHi45O4n9uhweGHe8WZcNniH5Gkx78yXrvDg2itB0sYEUW
fhhaxJRCurx2rKdbZIC53c9rkn1Eakut2mNVUPbIvT9qxGQ2E6BlPzkjOQalUTk9pPV4KrIR5iId
1AO3xLCr+66iTazX+Q7qD8q2QCgjEgz86J8MQAIEoxjHN8AY87RoYMgW+yNGmYR7AaKYZBdazzTi
jfV+0TPACXBrl6u6uPlmrcjyozb+K1L+S5b7V9X1p6nzHnVASfRoLqsHSCjNmF3gUZX3UObPdezm
Z1dLRgZA4AFYwn87Sh2orkEG1DgteCHmwVDQAyVtV7QU1LvOzJddUlDTY3iJUq2qPhkZRR+dkbZ3
dR0NzGNvl5zhkzZ6DHWmNfsHCAA+jrX70i6GHmg+JbUwqtqzuThXxsSOmlG9TpD8I+4y3k+9ifCb
YT3R/LHPUY+vdlR6cWaNGQz7c2hb7bnTmR8mJnCoqVZNdbcWFBOhtSbwnsi7QtU8mIPDkhkOs8Mx
cWnCJIntfp6rHmSm40TIyxbZrpysP0ZLOWi8LX/hGt1dP1ZP7mKr+7560ipU+0bna5P4fw39OAYo
Ag/bynR2lQf9dJ5BwRa5dAUYLmi16qxywf6AmDw6AGJvxN5UnWERKh6ZobsmXtoFulNeU5ARgOa/
1FB8BTO1yxjpz8THuS/JV61vrswjggLuR5TuZZCVyePtQC8la/+YmNEBq68BNnBL2gTKbhkfgAI8
ZKBmdbzs0XxfFn12qAt0kWonfu3JjQ9kkJBImkfPTz9CmRYyN6Q+RBOATk0D0V0b0HbGDmwk2sdU
ZQ+gm/2jmUk5w7XhoMY7wU4CmSCwsOPkUTTIu+HO7MuPUD8irjY777P1aKH38X4wYuKY0D1MoQ42
fTAeung6lGN5AXmV7Fp9wmV6hz5Mn0rh8qoTY5Ji77bKaH1oFnN+jV96lEb1dwaa1oGRWOhAdQX9
AWiZb+3Uv6dj/zHy+T8zuf/rqd3/n/rN0Bb8quF8rMro/5zl/57/7+X7hvPt5751nKkg/8uyYM/y
aTa7tE/p6H6b2TUM819ImzqehXgkXFGKvuvf/Wal/mWj4QROBD4YX7kuXer/9JtpONu2qTNZ7hrK
Ymj3f9Nvlnbyf5kZXM9STARbuu3BOKMbrs5z6u9au+UC8Vwc9siiZKTJXkGR4DWL7G3lvBrdhcH0
bycILMHPZ4T/qeX64/Ok/f3d81K7tIyqnvQzgg8bPtUxSosdnEKHhESa/Pa73fj7uH4/kfzTpzmG
0nUXHVNff9NMh0LYyCZq9Gcd7xsjilbV1Dj0cCeUyNaifvNynv6z1XQBCHh0cVyu7z/frptwRoXN
apoGAxL6TPzxNdEPKZLrKb0PCarhb2ZEh1Z60e4k9wI+Z5N0ZAO4PJmbJrGCzZSZWtRO4fnKR0I3
RhwKUW671jh9+cq2qRLeG/ola2foNh9oCtOOKLa6Tw83sdFCJTyGfbogTO8ot+J6qOg3KtyF0IaW
XQIqlNrPhNxkeu1qbWcTs9ZFApTmMGRmkM4XqNhXPuZS9ptOu7QrP5Jvc/QiXdeiZMbcrvwVvyVf
rvJIjcBkKq8MD8ovQVthNRlGMy8GBbgsvKrq9k8Q2jJLmmxiPuyvt/qfPHV/H6zvlv7N5HnqwMCy
unKQeSZ9wNZ8NRyOs3+ZPGPjgbcbkbr+9TMN4+cbzjSARUGRsvybp/pl7k+0Y9GD6G0E1JMNoLug
pjIB2zQAsWuHRMQwfh715q9O6w8tbC8gvxTdABXfyR777EfasA+xs7HYBD1n/9lhP3uXxlKquvfG
/rCgbjI6RH462gJMz6BeSUcRhkwnp4oPrI+LWzKVN4eK+Ean06YYQEeFnArlClFcvVzSUdFGLMCB
7a2EEheVNkUInMQag9qg/SoOAc+Vn3RcqqkmbP6+xSnqN4BOaZjDtGLo53VlfyPml/lZCC0Pmmtz
jiQhdJEutcF2Xme0o9a4R3WK1CO5SqA69gLC4Igtlyy/9oS8/nhZF+YCGVDNWxq+A0d8uAm6Hy1G
f1vD2DLNCZ8gV4KvV0QYKvwd7g4KuYT87yrn1Bz4dIDP4kN0Q8dwmnX9Ius5QTSu3TsGET0H89fb
bopR/MFouv/ddTE73xmxJSnLsHIQMrAbJox5P6dGtNBUW9nNAfXaUl5F6lPq6iFTz4XIam4o960t
EPQwL02RA0BMmFoi32fIValiPxv5sYHH2pKR4AqKoPEqq8+g0qH3tOMwhcee4ySmZaIJ9et3+vn1
+e8rvbGUUWvmPgUDHWbyMfAgAjFdAJA6VWfscpcw0F2pTR5qv3msGMQfVxInqDuOMl3rzWO7ZYoR
erRoo1cVRRKYPEN/l8zWbzBMb5isvlkHCKwMvCwUFRBn/HPHKBGGg53Vxjkkx5O7KrtWLZcofR7o
L2nT1WY+FMTJTi/uh0T+BnNNE+SieZca0dQB2+jYDKK2uwLuwdI39rUFqpFrjnvdIoO2Tbj67LRD
eXxiuBnV1G2mvaaMpHMIxSi3GGcgHQxRoZaBSivqY4ncDfp/47WLfrel5j/5JwkedNPmVXXoQnTL
Jaf750tnvR8vbaHmc4gh5CjCQZ15yI9x/Wgkgy1FhIRlSBg6dM6jyafn4/D+qdnfnAGyyNukvYob
EEPfcx/FDBTL1W2zowdzglxNbUBbLA/klbvRoH5R/sbKvj2at9fwgN0ZuoI66oZO++62lVpr+Nw2
iPYpKcV6yXxISYH2YsIQFKmNZb1ay2/iBuNt4HB7ps8DITKH81TJ0n7/TJNKjqctMrrEGiQAQyN0
MhRuO30/aUe4/7c5nk7uuM2/NPhCYaJwnGsNCs/x86Ps7q+vKCKkb26LfCrPQ3Tcho2bIQtZqe8+
1YJeRgUB/HReNWOPcMFmZiI7M8Kda7S7hSMqfye+WTxRY1iBBBsKnke9ZCRxwl/Q9BT7IfYZsA+7
hoCd2NqbXeUEuHEZjB2uAcMqxqzSo1Nu4kBa7HNb3H5RsXI9OM8wB9Miv0NjguK0BwVAfeyjg/w2
l4lYm6rSrMh1eNy8FoHEP2LZsWpgHE5yOxzGicVZDE1JTHLNGPVE8kHMvlOYgXgdiHt3rXY11HMZ
RhtxGPLBF6O5yK9Gx5AONMFEOsihXBAmR7SNJ+ZBNF/lu32uWxXqoPrUVqIqZmgX94ANYISMD4/F
1vku2c2Z41tCCD9SICz5Rh9vSZUGKejAWRFXwXTTOQClgkSd0+xc/BWBxpxZQTnxqaDqjJO7Bf8q
H0qIieVxORLRDqBCbTYRxXTfIe96GLxne8bns6i3HeuJ2qi6iM+PGhK6EsEddkr8rJqt/1k2B42j
agRzYwdivjrGBKIHaiFbY2bOwrNPtO8CotvtmDDlStkxK7a1zzQujP1m3R7Glo+D7pI25UFZNLuG
UkptN7vFn/5wGS5ZOnAp2m6lE6uNOiJTFyhXt3J2sE2yWF31tWmWDcqV30JZQlTKcxJ4EGbdIloJ
X/qy2bXEeOFySvMRMA3Brn6VDRKLk5XRXl4eUS/Ezy+m6IxneEqrpUSK/A8YKDnBfsXhgmdgaYHg
F0BbOHcDM0TXJMqPGsQuEpxIKBxNn+F/RnTH3zmZVKCBBEXQHswKBkU6Y7mxNYhTvP6xqDSEztlP
Pm+vwiMhECNYLAHWKoJ3svN3YDiXr7FbH2a9vTQsXbdeMZqoyyM3erN6dmcGE5FYszY7eXHbvci2
xT5FM1beQe+IeXbatteyNgPCdW+5a912G/fGNkIb0Kv0Pa8d36TtCAcc7SjHNxSOTM5XBkenuCdZ
R7mbslWWAC4JAIhq4paTzhh/hxQ4fMxbmqAxl0iPjL3kE9zYg8fm+B6ujPnqpgzk3aXmAtViQAwv
tn4pnuUqzy4xBcmIS2G4IyKRxfR1Y29xdZL529WX1xEv6ClOi9NcIHh7oEC4sSdmbMHEx3p4XGLC
mInfEcH+oDF6QlQJ0mF7EpN5bcwnifclpREr4LFFjvnOHv4aF2MfwgAQgVSLjJtvkkBvqaOTvAq0
k4Fqon3qs/mcW4l65gyiQl63U85JzkhSqG023Q/9teIUV662aznR/I2EXuLSXfcBVm6xRmJINMSq
e9g09pplfJTAVILNkfERzFHYxCf5jGLXXKI1OaFiA+Vnb16RhSEI3/AsRU4jyyjH43ZD9f4gX0vq
RIZGrCAbCTKQTg6efTLv5JDJYkw8qwzbXYW1kMNClxZZUFpvfYaSKWVNjtiJ2VYU0LlRxrFtv8o9
ksAZBeIjjLX35QTALbtGa3mpJhviC/9xwGT7haIgy13t4IPs1F6yxtrFwhCOyD6J+RKfIDde3Pda
q63st3zmVBk017gGhDJi9shTdmIN1WrBugXrB/dXPlA+B3VYUyo1/iDEpgOCiWPohR2Xn7RzmCl0
/3HSm63BuKQmeZfBfHPFyJ2hAn0SNKkHvK89dAh9Ngzxq5S8g45k7Bhnc6pRFHYfa+6V5qkHWQ/P
XkGEq5dxvYSl/S5d0lfQoVuJtWxeSOIuiUfcVQWSkPYE3bqWS5SjD1i4cV8CwtGqAREgVhDkNr/o
5isazhSZg2LDqawf2wFZKDjnew8qDxILTV1XR+69bJAkOZI4hzLjzwn20YjLNYXj4cUrThabTTAv
5miC6UZWd+G/TmuA1LKBhQiI9Q9oLQIGsW+fXX6LVYAj5whLqif/i6x658HvKR8PEde+B1gMPk3y
dyUzmkTEg48/RDJecjuJueYs3Gkt498hphqLJ6cKOYQNdD7iuUpc3prA6DAcQgncGOYTpwjF6C7X
8Zs9fo+TK36mwmCNoLvpHIFnOIeLRbf6nTx74PRKpic5pCxzTTwht6Yw8SjSZuibnXiZrMZjkY8k
OSecf6tWvHpqMDSEFcaWJEt3oDBgQykVBhJDMEn3EYcFt/RuwBAMlrFP7Hs6yuhR1LsYQjfZ6aHm
Jg5wYNrwv7Jqsri3cJPXVaTBEm3fFh7H/es465Z0fJ+USJjlM/+hXIeyHPJ9/wyziml0p2EwJ3Tq
sO46wQlXRFd38C7hDDHF8B2ClmW3MKWSjdIyCfLsT3FxNVw7OGf5V7EfvuJIedeItqgkGFWGBCjX
ybpKQE0MKwssMVjCRZz7i3I7yYwNYB1yHcVQzRtlGxvZVbkeDN7TKu82co5kRcT/rBz4tRt+swrG
2yT3zSqYb1Kmwcohoy3s6SwmPNa3pEp9TGSkv0ajvc1GPtSMyCpVQ5i2S0/tgOD9eiN+qK74umV5
HqE/vLpQvtwI9r+Ld6PaKZlO9oj88bZiz+QsxmQn4ptkcQRPJodiyH6XdNy4jf95CHi2b3gWJVuH
yZ43hyAKlwqAszafJZ+XUHg2CRWWm9cZUXKmjmFiVuQya0zeTez9r9/eUj9E+xb5uONJDkLqar+p
LQ1z2SLTCw1257HehJN+VsGtdtY9IP5kJPGZCi3/n5IO4Xm4FFtJ3MUJEcW5yHvYmcguoTOwvE5w
57Ffbvfat68GTVnLeO3hhEogmeBvfKqxI98yU5QML7V/xz9XxLgZCCTKZwkHEu3B7bIQjX359XtK
FvpmoW1d0aDRTWj8nLepVu8tRp9lDtMjEzh965KxqhUtPdQQgpyMz+Cvf/3EH9Moy9Ytx6LkAF/m
rSD/fRpF7b7odV2tZ2O2j5GoEXkXlwXQ4CD69ZNunO0/vBxsnA5UtJTsvTd5pGkyZOL203IeWOvS
f4W2gSCPMY3uVEBs3SSO7AqQWQaigXYP0X6xwU3k9hF67+OISvACdaHUyjWbxFe3DgI8URZ7O9gH
2BoZj7ePsWkdFO7aM+v3NcPoKEGDrOQRB1lAB2KtiNq3lFbk60FDJdkp3/PWTjcEss4rD82Re79X
pToxub+VozF1hClDwWgGNoo/O5woaBUIa4B3dw8pJD/yT7cPKZUCCkV0uG77hWUjLa94LZltKWE0
70r7UIz2qfQdMEec2F8vtP22kISpsA2PXeXKYijeLjSyzvDZjfN8ntEYAgZKCU0WCSH32nktM/Qz
l43cI1nCUiAUmr0dmGfWmSyLzPbZqbkmDdFd/QWdEADmZ2lMdAyxm3H+vtHUU+z2gWwU+5VNc7zx
ICaGxihD0HbymK6GBC3HTFWw12Gwm1kGBMagLymlGUOQjHdTXTHwIxxc6tA19kFjjtZchsBlL+i2
HhUaZl7ivutiCEki2rk6+aDbeIcx935z534sqVg2Y3yujV0jC7gd2+8M66iHZtUlaGDCqzXFvLnx
2iyfiuSjnA1tsLcjtAq/3qGf+BN5JtsDxownW2+uwpJHDQD4YjlLsUtCWxynxKbMI0syKLWnjGaH
pBIRMrgRulpG97sugfkTo8pLY2eo1ltc/jefwnLiycnqeCEf/1IyxNH0HgN/jC0SQYlVjXXUBUHQ
y42o6bICRdxzb/PJPhogutxOAejCTqbWsbdRTiqmPSxm7H1EcyUfLpHhnjCfvYYI9EPPTAxh2tYU
NFJ++fWC2j99FdekBUgWSJPrzasweL/UQ+vOZw1GR/GQI4qdUE1uxYTIh5TPz2kVy8G8hcyeHFas
yRQz6TQMwWRdCtcPvNu70pcCmj9fbAtVrvVB/jR9aY0/+cPYbTSoYcSMUHKzipxQjzqDFHFMLIiC
0OqC1t9urF6liWg1XxLxSCer7vY51x9F6N2E3TBnyizI3otZoOv4m+rYTYjoralV3y2HLNd3Zzps
fbuJlpBggfTRYkIehVRKNLIwZPKS1XqiCE5FXTJFOWaSKTDzf/szfNm3cMtwrFtwRcQ6ZI+QvNDJ
0pLnX2/dj9VF5mh118HJ4IG8t3FN7OQhrapwOjcU1SedCf8BrBEbl9kojFbvf/0062f+7vvHvVkZ
2OFtA3LY6SzRaOTd0mQp8EkZprGvUoahlSg9QxlnUWD5JMGRtgwiM7ebkRNqjgTkUvazW/ck4aei
/Nd391Z0kYSMFp9kSuv0bGj7en7JdWYertHEXT5TZ19GcmtyHilYShUwbq8dO2EaVzuBWpG/5buN
ON38+tXhr/4xuOCGuMxt4xUc802nRne8NFdNM6N1awWSkyNVuV3uJEvv+i9TgmoyoEiqt9IAre4T
BsAGjqnk95VLxYZg3TKu8g3jQN2JJaGpJ/Ge6ilypfkt+czxgjbNAVnPoTkwFLKOaEazznHx9OsX
cn96dDg9UgI2iU7FD353yoE6Ngw0TjNY7OHWp9El2a6fcxhRGW4H5IKCeIu54c9E7HLnxJ7LjRyT
KRhWm6LegEiOIqMh0rBexc+J5ZC8P86OE3uxomy6jtah0vH4BiK1oYKLhgFK6i+Ek9yqAdXFXHP2
Yk9CdNEnYgKxj62wvvC724FuEdU+MRoSYFTpF9R4t1WY3Vf5N3MgIaf0h+uPq/8OMyOmQmqpEm/a
o8N8aH+rrYrpGGvrCISPRtoQZESsclE8aKJB120z4YLtLiWHsOftGp4sP152v4sxfpaO2Jaum3SZ
DZznrS343dobFnrq3tItZ6s3ZRF8mpLAJcSeguYLvFSCHpA7vznE1tsms8Q2iAIZJAOwE6hbc+u7
5+qoYilfa0kE2nvTCndSuZM+rZTO5CQ360sVC6MtsmA5JVSK51L8l8KeHGC5zIiX01O8AusNZJ+l
Tif/XRmJWGrvHSMw1LA/el14zMNrn1qBlvabp356utWLNeptUo0n2bxlW9TrBUsg3dVfH2/1s7TL
JjZQhOcWocJbp1YXXdlrUbScjUXtU5diLg9jGH8vpgdqYUYb7FvWS8OgRc2C1rVm0M6DSFdvaHzw
9RpSU7kJrgANpvqjU6RfGahtIU0kS5O+jVa3rOKzVITFKMj93pfaZ4PfIIVFKY25FHEMlyxb/IcG
kR+FE/Z2q2PJoNmD/IQqrAYiGpsy0xOnOCfrIx1bOcXMyN38TW1jcuvnliKplGPFuIghRdnoKN1G
KftJd+T2wQznJJsyknA60hqhZiT9B2nke4qykpcFTk4jmJ4xUn33ed4yo65uhUhxb/IoCazkU6vU
vmsrtNR0ejr8vaW+lcelFE2HT6sL2s/Y+OJbMf3W6aN+Iwtgd/3WOJbvbS0D7fuS3YXMjXLtmutS
3g9M8kvJUlZHCqA9oYe0YiRBhppmo6ynFIleqXpCviFteikPC+JDKnemjnOlWyAYCHyzdnDxyMBk
tzq8mpJL9L1sqpSuBEAgJhS3IOU5qfcJRkAKzhRILKp3I+OhLqIcBDa0pSHobOf2szQtpNcqlRm4
GgIXDTHUihtmVzRFERz8Xk6bHj/YsxNSYW3z9zknQ9AJ0klz2Df58zpcpbiFgYLh4Ya3kOamWP7E
RfBVWkQJjS56p2L9zZyDyrZJVZGDe8NgLPTo5EiKd5R3E2QM6Ahg0QH3WI6x8PCEF/kgphFtGX22
RhoxNBgKkA4SHsvZE9/YQo4l7azZpphclVsjaX7Thzd+5le4eBCjmHT2war9069kTVb7USqJ6kTa
g/abwCZkZ4mi6HPI7cN+pNrNmkj9gwHUrVfhXYpXyW+0sfqNLfi5KXCYDlQKdJr+tgxXrb2FanC/
nMGZBvBrSW9koV0oMBUpEYMtYXtuYQgG69eG6Ebo8kNZgjSFJixpJWb3TXSt5YVTeybVFy3+uyOn
WUwZmAw9f0P65G2706tmJ+0j9G2ohTrSIhjAdEmAeQNOtffSw5MqPBmO1AT/k/SQQyLYKHgcyXvk
Njl0fKR3kUGoIj8rbZdbUG+DFSe44ku5ZH/bE6JSx6eZxg+lGgMGxCtyxaWELKaEZuNmWT7Lrknj
QYqNWd4fxAIJimGggxlRRpM6qhhy6VmK8br1Lz11J6W20bPgN6NTRGSAeZRTOmGoVH92UjfIPQ55
nn6ryHIppJ2rqJi33eXmISbnNPW8HLcpWhC9oF3F+ZVKfcjMhDxXrgY2XIqXDlU8pwt30gOSPrvU
pCcqw9K3yiUizYPZ9rji+bEgpigyg7yCpjcWRWxQxR2q3rfjC0GEtF4EbceQ3i7y+4P4QnGTDi0K
KftLu5cmkR6qPVN7e2nsybbIheobivwknLIREguHpcNMJxaeNZ2cZXspIGJgKFiMWo8t4Drcmjv4
C9nvfuFu4iShOzxKedLCIUh136d3QKWlWHhPWsESbxrWtw9SuGzFy0pdsUQjlBfn+waQPtJlEidh
4p7Qg9y6S3ik7XKz9Y37TmaPx2x5hqcrWFlk+eCSSEuLsZXRyJnCKC8lLxLG/Lf+U2ySuBZxKcw6
nm523r1EiHzISkppmpJA4Nn2SXfLQ8/kxFRnjH8gBoLdtBPKgjRVa/S1xJ5bc3qUtpBJvgs7OCFc
CYOntHry1v3QUlLxCvskLRUWqTHoBQA5KT3CEj5DyJoWFrH/AI2LuocjIJBGbQVnfQGgrEfyMV1B
QkXsoPrWmqKjKg04uMSON8sLdFKCGg0t43K4vWsl9r6+upwiiEdf4xJid7yHtHlvNjnGxSbGrkxO
A0N32uofdaPeFe2DP5jQkrYHOePyExWfTDAGORUkSVRkC2GzpSxHdzQy7xqNdTbveojqk7TeQBp7
lHbPzZMQpcTDQbx/Qa20bPmSLRHMnjge6R4PVbU1iaaGyAwW4AXFGO7k35Wj76Xh0QDbDhf3tnR1
px4E56fl0A1ND1LixtyhUboZaE6uZGkG/5MTfAzt9S4vvRPXDebG7LifW7WXvqh0UcVFC+5DXOKt
ocFVhZFoV0IFf2sx0vMTiBIz0YEgBLL8CRIQoolww1GMZnjAFZA/B1qKZDt7PlMTtOkoNsstlsbQ
f9Kfm0P8f+yd2XbbWpKmX6VX3zMXQAwkenXVBQCCs0TLsiX7hkuSLYAYiHl8+v6CJzMt06JYea47
K0+l7WMB2HvHjjn+vy3m1DFipF3Wn+CiSGOTdHnIDosjIIIzomcR6AUcuRlkibM97tipUoxvIPeF
DJE4ceKaiWoad9vDNOd4sIpDcVKDYp2koDkmE5ENqy6+Ga+HcA8Ozt2ggsGf2dOG0hmuRblXGQ2P
XaCwl13Nsvt+e8iumYs/iyW46BCAGRNwwFTlFLa9cdGDlnlELWZK8aSyp9T7GdvV7qSrRf+OshYn
wCdLZNHeIdpVWj9FY0jxGKOhmkg3ukcul6g1KWUeqdLJvcmpKEm8LcZfdKso0SSqmS4LbXFk5M8O
+/KK9Z28lzTA+FH9orl1Mj2l896saK81zUHLQD4QrVzEnko3s3R6yPmQTxGzJYkDqdFLe5nkE0Kq
B9KlQO5EbDXr1yffj3Ae8Sv5UrlP4pxO1Dtpt0Hb0Q9axE/ilIqpaqInTXfk1Cmmiacs9ko0uCRp
8slokaYqLDexS+3l5Psr5JP+UtgSmfcEhBkXndlZ8fHl7kt9NKU4J4XCfKdM4epGKeVUx8HrEzGT
Tyc9wRfLFst2S1VZDJJkKLi1fvejtEhqFzSbFZBJ8FGTa87Xe9lYE5o8lTZ/Q8fn+N33Al5NHZdM
sK+FH3v/KsG4nt3RuTyCpC5VqMyQUP7Yv1HffadJfYlmdf5zzlcZHCAW8sOxsq4V4xPpSYWNO7mb
BgVazujIEIzYLNHe2FWx2uLsSr+uKNRDvjLM0oXoddNV9ZXbBGLen1kbc0ISX0P0oC47c0aBFjko
Q9WxIYQwcl0kQBMzHmqEPLTLSKjbdVAymYXL8LAkb0ugDkTI/tXyIK0rNG5KlVBESJ2QVqa8LFGP
9CxImqOKac1q0LztK8S54quIP9WD4usjkScnCE1LTCKrlw5PUV9WQv0ZWckIwPdZcmXp7xXDJhpp
QU4FjqzJWdE1HZK4iSxKU1wZxZIFx1wIkh0ozV7mFtTnjwXh2gvP3Fw/Ads21XkhKIMc+gv/FSGX
qiHJDKnpfPy+9+KMtwsc/y7rGmBSZjXRhlNRk6yQzjWXTJCka+AWcz5+2yldcJ4Ufvs6kbQ3WgwE
EWOvHoxBitg+YNjimdUHwy3ysZfRay1uBS2u8seExaLURNdY0atvbaW4TLFfdKsYEonsxWn9+AtP
ZY8/vpCBEWaAdJn0OTvxyQgsAuWgDmtDfx76eCa1PG3sr08i3kvVbcygHlaOzfEhOPENBidNB+Wp
50zDIiMQNtJCSDKHv4VNlus68MdmwR/zQMmf9YNq6/vTYI+p/ayhp2rUCS0yVMjG+5UYcL00QZKg
sMHflqkfSaeJIEiy/uMVj98VAVNnuGdCood/fj8TSjOxokNMu64pkkjtQuoVmfacwlFBPlwWXIwY
mWM5vp/MRPSz6LaFaiMLK3ecGgvJZuqd6fkMmUaTx0PWnMosFg6hJDx9yKYwqFTiPv5y9Z0GXPJ+
KKSxIjnAPxpwhxKYo2OB9IqFGKrVSOCFiRNOOSXjlkkcIGkk2BflIUVI8WrkJKXlS0JBpUL++ERJ
wGD8aGukosmc5cmJHQpiH/xacQwkyqSjjLy8+G1FDxIgPybuAn8qdkrCT/mtRDQSokjciLeNbRXN
Jx3ZEXHQkX4baWAQOZd4QBp7mFvypO1Sx+sXp2zI4oW0MfA90ldkRDFwexC4EBCKthRlF/YzKN9w
P2VuB+tPTpwchmhK6fWqxlRJse2SMxRfWV4q+XH5Sfkz+Xca/QuSV1FMbL+UYfRTky+PHIjFTrkR
YL3IVJ96fTDfe4sdxhGX5UuIRNSGTyWKOQ0M7ND3MUs4HLQrCvhUEfjjPjK9ZZhM9Fj6acTrjcYI
reboJy33URwdsYqShRoDK3pKd3Ey0h0vvU4S92vUQE7ngi9mQhHEqRbgQiYJSNwAeYndkAOV6EgY
KK2Ex3BeuIXSACY9WRJ2k+OSP/WnbB3BgYSJjA+rk68YAe1QzT+W4nc1/psFnl0/v6sbY3zQh3Vc
xPR6IZv+yyHDxCSUBKnkXfU13q3MTRVrTPlXoY9lfObfqPFEOdYlF97IeycCtP6opbS4kY6dVnBv
jeiMYz6bqoHUGZpp7VTpQkd7SYafZpeKWsMR9DpRZNKboATUp6k34jUBtnJEuV2rJarv7dFUhTUV
GHqwy60zsxEf4c/QR9awrow78T0kEpeeNsnzKPjhHWG3pNolHSn+AddFTlCagOTGS9Jc5FZ6sj8+
vPf2Eq9cowChmyAVn/uK3Ol9n6cd3TKZ4oafR+CmMvBcempk2c2ao9S5jEAHnxqgQ3KF4hsVTCBL
RRoEw5l0b/jBeL6QstCJSDk8MGP28vF3sldiyc8ukqkw1wNfraaPDev81AFxNw+QBoGQWXodJKSm
QRtI9XJof0xHnF5SMQNeemO18vrDc0ThdoR1zbPCi5IXFRSKrH2oWkoaIRQn2azNFLRZDzpwBdR6
O++nObPmtRebt1NSMC2nY2klELWfSqmm+nsbiKwZKGWz5gDWWEuuyMrtdqyQ0WRo4ZB6ot7ClS7Z
K62cjcl9qukRILWXcdzOi3DEja7XyyIGD6MFcDhv7mUV0fivlpkQagFfB1KO6pb8oxCZMgjoDBk2
amwxXFALgpVbpuquKQvxrSpYDU2wi4egm8tHlqCEW8yi1/zvqCTcVonEmWjJ0/uJ1c5F4MbU6eWv
hBpwPir/8NN+OTOLciYrlp8CXIxx1oaR8Wq25/fW8BCrE1eFhFP+CuCIK8tAVdLVX9QFQdbgyBO7
Yzs/7SkJJt04rPbi4jTxXUJXg0X9UnqLwGSbCxDiSOWDCUvV4cEHOZlkG7uTszEHa2eBIlnuPxEr
LVQKi0lQef5gMQPKyFgHXg35217rmXxki0ct6Ylw1bAtE62bA1vtKmm46ui3AK3daTmoCZD2ewN8
eK25l6MeNGOR9d1cfj09Rttj3d5PiAwMg2PhKI5De2cQzzVMwKjj9anjIo5X8uhi1M1jZuHzvvRG
7SdwSB2NhZr1nii09Ia0nwdsCvXEBWMVC5A9apqzpuyNHmFbx/264CcB3t8ZLKZ9iiCwDI9/fXYb
7+2JdoBNULuRhs2kdcJpAcpU5R2j6WPfDjuNaHg0gLJQwaQLC26iHrZJCqclPyYS1tOvu8/auzTu
gLFnAmJHDZlMDLJX9kC7kRJR9nanW9STCpxXMDcr0hnsc5oYwsDk6RmuA5Kg8Q/6aiF7kAJEFFVe
PoFDCfBJ9UhrIjKvpcouJ3hq+DX5GGbkPPlJJidseRu0UnMVUQvD41ZkSE5M/jfNzUXVDzs4m138
U+D+Ho/UBCDBo9p7J5cMl4vGi7XJLTLUgjnbYja5NyAcATGExtZt3U9u8jx+LaBK1OvJjYhkoOuL
IHmMo3tdvpz9kX8Tme1cBC7csypuyZ6DgFacdCZJ4wlMupxdD0ORRVt02rjKz4KEFYBHnmWWny2y
PQYEb1M5LTNa5Wntib4x+0dtRHd6PgeMqlNAEWotVg2b1eSw9fvKa0KkOIVOoS9AGK8BJOrXiVV5
hyreysplR8ZwJVhsanR3zAYAillJ8azBFTSif1A+q16Ny3A+ollU6k+p3rIIfm0sjcwrIoZuEAOY
H/djDJga4NUyn8P9F/UnJfbjkZV2YM2hq7poJXqrCUZ2XO/Au1v1akifd3EqBmiS0xhpi9NPwI8q
Xx3Wu8xgMHei3Siohg7JtJICYO0W8S5I/4EmwQtqhENHJGWRKglUuVANZu2k6MC7jYZ5pe1gjgIF
RPTiuFN38nNQXkEvN4OaTdcNyMJKj7DZGZEMEVkimHODGJhRnnyq81MplKWNDFAtEOFDwJdxwGD/
zWDUwhdWqHlF27hq5wpfMW5zhhBot0I3i9ZMEPUparzcDyQpFUfeJaeth/HWUBt3yPod6QyGz1+0
GMTWaXnSeZ2uoSFOa5avkKdA9HT6Mq1HtFFMsm0JrFihglbwFKVcQDE9Ez3rx2g6/oYoBrlCY7Oc
1Unt6Whz0b+ijqZJc1JREdi0adHOby0eDz3MGnsj5w01nCtqTTcewXV25JEZWyPNmWmH6ilcjdqO
2ICwm2t6uDZGTsmVaA7bgLn6o0luiUCAkFuuotHGW9ldWFpmZmIsRM33KEnR33l8oLusBpMF44FQ
6lYPamQ3F3U85dw7wHlT6LnkRA5hD5snSjYgBT9+VsBEDhO4RCGXi0zAejGpUdStJyECS4fFno2v
/W6dI5flAICsYSza8ICUKTSQ8VkAg9EI3pIiMpJX0Q9D8nOgozQIcI9on813JkQpHLPflq4sIEF+
T5YAWVWKaNvX3byqmzVAV17V5YukXsmLWfYR9NEBO809PikjpeBKlDORr06r4Cfu1qIUxJZDAv9k
WNXdUGubLP48cD8yjkQWfKTsI2JCf68jLoQcp+gyMWYRBE6HAawWjaPmEsSTdleQB/etbgawJXnW
CAImdBBi2IyAexvC1emihDTz0DXkK9uT2QPmK6/MmwJ7KBtY6IXXU3HZa0+w8oKrWG2006ImiFPs
twAkSd6wvRsUoJaLYZf3xkYBG0bOXMEOVTCG2BagYzrwn+ZcV5eTKPHkSucw0ZkNYMjGtptwRUcm
nEdxDxOm4b9O0ulNO9Uem3pA05CeTGt0JmuTj6wmXBUsp4nQ78fdrj36CxQAyUTICgJAN0ZYaaRX
C4YdCKqemEnZdjHy3QBAj9OukoAWnqnhGvdyOWWHfc246XC7Tn+bJ8cJ6oYJUCxDVO/yLN4eFTxR
FGM8AvungxWcLjC8LdknYudl7D/Kquu2m6t8hZxCykmJ+IgtF80qltgaDltRZSK+8nfE69G5EiLu
AHIuMkFaA9tyXIK5D9Ua6luETfTJ8RCv5C7KAkU5hFG8EsMWD818LMMrw7OSvWRthiswFrp5bRHi
4MjqOhjERc0kKL1Tu+do1apodeWmo2ykZodXNbFujEQXxP6XaRUCWLybDAb9GNzALNqOaZnWms/y
W/gN1mLLdGQobwugjehaYJFDf29mYIalX7Wymzdyv9ganjPCZ5GXigsb5N1ODKKYIDMAsgugAd/s
1xagZiVNUhKYMkMIqmG4nQ54aHq/FoUj9l5uOh7ZTMH7EwHO2mYdFJObRvlWwKouLoCocCiLtnJv
QgxEAka5GgLDyd3RjoNnHW4LLA8K28RFl3ORs5AblHfNXB58upD4I1D82mJGOktftGo9H1naImjD
lZifsBW6KDgyDhhjmDrFOKaAsCR57ZXH/ckRl2cSIs+S7DUsjY2IRE9T5OnHD9ridu+ru6rHr+E2
VtA7i1rX0EXTHB0qHGndcz/ud3Lh5VEVYiWiASia3TblLDhAN4nHDsIpuQ9zoRVVZCfBQseuHCI6
2sIv5R4Vw1+n8G0LvdORofLvQbpfG9VkmUpHyzY+xE+ySPkylVilKRvw0FATWCUx3i16WSxVg6PT
URpQDk95C/Zwri/qPVN6lnob3wyos0mn38jSKou6HKcv3n4WJ9tcDbcRRkk072lHEAFx2nVzvCBH
fiPhU0ygLJ6TOF/ijRz3A8X8J4lu5NsyHdw48bTFhMmYskKd0UI0C/TOCAywlpW34/JG8/F2MEtA
QTpNBZFg3aYuhJ+4cQ1Y0zEEvRPyiU2yNiG1AHoNEJpCy52wHIRYG2YEXx3B+WrQbmON1NUhn5JK
V4fEtkr1tS1v9xHPMiGkn0ZAhg1NOgtDcEkyC2C/MqzXoyZmVI5hs72dVP50VZo9QZlOC6hSuAbp
E5qhSBL5a7n3YrbBjTtpU0n74dxvxbRNWZlo+yDJAPt/6XGRZXMsPVr5WntXWDVVpdKDOeZOHVXk
m/qvqkV+q45xPadrSKWZirRIOPttkVKcbx4DbEQzIk4rqftn2qOVG4+K397VFe3EGNw95wUGHui6
B8Xrc1TAUbfA5pzCfwZ1bkVLFGfSfZUvPj15PKrW+Z7gzHwJzWawE9huyyGZkyAwDX0RymgzwiVu
kdwmHZe1RpEDbWdG/U5svoQTgYUfJm551X8FZ+8xGjAVUFJrh3Inj8mMXRRoX0fgjg1WtLZGywRo
ErtSwtdxQssHRrMWCYeActZHRAMkwv0uuCuVZZrojjLcyv0o8LVE7UIkMteV7g7I8SmJZTfov/Z1
2JNxPtzWx/RFwhGTvm0xGAZ6iTHQlYlQxx0EV1RZqwRZBUYRv71Jano2v4v2Eu0sfztV9EVM9CRa
SjSWPEkutIXXG2FixagEOl2MgMqWE3KcR/osR/W9Cn6Flihfla5+soKpLZpRTdt7oAFsidkTw1yI
9usa44a5YgCTZnG1P0V6w6SbSwgnRqA2+nmHsuhB0bcASI8AI0zbH9ooWpd1/1L5YifG82HkKWF/
d4ou692h3mW+ZNNzGxjHR0WSElgKcWQlqKqj4FVus3gbUT55HGvQAqbCTzfunaRMZp06eOL9pmWw
qYvHY4hbGvqf0aELVRuDcUhAXIyCAy2BL6BW22H4II6z+Fv1pL5LdUZiFZDOIXZLw606gQsY/+dY
hk8wIu7kROkUnvuGJ9HzdNnoPmF9/1XjsREI1t34a9SYNwkgkpUPadDRZ0d92APzh6BXdmFO9rSH
7KRuHENiJU5J7E+j0mB3qD3J0LR7X8YV8eiw0fIvxSj5QfyqFc1c85vQGUbRSaknyWQhgZREXaLG
KKytx33/tbKM8deh8+cSxwRQtkly4eRXjeYEgpAT4a90AaZFIu7jz7o4QluRVfdWkKwy/nhiNlAZ
EB6g93KitoLwQrbD7HbiuMruiBxJMSPIakaQ8nnuawvxAsQzT+t+bgzK1yCZPg7hsIO6e9sTZIvl
BtF/agBNZdBe0+/URl3nZbiSI+3qfeyIwGfgk44SEo0HAlyg5ivdvJF8Ra6ZC2OSM2IM4j5iK75f
gvdj1oxXi9BVcMPsh8x7FqtnWOhlNmU6wnEkICxw3n2GvGqiT/GiKHeuRRc0eeV9nIh7Z5gVCJgp
iUKTnlB6xs9SmZ001k2aAN0C24B0qsqMv1TtWxpKgoL8JVA0gr6gmgX2n8qDVOO5SIpZAaZLZZ++
BGlwkta1CWNgUgKQGr3MtEofkeTFG/VLps6mj6YBiRGFURlRlVlN1WReUzoCsFtSdZVGI6ksK6D9
njp5CtWj9i7NZTQDLynITwn45A0yK6bSB/XxbrzXwm0q4Loo4zEo4RPlvNpGS306gDx76tOQ8smp
72C4k0KHRSlDUGxiOpKoL3z8ZsHy+yMdymQh2ENSOaLU/3vVa98PTQCZ2amyG4KBZdAWwbRMXMez
UZKSJWoYaVbtQZXf06hPF7xUwELrk7GfehOKYrVPmysFGsmDp42/Ps0Y0cQj5Trpv7taG35vesJ8
+82SJn9TCwG983iAFu9Um+w73ytoe+3ogZbCXaZxKRjVpLlZigjUI6UGafSmo+NcTKeOTNjJeIBM
UoX8xRKXNQ83hVCJK8+n+aqpNv+ro4LAefI8aZ6Vljpl/9dEUfr8P6gHv9NKb6Jax5pG5wNDtWen
MJiTvGn2WNqxxrwXdUMmBwDcYfAhPa1GPjj2T/N/acNAOkM5UhcRRMSBBgCVn5JaqsL8gVRNr9fH
T19wnjZXaUcFklHKT8bZfdXjzI+6ccVw6p7ptNMkx3OgN24DEJF0ApBDEPyjLhg5xzuZjcWXE7w+
cT305jRS8bHkSp7+jw8Ci3KsMlxlKObZlRkniqqZ3eSvMWSZlp2Up0KyTDd+/Kbxu6djKdSGdWvC
nMXZ2vM+mxzbDOdABEzDy2p0fT5ViKuUWVZPl1IK9nVkr2NeFiUsBSK5BaF4JdyMPJWxEW4DQGIG
BSSNWsjHn6jq7+wGcJIW04PqlGads6pGnRh9qpAjOyFKRmSF+qPA3JqnyvvARM1IiWaClSa/xpAW
zBYqo6fcXJ0+5D9CYn04RIfs54/D03/M7PnS/Z9/47v+981Tszy+pucPkU/5918CBPafn+Y+VU+/
/WZ2xL3tP9U/i/7uZ1nH1X//X34SNFD5m//Tf/m/fp6ect9nP//rf7+k9bGSp/k0s/+GqmpQrLxM
/7l9enlK/0BilZ/5FxKr9g/DoqTH2QHvYEiT+y8kVmM8RdmR3dGtsbRL/UJiRfJVSoFgiIL5bKEE
3yCxMr4HMgFIAQIqZ/0nSKynouLvFw2yG4BHqZOin/4YL8oaI9ubpt+sB7ObaUngTSf+fRQC6h1H
TpeOnMLPXUQbEkq6aOMfVv4tIazZB80tcO90kNl1v6yjz+R1gnjT0LI3hE9Ej5DmwOg12JAglJo2
D0AoSaN2EUXl2vLvDNWfZ03gjrSINtEpXdzADFkBwI4T6HOld7m2awWoIPgV0y7ejmlLBHLmp2pN
tvGwX/ZYICY9N7G2oD/STYMfatMuOsx4PpRuXX86QPcwmsB7l72mJaTUiyMfrcFnE7QQjNG+WkEs
AFyMnQdzmMEwOg8wd/6EsJxgHdjLxFoq+v5h6q+z+FljQvg43YUw1CQKkwfj6lvUWx68PHbB0ESK
06mGUO321dIwfaectKtOmZAX25ZW57wRrt1fJ/MWXPYdk06vClpxCvMrrK0ndfbGPI6o58FvGDbr
Q1dT632KG8gT/WemUENcwHpM67HVwLTB6H02L/YPh3ATwYaZP7XAzS98OCRxvmOaeNpdrUG1tIAD
8iHYQ0tptq+jaXel8QY03z+UFx88BthEM4G1o67Nv3/zwUPcHLM8M+q10n5hmmEy7IoAe6felBUk
OxG1FiaS8idaVv0ESM+ORCJ+RaBNHcDvnbjsmfUZ3KPecWY3lfJgwUSX0/0yTqDLA+o9G0G6nW4p
Fs/q6inVv+TlWpl8OvQvxgj6OMjbEsSRnRIGwzHcPdV9aALyOXoIrS/7dqN3m73+PdcShkt/ZPgC
9f4m9p98JrWsRBpfRCb8n0l0uDXxuU0Dxqp2VXdfVGtPlqq2fZiyLVpBR/Hj0XoxmWYrbg7qTis2
h+zLZAygVfPoFxu4A28inbKytsj8/k4GFYNuV0lKf0q3CSmuXppvcceEsdbiE30oNybtKxMAR/VL
CGa+yZgHfAT0h0O+PsYbnoK2fn8IXT27GUO3F9flvaUfmQpJ8XwB9TIgia5BDaDvo9nTCNRnnqZl
MzVIvPBH3a9aEOiJ4yEacqq+hgCl2E1ydaloR2JY2iQo68A3sImbCgiiBwjpldGLbwSuX47gpwd+
oTRoEaLkGAzUeKDINBoAF3Z1GD5WbTPPFfM2TYe7qp6HXbqY5Iar9SpMyi7xwbo6Np+rUhB48hBM
A8BVQsDboj0RGiMgPgzvcUpZEYjaPIeZrQfPC4onilsg+A9UFRSQxnEO7YDmETrJiNMgHvknHMz/
N3kfmTxAUd9oJTGp/zSVQun9X//7/unQPv1mI08/8E97Nx7/g9ZexkdNOtboFsF0/cveTWGtHv+T
sFowLn/ZO/MfGs2IoIdOTpZw+sbeqf8AkBzFQSMgA8g0Lf4n9u53v3I0BiCb3rbJqcPljRLS4jwb
jDLrNuWU0mdqLIOQzHiozKizXdHQv8dcv15x5keqPqn+iNh2qxzXGqWWJGDu0Dr8zadL48ubBRwO
o47KBE8HaZ9Wn45EfAS13dObc3zHuvzuaP769rP2rLKapHtQCeNtSLytxa+xcfPxg896Yn89+cyR
T/fTmKPto627/9473+kzdLm5Tm5zh+3GJgKafm5ms979XC+05ccvvbCaUxv6m73ya5ISPggq2z2j
n3H2eGyn7t978llsGhzL/DBVeXKZERWN02zKELofbD9++gUhPY8T62aIc6ILqkG4INpICO/W5f5L
NHn9e88/CyOGYZKnRy1GQiFNqc1vmbVWzMDp08XHz5dd+OVT/vusz4HoD/u9Pm4DH96gLrfsOI0H
u7c62rD6e/9YLIsQsY1i48pZGOJAvPc6Of43x9wlqTFAihpvQd2eke6yYY5221nnDi7RmdvPqmVz
r8/uRk5lvzQz316OkLoHoiVnZEOEYZPod1Snd/f2zevi06Kb7+3N7GbGMJuj2L7rjpaZU/BLh9ml
KyHdpSM+UxLT3JwacIjE22BKe4ZZ6VtqrF7WHD/nzH18fAzj35vhfp3Dma4w4jbdFx0vsWxldsu6
v1v29nHs3M+d3pt1X29cZ+TGVxTTWZbr19vOdIdphCWzA7ztsdrcHpzN1L4J7B9XliJn+d4Zn6kP
PVf7uA4nEX0Y9iOgRFCmb7ql5YW3w9y+gWTM2S+SjbFK7+tlNx+vX3GqrrSunsT2nXefAx+b+2wP
gzR9I18Lt3VUN/DkbcO8dJGJhateWaN6QSbOEbMbxkdHU4X3rGkGm1m2d7vT7fkss53V6tohXTBO
ylkKKh+B4pzIO5RP64n9fWDjdBvoiwX/z3e/XsPxu6TuT73sb+6kFXZtqvW8x/36yIss+7s38VJn
RxbuYN98dj5/csMra9Iu3H9F1vrmXVkHiw349NG2duT/6AicUZPHN7UHt7RvyalyZD/txjFZ5Ma5
uZl9m+k2bItu7c74bWg7zfzgfiypZ7maf1+D8/Gh6ST1R6FIixvf5/bzMwOR98vjTb+Zev21i/17
SPXrHWfaI7b63kzGvGNNm4SbAh9xSzrQmbO8J4aAndCe9fanK9r84orO1Ig/NQ/aaELzCq2PPhG/
uadVDu41KCiLFfSsRy87AKPZJgW0pLBgu2XO2Lcads32OET0fuDLreJGD7wrW/y+EOPG/X7g1TGb
9JEIcbuKN8oqvOeM7fBhky7rDdTyzjXBen+biVp/f087LYauFiEONu2KnhT7INJEsL/pvJH9/PMw
75yHXTQvN633cwMWjU1/uF04vvfp45W+rxGAyfr9A/ZAeQMRiyNgBRu/pikt2JSSpIZb/eMXaJe2
UvTtm7sTTYf4kNcs8SvgD6vHH3vHWoxXj8fl9la1wRq5Hd1aNl1ybvx5B4D1TbksN/7OWg0OFaeN
ibxdk7JLm30u00WR6cHBpAH3e/fDeOgxzQyhfFO/UOmpvn28XBGQPzU52Pq/r7YdUnCfgGXfZqnS
LgNmK8q0hAAhDD/1luGmkRVd2dgzHIl/XVHzhK/5ZmPr4lDWnV5HWEO3cb939ibdzBznmq24sJLz
MaZYmUbppKSI737dfr/PnWHh24E33+WuE6z823r98YZB6/Tujp3Qgd4sIxv5Y4gfWQbeeufRquh4
5PJsaxahb4727NuN6jirxSJ08r/5ypOaf/NK09hn1rSTV7r17DG1t9/tn3N7XuGTsYGOs7jqsVxY
nCb+65s3GSPqPxnD9Nt2dut5kWPb9ubm03H+8d5d0Jt/wH+FaMAwg3R+i0GCuNFJHOyPw3yw7Syu
KAhNnKs/JZrhqd+XEAutXeWr0bbZTGO7WXbLZtls+plEVqZjLLzQTR1yhPO57tVLK7bDRbiIcXHV
beQu2vVre03g39dVfxY393nSRw10dJn7aKE6miX2PnBfNt/AuXR7+9qL3g8uyAf8vmIl1otRdrTw
BJXjkn5FaO3GybPuA/XF2JuGhfr4+C6950w42jatRsFI3lNsm3CtkaVmHCjfQ5StZM5gFtc27pLi
OzvCZpLpw5ChlMhQ4rNEeC4/aXge7ppult7WDx8vRxT6n4JCWub3bUtHjAhRGkb1VQuteTGm177/
ggU5T+uqQ1DGPYgM28C6zfZLLY2Z5AiubM77QkUZ5PevznqTnGCfx1vmGUjqHen4i2mfA6Yqv2YC
L32/aNg3SqBhZC4CpI9QfqwDx/I9Mp/7YLjy/RfU9PTMgxiZWlId6ijZ+jn9r/hH5uhFK5+b4ZOv
Xpsbu3Cy0zMnIT+kqlorvKMzRtu0UVfFwfr8sdBc+vwz72AI87GfhW20Da0F/TiFmQiFlJNaB4iE
rwJuX3qLqOc3JzDRgTIDPx49yWSwu41Wdz8fHlTnBrvyw3I/XsklQRr//o7YBLd34qOLJwbczkdK
PWZuzZX88DqU6bUc1/uBCNWZ319yYCpMmao0467NeemY7mR2t6w2y/upa8+TZbrJXSpKs2/2ZyiL
bbeftytteS3XdSF6ZEz495fHTKyEccfLNfursqKTGls9cvRlbMf2rN44dBJd2csLeQVzcqaC9wMX
3Gp4VWQ/xkuJ7l4eAqfYbAc7moc3+UaSKyRLLNf3Pj6+swnEf7tTkkx+KyPjqPHjnNk5nIJytt4e
VsvNHUzZrm3jE6wqvIKF5S4+ftmlrTzvlolg8FMLX15m2OA72J63vEPl2N+e9vbna2HrGTTxryWd
6Yakqq1xIWLPjNVn376r7NnsZvVlMfrx8TIuSOPkTC9Mu2o8QEzOKqKn3H4xtjefg9nHjz7rmfj1
7WeKoa+DyeRgcJ1S+zn2Inub2F7uwLDAPzv7S30b2J9ew/nHb7vkS593ZkC6DWSk7FTv4A56jDDb
NzZO55XHX3ADJ+e6wS/zVJueZAucYE+1ly+mba+K+RUtetYN92u3zvRCUxWFT/98tC3QcLB1b9zp
6/2d7c9U2wM+1C6RZ3350142jg3I06bcDM5NsKA51ln1dub80D/R2jj/ZM3T5UxzAhvHbZ1fW758
xTuewTkGxH6Uw9l7+rpDTvyjagegcfLQXATA0G2mKlMKddjlswb76+3LeDyfZvvjMisq5a+2kr8a
MnZ/vettTfvE6vDOJ5zTHWiJZo38IwOWj4HjdfbPu8a2buxy7t139q5ZbUhpOKm3+Bw7bvJQeOM5
9WDn49O/YBjOoWj6riitsMhJiE3pULTW1LXphF0Z14gGLj1fjN4b47ZnjpYpPyXalsUG7maGtYE6
eDroTx9//iVdZZ5pEb1rQ/CVuYlk2bwt6Ynbuzli9IW7/ulvvuJMkShBTNesxIBfv64fH7fL5d3s
hVjsyuFfyBub5pkuaf2q1fopUZjXud5ySf5m9Xe//Myz0EO/2oOnzuYwRWV799YdoSthXjHfEyb/
XQVinikQrQsDUx+hQFCHnhd7y/k3Z2z315LfF3dIbu4bGWqTIfb3QPNspbDhEoA/HJbOwbtyvBfU
33mLXXkox3E3sEn5bPvdsyPi09lmdrUucLrE71zuU9nmzdcHw792h7R251XuunDVpeuqtwZJYXu+
WxYPiO2cqQj7W+4un797287dendLAnJwOgiWj84T6SZqNkvfJoi2dzMazu3evVnBl+e4E7sl7dvb
q9ePd+QM+vjf+to4czb6fXMwdJ39Llfbcvb4/dnzAKJUvrpSs1x/92f23fF5/jBrSR8HNunj2ZMk
J24IGxgjmF35jLOmzF+fcaY6Gj+Am04GNag6VO73fkaZ1JmRYfxiOw/zK/rvgpdwDulgRPnhqB14
Cfpjm5PdcQr7imXRRUG8d/JnimOkwKHT70Vx9E68aW13ndj+TU1l7pZRC3s5p+3Kbmfe0rZfnC9Y
9drdYfpU59vgfHuIycbMVpzrFW1wyW01zhRNUAK2wWQPS62d1jHn26W3rNZ3u87xlxNnrrufqBQ7
mm1e85JEXt5b/5n6SaFbGdrmr709lSL92c+Zs5rRNzMLqUn4uX33zXl9BebV9d0c5DlmHz+W4YvC
c6aTqnJSJ50EPK71sr2/vbfnD4jobNXMr+ltedJ7qzvTSgp8MWkjett9vL1d2t9m+OAff7x26dFn
sQw8mgVQA3x8hcNUuOM79zWxTyr8J1AGtjmf2Ld2uk2cO4USGb3sxBywunnOAj6Uazso63hnffpZ
lDMKzVE76eT0Ck9zl51ti9bhwn+8yEv+/zn78DEKVD2QRaIQPXtZ2fY9+cHP10pwF59/pj7SKAzy
YMzzG691trm9DNyYG0Y50bmmoS5tkcnWvVHtcJyEkSYJVI1rvHfnVF+u5zbVS08/Ux+H47+st4uK
H9mls5xndmaHV67npfzsObL9uEvMypBE89bNbcrjOwxfbzvu4koAdilKOiENvtkelVE4pY54gbt+
pAjg3Ufz5Xw+Q4dnBKyfPpajS2/Rzg5BsbqjPpI083oL7vLr/c/d/OEFa7TBSjrOZPnxay4FYacK
0pvFtKNiSI8Wr4ldXHRbDPPrJ+daE8elwz5Ng7x5fKfkZgXkjezVuuM87rgLvXvtLouKf+cua2ea
2I/DA5hgcpe35irebUv75+Bgv5Pd6ip324U87kmZvVkBHLCR1SeiD9dbbzRDUp1ruYJL6Y9T+v/N
s/tjvQ8LTc64n6MS/ad6dr+sHh5Atv5k3y9tKr9yrxfHn3/ztP8fZ9/VGznPNPuLBCiHWyqNNJoZ
e8b22L4RHJVz1q8/Jb8fDrx8LAvwGtgFvAAphm42m9VVlAfugUhhhi/nfoA2IDGvHsLlDfe+Zng0
t7rSjX2Ht4Ll3YXXD8US0XUGOvjcyvYtHuKH5eaXA/nbdHFS38zgTkkOcw/Ur/jGFs98szE1i1n9
1DbtViUlge4REx8U/n1GRjpqsFErFfVS0oZjWgtUaMoyaQBzc8WVxQF+D0VCFrg4nMMjqLiJat/1
5AbpiSc2NF7uN1zI2lHBL/P4bb66ZNaY8KvDferMj5P5Vpq251+Opf37fqIIJ/9/LEvjLvES1ogZ
jyE9PB4WcJZCjEfjgL3Veydu7ziGdRDtycwtJMIEN38xK6dz3JenJ8E9upG12zwV17YG5QnSLJql
QlrmtvRajzVf7z5waoHZxNHszXNxrRMq+GLVegrzpZP9w+MzZ5zOsdV5R/fyuWVBy2b7aRMuR+a3
BZNyJRN9oPhwI5RtTGGhOz0hkUPM/PjyGWxia1b85n+KDFLQhs5KVhwqcCGxyX0cP/y+IdbyFjQ2
s6pQAs/6RXF4xHZrSHB7VsnHx5sp7mp7x20cWiswJIgp/DtPEYonpDJdFoK3S6837gJyN3oL6NQ3
AmTTGDfQA/0e2cqNlRFXVuYrHv+2MiwbxHUZYcZQOu3FDsjInlVbO8V30Vl12QeNvIZvvnO+AZ8o
YY3MWfBX4UvjaW5lmXaPCMRgDR2y4qZi45LgOPifQM83L5Urp9TXenz7PolpYymT8H14uIsumi9o
4BfUeFdQI85LKpBqgDomAeOOylpDOo8manvLy98WnUa4+YVSDklbxXjpcYNjcgSc33g9aYfZjY9P
ueluLALFM/3/vQ2NcssbsG5E0DE5tI6R7V4BOIbTiezJ8nfkIzNQJnwZtuKvtciFhrrlXQo26Rmd
7fePcGuBCWylvjWSlZsQjW1LCnAc9ikaRwgv6qdEt5+eLu7WW/raSUOD1WapkkoeSo/LlTj1giP8
4Wumf/BOTtyQaEZlQKXLRRi5ddKsOBSWcr+KGNR8XGE8zO7B8l3rZHfW6HovE9m8t61YIEs5325g
4rhl8hivBYi5FQsJ/Z6gBoYMxmQspp7qqr6xodeWh/LDva/UmdBgOHgHq71X60MkHrhA/ryRqTAs
Bk0Oyl/RvvEgEeyuA+5xFiYtPKrkSd9K1KxcISAl8K+bBENkNVXB0s1jeMNZkoVEm+/ckUJHMl5D
QvC+Ckl24jd29cr9HlWRVH9zlqbKhG0HrnnTgv6d1TqH/eNgIn96F9kReizNs9UD+XoE8Hqvg70D
LyGfW7vw5/MZ5cX/9j8JPEg+xMUPHXA83zFHTfeekFgD3YjRbOCYVpzQfyhI02IS62hZuz0u+MEx
OCon2UWui8PqFV7iSLa75Sa+Atv/xgMSDRRUuKFWBdQg4pxzO4B/ag/JVtCShLhJEWd5ki28lJyB
ehdccBKZIIAhwGdvzeeyT37qfrH2b4cKREMYIKTRvbYD3wpi1twYd2fZYQAAYsy3wpusUi8P/nHr
tXt1B1F+RG6UrBrBZ40n6MGUXdkNdhWBm9eWi/yd83G+kidviemADb+y1lON92jb6DY28EpcAeb0
fwccMBAOB0FVjHdP1hXtGnlhznB8Z9xFtm+JhHCmDuEHlzG2jhn5Z7cG5qZ/u1SrOQ5ANowlLhBS
uBCE/98PpIGczKkcxSavnFU6pQPieD3acQbxPW80L/WLeT7MRu1gbmDXkb1k+J9m99zotuexSFi7
jK2PJu53l0tM7vXMYpzYFrbkMFcni3JiqAWJpnz58uoTkPPewQqdCboOdy+NQV5eNvOGK2hFicYi
xbE6cIMEejHeDp3mswSKtYIL843O6qzgbsFeNNb1iPOz2THWn84AECf8uzApU41Tv2xFZLeBfDs8
O55kv2ydMCumpVKuCrLFqlaMaN3YJyQ4Y+3veORA9RsThQGCmZqfirH50L5Yzw92TMOVqg735mBZ
qQc8wqQWQgHvyCJc2qp6WSmlgOz6v3MlJSzIAL9G0+nPBYG9vCLvRp5K93bDF33dWX8aA+WLGkBg
2q7EGDICq5xMyWqIc76qhnOCiWa6bZrj8ZIZ0+6y1eXPMbWkUs4Idf0QdeHQ5fiWO4KRmIBKJw5/
+rByy/p4enLn+8/+6fft9nMABf6Tf2dQK9OR96UMR2fWVDfgPBJRlZsJG0n9tacvunSrGye+nNW0
OKj3kHyz8EqTuYfb1L7l7YI8iu7oPQcuhBNwgxr3ADXJpDGurVl5mn3ZmYWj4iod7i8oINwwgK8U
3X/XU/5KIn07W6R6QDoH0lWH2OmtgvguQ8TPBIYAvs7TgKvj6IBzwyx3lYFKlp3tzbgDp0fN1dzO
gWaTnbqbePw1uPxXAuXbx8Q1K9VClBcIxyf9lLmAQosGqM9B1GaizuQUI1cmLzGz/cSZlwu7Kw+7
5Tbe7YOTwdrGw5apLgW5P5iq/JWm/fYlTDsXqVrhHieQx0kX8XAH/z6Yqs2Q8p1D3Qskw0mlNwc7
QO0aT148HPmSHu/A1ad7k8eZ3fvLpgUsh9BPi0QdTr4fgrFexLaBD5zM4qhZmsV+nAGa0hsPOplu
vEOiNbrsdpLzux2sjZ86VLis7dmy47PDFKHkPLykRQhu/hIs+HdcvVVB97PzXSg2/olromhQw3BM
40MKfRoGHDiNem3VwlCruyR5QiLpIOcbNZ8rCRGJBg9yhZRncVLiGKmN8F2wXnFSm1eoBBqM7bpb
5rQS+dIoQaYVOhnUi4ibmMBGtYWV1LE58NkfAyMaGtgxIpdlHQjSJptBGgcX8FCXzEj/cD4U862F
WyRXMzhtxYE/J2MlGhaIarm6GQV01wWJiDKVMCmNhFehjdH0xaUEY/aGG1pxuzQksAx4Lld8uN12
4K4gw9/HEwSOf9/KK/lwaLz8u81SPxLzoJyx9IYFMkXjA2ER7iO3W+nwlcdgCIv+20FccPUoA4iB
qwj7UN5UJDeUjHx4DV4DB4fHq2mCe/Hvo1nJKUgKdQAzc5OIaYbOjMeDFZmVHbiZjcwkXlscVHi7
t0C/XjXv995Wh0advUrGzjnoALED9P1htp5FvbTI2Sb1cTRftirBVh6/JBoiqJSKKoAlEBPY9uT5
HNgoI2xuth5E1mIWhXKf0ew3StsszYORvl4Qpyj2ujt/2AjqA2Izt51h35QkuwmQitmsT/nZu0k0
8A8Esd2oyVN8EG+Fy95CsSL6EnHztj9urk+gHdEvvy8S/7Ozlmh8n6+wA6RklvEZsdfiMsxZhVlb
8A7JLgSK17kqumhVxnmw4qOIGm03Nrfe5dbuxjTCT0gycOgwGKZ/D9JcEr+dgCpEOojUn1+Z/3vj
NiEgHSA7rzQ9/fL++6DX9szXRe7bCT2yyHSKy/TiWVZZ3vc9Yr4YW63/fOIiCfuvSScRJ9VpAit7
2EvkdPdxPR43XN3KtpBpZ5FCiGSKF/stzMfZeHsbTfP3KVlxojTSj0Ge1JdytOxXE3y1TBL5+feW
19yATLmBSRlyn/Nxrk32Y+kIVmgoZxFvIoq5pDBVXHKDU3jYqlFbiQPBCPXv7A9a7cf9PMQHCJ5b
FuRIyD67Sk5wZCxssdKR3QODjIBmQfeBnEXjjJvOGOtA+BDG1lyEXzLhvWEj1bTyPCzJlP8AsxJX
9gpGvzytAZDN7Z9VBKjPr4EpOrX5pCAUlq0LIPLv6uaj9EriG2LV/05Cz7UtL0uYBDCWGqcFWdkD
IOPeb+GnVrYLDRzsoqBe4LkgWwVxfM/affv2+2752hX/DVclGuAn5nUb8uCPRa0as0P4DFJjh9nV
BqsvR8hJdsApXe6vb6f2EWgjE+BC3TLUZ5Ra8vrjnrVPsQFqLat3RzfzQqSYHOu1J72rHbKexMfj
RKAcRCZXIm4JN6pv5evXfIpEZQOU2A9zYZlypFFEHVXPC3UFa4Cek2xFiGubiUYEpuIQVEGHyYHs
0E494HluKSVEDfuud/M9i3/BfG+4l9wOD4IjOVtPs2vZG4lyPGpblc0gdYsNo84Ium83nDETC9JM
OnmDLvPLYCCl9yTpu4Go5hZZyVp6ioYFyhV0omIN3S6cIVBHNp8BR2V03GhL4kXABr4Aa8sYWwmK
ZTQ/7T3KUzWABPVMPyre0Ec9QflxafM9JKnA9CduePAl8/RTF5R3ykQtUlt1UjyGZ0DR2YpXaeoP
vsJbKQu1qjILXD8F487v1rQ2IMr59CpY5BIlm7wALGGiqQqjkfd3f2ubcjHBVJYFw6FtASRKGXSi
285HjWf5t0+nIX6SFMlBJI6TJ0KqWuUqBW/cQQ8yv3GrDnxlcmiQX5o0s+rLwuyNWndbpKk+Q2cY
07UxgBVoOChB//XBvgAyWH+SR0/igY2GsoRSskTL34IBql7RgedNYQA9dbhFPbE2Hirs6DNw0vl9
P3oZq+iCVkAEJwNnHb+xc1cCxS8k8beYSas4KeTFEfRcAkyxT6tTxYzXRRoGQDo9l8br7/tqdd6W
M+dbR1NT8X3EsqMnC/BqcuWoYY7kUgySvKCvjpEUWzyqXECSDso6rttSQF4bH2X8RaNqmSSGkzdn
AepA9hoPhZms0H2oAIBIamNwi53/YP8090DRMbgXd+ilV4fgMjWFZqCUE5x7s1Yee9AS3PZq2e2n
mg08BtWihJkqAUSdgQZ96X7rbr62VSi/wApCFqcCjEsRP9r+WDAvZX/6fYRfFfo/jZDyC12g9OoE
EJkH8T/Vi1i1f+fiUgF3ZxIdpqAqz03CYu8nDW8kjCY+N5WIBxAZqp24irSnXKxRkxt12T5pVd+I
cr+8tlVV7kMxyy1RUeq9jInSuyYrbiW+5Pdqn0FqoQrLXcf0vMtqpf/KhAL8Kzilswelg3yE3w6p
i1JFLSRz0onHoB+h8KD472oGinwWxfp2Akz2TZhp0pYL+1rUH6aCpkvQ0iqCSlw+e4axkEEUAFbh
FUwC7w5QQYX+MRNUU9k3eMi9Xt+ejsfdpdQvkfF5u9tCV67Ut0k0jwIo0FgmUvEJKBAyDl81egdc
9R4WZppXC6fpGX+QeUcBB66WHmdfVfJyQZ0VQdahI+8d2boWrWSLpa906Te7rpIKceqwfIqxMAFl
REJV1Cu443eJecZEvN3c6CW5d3vTJy/uzr3sbt9/35NrLoXG4fJMhepfZJy8pkCtt3S7SLUq4H3t
NbBbhlAWvrDZpZkffu9uJTim4bjTlEIUU0RvWt4TMe3JUG68AazYLY3EDaKUUcKgmr0O4lqQDSE1
m4Jr3984ssTlqPhpw1I+cJ5DlRnTdNmwKPOxnp8t/KCE4LyU/Y34sbFKT5fb3UV3n0B9dfspkPcD
As6NHKW04h5poG4vyWrM1v/7gEds1D3q5g6PC2zXOZ+swwEfdeecz/abfTwevSfv5ggEzMXF66hx
+/virYW6NJ5X8CtmnkV8grQXXTxKQUka9cVvN/bT0X1xY3IBEc9yU9sCqqzgL6WvystvduFzE68k
wHMBksYAEHUwnlFP9IqauOeTA0y6d4NqqxvzHoU3i7dYiLKAEVi+4z2zFOP3UXPs4vp/WHoa+DuW
nZaHEr4CNeraKdjhSfPBMJ6ReQIz3esdvNXHxxleAqVhUPxBHqwgJ1Qc7vfP1vJoHBoOvBkqPrAf
lxpgVCp93t675tV+A3Yf3GIoOyf2GYCSkwPUJbCkASHXp6cUw5GRfHEvCOMTA8TP9+MpNnm8a14+
fx/bVw7jp6FRr8Aq6ATyBkyH3h4l6gfrYD0fDs+GcQsvCGwrdrlzh5EtZJfL30s1uW+8jQTUPRG2
/Ky//I9tEILIX5x89+DOcy+u68JI9hsb/+ti/tM3UsFiLyt5rfb4xgd822J5WHvM1xWVJ3d3mC3H
ebbuPs4oUfDMl6N5tI9g3Pk0bnef+Jg9Fst4HwiSZRsec+UN6z/SzE1c5mEYZfgePBs97B/2z3cN
AUQTC3h3TvSPpSDjaJvE/LzdfxXauWBn/H29VkjjJBryzCgdz+DmgvV6fHg09g8PODgfUKKxOKAP
7LUbQCVublBKgX122d9esNPwdPZ752vm/3X1/maNA6s1Uzp9dQ7MwOJtevSIotojXsiM24eNCV5L
F3z1/60fTY2YNAc9uVd1rxMUbDjm0GugW41elQoUnBHQ6+HrQpscQ2Rm5qzfh7ds+Z+22eJ3v/Ua
c5PExdUQHfJHNk70csSuB6UmP70HVbYR464kKb8u89/6wHNGD2F3VfOYDg+OZaIDskqanuS38caD
3EqoTkOf2awf+6zRNE/gQxJB38GXoKKGoUCxrYR65O9ztXIY0jDoGO8K0tzzmofLx43vAXO5FRiu
LT6NfeZnfvQV0LR4Uvgi66ohXyrUNp660Ch4o3bfxcL8fQxrydev339bDF9TJDVXU8YTn0ueJOCe
Otb1nSyTwY5u59tEs5Ngr4Zme9Y++F1w2eh2JVChoczDVGupGPmsB11K3tAem9tK58A54motigPL
3WSp5U70DbDWbPS4EnRxy5d8H2gvMn43Kqw3ByZ7zr0OqQ4LxDvnfIYEn7nguStLuPu9t7XhLR/x
rbOwDUakiDTWy+/UG9liN5LFK/uahjCIcy9GoG9hQZzY6OJTi2NQevr9i7/a+MHyv7bit08u2iIN
+1FlPZR4PyJqzB6gN+ymV/WiJJB6Jgk0R7fWYiWW+MpKf+urkuZKm3z0BRIarichNH708DVxoJR2
V99vDGi5T/40IOqeOURxN2QcOhl0/jOSddbhzMiID/1hKyhaWQ4aYiCxgzxkEnrovfoikvaYGFvP
vmtNL/75+wz1nd+JYJT1YkQZqqEBCfLXppcuvzUtBgNXzQqaFt3E7EGdHG/it1dODxpOPzW+GiMT
wXqg29xx++tsFsZf8WcsZcBdK2pjp8KAuVN/V9nRAVp1h8DhJiIdshsonV7Vw7wFfFwbCWXAUIDU
wn5ZWv8Wko1GuU+eQrK1b1ZcEUvdoka5rpOixUjKsiJF/MLGG25n7dyg8fNSMKB8TsBnS6fpITiD
theEIsld9Qg9IfuvqMmvK8K3HZSqRZsGGZY5go+ILfYpA+BQQclq8MTuIHz1uwGvmQBlv1zMQaF6
8aGMfx+lUNBM94ysGhJeFwp5i5J/BfEg0vB5nilxZxZkeAkook9h+TAPH5JQWb2M92zhlpF8o5Y6
KGGCM1V+Z8sJUl69zbEhyUXQXqiVV2mvGcRJW9kL80uo3XfcsDEDX2fTf10YKA7+NdVI5FOpWpaT
dXsPwirdC9OSDO/8LUTnANbbVbjgtYctYNrPpxaUtP7trps6RZwX8w1vAhTxJcbvC7myK0Wai5eZ
E62NM+x3IdXZz+mhDElVESkgyjNzyzfG+DEEW0fLYkM/TRnlJcBZUSI/0cECOBLth4M4kCoxWnfA
UXlb3LUHxUkq+/eB/RwAiosq1HdPGvNjVUsV+opvuo90IhXkkbeWfm0cy++/2ZjUscPQgRvQyyG+
/FLf9Sfm3LuDVyvGgKcnAyLJ5u+jWEGwQMTq367CXu3EPE5wjHVF9YBCL96dwko9LwSI+y4SuFPM
lYM9g8aGCBDVNDSgmg3IvLc+F+vyIt09IJg7aWzTGLXSQNB1ShPH54tRB783Z6RcrtljVKsWpN+g
EZlyk6X02bgH/mvrBXIlfhG/AFrfJsyfU7mNZWHyqla1+qA9QSoPUu08+N6bCnzXiRt1PCiy5Fkg
ilJaycg5cTLbge9v3DpWzIeOzpqg4ZtcFiePjWSCGSASI5GI3zKjn69NIl1EIJZV1SMnOXn+QTSj
A2dDQtgAM+Cfbn4iTTIK0ZYOou3TtMR/RnVIwNrDkujy+x77+TiF6Nm/W6zJ86aTVHw7CEF09al1
RzM0o+vfGqe8ZDfLhaIujbPua6O3+/hc61vGsea7aAz/zCtpNE5oPHrpY9Kh2Pi+eJxyXfYGXMRC
U9o4uld8CQ3fl4ZqkKaynyBfzE8k7cvYkAQ/tSW+DyEJ29z8Plcrm4gG8XeBCqJurUSEdpSuQF7v
e1SPxCYUN39vf22h/+MSgyxRZbQ/W8lOdQJglSNLPP/e+IqB0Vj9Np8jH64IjVe3ZXWV5pMqbtju
2ndTPpAtEl8Vp5j1Cm1yWUY652Woy4oKznbpHE7xe5wof9yu1NuaFGg9n4U+0rnN8iwlAI3flvWO
w/XLqFK22outoOgSW2yxIa9NGxVI1R3w5ouWuMc1t2DmIazoSRBp/9Oa0KDhVGWESKnb2UNSx2ya
4macfU/Mu78dsTRIuFdqvDnk6YTcd7QDc/nNFrRwxd5oUHA/8FE0iwm86S23g2j4Js5HgUv7IQCh
AcHJHBasXKHh/rE4cgRhgWpt1a6trCSNBeaSSBZzKZ68TJiMTBnfWLE6aFK4kV5Ya54yXgXK26PU
4NO7tCGhquhxf98yW9paK0hSkaYCbdQizfoMzTdu63C7ggRXBUUq6t24C+NFzOTxrdJTB4QCppjq
TE14A8HbS3aClOu+20Jsrw2SsvS2DNNaDbCjFJRYyCQy/mYHlFWHTDgoUoTBtc68j26Uv/nr/+B8
cxT8Ngq+tjXwqHcIjclChuawFTWtWAEN7q3neioKcIB7Kg8tcU19Y4LyOGicUwflxsSseFYawjsr
qNYNI3RRVXpl19fKCVGzWG/4h5XVpIG6QiKFmZygdaY4RfOjnHjJ/LfThkbpalPpZ/3ieioUKpUm
u+EwV/wDDdGdikQRwxbNQlBdV29mWzCT6+97cG01KfvN27mdhwxNJ6R/FHXlXrV+b3glaqARunw7
zONcoeHcka6yHtxPxvSamtPub81TJunL/pQwJZrvDVmPbjUzXwrWja3Idhn+Dx6ZRtgKcpOMMwPT
ZGuG8MJN2XTm7x++tpb0yeoHrAYtm8mbaqKgfGzU5bdsw25WvppG0AIYkgrgnp08rQFvWi4YI89u
LOfXneiHGaExtEmZi1282GQYGrMzXnEhFyW9xSNZZnSv8XP0yG0u7loETeNeoy6eQKqDgUQPvhuN
gIaCpjcYAdMMUj19noDa2oAWrbgaGv2KAeHQWYYFyVgvQ+VSeIy2gDIrS00DXJW+gdRDGiDOyQPC
DygUb1Tb73x7al+SbAMKv+LNaDhrMcmQ4Z0ZQMyY3oyaF19tLNG//dNmlaiMQlomEz9AHgFUIbkR
QdEE9WkbgcPaxFMGPDURI7NcMnvqbbJnsZNcxs2sqtgwhRW/JlFn6zQgSdcr8ezx83MiQvqLbfQs
ewmn5O73qVk1CMqQc0nJhXHEAJrJjHaZAsbh2KhfM9FU3FJXLQgNxeZWmm1lODRyVSiy1M94bCVe
Ty8A/zjSRrCwlgOhEatzNvNSL6DlqGpIzOzEMiBc/dil+6Z11Q58AXVAyvacyzvJvwTT58b0rexb
Gsmq5PIcDhy2Vm1JBEXU9+0pGXVlD/GJ8/hS63WhQxo42jDztd6Wef2W6ZnVtI21EIuVNyYbBFYt
FXYob8zhylFHo1jzVBAFMcJQZosFppxMVndKz5HFbj1Ern394u+/fT1X5wKY7YrZy7r7McB1380n
5/d1WPt2ysKDSJmZJuzgoyaGCCp4BaV7Jofmdm4MkWg0IeSyunGrem/lgKKRqurQqZ2EShoviq+c
jzSb+jJC3KxgdxhWD7X2yQAImPg4VvbZ1FlcVG8kGdZ6pvxBMRdapdQNgNk9ysclpGWqDfzciiP7
Kq3/tjhZPfZhktcAXTBKZiZ4KzPEro128ujjzFI0K4mGyq6EZjZ+X7IV5KFIQ0DLnOF9QcJmHmpN
dBtwBgG8zKs6yiI70o0cIpZZiL1YmDTSTBzKN9qi/SPOQKTRn4CXZP3gA4noH9IbQdAbu9xzqIt6
nqH7FFnJ1jBXdiYN7QyCIg/lDv2MlvaWI1IqTT6CRMIWcdRa+5RLiHmtL8oG61Z78ssco2y5x9Mj
aFCmrbB9daEWe/62NfCwkMdqjyGwn8GDbEe7RfdBk8jgyX8L32nwZtLHQyT0SzSpQ5HFfNmSSVip
khG/ALffPr0c+yINchVVHkfutb6JjflY3Yn3igrJl8LpbxVT3MdmY5V4Vwgiq9ht8igt5+cPgSYN
14yYrhQUX0GWZXpWogdhQLCXvyvCvT+UJBpu0vGcTurGzWrlXKWBmcATtHwlobPoGOrLaP54yaQB
mCnkG4tsRMOpl1qlWVi/2/6Ks6ERlbMaCj0jSfhe7kkdnJ5V9b6/ibSApHVLymkjtbkSudKEqqWv
zAIKihDsO5PuQ2UQBFL27yNYa3r5/beNlfZ+13UMms7O/bUlT/3H1hP5ylrSNKpQplc0TkDLMyhg
oNJpbL1ErHgKGjsI9fWp80PYQrKbd4Wr6WMK4rDaGl5/n5K1D6eO91lsx3TU8OGPMvYgu4kZWPtu
6mxvuaxJRxHtJseEjFBcf6hrgkdNACw2JLBWoGDi1xP5t9Vk1EBpFDwBea3Fuwxi+dBGR7mFIkK7
hJ6nzXcLC4nbHrcMa21Q1EHOBaU6peyyf1BwG7jCrgc0GMPactpr7VNh/VT7YyXGWOwMuZbxvd/N
t5w+3wtbNZ0r+59GAKb8FEaqjO9nUDXSEt5hwZJQbb4Br8Q5NAqwCAK+6zs033ckdLJdnej1DgpK
RnBoSQ1C+It8rvIN77lCYiLSSMAApYB4wZW/HgAfWVspCXdSTuyDcvWfphKiPr2ezvrUb9KSr5gK
jQEUujoH5gwvtnniqRLqHA9xfWT79z8ZIo33axqmmRNu2c3yREQfse/QdIg5Cv6JD5WPv3VCXXzH
Gk48Wl4RCpLtxPf2ntmIrlduCTRCrh6Z8H/PE6orIv1DmM2Qb+VI/opvvln55A+JX/L4ZNnuwEot
mnOBbEBlgXhnq2Jh5eNpXNxc8YOC13ekriC4OV/LvNILTdjYpyu7huahTYKMH9s+Wr4/AUFAfCw2
khgrzoImnh2bvBT7kBk9wcrMpkD6lLHjhPCHraNhrYNlRN9m3h/nOGITdCDNY2Y3XdoSJq5kT26E
9D2W6tnxE14xqlItAS6Kgo1Dei1ypYFz/TDEqjwwHLK3vMl5i5QEb7Rmc9mwtJU4hiaiVblUZOU0
4L3JFm3OWEB5kqs5f7IwGisXpWMWBCM+Xv2cSbkbDOAq/tYyZbsiJwhi3aLl1OG8ABLz/flvDVOn
GjO37cRyIY9LFWI5/pK7wfX3lleXkjrQVMi4cX4V8V6nz0Z2aHTlkb0BHfVtupGB/PlEE2g4XF/F
qcK16ADK105kCofwvImpXMkECzScjeGlQGhVbBSNgGQs1huB8I/8awvYFMmu0Pbcug6ujWL5/TdL
QzVPGFXL0modinYAcdi3L4Hx+xr8vNsFGswmBqFfywUGkddGA2gulM7ByapvwVzXmqeumQh881ac
8OnlY/kOgorX8iGyso39szYvS6DxbV6ioGw78ArAB9xh+9gy+Pa2nNtK+CBoVIDa1+MYtj7afuT2
8mFf9uTVN67vvhV48QNngqRqi8FlxQoEGrAmJGk4D6D1wiadXF5P7sPPzvCDTfGnFfpfHFX/zlMC
7acuRfTlaZfXHIWUIIotDQ5anwaPQOganhhNF2QSB3p1GiHYPmxkNldHRtl3nTWC2M0+Vt9A/hEq
7ZfKZY7lsSpJslXHvpIOEGgwVgSSLzZZpo+/zSZoaXEkRFTsMi/nwp1u3hId/FHDXq+JwW9l8Fc2
Hs2zKsTTGIgVNofU7JJdQKZTp+7ErZTqis3QGC2fD2qNldB6cJSs0hp3/WeNy8vv9v5zMCPQwKyq
5JSy7NE475ZPIXC+WwSFK/XOAo3FGnq+H2MVLePNAVIn506XnkIHMhruEBio9HFTKFvEUFazofy9
58zGGBz/IpiKM91WO6RaP4WKKF5pj4OeWL+Pdm2hKA+hgQHEVzR8U2VOL+xJsVt7KypcuV8KNHxL
DDum8iPsO4F0n9UVl5o0Iki074anToAnVXaoIX6QT6K1Bcr4Sv38N/8k0Iyrcyt1fZ4sU/zZW7HO
gIa0ux09P9TBkOo0pdvMZmZKt3JB3lJDjQG8018TXZl04dDx5Fze9EQWdMCto41gaW2CKdfCgDEi
lTVMgnzg7lD65mjmWG1ENGttU95jZJqhHRe3Jau6ZqV7viDjx9++m8Z58Uxf9rEIz1R72S4y49ng
UPq6pSO+8uU0zGtk2jBvcnw5CuLDE6i2Htr7rVTSigHTSK+EG//vy5VhtIYGlCezaAzV33IMwD//
e1aUcqDNVY4tJpC5NvKbTG/NoNczZ6vidG1uqIhAjX1G6JcOkIzhQNTlv91vrOnPVymBZnuMmjjk
MwYt9yNnqMOjn3+EkTWJW1n/FZYxgUZ89SiiqfkOkbBwWYQcVJtDYZCpHIZ9f2S30lZro6DieAHU
QuI8YxRA/AcBYa6CpVzAI3f1rfSFs4Mn/hRmMIQtSPDKaaNQFqzmfNoXIvrjgpmE2o3PNOCAsZjk
iZ8Tve226HpWZ48yZxCUdIqwdKQ+tIAzACrUfjZOeNCetvjCVoZCw78CKfi/WDaOCI8oWTl04CPb
0ppfi2Zo6FfHiZWkLaEy+ynqwwf/NKDWjL32xy1huxXTptFf4aRUCugYIH6jjDpbB3rRHoNq4+a5
dl2hAWBQHxLTcWkd6J7mAZxGM5JvIqlwJFwklyXpRoJ+dZ4oCxfTLtOUGh1JpO2hlWjHZzzXA3Gw
FcN8pc1/OAdl6ljva9SqFMstujPbC/JhlT6deJP/LC0FhZ1tQXqnesjMEuHTRDontV98ALDSI3fP
HjcrTNd2G3VDGJlSiuYOHzHWhhISVu/A8x6KpDBjMA1nqqnpqqDLIYG60l7t9C3U7IqDoAkfSzFU
xmTANuwQUCEpX4Pj7/doac1EaWiZKg2JqCyR51LXIN/cxSfZGO4Ks9lvPd6tbg7KC0Ry1UvhsguL
4ggxrB63KwUCtMIuwvUjGO/k5F7N/xhB0KCzUMq70c8wVdopt24q7/9xdh27jexK9Isa6By2HSVZ
yUm2Z9OwPePOOffXv0PfuYAfrykCBmYzXlDsIiuw6tSp18jnSOr75JdCQ87mrOlLU8dnJMrNUGzz
/JDHd6F1ScftlCaOKe/jrLeHsXZa7ajoN6uMJ+ONqu0adZeLO6VYOWfGuIU0HK2f2sUqPuX5qh/C
QD4PvpbbvIoA467RELQ6SWIBhgghmL5sFk14ERXLzbvULULh+booWZKkrMUsCrGgdkSNEpsQdLcX
8JM6j3xKa0bAQaPQ1LSSQ+QJJGDuDT+5azaF3RylZ7yCz+qzdMzv0gaMv2KQvV3/IJYW0cg0A0Tt
wDpCaAroVxUXzeeKWzjhZoAxBN3VD3+FihPKKkmrRcFn4W0de6ttHLTj6km3vdPc8JrOWZeLig2q
sdMkMcVvYLSNkz/0D2jXHO18w/kEovPfmHGNsgVx3sWiTMxNWDkYIuNJIthxEIcrTnjfhBxBfc7Q
/eZXaHzaaIxlM5HjaO5aAEN3Kixbei7fqsBEz6nTgCq21+2z+Fgdy5tl+yQ4iTduxzf9XbqdvR6f
bq/Pra8fSwcFl/TPB7BTCLfj3XTiQehY2SYa6TYIQzKCtULaw3dpaAi+wDvfKq2drZgwjXnDz9W2
GJ3Yix95cT7LENMgNy2XZMkgryvFxjCLwi5RKFg3htM2jsiDMLBijk/irS8ZOmlAw0tE3t+dFwYr
uIgnDFrHe+guhi/mOUQG3FGhQW5V2WhCQl7ivTsd63c9KP32KQHmxArSVwkTJ7ipGcZ4MoUe1KxO
KwhXiDGx7qfb9LdSu7pbPAD1iOFxJUYrwpW9jV72vox+du4DnrYzjKRKxRqd3sarRLKR5bb4MwCF
dlLtZTttet6LlWHoafRbXI9lbDUQIYIKGVx91WjXDkfNWZunrEg7FOgQE/HWfsZchPCcu59Rofk7
2yuIX87irnzp/elkAsvplEeR1zvNMF40+M2qS7EdySc1H/NedZutFIAcgvNRDKdC49zUcG0GiRiV
+EH01k177NEBypEXOdRvDBaNYutrKeyrAodtnGbMlTcW+117C/3w3NvhW15xm0EZAqJRbOI6o02a
pM+ReyuCchMdRmd4mHm9k4xjp0kIwZmd9Bjmi9zbhD6I0J1vFQwPkF1eLxHrCKjAQc+0CQzuWH9a
0E+lxLaSnFblDzgP+tDgnAXrN6iHhhnKfQt2LoR5ObidUri/beVbHM/EChRoINua9JaSEhOc5bb+
kb1mG/mUN87wLrglYu7r14l1ylScMGRN0UgxfqT3MWx2tiu4Mww8kH9YnKJhakPU6mNLyrFofkOj
gi0SbDlvtA7LS9FYtQyEt7pMLlF1XILJ0Z3sMLx3W9E2efkWxhH/B7bWqNWKCeOIcUgTgRZUiAdG
+1Q/yCcB7IMpnj75XubPaGP9HjmnLy6xr5pU1SScR/le7Ga/w4ydxA5BixMGxe7P+oG77FqvDa8/
kHXJPtsXv/xeMehrOZDXePgrP1erA4Czt7xnv4mfd3nvIYau0/i2RF3/mhK9ezOGc5IdcitxNf3G
VDZyso/6nmN3WT9EK32UD5Ul4WsEc3KEMBhK0ZbTm1AC6E3ZKJXltDrv8cPo8FRobjypSqY6JFd7
cMzWj3xk+XYLbsmuwoRHZRO/YH6mq7iWI8p2dyrtFKNjz0/KJb6tfBljJn+kwDRznrT0+RoTd4Cx
nd0WTA/OWh9TTFW4vvwngugbd0Pj5PQqWZVWIAZiu76J22b0zJexQBAeV07vIyeeP67nxDU4UCCG
PaLp8qZk1LuS3EfzFi++DoNdDeSAVc7qLO2inhSabHVNb3wKC2+vzeTPF14MxgiRaHScMS3VYC2Q
k3FqbPFe5mIhyd395gBoXNwoynMNZDz88C7aYRD49vrBMkRBA+B0Jc6MjqQobpDY1V3p45UbcJPI
7bsdExF9sSkdOCRkgUQ/k4O5OUcDI423CEjd5pz+4iFlWIaLRrxJkhaGc4dse75NXcPL2yABpZ15
h37um8HgpE8YPUbK55viy6eAlbCeTPKMnnbWs3AaQYvlt5tsL+81jM7w6gPPlTHu/ecGvvxQ0Y6t
npLHbl3ZZNC529tigogXwMSfnTfl6JXe6NOcxLvrflxd1RbtoXNaTlKXVWX/PKUv2zfmf1OuGSYu
Gm/6Zb5JMYQxda2DCv+1R3/ULrqvTnBcy24OwKjNs08k1vruslEqrfSJmTfEQbd+cWfcpFswZqmP
TWLrz63X7ZWLCeKY6yJkhRs01C/vTRn4DPyWmiHeK36NGDRieaiAIS/BCSkZ2v5fwJ/yN6S0qpMZ
93Y23vQD55RYaxNT8OWQ5rT/m+qoT08id3w04+bSNHhCafwVyuCNv/8MD8W+dniko6y1yZd82fFo
imKxEq3ovGZX/h6d9qJ4P0xf0Ui+oZxKkD5h8WQTYZA3cKFy62a+xrktjFiExvIt1lorAnmAyLey
R3q9o1/LVvvg+X2WY6bZ7xS1HjUQmMn76pK7oupGC9K7/Zu5L20jtdVN9dQLm2XDhX+zbg/1Tq8i
DaVkcvnz+sESMruWdrXFyzcxvJFIabGAUY/REmPxBozZaIHoPWvH88wMtZVpmB+Yhv6WYnLZRu2P
TL7t34wDmISzF96Muu9PW6bRfpVg1kVFIgv9ML48S7ZRubpfX3jempEqk2m2ulTv/6IdwkOGiVwt
aNJWuwQzmuEW7/pz4U6b60bu+zhGphF/pqFP1UTiAqD8+98LpokeuPaT+Jr/2mqZHv6etEW8RCS4
qz76PUiKSS7VArlUEqN/TV9d6/f1b/j+Nsk0Vd0cKeZqkd8h/CrKBrDFj+bt+tIs8Sj/b5FAqVvp
YQqtk4NVtpO9tXBd2fcKJtNAv6G2/l6h5uMNdUFeAzHz+lOKO0+rqFUEbqKQEsq86bbnLsgCDJCZ
nq4LhZFilWk6tUYU/8LGatew7PxlcTrRHt36JVmCMAqGF7wakBP/c/3nPtuXvrlHNKZPqPsIbeU4
X6iCWTv92bCHHX7RLLwGE33fkWSY3pMM7+b6FfxZGHBf7MXNcrIO7VE4X98E4yLQID9ZlsLQnCFV
AdNLEozK42X7GZeXxvdFah+aGalK9q6yxzy5HmhboIWv75q1OBWaZ0qz9BMpp8kBeoTsbI/CPicS
+95XyzTALxfyTtXJoSi2lD4aN/mNPgRx4QILe33vLImTCPBLMGD2Y1jMBF+DbJv0hqlgmhM/Xl+a
oXo0WM/ASLN/DMbsl26251lt1o6JHfyy46mQ4mUdIRIDpOkvhiNlNg/kwKgJyfQUZquPhzAccE0m
R3qONuEhPk2BinoDymMbjJHcyXYZ8CatMNCMMj2NuatMHUkpfIkYgC896JzmcQ3Mi+EZt/0dGSX4
CyUcz9wJL9cPhOXvaASeKg3mIsyGhGa2FeT/AboLX+Zj4q+nMpB3vHcLQx1oJF7dg+gEvdrINvzK
jqWfBVnh8MIO1trk718Of1GlTl4WrN2eFZC5kdKrwuPKZegaDcMDBV2cRxnWBq3XznTj19cl4I0T
YPkLmnetBWFinoUaqo1ujrH0mBbvJ8HkJy/dmRd6M6IlGovXi2tkYqwqQaoiLt61nunW3hFEJ9dv
D7EI3/gHGok3D3K3jiW+oEliZx0+1LHl2CBG0k82KJVeSnkFQwF2rmCWkS0N9uzHkVsAkb9/Ao4D
LYvpq3x6DB2w/+q++jYfw/3it5iFXHmRn3OYG5hnRPn0OlliaUX5Hdmm3jWeDVRmZ6DasxceNJp1
QlRArmt1Ppk1fsA8TB+a3zjvkKHo57fXT4jxepFpMF68aJaO/BMSK053STbLnxXvaOnOCNRN6MAK
O3PAo31jCYtG5pVDFFahgG+pcnQAdrMjHBug/W3tcXlbOeEAQ9tpcF5rYnqaSG50ZvdbMEyhZIPT
vy4shneioXmiEKJaWcMWNoCVHnn+muGcaGo2QQNbsRzBpFvP4Np+fjXvru+WMfJOpuF3vR6i9VQy
iYoIid38QV1MWpx36TnZVEGLLqLf8535Hsn2GITH1lV3o60FaBF0usWuXteTflReQKUSOfPHvbKV
F0fwwXoyHkrOBlkfToXwmaLU45ARcLeMxKd1yDe8m8a6BJRxmLpJFGvS0JIXTuEZABgoF957n7U2
pfG5YBlCVGFthFcj+CPbV9HlFelYEqGUXe2jQQ8/4e5uc9ejDyP3rt8FxqZphN3azIpZrLi50kny
jbvcH52QoxSf4IZvjDyNsQNHRd6HqJXtZzcEVCfC/DrB6U/m7Fp3Q6DuUJxIbUPfjAoeHpgN9pFs
x43kpAfjPrnrjsXOKOxCsK1lE/5e3ttj5ofHCIP+QAiTefoYTMBsZgAdbM1fAjrCrwuEIWkajzdK
azyGLQSCF8ujcqzOoFm+vjIjBSvTYLyuLVtQnmHp4iMFdXnkou9DejcxO0V+qddNmW7099ZZ3lLM
+bM/cDXBDsDrOmB9FrFcX2KdsSvWMTZwOY1n9DQ8jPjlP9c/i5Hnl2l8ntgPZpJOWHpyDF+4BzgE
mHoDSIQyGANeFpl1TymTkLdpEqUKfiQ5wvB42i5yeI6O6NB315SyCZqyTHVOQHKX5lXbmDtCa1/s
xwMvRcraOmUXVrHLB51Ys85T0DKBukEWIrl/XfqMOJOG4M0YmLR0ObyaIY0YPmomld3W4ZM0zSAd
lwRgqZXZHrXu8Uc/R2PxkORStbnFtyh2CY11jNZW3RduxxDrLtE4utQM224g62t2c1s+6K58nrYp
mADyW15VmHEcNG5O0it1aEi1btlFm8zBuAeM4bkuHYaS0Wg5U8YUEpBlw2/tMy9zivMPzT8NkEsq
IU9VckVhRhP0h2EODCcQZ22ZerIbnSiV8wyBz/5ysX5pDg9RwBIzpbBFHSdtT6wCQjrZszzUewqX
FxmxFqdUNi/auBMJIi1+6EBzsu74vQmfmvONOVApdQU1qylUKoKj8XnM9qOwW2M3XOwJU71ROnuv
fllHCcm5bLbz7kmONiu4eFNbfwjv87tlW7vo+RF3uugkoSvMgZRleOXLvwS3AIJNvJ/8vvclAP+X
J32+KTA/w47vkxvdnY81gq3sjdeHxDpYKmLowLM0ZRY+o10vGQSl+GL4W44VzlVn1F1RQPp/h2LM
elaUxJlhtE/hric0TtrCnXUoj+E9Kq/LlkeXy/gQGk3X5Wm8gPsY6MPyvJKSKw84wXiD0vA5DUNC
qpUE7ckdToWjTwx7TIPmmiqXKlXCbtEL7hFmuWovugMHCsbaMeXEJ72Z10xEQCX0hZuWZ0OT/euW
i6FQNNfboEVVtBKjSDhYDL/zV4/XlMJamjIEYbuoWWZBIjeAf+0iT9r9rItbptnc6lWu+o68j9AK
L9nmtv8oPZ6XYCXMaVhc0xn90o7QH+mk7gx/vZG33Rv4rcCplGwat/F52WRWIo2GyC2KWYkGgSTL
MdAYVdDY/V6y30XFQd9VwINjkDvyjVmjYXKmVoRmKFj4HlT77yvelGzG6dJsbmqTYE5LitNdB0f1
VDsZQebC86espCaNfWvJzB6FHIJ6KF6XDt3ZCJmF58ID1eEvDbTi8C2JLYB6ygl7u3v7kTLQYLhc
N5e5JEHI9NHZf0RQaPOenwzr8Fku+RKFZxYmJ8/kGdddRC+6AxDjgNYFrrhYy1PO3BLaWBY0iKvc
NrvwXL/pD4VlxxfRl+3imFyK2DEepJfyoG5m77qsWNeK0u4knaui7mFEVUy6abk9cqyMEA1qM2MB
WQoiKWSXE3u4ZKAbGJ7VAclf5eH61lnSohz9oNdZGHbY+gJoQXTItq0Tb3la/akA3+kb5X8VJDGM
mlxdlL+UZ/T1C5t+n9zkvonJnpNqIyFZTM7jWDpW6o4oUB2FbXMG3m3TYVbNg4Sx1Y9Hg5OsZ2gp
DX3Ti7UfJ5L2aC5D8F6+om8muC5ERhaSxr7F6WTIYGjA4ykO/yndZ8h0puI25VwwhvunUXBaliMA
IFtv94n9R7d5bJesdcnfv6hiY6aNrJHER7tPAbZSuFWFT3TpNyf/mVD9srKuN60oG1h5zP1FBqWD
08rnvCFTZQ/ib7Xaq5K/uNHo6/lhuTXcGCwTce62mGuWOHq/SwWP1/LM+kjKIGiRarU1qdGgpcb9
E554AELWfaK0fskisZqJ6lw0H9znzsvMAUCx9P7TSX4RXlSOVZQuWFkN0J3jAn3gSQGqxa2jcV07
2eV3B0Qpvtg1dW1hoNk+epW9uXMkjFF/MCLbxGgcK3ZAkrmVi811/WBJijIDudSDOZlcs97t7PZN
dcudwbFfjKVprJuRa2qriYgbLtUx98/xhpcTZEUkNMRtKRSjGGPYrnhL3j8jyARBO6R5IM7LRiep
7f6OR9XPKjPQNHdia6IE15ADv20B+yGDNTWnDp1XqdyLT7I97MN9a5s/syY0FG4yW6PvQbCExvN5
q+9lLlspww7SpHbZJMeyQeJ+vKMPCfjD9lGgBZHE5RD7tKjf3FoaDJeXRr4mJgQl7pJNDwhWY7el
He0nEOiBNqt5CG/SAAPF5V3u9LdcHi1GdowGySnWZJjpgltW7+c9IRgTL/2H6iuPvCP5dOnffRj1
mDfEZJLFGrdt2inu8pLdrg9rAcrXdLoxnemmQQO+u6j2vCmfrNmDY1SaY+Mn9+rddRVl2RyRsgd6
klRKSSRrgvAAyLDQHzfWrXoSXR6lAut2UFZA1whLm4DbMTmKr4G2gbSylTseBcj3Zl6i4XOV8m9V
g5j5dddyL933JkaiMXNypC9pR7JD1aULEscI4g0PfPl99CXRcDkpS+thJvkDghUhPGZpDl7RELPQ
r58qSyaUf7cmS40UknUFWUnmPVXn68uyJELi4C/+qQxDIQdjKYlLJRmvTuswbHXO854lEspbK4W1
KkoPVRscOcckMvkBZxmEPxQI5bPNwZhSTYPArXfj5slAP5z9M5HI/y+SSZq7fCWEQPKhO3YH2TXf
OUV0lkAoxRziuRSqgQh7RWnhHd3bVqA5vDiAdZS0UpqVUGFEOFLnFXg4sn21VTe8sJgB/pFoANw0
ZrowkPB/cszbypv9rLOXj+EY+/rDZNnIhsp+UeMMeLBHRmezRMPd4lnqI3nFL2a2pTrin172VMGO
DuK98GvYD2eUvc/1dn4uJ0JyMmee+VaLzvUr8L19k2hEXJqmc5nJEOVq2ZOX+tN7ddt7yTMvjmUc
FU16t1TmOM0m3Hb5gCnr6FSYtrzCGCORKdGoOMMc5y4ltnkB8/rsNiDrB8TISV8xTEE9yX5j2tLP
jIdJKXgxikMVhvip1l/JnXvHT/Ae/ywRUepd5dXadEQLRz+5MZxmi9CJo+AMU0qz1lm5EMfFiG1r
ttw40zEtPR6/6/fpA0AO/t92JO0K9hiSbFdV5I7M2G2yO0nmaTjrWlIajndEMk4xNg6oT3weHyJb
a+2+Jazxt9cvPkPqNAguAyxRnhf8Qu9iBnx7U22jyVa2P1ucmMUvvkbB1CTJrHGk6i34HTofYxwv
vOQ3a+Pk71/WrtAHZxYkv9LvS1e6Q+8jmDGub5txpjT0zTT/ff8KYDmYbtv8vhc+ri/N2jXlfWMk
qfuViHvafQ5sb7aCy5PIZyb0v3GoREPeDIxq17RcIe0g1ml1MZbEW551PEEl01YjfzCdWLbjQ+tM
7u3k1X70aP1SUP9E+Ul2FTAjhLaGJrqn65/KSCBJNEQuahQgoiIk+7fDYdCdMnMWv8eIiHpbP+ud
X4HE/ANTSKVN9pgldlQ4FYLm+2Gv38SH3s3uq9qNM3vD2c33b2aJRtV1pahESQ3hIIu/oMX9Y3Vz
Hy8zx/RSkL6sx9WRDtoOE5y7R7AR+OXB4nSEMsJziSa4E2UlqdQKJW6xtVfX1J0Rz/XVkzfKJbq/
/nkMQ0GPNTWTVawwOAT+JXZLF5Govp13eGP4EkeVWadJo+nyGVyYqQL5LbvyodqFqZ15xmgLz2YV
WJOvSXdFhrGKwNGWXngUn7TBLfV7oYns7DQ0btRu1KO6bE1HAAAmuP7VjPCKRt2RycBxW0Owl1i/
64BcKy+1dOBYxs9CyTfqROPtqtHUkLhTEc22NiAn+CfGB33XfCj+eNJTu8DoxTfrMX6NnNLpYmd8
aRs0bIpufclrtLxithXajDBZ25u27UHgJE0Y+QaJhur1omKA+Q0fvXjZbb3NXZDneaq/+Mjyo/aF
ffgTD5zBcJw0gG8YxFJfeoigb59Vw3SauHOUcrBVLkEaSzloKJ9mCbHaEJRmuQ93AAPfgVwhvzH9
kUcL/InW+u4cqcDC6tM4Nkbc3BQNQX9Q3HGUAXXNcTujjiRthj/LHNSCk6GnECzUODNvus1HG5Gg
XnnCbws3HSQ7fnwE8Pb0FN92N9op/d0Nbqba0Z8k9ex2seuLXttrIPqmL77ld4rpDqfqPs3cOg2W
TX/7uwk5j6zPSux330M9V9LO1GNjwqFcMGDMVP1Cv0kLFJWkU3OMPPkMjqlwuwaYbENYPGBXZTPI
0HYI1P7kxJOfDgikwfE0fEgbdGWjVPo6H+Y/abwZ0FvjXldN1s2h4qIunRO5mNFJMfuSG26rMw85
wbz/VEw0SZiLKE1YuSsxHCG6BbmZI2+1YA0As7mTAS0s/N/XP4LhrWlsYd6YwhCTZFt4m9zMtvVL
3/Aq4QygkERjC1MlkSSD1B1b8JkBIppscj9F/bc8Dk8JxwUz7CMNBZTB3PBP1aQCr4cDX+fyIGEM
f0MjAdu2U0ctwe4XZ7lIG82LgEMyfY3zzmAtT4VJ87KWZlFgeSHyxFdAKEE8602b9cA5WJZg1P8P
HoWh1ZOFIF1B1r5pbkcHTRmRO0Wc9waj9i7RBHz5FJbNQGiyiWI+Na+SLb90v9BUuVfR7fgxnTKf
VwRkiYqyBuVYq7NJnmTwT+YlstEq/jLu8t3PKiUSPStWGUQQMGZEkckE4EOyBYE5T04MI0Fj/zA4
vq+tBnvXTpj243bbgmN9WF6FhvkpUldE02ec7RRH6xQComo4Fdr2/fnxR7aBBvrlghxNRQjbQHoX
1C0pila8NjSG3aERftVQTEKGqfF71XTAKOusjYMWPef6xhkXhsb4iW1TdoOGxeUdpiJiGEPiZLkj
7yUTRPjXf4Jl3Gi4n2KOZteQtCuIaTtPLb3EW4OxQCBU3IvgquME9axPodQYD9da1IkaD07r9vtm
R6j9CP3Tz9J3n7jwL2/MKc01wyix/rSL7hTEDAMZHdX/uS4lhhGiGe8sq8u0glSeI2Rssl15E6Ih
t/B/tjjlf8WsW43OwuIakmVOs4tASXyIXnhgHNbeKScslFnRxQQciWEtYIsECXCCgkDLkQzDLtDQ
PFOu1FQjic3Z1/bzTnFqTnWWsW0aiido4aQlJJ+iA4Lfe+MOaczqAZB8bnRC5PtNcEZj8qSpKgWF
jOQB/eIdiAUfwCuc2JNbudoHzySzrBuN0VuLRKwb4h4BYn4wNtld57w3MrJCNWdqEUtOlP81NATM
Zg2jX11U6C6Uyu+PFs84s2REqW2XRGLXkay4iMY8AWE2HsTAw+8lx7zpfhb60Mx2g6WlckEClEnz
ZxCOYdAIQJ3FC6/oxzDRNHQvL0MTbBVYH0z4WB7Dvx0eXx5raUp1NUmfiobYBYz18GTPuFvcnnP/
GYVxiYbqaVH3F/7eungBLIfisFoulKC+A8HM8JHeJjzaN8ZX0HA9VRH/IsUUW99hJAh6oHgejNzC
b3SMhuwthdhKgwwBtXvMRt+OwXWTydox+fsXa48x0IIQElRFEoGNstmDycPm1a4YrTMSDckbS2mR
5wj3ZXCio/WuAWdtvYc7+RTu8zOpwq2FrQNgbp1lV/SVC48Qg+EiacCeIoX1tBJvv3ysD+NGeFxc
8EeeeQNHWUUbmqGuDuvMiAkqU7G1U/cKV4ORuLI37cCbkGwIbRbxxyBlhIu+lUFPv0l+5uFoVrq0
1WfDIoVMUK6UaN6z49d+V2D2Euc6sKwsjeCLhSwRzZyYEKfdGk/NXYohf+Olv+VlSJm/QGm6uOgj
erU+L3L7jM4ITFl+L2/M9+rMy8Czjp/y01mb92tGPGnnJXfrtrx/N3ZKZt/+SGNoVF7ZhFVukqpZ
dpzusr0VAI5yd31pVv2RxuWZraJVOQkhgTiIMRjuTiQTbQF5EaEj8S16o3eI+Th2kSEmGqM36P+K
aXE0H3nNd4TeuaM47cx5EbJ+gEQ6X2xLk/xb/5sc0evs0H1fkXbmtaqw3pufuZIvyxelHNbKiIsE
0OVNbtpLgGxa0GeOLNk15j27MfJdj7zXOcNQfu7iy6/VuvUXQjA4DQBoOnL2vAHYjMiP5qhTMtK3
T8wkmm5KV3WlHc+6s94kny7xy65HRRXDibTcoKxwjkH8+Noda1914842ILaX6/eWETl9/vqXX9Gy
BSMZSWgGyI+juHJqv1SniBM5sQRPaXMlJUMWEWM7+tEGvKPCrg54GR3G2jQYr9NTMTJIRN/pdowU
9ifFrXddKKy1ibC+CGUwo7gviCUtH3okrOWT+MAb78g6Vhp+B361fBETyCRVvWaxjXcd9sIRT1Nt
J4OTez8b9SjRwDu5Sf72xYiB6FW7zi+PPAghSzxUtD2K/96Z+EH2CgA58g031maUvWjQ3TqNkrAS
ByAH/daSAH7Tg3lbPE9ugUwUuuFfeEw0LCNEA+20dKrlecSjoUfGN9B1e6zdzJF2aHPoL30wPRQn
ca/wmpFZsAeanK4SF3VsSPIIWXAL2WzMtO/gf9xoE7vSbeplGTdlwlBqGl+ndmsaYdQegDb3zR2m
Qxw68IDyGoMZroHmpaus4i/uYXGyTQk2sc6fkSj5GfJEpKF1GJ/1tz9S/UA0dpR2iscjyfr+3oo0
uC7sFtDRkUy8cn9ZQXCfv75etxffi0SkoXVlX01FSaAgxYfsKBvxjByAV3PZOljL085Yqhut6HGc
i6PqdtTgdZv51Uvi80LH7++L+B8SutSwloo4gRWP8k2IAUnZg2zzeEBY26eez8OKtsWMJDEWR7wU
F9UBoXp9aU68XgtG05JIT561Km1JG5J+rCuS3QGxfdHYMqh6bjpQP6Fr+re1XQ/5MXLE3ubBKVmX
icpjG0lTJBnpw6mOQxCioaFy5afr1+n7oEKkp8/qtdIvmNlBMp7rJnEI78L1hRkmT6RJ6YQhN9Uo
/UT+YmbFx+xiBHnp9zdGZ89eeGOC8aF64/wWeRT899Ur0oC8tUDb+kROBS8tW1xscFdLruXJJ/0k
P5ucX2GIisbgLVojqt2CH5k+wEK8gCJH+c3ZPwlSvts/OfgvQYAuaOkSk/2rn0H2bXcrwx2BpNx0
uO33jEtEw+yKrG9KY8Qlkp0ILXY9CvO8Ll7W0pSTtqB0YVxg++Dl3a0uBsyCD4n3PGC8dkQaWBcr
aTWmJIpZUGnMbqV3zZdnR90Oz9pOfhN+jUH5Z9lyi4+ss6BK4rKiaMpkQU5kEhUmN3n5CZgXtypt
zmkzbBSNuOtWM85FonKDJ3oZqT6aYKji4flYZ0G/m8Wu1AqUqnAW4g4QUVuBv79+TRmmm2ahq+TE
lJMMB6ENTo0B6qX91N7mfFI9xtZpvJ0s5uGQEOazUUYVvioddV+rXCJ31upUoK1HiT735P73vn47
pG60z1yJN6GHka4Q6cGvcbk0q1QAqqHYaA4/gBig3UiXxm8BlroufYb5oZF3izgnkUD4JwzicqKt
+MQj/WetTKlvVZapriqQe7nNfSWouHN4GBfmP6C7SNY7haDSFYxgSk9JYAI8NvzMHNMQOiUNxWYk
F31xwp3hCDuOerLuifz/thhTJZpcJXIGIg1B5038CnwL5wwZqk+j3ZZmyoahwNqaHXW2INot5olk
z809L/HHOkrqFZy0YQ3WAwil3oZnIQAn6890n4a4CbFe6Do5yhEpyzMIVx/rY4xmpOt3myEXGqyW
m7pWhoT7QLHlQPFTV/ikbuEV/FjLk6P+4l6HrP/LVYVO8hYMCE0AZg7Tz3/9DCks0rgzJJiEeSAa
tDilqxx1O/d4ykmU8JvQgIaZ5bWZm6GGpQG9P6ENMPiZxKlAuUlbU81JSHkzusVHhK6ltkUpjpf7
Zmi+TjlRLW/zokixfOsOKyF3DxoZlHI/lTelo1pvTQX6l2DLn5WbHNHGtP24LheG9tNDVqV6WrRq
gbizj2q3YCZ9a/PyDSyZULrZdnW0ajXcp675lWMm7uBKXj07FQf8xtg6jchCq3aUpYTcDKMY7MLL
nyqfl1xjmBUakKXVZgrCe8g73Ra7Bg8dXk6TIRMahZWVqZxPZOHeXd2YtKGi//TQPP3oMGkk1rpG
RoVubZIT7ByVQJlTL328vjZr55TTnJayLfUEa2cYAlntMsw/qdzodH1xRuZOpGnXynIOI0nCXZEP
q+Ksdr8Tt9WjdpxcUAtxpMOwijQQS0eV3KraT6Pb++NeR/untGtAlHD9G1h3htLRiPBDdSuWT44Q
viv7PK5/1j2nItw8MqRi+qfvvfDipxzErryHNutQKRXVVkvpKxIjarnTAdMqxU61fVTO1yXC2DgN
vJISpW9mUkSFDy397mVwUXdwr6/N2DkNuerlLpNyETtHcSDz0PRuOP0xcQUOTp+1dfL3Lx40ma1O
lGXihRwBe/9jBCLHan0CV75xcDTmKk96QH0smADwczwoy5P4Kp2qV6B+flne9CxV7nqX1Yc5skdP
+Cgfh125zTYa/uuOsBWgvNmqlVvdqM9xYQvTY+fn58gLfS0YQFMxPF0XL+v7KW3vJiM1x3/4csMA
RTBn2f/QttJDS6s0T4FqgGgrT/nkD+G1brKuBOWDlSoDfaAMwWqAYXSOhRaTacuLB1kCobS7Xft0
kT4DTbf5OHXoi/J4VKustxRN0ibLgikKpGW787TYxSCBJKg/zHd5E5nclBrD+NHzRyepiQWDUCsq
dr5V9iDz2tSvcxBz0HEM8dAoLUkqs8gij5PKwzAGfMCMKQjXryLjWGmc1qiSZl/i1GQn9ivBHsAx
YmxV3shylvRplFYdTdUikDQXkmipjHmzeCoHFmiAgz7gVaZY4iE+44s5iVtTVAWSScAb6y2+N461
t1Ycv8M4WYVS1XGq+7AlsWFz6ZzUz28kAETjHa+TjLV1KnCe1iHSWhMnSzhM0MDjWEH3M/9A47JA
jplX+gCpaO+abNc3eeLU3CcWA2Uj0qisdY6SxCyx+kAacupt/6Ddm8FyiYGwcbTbvED4r9v1U7Mv
8SjVHMvVGvv6lWXeKcpl64smLwIUAvML6v24n7f5SXcHNF2A7Xhz/TdY50K5bn0I41Am4UblrWir
KEEG3wc/WpqGa4XdqM0ryUuZQeG9V6AsNTi6zLirNFqrW9Z0TQnVjoVUw7pR7qZzaLdBxyPRYwme
5lgDilafxv4fRSNsPorkCBihGtqW9kO+TpGGb3V1rOgh8TPhAfUWjCoYtv/j7Lp65OZh7S8yIHf5
1W08bXtJ9sVIdhP33v3r7/Hee4GNvtEI2JcAGWApixIpijo8FOUFNqO6EBuwCK1s0QqrjDvoZymC
NLd2eCoX7cntpLokmzHkOtamPO4abJi/+hEIszB1jX38Wp2W0i5uB9NuVcFQHI/NorGsPizLvsYs
pMciciYJfOuzN5+b2ru+P7mrvE3xizslTRibBeqJT+2THCT30sO6q/bWPpNQwCkYgqctxoJpuDQy
0aGtmpKnoZNeZHP+o45gfOyTu0lfb1Hx8paNaJPbSn5s0Ee9CQVNgHlGwlg2VY06JSEivezvRqct
P4CM9ea5EMSfnGsKi9PqtaHotRC6y2vJW4vYXnUUwZWqnVHhkbpFXBe2GovXypd+lnILM9DO4W7a
6YhXqwdlj64V1Eb+PLxZCtuU/etLtZ1zlwbbHOSXzZBKRkGbosItw3xWwQQSosI0FtXS8oQzB7dV
ogOHrNfYBid6CoXZRZ7Y7fcv3xy2RFLICrF52Aaq+msuZH/qH68rhHeZZjFZ1ADrL7K6W6Wmq5Z2
fgui+kOH9nMfCkqp55/Xh+EcQCw8K0bTKKlXMQfVbl1wDp6eRV6Qpx3GvHMS5VTVS5yeeFlr587O
q4+1Ft0/eNIZyzay1pCMCPulDfHONeHLw8xGkClwfjzxjPWC/mtKqAa1mMCTEWGRHc/nsZisOpun
ZGrw2bVbgqvn1Tw2u2hvHlBPI/p0jt9mmdLixdQKScKn6yCHthR0nKUDAAW13a2zG/V/IlNQUsDx
cCxOK45V3P9WzIXMqz1Y4BmY5GABGyo4gzwZnZ6RbXLI+nB9o3LK1QkL1xoqvU3wXA5rA8wJpbFo
1P0XL2Eog70xKifco6gqoJM9PNRB/1L9zB7Do/WQ3YUn6X4EsKu/Ed1QOXuD5VUblDKTe5PAs6Ol
da0/E9Vd0Rby+jQ59siiuzaMvb5swscf4Y7+LH/lnsggOWEJi+ZaLRLNQ7qJbmNfa5fDWC7761/N
E83YuoGeVeDlkhFrIiRZS3DN1YIrKeegY4FatbRO0kAgWSPnuLybUiQuzUOP6/X1L+dBY1iwVjqN
EnLE0Ipqm5Yd/TbuZcUmhlM9d6k9o2EveB1whRzBjRZpzrfSjNRiMVxUj5YlpxhV95MDBZ3ceRGV
YF60f4jefv9yKvW5PoZGBtE5Mk2LlO808xj3pm2kxyma0GpRFqiONxBzZOtWX7SDgaUZuzk/zhEa
1WkjqJzCmqC7yiC1N12rKW9VUlS764t10TgwNfYcb82sQ29teOXBXv1xbz4Mld3fXxd+uZIG0jd7
/6K4aMhitZ8XzMevoq27+UG9Sc7RHqTXb/kPIeqHNwkmgqd6PiXdgEmoNo4usCOuR/WhfCGPxanC
7SYFBNsHXaITP0yvgpldNE/MjMmpLWMz5PqmN5w5euShO1v9NJ21xgV9y8v0pN4b79GtKNVw+YzD
aIwzIISamUpSOIN767V7AA06sF95Z/e7TNSR8jPO/U+4iDGY479q4sSKJoyBVgba9jyqvKzoYpx8
TDivlZ/qDg0kKdLJoH5b77TforP1clCGcZm4YJC1PKYpmhdkN/VtvwcND9pL30jn4g6MEkINbrO4
MLv/AMPioV2yDKOotnpS/g676rm3qx/yoX0zU/f6prjoWKnF4sLWqkIlEVoDnCbprq9+6DlyQim6
95YiXV08JjHAtv+/mFOv0zzSxgSvy57kGfYkuPlcjDoglvEBkS63sVVCLAjLfMORj8j7VHikFfZE
4hgLS75mSNMY62UE16w0x8nEI5kpOiYvI5zx8Yztm+MQ912Fj1ft5Kbfp+8geJtju9mR28hpwFNP
3ERwf+C4GbY7qVHWUhy1GEoHYLU453b1KHoSvkzYgWkwFp635RhGEyUAJY0bE2+DprCLi3/JXf6C
slLdXQ0nPnaPovJz3pow5j5XBo1IgslEVeLM8Q8y/b1uBbxNytjzmlXDbPQQPHiFZ9yKiqk5ymcx
YW3UFkNWWeQkxw9le9QnfyQ/lew2S56+9d1sD1IpntVsSLECtH+o1w+lGZ1O+w7ch1osKKxOp4ha
OXSSbl0sJNu4W3fm/XQSoX14ymEsWF6ntctmyF9QiKwWIHtJPXRdu64YnnDmEDeKYu1G8Fuc0gx5
QzR364rUmfs7Go+2ab5cH4R3xLEQsaFQCCIrTEE6Rjd0p4IHOH8ZTugK5whG4Ox4FidmxYqctAq8
0OgCcJWiCUD7rO20P0vi4P9mFky6J/3UCoHaeMMxFi2raWxWGnI9eZGhblEL7S7Scvf6ZDhGxuLH
CCH9WmQjXsYmMDFFFuIetEDtF/+6eN63MzbcaYm6khjiKxn9fpa3aREsM2cvsegxPJhoDY4wYGrz
rSkl1R29tdXKEZVy8uQzkXpTl61ZbynCFNxjSQ8eiqmzo2p0dO1QDaIb5Wd164VogmU9k5IuHPIS
0Z9+2xwMUBvfkYPsVm+aK53bAFQGeHHqe/DlpTcoUwKt31vfCOFDPFNhQWbt2v7f6KX8IWmV02iV
j+uJHcXENzvFDzWcIMsUjFko2G6Xr3TUYsFnWLIwpTrWrVbc8S65R1agPib7Rke72/IX9nfoxOgH
vexMSZgLvFw4gEG33fkl3FmqqMz7EvGUFBiHMXMokFgA7wyR14KX2dECKT1KH9Hr9T3PuXuxSLWk
lg1LDlu4h8LpH1G69lJ85B4R3SF5ca7B+IOMFhHITDSci+gDEk3Ejvuga9/UvnZTgsYQg2UTVKXm
ykuOW/P1OfHCChbFNrQFScYcg6KHJkgScjTpbM7yQ4SCleOuBxHSwzp6wyLYJhy3YTBug5Y6WMcW
FV6JAC+fNg6NRJBzjmGzmDY5GvtpIAYegG6jY/hRe+kRlxGBlrZj8oI5s6g2OiTN3IczvAbaGzmJ
t1U73VUO3r1z13wAAcqpSNz6bO6NTjAkZ7OxcLekWUlfVbCnzCjdWQnM9bVe8QAQHceZ2BaS09en
xlPbNuMvJkRKuTKRHgVGoEFTiqk8reG4i2i+M03z2JdUsPCc40hnQoTIUptajhacdeb7PMX2kD2D
DF8wB97qMG4gA7diD6YnvOODIkx70h1hc/ttX15ad+YSL03SOtQdJOc/wmestkTt8qPZof+QVR1F
5BI83Sj/LkGd6aoRF9BNRvZ1/0i2Plb5j+vLyzE4lnesVom6oLQXPiVqbSlu0Jjr7rpkzp1QZ0wZ
vRJIbYFt/LQki53Ksi/FuhsqQ5APc5BXxE3T1q+QCr8+HMceWEScqVYFuo7Cc/RufVftBr/ZP4tY
EjgLwCLiVLQXa7MBslfXcgA9FsSTHNPStt+/mJY6m1mdb0TCg9d09nSTu1QX9hi9TBlCLRYMl2gA
Zceb46b38QdCPPAh1MGtemtVNtqnPFpOC6LiINunizvZyj0Jrq8DZ9lZTjJSxUM2bOuAHhn7FG+f
aHDa/tJB6/g9T8GC3Iym1FSaYQBVccGLXu5aQVabt4MYW447QyNLCMFbC57Z73bkR+59XNcKbwcx
Jox2teGgxlgM0CHjDUR0I+E4NhbettZFkk8NPvmI/HjeO8aIltffNCjGfs2m1vpuW0igeR6aZ/Du
3Vk/RVufs0tYUFuKzSllSHbhJtV/ZA/gVHwfULsr6qrGC3BZZJtkGqBmm6HvqHDfCke3ax+cuiva
s+47EWsvx3xZdFuTpNEYbQpCf0F/WMHwZ7doznp9w3BWluUem2k/Sv3Goy2jOJja5q9V2H+eqxzm
rDWGCQWcE2Sne/DFy4mNl6fKnt5/gQxYBMvjfT9z5Fq1qqjdtjNnP67tDMxj3+sYTC0W25a2VZ7J
BUQT3ABRlRgG05OI4oX32YydxhNNgHiA7PojAdcR8ec/19eTd/9h+4SWXaZ01eZdrKCqHWNvPFZ7
OZh+pb5c2OVf6295CFsnf17vRFVtvP3JGHAeh0kUdRixdyX0E7frws2Abr4+H45D+w+QLUQf8WXz
wsO2CNTVRWAqjhdmcWyRnNJJ2Tb+5JHnxtHwQrH4oniN43ZYDBuRpSJtNrezdVeK7zJQ7iFPXbmD
iI6Np5ZtX3050o0upKTdSLC1Zw3U1J3gUOWZLIteS7QBt2dJ2Q7zrb53dcfbynmvQltUY8/ZLCzB
2GJGK0m2EMe61cATiIYmQlfAW9H/nKvq0vabTnpfspfZRoLD7t9ED+gci/1MsHzRuESTUs5aSH/R
JC81bPpDCB7nvPh8wl+/iO6nimjlphO0MviLnPp6+pPerDutdYn9LRZCan1Gb1/GqMACUCifRjra
vyUnvyEnkWZ473EsHi0J6zxut00z35b78WN2rd5RvPR13U1gjElvTfRYzmQ7DV5DW8SDwlkOFp+W
FFoy5Jv5UnknOXjqS+xGcKHg7KNPz/pFVbWlSnm7LYdpk5ewsXcF0n/HMhJE4zzxjOlWTVoT/XMl
Tsu53i/nOw3Ujd+8RrPUYVXSzmGybdO5QF3n6Eit/Uvk1Xg6Z87aUl3QSnwLLo0/qw2HeS+qHeMJ
Ziw3bCx9UCN8dO9OuxGU79+qu0I/JuaYzcZ5RPYZghdHLsBl+NqhH6HAV3J8/Gf27Ms2QbYKBTYy
ZE+OCaKfcY83htaehQUHvDTcp4/+MoBc9zIZjE3dO9O3lf3smSims+5mwT7nTICFo1mK3kX1Flci
8gtMVDDTj2I/7wbRpeFy41lqsWC0ivZV3a3wCy8D2tOsDzU6ZSleN2m2shyI9wEUx5NROuGj+oIi
xx3oP9EGzJWXXdxGbm4I7I1zVLJINUBiUHm7RRA9gsMbcED8vh6ZcDYtC0kzNUNGIRjkDs7i6Q9U
+MjNOSJZiFlaGLoyb5vW+JvYPZhnaHB//ZN5khkDzhVNovkWLGv3xl/Lobf5TexdF81LgbMAs6ht
iFWWm2zw8pYuXew/MajIT4uPYsTcA5WX9b0aBGwsxqzbGD3StBljtb6KqhPZNu/DH+lx9upnwWx4
m4Z5c57yJjOlLT+8HCLw/CO3QH5Qd36c7UkBo1e2e11fFlGmgRd1sTC0LPp/3fWuGeCe1OBpZjzX
HRhrhbCSTTf/zSACvcJEjJOBkHTddOZqzrBrHgqUPqBVq41q8RmVM9cVd1lvQAf8O8okKT1NNYyi
OMrP2hFRVHI0hHfpf+XKfdk29ec1z03uqze8CqwvUQ6e73aXCl6+LxsHHnH+HQKNEYhZSfh049B5
/aOM3qLN43WtcFw5/Q+6bKKDom2fXz/p792zhpaE7/1Lfpg+vhcPIQ3379dP3f/fOMKdfvwzPnxc
/3JOdg+34H/lNk1iLNbcb5UygKssN8WOnkav8NU7+h6dGkc5bLVY0X44gSYlaEUv+Z/ffWm7MiYu
labVUxX5YrwL/LDweqeNq0fm59KUXLzma2Aab4A3flyW370R9I1nEr819p0V2bJVuI0KMLB5VMYn
va3tPH+iaKgkT3ZTvGvKwZp/ZNN9mLlL/yBbD7F8RvvJVvvTlYFS/FbG45o/67E/rYcONzYNTOPr
8prU5yibvDB8mtPJUbqz3D+QFAW8nQoLQnce37COVnzoO7ytqos7ZHVgmK0jGd5i/AiNfYTiuD73
Y9Q6h2647sfl0BvHOT212R16rM+gZrf8iDh55pdA5xVeM3h56y6138g/c+WsKfd5+VtenYi+rDFA
RP1+6cAYNhyUsfFL5Wwhu3J92S+fbQic/l11uvRRYW7O4oimne4vEYMHzzswmYJIqpVq3rJlelLY
7XQymicJ953r38w5gSgLnEOCMorUaJMODO/d9BCeY6d5Hu6Tw2tU29LszJUjmgnHWbAAOpjbqi8q
FFTYxCtwzyGuqCye5+tY7JzS0AF8pQibwLF9ahIH+cTY79D9zwgR/V1X1uVLCGWBdFI/Rla+Ba/q
u4UX1/H38KN4EmVFObvnPyC6mbZps6WgRtd6Rcrm5XuXWMoi6AgdyjhpsMI17T1wlQ92GzVBVg/e
FGsH05pEXBacw5LFzwH0RpZ120qKgT6Gw8sqPZldgbT3z6z6MBXVrkbUSBe/Uil1zGl/fU04GGTK
IussCjRaqmDhtdgB1Ef9gUry03BaDcSAg7u1pRMMtNnbBefKdjnV5Vyv1hTTmw7rSSrgwK0DPd6P
rgjlxd3DjKWHkWqZdY/60+WFPCPgV0/FuT3m+Q7d00W7gbPNWJydpeS0ojq22RY1wQ+eRBeX7cy8
oB4WX6e2taLVEj4+LJLK1nrrRtKTPwLdc3ygyUQyhaksMdku0ZVHHP04PGQO6FAfwL4WujWWuX9r
z6XIEjlmzhKwSVMeRcNmML0bO/MHSsvtsbNjwXWCN5Xt9y8X1EqP5iU1sQClG6P6WpTS50VLLMAu
r5Y01DUUMWQv6VPuDhNArJWT3lh/k9v1p2AdODbAYuwGvdfSedoGWcDLkRyLP9JqW/fpsd6JCHW5
E2GCGFr2axgtGEPRkbwudiPaQ+hnzZfP5Pjd44IF2EWm3jSTBq9hNXu6q2bk/OfDtPiaD6yVoJ6V
c9yx/Uj1JdZXIwOktXySwQyhbm3gvesLwdmiLM6uI6QxYgVg1hitfwuvPWb7OBC9bnF2KEvSpqE7
ipaj9ukU1eFJlZo/sZX+GdPpewbAguvaMLbiRQVUf2gzdyW4RjWnahKE3rxvZ+4jczSrZj+ghDJb
sDGLc5ZQOxQW+F5O/oCs7l/bXUhWxGGK+r3lYLzUj9bD4qvemNlCTlKOE2UhcXJt9WD1w+fraHtj
OM2uxpP07Wj/KneKb7nSTpEFO4inKOaKomRA3Cx4qjuZ1upmOYgbZ1TwGEJCAs45w8LhZG3Jo3He
yk26jJ6RdsY7lC4RJyxn7dYMY+lHCTSCO1E19ZWQ0p+JhNIxAKe6Xa+EaJTWjrETha0Z21Y1J0Gb
zat73Xg4NQWUBV/osSElZMI1aZ4es+6Xkv2Nw72ey7axyo6e/EiawTbJuSsmO1r31rf6XiMOY3ZP
jaadioaaP9BLrGia+oq2yyKIG2/fMFePyWraOVWgbY2UCLP2yfjjuq5424QJSUzZXDsZFGWnxkS7
RhPsCaR3pkyU+eAtBYv7M9OR9kaLbSgF7rhXgyFyesmJlKN6nx8M6oejrw6CdecoiYUB5gWthmVI
MJZmaYFRxuEuysNJYFC8mxSL+YsNLTIsa9l8ctu6YxeAnzpBNsqXb0qUFH+2/0FdMdpv/b6+Nlzl
Mc5OjdWa1CgcO1nIpv5t76a33EejZTfr3Pqw/srcj+sDcTYBC//rzGJB9+7tICPxaSg0F2mluzgb
RJE1b2G237+ERFbcED2SW4REK33QqLLHD7tS70rb6JVDbebnJGqPjWT4YZ/4vbraeDx3VdwtJC0V
cdfwJsk4RCkvNLmrBnzEPvGa0/cwC1RnohnwHhJgdCF2a3pDXQpmwuuLwlMaY/JIdXdNDFjmyVQb
4pQJKiOnPhGgrbhbi7H7tRnCLG5x0oX3w40e1I039W74WN/Uh+G3jsYSt5ogSuINxWID8R4ABHON
ofrckd7Tny3YTCaboIFrc1c/d4kbH5rXb+mMhQo2VUo0Y5vVotdwMq/K8nhdMCceY8GCytBIuk4h
uHspASke/NrWXkWdFDhxJIupsxJdB3EDwMQr6ETjx8QpD6IUMe+7mU1vEasZ6gGiZ5+8NLvMGf9q
ARWsLMei2N6eSkyjAZVLyA3fDzvQ9tnXdc1TB7Pxa0lJxrXB/WBj4G4c5JF8EZsbTx3Mru9SGg/9
VnaDimI7mu3VSW0SfPNeycLqrBR007IMffRriVToW6xFtqSZdl3+nevEiYngzL5MpE8pi6/rokLu
x3YbCJXLNeCj4WGa7TmIb/SXAR0N3PlA/MrNfBG9FccXsWC7SK2LwlwwYAFWSpPcaunT9bXmALNA
AfTv0dDkS6vWERYb3ZFf8zvp0ThYgBgklpMTYMuUd7xNqyBjBgWmyCFxgnyWV07N0lpaRkyG6LaJ
ggpQsXhjhO7b3yJiwfIwx108ljWhYJE/Dd2DGVsuygeddBKBNznmwQLwdN2QpFmDdClQnL0G9Jco
pueE9CyxnKI2VbeakDy6sv2uOiJ0EwcKQ1n03ULLVTXbdGsCvLrrux6Mr/pJ+6sHALY+Ww7utp2N
XP1OC1TDDkXT4bgntg3oMOWpJskIB2X9YQIWuo2e1vJBsG85iRIWgZdFsWT0EkKaDIRv9Ly6G7ki
Qe8nS5SK2dzdhXwbC8XTUKvcKEO3rUaJiozdYthqkB+TEYVTaeYagjCDs+j/AeWNKlXLDsOkFVoB
okV8YTy1nWH3WiGgnOWNwJh4N1p53msYoTTe0xI3jOGU4UEKPUwEBwYvr8ri89owTOtQwWK07u/4
HZTcJ+AOHqdAREnIOTZYeN4U9hSB2Kd86zY5Sk76SzqI8qo84cwRHTeD1UoR1LPxi4I5m7qhvdiW
0Pi2QPTSPtp+/xJ85xkpYrIpp/GaG/1W8yrH9CY/exqd6vGbBwQL1qOrWtPY2CwcpU9jYrodXu2u
mxrH332+wX75fqqjy+6mfqSGUZQZbOoREdJxRLMQPbglXTHNLcRGN0DjLvTrnf5x/as5m55F4umm
km/9KreYrgGik7jCZ4ptX1xYTxaIhzROm5YRJPfw0njjMYF/NzZS9CG1G/QaWs+iuJRz6n+GH180
rylx1prbHAzJM+XW6ajiXNcOxzWzeDylWJp4Ipt23Nj/KYruPv/8kmqYgzejUklrAn64ydF/jJJN
bjpQMQ87ijpiNOVFyjz/hcdV93uTYAy3IVXe9ybuBMrwMOurHdM78q2+CJSyEL3WSHJzaaGgCY2F
8MS2oaS/hR2nn2n5L6samWtixaTH/tn3tiysC+BEVZ+++YvYQepM8FRDbLV4Q3RQiqOh3WnxXjHQ
xSt6TTvRKzxnIBagp9VUjcwIA7XufBq3vuoH06t8UWM4juGy8DykTOt6MSA+3eM+/zR7osdlzp5n
EXdjl5hLqUPw6Ebe6oh2IS8txSLuSNiqwLZCbmHnfme/TM68D88zOnWMnvk2volaX/K+f/v9ywKr
WjP0RoNxdFQzjE7yPSti2d1qJRkGJYdYyb77KQRf81aRsc1qlVN96SCVeOR+dtUn5X6e7MIGmcAb
deM0WA/Srnbi5+uugDccc8auo9EscAbY/Hbqvt+I8BQ8lTM34bZNKrOtIHbw1qDYD8H1r+XdH1lk
nabFrZEXkDu1dhXot/kP4mw8/f0R3eqaXeIYfv5S3ose4y5Pw2RBdktuabGiYjjJ7o+6I4rKOA+J
JgurS2ldZEsKueVe/9DfUx+78jyi2gzMy/r+uq4ur6zJQuyWauqrIcEYeA31clsRlnxcDvvM/wDr
0jysqISwz3zUkOMwO7j40qler382TzpjrFlZEFPbpHcH5FDOW8DXCjtxX44LTBZVl5dj163/qxMc
q4IgnrdJGIuNoyFCGxYoevDQmfnbYhnLrNDYJVkWiLXQkkHzv4eyAEHgv85wKtZ8jbavRWkXQlKg
Re+uLxxPt0yGapjStbS20znfg2VVoFvOJmYxYPpcKX2+UdksXu7PyHmJKgk4i8YCvkYwDwJgBsES
+PMRgQq+l6MEFuu14KnFKiaIRUG8EITLE7op58v5lQCUMTbbQWPZaD/tXl8ungIYOyv6sreyDEJH
Vz2WtiaI0S5fTEwW0mW16jj1/+sx08fc/hV7oo17OXoyWQxXZRZow7ltBeLUj9Gz9ih7eHYOhKxJ
PPmsvcWKFEpmpW8F6KHdvFk3Kl62zZckE1wdeF6fhWktwziVbV/op+iXtnEP2fTlz3gIF39+6dFm
9fq68qbBmKGGfocKIRgEbXI6zwSlJtjEcl9R3OqnaJdzrismC9XqqlJXrbbUt/tV52kPyq58qnp/
OlN05srtMqhtMw/kP6LMISdPYrIQrjgtdCueMODkULiswVGeTQ+7tguM4JuhF3hIGDvLK1CvUagu
BwdhZ2tgV6rsbLXJmWre+lc6tGCn3qMD0Jk6Aiv8vFX/9+JnsogurZrS2AgxsfDZvCVeN9vR/fJz
DIo3FDwi2FZ+oB3WoTUcHWQLD9/aIiZj+lop91I+Y0zTzo4o4qmP6Y3sgYwXTE7XR+B4AXPzZF88
Vj51RRnWGGHw5HZH/AI3ZWH9POdMYJFeRpg3RVGr2qlVAfICTT4IUf8Ca4kWZWshCJ6468J4g0Rb
SslsMUh4H2uOscKGvFAOFPktm73iEMdIvTf6yVqdNp/tXLdjFGe/iqJyjnNmMWDxoI0dobN2ioEf
p9Hih9lgG6XgCZUnnXERadZMS7sMBF0AiwOdz1NKwNnXCrY0Z3lYAFiPIqq6lBrUo0qtZ0q6Z1Tz
rqaNP4+iQ4YTI7IwMB2V9mA/xgTKU3zX7XLLBxJ/tcvMu759eVNgHEG25qE0LMBL1BIeWaKXTLvR
lN4x1UUwAOceY7JEagWVKQUslaC53vCr+IMuQaFtnBuP7lBQB8SfuuyXfagFoosTT2PbVvhikJpW
kLkrZHJq97kbIn2y1U2KKm04QGeTxYYtaQyipxLScwu3yDZ1orfaaybQDsKDhV6f+Z0IHPYp84LD
ZMnS+gkP8pbckVMShvX9PBeNHyfV4C+VhJ4KcWFmbpxbxg0p8IZZyMkQJOs07UqJanjVWtY/Mklt
pUkfZEmTnabXZ7csQsVbm0yyEXS/dNScXWoqs90vJgjb5VZx5zY2vKKbLF8NpfqxDqNxp9ZN42Q1
KJvknnSOuUrzLp2BdZC1zUWYEWpUm6zekwLsjgMcihfPRuhUubF6UVaCaEjpS5eYqewNRhwfW1A9
HI0wQ5BnqAh0QZpvV+pMwL6tjU5B2+SJjujbSdI1D9RRpg66AqV7qW6G3TQWKdScV0GVq+ujpHRg
0tdLy+46RBqKmumHlRSKv3bR5F+3Ec6O0phbT6UrQ5R284pk7uqjdWuArneeiCWCY4Ds+7yZEUvp
CggHw5ET4k1E5Fh5gpnbTwac32DWEDy6qa+hHk8EF9tOtgvbkm3mlo3DTKIYgimt7Jq8hURwWHME
s0/zVJ2TJjf69TSDXzHP0aGwXAUoCI4y2Md4yJ2NelvC7dUU1ZCeyNvwBDP+swE+Ki8HCC481F7t
wkhY9sgJLNhHdzxnZVrZQnLnSYANmB7IxwT3V95HMy6yX0mrFz1EY8/tUCMqzJfwvpkJhqJC6ldT
ndatc20gPRNfciX/uhFu33Zh17FQ1kWT1mLMgIGcXXTocEUwAF64zZI3bgRCa4MmAJ8RIrpSNfsw
oIG1L3pb9HrL8R8sY+NUb48EC4Zo3XYPytTl1tqZd8XrtxTDgjeLTO+A74H0sDiaS+zlZufE1vcA
eSYL15RILlGphfQ0PE/9W1dWtlEJgjOOvbNYTcXKyjqtIHs+GY8ivBNP6Lbnvxz/cjfQsK8hdAx/
y+j+VRsink/ODmQBmEuP5m5lCJTs6n4mk9zr68exGbb58Nyps6yhNctJOVQ3dSA7iyuqIeDYOdtz
ODOmOQar42deFDUceCYR3Bl4qmCuDGmkDWmZQHAB8rpXEZiSpwnmxCIKQTBaQerkSWBSBfW7+003
zTItysUshbTelIySx9fCF5WAcD6ZhU0anZzlWVwgu11BweZ5y9sJUw/bvC+4PBYoWZaFInctXkpl
8lsvbwmA6npS2kt0aFXTW5b3erkh+ak3G0FChTeb7fcvtoM6QcDjtyZ9jae+d5Md30TOKjhzOE6Q
hftnaSalKDtY8daeBXVQBgDh3ovayvE+nDnQkmm2anjxFR5W9rfeJ72Q7Jr33cyRlvYDDgc4WOgE
PU/0AP5bPlBwmO6umz/vAGKhYlkiSQpa1q0bm9c9wlhH2Wt36k77LcKu8O4sLGRsmMI1XopxPVnv
y+qYx2oHHr66tVH47m43+t03z2gWQqZYi5T0E3T1ggd9X0QyxfHoLESsavKsjfVhPdX5wxj9UGfB
8cNZWRYdZhRomZHnULxuq37kWc6IEEuUwuUtK4sMi5Wy1heUy6ArT2Mrd+VjBhZO4peO/HF943D2
PIsJQ3GkahpbSDuBLcnqAJPNcB8VZLU4JwfbZVTrk1GnM1ay3lcO8Z8F38wTy9gpGqH1UrltEB2Q
AAmNUUUcLjxlMFZKaCybxaZtZbe6yblzS0+UZeacdWw/UcWcF0K2e5R1i259+1yw+3h5EZaVrdV6
k44mbjvI8B5q19glwXIzaHZynk6IEV/Lg+Ia76KXO56CmLNVDq3/03z8NJzHQMWbsq8/Xd+JvFVl
kmzGnBZ5u91UNg5R3atcEWDtE5l24QRksV/GOsXqMEEyGgr5zZsGXglXRi78l/U7720pd3/+nPZK
EHRISjT2ApSV4eAKdn1avNQ/Cw8ztM5Swv814XEfpjuzAsdX5ZSI0frOlvZoN6C76uTItWBEjiJZ
1NjSW7mhFt16SszaLqXMJmR1NemszO/Xp8TZBf8Bi8V9jQ7I2HOq/RIF7RF3v+C6ZJ6/Y9FiaNxo
GUYM0WS3ovUx/aB36wFnTCCJtMN7VPoE13wNT9ZJl5JtiPqkusDS5aXTHhdwp9j6c9M5InIx3nn5
WSPzZZxFqRqpM4oVxDHpU43HY7/22yBs3GK/nEggQu5xHMvn8F+GGQcNuOelWtGTSw2kexHAjieW
sXRFo2k0KBCr7PrXFeRk1xf40y9dskXGyk0riuPRqGHlIK0KtMMY2+lj9T4H5GN82fjW3dGuKI7R
/NfyaP1Udt1rh44L0/diUxZRJvezRqcZwxOwisiRfUMC7eH61DiBAIsmywlVUegKjU1e/VEd3hXE
8m78dl34dgJdUBuLKOvKVTLjji6nOlpB7Vk6Sy66m/McFIsqk/M+X8kmW31UGke382fVVg6lX2aO
caegOEA6D6FNfl+fCee5lSV3q+s0wqM/RiN/00fzNXOqvTLaQOMKjhGOc2JBZsBXg69CLpH+8ze+
ZdMb9qIkK28RmAyuNk8onNxEo9MJsswZqicr0xQl6nkfrvx7bRqm/5du7EAhfKR2iz4t13XOE80Y
s6HSWNMlbM3WVdDa893wv9ePzmThZbFWaFW62ZPxPPu/w9OAEput0ur6d182KVTc/g9n39Fct7Jz
+4tYxRymjDsrWJJlT1iWj8WcM3/9W9T9bj0dWL371p5ooAHYGw2g0eiFhX+rxJpFsPXJkC7YwmW5
l7zFNs8K5yr59TGpU0iZrmBEiTUiK3iRQYw5eryLBkvutgmfAvKiC+XSbLXcyckxO0xyMv+6Nr7e
RZ3CyOauFkxphmDDnn6Fbv5L5pIVfB3tdUrPZklNnc8LREuN9KSI47d5gamsKydLZe3j5lCfVDJE
Y/6f1G7156fJi335dfjGQ8mz1EK8cijGYWxDcasW4yHQHVyw23NOC9ZWEpcswmIMZ2RPp2QnOFYQ
I1G7vpUsfROHnNJFmJYZglXkgc8Kp57GUjM5WzU11yMMZN8y6Mwb36K97BduxxuSxlgzRZb19VTP
eoI1Tyh+8cHkjJRPp8CyQiqXSF0gN97rh9Ttv2O6cW6rsZ24AudMYC2duOTaSGutj/iEZc9onDA4
+maJ3czmk1mbjRnFsrwgR3qfHzHDjEO+xbA6yh7WS9Pc6hacEaMC/qQvkZPxSNOZuiaOKMtAMghg
9kJsGvfxYFegfddfS0+0TZ6ZMIyQos6SsGo0dbvGtSeMWXN627zrnYYDlmOphjikkSdLPGzFltYN
gwJDFI41h/xy08DfCZZOoWZ90aftoKKmkI9afxHT0vDltLZ21/2dEaNM4pnWOhimpEN6ucdVzJ3c
1vnnuuSv0ymdAsvCos8KgJMUSO7vwcGCp3o3PY9nXmmaJX/b5k82LulVK6f6Jh+Mphil6sB9Ap3b
R80STzxzmPs+Tk2ID8/RztjF7m9w2D7yXi4YtvgXVgwctjNaEhVUz2Y3A4UWmJa929ggdAoKA24T
w59DCO+85RKC/zPn5PoMY6FYMFXse2HZVg1+VxEIaXGfPPF46Vj6JoelKq1GWrelclqC8AFYRyQ+
TvSP9lD5182RpXHioHIstaoyQX5yaS4qFg+K2tXmrZ6lGXJsdmtpxlUN6egah61E9zGXUZkRWSjB
Vw5Sum6oIDrbZYGKFmXepYEhmKK7BnB+AtkCweFDdpz8+vG2OVw6xXRNjam3YB9QwI7+H0XD8W1e
UsWA8+mU2QssFe0itqG8DZp21dGb6lM0O0X6uwFQO7skP1v8e49U/2hWu2GevSy963mNrCydbf//
FHQmVOymVDDkUy8ae7kF9CoavA0zpIO877qhMs5uSv9V5V0pVIIqn8YWrY7N0IGUrtEbTx9WXt2R
4QsfgKxPvyKNxUWdK1E+Fe2Y7FY04thyUi9PUlTMCNTtn663ZKftG16pkaU24txdpJvtIEryKZdi
b8pkL9YKR2kWN10F77raGP39OgVQTIKei80A4iuUFZ2fKNTugMG9oJoq2T/FF0w5qgJnigMxQZ8e
LyAyaGV0iq7A3PC8lnNxozaZXqJ3XQLiJI0faz8yikucSME02D0eev0bH7t0CrbQjblp63DRTm14
tn5nB901MQz6Z32cpeC9eueNKWclZBR2IWpLj2oFvjN1fmc6cm4/jU6t+TMgb7wUgZHaUPBFaXaJ
auagfOqsEFQbT+34dt0YGOGYIi8KUyiattwqnFYae6FiqmBmlmrTF1qxPUVy3Qm+YI25f/1zjLNL
I1FBKkIziS0QAVod9iLyIk/zkBHaqflNPo7abXe+v/AZYdW1VVZUZ8svAiEoA95lkhFxKEKjStdx
qCcIlg+J17l9cF0rDKen6Iy41EpVkyF2G6bXnbUDLyNm7S45ytWqMnqzh2A96JwRE4QLP+Yk2yxV
0HO8jUKrGCBa+J3sJe/9uiZYdk6S7Cxcuz7rIBX0/i6vx4GxVArNUNpOBD4bQrdWXj5gjKFcCspI
JGvto02scLd1NWf7ZXfbS6NO+aumarVCa4bo7HHe6S74hq+rl7Vk4n6ZqkbDvG1au821zIJsvyLG
X5fN0vL2/09HZZSJiWU1kG0AuSD6N+YRlG2rn0ppaWOINYPSrfAeyjsfWOslJ61o5aYlbNuHRmxX
CngFBZaKictFgD4soT5AxafqMB5nNIPxrIKRjKjE5VQhX+NGg2gQCt+XfuOCIefMuwqx1k08L6m6
QsQQ1Oqs2Zovfa8v8o4HX2JomqJ5swxsmJG6bv637id/5EQgxisgKuD/tjjdrDLw1EzYQfkQ/872
jZ9hFvxzFswvhWLzxskxgjMl00oEuYjVYanOGAqLUovi8ACnjFhHYb1KrwKiXkFwcbG428haLfFC
qZx6cVjm6pzvFTfZi7cGUcqShc5qrVV1KBvj9OwfPDoElmkQJwR5gz73GUyj3GPgPIh0rscilhaI
E5pgP1vA8VGdX8BUhfpVyimCs5ZLPLDIi9WyamyZ/vA2+Kt3fbUMv6awphCDAGK0ZGyRs3QXALF/
6688fgyGbAptMsO0FEsLsofD6mMaCGYy89XMsGCKbCrjQarCBGoWUO299dpK4UzqqkThDDbic7HY
UeOkKNqjD2yxu2C2tXRXX/IcXigfi6dppx4x167nBBTG7lKoUzoUiqXjgRAmHroKt5OZkfNSuqsu
VetsLaElBV0zlh2jXFMWbv/S2g/X7Ydh7ZTvSkVRf7Vy7LHy2jgVOC3sGwsfFPG0zEbSd+uHZW5z
lmaPVwViqZo4aKiMvVFs0WRxIrS08thJGIfYB3roUw6ia6mxtgXWG10yL/RNO/duTP0pr1WUJHHU
ydjFyUtsNNFwfJ+hCIprGvtwbXsTKxZ2wBwcVf+6SbDEkqMxG/JpqXOs1rpb7Wzfci5WrLsuxSWN
JWjV1M0gMlsaHOHtT45hgdnTdOJ16DOcheKSNDPWWjSBIl5B8inzOt8I8sNw4kUXhq9QcFKoxZMs
LDC83s3dyT/w7hiMOEsRSbIGPoxexsnwYlhANJpuaWNqJe8Rnal3ck7G6UYto2M/jdxJ0PxXIuAK
i93iZamtfZNjjCzlEK+c5UjLSwE/YmicPyjGCLdenD9SuE+OicYRuZYVqF10Em/2eCkUy8xJ0lom
ai/HFY4K87C1ck27m7yHIoxUMclmZFFIoka79JfB4V0OGOul+KI4H8qlG2Hd4A4Y7bhxeBc7Vk2P
gouENZsHxBKcXXeq4ZbufAyxeS0mB/e1jRelIsK7uvSSfh+97p9J9m79RZspfdrYTEeFNDbwiyYv
slFivi2Bowijqh1yKdqOYuF1tjs3Pd54F6HQIswo7NZugODkouMNjxdWGCPmdDo5Mkw1LR7Xcbvj
lPf1SQ2hinxnnDCxdb5rE1t71CMXr52mbX7v+oPkzJd/rhsrw2npHElrlsxWDEOk0IA4jM7s8apo
jMNUJMmuMkTbTBMLW3uYQEUtHQqXs2SWZOq2a15G4iBU5wp8MX60N94bbh/O1+rQKN4o1tGSPKSQ
vXWXdKfI4SRZXwd4jUKNOlWpEqGG3Jf2VN5LYKDsX6SbEk+NslblVi4KSwzZ/b47d/e3RUeNgo2K
XDfHtIJYyS/d7sS7s7E0vAW3Ty5f1JqsVBHsIlyQzIJr8mHgDX5mPFlplKsqFIrFDFsYMwYaFRjM
GOT38Wv3qLr6q7Jrd4tlS4s97dVjdl8GAofx9iN7+Rs4oNH5kMsarpgxBUXVg9OfpH3vWn7qT17+
A83ugdl5ui/ChTFMk4ehZemQnLTVOCdasvlWc6nQd1tz85CvTxiNMl01SlOjz29z2ikcbWDjjoAW
/zQL66aHbc0irtuFnayIm6kWv2Qc5Y0M6i9eis1QCkUnDYk4ryAH3upbmfdbCHLveoRkvD1pFJ5k
5HnSChYEyw+YTX+X2+av5CGT7eafb7JbBtW3699hrX8Ld58cQ8hxCCxbiKjvVUy7iz1OuGQ0iGh0
0KEkF30tmVh/eC50e/m1vrZITO5T3wAZd78iNGNOFrh8bR5MkfVLiIuLmYlRJpt5AoC726Y3F+51
FalQxReeRpmyJLPrJnQp44LWyejuFNT5Xpv1lJO3fX2uaBS3BLYIWbd6Ha8HQZfZv5GAx1z+IJZK
iMdqSZbFU6jgxnqofuWuFju8jiXGyUJhS2JXgNslUlFUAqW0Y11yO9bRDsXLeFgLJx6bI1ex6hbi
NyhX7dUB723866uaRmFLhtGUeT1B24AVvUtvQJrbaIYRbY7VM9ZN2a8MoUzD1cC68QxpS4+VywOg
MfRNGa8MdYYNtlh3t4AMPjnUu6oA3JnHc8mIwBSwNEaiXBQZ1p3t9L11uG0MgkahSpjfW4/aJrby
LFToq6D2jODWGr1GAUtJvFaNIkD8gLHOK9e2WZtI7q1iaUpaI5qwbRTV9P3o9bxKxCbhi0hiEH/s
ygit51sOmV0GFHmfzb3qhfvZS8Ex50xPIMQJroesj1LpV18ieXBRZnohdAiGeJ29rHd9bAMqAQJp
2ZUjO/1p+toZgNdD/Noe29pVbQsHevqmBM/odzIE2yidGI6HqXScuxHLwIhDF3oRtXOGSc7A0+zB
qONf/52M4ElBTpE6jvWQQmyGUfGIQw5qDJzcmdFHpVGckzUZPXpssVntqfbjf0A2h0eE9F3OnDKY
9rcFDAp3EqdKWXOgc85gAPTrN33Ha5BgaWYz7k/nempZczxtmjHuug6PhbJl9z95HDoMD6EgJjmU
tDABZRLe0avHyQ8r7iMIU+vbIfxp3WOqjMZqVPW5BkVrdoqfAGDz0fCt/WxfGnMnnngJNEtBxMst
NAbkc1xjtviv8aR5xd4KeC85jGBNsUrp2g5WrUG0YsdghA7Uu8nVezQTXjd6VmpIYUn98l/58kPz
Ir+AZDHzlHPZOKIbPzyrv2+DeGgUjCTOhWqEMvYiPMue7pYXnoIY9kPRR+G4ZFUfQrBiz37mqXe8
tIQleNuRT9bTrJGZoNJb43iPneKEKhInfjFyQAo5EiShWZsIW1o077X8pHffru8lIy5SbFEaSoJc
jliweOic7MQDILP0QHLhyKisTughdjpYd9UB1UDe/ZwlmfinoWpTJCtljWt/FeBIcXj1S5aGiT8a
cV62gNtBExV80bK8VuFUKhjuSMfnifVG3DFBGRYaL5uX2AHwcinv1nfeBYH1AXLYGpYAsPeKD7S4
gw9ejnHS9a/wJu4vjXK/rNow5ki0cXI6/f5Penm/bniMffwLX9T10ixLEBsGiT3a2oFXJWDEVYow
KodMWtYOgke32G1p2RzwHuAYyTtFGA3x9hAi4djZbvFy6mpe5ho/hFP+fJtONl19ih6LlAiioEL+
CIZ645y5FSdiM7ycTm3tkmjpouxDJ92z5PAmeDBeWDSKM1pxm2y0EnIr2/LLYxaAX3Ov7sAhwHtM
ZamceOUct4JhRnB3ywZrK6jYwZDQwueRIF7XOaMIrVEGwUKoejOf8AU16L+Z9yW6JQy/3Xfem35f
mvbvLsagyPZBcNXOrhubBwVkmSnx2QrQr2oFqP8M9Ot8SjxxD14c3rQolnCS7WZpNyWtAkNaHCSN
u8EXbf3xur4YfktxScakSgtI+2pUOWJHvEtt3pWBsWYKTBrSekwEBOCzehADsNQFlWzzDg2W7O3/
nxxrDYfYqgfoQw90NE/tYUOdbfFMiKUS4rbNAEph2YT0jVtP/BZ7Iif0MuK6Qk7ROMzMsG5gI/rz
q+oJHqaJ7nkpEEsl5Bxto7kx0xhmvxxUcHJqQXpjS4lGKZkW0BgNnQh9APwVSJeLceOLrkapmCY1
10Yhh0IajAxKEN1Dw7MAhSg1t5M4AYERcSgLk9rMaq0VsEPNXt36hBJNc0Ivs3vdfVhqJ56J0eBF
qUTbL8BQ5SpAl9CBN8aDAe3T/oItFaCtGBts6TYDJs0coQcbzrCfI8faDwce+yUr6P8FYEqKCoD6
j4BpvI6+9rv06+PUuqvXchImxhZQMFM1WrVRplAS0B2+/CfEK7W+QzGAc7NmnIYUsgTiJzyTFhBv
+fo+93hDp5j6J+66mkODifRQjO4YoAWbvNXunk0X97pvt/VPaxS1tMiCJsb1Zj54u68PvKokI4JR
yFJbZoPVb2JDpNXKgxDwyi6MCPbBhvIp8NaZ2JoA1OOi/k10dIAKh8S+8MDIrFWTI7QxFDlft1W/
lq7gAXu2v+6jLLnER9uobJVhuxPJwVtkz07EiSwM36ewpaoVhVTdHAeQ3jf9CUQXwci7HzJsmpIt
YW5VbDQ5ZM++4koHXrhi7N9f0CV9UUMxgdjerR5jd3Ra2wQJ23U9MwhYNIpbCtUxlKoMobawm4cJ
U3zACuD/WXzZ7t/0194RUu4zGeuHEN+MdL2Lhc3n5TPGaZTuH6u1pYAH8WJpnxymZd53zbLlwZqd
2KHPK7QwDJEyKWEmumQ22xn9mrrij8yXb8vhKHVSV8n5OIkpanPQRBKg9npbwvIRGT+5e1W0i97M
EDz7q21cymNt184ScWogLP8hfjkJxZSoLaRPhxIcsuvh+bZmb41il1KMIpjrCZJFp8czavSs/Fy9
OehujFQUwlR1S9xKm15E5OPh7pl3iWAYyF8AplrA0LE0rs/Sq2RvjAm8BTMMmlIjRcuoKYkQQfDJ
dPMdr27L2EGKUBox69eQSqx3SzrT78WJnyuzVEFdsKxmRc8guv/d74XZVjzemcuSrPz78tBPmSFn
EXQxYYCc8Vj4vO4RlmD534KXWu2HaFtyuU88LRC5xUKWYHIwZoss11MEwZjLjpFgmAq6ux6xWWZB
PFAFjrW0mv9bsXLggWO+FqtS+NGYTQlKNhA7eNHBCm7zapWij8Qp2QbQQWxhG4l9Z3mNm1/SM4+z
72tjVikASc6suJxD2EWLlxmMjMcNigfqYIneNvZTHDXychqEGivf5iVb6Op7vs2YVUp4VJXFqgub
qrfGnMHl9tp+bXIqxSDlnSJUWgxlaBjjnZzVIy9ksAQT7wvTRcuUbRM1XGoEj8+/wzI64n2gaq7L
YdoEf9MD+YnHZvb13UX9C0s0labVjRDbuvGT+TN21NqWfqbH6fstLqhSLJEsCJoqtZAPUDBAnjwX
ZKiZwoisOPy/kwQTl0+tF+94SR5DzRRGlMVtvk5byB/d2OlRML2uBoaa6fi8Pi+UTtrMYvWFwkkO
ymV8n/bp7PCOVoYLUviQKo91Xlow6Pm18KKg9fId73Blid5U9cm70yGuQmsTXZ80P7InZLq8ixxL
NDkFxU7sE6GAWoTj5i+oXTxnP65rnLWRxBFzPZuKZDutVj93zTteuZ61kcQNMVUWB8oUbRgK2Wv3
kZfstUMf3CqeHIWCLql6n0P86ht+eQe6GuCi22deoGYphRyInTn2edrmwNKblxX8kbrolDzwCmMv
KVQoV9LGkC0svT+txw69VZnPWzajhqNSnJC2yrretJAdXapfzaX01wf1d/u47HhfYGwrxQuNkxW3
oYQP4D7qFxhI0LmLW7m8qcFfX+dUiheahFJLlhLiq5cw2OwcjRe9w6taMHaVwobyOKrSXpZLPGtE
Xmjz2l1YYolzDmOcpUDblWgzTezixCtus8RSx2y7oW1NsUT5Ob4rMeryur+zVEwdE32rGuailPCc
4rFxHs1XvLXa12Wzlky8sg3TpOkFLLncV6g23TauTqVcRpk5TGUfKSUSvsTW7febFksxPqWRLnE2
fui337U2Lztl6IDCewohXmUrwWINvGytXNUyHI8CeubMLPtexWqzS3QswFt2X9wDHe9f1wUjJtFp
dI0RF0ohQrroSHaG8jV4Fm+6W6gU07MmUaMb4YeaO3Dj3ugdlIxIlkNVnzuIXVGSGFwe2Slr94jT
lVnaiE0NsQtiW8h9qGKkYRS5I0sJOH8GhIhtAH0S3G5txOMSIVmqat7U4ALZwDXiLXT9DfNTKUKn
zI1iLGMYseY/lt51G2OoloJzjKg1wmJzjMmb7RIFpOtiGUulbEBC1gtN3EPs7CZOwgmSLKGbn3xK
5SY5qvt0xn5hImAgc8geWUI34/gs1EqGeJw/IgNoQTk/n6XV7f+fhJqtVLXtdqbJ6D5JbzVYSu6z
lAlmL+mwqxrUCRhEG/CwX6z1EgdrLKUvDAmCt2eU1bnVCsipJhgYR4zJhyXwBGAuvW5ZrKUS36rj
Jp3TCUtVtvdflxdrWWJJbrmY/98MYmeLtDetlgJvcsCR2srAavN9G9vZjawUKsXdWPI46sMAzQJ3
E9Q272LK0ALF3LSpuYLAG8udXWm35cC3aYH42LhE2aps7mDYofuLl9cwPJfibMwpFuJwhA5+PvKa
VBknAoXYYBCOYhgRFrq9n8Wu6vPATCzFEgfLCylcZxGCG1twnnk5LiNrpGiazhIFIc6QNSaPU1DA
bKcTxiF71zeNpV7iaGlcpEOdQb3lXgp4BQqWUOJmbSgI6bDpobLH3cJJZhi7RlEyQjX0eF+B1Q5e
Ac6zlkvWwNg1ipKxoqFS0Aa0pXeSnV9utDLK11OXhVoYYKTeqmxOdI6cjnOWsdZL/Uyvh15QNvf1
i8vgWzdxyqgUGVPF1SKaGsROno4WmhtTD8rXIyuLnigWxIofzPg35qAUEFOKsdSkW2qb7GZbcngg
W0aqT9EwSaeHESY3bRE3igCxx0sNus6mmPuOwNo84m9W8t8kVzy0O4zU4aQiLOcgHrfqVWFN2xUF
eKlD5Qz3vPDLWC8FwNQWxjuXMgTn96nb7Xl0I4wIQQEvUyUNdW58RMqR68gsoSRz7BK9y/I+RNj5
tR543ecMzVJki1YvirCU1uZtopedWm7pgmFqlI4H2PNSkmKstne3ck7oqkj1+IGdtXGbkj4lp2IR
JlKP+YZITnv7wjuLWNogJ1wadskkZtCGCnr9/+V9jXELpqgWdPKqTZai+mTdYXYcxumGNzI9q5SM
pzRbqzFHYcvOBBSf1gNSdf/66clSB3E7WdK1RJE/RJe+hrvljf5McS1L2KhJb0KwGcy7HJB83nnP
MAsKainTztCrFYJlp8Alm2cXrOonRbXMpqY2wlYU7t1k5+f+aE+gkG5t3unPALaoFNhSJ6aUVHqJ
3ukzBmBN7+l9cszvoj/RSb4fPSBofpYdd3YYwzcpO4/exFokd9XW6Jw8YhrIXRRET3LMveOz5BPn
bHNDVOtNfn4/PaMS7au+8CM/8OqMLPHUS/VkTVMLuop+gTmmuBSe9RzmTnPPqxWzPkCufJGeziVe
J7cO+emyHuV9c4qP4o43Y4PRDaVS0IvelG2NNB36GRwMHZmcxcuOoIS8hINtZPb4C/yxwXUXZhoW
8eFFV5eynfCtvrKrnfBNwqWoTfwIk3PBVXGwXsRdeOE15TJyeYqKqTtgSYtyQHHjOL8Oc+IUs6O6
Cpp5Bs7ED4aDU1wMQGtaXIsjDsG++t13TmJJb4vIuZYz4h0Fx0S1aCXFDC/H9EGcVzIXxcISvP3/
02m1boPljRRhaXZRn8HFnBeYWOrY/v9JsNoa2jI1WPH/Fu9Y+0gcuCkVPek6iF399LV4HjH7TXZ5
7stSBnHfthfSti2hjN5c+12uJFNQi2nk5pKOYdFKKt6W8VPGnqmdcszLwHcGT9l1XBg8a/kkxa2V
TNWL7SjQ7Mbud6F9q16Ip7ZarzVj/aH0Ai0lps3zma8TR4WCZYZSQgzYnr4Wb+TWMT8o1/4u5CoU
KxOijTnrMer41L5iyIxv2XVsR3/SX7KdnDQHf33hn+sx7GuNKxQ2UxiVVIvKEJ6WLnHq4aKFvT0N
pVea99c/wDjeQT/5bzeaLYwWyNoxxEh4ze8C4xLtx/fWEQubN6n5I7Z/pS7iqVVXzmhVwY8YHMuy
F4xtmlzJRbRPMckxsZfEbuebwphCkTWGOpoqpsWEp37U7L45AaiNQRQ/zZrXLMQyKOLBclPrg6rg
A2E0u4p2xEwxztK/DjyKRU7eWhWttKhr67QcNuBj9iw9VN94jBRfJ+EKBdroeqGKTQHhG/9TuO/8
OWh4C2fZKHHeerL0dZ1n8zS8NM/xI3oEOHUhxqIpzEaUm1wy68HEBNk+Actu/b26L/zrds9YNEXa
iOsiDpYO2bUr2OObeSNOUaFYGxEcB+2QLiYGroBZ9g2sH2/XV8zSBnHUfJiWVJeg5nyPhhW/P1QY
4XRdNEsZxEHXddXjsB/Nk3qIfcwfufGyg9EO/w4ucV9aiTVAsPyeedrDrdhYhfLwWJaimrKA7bPs
6LDhJcQjr/2TpQzih0ZV5oOhTJvVrXikGT1e2fDr1FqhLDxzW5kLmE3NE97UguLBwuvHtGsdXvMn
I37Q6WFlrhl6r0D84mh+E1iedagDHgqLIZzCawywfpnyDKWk+8UbHpWf4bfsrvl+3fwYlk3xNYIk
JbMaQ3j4gNlhgfiq7m5s80L1/98W2C0gEEolyNaD+RtmgTzml9qrRtQJ5IeQNyaI9QOIa4JbW2xE
A6ofXQ2zU2N3fVg4JWHW+UzhNaNqSrKxbr4ZNHb5A3y1buMXT4XL21qGWVJenqw22mgyZuuUV7b8
nPr6U/NqHWJPNTgHG4NcTDHImamma1ot02BhfFv7ZN0Jfv48OMpGuF0atirZ8r2Jh+uC+7jG8GBK
3JMXo2wAUWVt4QyhYXJ5r0AswST/rWRjmXWhsTC3THV6w453K68ayzIhcojmWVpKZoE1dwD7G48l
Ciy8Z3fGqikkJwesz4wkiF4OgEmcfvEMh3GXVygox9SWXE1bqKPEXf6S+8hP9fvWk5EAJyBtLs+S
6uapez1IMMyUQnVqMVFjUcPH5IfVLR6Ss/WwUbTzigUs8cSF50RuAaqHkuI9OBaCwS3OIzJ53uHN
Ek9OWKBviySfsfroZXoHc5z+o1Gc9DG74xoQI0JT6E5dm0XdGviC9Dt2QBDo5ZeW2+THIPpRdOLC
4bCKRjlA+iy5XeoId1nkGMf5WHvtukvum288JDEr3lFQj5SOcrfK+FLrC3eY3XWIzsIZw6LcnJPs
sLaCOHEdyuJUSPhAD+KCAmOGwQ57ELlDkpmqIp6cSGsmhQksyQzWO0uyMYLUSX9F+yZFd2TK7UJl
/AwK/Immqpz7ARl9utedVrRxRXSLO+Oelwax5G929qm8AluVajn8UNPqq6BsK4/q79Sznm5yZ0rR
04Qd4qi5GZQP5N1s1zvZz3fiG/fg39T9xaWTcvXos9QlWdEh6jn1PY4a4VV3NE8dgsoVflz/DayD
jU4Bk8GvWpRxoePuXCrulDipuZNxT8Hcrrt5p97JOFGtQO69OLpruayIrLhLYURZJmpVJuKz+SnT
bS3yYuGMmkAGCl5QcKfKj0T9Uz7yKG22EPWVIqnr1+lUN3Kkn1JcqVfRVxO0lgzFnqNDlniSbpex
ICz6AvGiFKSqk2AqdeTP+9ovztF+qWwhPi+hbYa2fuS9lLDqNxoNAehXjuMy0U9T7YQP1mgrR6Gw
+4NwLgUP4y1Gb0RflaJwjq7ttvOVBklEWKa+0roGP3HNf8rDzzzivSUxfJSik/pMAFfHCsHtq/xY
nppDMoOdwhI87hG/aeSLpVOckrJO4dS00NTyno6OhE8UgRIU2I3Cabm3C4aCKGzJ6rUx1PNYPwmT
/G2djUu7cII941RUybEO7qtIqcLSPJkYlfCP4v6WW3fa8xpIWPqnp/oqZb2uQ3qI57AX1ZudNbeb
J+7YZkbm9hecSW9Us9nki6WnnbqTPNrj43W/Y6mceLUpqoJYKRBdXWI/5FxWWOulvmwNg6irEGpV
6KXE9Ah+lwFLNHHZKi3CwcorFJl+lXelLT7xMI4swcQ5w9mQ9FDDmvMn3Ukvovt+XcGMuEZBTeDn
U2W8o5mn7fTUDrzmeYZB/wVpMmpljufIRHoUPZa+OjnRvjNtHhElK/2i2KZcTGVZkwQDw7AxJ+pQ
m3hXr71hP57lzrmuGYbX0KlkoCms12GNzZNmT0G5jwGOl39IK7/1nfkjiF/GQ2yMeb8pCQCMMXRA
qDpi8E05gwxUjDjXWobhUPhTpolzOobQVP8qHdcg3XEMh5VAUgDUIM9p0ZgQrHxrLvGddlkqZ7RB
GPMwPQ3fFd7By0iQKCCqa6we3ID4TLLL0AGONxfB1v0YUzZ+TzteFsmq/VOCINBU1YWu4ivLAWx7
26hyQ3dFv/BD2zjxwBospyA+XOlqO2jbVogH0WvvthEVjd8GN5krxUnlmCWryJsx9a7hL8/zDqTI
9vzMY1JkvFIrFDAVhmM16DIWP6HqH/1pTbtA66d5LAKrR9fIcuozb71fuNUYxr5TviCxsHItFfC9
3tVOfbUzvAjTm0DWJqSudH9dZ4xqBoVWJRkm2GU1dKb4iYe5OQfZLt6ui2bEVQqu6pAoNHEO0aqe
jM6qS+4sDJVdpNLT9Q8wjImyBq1WPc+pDv1sj5zJIQkwvtyOn68LZ62eHLta18cCeKVxontJAAJY
jo2y9E0O3tmKclUcITYMQGH3Zjj9hVtYYMQ5CrKqpbiZsgGyJw+I6vve4ZHjscI0HXhWarFaKEBl
noqLjte6vXkfnWpEOzxAqI/X9c1YPEVbSXUXqfIWfrbNxEtBwHuxZi2ewq3yZhijbMAptji9n9nR
rsOLeP5L4o5kYPgpxV1JKJrKuoilZ6YzedMj6mtepjrWz8jhNc2ytLP9/9Mdf41Xve1H/IY6sYeH
EJGt5wzxYN1RKc5KQa3O7AysfgESXzqOGJOAqQOu+E1VnPg4HMWHRODkEwyH/bjlffoVWhollfxx
Xt7JDkjTazva14H1z3ULYrjWxw/8JD0tuswYZuhIfWj34YTumuoHz4hYKyduuwxGHhprgqPFF53U
NQZ/2Mcel0iHuQkkae7rpRHDFvIbbyiA3kt9y1k11FqEs+IBaPXMe3tiHfMfXvJJS5hcOKxTjy9N
7xowEbhPe7+Vl1r/H8YjMm4sFGAlGWAAL/LJOM17NMFybIfhARRT1WMkz9wpEDp5jRMFkseDgzEC
PcVTlaI1z1UKwYX91nPb8hipM2UaWoYpqZcVUuuTZLffZ0dBr5fg82guP8LiF9d9SjlUjK1kdNZo
nOLQ1o657CYPqJq9zm/KTsRT6PfFz17V0W4f+uhBxriBSeTsA0td26Z/sp8Y3F0YD4AfBpwOJpjd
1kugiOS4jcCbnI2bzby83XNOcJZTUWxVPa61Ff5nqbonev3RApONHmS77DzntvVucujBWPZOnHdd
/6uSGHMSePbOiDgiyZRrqdTzGaT9sHcB0/T2WVDcmzsu6djX9ilTuFXSSoMiL9C3/iC+FIfqOdvn
mZ398349Fn/trTLFXa1GHiWKitWjZOzUduVzYvzXWpEpykrKRzMJC9lAjO8ABtHOz+aFd334+vyQ
Kb6q6UzFqFoDx7ido6r5O7rnVS6+9hmZshNFRo2FG5pxWt0YzSy8F2eWMogrDuIiJkKoGCc33kv+
8JA4iyv9ur6BLGUQfxyUPI36RTdOhm3hgtPs0wfOFn7tLTJFT62l2K//j7Mv642bZ5r9RQIkUust
tcxqz+LdN4KdOKL2hdT667+aAAfIqyeyDnKTiyAhOVSzu9msrkK7vXUUtyxj+2/LnR3BrszzLMww
6BCANmOT7k1WrgnRLW3F7CROxZAY46Tfrn2aZ9x3bu6tiWUsRGMoKP6vN617KsRAse4cCrcgtrXP
g1s/jiyBnE/08P3eLJjJHEA18P+34ekh3HafPzI/5mxYuT8uHPQ5iCpUI001ImzOiIcnzV0ne1s4
M3OioqiVlok+TuuoMAeN3f9WCCb2bbo/wleklpWANBtqKc/V7enCbYPhV7NKDLu0HbMjieqkalo9
hjeY7uZ+ugopX6g1kTmOiuSj1oQp9mPwxqf8Hq3TJ9xLj/mpe45Pa7fThahgz9LcnKZhpCWY5Flh
bcrEtfiUzwP0nRX2vS0u7c/snFptl0SGAbdSsnoPlujtGsZ84ZZH5qAqu2m0cYyxdC0QX+3VOHTb
ylcLZkIXYCX1WZpjjq0KeZdyMeK06htjG21r17jabLjT/LVMYmF75vgqa8ipqv6e4KNjx/q8Rv27
cJjm2Cq7bUBBb2Lb5dHeTX6x+f5rLpjLnK5InZwJaDNYuwrmUvOss33ol8Hl+8GX1jw7qYVqjxG1
sOYbaf64Sj+wtMWzE9okphkrGewkvSrXepd7a+rHSwPPImZTd5aSD/CEBgrxkn2seayF8DPHSI3o
PHekjn0YXdW/deWtquotBAZrdhjDUC1Fl/92VgpDl+0J6o53a/CQpe2YRU0JlUqHcGyHszUhIGa5
/4YHhojj/3pwqZdTBUKGW8RJ4Zl8/bC20wvmPEdJ6b06tBQ06jjegmmfZJfCPJKj+vlPBj3HRTkp
BG1H6za8X22bzZpQ+5JXmpMXyUpJe1to1jF8cli+D/fo93/tnqX7b5B0MqcwslQ6yOTmlSAcwFE7
S8/kuqa1srTns+PI80yNKw02+Fzfd9vsdCavH6vRZsHA/4OFonVGBMdZL/1wP7HqpcBNpPinB2sy
hz91ZakIbcLKX/s7dHsHEKXc/hsQkMyVyNqaVI5zWzgYxJl8wePsyrvvgjOZExsBi20WvYQzAfvZ
9qbSWe3XcJEL/noOc0ocyR0LVygohKWbj7UFL1n3nN+IOyrK/Dd/bW5sVPkv0V3nE2Z/5qd/9FRz
gJPmJDHeaeGpDvo+ZpKtKdAu1B/IHNjER70fdA07AgKd0qWvnwbiQkS8dkdP0MsaXG33vWdZ+Kpz
dNNYj3kUjTBFcK4dwuMT6kwr9rLgxecApkHrdNL3sJcS2tT9EeC7f0sEjVm0VERmCHJb8o1WR/dw
pQq+34tFg5nlsMQY7GEssevVj1ur+RmY5bdoZ64DgBdc1hyTNGRc5ynoa47PN575bku3UG9y9bUm
nYX78VyYrNaELfPu984Ayud/vysLg87xR2WjGSjaYVBIFXvJSu/igtnNIUccWDBdvWU8UIZmAocT
t53k6fsFL92M50gjaY4TWuSxy/2vaTsdS7d4DndjYHotUu5/u7zOMUdlCgmuQaLiY24M0OgZaNT5
fvULx2ZOmAQlFrWiCkLyzXsf1YO58hkXTG8OM9LTiGS2iU1p/R5UOQJKVa03PK2FtAUXrs8OpUwd
pUgVDK/vM0/6a5xnS7sxO5HQ8ZumaoDxCVcedKDl6cr3W1rvLIG1jQFKyAPWW18B2F29Sy6td5a6
hk1hlZGwLeCCy716ynzr39Y7Rxq1k4JexAoDW1sFELRorV9pYR/mUKM66TInupmbgYIGddc4ypbO
4BxipJZK1IGk63ZtLJD8AXxSbE1WB9NzHPzbyyaZY4zMnHQjhG8RfamnuOilWIkDC86J3vbqj0LP
ZJg8V27jFo/2M9g7MrAprQWvpbFnSavVoL6dmhj7JiNhAvATe2snfMH25pAix05z2d8+5RAYB/1M
XdTqvvdJS0YyO4WAiql942BkGoT/H8wuC5FlDhuKRUOL1r4NC4+xxm2xgPsldHYEq4nKuLwt9r07
N8EUfLZXLtBtnheMBKM3fa3hZhd0EskcNKSU/WSbHXCzzg9xbYIcIV0CUJedrIMD9YrxqJ8qxi/O
vg+6yxqka+FiMkcSZWoq8mnCpPXztENLgHIHAfGXNejKgnnOcUO9LqhsaqDOp6C85JtpA5nHx++N
aOHdkczxQoljxylQb+ZxyNzxV7oPfzYVoy/mz+xeeCFl0aa4OhfVA6ilL1ifuEm9Yr9LezY70Aaw
XVmqZOaxKJm9STy7YuGPyF3rrF04HnMwkcIHJOs2hufTA00vkl+EuZInLaWkcx2ybnJafSqwaXq+
IQI1yTRmiXiuKshOhW+9AchF8lJLc2Wnln7K7KSTIspNq8V0Qrsr6QNJroOyctNYOO1ziBHphrbq
dOC/VeS7tv1LONsVw1oy2tmJHzobT9q9Y+CuPsWsfKLb6gDOvnv9KnzNi3Rm3VUfAsJLX2vtEgvJ
1BxxVNC0DnEVNo62MiApDrVin2VOuZVNFt07IkPx2E6p9dA5quF3TpL+/P6n/t3Fa//pLkZl7Nal
q+KdsXbJm7VZfdT9+4fX5jVwpaFy7AhGtiE+XB7XwC8Lw87L3tQSDU9vCzY3dGvt/+1VVJsXuxUr
hVIn2nEBYAayeLMmofF3P6HNa914qStGcVtt6wK2/FFJJo7d5h9lIrV5i2zh6L2V2ZweW/Ro9mC9
0j19Jw9lEKaXtZaov1umNi/55lBeVamJOW7qwOWTc9V3DVN21hqf3tIWzfJmFSeYhrWgxwyE/ROz
exY+ho0HAABZgUQs/YLZaS7QhzTGHWbgZ/koWL6JdmrMOFvVTF04RPMqMGk4V3uCCcgofFxEXauv
X0outmCRWnFJC2Y/LwebVkZHh9oED9U2FIXWpIr+7ui0eRm4MGOrKQ0MWx1bMM0b6GhccSwLcUab
V4LHFsoUw4Shpcd/3jqfudcGIG0pz6vp0s1E/os7Arfe/6bVRW7IOFUxRYMkSXejPYiG/e6NvKDL
YRtfqJfqDNwDp+wwBvlb/ek8f+80F94/tXnXbKtLZRh0BxN7JUQxcnfaQY/Jy54TwUbU6f/tqUyb
14xb25SDBsoKFKYE64O1iu7CgZhXiyHCp1FyMyb7rtmleMdpA7pXvbUS/dLwsxONYklVEMDfjzRm
1GsHtwRGjgROFaw9by2Z7exEj3kKIpyywIFDbcDcNX7prckrLtwztXnpuDCKwqQRxtZeywNpwOZR
f5mxn+4KP4tWaTcWp7m5wz+uhGM85nVrYZPgun+kh9F0acSkL0BkjAL7WlFi4VPMy8nGWGbh1GEW
fjT36XvzaW34Fvx11+8PwoLvnheVdZVmpE4xPAj5vhKv8gdf39K37wdf8iDzSnLcRTQkDUavjvEB
ivE5U0+TCxarJ9BMfT/H0g+4pZZ/fIUGBPBNE2OKKTDd/EvbNwy6vyv16gUrnZeVexhSZTkRBe8D
OmzPlsu3/Ov7df8usv3F9RmztBqQOVGaFsZOhtxhpMj0g93YoDtqsnE79kZ+LxzLl3nOg7Yz71pR
+1abTa7UqOoNNpfMyUxUSRujZzQOHU8R9lORxZNfRRpho66+CT29mp0V8C7J/dgoTIhdT3iRcEBd
NlWmP8bGxMK2GV0lT4PGtPwuswqm23bKaJsAJ1hqhlvL9C2OtZ86mbRgpNL0ohYKTrQl5l0UZz8H
MQKUF3Z8DRfx96BA/oOwtwa0hbYhmlS8NIZjhiLJj94DN8wl88uX77d/qSQwR9krrZr37a03174g
9uyJX7+bO21rS7dEl89G2bU5W8Nh/N1GQSH7vzYqSGeLPlIMgEmQJJ1SN991lzUSnb/nFWQOuC9U
s6oymaApnL9Tce/kL227VuRZaHQnc4g9yZU8z9EVA3YMeUy3lDDQ65/Uipln51Lv7CA9AaPBWbJy
KhacKvn9+PXHcSZDG+tlnOJGiL5doEnN/bDLFNfcxcAkZ//Ka0F+5wV/zGNBZJrqJeZRHpRXBxrz
E8g/wrPwBAB5p/rfvBP5/TP/mGZ0zKQh0QSyQC/3WzwiHW6Ai6g9r1jxLVz+14mQ3473j/FLPZe6
lmD81gVVg3EXb26MOunkSd37foq/xx8yR98PDh/tHhX3o/Cphxlur96RGwVtevl+ggX7nSPxx9Lo
R0VVsUW7wbpM/mitDPz3nJ7MkfhVo07YQgwcbXnzUO5UBDct+H7RS2PPTnQZk05wsN8db3oTjf1o
bq21iLy04bd9+uOT6iIBTXSBZd+0Ynj/rG3A5/Ukil2zhppbcEfqLGTacQcyahQMYTRV0KWX3uP+
oHuaXDGZhbBP5uj7MKeaiDL8hA4y68O2MPfkrfcIuLcyY8Xyl3ZpFj01aetaHGMKKHF6kEMEdzSe
bFq6NdYQ80t2OcuB07qDHIGCGdJrXT0l15g8fW87f08qyByKn6hVXWYVtl96VVAD045qrdKtGP3f
V63NgfgVUIstN7Fq/lNmr+m5mF7/ZdXaHIJPUzFaYYWB6w9RAMgJqc999q+D37bqD5sfuePUWvN7
S6hndxcwxePmt0Kf/HdT0eZA/FD2dCQ2Bhc+R7NV2uGeB3kJN17zwksTzE7sUNq2mQ6/J8j3bXIv
2WbY2OV+rUr+9/OqzblNU5tWU0cxvsG4Wxtnw/8oNqsxZMliZq+0CQhabYPiwzaPUfNePpbk43uL
WdqW2RFtKkHUrv29bOplxl2zve26U7i1/U9eWJuTm2YyDlVAdyd0v07JIwn00K2i7fer/7uH1+YK
wooxWENMq/GYiclomSEKaN0npH4o5GifJ12P19LdhQ8wB+1HbViPWj2hgHvlj0YQGm61TT6eKle9
/2W4FgQkhrfvf9OCY9bm2H1qGGo7VKp6A5Vu8y3qUMf6SN3IWyVHWPjocwC/QK2Uh4mmHpPfmLAB
KI740QzWCkaLv2AWeIUJAFd5+wUF2knPmWeArvjJ2Yw76a7Vp5dqQ3NQv1mnokx0zJEyeRS9Rw/F
p7ZpDnjzvQ8P1df3H2PBwOxZFEYib+iJxCyNh0ayAMRzK+F3aeDZgS47TddVDQO3frcDAU6wRsu7
4IfmcP7aNCJQCDQqOIEKIGe0PVgjVjspcLIWbGeO/04dPbKlJOMx52Xh2k0ud+lglxC1CIn1FknS
XVSRW9wr0iYB86Ck+tXoEpBuGU5xnXLNOUjFsViUxwK1elpMxjEWFP1iPJ1UTxea7TBIb/XCb0bZ
mb6I7UiwoQWHl9WLIWaOydHl6Eg6qYdUoxNEILlExbMQIr3aY+gEUa5Q85JXWTOxgig9nhrKqnuU
WhK/GgiSDir4FrQy9OjGOFIrz7gh44UORPjbuijyk1624XuSkBB/mRhVj0FgYWqMlyEX38385ZSq
FWRObwM1HFdDsYP8TbbliOn3UU2FuRHR4LzUbawSH/wHfJs5tFRcGwztPxwdPft+MkUg04r1kb6k
fCrw4CTGq53QxkdaGXG3b21iu6gk26cY/BlXox7C3htCY5CssKlylkqkxkcNddlHUXKrYWWoiXut
HUK09UYZPydggMwDVRZp5vIyxgbxJFI3VT7FGsv7rISkjtqA+Y5TbT/EnXOrKcieADZBeOqmY6kT
lvFRISy18t5hg9Lxq2WkKsN2I0+MytHVJkfxbL1PpZfFWX7oacQ3Kkkr7ioQXNDRilFqn1Qq6aGw
tTHgiYPNT4uWUQipb9KyL94lJf2PWNdHN84swP5zFaVMdRi+eCKzSyKo5g65bqAiIqB6bVnam2KF
6eRONh1OhFdQVMxs6kWpSXZh1hK/S7POhzxmGYDuKHNDrR9fU8dpIjekbe1nRMZB2Y89yx0VHYVa
qfuOGDqw0Mmy8Rogcfd9q0RBF3VxYOlmc086Lb0IoccMXfmtb7ZOuB/10DyHCe69eHkXbiJLhKHR
CU92ZU4QmJBGdRmNgbx2tVXv6FRTf+zGfktrxfaUvqyZbtz+nNpS23ZU2Pej0aqc5Sh5vznos2CN
YbcHaTrtcVD73p2qRDn0JB32vZU0bqzjw+p2Gfu4hNZ+3+KjyRA0c5msQbsBHOrkGiMZPvOYKL40
WmkwSJhRt264yvRRvDmJzbON2oHZFJuiguWhhsEeUGwst5xUugtEZeOOuS4Z78DKG4eZ9jOx6vxe
QpzdVTSpMoR2m4FdV99waD4kbjYl0wnN1bUM7ClP0EWE+lOqbiwHnTOK8FLFcvvBCbSq2yqCeJoj
9rZB7qNGbqTAIdYe1bL26Vi4ba6xaNSZnnVbIw1PlhFdkqLd0BwRZYj8jqTghtPywSuG2NNj6qmp
xdA0fjYk3Q55502I/3leuJXS+kZWu5ZFfF3X3LJIPswqYtY0MTNOMlerckyj7Jw03rfG2LHMALgs
M3zAkM+a5bDaLppjjluB18URdHIJf7XKPqBTmDERy4SpmuiYKpsfcZ1uaqfYozVkN1IgXUuyV8Ya
wgOdfe0q+16B/APTMhGoY+3ZcekT2bhUPEwcGhyg12hT4Q5p/2COpVc64RspeesrIj+S2jpXpPyp
jqI5OXn4Ix/DTWl9tCH+Uyy8KgKJRptvwlAMOKygqmnku6mOm7Ib3UZRUBEE6WX5K5vql2Ei91R9
58ZXPX2GhHqFGLxUO1F6UUjmKjbxnfpXVgn9okLfmI0CvAd9aLl1ZTFDN/2k6eByUL7sx3oTDRFc
TFeywRlZ5xzauNvENPN4R05TCjq6hD9UWfgY2+qw0XMy7QyZHzsVXCIcngStDFeKVNnk0JypisYr
FMczI8R0xQ7GKmGZ/V60mZuFxFWr7iSSAo/dfdSxmsZ4lBjlK3ga3Ik2wjeU8bmPWzflFH5KZNek
sz04/o2MRwZNsWCiOXiz7AfBrT2P+r1jQeCjsYO6DDgJKrot+h0Py7t+4oFOOq/Loud0oHguBfld
9xZOiVcW0lenc0i2Jb8fxPSDDAXe3BIUesWIJsCw8w1xP0YGU5zEmxwHHBvpc5JsZYcH18SBCwof
qlyIoCNx6vWjw5ke/Si4fentHDXNLqgGeCNxsKtzxo/onttp/IczPA12YsOxHmPQIObqS9ZDr+Fh
VM8wF8dkqr6rQLYzdl6FeMyzwKHnyHG7hBGbkfoxUy9WSdwCNMBRoNUtK2OvbXRG+58tcQH8Y5H2
nDQtk82uo4PLEy8Bh+94bO2d0m367GVMvcYaN7Zh7kEPyvroK098sD9W48ah4yZWLpHmp8aPUtou
DV9Ve1sJyWLlY2gbt7g14Gftp60NgVPwTTKcjCJmBi89QLwmI94ozTkM323nuSdDoCe5ziKre5Ix
uAxT8pBLx6+19nnUzo6h+YntD8UmB/wROQFJPmIUPA17o+UbPCyxCiw7PNkMH0LKgOQZS5Vd4aiu
JIhJvYagO8LpB3X9qIhr2bvcprsyTBhez7h1iHvbxc3C1+V4JJQf9Mg8NDjlnf5LoQZT1dRVu+FY
Dy+0Fe/hYDyUShKUxbTLG2WbJZbu2kUFpketOEyo2ggIaYAJkkGm1VOLnaqdq0Lf9vjZuUm/rPwh
aQ4JKX0g4AC1lDBv6dzbBihKTw3dOfLi6Jesw8O9gdN3q+gbpp8n6N03jkZ6NI13EQE0AKEsx9lp
1TmyH61qRKKE9rEx3ox9/jTVzbuhnpT4XumPsXHpjfCtKI+qDUPXfXNyNgnFIrniHBK4V226Lw3j
TSZOzqwaQA0bIiA8I8yp703+ktsRjEpgoygkK/LkWGXxR1WmhzzjX4TDEalyX9WTG6VIWiaXnOw+
EI6HWNGj49lqr0AVbWpQCGOVNdOuCOIRcftH2rga5MTsLTq5Cd1pjV+bF+Mrgnzc6A/NgdiBkxau
hbdgC9GnMAtmdTvDvHD9FO3INi00N5yezHyn84ppXcRyLbCjJ1L5jhqY9dZ8qWLTD8NggnzluDPg
uauN1vsdwGUaU86T+jGaG14/4Tt29F5JfMPYK8lWVRGpu4vicD8dNjxyJ31jJ5v8BylcbrLYdKuU
ta/yoqMHC4qNRzO5GOqXZT/HyamkL/XO0TeIfQRynJwV+rvhdmVgAyYe+xH3+57Vws2bgwrvB0pl
a2f+SPYOzVny3GQTi2u35IHqvGjDe6wEYPsjOTNPscKI1ymvWrjVE/i8AE53TNgYPo0g1zMe8uHa
1rsMabev5wf6bOJ52z7ZjTtZm1A5tpUrQH9ILll4jR9o5fbqQX8RYDgzEH3d6j2PtgkyL+doRT7i
W5kc0/Glp26ROSeT39NB9YQCvYviYAVyDKJ0Vwtm3BvafpQ9G1JkM+O9Bkeewz03QfpzkjpT6W7A
YYHUafXY2Ke+AAC44DvAjVgrD70DJy+RiuYsJT7hQZp/IVRr/YfVP448iPOvLD4CnOSZFbOMOx0/
vWUNPIFyGp2EFWEO4nGlYKF5p+geIlPUnVPtKdR82l0QBPRjkl6G7NXKd1kXDF2QIZVJ3MbYWRYb
T471ahLLa6eHlD4bE97zgDWQvmV0TKJvXCr40opyajT0IRb5z1jgXt6oqJiMTOTcYshOfmkhHGiN
KABnrcNtwDS6nj4OZu2nyGpcoCnvrSEVLCo6PCAKzniUtAHQgJCWLbFr4yQjpgq3TdzIwam/NpfJ
CllCHtoPPfHRxkXVXQRDtjmCAPeVcFtCJDTZZGIXNgeuIB8tW6bft0mHFxnc08YHU7b7sEy3QEWn
CNnYZe4XuacPQV9pT9YvGFQCJ/LZ0Fe7hfs+q+kuJB/JYzP+kKPijReUuTnc6kj9eNh3HxYuHaoq
veIx6zskcp/m/Ugv+fRZPcYqm56dR9WKwRUWNzGzjdYtra9UPYziHgfYxPnmB0k0ZgKPVO/7fUcg
W9i5yeD2vGRNAPc4+LRmhuShC/qrfAPOTjZwpiYPCu4PkFNkWs4aC++sPWu7jeU7v9S3MjCykfWA
2UX+WLDEAoTYzPG6GoMGH0CPifUvfKvHJyRdJAdaxRFsGuDMNDzN6IHAkW9tvLlmbs5fh/jcoYXG
U0Ds1YHL2af6rp4YpU+gmkqPk74tjeLSToGCjaO1OyauMJNrZivIG+Kz0uBieYYqjLgYUkJQqVY/
c1lW92lOIlblFj5yryW47BX15JktKI0zp4C3KIxN3/c7M20LVw3b10hpn+K6B6MPNZpDqds/wzg1
Aj0q91Hd/YzDAnUErEStxuilHxuTCT1L3YbC39q4hW5QathlJfVCNZbgkxk9J66ti8PbSx/Tsx1V
Hk9ClIGS9GijQSawaZkyJ4X7kbn2zofQfhgMkh5opf5SQmCxI9w4HKP61MPxFEPDwG9NE7mVLNUf
cR9fuyxDSilzVEJbZ2KiU75akpX44FbsNmF2dPDYx8hQ5sxIarxNipdCb1w+Ns+KUcY9MpDhMW5F
8xIXQIaGZkoDK2tBDp7gmjiEIUSpePEjz5QQt68hdPMUGXylxDlrBz3eKjUShBFJbJEYvilUXC3R
ZO9GBsjgctCp0Q4mJ0vuV2PS3p7wt8nUbroQr4sa98Cl/zKKDuG0iAB/rCiYuTRc8RwVt64KsjO6
1jIBMwntrseZasVXVfQVy/o02zmJdpQOHnc73p0sZzzIUP1p6sTDP1GZpvOTYlaXOFVi1xjq0C9i
kB8DTO9yitS9GH27Sn41E+6XFX8WrXHFTe6+MBrKBjOGQSdl4jd2kTHTGZFFqPj7ur+P7PA5LrWY
ddK4oun42QJ4itlJUt2hXx+rMdRqgI1aeAVuEGCn1NnIsRcbIZqHJiPYwUKCwa7PqVfrU+LzmjA1
fWkj9YfC+ztHqe+TpvdwbgOTaptKV+ovbodBl7S70sL3TxBqZHPkEuKdrVG6IYlSNvJoo06iYY0e
8V2Z276q8QA6iVsxdb9UBd5KwZWhETjxMD6vpmBx6XWfalkTDIYGMLCOWjRJ7ZdBa55BJHHVjc4L
KzNQJ8QGEHkd9aEJyEA2aUsRwDtjj2f8R/il5mzqFr8YTuU1lXqf0e5Vneqr0lOW6+GjpmXHYSh6
l5AwQiyOwp2TAV+e3dwxIBzAJNWX0hGnqIVKQKoEsmrdTpa+1ph+MbS4AUwAaNQRcib1hLIWIFiJ
elcV8LuGlptb8AK4wqEHkZGDaHW36gCmlRrqk063USvDS+rQHQzhUcGDwQkDC4Rs3Ug/00J5S5Pm
xXKQ3JY8uYdE76ExIHMbg+RRS30trRK3t4f7QZGpO/HqZbglzyFAkWJ8N2tD36sjR/ysEeN0e9SQ
d4qrhXvJcRKoHxl1f7b4dKi6FGLCcYLqVbJJeyibpNVuciBQkeSuppX48s4Hz3vX5B3yfngwLP2X
LGvHta34VSBBS0l20lR6SmW8i6NObpy8VAP0UeHeBAy3TI5ZB0UZBL7klqaXsn3WywxnpkiRTnWb
JuRwf9S6k23yMzVk59U1fx7zKhBG8SDTOmVDX+IWHWqbNseX0XP1l2NW+5jnmypLnmvb2nSF+lIX
9adA/cHiSMCMrPyZNtFdW9qt10RCOUEltz/qpRW5t6tFXCsKE1MbufGoHOPKzBnPxx9xiDujmpIw
MFUg3ZshaJSq3QjDiE9CScSp57ZHeX7oNP4Bdt59SoqzQZHyxBlpgiSTgPvU6Yc+dgWrcPMqavC/
yfJ4KybZWnfXJxC8k5E84Ca7LYkBJFCIh9fuw+bJflSLfU7bq9VXT1M7kFNGQdVXZTtqdK4l4m2m
9vusTR+TtFKvQzQ2D6oy7UWJjLU1fU5xX5k0PKSPyCJr3rIuahIXpRjEylwGLc+DtIjOfZ4fcEuE
bSIhcG3HLD9QcQDoqIXICrOa8Suzh+YsZGh/KhGu2sA6ocJit0AuSH9wyl+IyBthZ50bVtNFz8Fu
n9fPjU7hkog4G6O+L3RtN3BNulVfoee52EeJeUaDU46DYwQ4zX7d65Gf6dqVjmggUQZ1A3jBua3F
xHAZd2MUexPkuQWPg0TP3hPE9zaM8HwwZFtzErtO1k0gija/Rlh2ECtDs4NADFeYZumvKCqdE8GP
qrR2WlwfgT/7lao1dGbz6mGUBvGawb7aevFq99SDqO6pGKJzqiC/iMvGzUMp3cR4q5xrp0UbIwSP
XPai8wmi0LpgllMGylC649gwGJJLjdKTqIoO1lkLXxzrKYZuvS25Fw2D240yUBp5dir7JS6rx6Th
uwoyt5MofIvCD9bDQ5d9ZQrusKLZgkaREdRVG7FXYijo6K+mrQXpqN0P9hutnX1qyn0aIfMtk7si
Ud7lFH1QS4dvd/p3DbeXQnYo74bhp9Y2MsiK8KvtqHrXxYUdaDR5ykvL0xQQv/0fdd+25Ciurvkq
K/qe3giQBDv2WhcGbGM7z8eqG0VWVjYIEEic4WpeY15vnmQ+V/daq8qV2Z7pmJiIfdWd5Uxjg/Tr
P3yHbTZAYUVfNuKRugITV0QkuD7aw3VfXkLkAD6QF7M2V9ADR/gG9rZYYidH9qFjv4YTksyeFj6K
iyCvH2cfmT5xpphVw7qYOPI7EpXiskG5aV/OUxkF/sZN01Uh34hzSFkZ5upOoeA02V0h7jr7GPur
KF/GOGh2tleHbDBrgVo7sDeL3HGWh8TRCbXGBB7LoSM/tW2iAGebZJBoC8VKVscZ9l0qHGzmJTQj
W1kSOSLJglgEy57xJRLOq9v7UaWsQ2XTC+aLsNAmFHn6VFX3TLzW+VuNjNu2+1VR1NvZMBjqwBW3
/NIFwC7U116/V+y61JtKJ2jM9tM2ay8n+5qqbSV2nrxcUN+6jb2Dp9ZurO6z9Is3fO21WE2Vs2oc
LJ1MPte2BWw8MoE+4uaxpE8WDIfo4odmQh8PW6OxYd8qm1Vn3dLl3jKg5g7+dR4MOyK3NbG/SIUF
Ry/S9JC6b+lAw8JPYBsQUkP3Fc5uIfPVIoI6DMQDbTo08PhuxGFjKb5i3W9+9Xmg3U1jq31JRGxj
UALpyn2Nsl0x9PItfj3Nx1ED5LgizuatUApuH/7TwPcu3fAejdM5j5nVH5w6R0upx/KFhU4zr2re
w5/UXwUjCicywc6tvKvQGmsYuu5uHUnd38wppjtWBV/WxQttUxw6EtxymW/8YYNGXJDvJ7Gr6+Yl
I2TjQj4Kib/73JYDGgRplFEVK39ZpYhqM0uCKoHCxR3a/bUZHi2xLv0LjyPaoeFQmX3e1M+6LIa1
dLzIQV874ummX674bFPcHcBeAhER95Zmd6SG/amtJgSheZ/yMUaGFnOiklFWYYfDYZlRNXjVGj5L
AOg8FPbwtaxe4XUY+r73ZgOo2Cmc6i4jQYhebkz70ktXM/Wn0DHNSjTHtgnim+M1KyokTZbypSrU
l97tcPQ3UTcNWCf9zsCGyrLLVSqnBwmcpxauuxPgaYcKdbxTL7idFfp8tagf7fFtTC+4j4aJAWO+
/9x6aMSipLHSFyreiPi0pBwtMMwTPIArSGLcF2e0jzdqoOhlzeu6QTqpbND3uNdHiIBfvdbBJ+4p
GhV40MtlMc86rAYai9HeOfN0YE3i4j89G69SWiEmuzEaYF32HBTgkE/tqs+XNUGyGch1Z2QIFl/Y
uvk2cFd1sdZq1yyom/O71gMSVpSRT2Wi5a1dWVdTW8dd4O+6NL0a8IrAWGa+qLmMx2LZ1BW79ds2
P0jb+0Q757exmPYOt/YDqmskvPBYaUFHqCmOCI3sEb7CwxDr4IIGl5afJ12Rpaspd19zZ/iEoCxX
vJxuVODKW9Pu5QDFi/6a0G2Wz3Gr1SVvDyN9JumbZ+4nG0rSZpu6A8x+H3uRpBoVBlIjCZ7OoNZ9
KmKrQuc29ccNc5d7TwUUyUEqNHpCE4w7B8e/5LxtN1VqglghG1yPed+jQUCb0Otr99lzvWDcjz7H
XjUzvs4auIPsxp3SnK9q42NE0mLpVfDNNUwf2hxjQ90McEu3S7GqetR21VjSS2vmNZq/lVWvRrOg
meKIyboTOaPDGXDXN+zqz7BGwk8QNXnpEDkcGUvD2plRx6/Ke9+E1VX/aX525nV52yftlVCr5cwF
P5hsn1ohSo+1vBAS4NyEPy97bGI0RM/K4H0wkD9V+HBm0Ok9BqS3HWaw6SFxewaj8gFyhB5Rod/B
plqMywc35c6BIaVeFazHWQ2p1GgpM/M7mOA/Xqf/TN/q699vevuP/8LPr7WeG5lm3cmP/9jGt/F/
Hf/iX7/x4+//Y/NWX76ot/b0l374G7zrH1eNXrqXH36Iq052803/1sy3b21fdt/eH5/v+Jv/py/+
7e3bu9zP+u3vv7zWfdUd3w1S4NUvf7yUfP37Ly7BPfkOqHG8wh8vH7/C33+5081LV85/S1rEya/t
O3/7hgb/338hhP1K0VKwA/jF8IAdMTXj27dX7OBXiiEl8xl1XM89ruKqbrrs+Ee/epwQO3AD26E+
P2J+2ro/vsR/dQkoKwF3Me6nLoHPwT/vwg9P6d9P7W/IRa9rWXUt3vi4BH7aQbj8CaLO9yn2sslw
fqEPXoESmpMBBwtaJAAhpA3MMadr2ZRre2DP392mPz7CD5c84rreu+QJNIciBZxtuzVJPQWo9WB+
NmeoFrsXWXRXanxqR2SPM7BAxKzpaO5q2xzOXPqIyXzv0ifxopEL0vSqahKvd+Op70KZFvGcgeo/
QwFd9is5oTCoYfHYfe3PSVe/C1c5PuEfd1+fE+NiMAJgsVVsnTKN3VzH3CovOasif1TAYAOjRPSZ
zf5NB+e9L3mC68noaM1WgeFO3sG+LEhlcOGhxfVpyuAyuYJ9orVqxOS9VgJj+NCFivQ28PhVWU5F
VGEyu2rtMf9c4VRL+oBg6KBp28doQmJcl1PkMqupzNvELeY08vOhfSxJgd7SnIkH1ujX1q6yWzu3
l9sM8ITYteohdGGitGUzX2t0lTE4KFUfElrUQN+gNVSvltLrXss8g2lkFtBmx7qCQFS4QRVgizmR
JGPPmIMLFfluO1938FgfQtvOaGzStElmSDodFocV56BR3wQf3ruHJ5hEa5Dt2Lupvy2lX10Htoqy
Orc/KcyIwQwTTXBRlP2VAfgvtlOaPTZ2U90Rp2zvO2vIN6Qrnp1B0qvFVviS/Sgsg0zU6ndNP6Pt
XeePC7d9TByXYkWLarqfvWLGyLAdLR61wP2uq3I2F52W1c3xHcHD5R3E5BpdffrzvfDtVHnvKx73
yHeHAnQ5F1NIYW0rfyhip5qasNPTFva11rrwCbSrsuCLY3s8LAIzXwEYqw/Mz9BtsgsNL8bGTzdD
M05bGlBonNgARPld0YXE7exIacE2aihQZVoD4DAq9/aWtPrIqSpTrpYqM18nCaR6a6j7yQlK+460
bNo22piVMSlMdIbKK2BflbvXY1NDEhFd3Hhy242Qvbeu5YK2qF+XSD+c8saReRDLbgH3Wu7LgHVb
2rQYQkAKbdsw5INu5+SHVnfBtZldVGWF6c5st+Op8G5MOTlciaa8bIbK2sp0BB0F4vhfDYqPHQrW
6XPTFgKjIfSYIGhdygmHr9XdOEFRrtMF6LTVnz9MnCHvfYZTNRHfzH3b5W6RAKhxj+e270HF6VUH
Hp3OtlBR3Dd8PAOT/qa58c7COVURqQKWEksuWaLAB5SR5ebIs5wlH1cN3MWxHsRLqkuM8JCaM/S+
yz77hIwydVeDpfD86nTsVkDETTUcMUvMXia8EXo8SFHu0qzmOnYVqZ4dF21XnbdSoe3mmL0Z8wn0
G8+b1BowcOrFwwCj3J5Zxcuf38X3AZ3UcU4OwzzH4S0BvEua9Hb09Y6nMikz50C4fdk72RWwf7A2
HO+n7G7ygYQp9Rko5jc22Xv39ORMLEgD4r3dg01WyUiNALmglO37KgLzLNQVWVWVHwPcncCJbtO0
acw3rLwaR76xMlSPeu1y6+nMXfhgQZ8aKDE5TUWBVtfOQceDOt56Ufdpaj6nMC8NeB/rzKyUYvuh
NRuPnSObfJSJnCqhOBjOpEJKNxmBBFFU7cr5t465F0srYt2opAJKhuBAY7w9w9r88JInJ2WTUbsy
AP0nnYLZMvHWLuVXNPC2OieAU1kXhbLjVILGYE3rP7+7HyQDzsnBMi6z5Ved4yOeWTtmk20vfDxg
FY1jdvCBHHQ5Yhr86P78ch8u6ZMoP5cprGABYkqkHvbFcb9g+FCAiOmJMXFlgKZNuXbRa2q9L3OD
7qvjxH9+6eOmeW9Jn8RFgw7X0AUsAAQN35S10ZBCFwC1dKDzDUudc/H3gwz2VE/FFsNQVLDbSKzK
31bNsO6nMUZbHPAv2G/UIhQjBiTQ7E0xj/zzr/ZRzD9lnnKrFw0M0zkaP8C2AJPSLfC8FZCOQatb
2MWGziJyxz7uLMQwYG3//LofhPlTLmqTGmHDz9VPnNGLKjnesnaJbYCDU+CngqWIO9B7//xSH+2N
Uy6qmxc22vEcEQl03xKwpIFM0cirTeUChonCwEFrf3bRGPLLc4JFH0Seb2X+9ymJMpj3mizbFd5z
tkCYzSljtxhXzJ3DejKhki82J9GwHIfc53wWPrqpJ+m56SZN7WGxErr0l6bGbAv0cx+t6EXMe68j
oeucs6j/8KaeBJw6VbDkhtpT0vtt6KWQH9UQ28zTK98B9hHprY12jG/pNaHZmYDz4Vo9iTi1zLjT
Qr4xAYJsVQKBoZUXc1Nvew0r5Qll2NBG04zB8KDCNj2nKPfhdz2JPFzMViqVzxMh4Y3BEXE6spFl
iql3uRk7sz5CYl1RXs3uX1PjR7V9EnO461Yay5YlSqXrKn21Ui/20zq29Bg2+CcOxKCb13HlntOu
/Oj2nvJe7VQBwZ77XlIIs0FectNnmFGlwU4GmKOYJZnTIK5KePQAWFvwv3pcntJhQdf3BiozfFXR
hg1UbhbdrinztunShTMEb9IOzkwpoHvabM7EhA/25ylT1hp9GXQBYEqBngDj7SMc0TNQD2U/xW1D
o0INQE+PUddAoNYqz0S9j1aSfZIcDb1Nu3kqRLLU045LMETHT3kaRH1QhCg5rkaMNO3jrIWdU8x8
X0OZOqc+V/NiHAa+wpjAGgEwTBO5dvfZIjrOqFnzGaP0vl9z7m9o4C+h72IMx6Fu3fFzofDYkXjn
9Dzl3nIAKaZWNlMihx7QIhllXg7QiFdEcFTYF12X6MmP0M+Og/Iut7dOTVatFdlMbWZ7Tv78gX8Q
Gk/5ubqt7KOqVQdAZ7AugWypBnXfaBmriawCYNQrvz7XmvngGD91zSqWbprgLAwLPcfGxM2/yGCQ
kgfQQnNixcfQNQ7QwH5U1MNfXVcnESodnEqKHKPcomKbCkMz4JtCsFfCAqyhxco3S9lh1DuGPO3/
YuZwSurtfHse8rqakrmwYGsMo3RjmQjQrpegGO6ltveyIRdBCw3ppovHjNz9+aN8X8eC/kT49aeg
AEBwHhOL9JsKua5jq5WgyI3yEhIiRwAj15EsnATDm4jY/qaZ2ofCyzbpIP7aHf+JHGzEKEwXCBfd
xjr0MOCB9drGCawkxzRHiB0Q/BcsA03AlOeOv/fXFTm17mqaSjjAn6Fy6vuQgVMRLNluotatZ0FB
atbrBlB9r1ZPHXgrZ+71+3HyJyaxNIG2UAl7CR/zdSYwaSbLftHZjoMLpJhEF+BBpLDpNMvWLdy/
Fp7Jqd9XOxpMZRrqJkNuIxgMO7iWoVkj930/RnMHkaweDSg9RKXbR2JW58qoYybxc6z6iXeca0/l
ra5JUtFXR5c3ZJyi0qgLjTjpSe8mwI7mUl9yL92wqXz0Oe/O1TfHLO29a59kVLKUY9f0EiPFoHzW
BbkgVNzUNdTrBIt0wW+JrO4mFNR6RDMxq1D3QGC5ZDeB8s7F6o8+w0mG1damzETPp2Sp2g0ofMm3
8S0Bon55INXy4DvzTY1IKbVGRjCsraqGn62zB6TuTDPvgzLvJ4azNTnG99plTnA6R54af2PIkUeI
TC5NATpG5kLtcQYXYALjMLgtanU9D8OZU+KDFOgnCvSSld08zyzfcef1iKUjwluXzrglQ7WeAcHx
gYcafREb2iZ+Ss49+g929ikfegYFEaR0IXfWCC5EjSQTqB4bqL2qBxa4N1sNuByzvC2Bdvtf29mn
xOjjAKdpIHCQ6M7sMds8wkVCn9VrqJSFGXo0PAD8nUybAuBbgDTPXfe4lN5Z5qd0abAEObOUn+06
ewGQ5Yuqn3pTXFNwDTJAfFJA3du6DUkHBmXfAgZ+TpLoo4d7aohGHJUjAXPkjgVTkuKYANxnBceN
dZ5796VDwULQu14/azU90mZ6PXOjP/rCx7zou1Iw8JjRUHwKUCkFsWvn6yHoPnPiJUzNu44Xb25B
1iMgZn0G1fhu2NZ2/3Dm2sfY8d7NPqkI6TTaAt4w2U6BuTYBII659oWFoalRFvI8oL7LGQykSWy8
Wod55l8Thuanc05y+IOEl5yaro1Fs7R9VluJJ1WCEzNSBB2haWrvFABfwN1s4WYPAD7f1io7t4s/
iGL+8Ul8d8d7zW05qUYkht8pYH3TvLwBiPpgk+Crkn7k8Sq2vHkDrHOUERGxCkJwvhVrUAzO3PiP
PsJJQiYRx0fhSI6PMD8VugcPs7spMUBZfP/e9ytQ68C7SEvsaLMFFvCxr4733blsh+pcHvrRZzgp
IY8IPubPOoCa1PIwgyjCUrZ2pIgsSSMduJg41TvsbmBb7QaUV0T8crroOvhBleLcCvwggTiVviVA
sNZQCLcSNU+hR2cQMDIW2r23A4g0gh4iUtPyN9npbbaUCcAo5+LMBzH1VBy3qgnUHEWQoUiXoWje
MDsBuBjd0BbcjxmQoXLo1kRaG2+WZwyNPspMT5VzfUHZMgjmJzynSb/oSDTg8dX2dUPULVqhr3nL
QPCGJosu4l4nWZWrVYvNAKbpuRTmWEq+s+VPJQXk0o5gYQJQ5zRoABmyQiMYzjqJqCUY3PWNdpfN
EVYFIa2bFlXIbLLYBMhdlZ8AsjGutHvOaOxb4/K9z3IS+ryOd5XtsDaBwFnERnUoluZyIGC6cO+l
z8DftGEAkKJvYiXuNIeA30a87pDtHem2SOot59klOnIksJq+dybFeF+xngLD+mN88OdRBqMOgLpq
squlooDrtpsewnslB++o/VplX9KpjzQY8dzniFIYVKDEYRS8OjDd/HKMMOCN028UE+CvW+9M2Ag+
eHbHMP5d4ALcmtMKWoVJbtBUIsF6EfLCAamUszJKuzyyR9yIIji3Rz6IEKcyyaXQuqgK2SRMetuu
rl4Ing20RFdt/kgDHvYWxqHpsPaFuEMXcz2gw08CswYV4lxR81F8OAmUjuN049DXfSKFeS5HudFH
VrNXXErXx8DCf07BeiB+s+788qDAZTsToD+67klwFKW008ZMQ2LmetPnFrgofQ5OHqZ8qQotDshI
bUVOqmOMRddFSaIzFz4eQu/siVPd5cGwkueDmUDu+6JGeoMhZMhwKGnSbRsOQUaQGrBNVnYG0jxh
l5qmZ8LT+z0QcirH7KAVkQs48SbuoLbBAKLeArrTcDNYc5R38yZj0/2ZL/lB3nEq0byMcgrswZkT
y0q39kg25SC2kAAAeaTcGUw15IyT326ylVXPCRmbZBTj3dCfE8D6oOv1k5BzR4w/lIKSZOgR3hYW
TWaO3Un9VnQQ35iX6gKNsbAeKWhyVZRxmZjaOlhqac895w8WGDuJfYal8+Q0TptMXr5mFOFkqrdC
zhuVtruibh5lZSJtyF4IlRA1n3nI7+tX0p9knuFc4CnA3XqwSTDeaAaVRnMzPi8EUKDSgAhPxZUC
iS7z1XqR44VdSgdEJ/fCGpCQz35xlfXgR2fL72nI/1s43ZMspH77Kl/+G+DpGBBr/OhA9B//RKv9
jKjLZFF3L9UfkLrvEXX/+us/MHUe+xXNA3gZOByiGd6xM/wHpg6vUB/KSDbEWDzfO3oT/YGp89xf
fT/wbJ8AP4dxJsMf/YGpw0vcBkIPSGnmQeQK7l///JTXv0eh36GO72Pq3G9+W/+OVjxwqed5eD8H
AD3K7FNwHXMEZtqVRB6pzVXgvHmzswNp8CZvyCskA59Gvrzm1N0DgrXGu+0Z7h2sOeantqzxyzM8
NLJNXZO4d+kFUeDr5a1zGKwLoC9uofa8TgEwHqtxQ0v5WNQLC3279iOSOSET+RaaR1M81H2AFCEF
lmu+m5viJhirRxuAImBQICjFzfzZrwHY98X9LEG1UcwCIR7Dt8xvn8BWjYK6fhuK9Mj709CN74J7
Nyd3yjKxZCCop34LUHBDVt3wCZodTwTs7r5zD5PDE5/w+5pb97YfAIXbo10st6Yvt71vbZtJfVIq
/1LVR5hH+Vq1zbjKHAG5lKJ+m8cMwKhyPXeXJmjAq2TNfTGJtVcBM0MlNytbQCJnAHHaNLcdJ3c1
ermrbCo+qTGPdT7dTDJLZpG5q06NqwGMiZRMdx7Hn8KVbghp60bjAGEKNloPGPiN0L3RvX8FF5uo
pcCNF053a7XWNiftelT8EZCjL0XubVtP3/Qp+DWTMUBfQE0O/O9A433bpnVXozfembbZOHn/aC3O
LpjFb85Y35YEt1BP4k6N6HGWs8DAJo8g+QMigdOb0AdprfDyz55tQvso9FAULf5VgAbco8G0gjTz
jcMhoGOMCqfZPCJSqxXx+XZmHFep3fVo6V3ndFA2wSuQl7rM3WHrOG0fCpwsIUiJBbQPlk2ekStj
YI87QJYJkj16guLH8oWVLmIarFFXsN4AI7c+TCkIqAB6gZ/cmsc8XUC8FzGsga9Yae/LHKovmQUI
Aw2A57FfaQ2hFLQ9oaYA1TKIYTW3pGf3dtBfWvS+7PRFjZNiyFat9q9lKj9VpCBh21ZvqcE3DNBT
COi8Er56WxRIFqW3vDSAlTEuYRFc79ugLoEd1GVIxw4jRG9eT/n8FOQuOA/errCciPbpNW7uqm9B
ROdWsKKu9VuftZuyXu5Sj9aQR2l1VLaWjI3/Ujlz5FkV1ENM6UdUWLFBmjqAYWqIhf6V/TSU5rEg
NKG8fizt7kYs/cXsVLek9mU41uqxBLCLTIB0AU9tWctdNqgNsq7rFFznRXaQjJlzseL6rh70cKQx
DsdRzk6VfTT4R6qVEFu7sGKaeaAkZ9DZbisdGQviCWS4LAhWUAMxgay4GQIR+2ipcjfbCqys3jRv
g19sAdaL5RoqNgci8fC48G8kwWT5+DCGBuIBoARgng3WbbcZuNk8dNUIkuw4hH0vrlxoWoXY+Z+s
vNvg84LSM//mkHYDnOjWzsutrZ1QtvkniHp+Hnswr0bn0I/o8oJTFY5jCToFJLAr0xzAqHvVg7tr
ZbruAooemfr2QVOotM0AaHgUHDi0a3jJk6bsD0qnz95IDl6QfQET5p64ZF8N3pdBzg8iK+Mjnw+e
VWBs6Nu2mO5sY21prrazjyVmedkXDCR3hgKQ6Eyf69H/DSi8q9HA4MBx9p570XfLfV6zpKDzZw1R
sGZWu0k7e+pDSoBkGw4Jj+8Oqj+OgB8wzT/WBH9EfEod33NwyvFThIbr2ZKmkL16wJR/XFHmXgmj
n3NSaqix5IBFpq/jVB1yzlClVAcxZjsqTJRDKaoe2bny4Efoze+fBhBxADBBjSA/G7oEZjSmaewH
G0wgKJhh/VEIsqfCOtI9tmawYjg7HlroDrXiKtfqsyLpXs8gPjWQURD99WiTsKtU/O02/X/Kan4g
Flzcre//G6Q9APMy10Om8XHac/FSvswvf9v3jSz/1//4n21x/OlWfk3fvs+A/vVG/86AkMqg7Uzx
lLntIpH+ZwZEf/WZh+ETR8L1A6sAaQ6eM3V4QD1iE6zC7zMgFyIWNqgGTkD9wPf+bzKgHytyHjgB
Q/KFjI/BLx1ojJNycQ4K8Poru3lgwEZQY++Vh6EMujlo1kb44zWUEDZ5PZ9BppKfEq/jhYOAMOxD
L4C9ybGY+64lwALimK5zu4fM2o0ZsB8QHfBn8PkN1FuCIrZKwCttomJoPCKUVD7kZEB2gpLFSg6I
OnU7Nivl0tALoINRFVHrtTtvQiMwU59z6ABlUm8rZ7jNGzsuc5ihCphlQwhBT1nM2RKN9ReiYOMH
5TeW0htVFve1/oKUas2MAgt8iVvF7vN5uBiIOVicbGwXxvJTnbCKRXYA7awU53DOPo1t85nLW+pB
y6SzIe5ioHgvgjFKq/yQeXpjt+UlZprozsmXIVtskHfJq+ndqwF646kq47TRnyQY303rgXGeAXzN
Ig9Rs1JPbLhWdvaU4QScizqeCy9izXQ7sB5E+0GDQdj4l2PJ7zUlYTBDdQgXbI/aXKPJMWIck+Io
nxMMOOHmLIvark48h0WWgLdyfgBlPLSKdt0zGk3AO+agP3YO82IwZsPAtcPKhoScHmFonDLwaJek
GqttZeVf7YoDSc7ta1G2Vzhbj8Kb+jkQIl6W4nOJBAiZkG9a8BfK6dGeoEe0DDGfyAOIu9c1CbmG
Mgt3GyvsPHZJlb/XzUFa3a5qioiIIkL4JtA0YlHzAMJcojWLKk8dCDraDNJlYA5Dn4JX6aoEQ/a7
ff3eKXEypvu2MaAzDzlDijSMOcFJy8q0RvUTsZqHcYTMkR/ZE91ntF0DaB8bSGNBzfI3Bu0ZcBud
XN4PLN1nAQ7EpgqLkl+CTxg5tIS+abXRHT+KCexqb35aZPuc4n6UUPWHyMsms+jWEZDHWdChS98y
UHsoelZcOTc59E89R69gCJLMBiorqi4vM5707XhYNMX/flEtEmooZNpHz4h23M00w53rgWsUqz6d
9tApDa0xRyLcFaD9q7iuIUxHIY5nugQY13Ai/a3dgyCduvRg+S5EQwSYigaCckNYlnRTZFiJWfmZ
g7tdlPRgWiQlUAFZZ2W9HQFHUz10ewnvo37WnyApu1uG4pI7FGZ5dAWdx23A1LVy+CEvp6sUnUfQ
B+6CVIAtbe0FkdfLcJXJeovp3MNwVJxDPjYLdc2xhafMuyxA3Adz/WJIXz2Ota/UdYqsHDVaWAbg
g4OXjA4TJK1U4oMTi90An0Zxbm787nIgbgDml+t4Lju1jxmKplHVyNqHxg7uNQvucxvuv2nczTqe
+wZtiPJrPSCUkelKTpCE7PILcHtWuqlvxbCpvSoUdLrKoYPYGPBSMTKz63Stc6gbaudCQ29prPQ1
E9a9N4NeW/KDXkzSu7j9NjhInryzyLRvjEngbbzx+HChpiqZUSZ1oCCXpt8gaMQC0buFtlXmepsK
Ozzn815knwv/SrN6I8pmJ6Y8cpv8C4qiyd73bb2dpv7ZhoqfqcbHxodxUA+THB+UbKmgitNHQDKt
UbyAmY/gCqWs2XbWA8g9BrmZNR0fh74ehmqbz+OFLIZw0nDitAts9TqpO1CidXsBNuwVZCuivB1W
ioOL2yxxXpLQhwItGS9U4GwqnR0dcRSqRRDTe6zTOrjMzKPHhisx6m1dfA3QtF5oBSUIvrL91wao
T9exdng2u77VWzJZF6hJckBUVh2SSu3i6BLn/P2OKcF3Dc7fIwMBnY/gvET+eAq+R2KoGJW6fWAY
c9Xsue8QrlK6SWcKobRq61rtGijHMBjp1oJGSgYmb8nFNeyHQH/Wmw4cGwtt+OK4giYoe9ICYg+I
hwN0eHeTtVx6jRMf95dekIO6zbrxvK1gKCuAeyfN05DeaKFRbvVPrV8ljus+GCFfjxsMQrcblPvr
hkF4Y8ZoluuEu09NcK61fpq34viG9y7SFsgFOC5DEvLD8e3BaoozIMIeKsd7OMZDF1cenf7Yk4Ma
iziLx333gh6lLragRwET/fGCAywsARFFvuBhjkJVvebQq3bRXOHpvjP0QfBxPw/00DRIo3EmTMVT
MDZr1tNLMgiIW4vq9xT5Bxrt95XEN+rySe/o+M19YDmojf7VMbf6LoVxaZFydxzGhxHz5iU3iRU4
K4ngswDjaSp2GHwwQ4AXU6W3aTjYfg6N2upuhHCepkdJSuh+4qN21lPDeZj7MvahrFgJCIlA9CD9
iigQZ7CaqTPzDE7kdV6le4MI7gxVUgf9hTPU134L1YfahydU8+Qt6X6AiGwlnQcvh0xmGbLuCPic
+ycFNwNFgx1kEcKmdA+NYes0T78qZTZDSiN/7tEyBaSaQtTEf2mRmThsgooqLol0sCz6uF4g2zk3
EFSFeswqqCDcOwHQj27YI8Hvrv43eeeRHTnSZemt1AaQbYBBTl1LahGMCQ5DQWuN1fcHkBlk8M/M
OFmjrq4JDkwA7nQCZk/cd2/h5k9eIq+pk6MYLma30ZS7SqAIDDlmHifdbzbp//TkTE23pZDEF4kT
fsS/54BYAt/n9zcVuSs7fSvjVxjcv3KDzsHXMquyH/VHJ+YXL+e3FdX/Q9wgxyLiOmmX/r0bdPs9
jZ6j5q/qqX9e/er7aPofhmUSrCe+aoopWvun76PJP+gydXAogs+btNReo7+aQcTYMqmnFpZh2nIS
/XuN/jLEVNOel11tiif/G9/n1yVFgazP4vExZxm3d++tA18ye1kgz0U+PkZh/GiGckqV1QuvS69I
Ff5OTXUuNnlbKd4+6cOiVYR+0lulI85BprvbIkrrhRjjRSOzB7euznre34/mVE5pug+KUuwITexF
PSATYWz4tZRVPLY7VW9uYf+97czrd/+1vzRyf9nJ3r7WlMJ7/wOgoJ6QMLPOgQrrImzEB60pz6kI
YFb0ITmW5hVrFIqR2ZXQ6qsgFd/mT/5Xr9VvX5j/STkT/Gf2pn/MmawwULL/+j//dfccfa/8IHl+
HzP4ef3reyPVP2xoAxxAVJrtiMn9f40ZTCPEDKjqtaXE+X97b6T1B6apZbAbETggnoBL/freTEOS
r2gjFqEZvFnmv3lvPhrDNmkUdE6JBQqLqIawPwQNSKeMmQJ92rWX/Aj1+x53t4yqFVGOZR+n6wwO
/cxnZ45LKEvhR3TL32W3pxfn7YWy/uMbTMnJd0+w79aRdEq+QQFnUgx2oUq9VYbxChvV3sB/tIvr
oPkMS9GyNgHCK/+NB/h/175AFEpAisHj9vcbw/G5gaY1ev9gv1328mRb9h+WbZNbMKU1+ddv0TBG
iDuwpBOOsnRTTB/1uiNIjSebKCn7gURXew4W/flkq384umMTuEIdiJ0GqMe/yAeqc77v7cF6WxI/
hKOgHOn8IvGUrQsDIWEG8jyL3LfWJqaMkTkqfF6VhsqBto4z6JwccVH69qlwq21UKHe9K+Ozimg5
5IiXnQI/p4+ciA0LqbRvNMP/pivQ1WrA2IEA30dh+rVI5N5zVNJLfpidpCsu9DjDTYDVI1G+ptTY
YUlDhVYkECLHmHmlyBcjmdZV6JngZXjkG9OJePaVoyeQ0ND15pMOf+Yyy4OjFU1ewnhpKOAP/W8m
xMpVZWqwhsrbgPiTqT4a/Y+mSradYXzqfEOjgiZ41IkpScP11r1dwQpFYZ1CdtAX3zKB2oaU2rUq
UPUDwVo5SnDX9W0H9/Xo7klIXA5eqazRioNMLM2Reh7qz0bjjuCzem8qX71JiFlIu68PjuOrS5ES
NyhzHD8tyqqt4sG4ocpKLKs2qdc0oyURGMixBt2HnADq28ZrrEXoyXzVK1G9B2spriketbBJ+c84
XbetLHJ9ZunBn6s0e0cbmgf+GuJdaW7BMV8gqIgLNo7NwhccQqUlc9XAP5tIzVr4xP0WxMk++Vn+
PVZRoMIz+1YGubrWSF9snFqTFHanHtR/fvBF9Ki9WC5sk5anfy/9vr6s47BYRpq3EXbgQgXPbs4b
QCimrt1Vm/jl1jAmcoZGedXx+Vcb6n9/PZo+5icR0P8bpD6v68Y/huOvnpU4UL76wbNSVc1frDpc
/brqOH+YGkEnVjBV2hzYqV/2U8v5A1CCnHYxuH0tewLa/LnqyD+0ibvHwrljyZqH/lx1NIiCTIvi
b0HGazZR/82qM8tY/9WqM1mo77YxspZxGBNM3WFCqxci6rJVia7XUR01+7ZWka5CTKDtj1nUKAHl
9cNI3h92ONcNqxv0Q3p9QWmOfvDG+FPYVZ/HpqgukmhQjkaa3Jll2y+FTLe2jknLH8ri4Go6UF0l
X0qhpofS6zDxZAYltZP49U2bQeORk8iAktIurENUdFqySpQYUmk4P2t3dFfAHu+KNP6cpjnE5Rna
OCkEjxvfRjTCh09kMQS+vWxVSPCo3G+XmozOrq1WqwRNo0sxmPYhdv2B4KEml5DpEvof+8xbGKVZ
7gwC1l8JYjm3rd2l1y2/UDPxA5ffwVPp22Hsqx3fmbAwcIshSp8qgsXjoo0ELrimewHIy6p7EKVu
bkw7iS66xLOPfhLVX/oAoYMubax0kdbdBYLJ3bGn1AvkQDGcRke2a6llxiUy2t8oOWtvVGQpN1VS
WEdtaMtz0RRfHYqQV24EyWvRltUF+N/oYLlTJWeqhxg/uZFsIegd9jYI3a9jKhC+kJ0z3lnSg56e
KskiJ0BbiQuY2hCDBpsKoWMZo/nkU3gxBFAzT0ECAs8sK72wAG/41BAEEEeiMtFs9EZBuiBsoR+z
iYYS/y92UCKPSz0F1hiPaDmR2kT3qu+UHcRydyE/64Lov3HRGAIuv0Iddn5SPLO/3WUwZK9qFQRo
68d3MQXA3616/F4Hctwkbd2sR7JQ67rMskt98LPbPnXGVczq+EXTDHdtxfV39OG+ph1EnKEd14A1
ZPjF88v8zD8UzQXIyxaqQQjQzBzvmor0bN0VSk8cy/XgGnKyFWTV36OWuLYdQ/U/xCplSMD1lv/e
3fj/cXXESPl7Y+z0nNf+c/wXyyKXvSyLtvhDmypnHYeI9sRrxsjPZRGYFZEtzHxqON7xneF/YGuZ
+OXYWxLyWePNyxB/GHj7+k+//V955/pcwftXqyKf8H5VbH3Xcv3ecrdhm/5AHeBrToHL3ouBPsF+
uFUtQlxkvO673DBXlDU5K7Ivt20fnkc1vSc0/ZRrzXH0WScbItlITwyOfQz87jYzawpCgmObqOfR
S+5BewHv6G4yJd7yoi2xr75ilH02Q/hoQ2eLtGu2oLAZLljxVSgQbfU6aI9M+QLI6ehpOS8GaFop
bvwYiv+yu2gta6cPKpRGwFDtGB2Exzgvjqg3rUwfOmtoSldxRmlw0OwhYLpWI9KcVttutKZD/1BN
VDhlWt6Ysr4PVGMNx9WiSfJ9AnJp0Y8qgFaJdgl16nV2pHT/B5mAo6Zme4zUB4/KrdBFA8wI4Rvu
NjoLZO71m4H13Gr8H6NZLksHWXRTbAsrXUpqV4hzXyaee6hGE8rw5rIp4JNQxh2y7as+yDGX1HVi
AFwxy9XoJ7sxjw6DHQKnL+pJEA1OdrfYD3BQhc2nqBoXoV6v9TA/ltrIb413ljmInUVnH/QWDHYd
gcPxIVXUbYFKgQJvXYY2VxGPtwHgVij9G6jH4+FSSVG+1vp7qY53QV1+sVx5wohGFzg6aHkOeX8N
SYqyVItkn6TDCmvrKm1HyD0RToIUOrIRMFKym0w7ydSFn72HVzY6NhGcsxNJOcxlaB7V6ygZTokH
h201bnvIVKmCu230duNL2LjjdNcV6aJv1VuYMp1FY5hPfp0DEKFSb+JybS1IqmPkhOShy4KnXgN0
JjxSxllxnTvh7UAyrLSSm7IpDpXf3vZW8QxJEhzh9b2WmQ+jObAGuneVDk3loOefyiY9la0HS9S3
Mhvv9dH5pIhmk08wr0o3oS4J9atJpcxDG3iFWgwk88umnaqOLjoVtQky3CE78MImC6D3F5SHL2Uo
DiIBGRuABrNh+S58fQI+rTxVXgUt6jZ5EX3zE3UF7wSSKMHF0OhYAK71FFke5OSQDMWTwpbL82fG
z1FnwYsTfPG06iFC984GdFjU2XMZI1HjKnszNFfJ2K26cPoeenkcyN46PvI4UX/Q0uzZi3VQeJFY
RX50X6Iep+MQKKl3SUZnoQh1IScGfCsinxis+yHZOrZP+kxb1aRE03rcDobYthlSYf5EnEoxnaI+
ETpHry5YFoV+XbqIQQWIe5hVf4fOH+pVERpsIgp/RJSF5J68G9EppETFPCSUtCA4iKicZRzMMruq
GvFDC5O1XbNlZ4qz7E1vHcIeD9HASlikP/voSsrs2vZRTyjlcLDs/NgGPXzbCcGGGvmQsFdONVsm
9Fp3Ri3OdjWcKie5hmqPR9RDgmHQonLZyg7a8ZCUzbg1QYgi6RZfDYl7bDxr6RbeVah8yl1Bukc9
hsJ6MKLhq19QPypy5bmFh853BIpLnSM3cYPqU+UFWBVtH28hul7a/eAuQ2/6TXvvE2Qx+VOvDBG1
+v6wzcPuWqTdd3j5jIVb29Yy0MoS382NNqqT3Y4hUh2lDoH+1EoHp4Q1H9ymqPg/EP/ZiwjhyxGM
7MbzBfQ9vgbHju/DFdy4SKkbxb5rgSVqqfFIoGatAVpf1HpbLVxv6C7TukaczMLALZUIMqlh8EmM
9XBwNH3AExs+eFHT34RpdAfX7ffMgaw7qbBDcQVBGoy1taA8GjyoRpbSc5RPmdvaewFgwm7da0TA
nlgYn6sRoF6XmZB9B5a5hFD6x0gQYelQC7QgoftUUxCxsCSwXGj+LoKk9Fckn8KVasHi0JXhym39
bpvCvI/CAMIaZpVHe0VrJgE7zN82IwcqnbCGe1lBM03Tvvwvt1wmHMXf2yzb8vv3dCJpfW+1TJe8
2CvKRLaqYpE4tniBUjH0YrAolkZqQAA0N18g4wbO36sjZ0uSENIiemSLKeUwYdBfHTnDIRylop7s
EBydEVj/wo+bFdnfDBbIbCw0i3EWoV8W4GdNIljvDResi8ERRtid7fEprrziOJCCPo5a2K4bhE5B
YBZpvpg75wOya9Jezqd+2uTHt2vmvm66+m32fJabJOGrujulbUtOXPQsUX06FCyZtji+nFYJmrfh
TGbjgVZ5aSrkIS3FYObcfnf6clFsWsoSvbdiFRQFhR0onCxgwqASfzoYBqjYl3ZSYKAs4AddJBEE
6HFEIeRBRczjpAR2s4SQuFvN1xS1HLIDgq7aXvPN3cf7AHE1+LDefDLHZNhGZZCtBr7vslUacEAm
+kxw2Rzm1nzQ6raFAH0ezXPMhKHTy5MyCTlNE8XUykubgXmOUQSbpm76o5EPw8WomadQtGfhaeay
GcP8s6uHl0MU+He9Z5tHy8q8VQ376meolz+jmxDe1EBzt72CPeVFbXIER4PnChl8gDbG3BMZY/o7
oMnMoffrM2Sxwqg8PoJKJsAmvz5DlmGEFVyv6tmMiDlR6YmSw3SoGm3C2voaknk1QJd5ZG7OZ0Ey
otck2At5C6BFnA5aLPJDHHkZe+nUfnc6t50sNwGDB/U68XpxYUSbIPXiy/nQdGp8mWnwgtu5ve9g
Pj7YdRORHA5OSedZW8dQTnHqQarmDQgyJ83e7oXxOUQBUA1U8akcumhXxcLYNK6Z3pvauAm75nmo
I0RgQwfJsgSokRYl9smwW/vkCsM+vTXnPkIMQF1y7XFuvQ2+zVUMfHMsFg9joyRAkgwb4ifDQbPj
4SAMl5fura1iYmvLuf0yNM9yK3bwNq//nEqocji8XTSfvZtTO0m8rwMECRRTv6yIVp7jCmB62OmX
qCjDv96YUb0NR1tb5Mjv7HHWQej3cFMOY/fdhJTuus4xlwdqIOk3zePbgQ3Rete0LPaYYKggYZnm
QcRb4KrnwHL0ljx9mtYonnoRL2vrHupQdw/tdNAUVLJcC4U4M7ThMU6t6Nof4hDOq2a4NnTQbHYQ
/Y7mSv+18I/Vj6wMAXzNIYJPiOgj8UJLuAKNyykQPpW1mp1XbRHkPZYtypFWBMe+FX72uny4jfJR
2eWdF084Z2ehmQrUivK5QFH4wmhThKdRQ8ouxqzC3XCbby99Tr61IN65VdVrbwiQtUEAbQVLNeyB
IE0hrO389jDWEad9IdU12E8Ebkvjpijj+iy93n+AvBh5iOQi1Ts0/dSw9rYJjCfnIIGXNWqC89zi
AX23h/1FntX4NdH88stYqsW+IKYt6uO+IIciG3o7js+oN+xcR/FPRJ9LOaWD6/kYWWp+atEROr20
51OvRfU7isotIe9oHSJ4trQUPZ+MXFjwwuZLhIULzFJ86zOTZQwlWKiJkaIapXMVtQX4uEE5JEqu
HEozwVibT3tpWcZyPq1cgZz3POvl9N0ECV/jEg2HRdmPPZ5sXV4QJaTIWetqddFrIawSgQF+DLIU
YFnNpWqkJnhPx7tPvdbZ+c73CDFyfNZQT09+HuGFz6eBwMNRc4GyceYH4OOIz//zz+38WhkP3Snx
CQIXxoRNMvjFP+Ry3LAGxWpTUSw65KoSU9OQK/nzkAvltdlnGcbfW3ueQwSUzg/TX2bOnRSRbYJe
TXdvU+azD7cZUGl4+dCKL/v+U/LSqtA9lRLWXaWGRzQqF2FUhGu9aYmldg1SrZ2as66qSdIeqjKZ
FLErBICnkXCwGTHsIH6d1CtpurfMYPfSN189HfQiB5Y2X/M2UnsRqne5eenPt7Hm20yzlVBx1rqD
5p3uZCO7uVZhH8feeJjb5tQ5N3kltQ3L+yQhB/hLi7ODa9RHs5gE4GWGSJ0Vk/Ww1TFdNaqnPc5n
c1+Tjw+2RvCa2pHLBimQAt3YU5l1OoW04eXcUqZNYD6rgnB8iQL+LV5rSiC+SxrPzwVBUYi1NLBr
kpq/X7fW3jE8F7JqJG4oMwFx22lXXtshHx5X0Q5qAXk196mjima3bEZyVGMNjlb6w8J3eh4Lo8gv
Ght7yEcxI5patWtEcOFPp5me+acKmyZtEUzqIi2HgM/7kTTAqhtI0I/zWWy4DvCvCsbVDyNE+nlJ
QwLelu+PlM6CRlkAdBYrX7MIm9idrS/LsoK3eqonMxvskUHpmdRmj45WUkGfjM4R4UDnWFWqu9C0
UKzm5tsBSavXKW992A7OsQz2Y7MXLeEQI+/yQ2HaJPTt/oQi5CSkOZ3WMKLpm9ytLnuoBVnCpUdx
zDSSiira5qr+uQT6t9Wr4tHIHfcYkTA4Jq5nkkT92aYy7nXkrS/0ewCQFKkZsT2uxKAmuK9oETq5
m1wbSBMS3nMRvBY6bCK6ts/biaWpKLrf0TtLfIH3DwnZoTn7LG2+tw28YRp/l5Lxs6QpEmMsNmNt
OrugM3wILSaiZ3SK4SRPHkFyf+/t4ilDlHMrdTzYrLWIqcQh4tdDedY65y6I0I8vs0JbpdkDgUvo
sZEFLrUU35rrb3W3zHe6vq4MmcClUbqfEmmpCxR7ILULJr36Hga0Bh3ToO7NyyKqzrVsPdCtaoz8
TP41IPz4z6umMa2K7wxPaVtCOKoEHaJjX5JL//UP70Wb5X2rFBtzNDYqkMFjT6HWnmLQM9o8CPQo
QltGpBKW1QCLusQTOYG2FtSNIU9e9OC2jZr8cjTcjb2tbwuRJ7vak1d1hKQlACb8hw4eFk/rzF3h
RJgtLpKGVhxfFmmZX/Aob0LDjBA5D4zN0BTBXuDsEIShlGzCkEHdOXzlA7VJlx5tNkw5fp2vVWld
iwDaH/5YhHKioF37SpfeJsZCm0y51IaoWk8sLERnQ4G8tdAIAbk9svSYB5K4TxjuS9uBkKrM7iCc
1g9N0umHurDK3T//xvYUuf71N55AFAaZI3Uq7/loCGjDWIWtYsIs7yQbSuScM9Ed52w2VoFoUpkv
5yYGljoudNbk8ygH/awR/2GWCGsNAa7pdD64RkVxqJJ2aCNNfbajwsKNAxUYYXqdgr5YuorRAI1v
0+u5j9dXEA5Bc9h2RvfcqOS+ka0drFWYQVdpNul4FTloVSehK77q3sHIGrEoi1a/or4DjWDPQCO0
9102MIFr1rHmzGdNP14ScA23b/2adLX0Zd5gVj+0Vu8uB4uHPM2S5NantntTJ4pzqBHsO/sGtYSp
MbYPqdd8yeoq2pe4W/4VVVDVQgawzeTq0KwhsrceoEVrVuowOrsyca2H0W6LRdRq1bmFr/6UDcYD
YAm5RXGKsKVi9Yd0JADkUrB9tnXjkIMm2Vt5m50je4zggTb1nKpWt16Yfu33C9dK1N95dR9gJVgi
lmYTmSCVPPl0KOr++nLpOTrvEhjGZgDOcPZ0a4M2Yfwom6Tc9YpibQYRuE9mcS8TxGwomQBmMUD0
lFNge6cE7lUlZfkMfRxCHbYmzloyXuSkG3du6EO+lVXOTT9F9NWk6Z7Grr0DPBJRGFPwn44tD4rO
8cJrVeOz6Qf2IhCad+fVMZWnipMfSdGt9MHMb/1QP+tJUFzMLbRqsq1DPcbK6bLykuL0DbkVH/nU
RA/WlJsLKFZFdqHavtjxVBMkJZuiBrl3pzmevJ9aOhCKs1q1j0MBYKRVoy92b9qnl1anNmvEF/hR
pkGlb52jkCUJ5KnZ2Wl3XVAPCSWmvHLwFFzKjp+NBsFcQMa0HDsvEdEjcpvkinkQsS1Ow3Qw4g6B
QB9KJNkN4hQ7EA4vptTA2GgbG4/zupId5rFltJ9RvDjWPNc/GgW+rEixv0i/JVBp59ZtWFUKUtzW
cKpdEMy6i0YypSgfL0+iTp8v98PG+aJXFNrbiRvvkspUlp4V4N1MkpplEJibIqvck+mkqNA3UXro
Rqc/sqZb29DpMeqt1lwbla5d867HSL42+X1sFNYiaYbsqdDzrz5lol/ZHvc8DgjjNXx5paphne3i
lRqV5nfXLG6qQS1PpmwoD/IJ0/QOQtwgPfvDfIaQwetZ7wG3+ecVDp2kj0sc4TQA+sAM2U3AL37A
BqamP8J7LNx1A5XoyvAp1+gDaW2TqHIv9G405aIKomFjWoPNwyJ7ZxUng3KO9Zt5SmcO/r4o7Luq
EMji/jwU0xmJzOrgDjWaJH8O+mTuj4Zfvs6dmxpkYMS5pjlz+212l4PRAoxQrz4MiJzUQuNRbF7b
0XCkaPv1oAfN++Y8MPfFiqcd8uau7WWG2oIX8B8wtGdEW0M0UoJo01Ls85Tl9ZWNePCNAhrywtQr
QYaffgOCyyUiGsNRdl5/AQ9nAYhAbU109oZvJNIPOBka/hPP1FdyURn1MWV0mg9dY/agLqY2qYh+
kWOur+Op2fdEfILKXZppAuMZDiZSgDGynZpVGoeoL+slPBHuauyyaCDfRFX4ALFKtUntCv1ib3jI
NCc9tSKub9w6U869XmO29iBDpq4a5gjgXxH7Ra5q23bQnZPXyd1guNpnFz2wZSQK9aoVUbWrki6E
h6pQL9swou5esNDgtD77aVLtikA8kDszD50nctQ49dw89Cb7c1wjzed7ASXNQZR8Tco7GxXa57ou
xMrtam/XEjtahzK79z2z22HtS/JMUU1so4Rby5Z1dZwPQsEdzjyLpAxAxOoIcPB1xEqp2VrM7TaG
RS0gqThfoqKnTa6VqALf00ETQKLa2psyv/DtQD8VqzaKU2dTS7Zd8uNFjkQ0BAYLYcHzA/2FYh1f
TlW/S/dhY6HKETJiRjmljdPwuznzaYy4j7+SvYqeo+4V67nT6EPtN2/lf24/gJeAu0OEBArYxLD9
dfthrwy0yhPO2jAA8Kl+GV6qY1vpC7NHYDHVbFhLmn41RhSZ4FYkV/NZ54KIcdERKmSzM0iMHudD
RA5pGykKBkOQZwdldDGN51O0W/2YlEyfHeoWDr65cz7rRcYKbFgQRsRbpISq03zIjPTEL+zdiklU
1ifFB3SnTFboD/ZXatV5v4nEUJfzYXmicIjlSVK9xJ8KJOxDeFUxQidBIdvd9DFeHRGE/DHz8mOE
IvlNU7XWrRtQmZaY2WNkB8PJKhEervo0f0xr09vaFha83/rFlrB3sNbn0tc4eww8T98DIhjQw/2z
zykzfe9rXXU5d4XTWWrGj5DOKxu26JexufvnNfN9upogztz1s9+a7vU29We/KTt9P7ckolu7WKHi
kBg/BVITTYRA2erGjtr0xmkRLxhYLNj+aM4DhtVftZQ8nnCJ0hv+afVFNIrd3JpnVUkdbcPUMJZv
Nxp9drco8Si2nG6E2OjdlJLZCicqjvOh9ZriWE+HJmqBSnYGkgnTaBXK4mhXQCf3cxu6xHGvdOjx
6sK/1W3YmgpYXdAiyWiOCYwh/vAQQl5PQRfA24WKj7ifJ4vapZoY1i+sulou0MJTrnG83WujiRwI
xygdnfvCRnOvrbApFnpUGLySNOeBDvrZJkrKy/mqBE4avHeqbi1IrSlqzVet65TgOZrilPfEdVWT
EtmfzXkQHY/yOrblywzPCJkR/tnMcASv52lzlz1qkNbk1XWfQo5pqRGRqWkB7rnHSs0cQGAtG/tC
Tqv2y1Cl669Dc2eZwrK1nTurbryD0epzHGKyXTgNbrbRXHujCZ6vbcrqN6/MhAH6xWehRgbWAhxh
kg6sIXMxwDuHODdkQDRLQ7QFt3hj8LccrZ8Hf1TOjRPAw+pJ5wK/yaUc1bus6pF0bRybN8lopRsq
x6NFZkr04uv+u0Rz7EHxUxJXy26sllSodacmtuKVNi3aTh5NrPUSrhXZUKee2Bs41Fy8P0N9JH3z
DeXoS7eWwc422/56PnjeczdShpqPhCpA3WW/cdw+hhTRxoYiQUDIgDykJMj9Ydkw+AZWRrpxI6s8
VlalPU58KQScfVNvDkICdEhT4nxhpo+EvhO58zNBdadozm2OTHlp9lsrbpAR9iVbnWWfQYXI7WxN
oCorFtDUIl4OVaxhjPZaaRFKlb3bHUIUAhFGT/UloGn29Sy6j3pn2I+a990z3W7b58hsx4V4QiIW
IgHfgvHArvJFNmgr16rsG1UlyQbWwSKdeCL4Cj2ST3m4ph6RfpeXuTPc6KmiXRoaEkRWnH7yw0Je
aql67/RVf6gsqvVVffSXoo9PsV/XqwqGlksABsm+9czPRduPZwuerLMxHSBTqZexB8JGyzL0KitX
efRbxHvRFvYPhVt6n3Q0uvAkrFs5+CVbzfA0d3eljoyzVtjr+SLi48NCIDF8xjxMH6Nmm8AD9diE
rr2Rqty1ueHd1sW4UFAnjKWiPcWxZa1Tnaz9Pxu1H2TU8N5MnECVGjbChrpE6/PX7dOy4wq7HY32
IRQALG2KqoefBzOt7OUYOs0y1iCECFG4XhKrL1E5523Weis9Zx0VXuz/bwfNt/jX9c7XHKueMvgc
MgfpPtTRwM8bF/7F6CrehS1V76LUw/h35TPgND9ka3Ssc2t6kKFYIxBB2vrXv8nVyh5kahJufWhj
I5jvjyC9vnglpbwvBxV2Q08nJhHqMgqhuVKVVaSTLLSdJg6XemcQcvH0ZPcyLgrrAUoO7fh2ixJX
s8scC5FS7qqHERlw25Y7Nc8uw0rVD9LXqktjOlRFWV1Sijox+OmHzPDql66f/QHV7PTHvYFd/zp3
7hsg0EJ8Q50UKF0IYUvnsoGaYqnrhVzPzbcBNDc3QmmVUyk155K6AwNx5vZWtLAazQf07bRj1SH3
s5pPdfKLYP6G5kqpgOjMfZEgWxheKa3rPcHaDiWIm4rd3MwSZ6lgHj7wVxenVKvKJUX5/hOVCMVy
IERx8vQ+eGinEt6y8p+0Ph928JEIXnjuBpXjyTK/icGvbxWtrm/JqK1aTeuvfEnLNpV+jecl1vMM
zUvqK99A72QanLtQjvagCmvS/dxnxT2WTTmplU+3fDkk/nUNV9p5/gBjUJKtdKqUkCszqDEvbsdV
6bYCIe8oiVeGFhTb+WaBH8rz0BnX80yCRGszL/Ur21A+j6kGeUQojFuRht3GI/a86pApujV7vbyM
1f5QZnlcLvsyeP6rufOlUiu/jLDRETFFJNvWE+1B9yGnGJvwG1RO97ozBA+eEXQbgzTVobSi8Coe
lGw5z+BvbFW4rVABlZEZg2ZP7Ksx7sddpejjbm4GMiMtmg7xF1PzVlVnA19Wwy+9OUYPmdmO6xSM
4ymfDnwRlCynAVb2L6EISYEHnliVUQBvhhqDuVLIby8Ls2hX0djGmPpNBNFDEN0QkHhM3cw9zi0V
LtKrhhwP2MxlFyXrCDWaa9EYyW3he3ul1uWjZ6M62qejtZybIgJwaqrUkyeefwEYoDjqLVb2ld0q
4hDKqgh/9HxJigTaW6hPsuWAM7mbm3VUVcc8YMXojBJBcYjKgJpbJYi+or31LWPY5Faqr+amFoFt
FAlVL/MrNb+INmxxW6vXG576tvXXH9s+CaBtE6nN4u29jZQM4hB4VFZ2YhxrtzCucGS1+6llkoyG
A1/Iew8M2zymlamcx/JWvI7Vg/wX1833RM1V3v/TddOnz5/w8/PmT+9cL78UZvM8Gjd2k+ZfyJTG
q7HMjHMANoFUJSg/Qtr653qStKFM4itsvRZeu21f1YMSHNxAbTcuNZvA8UqAgMwABvvNkkV51xcK
VQqFAche9YNbrQGzPM/InPYAzDemRms01jIv7+EoLbbhVN2hlKGyESxk10bkEFQbCv2TPtYP+FFU
C31y7ayiaMhQ7s2+NT/5eiGWCpIC16FiOBsFZNxxvo2Jct/LbYoJT/nzNiRNuA01GH/eJivVdtmJ
0oGYIBHLbLD/4V5QO77ey1ayh+kd4l6VQrQsCXGfYSSUZ+Rcb/2I939+k20HUV0FXKiwUgN+zGAE
jECEYJGRCVgEVH+diiCU9yURvkUMqeNLcx6dm5XVQ5NdiHafOpW3H0ZJKN8YRLwck5YCOapMdnmR
1TfzQR+Xsku+6A4pVDg+bw1WsoM51OPCyxX9tgQCcCtcfsDCzW46xw1uyyB5QmN5fG6roSFWF4kr
p0RDFCVYfzUPRF1ARFNTHkZY5HeZ2UfbRHGdT43zfym7ruXIcSD5RYwgQf/a3nfLS/PCGAs6gAb0
X3+Jaq1aMzt7cfewCFahAGl6WyRRlZmFx6Fe6Wip+apHLg9Z5mOiz3Y4d6IDcGXqAgcsfQz88ONk
buLm2ePpRRMVSBluP0K7xUjlBoVX3MkNYKo9FNu/Gqbxq+xkcW+E0JiMpx6VQ3xZHjRSPDT77MnQ
Q9rjpSKw5QNkRGG51TEIWXSmgFZqbGuc8iNNFpBCn0ciqHdkGoasFz1bZwUQGYpd8PwyZhk3ve9G
jpNSbFtfpRzKhYFJVNsqz1nkpVt/SRvg4L3M++4i9Qsxos6+iwEZ3UYOzollIIsnlso3ivDi4d4W
zbHA2/nTNCUAqaFT4Zfh44q7xi9yfVxQFBpjsy8fruvFOXOUd57QWeNpcFC8ASL5RZZlf2ykp2aO
Nt2R2+tisvulhtG9NK2P2lDFw23mLOvJtU+6s/wyrNAHzOiqNFjntT2T6BBwLCWrtlmelt7JLDmA
6Q4IT4D9N/VRWOn7AJEeHDytZn/z5zY+cIq4+ZQ3HTyz7LadCNQwu61PemGsy8z8hdtKdKEBOUNr
2ZttvTAgBXr1GVGLTs9+WwPYhjiaCPGUhywHZFI/XHRVZt96UVpnKYH1oEgJCYEqr6BCJf2XDrWu
XRix18CNvZ3T4uFR5kV0SXAWnkvTSNZD0OL9rTaUu2xSXixomgJz5gMMU3VohFM6jjETIFAckyjb
QJAuvG5jVD1e+yBhhYz8Ce2U24sEHBHfseDEtJX/ZgFLDTIs5kI3ay+mlaq7UQ/deAomvGRCFBSH
Fi+DAi34YvKSyVb348aJKWUZRE/0oNzQ20dueDAnc16X9txRvvXIU0/duwPYEtoq/dbCDVhs/Hhg
F7J4nCK1Vld4JupJ6RdQMglzwKO1yXxo7JiAoSykVb1FHKnEyhXZmmdAjZfM+OUZZf2jyFCiYZ16
Q03DQ/+8yTiESriHzEAiVXCZvTEutxRah/Jnawj3Meh8A93YMm8bJFVzCY1calEa+UOu8wDnE8ey
2Qotpvudr9g6thJkZ8msQDEdZDxAMKIejnQVDyMOQh/BlQ0E9s4SQbcz8KyhEKsaVk41+uBcsOhU
6iHqBIj4ZulBqxeJd/LRlazaAODQ5JqQv/lp0nXi5yEzh22nIhfpTb30ttNYxAbYhfBdJ0z7005j
yx0QC1y2Ul30VRRD9HO05AwZTvf7hI8Od3+RPkyD5a+g9BTsSgkJqwFd75fdUE3PH4saCcYNvpzf
I4hCXRcFAJeu2jjJl7gj/bBrkz2nRTGzeT2+Jnla7MysKxdI4IyvYYk34CRXEK/4dxjTYeL3sH6I
bSS9AY7Sfn/w5E60/MW1GmgXTI56nmw0vkahsf9epdGygBwPn1mVAgtQFj+GCEiYNBv4C27ayaIF
dRI5iCBd+6Y77QPm5ftBAp/ogm2BjhQiaC9plV8SXRE1Sy1n2HjfJkDjZ12Qpw8DM8YVED/d3jFF
e2BlhVx3bdeP5pCBswyO4I+4iGchq9Qvj6sXMy7YS19onVqRxGe0+zFWnhzQdwUFFlkx6Ea7383c
DF5dkEk3ULkdVj0vxi9p+YPcURz+4caZlM+mYWpALw3V0vB6tbEiU77WuXnCmbRGdckTd3xInkrm
itdQpTgmsg5SZtoEcqScdTionDrRVU/epPXosBoa1PrpYyULBU2611CYE7SN02LfZba8VwmqH441
OLshLe2XwunXk6/MB4AZxV1j9PcuABUvSS9j9EhubaiayScLIhUoH0zpUkgk6tFgAiwPZlnpOSly
eyMd9pMsVUN9H0qJeXe0UeMg321wS56djRg8bQ+AB/L72kV+lAdQrTFWFUiJY9Xs0PxmfC3jHxw3
6mdbDeOhypt0Tu6WxwJdXyb0+Mj78RU8jf+MmiL/fa9k/G5bsfEsWYxSQ634hqFgfcf9IF57OC/O
3bzFDyh5ni/K2G1WV9sSUsx4hYZPxjD5d1Uk/bsE0pkh661TqF2d3VroudnOaU6CtlP60wQRy6lc
Wzg+7xuva/aytwsoyfHx0sStWFT4K31GVyUk4qsi/O71CbQOInzdcYJcln3tfxcAa8w6tbHHRDzV
4LgsEjTBORWCm9vOhwLbhPe1izdBvM0Vff4KOuczWrM4v9Ly7OLIDSWQ1AQHN+R7yaxmC/bwv67G
j9n/jDM65xWwRPWQVO1L603VfSdSdoyLCAKVbDTeZAqMYgPVrVMFutqdPQY/M2Af3kY2Au+Qm9DE
a1P+NFrhluK9wPGWtgo8/OU4xVsDfIbP+RcIhscbiMP3q7wzg4e26E/IDUKbZ8yexykxdk6S1As1
Tf5bYTbQX0vqO8fKXDwSw2lmszh469tezv0+yI95NIgHvAvfVToeTzyxxK86bRuGlBurvjux4byh
WFskwWnIG/zviLizaCGHBiCs9ukhshNnz6HUSi6a9FwVnOhKlSiFJ8rNN+QLmN3aszyZmrVolFbn
xga3dbREd1JgyK+XecM2Tjmq/W3APaf5b9NCkWIPFs77igI9MLZTL5ciTL4HfW8e8V/+FLhAQQOG
lu1HbdbS8eY+q4MNzfJhlMtkGgHL0bMuIGyrunbkkkzmoJl9YEBCLfZk/oRPPt0Lmdl4O9I765/R
FPz71ar69gKW955CR9fpH7gGEujIXMbiKQOEizM0PIl4Vi6coa0fcJYA6Qy38w2ZlSriY+sWz2Qx
HQE1y3jWtaG5J18Yq3wrHfQJjqYewnOuDZ094Cwu1xVVG694BRwLQMps5oaZeU5M796JkvBV9GiG
wvHlv/hCBuvUaJMd5CzYUY1NiXRnUT75ENrFO2kx/bBxZqS/GkgZfFqOl7HpUpnt+3IjxFfeaKZy
6VpJu7Zr/HkZSeweIJ8HuJ5lDs+sq/stTzJj7mpTgNW34pnFVzRr1+6wSF0+bWi2cwwfkE8L2X0d
XKrmtZBxfWaDHJ4HE3cQR/UPUWWHj3gpnfUmToBVM1abySvkidf4paey716sCllcERnm0sO74Eta
+WhH4lcVmmtidorLDfSsxQOKL/U9Q0qA3EliWbs4w0mTFnEu5XIyDM02xaICUEjI6HdLng/5fZbG
AE4YBnAoOuVEwzS9tLIa7skYhBxQfAj6DR1AeTm+xyduLOo5+ogOCRvu3Sx+6GNWGQBR+fE2DLm5
TCSogTMAm51TD9z+QY7e/JPPwGPoBPBMM6doCHU6J4iMOCeagEqjeVBakVi7rA5iympCL+0qlo9D
AwJ+2wSn2m7kIy8FNGagz7imycqc0m0+IFtIs2Mm3G3nQXDVaft0n0CIYpUbYOS1bronl9HK9yvy
3cwoDECru8X8bUlfMHMDrBm+2vUjS3rrrc7QpSywimzlaJNb3b5LvfIxHqR5KHM0q5ZxYr213DRn
FVoXnyC6FKHpm/FCy60QKvNl5imcoVC7LUrez8smzffZxOwXM/OWfcnyR4AP7MuYTU/0MPfHhG2s
DORpiqJFgfKyPc3+exFFCYn/HRob23yg9Nogdnc3k64Iw0dXLObZxrMsVFaA6HOhnSjBUfwH4fe/
r/1jqysmUK+9be/jqbIshapmYcdDaG50UMKiy2AI0OqoKvlyEiXbengaJouInNepTwuEDfkNWXUN
egxjFxqm3pmK43XD1kKZRxbBfVmie3Q6crQJdQFTn6kEMFhw23vzJOJgOgVhtcatckDaS7y7yI9u
wePG4wWU///xX5fGLf7mex/3MbsR6CVUtmV/6ncWGbQUjQyKVTcCTIxqJn5Y/bEDKgNfWytzNrTp
dT+bgfkycnafZBx38gbflyw0shPqEBAd0sjoMbKPV4smaKibamtJbqMdO2Jvft+0spPonB8AMaUb
tIPBHrcQDx/uvEpQLfr0I+hStVG3cBw3Wdyir6txplGrzG7Y7GrTT0D7iPykpHffe2U3a1E5XxLY
hWAvmQrPaeSDuaHxL7Zf8SNElu5ukJjYggAwLWri3MrndeufkYAWfyxo9HLaw+udctn4gVreNvn4
KV6Kl5kUt9Wx2KaW6azSMmyOVR69JkOUbK5WIdujzRJnmJGd+Pj6FBl2VXqGfDQIMCmH2WRqfXGT
gacKqvinaYqu9BJQSIJ1khpfrruSj3agkCQOqn2cQx/49oPpkmaVM9qzBJ35oIRszcGwbPex/p0j
IwIzOUJ25BjowR3HX+WIr0eI+uDRdgKnW9DsNEHavSkCdNjWM+TzIH8N7Le2QXvRYOCkmF2dNP++
eWJauwlHXwrsefYMZUtvH/OxfEiK6DChxHGKgrx8aCQQG5YxpgtDCvR56MrHCV1376+Tg58twX/h
q9B1i4fGlf0FFIAFTdJmUV+0c8CNwN3Ru0GrhYMylD3TJC2KDLCOjPq1AYxkQ1WtUPpI9nkBexuV
123/qGh1yr36KfaWff+I/7RH80/sLYyuPvy3RDz5IQpx3Zus6+/B0NuiFeekguI7XsLqO8rCQM76
7i+uKQgSlHM6dUehjd/ekYssytzg+Pq3hbQX7fyxUHTTX/eibT6ibtvTj3VdiPfpX/X3vQb9e/3u
ooW018c/qJvsL0Gl3yl1junDTZFkffwL/rLff30af9nr//EBgRkn9qEXf/W6Yu02vnM2GhDYIijo
rjzu8CW9QBqdG95l8ifNkcctDAftaNB/nUxokBfHYhwfyZpQp3qo5QjxBh631zfUCmm/pQAJf46n
MXqDInFXIpk+QFOhGaBHL+2DyvBtpBmolqvjdaJpRjHHayseZhSeN9Y/K8EonVYoG1Uzcko9EwzA
Tk9Wd7AgJHLMLW+XsCa88+MEQ4u3e0NUEEL+8A053unLEvLzFEITtSdtcBmVh2ydXqYHcI32ZViO
R7LiANnCSiYz1jC0y9G7sQYnidy0vt1cQ4EaCHhw3px8tBK6dv7czMpgdfNNzn3EAXkPuDxTOcqZ
xkeyqFT1YdGcofrrHJWOtFVJJs+/R15LXF1+34BHIJJHlXfjlySwE3QGmoK9VVj6jJE85l342Z+l
GXpDTNkROO70pIQJoXCj6ZfcUumJBhOqGNcr3hTNkjdOOf9zQgeX0OnfTK7z9dMC7ScTKPcQEjgZ
ND7+sq/2hdAzVGg/D/wXfpFrGM+7vYGSZoGChQAdJTR3kwIcHvfo0VtynJjeL8mbpgKiBxSVNAb0
Y+jy6qUAbtcRmwMvsMG/MFgPequEfD4PkFRRKSSsAFfc06DyPNyP4Gy0q5tTCgP5lqJdRV1j9ttE
4sYNkCaayi/4FBYgDZg9gLPae52jXa6XeQRuHLoobRqcFk516eGcKdi+gvy9vxD11K7bGD3B2kb5
3hrqVz9KHNc31+mhAYrOiE0ouTDg2waOhhMB5+HyOt1UWXSc6n0JmhdkL2j/KnTQD2nw8QfZZ4eC
9ckq8juo/WqGHfnEKN6vDIeNaMpmZq9ZCpn4urbiDTMLpHW4EBBztPr4LKHrcfSat0+uuPTjc1UP
j60c3S1FDcLHgs6E1IfTKx8qicu49JolONrNHE3k2hNXeA66Nm+vg5PLYKZYW6BQ/9sEBQeWccy8
JN8xQAutGflCVjhHA7qqeg/y3HZTrhdvzcB57n0QdrLYfDKUaR9p4IURjbPSH7+xxIjWn3x0WY8d
eGBDNicr/FhGplEEgIGqwpi3Ci/QPnLSZTTxY5/hFSxzQg4ODMzbQGEsna5hNz86SOnWpw76zDdB
jZLh2iJ2mQDBfWnidW0JpHz8QJP98D6JT2CErKP6mqtxfq1fMPCVz9q8ljrIdI3psxnkv5l/rI0w
a0GZYNbg73uH2t70gGIx0yqXUMax4+mBMWHtfTz4ZjRLvj5X+wy6EGdyAeXnLM3GQ6Erwvo4ttsz
+rxAeB4WxYseeOo2NQtQKbBl74QNOCI4IqH3n4sEPrr9IuFzgqpdcfKiEN13nRLpYz7AvE3oK5rN
Obg23oR62YKmO54KKJBqp475c93vG2aoR81jNkzodZAY9spy8jAArqAB1Wpo0cSZbO5W43kqN1C7
EgCa6RBQLt5DqPjjyoCjx6ltzS0/xgmzMtT3uA8gVJ3GCpRYu74O3C7SGYDE41JWfYxcnVuBXF45
L5OU/ipjQb8Cw8J+iSY0/nIUH49B0pvbIEjRNDtANihl3EH5NndPBZIPwETXWuRIHIqiROl7QiO3
hBtq3TMnewyj7/8HksDfQlp76FdBwb+anjFrgVJyFQ4/f74hsglCDKV9xUjRqxwNKD5/8qOqIBYT
uN079Gg8pl5QfgVW0ESFwMqeLDbiLbZLPHx3qmHNxhoKI7mSeyT70CNeMftsiYgtRITSatdxKI/V
tviKavQpTtmjiR7igMBa4wrtXly08UNm3osclEXaLjpa/tC/+FAmRGLeNHGf7D3ANumUTmsa/Nmt
Ep0AuK0pSqN/CU7IiE0zqyujU5qL6eAm0DABBrR7bItOPZjI+GvjOtjVgwGBJ11NwHzFIfTKarYx
kRaHeCVogFlY3vHAbu6AcG5QIkc7E/2Lpkh17yywT+b0KznQil2ozsm3ZLqA7tKiZMybB6isbMgN
YZT3RRbO3Ic2zYCmzhn6/tjDS9wE/H5Mivi+crtpVUFzZEE+GpLcSud49cw2N1/p5zs7HIIjrUoD
4GIBA1jeNkLnS2PDeAx1Ir05DSyILTQTxoPm5mty89fUhSgR8hIaAB0Xy0oofkDeDvpX9mjxA9lI
vHvoMIIC2tjKRM3I6TtCTdtbkF0mAqxiB00ib0FmzAv8cehNKRIdJsN9gZeLcCGGL8ou233vdH28
DJNsTyZEJXC+cdonUCxB+hIVhPP1EElLXoQN9Szl9WiICtdUu82OD/1d6SaVe/Rk4a5i4NwCOwsW
mbI2iQv+NdRx2QqM2fGLHzwVys7fSplnGyQp390yfWr9Fne/Ggxy30RmVFj3AGy2+NaZ0dbTZtca
wQn0hA1FNN0ZcnLjrmFWiZ7fQ4ff/Y8BYNKNm3XLXvJ12618X9k/vf4ZGGZAbvpJniNZyy+eROts
ZHUPpjHI5WD9NAe7PtIAFTF1vYpDqI+6lqgXSAI3+z4HEg6Q18833DpEvhwKKau07tIDUK7z0e/C
Y9Af8KKagwUJRs5aSqOfV8DOL2mydGxwX8zEanehP23JZ3BPc0AT0EED0BUPfhsu8B7kfGmDGuqA
XYjflNX8HtWYHwU3nC9DiHfIAgmKoyckAAOJjzaxekFqtmgw6+YA6rcO0Fq8MSHvEh7zvkQ9/8Mc
FbqpztGR7Tqb0iyZbmkcr+ZHcILS5B3v0TjE4mjTayYheNu9FpWurMc2cuL9mMoJmmO29Rgov7iE
pr+lSd7CxVU7K4fGuyeXyJIflS2zI1kBpKddLNnL3EwWPu6kKI553FzFbV4c/E7JfEGXnVpPZm7v
r7M87aC3kph4MGR4ZA812mW5eSaBsKm+0vs5A9hv3ml/3YX1JQfBKJd2j88hAi5f0hg3SA2lUZnM
aUr6lotGpAB95BGAJfjba7cNT+pLHwk19zoRftN9aCyr9X6ECvIXaCtVoGRVobj5EYuenAokIzug
WPBsnKfSRJJSquYgdQ0dQKYtEijdFxQPANWKxu5illm/SdANeOOlkXdWDgrUeS+7u8hTKHIClTUj
fJXtse7IJKDpTdTZT2TSbCMYu5qRARLhoOzqmHRASlTQpFsZ6Bm8jdreupuQDoSETCK/F5HauXZk
v/wtQsRueCqmDn2ZdH4871/wAaA2oQ0aKB/uMsGXZQFi1R8TlEAfrGdahJek2L7uw+L4fYGboN7Z
eKkxG/W9vajx9HVdcGLB4Xvo5LTK9XPGAUN0l5uQjUi1aQygNUdJ76Ps/XmRbYvwQTXmp0UDlCmM
vD6XmrXhKvA0Qg/IoSxEy8+YiB0Vr/9to0Nht6A1veaCIElq666FYJZok3y3fboJmGIk8WwQSnkO
9JdyTqUyo11cyeEc+lXmoa1OCyhb0R+NEr7rhFHap3w4XBdFfdCfe9uPD0M+bZK49pLlOChrq8L4
rQERPlnaljGs68xA7k0HX9d5fuUs7TZFvUvvDJQaflqAStsCtNB4KdJxQIsthNPAW+t5ENMGCAEB
QWZ8HPSPNM0Ena9R54HuAz4n+kfanfBnaLMirj4Kpjjy0UdAwdZH3PXzJNvW626f1W0dLaG95DeF
W/oGzdUPDqu9Q9xa3oGPIxK1N5uuWAEB6CQYqxWZAxdoFEmXEFUU4Dbhta7bAuOB1+QKtSMHFLOT
p4fciI2FAHtjPtIMOWlQAN1A1CSE6rvM+lPddt3putr238pQqTlkpCBEabLktW4vylQhAJK1eZyg
ZIgjGdwTitBLVVbBNQpZ/Kc2yw2UASfj3uT5nqK6tJRgdJjjrK6DchF3uZpPnmdfvFg4l06F1iEY
cfTWLigyOld/HUK+H5KIR/LTUBoQygyHoVmjKgy1hqSdVk7hg5qg6gxaZgO+2omPKvWHLxsgDCr0
QD6lwO2jEBqyHP3cgixCZ+qAV95J64Q9VkljLnJLmeA1DGxvx2h3F6ZF/zzmznNV2N6PMgdLF2Jc
b/8ZWvbeswHFoB84giKH27yHcrR6+rSr4H73rEMLvWv9713Lpg8hLFfMXaAeLix12MKvO7msygLv
ptpXjEmzAWVnRDHmH58X9uo4QsPM1hEURkNSDVBDMMoT2vH4F1vEfD8U2f0w2f4qzaDcl6NPw1G4
hXVUVYWGjXQZjn04t03ZLGq0O3h3CjSsOFL4mAL9iFzAsKZo8n1a3aIJHoiv1l6NqKwBiK33zRmY
Qp3FIKo+WXsPKaV37KjvHgp/MrcD73ZoZyvvwXyV9yCzRyhrWOGcTJqwmDnNWrsst+TDO45Ef/M9
jofqztdGUfpgF1k5erhrk6JydKRYsDY3lhRCE8I07i0zxC1I/6iwkEB/ef3q9tMh1jiurSHrrz+d
FkUOqLQFb8bN7aeDyjPrrTrdmWH8GPdsOtJQO8DLzCqAe6thQPZeTzB8CPhf4WudmAQCYWSOAzev
S1JleBv0U32A+qF5VB5k5MCoP4StDTGizt1N8TScaPDacDglBeoE0M1DOuw3vwd9WDPJfGiMIRdJ
6TyZOt0e7Hl7Rpm/JGq7fSTw7LZ5mh8GI/YOTN+HwEl2P5mR7MKFn0DUjkL+Fnfz1Sg3sCkE4l9v
R0OnrwIQhiGq5J2svEVfaiSpdlCxjx/iPikOTTV8ueYpdLJi0hEcLwo78n1EQM0kRm/NsNkmsehn
BQiTFwe9RGZhLKYvVQMYMPht+SlvlLGpOqMJoKmAzPgMCE2o/dmgpfnhTzLUAF0Wugo8Lz9PJsqA
Q1Qcbi66mor0V1fF9uYPf9BX7dyI7DtorQC7DVIO6pIl7pd9vyqBBDozQMM2Y5GLtRfW1bx2PQAm
3cy9eLx3L2FqRCvI11fzFhkAYxaAv3mIKhDddAgNABKmaFnVr1nOQcax7W3GSpxhSUUugVz9yU4T
MC86e9vmDJqxFki0JxPB5KMwSNZG4IFWwZxSaV1Te9skUo9/ZtyS6stk4luObpr2PcAa5axWE3uG
wmQ076E3ehdaXbEC908eoQFRbOtI8bVp1uD8TDigC8f9MeJ+ql85msNtEDlvD0D6hWyFjgJBZJt7
msT7qblK2PitUYG16/TAoUAoAL3CpTdO704hcnY18UtjekT3x5Wfi2e/t/FWifT/XtXQ1gF8UXrv
l2H9hqoveIhA6UNvNODrpOqhyYvPy+pU9hy03FsHiR2CFhSET4GVn/2ad9/CEsdUgRbvlwryjvso
ANEWssf1N76keR7WnpbldfcFCg6oNvFxBZRCDy0BtzsUzZvsxm4f9sh148kIV+ehjS1d3cIiY4Aw
Q5yp+R8T0CUpJ7Pd5UaS7oMI4kdAFab7m0k+T0/QFQ0imgCGAHoY6dHEbhYF2X8E9VN9F4la7pFK
4fdRnvw0xzDakTXp0z6YFBZ0xe/I03eduU/S8JWmrkEpDnrpiC6MtzWJLeN5X3MktfSuNKSW2qJm
npzIMr3QO0VWsbptBI4MmvV07EX4at2gknmu9UBXrn6hQz3LuU4EQwRRkCl7BfaNIVFXe+fEif2z
SNEXB2Sl738sH9GWdOHLEcKROva6HO3FLrEDlbz33XyosaGVxMqxOaQaqwTszUWhQIiOZGgejHEy
D9erQFifTBSUHof4LBLpHL2AO9MC3eKc1LQOAsWk44Qc57QogsJauHiQLQmSEyo3OqHj8TtpTNNE
gigAOCjKjxmO4Gvc9zTPA7IgWVvgJVEV38iiIfetaJrR5Rh1QIex+DDKAL1f9YLbkKITOBQTp37J
LMgVVpN6dYzGfcjHYDbWgX3naQutL/w5NJEAA9Nm3RguNBP7o+wGNS9LUa0EXiFS4NehlYgnX7it
XRe2EgaAzF53SpzGvxt44p8r3F+vwSEOYfsgy75nNJkl/h0OIfnaLaqHLkqeMz+30MI2a4EusIaX
MM4hqq+tWKZQy1fSOkh8C8CnkFC3FmG/xFeZL67LKEbE5l+XOWO99mWEk6/LtlXEQhx0G8Dmo5p1
EFfDJXMMoPSlu/nso2kK9y3cjkMZsgVF0xBxAOGvdinR/bdoC7w26M1o8EGVAXIC9Qt8Q3aJ32bH
AHSTjT8CAqct28iyI11xbY6oYOD5BTnIRQy+JzRy4LwFdkivfjLTDki+lqc+QJm/xdEKGUMBb1bg
7lf5kbs3CvB+2AT5T1CUQCxyVkbsDAdIFg8HZsX4xn2YMpaGBOjVS2eAR3bXwFBPU4ybS9ECLvzP
Gjdy3GU+Dsjfm9DfndGWUHKooqo4g+4enhtmPnrQsNp5oPSfaRhVWh58lm2BSMT/cPJ1jiiB/cBz
4ZNThewxRlZo1+md/rYW2NuFAT2jLDmlyiwXE7gZT34soRjlVOfIrY0ncGqPXetOl7KUeG8Zkwhw
LTEjgqTXCw+9rnJ1BzWvelsNfbFu/dR6rEv2gyLARNyjjCZeYxF2S8Mq7L0nYoVMg+c7mzoK1eav
6l5Xoa9Oa4HVqCmi7QuQ45+0wWjmkxqY5yuk2+MQz4/fA6cUKmiVFlNXqOOs08b9ZmjRLhoCLdh1
M+mqUy3YChCJ/cN/iw0hTbKGZO03ciXIsaMWTkJgH9sx1gPymb1vIqP+pIYWSqqqtC4NiMELVUTZ
kkxQ0KyLAI8eJEy0cdAR5KKrehihQ4y34ziKtPZiMeHzBnhlXYrIvFAIF/oWgNPdnEyaMAUeCYFh
L2gnG70OBBRDAfOTxjZJ04urxash8jCcqkACeacH3NiyBcRBrYVZNSWb0TQF2mO5k0MR7GKffxnj
DDolpMDoB+gtGo7IVEGPcdT6ixUJKAqB3uRX6N4Qu8OhLeNXharS0QU69jEqY76wp15sqnTqHpNh
9NaF8OWCZmVryyPLo680WeH2eLCM5KsF4bYzQ8uIs6OHHocy3P49tD36mKCroR51y3D8bZMZTnl2
pqt4MLzDhOcpbQIVAMD3aat2iteGD41NoAvcY5u+lnLk+wDyZntPD3T1N9/fQoa8BbMwndDP4n9b
OrSQN4Ks/zJvoeLZaBVP5KaN3c2kKzQMgXQnTZNNMTQIHX1bcvWZdQf5Ucua3SZobWqOUIoPWrD+
BtuFqoEZFNu4K4BmEx7aS5mTwDubmxqbdqrE3rMCsaerSc9AFGTl+MBwh5anFpYJjZPKb6G5I2XO
TmCa6YScqDN0lm/jpR2V8n60xkcDBUT0+bDsZZ9p3moPE8n4WZuHFYh2Hd9DEi5bQAsivJeTu24g
m7ev9ZCi70q5JdvtTajwtaxfJT1Ltj6ZFGTFXlSuKOh6iQ56z7aXjVvLqlDry8sIdfg+8wE3MHEU
IeWhSomDW7jRftCKROS6xZHptm6OxiRduS9FsFWl2z4DsNhtjEQTjJTTvTFg3gO8iHztgQJdNmZt
aGUs+x6f+/cwt6avokEvDhYP+QW1ppkpVXyZ/Ehz6ZmUcyhTTQvO08O1atroCimVO9MCr/+Q4z6Q
RX6OI9oMnKVirmzfmtu6MTzPovEB3dGmPfi66UyY4WuaDNkZkA53P0Lodgb5jeYZyYUE5VsuUIOF
mUHNbFWDBQIMfO7M3WBEZw9iYZnosVFI0WzEGEcn8tGVENYLd8J+huY8SInrR4+rhwpdM89uNDzn
ope7m9+w/f5gRMGaAsqo6rcdg5KOUxvhHY8AKkwddCYxAFiYBaq3dkSqbZI423DHQL+18gxlSsdf
TGXiHSwLLUMUj6YVHhgxGpN77Kks7HpmxiAwuVPDnsYI2Awyb7NdFzSH/6HszJrbNpou/ItQhX25
JSlSJLXYiR0vN6jETrDvO37996AhCwrjpN7vZmqmu2dIyxKW7tPnyFK8slRbum26wkajhR6Kiq6J
3L+3FH0+SFOn66IfDpAoPkvLZxEZKLq59bOWd8mn/n4c5uKTrZnKncpjMrfWb7MDfkiYJwCn0o9k
zseNmqKlGHDREYeDmDSA3QIWlBKuI5XymtdaKwNGGgzwtwaxcbcyXIR1bfHYOcz3co6Vcv0LQvPd
GHsh7bh0iwdWGX0Er4UC02ILgmDcb16Zia3wFTogHFofEx2FJLfRh/00zuPRhSwGcs0g7c51OEdw
OSms3e+9WWQPoTnXELi0+rnttKPvm6ghiC2jd6mFBNGr1xgxaha6Cz2BN/ahdmIwy/zRwyWfKtXJ
WGgEymZ+P9phd5f5mXqvohDzCHgoQVmFcocSpNGj3ShUzdFzjS5tEpFgzOv+iCxW+uucI92mUp/4
A1HQOx8Ozb+QVXxsRw/F+co0uYXwCZVL0zm1yfYerZ3kMdYL9JfaMD9ALo16U5lA9Y/G0tXkQfky
pREIMnu597n8RlzobH9qDXd6Gtwsv0c1I5kHxL3igbcsU3mO21Z5Hp3wc5THyUVWYkdwy77EvLnC
xFMYh9Kz4l8AMyS/zDFM1doIhmaGwDzZR+4HAyq3d3XePwWqpd2HlWZdE6vm5Vmmb4aw+JR7vDdv
Jpj8rSvAMmdpbbimQzs/N+Gi8xMrw8lSoy6+C93pfQMXxCVevBLCuxUJPjUEk9CBc0aB55wE5KkN
fVIpjoUqrRvzByj6KKa1Ry6WynszUPz3XgHFQ6JrX2Ul9qyKzONUOP4+bGZ/DbP6sd+rVd6fJK6v
Gv+5p7eZi7n7q2nB4BWHmXY0J7/8HKMsWFBh/yNUfEpXkTk/KZ5XP9I9rOzl9T7p3V3Cb+OXpoBj
xwjm7NKlWXel9+RzoKApmZmj8XsRq+dGSqfpbO5bCJK/t1FKdQopo9+02NQOE7AeihJWdz/3pQnX
V6RflNH42JgmbJZCs4XWTnxpQXrs1lqBN5EJu133i18xF9KtJCEPJvuBL9t35exncGdTd440ZAV5
K7nmWsKNxe58/VTXlJc6B4kB1x2Dy1pugqf8V5tO5HNbdbZzsGEmPBmVjUZTNQDd04bsAPcVRFc8
kJFlbAsAm7rx2YyN86Bk8ffeIMnVBlnyoVaC6YTSY3jO4jk4lBYvF44SLhfRceZJPLPUi6xlllNP
fTHKWga/CuM78DzPFQ3nU2G69QqcMku1OChaHB/yMYCmcnKfVV6E4UjuW1ARYzJfhmWQmQyekXZ3
dhz2iFgtzHSVRtKyc8KVtm6gd2tlmWsbLuS5s9C3QlwwCkvBq20LE5o5sS9nABVwgQqiTLY84AiT
OTAQJYeMkrUM6zq0G/iskvabNU/2pYIXIt/pC/WjrDUeRy46P8AXIz96++JXPT+7CVol0C7TIXVK
7YAA5fCM5uawSFEOzzFp/j3oJ+VObEGlBjbEX9O0a+nXO22BEu2Fxbe8SfLzjZ1M02Nl9uYp8OZ3
hV1+bbS85eU4MD46Zf61GJNo52qdf6wrr7kGcTCe4JjWn6mOWQcljIwP4AlAQUDzeBp6DSWsLkbx
jPrCV5nlNJKvs81WbjajgdnVUhaZwlJ77yXjE0TpzSfPp9bfO4EJ5pwlZCxw5CUxrKKZ1XwCRLFQ
ZGf9kywNH1BU4v7mtVn5TALvu+ypDZtrWO3aBwmClTg+BD6XO1k2WvdrBuA+1EvlqUXL4V08qRkw
ieazrGTIm9wHCWiY94HSe5fcNb1LugweNUVuLP2JJgUK+KS5jl5cLsATTftgTq2D+Gma7MWbh6r1
lAfqe1mtG55St+k/hF5W3Lk5SDZT1ax3HZCcY0a38+SHz4CMACbH3qkG2Q9BGYM+R+E9xI7FbrRR
odmRAy2fDTUez02vfs5yOF3EVOWed04146tdpcgJmRH8zllVAe9Th6dU0x4aCvi/iqn3UdMtXTe8
eG0aASd5oG8kQSNbrZqLDJZl2ifepaFJyeOLW5efhlrtj6CEmn2XKeM7mAWmd2gJfMxLzYM1HJMM
3Li6u8AKGq4bP2xlDaNhmehn2TQvO8VZsn3I/H9sp1xSH8hF8pocx9O+jWFPlAEdpbrcVSE6EBn/
4dA34AH1Bueb0wW41gAxO2Q3ex38pPQTdFbCnQXGC15Cf3Bu3Tj6gF5p11DOQ9ZECq1TvGHMTVT1
D/LyIe8Zs1G5XInsfje15NXKLNlFVj69q5yapr9cJ+Ft0zi8g+wyfLTK/L6dnKi5Q6DtUz3zRLSW
EouZpmErVYxPNg8voVlaH3PawJ8nXflTzOpMIhC4hIEMLXKLWh4ie77k8HPYvu5pFv1SuxPwmnDJ
9W8OO+2+yErs5SIkIzPZ5eKU1STFgGXYnNCg7IOpve+MYrjQGj1c2iB4mWnd+Hbp9QMZ+jj6xa1n
x7tX+MW5Rnb9Oayn6pz6/fSu7D9Qw+qfHXmisyPgYXM1c/udXO5mSCg3ZR6pZxKP9TmuAkqRhTEc
O0A53JnM+EKb6hn8QXAdINTetfAPvis6/7NLo+VnkJLTiaYU/vBaL/ocOjpSmEkW0pqYtL9VQDqo
m0af3cKbrmMYtgCX2eXBU3DoXYC0yEN+MPwkO0z62F8RX6bmtczUZdhs2zKtc6/cbWv2u2au72Ye
9pu8fU6UsuR2X2UQIcV73ZzGrySz4rvCcgHbqAkPdvzJpx3iEb4P4CBugv5D0oKs6zKIYVcvFHu/
ZLa3E6eYtCF6SlIre/IBMSEsbcV1daLJPa/fI0jT7nQDzlx3oEQqgwOuEJJCh8+cqr9ikKrfAK59
aNR2+FgUwG7G2GlPjm7UF3+h3Srj77NrJ7/Fjhdw25sXnExlfDLmbjhlRu7dtVoc3XkQ2B362Qne
1cWhqb3p2W48RERje9KOiYK4cYcO4TunyzGqffypGpWCNB4bZNBSU7nYdv9++Y/M7/KYe1ld5xdv
D55OCX+Bjbg4DVn7ewDI6KrV5qlxl19rKWHJ8OqY5be/9H9UuWIesK4zO6S0Nadqfd+71vf1bl82
5Tc+JzkPGhg1Gjv+vqxyshlmA4dxTlezo9TWo7UMMkvc0Hr0JpRHoJ+x9ukwp/NOjFtg72b3dQjK
UuxvQjwUEE5gJ7+rsW7Bsc9Rb0J6Dd3W2kZFZvMEJhWUceYS26ZztyP5DIf7WN6PBQyxsjL6yS0O
q8MwiVkoPhsQXWcu+PHDpJ7auioesxk8daYBaEajGyp/McI8xRSmp/FhjB7WlTgic/oESQbQrUXF
NqyS7s8iuTp2VX8PnZqkU+yMvziDNpzQybaQuHWLZ5+L1wHm/vCr4TRn2ZPG1fukrPh7g3U+9ZM/
q27qKZT7/S+J4X7PyaVcxWSRXX1ybfcsqymuhl98GxqgpkfltBqb+L1u/wEOV32v171/p1GfPcjS
5qlypxhoVEULg230yAO69T5Z5uOQK1etNU/K6N9lRh19GuLZuVjNwF992Xd7L9CsCzXj5miZYwin
ncKTKuS8K1evVlN/TdxnH0oJZI37HG25+mghYHH2syjbq5pfnjX4BffFwvIJjUn8qMJsPnn3jR39
NplOfZctRU3ws+3D7LvOQo0atSBrfBMhQV6iZJiXN6RtudmC5nkqk3D1aUvUv4bebK88appluORT
wqunOE+Op7hcwUmAJXfTIjoVz2HxILO8MKjhyxp8WfHAu/V8dfKLOP3WAzW4Ode9CLOcNUv5faCD
vg+SbxqyV2D9p+Q5qNzoWoeQabeZnX8CbPksbwHQ7H12+FX7GMGZfAyD2D9DRNDC95snBy2d+k9T
wNUdprnq0Z+U/lNuoQjfD/bHHqq+566fvkiUYTbefezAQidLi5fqg0s7z1mWfQJ4yNHK95PT0sWI
9rWYKbfWR7sN3+UBhGUxWcez3ZrxU14FERLOhfWRhzIwn+WY/zlWH7hlWn+58fSxqt36cx3Be4Y+
ZbruVkfVOJO+iZ94zHzZXetRynU6KJbdWQqlR2TvzLn8lORZ/IFmZYhrEdI91hY3pGyGVZTe5T/K
juZ/p0J8XoNz8jFBKQJAHY6Gv0g1D4qvs6WasHSW9cVxa+9+HBO6o1JdP1ST2T+nXa+cFhJ3EgBJ
+WAjNXn0AIi8zzzf2FuW7n9ykvobKKzqzxDY+8rOgwwhAHEjuhgB+tBGXfCMbCNHeO1HZ7gqvEFR
CJ7PsrIAaUG8H5Rxtdti1vXqQxpuvIqr0TSoZ0IIAmS5Bskpfgk/QjN4KdhbK4QxiYG/pvDJBmzn
RvmjLDZzCDThKZxhl2gyVz/dOCR4NHr9MHqVs3eX0xyrylSqUVF4rpO4bykwtJGx527ymMau9VtQ
xM1DFNCxM5GH/C01qureNnr41hevB6XXXRnP3km8UVu7u4DrxFW8jeO+0ztXf9d4HeXpsEjuE4df
mrJCMqDRQ3RVjq0FKQ/QoNC581q6SfMk7x+Csn70ILgK9p0BI7DvAQWpovedpkUkOxgSWDJi2C2f
1qjcKt+THHSuUd7QvD0r0GIqjRGfJVj28hKEfk1rmsftFIMi1t3Q6/bBnmB141IU5ickl8o9FcD2
kVor+KMlxTQPqXsXz3Z950Nk8KsTj+27KejvKN/D2zdZVMDSwdXPEqzwqncxVFj0SugLH/ySBmr4
Mr63ThWet34LeVJe7KbNz17s28Pzqz0buvrqxe69ifDTVYa5CSnj/GQZmLHOS4+b7dY4q0XV8Xb6
ZuPmR8xRvwNtl+3kcLWAvaVC1OmwVSN4rbL38RhneyktyDDLe/lWl/j5WkKlWrEWM2StZlDYpyTY
iyig7OtaIlBnPFpd49WnaXTanTYAVtGo5T76iUa7l0zRnTMek90Y5DrI4jq92rzo0Qb+QqgX/KaD
L/oHfx7iKCMNO1ZL61XSHDcCvW2n2GjYn4/FyB+uOGoVzdHRK7RzwdPucxc5HwW9VScNtwfLXFfi
e12Jb4kU2BesqWukdH++RtZRZt+BsPDupCc3hFpuaqLxWfpvjXSojp4Regdx2lmW/QIplvjWgT+u
vaFDlyqturbf94++Hf0qTtmTOCi65p6ZX6Gg/srF9dcuMRSA/c3LwKMdSfLmUcy54tsq+WhN3cV+
2ywybMqjXhhQDYkftuHh2AIk4NFplZp7k5D5jwSNuCRhky+pm15KWW8SODKl3cN/kQqxWijGSEVV
8FU2FQ97+9jidSbSbMhl0Ml1Codsiky9CKncTp0WaC7lb6e1W9hWqLgn3Ab1RYXjlUBIqIS2pblw
EW0MRIoGmCpNQgcCeVooJBg0mw9m0J8O0tZtZEb4zjC/re15slLLb1uXttR3guL7yk1ovURLC/rf
9t9YOGPt/5MTKSt0mgsNhtq7x8hpHaANhgNYgVmXRC4Cn/YFDd3sstmHyurm3aB3iAqqybjbgrcD
tOWUZS/5kwwExY+Dc69zd6ZKljNzMv8J9ZxyTzWLJu9lmbcjYMxllnmTel/byZ90uiGoI7YU8Rew
wuEl94NoSBAOC4OnoDPVX9J8hl2+cpGvqRLtl3pxhGr1UC8riXBN2OPT3IcIa9kgAyWNXYm0+7t+
TN19nfbjmgSxG/1jEqCqWJRhCeIg0/s7tTKqg6uqFC/A6sCV6NVnihSkeAtEjXu/Apgl3DTrlJ9N
vDLbCHXNLYuNGG+YboTzxqaZaV90NKq1+6CkHwteyJYLS2EsHIk/VrM728MBfceMh3zPXa8raWPe
8WppXeQS8jM6Ty+e2n0LIPMgF52ba5DYZkpM937hfJAVoeV9ZwMvmA5OqCe7Nzygsnue3hkglh4k
+meHwnSLusbUe+u1spELogQmCxkp2P0LDEePRa3Sk+ckTxvAfjEVi2nNoS/LUBmSJzWDUNKP4pb2
+KR9mNrm+1rf0/L5vtN061nKeyb3kgOshLyLo7lMJzUopHnBI2UTODWkAMSymW2z844xvQOwIxEq
Q9ZOv8+q4p4EdZ8s//cq0lZ3shTgvsxkWOH5aVCR/dfqwxtbXUETppgaz4OIaMIcxoOAze+/LMMi
Pa5J/9flWiNwaIc9BeoIGWPL/9pkKvEvMlihicBEgVhRCoxotdk06phenTxJRGiY0RO9x2caKXye
2saYvxUaynkEFuJNbvvq1TBoyZJfqtelk3b+oYcMat8oWvgsgzEF0XMSkBIuHN063jjyNMyOoUHd
68YxwH5CCoMqxutJCt1LO280IQd9TW/ZTXuh4D5fJL2VSR5A8lgujpgCzLkYvqW6Xz3KQGalXmey
DNTuW6EAh7mxyzIz1erR9HlWGgaQ2z/bX09FvJ8SMjrAhoL98hjyzfHRNhvT6UuG5NqdpsP5RFN2
+k5z8v85wvXRXSus4V0ZuI/KbIJPQQKvP/YNwhe+ru7KvKXXKx5TSuw1HKPmQlcgg1VbxrVurYNK
d8NqEjtksT376CyvNSSV1+W2zS6tz35n0ODy923awrsAb3wC4NNS77YNW1xhBuXdQDVjL15xNJr7
zgU4ed4oW4vBpkqdxZeV2XVZok4TXdYrkVC2Bgu/K6+tqwPdFNrMxCZe3zOh/S33HkJSoBiri+KH
+mNtt9pjnbXGtJsr2MXgwN2j+IRtcehwryKYsay1XgtP2agDiutJHqM+gl+OMFXV2NcuurASKMNY
pNG00N18Duei5jZCsDjWE9d1udd4gLkzqtE7I+IS/GK7/ge3HNIvhWl5d/o4FsCwovTLVOQHjWIL
ecgoRjx2okaLUMAxU8v0VBVBsy/aUbmibmZ/miFAXzg1YcZVoCs2fuvM/P3oAEzVoxhtgbSaz25e
RTuxyeCHavvOhJq2hVJgtWu2/80bKBJKgIaChmu5Fg0opJFcySUVIY1aPC/B/v/DJjMS/+SSlAXQ
KmtrCfRd6yVQHBvw9WazBMupOsnCM8o5J0nX5VuCbsp+H/oxplmaRLM4JYUnyx++Ndu3RaTa72MF
tF3CN7NsxCfnbb5/njeoObUEIz9ppvuSGJXsqCwT1YmCg0z91jn6qDGdR6Co1XFLo/5s3+a1VPft
NmtMeHsRd1sbtLjJ1Dej8c6l/rEra5fsPp2m9cO0DPAf1A9RWWKUtZmQVwCHWRwlRtxboCzXwVbQ
/QyN40jOlKQ2gx4U0TqDWvwftv81LgTRBVOGfZLjgtb9PjuWewTRkj12DQ8OO5nKYAIkLLQMLVLb
yx43u8zENtc+z99ZcC+m2/0S0kY29P2ULynI8RnbXpkN8pE8Tu3S2FSvFu8clMLgrnOn+VAZKa8K
QAOhMGEGcMUrdjKVgaoCHCuQBxeLd7P/NFiO8Zbyjri3U//VpqODvVMjsHBbsOyVHYWhZRer/8ZD
qKrsobyZr6ipIvmOhrkuELBugYyliHOVZ5lKjM5d/mBVIHDqAXEFWnBTFeEwInv0MXc00BZ3S1P2
xRl841Lp2tuh+PtSvDe2bZucIiE3NlSZltJCBjvR8hmqTyc5ctf//MztaMWtizu4C4ads7BgWIpx
H2Qwrletmz+B8lioFBa8WDXrq+OtbYnpGuu+aUYXEtAlbDHJSTJbnFo4IvWBdmCfkAIaeo/EdGK3
0cJEm1wrRIZepmmAFPfOKJdaoxHSQ9rEsCmo0IurygR9f1goGrCdHAq7bBynk22kf8AyjceoeVK2
luElsgkVmorC+m7dI37HzGF2Xhjz5Psp0WzT1tPa0Mz884uLF3ZEG2JQ/kUymNPCOWICrADPj2dd
b//i7cRbT6rE6GmBBz7CWN1e68aBjnZIunUWl4pe7mS9TsU/27FZch/9EY/88ffWitOjeMW+hsi6
HhCj2K/T5XT6Fdrr6MbnaRqjS+c5wSFw/eowLtmMfvRoIlQkx1Fr+sXIKeSJp6t7SA2XDIgsYWuc
zm7Ko/hiLyK6SWDOvKu0wbpug+VboNX75BNgmOB0Y//XJRB36ypbJcRjfwiAbd2/2RXPgT9Cp0t2
mBNosSOz53fAsepTXffAafUQAUj63r1DxE/w8MaoUXq4TxGyX2MQj4oRtmDQqS0+BmPF6+ciHrmY
bMVVr0GSn9bruVtZ1IuoOO23yzZ0XM16zRfbejeQqUcr5WGKlXh/c3OYC17mtKKvDpNajg8GHwAf
QGXvPKrCF8iiFkX6eaTmg9fieTE/yBpUgbsruiS+ixe32N64JXxUg/KUxuNX8eYN6JUSNlHhZsoX
0iaZgetEXhVqHhiaZlSY93pE+wx3ySLhqYlWn52EySCMTvSS5XvX1MNDqmggQekIQbJDU4KrzGZd
D67Utxby0sXzZlq4eQzMV3bJBiUwm12j0q4dOzQ7mEvjxEI3s87ENmeRfxlpM7+xh8uGbVc5GhlN
ZCm88X93SMi2d6I2Ql2gL++2DxusMr6nCfmrYH4adSnD2cNnwQfR6DKgwbXY1GL+LBGzYIZe4/7V
JgeIJCY53TdnyoYphd0Doj00rqBD47Fv/tCq0wBpofqXdEmjkOIf+2SYj2pYRp99GBx2pUZ2mcRD
DnggPDR5En9WgsC8hF1jkwuIlY998clLFyUCXh6WMeTxyF8G+hD+VJvUuJPVGuNQV7T2YtgGWzbK
mkL/y+7NLbb18C1GSXx3/ZjNFsPHcFJo5heTVbeaf7d+LNrPar5b5+JMla6/n2z7qJQOAmSB12lX
Y8kly0wG1H6+osAzH8U+2MWPuDdb/jF93bTGy1br7+duH/MmRj6x9ayvlKqA0S5f583ZP92y7h67
IKBF8VfdAXylKOOHvNaDx5Aa3d7N9PILvDkU0G3NejDH3P5Ak/W92HNfoV/dHd0Dgj1ggb4OyJrQ
NQyw2uGFfWFWKb/4sfuuciHGhc6heVIrDcmfxW43nbP3y2G4Ws2vqWMkByWP1YsMLprXlygbh2x3
uxbXFrm5E0g+XvZsMesZ21rCHSMaXw7etm9HBtvnvgmvksDdh7Qh7APUAlFriV36PY38ENiNBWs5
NhnKyXYug1t1CCYvRlnLrF48Mgs1NK1u94hHBrPtoOnY1v9+pMSgzAKaSCVdsu3bPnU75s2nyle5
iVnds+31ZwpvSGV3+iW1df2C8mhj7GXaqjrymQO0xtkaIFH5EiX+bSmzSlV0NEc5SIZ1n0T72ngw
u8a4l21iaiDc4FX4dYsYncaqQdmha4i67c5bQJqCzJSZIDFlVliVdtmWa3QpwM1tjy9nrL7b2O08
OWpbbtud2ThVfR2AuwYfuoUFuk0V3zH7/QScptgNZEspxQ1NdPVjpYTou9eiq70MYtSisSp2sN7C
si8GnWzyMTf7r292bnvA6Rgvgev5b04u6VK8Ak0xgLiMn9uA0lbjVO/4cy4e6SkGalFzm9xt65w/
UvKGkXLcbG9i5ATUetYTJMQTiIZMZZh9wLJcVXwUUPiAtOn+RPa+Orltkz5S1aNRaGkClGWvzXN7
oOiYPho1d/sxO8tCWyyT4/J4K3G0e2f0IhoKDMgl+rqLWwVWBdum7u7aQi0ex4hU9WCN1n774jJb
v718lyV94abGw/Zl33x5PwdKGUettX9jnJqq6g55dpqGSX/QEflp8nGoyiPpBP9A9XO6ZnWHbrxM
ZQAQPV2LzShr8ezK2BivW9DNHlmuG+HEntZAMRpGUFa7N9vfWG8OWfcHWkdKRu0/61A3noylpyeZ
wWjIYC6gQQsaoNVRihhnDYHRG6MEtovtxrHZJGQ7P0y1u3amq6B03BywBINdzy8DvchBS7mdNan+
maYltdv5VVasMVPWA93YwiGqHA+trSV7XZ7Tfvq0Rj9fwNV8ouFmec6Tx7iu+xtF57akGc46k7y3
zfshR+KipoTzMIHy4XfBZrdMg6Hl0bAvoTnN63SNIYeZIDP6I1pm6xYTeu9mt0Q3afwSfXtilFXl
dLRpuZQYN8kqOv6WIyGaHmnCaz96dkdjWK4BiY1qiISD3pmRFy298Gnuunmvp3SYhgZsquh1F/ND
PwWWdSTT0pKoNWmuCGwDVj8U5x6yLiRKrVtKlUP/23qIeNrc6i65MS4skRwsnyGOMvtiwrYDYdhy
SrSo9E1pdY7tEYKDZeg9IwEZB3K7QWSh3YnxzVRrOg2rT+eMppKdX/YURfGyO+FNDGLAHu1wMRrj
E4972lXCxPmyf9m2faiJSNp9GyRX2bTul+ib4/sWjmjUDY4ABammZ3OpX5DA5Wby94Fign6preDF
UWXuj+j/3iJeEFAmdx3Zs87lOPG9tY6JebWdXjsZy4W8SFsu7M1yjZe1zLZhszlyBxDPumdzWctB
k1e6YICy3Wb/2TFi+x9C3nzcz45xU1hWhy75S5xvgn8+/dkRtztVuZuJtR5Sf+cNXcov048fzL//
oN585FDTKZu7pbPLUxhX6HzuLhaCGinMhdBJ2K8DfSgYt7VETj1pk51MZbu4Ix16//U4WYtbZttH
bOe8OffmEyXmxnbzUVpXOkerhuFh+Z7bV/jXj5SQ9QvKljefvn3c+u+/+aiGSj0cA2pjBtHOUMzq
HpFi+2ov+YZZHfuzbQ2QR7DaBiPSaI+StQS3rzvUPsLz931rtDqThj+u/tUiUY7Rr6cHOiLrO14S
wICgFna3/ioHGk8/MpWhWB5OqmXQ5XdE1rM8Im1+cHbhnZ4O9bpx2s4o2qgJjxJZa4Vl77dNMltP
kkPfnN8DgLFRwdoblQOWMKY6JUNlay+z/7ZpVQjxpsRswu7/veV/Pfom7mb5//qWN3tvlttRKhp+
+yhS1YMdB0cS3TQ5qz3kWJnF3QJy6gKathwxdAsGbS+mN16mEpPATXU/D96HOYH0atdPKSXtZbMM
toWYcNNA+7TZ1lOpRfcoVenuQc5SAkdHwEg+ocn/IiWVH/IIsYfl6VGGZnm+W5HAPIbV4HD0P8XW
LY4q5pnnYFl/8NhsXWMjoiGXnObW6Gsvud167n2qSHBELE6JUCXB28Bh8mDjkDBxyEyYlWXX349c
24hfHUOXzydjyL7Bj0JCdxm0RG2OTWN/hvYfHRwlJ7ErjjIf+ugoTQar1VDCdN0jfr+6+hUiR11l
hL+Sb1XOo9JPC7Uw7FGh5ZwSWC1OECZlDx0Jq4dAqchJptkOsB2/y2ITL111LyFiW92D4yV3/mDr
O4nxJgXZ1e0w2bMtZeM8l380SeoexZ6oJKE6A5D3EDsgFA0v7Z4symVdOZdXFdL1Jxck2ZPYg2bo
HxTYum/s4lQtF0G2CPmpbUPt9Ja2ULXqh4aGk8MauBzqWNZFDUIYgf9eM9rKRTd1JFm6Jiy3YL4g
5qW+tMVu5aab46wsf0aLsD2FfVnBDhBUV6X7MRvtALYoxJA+2FXmH8UrcVvIG1vLY7CLjLAxaib9
rI1y1PXeX5dqG1jP4rCLJoNJPJ+OstwcRmWeh1QPHjaT6sTzg4ukI2XRXVJo7kUSYDKTQRJV3pKt
ktnmuIkLTHeG4HMJlJibLdsx26k8oIQUAMOSJgNpJzdcpTyKHvMAddZjaWsQGA0Iw+s+hBTA7p67
Sk/JOOTDUek885JUAHT0gvarnUxlQKMDXOrrIIGgkV5s276iRlimrsdwL7ZcoSq229zbWfRW//DI
OeAPiksZnWtuAVcZ/AWWYLvpy1JsuqHXx2KY/tImw6qhUSNEHFvcz2yv2/47dv1E0t7cYJfPRbqu
O3hN5B6F1j3IyvahzINvshL2d7pSnm34/GCohPc94+2RN3E1XIniE5oQ3tHtvu6W+EADPaoq1niR
DVUVR+cqbuEmSez513RG185JyxMSdsl7n37a58jXyYfTofQFvlpj3wQNXws9nY9uDTXAkGtfksSd
jr0JS5WE8WawK4qx/mQ2bQfO6qBZPXLbr/06UmguoonEpRiH0PhRS35TVgYvHBzUTK32EvTG848p
7zlnv7GDs4XQyoMMxutM15qo3QGYRsM1AHaxOLRBb1N4qV6nTtYiOFC66r6Fy6TdBTWvmm/8Mg3p
h7gg6r4PdStsd2KrgpmnUwlXK25+YpzpUN/pnVZCPMA5a4zapfPZGuoKnDvKhI9e5YFEiXR+Vxf6
qry3oyMoH3sluBLbSniVWKn/QNvARnB1Q3pFl0iM3i7tr28Ysv4/h7oUkNVDq4W/914GfMscho95
mxbXyvdCxAmXqQy1zV/1m3XSd8WVmlm7R/MYVPproDhkWfpQNKX0K6z9InY6ePQJLl0jAI5i2t+q
3xWrsrxzuZDitdVo0N81+6iFlnG0BuaLZ7J0h3ZsGrseZLcMLp2nFej80yx8exIo58RwTR415Ep3
qxTJLGImy7AqnMxpQ/JPdE1Kh+4x2MZz2oHwi1bJ6pb1qn0i4S9b5ZRXhRSJh1Ljh2zKf8TbDjx/
qQU3j1aPFxlMq/doL2nAWgPMTDJ+VIvPbtSXgC1UbAgkELnFrOtFZFIbYPZajwOf97Lbs3TDvFuD
/vXMm4/YlusXgsBwvECIqaKUMpxzeWVeXo9lJsMgL9PbOnl1N8srdC1vwptbZulyjsxgJeLlekp/
h2LLWM+XbeLcjrrZJcstJJ6RVlCKDqVRryW5tgAJVL0ETbAAEmTmRBFZLdvUvJOtdo83Iclk9y/w
BSPTB2W/HtQu2+duMndNDDNabIQWf9Ra38GhsbjexsqnDF/ccSlVy9eQEDli+xrTlNnQ4iybxTjF
UIhGZgS4Ww4X482XM6xMv6srmA9qKw+NuzKKIYU30dJ4zhq7vfheHA3fxUqbENhyw6JL0rTT8YCE
eKsHz+IDl9VdNLP3zpPShH0GjArWm4tfVsZjBATisS2hyilpjF4FXBTQkVBvMUBaBvesrj+KWEsk
8i5rTBcaIbKqXLaGwEKDOoov8CPvLFLI5c5w9OaKRkNz1ZbZtrx1S0ykpSOKTkYEjFalsnd7nYnj
/lMSOAhcL5eZ7Qrz5sqUyfVIt4Jyt/k9o/wIb312gis9eIDtOniQ2c0ySrnnxm0336WRj7zCFiMz
f6DGeNj2eABczWmC9YND1x0dzzzs23YPPMpdy+m+bQf1QqVPhaShVU6NZ55kJfb+1bnZZPazJXla
iN02989ibmxy/vYNtr3/bVu/ltah6WCoAEyBoaA0KdlcSeRKmhe4EYwg6pNYZJBccZxf6ZSdV/OW
AOYQF1GYp76owQto9UXeEpw0ohUSme2dIm8Y27vI9nJx867RUgncpTkPlW9eZN68uWwvNrUbGldX
PYpFBj1J4SuDz82JeBG7SYaHcVaf8yqhW/dfEu+yQTL0XF0W5lXog+QfnlrFR3+EvE3+vWY1UCyv
wnq1bT8f8b7Gin37mb7aNxNqovVJ7xCIgkxfveopcr37dVqpQXWW6dCmDyF0NvejU4/0FC2Ro1NZ
yh6OfaAalf9/jF1Zl6M40v1FnIMQIHg1xrvTuXXW8sKpru5hEfsOv/67CrKSHE/1zPeiI0WEZOdi
I4Vu3PvLGpSqC6oM2+NTMSwrRTYIaEcFwKKZ0CiOqyMyk0rhfg4OOO0nz9Ar1sCNnHaHUWGsydbx
1pdFnd5oJBsrvqZa8EAjSG+X16hH7bw7iSuqp8WVeqbGpxPkmbGqK65QO363O2mPYgmWFlBQ1j3x
5HIdVztKgjjrgG4dtKm9MDXEN+6zaYj00YAa0huz9E1a290rM8bgJYx0aCogKG1TaNxo4x80JR1E
eGFy5jhQwQl8D/hWh7HektcM5oPTod6/ALNjv2GNIy5gUhAXO8GJNE5QzoABmS3bbj9HkKcDCgzM
MkHvr1PJsc6jnmFpxSGT1jONbLXoGnYXy6SAqI/hHO6WNGN2kiZEuiraMopcu84xmGCsCpVZEchR
c2WiZmAQvecAB+woFlSmqBeiLqiGcT3VNmBeGXecJ+3NiQXoItyoeoKKbRR0kddq0M229OqHDGcG
aYmnDOph1t6JnHaXpWA4RGXB9EBNCiYlKKFJ5Lw7o2F7beqm81CwE3jXrTe7qI+hHhTP4JrBh6GD
FHtsvzlpZN26mb1RjAYY4FmbIgim98x6Gx233LemAeiUWgH6pwD2tlpw0C39NoazPObqQoQa8FVJ
8Imxi47n6IFMA93P3IUAw/8+gxyRNV9KITpovn3YjbgHp7ONBKSl9zXqGIvcujo2PmI1CCj61Gy2
CwEAVfe3RnuwA2O4EAlAo5gA0ip3DhNql8DLqDgByJg5IDk3HVTGr8wAPJ/FtWAcOlOFvgccEILl
cQFMN+of5JmaUvWCtK4MSLhAgtXOtNBrRwChqp+TsMDwijsgx5kNbChd44yqqS7cUjdRY+qRuxGR
AwlHCipwlJQp0zafjBS0zrGqHsJ49+PcDF8bnhf7dd271+rqxD1WGfemVhbTzkyGyZ+ki01IOqIK
Gt+LuA9aLkIHjR05xL4yYIlwl49zIrpzV/DT/XhxkfXThE9dctFUi021Dw6EaPNpvU/zGxDCv78g
T30LUgEAjQfzp6ZRj+dRGH0GcDk87+Pfxfyy/fcQEyo9y/r/Pc4NLGBSltcE/cDWNaCR87u3QAsW
DMyzPA1eeCPSXRpn/GAj3+U7sWV5Og7CAOY5D2VsvVMKR6pMp09zhmImcGG1fXRIUzNDFCr2qEyP
ehCXRg0QdaXkKGVL9pYinI+d9qlCeciVRqzq4yOeSMCNKedHBC/Mv0dzmLeo4o7OKxMn9chmAM0D
Cp8Pd191L0lp4tzYt9PZKeSE2j7T8rrgEDbIXKE4qe021GVtfHXM3jqAkjmMT1ClaVHbnRfbWqlW
TXHTnQzubmi0NqYSx/rHITnwPwiKzLQHwjBWNVHgoQDJ4Qil1oajin4QZzvPxqvRt+EJFc/nHjvH
m15m4S2tRmNvDjoOAR826mlWnEP0+nJnzg0n8lkKciSqqVwqLYt2sL1sRMXuMqZyTCidAUGoKEcp
cgybXeRijw5i6u4YWMCE4076agCYCD5b1V3GeNmr9f2TWSop5lg1FJBiYy8ywzquJoogJ9mMUish
WFkwIM9+LUuOtmqjS52Gb3byA/kuVIY5oXvjMwu2WoCTt9tNAjy2g+7JIW19kbYdR129Kx70ElVe
Y+leaERxcR8nB5BouVvQ0rn7duznU2WmeIFDprW4LGjmSseTD3unlFmOz5TOQ6okNcgxsDbwLDOA
YksUsXNSVuxMPRulJfiWNWN/tZEjTgv8lSS1ZMjEuG9L82Saow39qQZU6HstdO3HcIY2wsYp0rcg
csIz2aCoYANohgpWJLC2wtaZ3xOpirCRoDACm6FsaoAcmo37IvACCgsfItQ44pM4gXrhWjt7XDZD
o3uepy/QcvvHW59Pd0QU82ksR6hde3czwdkpt2nBQ6jcgdYCEOT8ohmy2KFMWQK58ctGjhpcEC0A
+Yihxorr4sJZCKTNmB6GIQiqDQ9AAj1Rl6muWXKwr48gNVRQq6aZcUSn7tpIBdFCBhU4LRVDQz6B
LKBzARBy+sHcDE6U4jshTDzsGblXpCH+3B8NB3UV7sk/xtTjbjGfwA2ATWJj/HKXUNyJS24dIsab
k6ajkcC0g5hC65rThB/vRL3FSH6KJGPkxKh6Xbp30ykoppXWeFoOn3Isv75cGO30Akn6oJbDiS7H
qEd/FupFH/eCq+MfbRRSOH30fi94N2Ud/jZwffnfusPGcb3KrByAe1120AQQKiF0PD36M5lmVQif
uhUh79Y/6Kco+mOSpyYI3W/HuPzDfwW5MoLrqX8DZHMq7q1jOwK4BPum4xJNjiXmbmIud02QiPNg
Zw3UPqC7EPLwAIzyyL98DDUZxu2zxszvRlCjWMfSEyQdHSDCBHeRX0DT66iWWMZhHgWLcYoNUNOO
EimcoMFjcA3PwW9RL2OtThBEk5Z4o0/MnTNUP/I68Nqpg9w1Ktz7DVcE+Eu3aiGeYIOTKAWf4ZFG
Gi6rLpMjWQ/1bXTJmPSl9IQ7BNsx0KodaBrTDneYQ6B5VNRJ5ZzUy/Hn21kjtPBWx1oKunpXgjPI
s5SHXogS/MOQTx3HrvIj3RkfM+YGyOOjJDAPDLCN2dMXYg4emsBCIZ2iE2Yg9WEoYbnURfnLhm9m
1LZ2qAchsmEemT+dti53QPQOp1HRo/WqoR7Z7oZriGZgbVTEYJ6heNTWFVZb2KSXvp7fIITcXcA2
AzlJpTjSDGP8Z5y1r1Nvjq822P12XZ8ID4ztBfhutG8DnrVnEDMCEJAUQD8mSiGExmtDMdNHoAmZ
XVCrJKNXVUX0tNfxeHmirtDn6AkVB0dUvuOCWHldZYrr5i88+bO2LvbYxHP3ubUdSL8hj9YU3ADY
KanFDmz20q8iZK3xqAHV5nLeToJwGzUZyonpeE0nc2ySIKj+fj5XR/XF555RgF8vZJq0A6CH/7oN
MBt9z420OtzZF56HNe5u90C0DndTyNbF+7zloKMTPDc8XlTTCbwjJXaR4TyBRiKvkI1WVhrbyrj4
ybg2WQx2miVy8VOooPliMseDrK0t2WihCZUpkCBVy9GYFvr0HsijW7XpTTrki5G8b5sZaAN1e2kr
cHRbN++91RaYWbd1mKbjahjneVB/IQZMnprp0ZxPVhovLopiZoIJQYZNJ7YXms8d9t123GRvVE59
AfbAMzQUBuPiGxicKjzmgB3QqBZCA2NDBdZT6rZavtNYOJ4dyNhIAAYuOPU4YO/H1oiahDOl7jbq
WxoGedzzTVKb7jmWgNWr3dKyccJVFTCqxSQ8CexNZgPiihuT6pGa1HHj3ZiDHny15QXQufkIGLFu
3MhslF/6yO0uYwMCEXsOHT+GvgdgsUNzRRa0uZKDemTDTcYIDLmDTxUi7sKMdhxHCDv0+0FLH6Cg
aO9DRRYbq4YHKVi8muwZG78aS/zenhMHLcWC0R4fIPyn04gaWkitQXbo1vVe1nTmttGC8AIOejaj
wNbF3YM1PZMNQDCtuVI3KGxonsv81HRQPDIz5JmpoWGdgyoFm7A/l5uCXADLp+4lKrsFJrxdEH3K
QFcMn8aQjDZOy3iJpWm0ypBPeI6Cr3He9lrwMzXtr1kn2RsY3MtzpZuxF5Vcf+v10dnPokp86XTf
TfBYX/IOjH8j+4MPKBqnQQlyN9zXB3/QqAGR1rNMynkn2gFpZhVOtnDUNFDFJM0h1ItXG6gXSM9P
EJ2ULNsEEAg80pDUFMHOlW3ymL3biCQC2lTvtpUzYiqs50KKHswGDOCXLKzPneIS7RU/nE1UouuY
3OT5nc0tuqpclpDawFB3b/SeS0Sl65xlyX8ek6eE1rMwwqNpDFAhaDQJtmI99PsqabbLuBIihsA1
tyEZrPyOhqq2Qd4My0HWNQluEYpAUEoQSX5KqGupYk4aU7MMa8XA9Gmswmn4aTrTDPuAEtTtGgch
W1Tl1MFzoJm6zzrcJS139f+ODvidzaTr/DzRdL/JmmpDCID7QLuYt3MNGhDXMqE+iZv3HLtN6KF4
1HUVRx/KZ6BQQuPY4fnJ0Rw++59CJ2cwty7YYrw2YdBukfqwrcrcfLORhvInHN92NYixHkOk/Z4g
cRFuUhegaF43yRM12TBrmyqwzf1q06qo3HLITPn5FIkt8KUuhD2s4GbFWoUS98hvbandyEQNOKJa
HxQB4FsbQgf6Dip4Mtlj4YCyj4ItN+8Ppu2KzdhX+gbkNf2lVNm+JtUuLLO7J1aK4m1G9lWlBNt5
AN9upD/ZNBJ5enLz4I8stH2TW9OlLdSG6VM3DIMa+Ocu2NSOE5ygSDhfGK9gwy5vvriqoXAa1oP2
bRQdCLc/7J9WXNZKOlDwQIIYkGha+26dJV6Af8JPhhgpv/VtLfFkoNedNQ1/mhSlfWvM+l4+vbDx
AG4y3InTD7e+tdSW2V6CZxP5xuFaT2LadvpooGBEgu6GjKsHKj+GZ1EeY8DGd2gNvgPTZPuIbER7
bGwWbcCRzlxg4GC0h+GUZ7y9xG7RPuLw3T42GZ5IwJQXW7JRw7N4figjsUwqGTaam3EAGXwI9Pd+
jWsnHSLG4RBtYhCmPq6O9XU+7CLL/+11lEPLgWmqQYyBgusBWf08+DuHovFLorHpYEdy3M886v+Y
WvMVHDzZz6wTvw1IwNtsOWC11HMvHXv7rzDGdT1YK8NX25zifTSHID6uBnYTAWTfmpHrmygFJYQV
q1y2g+xUV0ftLs6aP2m02mlITRSUqLmgLpLrxba0AxAlKV6vYBLDto4yzdP0Gkn6lefLhbz9yTEt
FMYjbrVTj2yzMd0Mo5iOZpEXHvYYyY4SyZRcRnUOIDoWRJdmsM6SqYji6mQk9huZ1uQ0qpFzjzkc
V2EqV03esAj0WzN4S7p6FGA8UHm4f6fspGE1199UKTeuZ38xexIN5zqk3t3U1abm1ymIwlbTGItg
H2m4mlWiyZkxW0pnd7uQ/oxZYD0MQ3c/XEh/Amj+UjA9+sxkbs8s5s90G1ErUd9SYgN1f0MRJ/xl
SPlwjE2UAy0XGG2a4oJWw6ZmAj+IDQaYJQOY55H009EpAAPAZ0yCEWqb9+kEXQVgfAzVBBxcKtjC
g/ZYDVfwDw0JBmQ1yb63q+QCBKB+iywQFzYVaFZpOImZ3aiX95CwsZDaFGHJbq5q8rJxgUGqp8b1
4igGGTHQryUwCKhL5sW5aQCHRKn0q56z8FXLR/kQseoZX7vRYhrq4igLKNMhwVV7cV/YPoTmh8to
Q3uRZBcjmUJCKwUWU2k1kp0aCRQC1M+wnwVL+olnQ7fhsTmcx754++8XxnSxPKlCtqpsI08vimb7
iWdlpVOZBARBnSybt0TSQuwq1EgwD++xO/0aFlWOggikqecswhXzvw8/2TTQE4dazrdko0YOg9y5
zgBSdLVxHpJU7Z7rwbdQ44uiEmyXyYGbOPfm6l5vRyDydxsJGikoUa1NG9e+G9lgu/ywWxqErSqu
xKFHSFjfOepGaVd1gHOQQ6RRu881MWzceqhuJuigfVsAKhUYsgKRfSyqW1KmbBf3ubbEUKAjmspH
NfKER9+kP8952npVV89+rR5idRnqFxbXqNtZx9TrRmCSmx7ymzO5bd1A+Mcco4x+DhPPd3RcdAqT
QUIhizsU9eKODVsGy5Mq72waJm4S6Jg41Z17iPRpayFbegqjYTzxjx4NyUG2IW4BXlrH5F6nrCus
Nuq1EjpEuv73nXmNv3tFfYim5a3QjHXaOgOMyL/eyl0MDX/3HslmOJ191Osbly5+UNXofVdvoMRs
BziEjrrHmN56ULfEhTG0DV6ivMBX78jqTRnp8wvZatMAUZUmUe/Y6C/DDOrlRkzljpx6mKebunfA
qa3p6YtkzXfWJtMPBxuuTQPSoxu4+XTAcC5mZugAdJZ/zmanHTgbIrAx/GqGwOhQdYZKttVGvYj3
9sEwg5+rPSxFdDNLx31A9gDiYgcltAAKnjh41Kw2eGyHXgNLiM5wI2xwdGtR+njGsm0ZtqaGkpBs
ONhFBgYMFU4TISU6Xeo8vuQUQjalOJfhozYkzh95kqUHSjWvmej4IydtOfgK7g3wD6mMNNkpLCkl
uJppnBWKttkKHQvbO3DFjm0aoFYQcOJQj/JHaloQ+5542ry5k5EtJrKb6kBiIld/CPCQA4kiaAug
NJO/pazJH1M7GU9Djt8wKnxQYCjG+oRvVMDlUW1+Tif3z2Qqs8Ize4BAV28xQZKsE44vggrbVog3
g9eJpIPXxjWDGFeayMWttkj99gf1lVDkWrK9czQ5nkaNGbyRfRh5tDMrCQDEx65j3V1ARkaC07hJ
7W1aAfdOMaUhxmV7Mtls3s1B/K2bouw8VZDLgqpGnWzGyJj8kETlyDWSvEOrVOR61eDjdAFFJVDv
ifrCBjX8g1DAg1yYIXib4+gKNbgu3CtHZQW44GZJG+5Xt5NCz7ZJb6UB2gnQsE/2ltvleJ6jcm+F
tQvduA47Kde0qq2NK1GwKtrG/FDM5SGfcN6cOj7aWx3XBQcxAARIw7yI9Ac2gHoUwrL5rh3mHiLE
ah415rETVv/wyZwguQm49+BxVqRH/BWmGz670RbUnKAL0K3rxIrg73Bo8P5H+3vgFKOX9BYeHFAX
23yiA6cucYWnLYiXAwtKA791k5HIw/seSb4glDueZ1sxfXfMcn6TVeDgKi0rj1ah6c+WUYKCYgYf
3BSlhSeaWNWzdlMHWBXIwFtTv4yoCbu0ccyQ9jDAve+m+Hv3lQPCrAhAlNY2w80IToyd22X9pXIc
YGKVY4kRykiezm6Lk+NypJpgWu0043c2aMWBTq4CF8H/I5heEl8H22mMqtPdW1lfgnpaB6yrY9R/
s6aH8GBka6+xPm44GAvPyVhkrxxcbr7b5LpvAD/7OrthfBlzhl2OUdqgb5w2NvJrL/bN1DdxLIyD
poXya1JpABRDoMnG/dEOEruf7FAjHgCScnMgx820/DJnLURrmwg0ghDa2CPhXh9wRn5bhsxp83Mz
QzU9mbOfUJnZhEpCxgQsS+W+3bOIezAelXyGZhr4IXdjI7pzN8r+DNBGv/RWW+3qRYD7CDAtGAbU
h1fPLCZxSHhTJf9KR7C/6xoktHhrBS9WYj9C02z6Phis2pLdUnakOxc7FHPf7QFPNSjYGIegrva1
1nRXW93Cd60WHxsDpHikGk+2JBifKIJMhrq2x9lH25CTmtDtn0w8R+7XmKC/bNrQCZ1U+rAQ4QAG
PZE2GzsK+p2etGDorLok92cX1dZIVjVXVzV8SRSqbh+D4qWzg3PEA8y2h7rZ92n1r4wDpkSNVL08
jssdSqX6Deq2wP+8uqnnznl0Ldx7c6r4UJtOMT9DZqzYuLrDdmQsrb66floqVeunan1aj2Kot8wO
uzG6ttb9+qOMIsAqoLGzFCjckeJZo0SpQjJGezAOhGDHVkUM9/UMS9BdvQMNoUu0r0rIKNGUPJOA
7kbO0anA1wVCrgsOaOwaapFx7YjtsZm7+ohs1y2tIxMU28r93g3CEBky8ETEKvzTHAqKFbwrsOpw
T0MUqEEZIwN8+wM6OxFK1i7nxmctGNdWvOwaQz1qCFh7F3IXtyy4xvxuaVrmbh4Nw778Drnhcudm
kkHwdDTT89JNoi5DNqt0cZYudeH1yrV0G/Ws+2S1Kx4gQa4CzKFPz2Ux9/tcLx5W038sT66GVl66
as0RKthAq6iFlpeDwGoyMwaZgl9rZ7GwvDBsam8KtPaconSv3ERJ2Z2ZI9J8R1ZcJoSB5/blqUSR
4qEYR6vckIeaT+MlkqyJWiSh9SBOOXvYzM/eMl799/M/LSU60H+ZGghASj3RwN4J8QIZNM2DBqzM
g4EHPtsEkew2lhFG+9UTqxgayoHf6tkSR5pRl/x9LjmZ/q3sUEVJvnW2O2v2Gfl9fzUtL6U1GTvg
PPp9ddArBRaKrSLc88cGUNSK0Oicml+zEqCp2RFIQ6hm/OhV0MOrNksYoMfVhvw0pl48gkwgGuPb
OmVd5lOYerEx7ZGFXd3rO+BtLbfSKTOPvEsguWlM6yzvZJ3TWUPqAYKFB9yMKmGXAUFOas2LMDMU
PA2k3aKtHdTNhWyLeLOOkopDmyV/Jtwq94Gs2NUczHA3iUAc7drJX3jIf4LbKP9TqweF6beBu+UW
O/VBAsIsJMh+8AQMcAiA6jP2hZKxc1HmYLR3gcnP9J+zNVmvKRCJz4MVb5tGs17JVBrNVo/A5Uoj
OetIJfL0SiMxj6PHnV4ea6228UyuNV/TGtfv1HRsnPJjWGlei63/iR7iUuapr0cdmHurKH/tk9hG
9aUNPI56pltg1ny2rK80oPg4G34aZm5f6Jk/1lHqzwzqahSBjDIEAntj3NBieJ5Cy1a4G9yAl1+4
kyMjpEHvDheP1iFGneaxL4vgwSw4kgn6YL81lv5XMY3Dv9zHQg7mv7re/mGD6XiZC7mW8pZoof1p
LnPGeSuEu8zFP2WwASIEGUuFeo5x+ewPQRb6K+rZtIF6wOE6Qxm4AQnRqvFNN5ueaEI7ou48qa0f
rE9moOeK7yAqi/6EMg7IUN0xfsKB3MD3S8TB4AFHHX5Nmlp7BbUi99is1y+g/HDPYWn+nQ1KRWNM
mq/5VJgXB6j5F51DOztC4vM9VtmM1tlk3VA9pY1TvWjhjOwBeLB8msCwe3hMZO1bQSu9Qg8C3yrn
7iJUM6hiqkJtJKlHtsDOmTep0ityJI4LVQYzHO12s/QpCvfexykby+O6DvXWtfXImo4x7g3xjksQ
v+JytMe3TxwgVZbGOHpRt0972UI9fSwvNLZUMDfycJN0DcDJaki2/5hDLlSTYpdlIcXyabaa0409
VNpa40C8e8TDh+qV8Ew9sq0sfczsSkj7ia93dor93dQ7m5l+U7vUcwsi7wHJdBNpI6DfN4OscIIy
3RBaDW4MtREwZC/jNYZsLEpx5Afe6n8xqxH9Wte5b7gvDXbQlI8BHdRB+G7qQGpmkzyFiYA4nzrP
UqMV2nfgI7NLyp0QcE1bnsAQ+h4htHSv20Ulf+jQy9kUwI1COLFMsLuq7cN6GjFSjsQvjT+8dEyB
djUkICLu4P8fn3TIte4MXII+0ic31FokT0dWgHEdzmTg5j6UaQrgH74kjGBgD0DR3HqgsBvvYyrF
5vh/92TbFsflOwCf470mq3RbMBuih1p7KmIjs67YM/hJ3Yt94cx7VzjuIzU6r0Hc1Qbf9Gl8N3Eg
3m6p2W8oALJgSGxofbt3TQ1c3GomxY6QhoEms1scC8gYLqtNgUxBo204uPwCNUHmxJ1PxUxUskQV
Ta5lVdgJ6tvVRD0KE1QIRWMdX6NLNZSe4Cust0Nwz4QNFOiCxEcOOcHpG/xJZKPqmvnDsZSTUG2N
bZqJX9tQro6G3KvsKr+5MsxvYLDIb8MAmYM2BA89F4lrbgrl5iU4yvM8+ZPikKGFQ8tq46y14XGd
S71M1edIZ7+al4WgTbzNrNm60Irrq2pa9hJD/A7ioHgPq32a82bDmQV86Icj6gO51zKoGjKua+dM
lq4fyjZDWUmtgWkfNnLQcG3IRl6y0bDTyskzw871yIYSLK1elqFxDZ2k9/E6sULJdt1Wze53S4Nd
qfPLjIGvXQJEbpZ2+9Vw9NgL5nR6bWO3Q64/jJ84NoA7u3adK6Syc2i9z+AiQRHLIWD1rWCB2JS8
zx8jZmWP4GPJH+3GPnMc3S9kt/Bl60MNCYJcpGbnKlrykOsoOIbip78YZWs1fq0DMEbgiA6FMg/y
F/IUT3vnAQVTE8hUgSlWo1L4wHeKRWMF6q1+PMw/SEdl1Uz5NLzTXyFPMyMfg58a2iuoMC+AnJmd
bRznE+iiJDKRfTk2Hrdw2dwbtf5ANmpM5cXb6YUtFzMF5GBCfgA1AIhIwRCyWW3LamqNKkKiUEI1
k2IBWow9gVsPZILAhkbNXLmy3DWnZKKjtpmUu77ACcCxyxR0wp35gOomZKXC4AdLQJ2sxdJ8WO1z
APSj5PFPMpGT4qnXzuGfXE1aTRRWlHwnhA1ZBZX6ylQSrI76cOmRDX+cfSFBAUxOatZYGrql8cUo
+r/wIMqPc5cVkObj20JP5Auotk6gD7AvIe65LsjU9oeGsUcyrXbqaeOEfTzFzRmUPRMbnEDkGcKs
AghRLbPOESHvD0Ln/2utppKoIgXD7VbT8vOCp5wtFC/ZU/K1NnHFFY4B0qZ94mSPI/iejQAsLZPM
88cOFJePUohiR3HlrONCmeKKzlriQItgbQNtUrm4X0wYKzsGvvHAiXHHglENZeUHQQAhRkWjsc4j
egzQ+j7LALVbb6EEeDI0mpsRjhXfRnphQU6UdUcbXylHB8ITKGdi5o2aWXFm1BzXrhWuArd3Do07
Pww9nI5kF6wyb0WGWtoOn96J/xikpu0rEztYNjjNM9CA7bNuyhrIcyvYk42aUPtjkqF8Ar+gBBHa
nn4V9JuKwh5kryI6kol+b2SvhiAGDHf+j1jwCy6xAwragKuXLmQwRObXXdgc7DrmXwTTv0JlvXis
DcFeoYqKrEzPv+R1ru1RTA/pk+mxGyB6YRGxN7Lb14XNGwQN6RWQgXA/t5BJWYwL8TeFUpNFAW68
R6i/LX5tHrpTnTdnw+LRJZNQhIxQD/i1CFxrG4VSHosijr9WswKNl+JZN4b4qe3lHxQFJFCwTxgk
lWnIq2IGVV03XHs54pmkpcFRsNwEsKWU+2WfrTbbgA5dI2xkr7TXdkzuPGRttZNG0EFVumyLQxXm
D7k7PIA9GtTndgVai3UvWdfVrO9oIygh7Lpjuptv1h1kK7W4fN5Ykw4ZSAoF1G6Th7Z1/EeGFyJ8
ISaYNWSCZoI2VPpCLrPafxdLth7adEEJunMwr5fMPIsWKV4+gmLcaoACRKJHPPSciwcLQjQbyJR2
+6mInQdyUFO1Uh6QakqW4HVGq6aBexNFGLaS1MVK1ND8IHQfcHyaG8PTAblEY8Q+agZQwFhKSKiZ
pIAolD5iXI0McuJk7kZoJZJ1GUMOcie6KT6SrcrKd+8yh6LJqENR10daDnl6ld1z7Tg51nV2Axvd
rJ/I1ufJURhzdPqUpVu6hqLhHHCbs6VAUcTIuurOi4FD3FYKrT6C7Yd/cTv3NhY9e+p7Jl9EUi7m
SujNaTBHMGmoqHQqP0/KRnFz68x4CtpymRRqRbyBAEGWunvwKHkMafVvKFzrNnZjOiA7HMrnJIle
m1kvv0FYy/Jt5JsPswqzpm4D+Vz9KcQl44Td7cjbBynm3QDU5vcADMT+ICwGKfJ2eMvZ9G4XIK9C
Ea++bSLLPHWq6TOoOyw9J7I+D5Wjv7PdDT9C7pb6fyxPIbitbfCSeysZzBs1umabt7bF7kziWHW4
c4T8r7Kr+ofVDKGk6jTW4pVMHbKhN7s63El4yFSW+zq3vq588Atn/BpX10ooJAc2aM+T4CtxxJdk
oy41Rtv37Ya6FDgwsQS26lPVaH23n7U2esJv33owZ+bFeHo/jcpEvRjc6iGSHrfV5PD4Cc8pSFJ+
hErdxJ2MdJBZUDZqpth0PRxlih0N6VWqaXD8ouMZLhX6NPRQ3VofOhvltmZzanr73CddsXcGJ7yu
jaiyCJnyDkfEOTb/CjNW7MlW2DYOhxRYF/ILXV/SVSXdayYNQKV6LSOgE3DzSY5RA5JDtCnqamHq
dA2P4abEXjWp6giaourW054AQgZhyhEfBriDGZHrWribqq9taGyZzJyLq6oUTKd3LlFcdhABHp67
ojjktp3dkEbNb9SbxjS9/bUaw3TIFo8+u/u5AZZ5NVEYUCA/hRUAN61WooYixhZXzqATApGDcqyz
4jAat9C1mLarjd6ATKdhV7d96K1LpWqubhvBIWisn0Nm4QqdggEsss8QGzncLbL8AGbXoZJtnI6N
qtybVTWfYwjtoa8kyt0Ltzpw2TuH0mxe+wjIUGrC2J2xySZMaU/4UVMhS9eAyTiOdlSkOhJDDLUA
ZiGfBqjPHaDWgFNnossnstlGqlRnqq8uS9uTlObPQoWiBGW8ykAerMZNnppoSp76UHSPbX2A6GoX
AncIeyYCoMIT6WVNj5wZEGu9OYFSPSoe1mIQKhqR/N0X8Kcsrt/syrGfSisWj9X8aKZdmwDKgP99
4Fn+WIZDUNn7mue5R7F1kIunug75Nih77tOQHKicHXFd6qRHDrJlgK/TYlt0HbtxG/TAbde0kGLA
UCssdotKNM7QzduGpXxr5RDVYQ2IPWpVO5EFIcc1pu0AyaLG2ENlh4gPz8DuOsfYmStINMk0MzZV
HDZnYJvGAxvrg5aWzRn8JkD4GOrAQmNqKK51xrFcpvzOvdoy/anMUIqQQgqkC5DXD3Bjdg0Vujxv
2XsvjNMRjs7TMlDMoCAVXuDy0KWYGsJ8OG2Lo9EAYgiNrG8oDY1eylh+CWdXnFy15bJmieoA1MnN
I6+vluDduKEuU+OhYqHncNn4KEqCh4y4k8Qtl2rA6qTtoAEmURr5y9aY6q9A40jHLVkeeTQA0BLI
+I8wGiZmhEv0eEpxKkTioITw/WZmUX/Jirq/UG9tVhto9fJdLDMURAISmBvpv4A/wMYkbKzzoBrq
aXanlHxLYAJzHluoGpSmbyHBg32VnoLOUxmXhsbL9DaCi7rkavG7Ab9DV/pUHxhqyT7PFd1fNaC4
hGzMClA4QlWBrioNpJ6pd9MpwefUyFB3vyJeHBnPO4geAkCn0BfkULh5H5LbyZZVc+olZWwcsMOP
XnC4C67AIv8fYd+1LCnOdPtEREh4bovyfrve5oZoi5MwQtinP4usnq49/c0f54YgU4LpqV0FUuYy
Z+IyNxz+muicQLsrGrfQ3coAO03dQ1BA/7QaHL2aXAtOuHPOlgZw6cWJ3vuBCQp3F3T8anomNsIJ
JBSgmD5+0IBXdB3cltKNbnzI3OWzZE+C4joos/NpmTqd96SAi15MVhtjM58YUJ9FwWB/P4xp60Me
c6ZSURLbxnRRcN6h4VKVh8qPPx+0nUKn6578a46cL5k6zwe+HTgXsNGmvXC8cZ/UeoJGDcJ7Dt4d
+EQoLvPyohNQRf5r3j2Xq9ralf7XqvDaky6L9sSGEdspilWGArurIH1cDOg+zwe8mYsT5GeBqYcZ
Hh7zQOioBIdkOBVkkCeAlDlFludsBrd8aNJu7QcjLB5So3nqsFqA4WTW7ygHlLixR5e6BMGtWgkY
nZ5ybcAgyUrhmx20AOEHucPSVZRj9T3ArVHJQZ2BwAL4r+3EQlue2DIeoaw4Pt7LHVSmAHNO7d3J
Ov1VAaGwngFAw8C2o49aTg05FHSXZV9ewLXpl02dsGU/evgDB0PmrPDe70NVuuD5GXaxE9JwHp3C
j5dRmQpUGJT76GSx+TB1zxTQhAzA7lUO6MVKdTVe8AFU/2a4biYdid/UfJrMCF0fa4SNbenrPSUd
BWleAR/eHfZia9IPpUOSQxf3FjeV/1wEcb7PTJkBQADOExzEm1k25PdrKS98ABd89UwvKcrzIhm3
aQDPJhb32MTUEXyEUPXORzya6EwL86tjNfYOoINgZQXQazU7I3+ApSnei6U0QzPuP1C3rQBDyYcH
7tr9g+cUFsQfxVnzwNqCF9iHBXPl2m+YBBoh7vkGKu/RLjCivVQjC107eA482c0g9m++7bG3ooZE
QmcafANzT/EYpfkBfsJ8WUAPZzmbslyS+TAmTXeBsQOYcFxxwFSQywyrOuQG+ANdxnfSiOTbOAFi
5CVufmKpFA9N7OWLxMSaGYImYK0U9rGsmfXpoOHlAXtB6BDbnjrcB2kuj3nULmTv1fB9iFf0TA38
6RcTEZrH8xOWHo70bB3piXl/zP49PM9WuXu2u3wJr1K+MWM/O0+lzM90RgfsdEElybt4xeZRq1dA
sbpOsUEzajiVveyxzgU6S9OPMJ9/cGRLqRSocBZvo0tVyLm9O0UHOvgDgEM7OoVHM/Tm2S2fzjOi
+yBYyNGhjrE+bYfsTbPqmWilDZbbMLvL4b06ltEmbzt+IEoqHShfR1YQ+uCErihXzHNpANxUa2e7
6pnyQ2P1wbLHTeR8E5pxv9P9JrXfLWsW6Een5CB59jAghD+s8ZIAYX1Mi3JcyDkECznYFwbkQxsn
m9DWgMQOoBnDfKAzG8htCIVlcnXPpawQxxIsDChl/plISTm44ljb4wPWON6GBu95OrMZHpeGApUZ
dbk2BHO+W0KEwznmGQivDAKJRRUo6N3gQOxoOsNv/5fvG3z9Vx7f5l4vsBLAkYZk1r77uVls7tfe
L0ldazVwMJuJMRKPHXYwRbkFkm04UerTAZJJJ5pR+XJ7ywNTtUTHXi3vr1p8sdAwjscKxsx4/RqG
kPaC2SD+tMw89HCottEY6H+/mA0vW/UzyPqe6uXw4Qyp2jkDfJ4i3rfbO1OQSIaw+/09QAVyGqUB
ugJnv6+4MQ8pGUTl/9yGBnxPCkABugAuTLPajnVXX6an40DCPH6NGiMw+hDxcD08e60cewXeNjv4
oFuHZAqsA51hr+WqdYXKKtS41JZyLvQk1NrBV/Y2pytSfGgobIRExASknK1Q/vAWN67lX+zMqqjg
C55DnySq0ug81MEK9UBnD9cgfE2IrUm8TZna00I0gJBi1fQYm2a1tboRHT3A+OGGmjTAG6aetVZg
1u6o7RCR+ymNkhsqxTTy73mfOhU0uuzmhU3tDTvwZxh+PVLui9cO3Nt16xelXGmAVip06E98NpIm
N+nMt8QO/mWAOtKUyIq7kOWAdtIc4cFkbTHaKD7jtfmf19UqyJe9gpol8UWEZ+uT0Hx3Y4RQiEfR
7kYfoRAL9N3NMxpg1f+ZPF9LdwL2dgFd3MU0l7hdMRZXhuZaPXnlmVJ0kGXtr5h2vJBCgPPklc76
SnyaS/mstGBsBaUmb27u0Ed2+7znj5o+5EyhG14Z3+lPc//YKbxNnf80bgOFHs9BnyuIviXwVTyN
Y8mfxxrw/Njwpi2FHjyq4FEzpSsKeaQigI0GVHOBBnl2DJZf+17DPRwRzZjqAl6R0YU7CvVzlX4T
ogpLvKHep67q17EQYoc/7vQccfFMEyCAgj2YWQcXuzg7HTRy700WaqbQIQZG0xZYbd07KkMhgUTK
I2Pl20NyzJoyARXGBpjwHicRJMmb9gcNGkaNdzud/h2XdF1WiiIcmLMAjhM6zc7UX8FGrMIkE+L7
ZL5zPMp+eHigLcqohuCkY8SAVAfJ08RtIAWwQFnRBi0TMT8GgVHmeLYK0EJmIHVHPC8sqRJhOBuK
6BATsese2zM8m8KE9dC8B1copMYP77A614GNTcT/9o0od5/W48F77xsNaRBvIKANsk1nNMc2mp7G
P1bmYB500HySULnvdZ+HoA+aKJgpWK/Mc8jfHPUIGBHmD5yV4tjPLXZ/EnXImlzu2jm0zNLb8DjI
oJOOfnxaOs45kc2FIpO/O6npb7I8Hy9WbCfLyuLV+6D9k2fExs/CV9vJL7yPUqVDiCKpsQ7gTo37
Qe+ygrzxdgBVD4/QNB22Psqji3p0wB+kpDeBfMSwnBhlhDlwcHKXKRf+0mlbfQWKtL3WJvYIBaht
kjerxkC3YG6dfjq0+WZgkXGszA7VLP+14tkrDCezt0ynHRovKlvj7ZK+pRP6wBMgNGdHavklQVMT
OPT0bdaGP0jAuUKaJsTYLrkP8jSNZsGw7WLj4AjfXvIpfcC+nB+hgsiPAACjCuESXJsSsUjr7TwH
2hZ4pN7GaX4EYWiBzRIcbwK4cE35McgFLFBFb6ZniCYZ9g/b4pfGNuOrWwLk7DNdnOCbab1UFWr7
FDoF+xzS6H0ymyffwySy8g1WjtOyGpR+rNjQg7MwsR2zjOYx6EHqjewPGoM2YPOY93EE0bi4ds+u
RB0qTcoVFEq7Zyey2kPcAfRKYdIawUMv3ZCiVDndc1pDqmACMw2Nru55sFIRtnjobH93nR3u4sv2
p3NLZ7yGlF4KMYkVOEvjAY5OoEeCuIlyAjBfBozv/HFVBJFeJHB0PdGhcuv6hFJAFyaQa1xSjuEf
fBrnwz10Cu7tCsvYUZ5m0OBfIag573DQjeDbjPvSjPs9aK6Gltp6avDB/TVAYSQriHjCnG0AjlRX
WRgXTnGO09ZcGjybXmWSoC/pRD89F0Z+2K19C9IY1bqibC9jnn70dv08zi9BUmFj81mZVwUsycdy
Rbn7AJStd3hKFcdbnrFVLnq+g64GP0yOBuqYTm9xk5gHi7mAQE9ilubAlDkV17Np5N+X/H11X4OS
HdViT9fYPBarmeIdlg2kJwBy+GiAyVnnQGZsKYzRxO+i97gx663BjHItzDb9yN14nfVJ+QVSF+Me
wr/YV8350pme49Goz+k0bpST8WsdAXxYe2guMqPlV0O4/OpAN2A3Fk6O3e8/OTrDTrmFgdWVrmSu
jb1hyUDmyKulVjEsjjPN97Pgylesm1A4gwbckwXZuzUHXPEI4cb4UMEadmPlefUgY4+FBS+6JQMN
MKQPBsvDa64kOrweHMdqs8V6ZfTxypsj2M2IZTDbjE3kMCbjTq6gCQdODhmS0Swa1/gzgQ+cyKWf
2XrZSis+t4Kpg4qieI0OSvylbm04UpruD7eesKL2rfdBBb+nilQp+LUJLNfmqU7E31VeNUu/1s1K
zyJwYibjcZZAY0Q2FlxW5kNrd9HneKJxmmqajtwAgHyhifdLaPA2zxngti6z5CUwgp/C6IrHYUr5
YWixMfKDvPk6NHo9BF71CkmQchsHw2y7atvvk/qg8c4CjxL3gg5W2unnWEUPXjs1Xyf4B4S5mjZZ
4WgQb6bvLjQu92KQzQOJaaa5+X2MXNTglGIb2+l9FM9T+EpkQeHvKU4q9maaWbeEpOcub1Rymbyu
jZbBuJ0aIJBv0agBzRwLqfHVxOMDbyd1Ksfpi8ny6FEPRXEs4ccdGqbFz40/fadqCB2cXOJraqKS
dS+YpMLSywoNVHzwAPzPRsARuf/SqZ694egMT/ryMFZPFFRVJ3a9Y73oktsvozCgMd+Z6a/+VTtp
8ytr2a8aThZf0LBN8Hwb/VPXOmKv9TRtFJz0HpIWnxbPU/Oj7wDImy8CA2Q7wY7iKz6PMqy72H2w
ogS8vcJE+7YyYFZr+w0oSz5Y6JMe1JUOfpdahwKO22UQtcGCciAapaia1vWu6f3f8yD9rqCdBomE
e44mZ5GE3e/kHe/5ouoZtMY5lBdqqa400Jfs26QqwMKgH7BzOuCWMwiuPgUNiAuOI2ehPqbrJbqk
L61yzEUFQC92Hom8ZHU+k8kmYwuYRnKRKkd3h3nRl07b3y27ZL+msPBL40vScqizQxUaFaGmeZi0
ABh8lAfDiZsHyptu8SkFzlmFRgu0qanN0Ix8GXQCpo9Zbl6i+ZAnxnjkKPAFTmm7C5oGmUMU9lx0
E2ke5W4HgaZxIhwXv2dce5ssnAT/p323KXsw6QI7x544789126Fg7IKBBhUGviuL9BGVlN+p+6Bi
8KT2ICUSTlZtQIz3zxzeoUTOUCbctI6EwHKU/6S3tNPiv1VLME3pDU6HHN6fQIe56Z7CDrKRV2Za
C4roqhqGHhvwOD5fVUnIuBooIEBrOfU3oIF7m4rnxW5AQ2nhuU7zSIcJnZmwrIGtaJnQt1yvtpkn
zAeagK663JkTnoAuKIYilKMjQm2K3xeIMfuZVTCdN+1kFoObJeA+nVazPOAtdhUD99V6h37v9Ci1
jf2ux8T3pE9DEAXAzWP6LcE6Aq8mcTUTOBdBD64yUSjXsB6fwxRtuBCvczu8/SjJ6VHOP9ralytR
QIAN5vTAUNAPl9NwlUEedCissBqiCFSu4gdrsdbEH5ufR1fwM77u/IwKQruO3Al70Dl3m1uk7MXz
66vfcHgc4kEBCiYaaFXpXaukGtF9NSGR/Cfn5JXYqCB+MP1Jb3oUlV9tDVHI1ku+WeD3hXbC7BMU
pK1zXDUQhbSa5FvlG4caUrphonWwN2qG7QRr0ktkGviNTbusE+kKDxw7D+GGAvcjd4AKFnbcj7JE
7TSqHtQcUAb2WQqK2TmYujWrQjgKsEfr12Ta48/MgnhAnrj9M5Sz03WAH1cY2aPsz9wroA5cWu1a
G73cNcbYY29gP08pAzi9MjmqEl0P/kb6dqumpA4UQ2IH9NqbEiYqoMmCR+P/xvgfeYwcAGXczLOP
7lwgnZoKdKxCD/bRhDqaDCJrX82Rh21vtaQ5NDvzsSz0pq8Ofrooz5hVvR/NrthpAZ6YZ2AbWqty
xcwBalFzWLdg+dAZHZgYsL4qdRdaeV2eeWRB63tSIOC6/rhFRalY8iC2XmA7+TnUCWRF7qMJ6N+r
rB2/tp3qFr1nWVeeZvZV5kN8GaA8cE9Zc76unScUuoatFr574q6VvNRyXTPffEn7PH0p5bqZA9in
To9D99I0xcE1cv/qTNp8mYzyFpmda74UjvgU/Rkzcit/HsGCKIGeUpbxpRor7+L2qL+wPH7tuqTd
+7xDoXce7MushNhLaq/BKv5mtr67BMzSeACn+zvz4vHDsY25CtXHJ8q7df4974LP+SkA668fgh4P
MjTP5g+tiAvjEWDzpZkw82WMvYgikDexc5nH/syksTkysX59YSiBHafR33SDx0PtYwEUA4f2xrZK
af02tcV4qKAGjKFhfLN1ziF74DTA1SNEwyPPu7fJTIdDXuRTGIt8fDMNbFl8HscbqzGwwYPrBvhV
QAgdKJ7w/ThUMKGGE8U8/inWZvIs8PaDc496t9K8PN0PDHiPTyEIEe86TvAQ/XceO6oULwt4FdIL
CwW4DmziyUJ97p+X2D13f4tNA4SNvWIIbeiBvKtg9pww1dce+o2rNm3VHhb1xlPilM+05ErqvgyZ
64ozBKwVAN6xu6ABMzG+wVGWPbr4XA8sAmM/mtdw8EtfZZF11RMwhRqlylPfOr8PHJT7U6awowUd
ZFwLVRnw56MjTSoP5Riz2wV0qbKwBDKa7vZIpcduZ07Z8UCn9wXSp+fup9M6DzBVjPL3Muo+34Ee
jMdsOLPE/rtM++5UZmh0ycTOQExi8baew2BoYrBdULOgUTf1W7Rbkw8azHhWnOyRYXEUFlMGLzEP
7ldzi4AOHWlcTgpV32LC7rNH53ZBI5GG1ZOdZsmKwrLTHjCGBhhVNhvC3u6ybWx24qn0i+RsF+wM
Gp14CtAVfIpy7S1SvC53lHOmRB+nOP9AM2DpNIn/2AeALxYdDAuMOrBeXRmptYf/iw2FoOKDsBqP
wGvY2Rs0i1O4mPj1MWXB1uVlcGGByzw8Vrp6BRwjDI7n5P0ARutLbJj2Ms2gzm8ZlndKPe0BkJD6
tzNRTAzCN7m37GsHfgo0TBNFn71JaByHmZzEsYHQ3qGNTXsNZn3z6EAGNBSOk311XGvn2aX9K5Ld
Wpl1+W2crWSLemCgQFsdVJcJcEKH3GJ81znd9a5eekejtFnpbHuj++XGZZHli4HBLbtrfOWeAQbJ
QNNEuQ2U5e4hmmYQz1TVzn5yp4eWY0lUxoHY1tMEfYCZzRLhQZZzYV+IyGIEQbMZR4iy3qkuvITt
Gf71l2Qmw9CMwpJReJNz+HP97W622Wz+GvUyFwQ+NMnCO4zX4GiKldJSa4Lw3gYmpzvFQ7W6Q3vp
rIbEzG0uhUbS6i2wF10IfzDQZ7BaXKR9yp5clPGvPe92fpsderusvrTe1GyjWCSb3o/sNz/wwnpw
na9urNsl1h3xcYKE7EPsKbWABFG8dlGhWzZzdYoqUnTwZbZL6qTb3UtXehYVoEHK3cN5rkBJY3dP
0TS6Za/4LyWx/UMre+Z1VCms5+Dl4i0iDxQHB0QwZ5EEcb1pnJxh/TPHQa7UBVau9gY+nPoW+vN0
GigNWWw1PIwWlPPoknTkJjZ2bvz5Fn7O5A6Ps280kf6DdAfduOYOZdfX+00pX1h2sXem+Ol2T8p1
YwYti/6Cooj8SCoULwAa+tHaWEd0TuQ8ObodNlgHiN3QjeUD+j/Bgtep+sH0nrdO/R2Vuha0u8K5
WNAr3RtQ0AGXjHUvnlQf8XwzbOyOvZzqt+hirEm7hFRLJt+vtxo18rvqySfpbZqC528B5A3Kc4sE
qOpFb0Gk8hbTEKB8dThOgbOtxfik8f/w6OkkOpUD1sueMbF3KCqJ0Cg8eXL8cXhKoDBK+dEEPCRp
pL2FAhh/xxKg5AWWoMq9qAZFc3q+t/Ob4PbUpxjCNB9pgl/a/RVxexuUecAPHfdvl91ybumuK4dF
x0rNawLD6ELSjCNVN1560FVaOqNr16gmBTpMjBKfG0nLTZNy9sCcvJCgHM2PCpEejQSszRlfdD/c
7QAo91d4zw0qS4AXFS9+tIEIYigd3bCrW5XijKUk/OA8CLTg74TF35+zfoxDFxy941/5WpjluRRQ
R5gHab6oopgv6NTxIM4UON1tQNmDsZK2y0Ng2fNzGjnHzhJmEea1NoGdq83N4NTBo/I4djGCLW+j
FWTllqVTNHhGYVRAN/dx9EBdRHDLVIO9Kn2VrIyvJO3Sz80IOtzCAWK5N3G5v4Zpjmc5DegPQbnq
DNhx4/1/SGZRWSiMeGfD8IES51CHMjxgDCknZ31aOktj0cIGKcA3cr6CJtMAhUVphB7EZY55bQEu
QwOtkRXLzE8tUEhwZ7sVl1G7/rGqJQOqqPpuy54/xq3NHnMGlVE/87wNhXGi3IcEHKN5jA4W0Nlr
OMiIJYA6/JEF0PLuEujsJvakjjqBRioapXJufVOGDlFkYwOfeONLjBYbhw4mg65VlFXdwYiwzqMz
eDvOi0ETJpIBFIlDSvrznJuW2j12ufmNmxVgZ9S2MeH7A35cue1hWb2DTxqgLMADw1UHTZ37gXJ/
piUZ8A32wOsVlPimkLVocpBX2t1Djc4op2BIxTKgDChFzmvkwUahrz13O3X+0z3PKg08OSA4BpMx
tDKn8dzDpvLLAMgCZ3307ENi53FAvXCc09IE4xNrJGiMzWEFWvfGH/xuZVSARqWR0e/UzC+G58wR
DFH7aTQbf20Liy3rQTlPfdEbFzfxNhSB9eU8/Xt+4sHhl+bTYKzcCKuU4DafLprn5/P9KbrP96Y8
XcuuhNXNXJEvgrYaFgAMfsdctqGctBlkPOZR2wbHYNGaAFNBPIgvOmYipqH7we1BpPq9DCydvS4K
Gw2gbPxdzqN16qf4VhUAnxmipfNUGr8tWSdAfnI05qGHqqErA1BNuXNtiMPHTtYl2FH9O9Z9Uu3w
lFYLzV2M3+dHXYoFtmW4W2uuDjQ8Tk+xDSGgORoE/k6LuVgjAnDkqJxQu5F3FRk4/pOEKCflaHKg
5bBkw6BXlBt8fioB07tqjddb6b/gAyoeBqAssNgzvrSsBlZ1wBeRQjZC5lu4YwRuKUYTMbiQdeuT
/ShtAGhHXf1WmFcQQ8Sy/3jXm5f0+Oti4OMCiMj9hS6mNd486MiaHbvIFBsgV1GZHzKIsfcNZNnn
MzpEgEXfckPBhk3aJ6f74P8597+m+EE5rJM2lwDIBFi7txXILilrtlXKUeWCAOSxZ4Va51WVPLY2
sFoyKNRbomBbMmjzpz2zgWoJR2QgkHdT4/ONnTTmPuh9iMiw8b3ufLhwQ8kZyolW85yq+oXFefot
0/AYs4qgvpZRVx9FZqglDURYOZRMju8WjB7WjeWWYLdk+n6lb3MGi0VUzVTD6r3hzPbNLJYfRaUv
2oubGMYhL2DKwj2nKH40JtOvTeBmyyQqm6uyNd8Mg8H22A9ASS4x9rEM0FDMChM6wgk7ZD3YkHYD
A/A41f2uimE1Vc1stTRnODhWjbcUuGyUo4NonnWB5wj4PmjDtfoBotLxSqWjghpWigV4AXGaFYq8
/8T38clxgQhz8+HEeqBlPI6nSm32A9ww3WJjo6X1lpnV41gO0UMFjWR8of13St9naUg/vpm2ejQm
ET246XhOspp9V9DKu7gWC65O+BRFKv4CoaT6ZAbY69Lun6M2sERzxtmx3uqXgvXTQffsZwL+55Md
jSi5NMGwyQymX1wjAF83l9//Y4J07dkolaGGjjrfcRQ+2Lc9ShlFF0H1YA5pwOpHdhQyeDVYBlO8
aBhXDCt4sJWZ8yQ76Z2gL//YTJ79NHmF8+TW3dVi+D5WpBTFYNS1hSluAucbP28W0JJLgB/DweZZ
cjRV5EMQd7CXfw1QSFNocue0gEpQDH2Pch9bAIzWLtSSQaoZvDxZB31RPGv00Q+xiTpennvyuXal
/ZTxkMYoIzMTKt9BJo6UM1gyrkypErT4MP9++e1uo2s9TbC7sFr5zLO2e0qzFdaN+bFLmjWkxcad
nDf0+LLlR8pTCEgCHrlyAEMY/JtuUc9VvaExuyWek20Iex77yA3gzm8j3lwSvMWNbz0AJFZvKUfX
jVQm9OaKIcUiKNO9A1Q33YZSyTAL4cG2YVlNBcBgtRFBwq8CQt2MSnQEEvEwaqA3W2wTf1gF5Ou6
/rvHWh0WI4AssQ3Q0pRGfB0nXL1MVv7VAEbqR9U0B5Q/uzd3qOUKklnqiH6jhtRAdo1cbDgnmwOM
Wuf6HVpvAhos7w4Lsu1YoXNGYdok6wxVvS9do20AU8Ffy+ZpUMd861NPAHw4Oiff0XFI80EzNWe/
telsgE72AKT/D8qrCm6jmVmwNecZNvvFAJhMM3U7eF38PnPmHOQRux1UAf9/o848j+7CHPskahMi
LXM9qyngiZFlA5Tz/lTBwJJPINN2j/tvGhzMI2XaDECfwq3io9SltQgqoa+lp+0DdjXuMsvd9tu7
50XNN82kv8ROx8RStAQqV4BMTsN2EwCcqowXiFz6G2FqwLQnjUJl5h+KUV9G1MivdHASaV/9vF5y
T1eo1/+Tx6/MwnK1T7b3HErINXRfOzvslHmqxPhOtD4h4tesdJ0HEz3FS2BwqOjOtL6gbyuQyDtz
L7vJeRXmO6Vt2XhbYbr9isL5aukJ9wG7MHWpwdz/dLWHf/8+qHt1zM3p3al48yK8bg20dv0+VBks
E/LOXBsiqN77Qh8gjhBDptoG3l3F0J+Y81nDdehZ6FzT5aA2o1SLy+vMbz9dDhz9AcIL8fPEG6yK
UTgoDQ+aJSzf5KMVv/sqONjCYU+NNKtzkdZgJM/5rrXKZWNFw97wevut+UZZ6Y1yH6AAsKQwjTxQ
AILaOk/4XkNJBZpiVNGEo6Z/yqoRkrz4qEOsWfyTHKfNvZZJM5THNs40gvHA7UVd+hV0Is2rC6Wg
A7A9r15tz2SIrKsOvq1em8JWD4XTqAdKRUjVc2ryqmgBxg9gTC3ICV4/lofAScBioFMxRXho8+b9
U44mfopvp5R1ZK780B+98uA006K0QagIJtf8nrRL1o/p98yq/TBFx/0cQx7pGEkQAlgjnfeGQ1C/
Veb3MvLGRYCm34MrtQZQqEk2IF8Zz9oNYfOlABZ2sgeg5WLsAAEnEkI7XyVEFMc0dt5yhnpOhkYe
ABrJpg24fDFZ+ghFvOpb4EPxPkqC8VqUtXvIXchQ0gC+LQmAt1+9QSiwzWb+ENaoD5nGp0ATRG6+
e7bnP+EfonYpfpTrrOmMN83b2x1k1Lhh1MnxBAdoCMhGtQInVp09PHk3gOGDOO/A4mwzVmgqurIS
8JWZYydGu/AWj+iibqw5vq0C4W8GQPoAZl5b++BvRdN06ZkUF3CnOFaQaCPcBwCVEJcsavlCie73
gJ1X00XMA39dQQNx5GGgUhwCdOg80K38VPOlgubETpj8ZTQM950DQ7+E6g0KUmjavNpA2Vhp6723
faU2WV+mm1T63ns3oiYI67YvCgLJe6UDtqS8XQ9vlY7ix6YuxBnkA3ehqhG8NMPot8yyjS0Ib2PY
+zV/NrzAPNlR/k5RpJ3hiQEONQ/RobKCIz5+djG0xZ8LiO4vyiyAKxhekrvW9Mf56TiceOcFB9cH
xH2ObnqToAzAkAq8hlv473m2Y/QnWJy+NuOkz0Of2tt05qkwkHneOL7CC6m6/mjOIdpgkQ4gMwGv
VpD7IyCs5zQgFs0Kpap6S+HQ+w+J66k1XNq6jSQmDWH6obgaYuveHzrJ+3KTlqAfutAcBfoMW42o
OhQMeCCG8txjD+4V5P+98oStOd9hK21v2zpqzngGVyugN8Wz48IP1rWm6KPJjJMXAJq8UONGVFVz
FSNKoKAAghjZReoqA7869lXeLCdrTL9Frof1TTq9Gz7/vfaOm8y6zp/CGIMvVSYc6BB8LvdDnNXj
sXKAvysHfL7DAEK9K/DtnU9dy8dXrxcKTedCL7jZGg/aHOxdFIBBGgBY8Gq6QKH7yvqWQeVXAk0D
1XT7uYU6/8qEx8JRGbE8tuYUrLJEes+BKIvFMIvH/hogo/wzUEm5MA0XxugJAFhDZXwRcWR8Afev
25cCXyIK4VwDLcM+s9YU5lYL7fe0rdeom4jQZKJfGYGfvmeG/1XWWXTNumC6elnxwzLt7D3Tul55
qLFt8dZAiC6R18ns1cQXGW72kx3S1UFf+QuohPWn1iva58H7PV8rS2+GKmdrupwzcanx0nkqemVC
NAVNM/dxRMHxMek6+7GDsYzRNe6RojouQZOZIBJNodFixuDbPl5YXbKjq4beg5657eOx8M89sF4P
loaGxPnYePbt5gPcGpSs12aSQCrOnt6yqR8/WFo4oeuW3REKguxR/JMf57z/Jz/Pj/xo/BiAdg8H
Pf6e3+KXLOCNtMdiXS2HTsOXzPahuW31xpcMb5EwcezkUMx/E7jzPaLtP11bVY9fKqy45mwJkaTL
GPm3v9swdmde4DfsQD3mtfVZDgKaCQwA4+OXIoMGq2m9mlxFx6xNQUiaw7SKgP2CZg6cvxGqAHSA
/+Oi1opmPWfcmi5yWrfEW6T6r4vQ8nCfIu5tC380Np2TQP8qk8alq2Mr7PEC/Kg8c50OWfsTyqcv
VTvI1zZLIbqQ5+Iky3Q6ZMLO1k1upi/BUKcLC43+n7klFm1lGCunSNAiMTwH6tU4OLpzjwB3gZQG
ikk4msI9BrGq6yUNszk2/h9159Ekt7Gu6b+i0HqgC2TCTtxzFlUob9qSTXKDaFIkvPf49fMAzSOS
LQY1d3ajRaoSQBW7CkDiM69RLaD8AO5CXZhbh/rW/VT18EkBeH7Ux2GjAjtB0Ta+ViAR31cK1lRt
2g+3hZEleymNAYx9rV37vBcrx4vu7CSrblJL+gcU7bV9TiX1BmXswA0KU7yLNayk1LH+0ms0eK00
/zRGvNETon2gxcUKQRF5pbVoEY21bwdrKxnWE2sTJlTzNLbQwCtbzC367s4QVX6H7p9qtHdhnHR3
EhPW28zzSb3m2bw9UrHTkWVDkGbuddWuHmHqVY+13uwRjylvXzZN4LsVIF2HZWdg488HyMpyl726
lZFIqv6XZacJ7+Xxz2UHZq0VH5CevMY7oCLavA20rN/XSmTN2i6YHPU1bIhmes7wtUUhRPOOJBb6
vU5GvGx3phR3g8FPwCvq8QGQBco9zfD4Um9SVV09per0dVo03cv0pVoV2HTq5oMNG3Wboe9daXje
MVFH7RyJxtnEYlAeGpNIRC81ePqpcE2JYGLhcKPpVfXBsXGO0IL8M/bT+aq2yZwDXSJxoWlPSqfI
+5nqcl62520xfhhb88nJdGNr1X3qjolD8hOZH1q8G7Ar82Jy/s7Z9riYnAh/K4TfuYmkao8PTuPr
K11Rxf0Qqdi9Zw4K3qLpThpaX5BK5pfNLLc8ptDLm0RpV13uvV96Vt9aWN9htJc9sao2LoTVdr1M
vx39qkO2TNP5YCmi7w/+rsMm6hLdyaheL2y3hdBWdKgqzx10iuJKrbgDvMcX/tuy28/7Fk/2mfqW
zcfY8zG9lmI4bA7xmqqMnFZBYDqXZSgbvIGV2Bo25NbeJVIrdi8vW82qDwhm33637eVlo/f3VOXj
w+sPI6DVoTlk/nr57KQY+0sXbZRZv18itIOzavl5Ee1fhqnByb2yA4gM0nkR+F+2l3a4ycMou347
tA+w8imyyDwsH7a8IZVUc63EKLbLNlHrFFFTpOTh95twH+efgJvKIw4i07Rk6XwlDS579ESZQvfb
/u/ehBKzsc7tWocb2Eri69o7FWqQ3uqObqyglnQfTa24SFQv3iomjZcRmay9XrXyjVHEt8sBDbTO
lc3CfetlKcI1tqe4dffF12qxETK2t0MlaPNFKgbP5nRUAakdl6kR6PZac6IvRTnGqyKM5JtBzeLL
MvW4ZR614Y6yD1RZrLVcLcyC95Pv1SsUocyrJXsUGEPt6sEZe99XhblthJrulmnc9XRJiHxUD3vS
lx8XLxQ/zuuXn3r5WfUMshTVMe8QTpEx62XY+npyZhOiZc7fbmho9Q2jBm858xNsKzxrbcYamP55
2zJoVpnc+FE8boPB8VbfdizvILSNj2Sg98t2r8mMVVtl47Yj47mahnGEOKIdh3m2bFpeTSlORWnu
LpMwHZprSOH0ukz7NFIOBf2gZfvLEX/t5JcRW3wUkXL/a9vyajmYtS52nQxh+W/blldJjZ2rwh/i
Yg2QrUzEWXcLklL1kDZeUZYDhmllK8d0wssCvnzZAWNVHGg/3s2kSsNd9vAx8cbQIyC1Dponv//2
X//+70/D//Y/57c5nfU8+y1r09sch/H6X79b4vff6CfOmw9//ut3QximhigVUpDSkRpJg8r+T8/3
YeZztPa/EiLafoCkfkALJslHTPywUB2DytnlLIkrW8iWgrqtnInM/HWdT1eo5s7bia7zqR55rC7T
yGraXWOb4+Zlb1aiZR+oJcjNDuSHA9kyr+zqfiqDI8x8sL/zjDAtO2tO8XaZ4ZFa349G4W9wfRGb
Zdsy1Dkwlzwfry9ZOWzzqkqd2xSBgmD989mSsC8pOvsJFZxbarBuR5P6beq/wBvDOoMZ2fTZyfZj
7U6zsXpf4I1I8v6Z9A1wMZE9BhiGmH1TXNIo3jmTMdwug6fH462dTu8tr2iO37abGZINVs/JN+Fa
bH59rqQwX58sS7VxxrJN25KadIT+48lqpDJVQsVdEq8oDE8ckQL1xnpntbxUMO6AiNb42dnIQ29T
5CB3gnm6bHt9uB0JE86TXWRQ8sOMrhIi8q8PWt65fEanl/B6ldpYT71enfVJlfsJvpC2yBwt25Yh
7UNIvMtLMwhrOqC13IdFev52yLJdfnvfMn95x/ypiHa8HJxNVX1WUgAdXgHxzKvra5oJEvikcjDZ
6lijl+myxzSd+DImX5ZJOct/1/OwTClb6YfY6Kl3B83Lpm8749ZCl3ZA8ubbtm/vp16lQeKIAnfZ
u+xYPnOZjoICkGFho7HsyDsK3bofkVR1QroUMez9VPTd0xja7/OucG6qRrNoAH9ZtlqirS5WWKCu
NB8U0igBEt3iSDJPaaXQxAc36I6dbh/TXli3Yujpw1WlCh7RpyUXW521CYGbugSr1u1yTFHr2Yq4
+WjquXWxE5gNKxGjOaj04uZluuxpnNG6VPMwNaxRAJXXpte2m2/WVovTlYVuVe5Sro9XfWqb20ir
1pkX96dUeDRD1by6TKA3OrdPUX3qpqjYLHuWgcr7bJIwH8lybe6M3Prwsm2UVrXXRIOZI6jdOzFa
VMoC8TjNdNEO7o1dJUh9zzN4UNGK79wCxGSaKCW+AGXg75epx8K10wBSuMtUtO+9sk9uMDC9Gprs
T9wpsO+KSjd2+kSNJ5j1p7pFf6po9JdjYPAhfzrv+O64NqS67VS3JNkeDlYtNLXAJmdWW5Q2qJhv
lqnTgQfpVN3YL1NN8lOmhq5flqlfji6sgv7g9MTwySwysAzlEojV5D8nJXhstYmgA1r4vRyrcHob
Ius6JkbSokWNLobscZZxwxa2dd/ZeByF6scoAH/VZVZ10/b910HzV8DN4ptXm9HTIlcS1+HHo4fi
SZRgSJb3J30/Y9ZxpBeRdREzSC/SSH+5pRK9b7iA5k3LTj9rR7eio4u4IjC+l915kHCV8RYd56+X
475umo8ZI+UuqFilDBpxS0vuW19ON6p+Z3HfilDuId/5hA4a31yi4X2KeCQFbqJZoSuK6bZq63FV
x5p6vwzqQJW0qPrpsEw9iGs3yL1tsatT07Xnac2mLcd6kxtYtK0HnFDLSgwH3eoofsWPYaOT67fN
ZwOe71tN6asNxkrhxYu07BRV9rgVRj6BqDTftXG2Xgj7ywD2sr4BKd2SW2DxtGxbOP3+bCb8bcey
bdm77KD3/f07cmwijy9sXuHU8GeAlQH2TAJji5IIdAcrjGg0qNosKfMcqrZ1XnrYS8ObuMGt1QFB
n1wW0l163fO2qczNUx5qFcXZGUc0b8NmE5ODefYd4jHundWvn07m/PD5LpKQtmmpwsaZQ1jSMaUx
P7y+iySaRJKD0zfbVtOAJF0qossyBKGP+ggMipWZx+Z22TbErX9yVHMDbTJ7KM2gcsug9bZVOaQP
ADZbWEThXq2ddPaU6c9jhrS/jdDOmt68g8ivY11eLWJmGn3hhkfrVEHHlyRVDy9J9+cUjkgPq7Z9
XV61OGZRSLZBLcw7lgFlFUxhRsdCnmx+axBhRYscsekqvRFc+0+1HuFn3JrjLVe3fUqE79/1Tptv
0RmLV2WXlg8g6HnytjlM4Q7yssx5MnujGbvLy2XoHB3bRSwYvttG/RIMlMyQ1vn12bCsv50NW8WK
VndgnxiU11+dDQ80IY4YCW7Spurc0MKL5gZoOoObl4GUudrkk56tC1r6d11jO+jrD8d0/nLqCFUG
Tm6+MRUdxSeevHKv2yMahaabBRChRK/bJ7sJa8whzeFYe2G/CQrvpOIGvVdTRMdhqq47aSDwE7kK
/DzXHpJ0FxmD9RhF/rgLGhZOugra3q8dZVX4EuXPwrL2gdZ8bHxFypdtyw6jst3OaVs6uBymUNl0
Y3rGRH9IkPnQZTZ5LMQlUYpuY6nYW4ZgYKBDwrufFHD75KcrypchVs+oz2UpQMM07u8HjLdW3G3S
bTG5Ofdl1943BWLXVoB/mxqn+yltxKaaQTeN5sFLGE0CpbDuka0IhL9yKGDQzWrtyY3mazIZlfe/
PpE/ua1sTcCwEFgoq6bhzCf6u9tKwxatpwZcbX273IGDdk6ab4pqVQ+2g4QS8yatqp3QxWPZRcW+
jyNk5/oqATKCTg9mR/95GYioOi4bCxuBH8SBR1eJMMTKdagqy6tlqBXH2qLBevEDEwDqy44mMHZO
sc9HvdgFZiH2foUb2TgvgEBIh5sK7DWN73HT0lo/L8OgWem5z3HYRT8BRL16CIX5cRgbaDL5LOSm
mGp3DiyGZWpWmwYntqOj2enp2zB5Eui6D3fEVKx85cmuOThgBazek8dSaDMbxwN/zgnvBSRY3Cmn
PVIixv7XZ8KaU6EfFzgbITRVNWzWOdvQXp0JHWiyUk5+STlThMfWnwjUDA9idItIlqHY/p0n7Y6n
oIGFg2PWuM2ggGmgMa7Dvrwqtcfd4gflBi0ulThx3gipPLnmaUUTuu+MNcnitDYMpdursR1iiVLX
VLE0+w3PAQP7v6wIadnwi2p2Zm67WQ0SBwf/xkq14jqnW+i3XSgc55d0gr6eCWrepLYuZpD9o0AD
9FFa4ZHskDS9NbMX0u53JN0Xyu3Cvl22lgkXkzTD08Lv1sdqZ9eUDovQ+EoPd4KEaoI2PM0Kz9Zq
OWxoct/tEsmKkEXOzbeD/3q/1XJD4Ysy7lBcyG/TSL38+lw5PzlXhmqrBueLJpuUc9r73V0TOHob
Ccec6zsw+LDs9rbaqPePbT75B6hm/Xqap5HvX7AM2S9hMEuF2Cijj4dila8WjdphVrAVEowR6KP0
ODh0Mm0HjlmzQTJTeTARc9t3ke4dlwFqvXIcZArtzyTegyXt3EsDkVG8ez4GanioEXI+IMQI5B0/
8prkAmIQ4u26U701OC2uSBs3UZRpb3bSOtqBUiOR0nZHx0q+H7K4cWgO/7VxOcZrkBSHyLcLTR3+
YB90x2kelum3bThqWQlqdv855tvupIm/BHXRHoIhsmn38UwDOwNGxMEAtk7hUwkd/7S20bp864Su
NrvRWmGcuXkDPMemJAXZrQlW3eyOXOW6tyWrHtelOdFnV6nAWWrmXVHsekd0C/x4bKyDWtjavRlj
TJ9nH359FWjmTy4DSxO6Y5m6bZnCeXUZtNWYjFZjt9s0yry1FbZy31iQGzeltE+4/oLqTYoc8xFT
X0faFABRwwgp6spPtGH6Y26H1dz8esRyvD9qeTCw7FFYTuvxHnYP0rljecRmITgG6GDNq+gyhCJv
t1YZvydCHq5NwU8YI+8CcnQiH5tS1q75zPVqeMQmt9Ub6C9i8FedOUxnZAG+Dss0lT2tgQmR0bqv
z6OZ1mceqreBEoY7c8gQm+yT5H7QsMdAmyxcjYrUjonm4AQ9iY/0kocNCVs5858QlnBpuzkHH7vc
PcNmAjfCiTD3NitYUibm0UyQ1aJT4x/9iQ7KACAhj7vuKFO1uyCJsBNtMR19+liu72kpPTGn3Qxd
iANVBvkrCHLacKiKVVKNzy/bKRXtNN3z114aVW4bzsHZfH1ooXK21So9NHEzpC5u2zVekHDdM+Tg
dmZeynWjiorCnsxOTVMrOdJgtKgzX5w7tGTLHJHv0UM9mOvxkPqOd8x8NCA6Ejn4dWl25A/MODNe
etScEXwyEUnIU++kxz440spqqlM8zztrlIeqoXJsWPVjUCofFC8vZtRq/VhNonLRxpp2PpVPSAxA
jBXO8qmvbDLiWq+LdVRXqKeqzUXVzOphqtHuQ4XTXiNIjxmS3T+okE6qwS8ffBNR+iaop4OD0NUW
VJSLBER5lPMQSlEel6nTp3cUZ7vLKJNnqr0wfmOreWyCt9lslcyFCiy+iqazLo3xPHmKRfMb89LA
xNfPTwUhAkMeIWL06ztKGn9/BtqGYfEfA3Gl/eO6Sj6rVIVtAKqrx/pToU/3dLvaozoPVZO1x2Xq
DzfIIEgUEfxzPZQbFZve3eR3IL9RrNjhwtWvcgwvL8Fg2ZfB6pzLMtUmFNcUBL86tHdO2SBcYZbj
NrcqArkmqzZlZEQbXY2mx9CCR9JOzj6cjPAcE2pTRLFA5KueurbX//C1tZ99bdsQoFpMW5iO/PFr
N3buU7qHcAz9tduak97T9JzCc2RVn3UseoysXKemFe8ifTTXjgICYBms+dWk6CxzAu0fXNn1WaQu
SNSPYFLQhUTj/ph5nXZoBmG/mVBZAI/IRctj8djMkZQWJ5BvfPMZzma0E6Bk0Ath8AuiiV9/S/1V
eZEMzrYtSoyqhfuPThH6x29pZaLxULpHZ3PQlJ1M9PBqzEM5dtauL3nueXF7HuMg2yIeka6Wqebj
5JXb8lrklbqW4F8Xhuy6zfq7HlW7a+RLZZ9a4CsNioYHZ0KWIK8bG80PBl8GJwOMwmmZFe2IzQJC
SaswKdOnHnmGEEDMVbYOLdXKaFcBsh1velKR66Te1OGWsPu5oQr4NqjtaEOxi8dKCARXK/inEdDP
r0G5Mmy6Wb/+seRPLgkKsBoXhMTGwrFfFc5zmfi6YvcNWvkCiYjMxx1pHrAeATANR26bIVFyLBA1
XEGYNXdsRs7K2hTw9U7qACARF2KkItPIcwfZ2bd6C62anbQL6zNgf28XSq28nTAkvo2oXKyGirOi
G/m6UNt3dvRuufvbuM43EsVz6F//8B31+fH4KuJ1gIIaupBS5cp/VW/WyqHobbtoKAs71o5WQGFQ
8yj7dd0CvGnaBFzfPCAiBJig5Tt/24aTmLZWjUSs/T5NTnJwtA2XHw/btqovMyE/K03obaGHeMR1
TCKDRoEJrF+d6ImgXsMNAHrWC4fibGUII/di0LCCQM9f+GPpen4GNWAG9FZmnrmD1Tab2ISQ75RN
uxczHz3wk30el1df9zaR4hn/D/eLY/Ij6watE5Uf6Mf7JY/jNhtGB34U4J0zLHBx1nOU1OtS69a9
pd1MSkkB0hnydWKZ/tUA0r9vvPQptqwAeH7aDq4h0xJt1+lGNyjbelqRZnSLO+MY2jFIL1u/SwsA
z8bwKY8K62Fo3iA8MRKLlONxwocOlqf2po7R5gML3OxtTTl4Qb0px8Rz8VkCiRh02m3WD++j0tgA
Uks+6VpGS9vWP3dxfi0F/e7Cyo9K8562vW2tEt39h1vlJ7UIxzJYNYWum/SbXt0qqOLxrYK+3oJ2
8vGn4e/XdX04qvOXWF4t2wBAzAoQPa6N8dFE9e2hhRNEbO+4N5M/B2fxNO0zSGUn20w2HgnEcfGi
gxUGZl05SrUUdCmbZt8n+rEAm30qcK7e6Xn2CNjTPGpGfqtZfUgDAYzIpBR7YTvTTZXbXOImZoYN
frP/kDbqf18oyFWlECbCTzqF4FcxaBEQvulI1W+nHhfkmVqiTka/D0xzO+ZOsnZqbdhZJipR2lB8
aiy7uwkl2h+mvUUFLH3K0MRzy1wj5S+s50Lmcn4yrDK1Uy/KBFAGMUZ72wMidIyyXlke1umKOh46
ml6hp2OY5hwkBugHiAd4QLZqe5Sglsoul3tDGeS6RLVCGg49NvpBMkm7A1Uft6zMbN8NwadfXwzi
7xcDxBRHFUJzqFkSlf9400xFphaVQWGq8xHWg2dvAb4YgfGJ+GZ2bn4A5XkXxDERoS7yQ5XmwVGR
GGSW4FVbDS/IBUuv1zZeAvmw8/IuuAZhElzBwV9Vv/3Si8g4Z3Xb7QMuaLQ2crK9BIEgc0iVqw2N
f/vr77Q8GH9cJ2HsSU4yj01hUB348TtRsQ4rMRX1Ftkffd3o9gbMdnqsEkOe6zy3jzniDwOlx3OD
KNm5TYyvg5Pg/yKN4KBaBnjjVBlu6e6Mt1UdiosSnnk24Ok5Oudvg90aG9oF7VogG6w6uGDGOO8G
/nCG/JO0q+UlCgMDzCIG3F2B9IbDTnXICWcqLew5/9wbKQCGKDl2RVuuQ7+9GBTr9gsTsU5qy21F
DuKt0nNq7aj1VjT6YMtuHAp/qzyT4FxqOgBe089fFV1/VRFHxbNSXBNQuAtSGVxjRUOvvKTwH2i9
fyvaKXoZqjb4pAH4+IfHlZyjsNenQVDoErpt2/zv1WloK2DUCqsf9urhOLhxikg3Ln2IQCdIL3ef
xNS9C6xKgYgolKujk7YrrX2mnAfztB3Am0z2YSL2OaBg+nGicnVehuGvVy21tlWpltbGEDI6IqMA
xKaNzv08RNX4CAwiukCvapE2qIJVk2k7Tm+OI0F59w8X3U++rWbamkos7hjz8vLjRaengdVitVxt
ezlp68oH5t86Vg/+zY63/mnMPDw8nPTL6Ad3Y7YzUlmeoxLYx8iVoEAcPEQITQQVQtqVdeiVPL1O
ptkB+mjzQ42rgNfl2dpPzXaHyQO1xn54sqKEXgLWSessr6r11HXOzpFp5IZY6ZE3qzGlDgYhweNL
iIbrEdXXYz8PYDKdrZWDTg1JrpYhB3l2sQuUEqdxNlgscE/tG9Q8xxHCZRXf+1ivWb3d3eKzYe4z
v4ndfE6hTKdvXDOb3moCg/hwygsyb8HCFSiYUZh5OJeSzU1WUrePIc3+w5Vm/uS35za3LJo5Gj/9
67oCRg1dURRptYVUzSqK222Vts+xXsJXFViaJqp99j0/utG8RFujf2TvbMeOHsy6a88VhoG+mu0X
c5WmKIO9lS6gI9M81w759DRlxbqHwFcWZv7GmFCPw1/Xdwf0yfxs/NjQiNkvYQCMgOQIlWEMR3m0
ZH7nJHC+yJOjapU7iNfLOAEd1WpkkihSgLKud2WNo0adQBf2BFJrc3TZj/KDh0jLdql3dXPRqxzi
dAdv/BIWgzzSr1M2CA3FK6dU0JEU2rjLeyrlKTqbm9Ya7Xv4tPb9FG1q6m0kDOLUwWK6YAtQrH99
4Rt/bzTR1NA1DbTKfKO/DrucIhoprCkzRhd+qjGk95Zf/ZkOqA+FbcHyFAA51YFLX4Bpqwfpqacq
0dt9bRn6ivpOeGtU3SMA5jMdd3iGYbpNAFvs1d7s96hWRwC4yndGY8QuC/jkhsROQpcPGVdll+kf
09wIL7Gv3oLUCN3RhorOovtUtYl17BIrollaYP/ul3DdCh1XnsmnfGh7a9MvedilH/UhHqCNUO+w
Yq0+26PvnKasewjgdZ0diiRWpOOE4KUxND4Ggd4SJSMJlkpQnll+zv/6AQJUL5CgT3lB/9gPmlfT
f+8+59fn9HP93/O7/jrqx/f8+/KwffzlAfvN/eb1AT98IP/s1z/LfW6ef5hssiZsxrv2czXef67b
pPkPhmk+8v9252+fl095HIvP//r9U95mzfxpfphnv3/dNWOeeEh/d8HNn/915/wT/Ov3p89189vq
OYv/9p7Pz3Xzr9+l8YfBckcHgJxItWyNtaHnPezR/7Bt2gNzl0bDe9vm+cMy2ATsEn8YVA8EUbCk
F8f4+2/AlpZd2h9SF9Q9uJotCgzs+s93v315uL2crZ/juQzjx3CTT3DA0BJqmgB2dYmf0Y+PhSC0
sPtI7I50MI1WCRLCiQEGlxTWX8Mm8qOVWsiWApXE3gF3DRZmYdorLcgyTB0Uqmwi94arMmbEyQrC
Hf5RThkXpUEJcKXlIzKnI2jWBGHS9RA2XwL0DFdkq9EqQtT9OgZAoJwRnyTX0KhYTWZET1ZPqrdk
8gMmQtiVDGsAh6O2GtCLXAuK8CvHMB/aNPyMDAbl49T8kxCSApps2rWTEyl0dfEeLCYUMd8CuWng
B6ob9pM3NX8Gav+MBPTRgBqDDj1xPyp5ub8bweZaSXkbaf5D0BSfIgWz1tbaAjWhigDegdZjg/9D
EExv4OvTHhE7I/Rv1FKezUx1NWq6do78XtRc+ml6MsGu+X14hql3boysXyEM8aEEm7EqM1QARfpU
+VWGXEXzgYrHbZqU73o1uJR+c6yC9F2kRLB58Gj11W3bhYdCDLu0cc5qKi8ktDvY3wESDJW6Qkuh
XGtF97abfGTrnGaP1ueEarN1KbvRjXP7fdA315ri16Bj15J1yp0ehA+q1pzVsr7ayHGCqknRHCUp
slDrKzINK6ZABU7rgc5J1/pQ0dRVh62OTUkCSrpgEROZdpfwBOO5+jES9mMsPVai8k0HuDemtLvC
I4K/jrwEcO59JCGMZcApKECsGtYr1jPcMvwET6GWdVRgjSeHL15GyFE79Y3hjXQ+4sNAQhY39QPV
b64/9Y6f/jR2M0Kgf1f56bNjTnttbC6OMd7xXIFQ7Z1CI9zmqnIvcwTsvC76DN36XR8P57aynsLB
lwfpZIZLAd6n6EoGTSZ6ELn/lEUNDcwQymfiiS+e074Leh6YsbKRmnPvV4HP9xHXcVAPiu05q6Iv
PqW5dhdOLdB1xUBSAxUtnatNpLCjm+a50NVHMzUPQgEig7AdjukahrJhG67UaKAmNvZHva83U4ts
fKU9+36poJrpEyZFj1URHYYYlXy/+0K2QiOhSE9mbTwgsHxATWI3etnJscqDP1hPSpbfK5mTUWeR
b2rTPE6l9blOZ+2Jlj6UEhwoxzxMJg6QagXFf0SlNwdVnJp3Tuc9wHL41Jb5rGU/xVzI8XOahZcq
plyXSEnnV+OJJIzg3qnaq0nLcC1r88+m9m6nlPYgULB9LIJ3yHxdzFbOMLxxg29AgY3UisZjs/Yd
5TSU4a2jSCzPRHfMoi4FnJZTL6eeUVUlAZvYpUX7FEbRwU7yp8ibHo24JEH1qmYTRap2RzzjbfQw
LE4GyjgsHFWHYl/YrZHLIoNQxKrB6epcWsqXOvDuuwROSJrGa1aZp8oMpjOSwPeDxcrQDuoHO0Ys
324aKPETKGEaPFs8zt+KkV59OXntEY5lvcZ7S3G7qlUxYxv0hEd4POqguyLrBuRQeReHSu6Sd950
YUbFDW7YuQ6r6ySx69XTRH7WA/GQ8gvtQh7ZK9Hne9qz+4hQCVzJWG4q0wpWLUzHtTIa/cOkI3Ct
oTgBrNahBaF8nBqjX5tNEO2UMD0bZfEZ7MwDhYJwjW5Njws8qLxOHVbd4DUuNILnAVE1lAi+iER8
FprxqHfymEewHaaUWkIibkoMbMF/6bS6FP2mMssvtFEUt8nrjRfIcqPHUEccX11Zvhq7Sp1DjbDs
ctO1lOJqyElrG5WPlUJgavXpo7S9bGPAqbjXEsKmqKmHg2Gq51Zzei6ptEYlOFG3poGeqMiqa6x2
+9J2Hpw8QOdCA/UXWiV+t71528j4Bom4bC1qQB1RVt9FdvfQtcVbq+x9tMb8S2Jp7+FjX3UcrBqZ
X8wcenrX/zlYFdGmM67rGM88WCXdOjKc8OTl6PXGVp+4igE4DCJOelZxAwCNXO/B4sT7PjK9i1Jp
PnYjhe0S7zZrIIVI6GoRwBQaT4cu6+TJ6P1srSUOCuRBZ29JkoLdmLTDqe1gAFd9310amVw0FOCU
udHXxUSSY103O2pdBOaZgS5C0DpccOMXp7LQuQKXtjZaWHRmoIIOaKQHGirP3Uh1hBtonX+Qao+l
bm49+ZEOiqgvkRW17DnrDzcgdHZq421MCQiJQrbvle/qAr+3YmQpc2CeJB7YnHatjdV7xeq8lQa8
Zm1U/CIyjt7igrOmJ4qeitoIdPzrN2UELDi3osHtdFxLe2kc4AfsPfIo+vtvpehySo50oZ0MGzfu
QVW/80YIhPq4jSSCWSWMCKqCsz0ZgJOPtae5SdHtgbKuQ7hNAXGBxWWqA8WvDa5pVeJLkaRcalX9
KaGkQ574NvZQ0eiUJyTrrigdXxF08dcDNQdfAcbWAEC2zeFPWZU3pbRup9rZofgJ9bVZ1ZqysSr1
M15QH/LU+uhhXrXOw7Ree8LkFh7Tt1pjdPcT+mG9Hn500OpZDWk2bIxWw9EnbC99Lgm/zVi96T0V
NGsaXgslprhY9wm+KaGjniQwUbfhtjjgd29+9NG2+hBpwUQaqwoUlWLxJi+G4BR28h2dzAYkhGdc
UtVn0dR0FvkUZgLBVezITZb5yqbTjcwNhW5xX2CFasj+Q57HxzYV5jrxrOolJ/0fxfE/i8B/iOif
wjgsPv8ZPv9/EKfrQDecX0Xquzx5zn7bf14ymu+j9a/v/CteBypKIKxpAhI0iMe/4nXjD7JzHvTA
FZ0l9P4Wr8s/pNRNGjv8EV+D/P/E6+IPWoCaZukm66xNI/J/Eq9rr3os/LNoIzomxSoyWsMw7Ff1
0AIH5x4YH60zhRJwNprC9VS4MxjCYTNe7YYQ4Zox0W/HOnI2RgGs2WxZuzHCNelxDEX9ZjQnzHhL
EMqj4ezbQX8yY/PZKyWekNG0h2S9r/X0IDWi6aysrq1ZYjaqoFEd+CWw5I4OFNmuAmtBc6xmI1Nn
eCZSSLe0pPsrcUF28jMtfVvLjEe9HTrvgMyW10l33NFRvtAJ33ZALba4bkwbwnvaM9P/Ie/Mlhu3
snT9Kv0CcGAeLgvYmDhT1HyDkJQSQEwESIx8+v5ou6rSaZcd7uiLjnPCttIpSgQxbaz1r3/QJj+5
WiiIx8tIXYCLlyFOpDX0XmOP9YN2uuIf2eooe1PyCxV7GiHyJcqzTcBD2F1M4FqJQeFJG+GbN2iX
wdCqyXXOJfYfFoqY8/kiuLP6eJDsPU5HsNFmDmOhXR8YT0muYtzS+obSwV8I8tRimKzjXsOcu9Aq
25N1xhHqKTrj9X0ZEKenzcCudXRLcqQk8B2bMbVFXl6NjYpFPM4d1ssRO/26Z65ZFVqICGrkfOF5
xCz0BdngBc2qfOoQSDLx+bhoV4NgcItip57OcaZb5WORtYYnXy6cF4w9AlmdXsn36x9mbby/pNhR
c6Sk1QV0voc1oGGDpyMig9MdpPV5hwbvWVLh0XapccDJCOadXOJFmQ7WczIWCF2KXvEqDEdPdYG/
ZTKEtiaVQXkhuKToL4rIrmoRqDJa+Vmbm7vrVONy41AWno697qV423pOe7Fcu0u32TDWbqFXjasj
HQr/Pujw/9RipcgmS8INB/yX+up3yMI/3vv/WveXt++Xqn//3i+rlWH8BEAHU4kpGR3ubXX5FV24
vSJrmoNSFyRBM29Krl/RBdX4yWYAq8vMVBSFZQlM4NfV6vYSqwpnSCUayNEV/e+tVvJvwTeLtFLA
RZmZp26xbso/jm+YU1BUKTT3x0cWAHF5sHAZZ8LNWvLSxfTsBDngHaZivcKoF27MzgmYiIYYj19d
coWzTCSf5kJfYOWzV7bNPX7xu/mr+sqJvv2ScWPwlBfAycvX+cX4oLMANFqod3JorvtFTfz7FDQC
F89pRxmEYycjq/luxkULhYhAyqihXiOqqXQJ18QCsBVGbK3MNVbDuTff1UWQlx7GYWymhOMHSbYk
H9m1VqRBNhIKF9c4aBCAmUfdS/1eJ1UCQW4d4cBzPi7TzDOpec54r4pT5k2KQMBNOC4AxpCFDjhi
KtDJOE8sk/UW6/H7+tC/ak8TmhB/irDwF4XfHYpXGJyTzWcNjXeqAefdeCIvu6ZvfaKDJWijfZV8
eHSnfb5tw/MhXTCfWbYPzUH+bD+tJ7ygRyYPn8578VoerOjyNnOIs22dua3u9syDXci5JfYH+ZvM
0I8V67HdGxuCVy+ZyHfXeD55+TbbThQMbmMg453IQvngyGHbxPI0Wi4O6OWJxA//eHSTcnuSXenq
1yfSUoSDEQkNzYtxD3yjFaje6UIC/GYoj3KSVg14KhEzkiQJ+nnXlQL9XRacQifo1+2n3DIWwdhG
XGX3qvrGU7pHSujV8SAGYQEwAABl7iSSdRLabwxtxc3eIJLXjgzp2U2XuqesTuFw5N36B47b/CZB
mchcoIBSnGUxEQgHhaj1i/30rp684VDdcTHan/wM/YbeC6vDkN8zP69gGle3MkUAvjJ/2X6Geu8s
KnRMDmJdj+lbCQ2dXs9rOIXkJ2ZAYi5D27J2ca9hVE9M/QsQv21g5e3bSmCy55/8ycE3TsJ+4c9f
zkpTeOzAz1fH5U5/mwStThKjU4k5BdwXO04g3HIol4XoDkNkRU1sLU/cKTf7030bpXflt04THO87
3NTdUdA+NF7lNz4Z8gLQXegiD8iOjdF9LMvAFlDuXFK9olxgSbfMBY+TnXSX7KoQGmSMc2O7b0Nn
064xC10lcRfNE/2tyMSUxwnfKIPkPnm5rNFcuQ9amAVtaH87fpaZa5Is8pQu9J280+4cL1kNS/Iz
Hx2fTiso3Sk6rgf4DSB5tJuutDmu7R0Aw1O1H7bnbbGg2omaoGWaQ18OLim78EqvUWH70DRbgfWb
/qQTs+g3CzO6QHPz2vvTCh1IYN6rfhFuJO8Tx0GxQgkWpG640MViwz3vGv72w3Y7D56K+4VNPN9q
vM7/fDscFtaC/KSV6b5Md0jWtxQ+rhEqYepdF4XgzhEP3HFi0/oNr2AX5smBFPaiW0PEdVOvEAdG
Oe7LHNzO/dPgP9UuQdbx56eyV/ZF7IQMS8TVe0Np7KnuBqMZ/yTeEpcOiRNw2PTiY6F5K24W72HH
4QmxjQ6hyG4lPxcvu8ndvfiD+7nZ7FDVultdVF4v7naMc9yJbzyk7l1Yu08fTyXf4X9uL5AI5wHo
vD1gAi8GroSrR4cXJNtLwDUeKwsrxDZhl+7koPP9zl28vNguNv6832d49V5q9+WwMFxuMA/2SfBy
9ndvvrFAMuGif+Ldrh7HglPqE7zoz8HZm3zaNt926b+9cZXfSft6k7jS2vzQFsSq7/HGGFyaRn5Y
DlKviomK8ZrHIq7icolqDNUiGKc5cs2aB+NL79HhC9RIhPJUyGdIwptBoCn26DndS8xYnAIOLPQx
vSc1rzl6xe66qFaN6dLW8yM1h8F0kaQdPQd3u9qX+1C/L3S3fEIefBHW+rSlwLRaD3MlRJ6z5mHU
URgwvd2RDZZuvgHpPrde/oZeVn42NS/f9Cs1ACPbpzsIb4HiNa7v129FPIqJvb/6Kjtn7Htx9XHF
DeaAzlPIfM3uWuzL3WMsB8f4hLhkC7QeEiJ2MO+7Zbcs1tOT4yf3Jw9NHYoZl3X0WRPX59MiCyx/
90BKxk55JNpJVP6HFZru7b8zp0D9UBbZU7ruoinipg9I4Lhrovq98S8PyQGiU5zG5mHezbv80C3Q
Pi2TiGytgCmenwkYSEuUBV72OAstLOJLzB3s343By9PbwAVx9RX/7SgkkYo8yhZHIUcAW66274N+
ZQZm0MfykruGy23kglZdqAxe5k9rY8GsML59/UApvS1WRqh5lhhdVVxE5xv+5HNbje4eS1oux84/
ek+3q2LwSft08YgJnsjhcQ+ltyw9bkVuGmZqbiNIFAtPQbOYuazZf4EVmFcJPZhXD+PqEnNPskMw
zIJp0XiqOH+1WzXY53ctL+mr5i35mFdWeIpblglWIw99qL+p9/UXxttjpD83t/LZa3MxPOHLJ6FY
Kk5huZXjK26QcbctHzPZsxyKGPszj2wSaJqja1+xpaEJMdxrSwKUsK+BDbaCWEjzjrjEYnGEJxiq
dITVoDUvdaispW/1Jwhhyj3bupYZWOoeZ6QEbOwRh4U7TN6AzNsXAqO7NgA8HAxx5tkCV7kRQFVX
c3eG8Td6BGAoXFl3Fmu75NkrNSb3OjLjT0zPuPCuuZts43aV8jR57WFkrK/LaXncH0sgJYHpkTs+
mtpT9k2Dqh6bfvMNIZV3/qaszt+o+/POn+W13W2cOG/d9oneS4qN+wvU+TqiBupy/zyFUIbwdKc5
0vLQZjyi+P0V4rfXJoJP25w8JGKUBkeWh6s466TjRoOO8/7qdtBShhpBfYxw6TI+ncea7HXJO72A
oXMAekyr3CsjdI80aZati6vcmS96bMYFt2IXpgGOXuHjuMTEeWU+y4HOIsO1trdexw9co7PHS+91
b6f7HNTZa5+QlvgQP3cMP0I5arye9efkXbiV0WoHXIxBKr7UEIf02BI0Uc3DvMQ/Ur54sPWSo9u8
6Qczc8sv6WHsud09/DQDWciicNE+BecAupVoHy13CIwkmNE3cHo+zD2o1+kJf+V0g/ug4SavjuNe
3rqYyoWYMZ4ir8c9HpmiiZO9RPrgWYhb0BO92eCmb+WqeAI6nrZ6WL0bQeUV6yFSOjffalEVWc80
enut9C6Ga0/0xqLk3lCCMUeFF14H31CCuY7hjfeKr1j+SCyG5Wf4rGmR5Tx+qRBqXXyHnqBUC2mp
fSQFVdz5Q8aoa8vgT19oW+JKiQXJgb8jJQ8vp6govPkU3aR/t3JSHAuIRwF0fxwFRy5W0zPfGdZg
alm758m1l5DvzQgouincczjwBJyX1q6P+ijdlLEUECNzmIR+p+1OzBA37eH/88by1nExFAYkMmCI
AEYZEOr+c49539fv/4V16hvOy9/3mX/4Nv9qOXGasBhoIzP8eaL9XcsJq43ZtAO7SKWJpK/8Z8tp
/qTi/WE5iiHTBqJT/XfLyUsamACwFo2nqsIA/BsDbUTEv2F1/fLBwe4MqNaW4fDWvx1otw1AdpJi
I5JuuthYXdbJC5LM+Ky6M/SivSGGYA4vUf+V3XfC2lZfKR5qAmtvY1uzzhXBtL0GJC7tC+5a+bF+
wDLRvwpkLnG2Jo/r1uHJ4bgyPEhSH72vBVU0+7hEvVW+vZcX46J87nJX+ZYtLlEZm0sc3IQa2mET
YCmy7EXNw1oTXZwSaeYmtLxUr680UbIwo4S1VvatFymwQ9PDGL3eXQPSOekD26NnhxgkOx53kl+/
kB2/rKLRUwLZr4MmNkN7UdxhzRcco/p+CmoBTZo5mldjmNf4quxdZg/xklIE8zo5+8bkk9Ah1yuZ
qJDR6x/aRbOzItzN/TIeYmzUon5j41F2Vy2NbxAHPVQkwGy4Ed8CNVh9d7mJdT2L8bTM3udv9Xu7
xv7n1V4kgbVPApaHzeWlF1JcR+ZjEZUiPzRBEZbR1bf2xWre3hL+plCJKHH9Y3g98Wytt+cnRsfq
Sy0zxF9mtEXLawTW93oRRy8X075aSY/IHmbMLug6EwHRfaBZVgP6+zo6rVVfE44/Bddt5bPKLbOg
PDRRFqRRGeQ8ATt/is1FS6lz9C4e+c7L9MF2L4KU4bB/sDzVp8P2dC6ZMkgfiLP00SsHEImXhPi9
yLuEDo9gHI/XlnYuHOLqqXvNHZWPsHg/XE/EKNIXEgWD5GC8Spvyq47ks69+o5atCyysF8MKxrKY
fM0fKHC6y/LycN5JLNjd0vCP6+n9uC98/bF/1JYn7+hPe4eabAqOPkM9l0gVbd/xjcZ3OCqjwLcr
SFfOqxRSbNJyHPnzGAxvWpjzubvFEDWPE+V4H3dhtkg2nU8zK4qge3S8JpqDQqAUCaVwpCDVPC3z
GMWH+YZEQJEGWph+c8KSX6JSDY8UcXJw2h4DJ9bX/coSnbiK3u8jYA+eEgo4oJt7iU9IRyCHydqk
P4ynnfVN+maNHlMbVdS+fbAWljiLOqYmoIJTFrTDwoqTO3tTCayyRLUluyBkqsrEzKtflTKkxfD5
iOwuWpmwCgb/cn/lADJwXeSR4p8/5uAiEOtTlMrRLPBS950QMQeOV+yf7Zn+yD5rfhNah/znopxf
jpI7RnEBxybCbHmNhZJ/Dq8PJ7gQEbKoh/FQ3zkh1yr183F1EllUCDpO3/AotjYGbYvMp5WEuck2
R1GGfXQWTahHiY9H6QtcXTfZ5PvhgZKYT46kJWTmGKpcKscAnux68jkeayPOIrKV/WJL2+WBCVEr
mGHDV04WH50ygJN0DXpfX6bBJOy17uN4tLV92+NCDAwWpBPvlIeci6jEOYGcQcmrFPf4fP20ly2z
zGh8mQV2LD4mhRzGbAnTe09N/uDEPadgWhA7ebsqhIyizjNech96n19Hzab00aexYto++bDeWUj3
VuMCfhmHJuUvbTQEyeOZBYNJfFzmwPiuE58Ol0MJCvHdw+lX+tL39lM3suQfLO8WcwVF11FRWD/O
PyYdfp48JfjKB6RIrCdzIcEiABCgzJ3Xs5+9jH6/rLl5lQ+rd6uvbJWvydBWuCjLBTr98x0sjtw3
hELA/DfGBp7FQm/6cJi5apGChPkqi+eo2mgBFAnvslT9JKxFEhpByXLKY6X2oPyyqvd+6+chdwCn
mQfDEEAbMAS/EFqi4X6FN7s0fUSjCuwqoW/ytfGCpJFLsY3kxKsfGm4wQ2SEuyNzoMa0N6NHGpg3
BDYn3wiIu1vIGwc3bHF513K3fzI3eYxTQZDtzLD9OovL7To/i+xBecGFkX2UAuWbTWMge9M2fdTX
xdd8RxnlocxvBHZv1LF6OARagBvbXbo5P3NnhNhqKW5aMiJ3uyB9sw7j1+lxeFZ5nA0KlqdeR8NN
t06WcXmDUK87Z6X3wSm/L8Mj1TY4TEhu9kvJV3Wf+cld4o1e4p18nNDMu+sufaLQVRfovLmMbT0o
vlDiveexE52WHVZALk9M7b77SFlnV3ZYvB3PPBtIRyVk7pAPYG5UxVeWlhf1DRFU3UaO9l5MPv+q
19C0xWlf0maGo3+03GpkCbwuDdaD00oVzr4IT2sgSSz0gT0WyUMnjuRSe/K6ekbQenGN1wut1rsz
Px6zmGF8pK2MVRoZz7I/ctaLo2fcELcrF9UUZVstyAMjmDnfWFquzTCLR85+zRO32PDcETar6SBO
mwHd8AbXOMFBj65P1PdBIhDXC6ItQk0whdrNvkHIDD39wF53sUaJ0Oxkn9CVzbDV/cJXFzOw+XHB
+4vUp2iIzvdYH9ERdDGC3Ai3Sb99vawtSFEiye5T4JyFs1UC1SuiOsiCLkInFZ9WMGSOPCAF+PAT
vx4gc1qcl5VvvLfh0U/iZltEZphuknAOqyXqzKBTXBl2hU+rO8VTLH1CbjvvmpBSqV2Q/90EGOh6
kuBeukHkVCmxuj/5UEbaJ5qLdAvF7Cl/7R4sGj6gnTZGe5LulJ0Udx7MENPv9ld/PrqKz9+j4xbK
Bktcfq8F591UrS7my/h2xhrm1hey4Hhg1VAlkhodAU/46pkxe7+XsffKgdm3ZCxpkSK04BIeo4JD
p/B3+BEUAMXCoEDC+WN5jYeDwslrQ06kV1MdplEtMq/a9GETSTxr1UIYEc1ofN7R9obStvAdj635
t9v9Cgo5POWUcLSxMZsJS25njmsAZ1EoHHCdn7ydmelp8K5gMpgUee0+vZ2nEDBX8iRPo5gD3Kb4
KHyMcAU+EGAONWWe45Fxn7mEGLKlZDWvb6hnE+u8S7qwd/bOooWleIxUflFbWpH0VLE2wUCiTikK
l1QT1oKB96pFGfQP5yccTJZtWPnjw9UJZvjBPtxiPuIJXFtdSs3iev0waEkLIJ+Tx5x46lziAa27
SX0AiTXuynf5W32Mj5Q1lw9j3hpE/B1dA7jIXt0uH51HRLGu1oBUXJPX5SnmbAUFD2uwSuGASFpe
HoCarmgHvSIcloioH9Q4D2wX2GRhbh0+kuFZHoTxwAbzI7eSygzijjitmyV32Oq4yrjrIHX4Hf8A
GG8uYNfYPQrmGsGt7iIqME4XRTgHxMCuKAd9jj6wgOIpPGyBAHYQCRfEK/JwJiUBVIr47keqJJHf
HQHpiLAOOzC5mbOGAD6UgydcSGJGxMSMryyYpWG6K10OfR3erGk0SC7e/NxSTlpe8lzcp/fWOntT
n/VnnGMgeoFIquBTlQfW2PkpwB5A4BFJWsBofI1dQCBRjoD0eWoMnHtAzMPBqp+woPrQKQwpUj3l
jgIPwAqXUZF9yoH90VEu4vU6ByQuhhWAjRK1wGbJClbq2/lRychO93Iq8z0Vd3x+YuodyT6jtfcC
sNnx62UlQLaC88ZY4DgQXzcFRWrnnyP1vWV54bN6HPI9SjpqGuKhwNKYN4TZ7bP5+Zav0bhKdpOP
lPl2kpYXNu+EOJ2DFVqhDIIniTamkwEKnwMnhJYl4M98tatpwcAhHiiVQUFDnXKbQhnQuQi7ZRNp
VJWzmMIezGR47O4UfgqXTNMnK1tqPevqY7Y6eZZfP4CEFUehq+CRWtgCEHmUXp7EDiHoDOEngdGj
A/PhFIBbF6Eda+CQ8hJg0OM5wR1rRAyqfCWa3iUGEDZXUUvdUy5qmj9kqmv4//gAYXhfubmGqBZD
ysiGpLy4vmEIZzw6V59g5huJioNyN7w5e3C1VXHfB2o8+TqJiWo0x0CRByR7B31FXgzwdL8qN9o+
OzhcvUWAIl7ojB+6Raq6VZDc5aERN2s+RFhSU96qXOy/8mW1rfk8smCo4WIFwtO2BnrlOxE/uC4p
/xIeJdjuRoUC3hdpwPeA6rfSbaOFzKM2Z04L7F3KgdnXAJvsyIoNOjk/i6+rbpXsKX9DfK0dF4XP
A8Wpa3vDyvjIWf2GHmzOU8MszPA58wowu7D5BM3pmeKx8r8yMqLmKBhsfdavWuvKED+gIO/1IUCp
jhv7CbKr7Q8nKqYUuojXNqL0y7D2uTsA1ubltC736lMl8kW5KH11mVJf12vnZWbIUmzPk6cup4ci
yAZuUjxrlvJK2jn3x6f6uY1y6iyGXSH61eXpaVzmXrZv1mSMxtKqj/LIEfJGeTk+IfKlXDxxbdHP
UMSdUDBSrHdhv0XF9TA/je/GtGAH8/8l3sL/QZkDWM1/hon+ce7ff8tDACz6Wd4gmc5PNoCTDsVA
1bAQu6kYftE3SJb8k2xqxs33AfKTDezzLzxIgRWFRZUtw4KwHMu+qVx/pSDw0o3adPOvUqDB3qCi
v4EHwdb6XuMHN0LBDwsLXDAn3kq7vf6dsU8yzlNVNY0lLpf0Dn2QhzfCw0VuohIOvZV9SwznaVSd
p++Ozh/0Kb9lPRg/blX/QWvXjsYFoAr79AyDMiWPmtPwiwznNyqc7zuhv9oCp+/7/aqwCYBCdLIY
wJPD1y6HqvuFIPgft/CDdccv+wAep5smYnXnxiz5fgvzWMzypWMfriPPOmf2pwk7J/RNf36oftvP
/XqovtvMD3CdPo/dgI2VxcjhZnryoHiPJ3Rjf74RMM/fXwVYDNrqz1oc8welp2PjAliObKTpI6WK
8uvHTJNAK5//hZGUZv3xpuDV2BhJ4SP0w6kn8hKjNSjgQs1zPBzoemRUZHWNwQUsBrK2TipeSTBP
ErobvPIqPA3m1iulDyn9kEGHVFhr1bhOzCA7UeW3l2BUn6UkEb1WBfoVW5cpXbbWqquxjzsoSHWl
6dNSGHom2Ab0rnNiNIXGwCpmv66s51pqVxLjyqN0jLNrGdQ5UVPRVDI2agzi1L9mBi9KD3aig+b1
4063T29jcz0YN1pNlQRZQYvKYEc2vw0KPeL1eSRHNsG9DZ8iM4uMGRREo6VsnptL5o2y4VpzBo5g
+FVVwetGJ+9Q0O91+2uoKu9IHa9d1udEXo0D0R4nqimOx0nJosrGX5BHFS3RNJL71PGIHOtFTRbI
2Nru2T4JHXeQOTO9c3/QLiBKZY47OWYfl2+n+lEz1kSruO2RLqjBogkL1L530FMQQH/+UJWgPq97
GObza1pQaVeuNJDvIElC1YgLIVWFDAY0zlCSGtEbB8tErgpj18XSjEkGFWtncJgGt9GVZWdbjK8O
nQNeJj8P8Cy0Fgp8uxyND4P5VTajcKr7EB8JTPCiyXrVaVKNhyl/RvUfNheLOiYi6t1L5n5ZJZSX
3VY/5y4S6BjKFNrv0u3GZxPLwvL8QY00XEk0YM4nfZg5NOcr4x7yXSTF8Vp8nZKmci8tg21m2nn1
PBCyMUrWDlcfXFnObyNW7mnpFSXLnqU91DjpWoPM6coZC6ranVaYi6y5Cq1h1tMTgDUpwZFshkFm
HATuSubY7QOxzixNnKWuiSkq9fOMmQR0+ypdTNEgHzdpMSwu6dHXpPszMtqZ9g3yUZNmsL1XUmrc
XPOFI/unkif5WfvUiFxC7eTnWr+UOHO1DTY20GO2USbBtsjaiIQzDwOCoGjz4FzPS3UqAyM/Y4EF
OXq4itFAZXKhZDyry07u75uTuqyGcDg/qhVUB3M4IPJfHvM0PI/6zmyGQDr2d/AbtyTehFydWFmc
GM4SjTO0C90mQucyYIyBBwgo78TNoVe1P3dPRwPEsviWnq+hAVijvBv5tJXpTtVqXei5qx8xK5U8
x16h1/fSEkhfA7MpdIbtnY4Hrn10i1FaYX7so5510z6LsTdiErhuDMeVGpszcxEGpilae3zRBkvI
ynFzLivR99JKH6HKSQkNJheXZMERsSBckslk4nZkidOcvslXxgSMV62JS/RqLfVrAjY2Er52jBVi
a84WrBsLa5R63k/Sl5WhWioM5od2skzM9NGKJc64lKvr1p5e1anvVqdCCmZF8aHIvhLEuDr2g7AB
FqXycMqXw2nZZKawzeW12Ns69/WwROKxrY46u5iFusZ4E869csX0uC19UuDFqaKex7ljYgA7DsgA
uMFHfERkqPtjhZiG2ywJGufq3d4ls8uFNh1up6EGcC3e+8GhDoWRkXVLq0vvnAk8muBcUvdgPaTj
zRAmcXNG+In2F4+qP3zmMtX659L+wzN3tFMtlTXiLRCNDGqc2b+Y6//vUvL/x9rb/4s1558qa/9R
p/2xLH9bd/Ib/yw81Z8wVNJM5+Z3Shmp/IuoD7n7J12FwmpDi9UhoGqcqV8HkYr9k8Gc0XRMBbnA
7bV/F572T0wngZb5YmNgotl/p/C8TTR/U3PYlLwmRQAmRfi4aLe6+Pv6CT2drGN+ZELPP/pXpcWW
TPauCbEA0FPXRvqGZ22otkDUfQcN8yBpOECiK5I6+K+N5OvQm6zx1TmSXA/rkIy74uwxQIWnWaE0
s7y/VyLZxIbh/6szM9ao2m904e8/riQPbWup4OoTj3n7JQWPVpLNCQYLrhV/sxz7ZVsMg01Dhhj8
Y40knRxqGByXMWaOG4avZ4wjtAnLZN035PjP9+vHBuC2LWJ8UGbcnH9U+3aavmsAps4ZtYt11Fkg
T36XJzyrDoUTHzUW0/ypnq8UKNVf7N+PNS3b5NJCUM2G2eKPBkZyadWYW6a6uKJQgtRhwZerH6Zs
9+e79mOpSd+FqkShCkEprv7uCsvOldESngWNU185rZBGCFLz2hpWFQzYv9jU7fR/55WCzuS2LQN5
iykzdrmxCr4/jPOVOW/bccq0pnHZXmHs8tOro5zEqDYr87jRiofuDDNQv1fHVUVBY42iNvABPb9b
5yc7hX+ihxesmsd7ON06FKS2RdrxfiHZVjZm9ww4dd1psL6PKtFKmCXaijCxaLuK6a1N3tt0UVZf
+Eq484AnImgjArY+3XcWHMEjg6jLl2XpRC+c3Zvey57yANWzO4zvdbWUhgeeudZDl45hlS2xAHLb
7l5tzhAIUzFLH8rnmFP31AGuoPHQy2Ge10wG3o+gTX9+JG96/98dSUy2LZydZNaIHxnxbV+MlnFR
dKHk6qFrkwj9RtBw9WtWGuhSGmnU+ghqUmfe6sMYnfBjrnv9Lz7GD3O0m3CIxpyFE52TTY9n/NCn
SJnTIMeedWGc7mXz4lHrhedTFihHI5CH5s7OTh+Y9S6xktB6naC88+k5ucBvU/Qv/XLBOMieHvFo
wTuTkVOb3VXT/Do61e5KtWDlkJ/sHlOy90H/nx3B7z76D8/hJpeu3cW56iI71aFdJeKU3KIDJfcS
pAamSqq2Tq07clnjmsFB1Y1R1/1FKfD7VeW3R+92u3y3qmitZGPHwkc4T4C0JoZb5ze5oVQkrBkB
YUwWnbjk9d9eo9kqmg48o6ybQO227ny31XLAEPF8gdoyKEblMiAt3ap6aiWdSptymL9s//xi/f0z
jA3SNdu6rbDQOLfD8N0GiXyTW4N+TaDu8qb5UYaPgbL7L7CMP1rH/r0VOEW/3Uo26kaWHM9cikMm
0k/9SC7ttsJVIf+L3fmjDZnaDQdAxcfs+IfdMQlSnseS3cnth4o42TGjLe6Zsivv5zIJ/vzY/Vgt
3m4wnqNE1PHYgff0w8Y6pxrLfjjpYjx/jDnahePjn2+AnDgOzI+L8neb+NHSqR2r6qIV7E9h4h8D
nVKfYRV2xPLANOluNL8K5LZhroJcK8+gYxeM8EwYFaAOKqQ7xqvpSNZSnvgDgAOxbVGj6fgB4/l2
saM8n/FdmIPZOq4sFT58gZ86E68GG8q8iXsl1PvyHl/cd+t0er1m8PALRsLF11TLcYEsoFoOxM1l
mRX0aRWqaRGmLb1EZ4vmcjMUgkeJhOKqfZ6Sg96kQabahAmnIn3DSNozoTwZFWQHS46tyynoTQJ9
EmUJKOG3eCZkaMQbtYj65LInkhaFBHoE9HRH/TXV00WOeYfsFBGQDGAJ6gyQMqzA3KKuAznHleLi
+Bq8gK4YISDW5DRM7lT2i9Ns0/nysdspKqpsca36RcIm8vKy7cC/zsYkWmXvVNj9XyyRMj9TiSow
pczL5MeTvNAbLMy0z8qw3SNTNWe0I7knYweZ43xh1zNOVAvW0llrjDzJDJyCisxBCyOhPkEzc9nm
12llKXV8PpcxYXYYuubuFb+PrJKDqgnTrCElDvpCaodcx95UnXExyH17tLdXx4rOWOMTkhwe6QeB
ZeMctTOmQFEN4evErKRX/TVo0hYBfiRprTDPeAjh8ihZnECLYQhy8b6HbjWdH2qIwo56b9BgH++L
YWtl2/nEXLza4wtSTtvLfJhPPeZwG8dm9yhDwOStD5mw4/PNnJ4ETJJLxADnjJ73CNlfzh4G6yUx
o+GyOemHDpfW+aK4pvOt0C9uIfWresrD3oJkpdPKvjYVkpDhFgFaLmzl0FLqNLkhRgY3ADEEVUvb
kuFPW8LD3d22a5kJBNcxNqpy3Ujn2LEve02ZYvnWVUupZ4y9ZzvnT0xnItXsV0emsOSsnnoGHVLx
1Z3Mu+mS7Yzh9TjUXuvI9z3mgh1mzscIIBzxGmiLNnv2MZxX6gXzwKsTtz8b8v03e+ex3EayretX
2XHnpShvBncCS4AgSIAO4qSCEIXyJstXPf35kt19tkSppeg9OnHvGaijRREomyuX+Y226CIIH0hk
1xhduzXAbYYeUPBWhhGtRA9vXAN7UAxXKTfAQzgrzuPPpn3mUe2iMr6j57drtGqlhW+K2qNPAACK
JlqdAss2R9T78mOHscM4DOd4CLZ9AUZPbeYxooF2aF+hwHBKE+DEzM30AhicGSzdDKdggZWD682r
ornqwhHeW4BMjAss2gQTX9W3+BM50/hgu/6d5d2L6TShBoCG4tzynyEMzgtM+RqBMmEKZwQUjYpy
tiuGtUVjxoBGFG2L9g3n8N+kKZqM/T+EODYfyjsLPrb5IYqqjmH7g2jZ8kR+zCfQ5yVTHNRHPHlv
lfYKzdllgyGpcI+/Dq8/JvHE738f+WOC1BnIjYikZtBMJxG1YXKLY8DQKwNq/+sj/WyX/fZIH/IZ
B+WZZko5UpGKpZGGCxF3c8RK/pMN6ZsL+pCzjEpkWiKkExWIV3+49tzf7Ec/u2E8DtskRzFJKj8U
vErQ2mZpxWzjzm0JF0pdtv42Er/JvOyfbeKORBHDjYeo/zFbGNqy6IVNcaVO0LuUckZNgCAbklVm
89JaAAcALjg2cI16WIxTvqgHB9JYj40PkcwKl0GEsjCrz8mZMcPxa5QvnciuXCmN6C0VX8PUpoZE
2NC+m5aYay51wRC00GELARqlzd5an8cOBV/oanFbz/IKLyv6qRj/UkIAeDL3A6qqnvcQRAfVo6yP
ELiA+Oog/zzgHluRq2rVTimfa6qpIDnnsb5F7bB1qXzqYR/07c6z94E/LCbXoxsAFjaEwNThdV0m
/4Gg22+51f8vdZ1kN+jvR5371+61rl//BMV/i4mXn/uz9+RIcjWlMM0li8Bk/FvUDVfpTyg9ohBh
2KoBCB19tm96TyaiEnjyuCpycO/5519DT/cTbQpH9cx3YYl/NvPUJIH7u6gJ7p3+lqFpJiqznIjM
Tb/J2+tCF5bW08JWemSAm3NpXxXl3isOeYkCzS6sbzMWQwdoYlyY43LqaLWjC9Wq6aKD3KKm+0Qa
z155yc7psDKbhUU/89RxluYHdAfYwt+QbmMEOeOTKogsRRFL3XlV4oPJnKaBIFq/OOa2GxdoPeTW
dqJ9hXLYpcxuRPTSmKvKvE2Dm1JdozLBOlur5GbukwMHVP6s2U8+UySKnGK4dtOVWtwG9lWPaLV2
6q2rmkwirx5t87a2NgZ5DzzR5lZlBka1it7E3Kle3OlLABI9YsjGWKG/qu2Nmd4Y1SNjgp6hT/DS
Zzc1SKjhq5Gf63bvaEwwTkb5CINKmNkMvxV761h3Qr+yMZwCwoBkmBqtrO5+wiS99LZ0o9/ftH/U
AP5byZXvhFl+Jq74P7DBaxK8/36pzV/HDEWWn9BP5Of+WmreJ0fXbJNmoechSuCwe/6JL3A1kAJS
QhF5Af7zHb6AT0nfCdaBRCAg7vvvNq/3CSSAarp8LQuXIe0/avO+92u+zVBoJ3i2ihuuDmZBCsR8
v9b6HhlgdXCNlddS62BxOyzDvk8wM14lvs2UdHozzLK6Esy7MGeCwpkgixd0xVowSTS87LVVx2u1
GPxZriFdGDTj9VSoT4SKtef5902Yv6YCyyonURm9RbPMSzq+BN6cYeEnZ+rlocWzpTGGqxGVAYyU
wPBXeGw4e9GVb2Z53yT4j/Fjfay3Sg/WNfUKkIi3pppr0O/FTZoi+ZiMNRh4hFxnLRuaIgLW4jg9
icZGbn+8TqIBWrySzh0XvQC7R0mqYtPTKrT2tXR8KhP8wVDiO+ouJtRFKWZlPF3nOQ0ZDap+/maJ
9Ogm3JmmBAmZDd3OY1zWN6gydOiOzKfGYVDWIgbcPUV2+JpE9l5NlFvPuQ8MPJPrqtGxeEGMXkm3
St0tESA7tk6VoKoyXfs1UWpIXw2DI7dxvUI7cy+PXqdUJ/xCb1W70X8c45e6GVZhPl0Hkzdrnfao
G+XO0p4YNz27xYhgvj+zxfSkAkJqvGtsdZ6UmrljHb0qAoKi1h0L7os1qSDuALOlVCIuY3rREZ90
dPNEu3JTg1IBF4k+jF4rGP2OniMe3183UBxb07iKi/4ouD9JYe0Doz8Wet/PcNRA80V96rt1MeSv
sVvRw+SG4eu8KPh2Nx+udR2tMRu1c3cj/2rX7SIYoB8kEDDQnhE1v28yU2dw/haF0942oldHAUDK
FcoPTLwWA1tg7u2RkNxP7fSUK+0xVNtjlbNcp/5o1/XSZK5e97ZDV5IRPhRVmvYvSZS+dm2cAVpQ
X3Qr2rQ1m0FVl+ukLfyZjpX4WA5HI7D2E/r7Ce0F+W5XY71q2wkfHXevAE9M8umz64C8t/UdOqOf
QzWeYbv1OgYDEm/Tk3yMo5nvbZd+b+ouVCsnhNNpGMNj7g9/XIYCT1C7Ue3hRj6cUQNdHzJT7qft
iDaHPNwgtY/a+KIXvBr+6GyGzpr7lbdVynKXYXkzV9z4Nc9YMi3+PGZ0qfvoNeUa1UxlpNyvB6NZ
IdLF37ujo9joC3ZPaQUPvGM3HKYb+XDlQ1JGECvmwHthnCcFuDRHzuM78mFrNtrXTgB4eQjzfapA
jPbsK3Uy9u/rMMSunp7hwPCay1Iw7ylZnWo0dWsljp/wKYqr+OJG3TGgkRC46mGQ1iS1MPffBN67
P8LVt3Ci95HE91GMnrSBLjj2HUhL/WCA1qe4AkehtpJnk6D+GNTtI+Zec90Aq5+oT8jxPgHpehJK
sem8Qo7nr8YsvfjKcLSr5FXp7X2ZuOcgtecid7hXySXzOn1e1yzI2AWKGPJqeul4sjD0Y3IPSr/3
btVI36opKkWdH17kwSfb2lRetfXd9FLV6lPJHzcjgnT90amyizEkeDvCzpXBUsYIYKG+a88yTZNy
+RBIh2JRT6M0TuLIWtu8KQXQeRl0LBm6CmHfuzlAWbs5yjAgg1eVKl+rDrmOCk0TCfpNIyR/G8JU
FF3kuu2t6VboT03Hz2SAapR2YbesWY3uRB2kixp/yAxPWqVn5Vvm1W+ej9xFPj4fpHxM18AKgZTu
wxjLwRW1qDGiW8ntobHDDJxBd/Rt9eDa1cYNuYE9garQtphXP+Kvs3FHZ95rnaA/zzJnQ+mV8Zwy
Yotl8LciAxvpgicyVCcR+a8pjDe9eu7N4Wg5CHtgSr5KhyFay5cBimJgKw/y+dudk2Fm531pmaeV
7O2oKBgT3+MU7FMO/9MkzGmUapVWrKxR+yqfUdF3TzFfpPdQ0tTkuchRJUisJxkvyymB0xG+Co9l
HmaXBNlxRkL8xQysTTp1N0rziAwwnR9+5lvgPXqEqWa132D+hLhKVKPAQhdv/ce3zKamsWehhJOY
cY3cJCtdLaOLm0YXnz/vz7VQ9XWA7q3m0NsR3R+9g3+UyP1/VVMhRffNC/2DlNVNkTf116p6bb4t
qN4/9O9pPowubHGQnWIu5rmULH+mebb+CeMkXPlUECTf6+5p9ifJKnZUkjAVlUrZ0f+rorI/MWNj
pA0N2LCoxOx/kuYRCz8sQKozlP9Q0gKuSldfSnd9V1LZKeioPEEU069u9TBZCIzKyiJaKyH4JDyP
GvrswAwxplMXfvvUaGRYrrlOGZk0KZJ0txgsFCnEnHG8cqAGleOz6XlXVU8xVvR7EzW/OmUfEvV1
GYysKXtm6ecJT4TOqTdFXNx0OUjvFGYQdpNK6m4cs0KmFQapK4Xl3CWcinx8S61qDQhuhabq81hb
27QCi91kV5H9uXEJcG6NryoCc1O+831QVyo85QlxE3Rdr1rYU6l5lVhsQoN1o2f9HcKBy1RB402/
9t3gmMfBfekElxK+gwJIHjm+E7tbjAN7zG8pyrVuddcjHBIF39WGYtLCW6Kaa6ASx8nc2uW0FziM
GvEthprwefxlqE/bWhSbSUrqV9chXuh5vdDHeG6l4VZFuFjrQW0DrAOQbyEw2Gk4WOGW0QE/Sqa3
TIHWYXczPNfnEzjEqIBRqmZUuf1+qJ3HJFOeIzqveHfPhjw9ME6/9wblAdjvY+gG63Ji5mw6txG3
s05gASXGTdL1X6q4OTRMpUzoG04P4c25uFm/pPW0xWEeoYzkxcrAcep2NTP0k2GSd4KPHCKorElz
i8rqsaIgFg1k7qx61fPsMBbDPnejrV0jOVROM+wb1nYXHYeqYhSSRZ8VVA81UT85ofJgCoYEWLex
/dy/L77/DU9/q+Gvslz/vhC9a79WTfGvI4PFb+OTLj/1V3yyPmFBJMOI/h5NpF35X/HJ+QRuBgw8
oBlVgo0IHd+gjYhy1JqqjbHsOzj+r/jkoP5vyu4R4etdoO8fxSeE+b5PEGygTiA00Cd1QYI45ocm
ch516GLGNDRc4cxiNvDMIZMplG3u2qtKCJB+7sYqyntSdUTLNPTdx1vaVzNlNJeA41e5LjZGWiLY
Ym/qCNfSwIy/2i043/aYjdQ/PgNTW3b/kaMs643vOquuw8ERWqCGbagFStKmWxSYLa8wJGik1VLo
WXW5C1XiIBhQNN7GpLjDhmAVGiaOICgKy/YTtq6pBdUY/bSaQYU35VeByzA/Tbc6xkOOXdzZerKz
e2Xpa8O1P8LusvJZb2mzsUFxK3T3Tmuu0da/C3XvDvcsDGD622a6sRt3N+AK1ofxgxKkd51rb/KE
IRslQdYg79IvMxPWtxuj2pnu4pBCkqDdtsPaO9itta8zSq54pTbJPCEiJ/ldlSL8qVChpRdvwj+7
K+6HMX5VdPiHWE7lTrrLSFETvcFGlNlQ1i5dA1Cp0t+axz4c9q2AKkmWmAfdTQwxoI3K9Tdv70+y
eeOHqYkcp2Nv67GZksx/tN0E+6xFvhZlsCvh+sBFk0LjDKiS1lgNhr30YW5bKhhifsULoJ4Xybwu
jzpyNh3nnhrJStVoE/DrKaIKbkhUFG+6e/Dp1g0jaJGKD4AN080JZqaDI924aAB3/vo6fphvW+Cn
TJAHqHmAUfmId8CNWMG6LA+WncBcJXDR7vDTve7kL0NgAx4PZ1OCnOKvD/rDGOPDQeX84ZveKWKs
U+T6aYBvWHlszdPgTDMRi3HmZt7Drw/143SLY3GF4KlkLMC67vtjodSPbWsTBctcFRQmAfJ0/caD
gtpC4hcWjIhUiS+iPNm6cv71sfUfEhrLBeOowcEh/Ng/ILrssFSLqcyUhesrzLh3YapuEyByKjOO
CbmjFAWwsgS7bV77kbVOcE+3hDdHB/+xwu2p9eLbKghmhSIeMv1ciBZg8yFSql3mDne/PlfthwmZ
PFfLM21QLzL7+oAQsYtOw8YnUhZeUuwGN5+ZngVESz9MlvsQDlONQ989QQkDE/faqb2TNrpfBAJq
lfegDn+2af+WGfPz0wEiqnnYsyBY8+EViazJqKccmJZQ1BUdRqbqIjqHQz4vxupUqhG6+O3KT51b
P2gXKbg1CehsAqT76Ud09p8qRn9/Qjiufgj/oAw9z7awl6Hr/yO0xcgHxZxMP1pGDc9OPJWW2KcZ
VH2aMc+N/mja8SUr2ofCWk0mkpHT5CONZ1uHIIT6EDl0FXzeswKof28+T7gZx8mTacQXI0p3pQ49
P8jgJqiT+1BjMgkQAQ4kilq1Rxw2U+Bzxtz1zW2jpecwth60wDm46Nu4pXUujKUWZzsRWQdP81Ze
cJYladW+4ETypNbm3sC/qummw7DIOk5xRESzCMXZMuB8GtqN3kDZpn3SYniFYv45V8JLBv7E08Tn
tAzHWaR5w6yskCcw7jVde7Pk7gC+ZSHq6mRNBX0/4zAZCV2kKbr3uFZZk9Kdfb+WorIObQGYvu3N
g+kEj619GIZ0F4D/ByED8aatr6vc2ocphSyDiqRN6Z0lF3nqfePn8E2sQ60F1zQk8FnfZQaOY629
UTP9re69RTloB2u0N1rOPhfyeApxnrC2gb61d2prjanhuUO5Gh4XBa6V+p+pb28Ur9YpbRHUD31r
03BurkjWQsO5OBsLHU8CZ+NW4tl1oSmrbQcVJp9PifVgxxBSw/CsjM3JD6HOSqQP4BdEbeAgLHBG
qxklZruxonI3ilVcs6DGXhlQ/zZvtCR4KzR2TC25RGAqct1Zm8JFQNR1H/qJLlpiHtrMutZLcZuM
iAPIKidp+mihIzbTNS+ll9z7U7BzMLNWgVu47Yi7wBSVM7VvkY1TghcVxw+MLYJ0id370HfJPIfN
4k9xyUT2VSkafYnDz14YZAiTZX9mxARlM1E37eC5f5yrq0PyLsS6wbFiPoIHnDOx22XO58C0kATB
jMdKOgP6j87z6cVtgIpYGDzqfhEjrJed7VT2Qd09BkU7Qzi3dXrJSl6jUadNDwdgUSjFAZrFZhTe
bRbzL2nNi4MpEa3QdiPbgTpLIzFEPCsHD+AKJoazQHjGbNIgomJQB8VOn5mKDbPEmeVR3i3IH/ea
7Gz02bDDfG+DjQcWR45xKJPsfVX0/ReKgTe+Eb021otTn0ovQODQ8B66viU7GY9RKZ9gAQF5CKyX
nv576ChXck35Tr6LsQSdOWbCzdf5cl+JLq2H9knsAHVK8QPquBbFCM/tcPT8+tSVMEPMkKs2sQhC
zo4XUaXTjoY6So8mMRUX3n5heFu7S14bQ3wuIvpdY618nYb7QEF11akJgTLWjmRyfZCeRzOg+Yey
Ruu2R81R7uQaE3lKK9PZk0tv0j479xZwnxK5oUbBGap33rDmjGdixF2q7NB+U2Hq+PlOniPmhKxt
2reBlr+YebqqtPGrFRsHtouHLoRS7dK0c8nlCB2q4HsV7oSItXWuoEvLmKVCWDpsTuR9vMmpRNoP
nwsXSfj3326K6NEMfIj6MadFiAvTC56EN4rjHq3cAl5Jy+2PU6v89Gx0xu2kNdc+E/qZh0HxzG2d
3ZS2sP/tBz/jp6NAnLiRNkopuvfGQYj0olbpTua8euhs3m847jSgsap+42TFViU6KAHi9W3P6feH
YphesUpk28gX/ViubF95sFpr3Vm4g9vO3lXys0LzbRTjozrx+GRK7Zf2ZvB5ZtBU7oTNBCrb4nGD
GAihXo1p5dIwbysbtHGnoabAvGM2xcfAQTsWGNDCjUdx5bDIMZKO9f4LLqAovTaGzrJVMSkmlS6D
qZuP+D3JB1MYzm6I94ncaUodbWADoUHPiQ64e2+HKSMPBstUc0LyBcZyBblujc2kKJfJyKC20Hhg
+AucooIvCBF6Vqzooln1vVc1N0WPAqk6QQitTga7TZzme9CuhyZQloNrs/Mo2AU6GXtQ5OnbOIan
jyNX7UXlPPW0g4giULjabeeb+6jjLiixgB1YZru8yc6R6T9MtDIm9rSy2uZOfK224uSX/I68XbGa
YvuULwsrXo8dAJNERxS2evD09CE3wVnFXHRQSRziFMzGLLlYdGpm6cRXV0xkesYT6NgQxlTvoWy7
L2V+E2t7r04CknFiUxdmX4TYt415kPcO10f2PgR5OuUha62DfNCRr/MytM0NOtlueCoxmmks9VqL
m5XWybsqw4Zr7w29OQU+C9tIAg+ygbfXRuPwfoa6HZy9gFs0OnxAjbKzj8FT6rMz6sXOVMqTovQ6
5DdWk75zQ3/exQaCLL3QGc4ZbyIbt5DD6IHk7AKjZy6dzLrv6vapqGtkPjKWJvSARWt7t5UnrlN6
IKGCAZfcj5u4OqlBeM4N7RBINqGhoTHChVaRuPPSBkWYTHlo0Y+cUB6R/2AExWWIjRf1MS79RQ3g
zzGdh6wvTlP76gwRc0h2YdKtoKcVHyCy2tAKkxt9nCE/01t7+fuisfaWGxxK/CPyvjwOtnZNZUZe
Yd+zpX/VKuh9eX3qc/OQHESVsEPycVFwzsLiBU294U7E+4yGWBXwopaqKeZTvZe16ihfvcQMiPKM
Z8j9NIBhARpFCoFd1PMAU3k5i3MMA9G9laqIZumaeO1GdVIt7d7MF2oTrJ1yQNADHyEkwrVSfzED
ng8lPow45d6qqQI6UEtuEG1rMzxbirfUe7YOJbSXlq5BwmWpdWV6ltl5HCtfExh/uscrym+/h36P
9jsE5HGyP2s527tM67OOF8pStSV+bwlDLjMBIwJhsfLm2RRuIm7CEJoHr2SbhOBqQtKTDYHKCc+d
0Z6KXjnEwSEtUOBLTLIQx+YOhDJ9dENOzsjM/ZSgQHNjOPQhNLLO9/1IKYnTivswRGg3qOrFc/t1
Cp0QEzMWZActcdAPfrkqtOBEmorSlcZLI3fdsOSxKDwRHxe1Pg5exFpBHFUukmFMLkCw900AebaC
OdJXGhfX8a4no7zMKvky5c7Xmrke7nvkuUXGiWZDdeWEkJuFlgFkrujPqiEsnZhNr7KbQ6dXF7X3
0V4ykeQozY0zIWDUjnMgYdr7QCj1/K8D/Ni8d58CkrPSMtZuGl/KimTAyIlJIz5seDgWc4v3qHaH
K1/VD2lChlCpeJHrdC1Evy4qo1nabXBO++icpuZ6GNBma4xX3yMlU3WWsm+Nkg52wNqvWAPbRv23
9pxl7WOB7aX6rDOtWy3S7iJmYLMy6NDLcdLl+yurNZxIqkDKTJUJu7JMwJs96Ohmj/GwFGVfIyIL
tLQzaWALftcMQTi67k1f4ZeSu+2bU5nKwslzmpVapGMvE1+ssqkXmNZJ+4NgnVbKa1b7vOPRzkyo
KAwXD+Umt0661q4Dhww29ZXlxHzGQvO1yqpTGMXnRn2062qvDwYNHejiSVogiDnp6SIo2mWQ0Y02
/Rq9TN86WJhwLa2CJCcS3lIrJgNvFJngeNUqinndvbFwqFIbbq0Hx9fW6K567soOfKjCOgZiEYhR
hRUboTpxbSvAcSFurKcS5VmN9khDVMs7lnik0TaKq63Wcy8K+cpFXSYlft2ZKBCztCZ3AVC1Qvs4
vjYz41CM1gCykO3QjxCTb21SrsGHkW0xbuxi3hUdhoimQ5uG7G4sK2m2iCTAwu3yo8KIcVvr9oQx
JcLmlfXqeVqyMLWsBsiePnSBQ3+mK71V7Pvb1M77hat2Nczpjp8PolwNog5memMmSCiH4VpT3GEN
cjhQ4Z3EgGkWJjhFddDGTd+hVJ6b1DQ0tm7S3juPtSe5Uf6rV7PbAWPQgbhmd10FLLIls0U0+P1f
JlIGrQjoTSTmMq251Pcf0w8N53q1HnU8HkRzG2usq7RmzUVd+kim+ZDY2sEQvMBpbkVzgj7eRMeq
Mw+27yFK1RK73CHZOoVAEM9BfaDsMDlAIJZBI528BhnIyAXPFcg9tvNxpMaeOaBg0H1u0M7XencV
aM0Jv6SvVhG08yxEKQysxgyX8rMs3wTJ48wu2ZHFlKAq5JIVwse+NJWEqmHy3VWn9+qNHtSBF3nP
Dxb9QATxB/8zBcpNrRKc8Le/QDF/D2UjWHit9U5Jku/kITLX2ntNfBaxtUkqMpEm2KHQcKrJ+7sO
9JlWn2qL05C7gXxjhBE9N+qVY8Vnmdoqur5O02LrykKz7m9lcSHbFWOGzFtPNJ94NycZBto8vAx1
cukUrkLugFhkY5DgD2SygT+3GptEMo/PzpA8MYhYpkNnI1ZZHrAlXNRCvNmhuzbCQ1RkXyIF1E2M
3hIE/boq1w0d2q5Eo0ggwTUiFdnpj9Hkf1Eb9wHo/rwfclRnJ3NW04SD2FGW/Utb6neaHS5jEAKO
H4PbQdEwQtMT43Tclq6TUaE5N7Hp1ENIKVNn60kFTF7D3sb2m0AbsdOiWRJ4Htl1wj2CxDfOapnd
KQ77uT2zYTY2on/OQpqOtiqOXdsvgCg+0hMmOI7PUQkMRm3L1Ti8E9t5ctl9lge7Nu9eWw00vLaq
g+yZjXWjJ919Z2rP9BUeMJ/dGsauJ/zO8XfkFLGD8Vv1LeykBgmeS3pPomqO7M9FPG/L8kte8uoz
1TkFifLgdmwlICk4Hkuz7Yu7yg/PaccawATrzsEjFzu4hdZTfrVseGMZnqNAKjtU0SXGjxx30eHK
Ee192eLhJDsIqs+xcq06jXZyDkYfMBG0v7Qmx9BL/+B3GpiIr9EY/Aaz/cPYgL4aYs4AClRJ/kX5
4fsOpJHZhp0PgHXKPsYKQe0XtqM8yAaACLuN3zQk5OY6QFMgquAhV/p8ihzJDKHGUZAK/XWj74eG
r40nERLQcoBh2c5HEjIm7JS2kYueqk7VjCcg0u+avXHCz4EVP8clu6JcBb8+6PvY+TtwhcthHckx
YMTDXTA+9PN09GcgYqbKIpcRvfBHIDbZMtrrIYnwe38vHdleIaq4FCzzkVNoBgaQdEjIIVsaMbIV
NIoIh1Z28c6XOCfvavT1+fsStvrmJOufNsY8gG/RZPPtvSLsqdtkeZjp3Y1mn0cjOScKUxEaStXg
PWROdepyF6/XbpGE9YkB9SHp2OoyJ9vRrtiIksrIC2c++BCcGsWpncyDLIwHV0YN6v6gJHWX1bAh
k0eZ8rcyhhR+d+ooPOyKgtyql8nk3coOgjLZe5lQy2uEiT6fyGFkX6z1xMlERJxmBCUtKzWzsnnd
daccgIzjD8QxFeSNOI3C2TiFtc4DXCvy4kS38zRRLWaGe8jSpUiisx6JU6Ooh47vTGEFe6PzgG9m
bE5bWy9P8GH3es/py8JMfrye2IuDSqz9iFTZkXOLQYcxXgaX9wqHoDcbHBV9MrkNBVk2SoYU2jnL
KmZfD3zSEIAH85qse15Z5mEMCCSK+kCkYeCRereepmfr0lA3gcpOqTRkDPBL8F5N2FBUnPSAcSnP
it3sOg+5xrzY6g2PMIqrp3SkJOlSJPB4dhWDk7FjpwyUr7IANbhS2SkKivLkdJQWNv2RghZWnmb5
3IxGultcKFAe9BfPsVc/h8T/3ywqcBQfm8MgwKGjWyqC7bT8P/IehzGvsXODu+I43W1caDjFNA2u
HR3QNfh3V3hM3yoTSEtXbJO43BYZ5RzdvIx9TKN5N21d+1xhHd3bwUJP2AVckoYCzlYplgqdDpP6
OTYxrazVY18r6/cnltXOM3DPo3y/9TbYuVZ822To16jZfBS7vBUrtVpD8tTsfmYl7mKqg3WDmCfp
2yL3p7kSsYe9uKxLEj6NNEOWmhIEEPrI8TbqFyUa92Ks7lUv3rSIyzRxMneUYMPG0Xs45FWkDCiq
F+p1OwYI+rA+xWBtQ4U+YIk2o97iSoz8nZ6S9RR0WOydmvgrXe/mbdLOfaVfevJ8cNkw0ujcBiht
Yx/b9/bCsim+rXCbtMp1WFOiyHZc4dJp7U3nGv2dRKI/yU/JIgt73w311hncO7kSEg3QOjWVkdNQ
ZUCnJdOqj+g/G5EPKoQhQWzuU1IMEUbnTrPuRTquIj/HYSNuCRd+vwpK76ZukMdj31Mz7JAaEwfy
piCr4oK2gWHdB9Y6G9GXskw2KwHOwBvNrx7CZ8IsN2U13sBBCWKxN4Z0rulINsP9LGghz+zB3I3I
DyUxQtq+cdMq+v8yTsby6//9P1/+Fn6gM675e/jBQ1sl9b+wYPjX/BUIQv0zRDxief+NRXC0T6rL
uF+FXqLh7PeN8omDeJ4LshkMAEAF1ZTupX9iEXTtk2czsfKkQwTkkG8k9/gn+FqOJJYzYPuH5JOP
szroLRbjN6RVaAwAztK/zygGtYrTrh6DFfIDyWxq83WQUmHqhrhv7RjrJSt5cabhyTaHDQDsOgiA
oAcaCZV/OzCnSUpn883d/Mk4/ONEV56RpeqmqZtg9bV3GvU3E13YOGOjO12w8uiU2E0HXBsgrzOy
5Jgw/EYB7oNBK1zI96NZruMaHooT73yBb44mPKWrml7j+qlPlnFLnhAEqBLlqKHW9SKXU4RmaLpZ
6E5Hs8CNOjAPUYfkmdsPT2aP1HVjmY+UdA+jglBJ7S+myryAhGfgUWMtP4zZZcKdE7GvlRhJQEne
FOO5tuIrYSuUxjRy5xkQUlyWwR7k1RelRWrJMrJFOVIjpla81cE3Wd3CGKLbICSpi43iNzPbn990
dhvSKXxvP4629S7tok7QcULvCd3uwKHlrMaXqrn1i2b+6wcs87PvwLHylktmlWowRSeD/P6VE6Hf
AL7nlcODvKkrdNFGA4PlEL+7pkaBvB++/PqAP4j78JBRRXSgH76TTD6+UlUCNMJSOaIalTderVyF
cX5Xd2OCe6r/oIIpL1yssUoXJjhAadOcxms8M27LzMS9IeluQr3GDJomuxVdowhyFNVNGBSrIRiu
3HRZX0UK/Ua5Nn594j/k+x9PnPjwLbqhR62tS2QjkFHCPnT7p0yJ3mLQtXPfh6aQN5ilB/qmAJ8S
CwZJYQdRzM1kp1JYwGV+K+bxMTd5PyEZlKREp/cDa9QXWaFS6wSrLigeCBSgkjtaPcoWyv5bnltX
qUMRXI3Dkz7Ak2/HndLiRyGUY9Uqv8FjvKOoP7xItiFRM+iysJI/ajYV4xABX7KUpS3KR0dXyIrC
nZdrN6NIsWUxu+chQs9EkFEyrYi8dYsEYuIhchc3p8Lub1oH6ftmZ2qrphXVvMvQz1bNU0Maqjcs
fB+Gb5P2/Qbez33hjAXgppidf67BnYjF+ET7G8Q2jQNKfpYxtGDqjuptqO09uMYzbY8HVWlOmg6R
3s+SF9dIl0gp7VsnudDTBwPVHCGyvyi5/aRDW1PUfdpo+dz3Mp65B2F1dJHNCf2lEfdy2pY//xd7
Z7bcNpJ161c5L4AOTInhVgRIkNRAS7LK0g1CLtuY5xlPf75UR3dLlFqKvv87oqLadlkgAWTm3muv
obZUm1Ig/jPY44PVil0fix8O9uxCZ98Gi4q9z1/C8y5PPnJYcjBfIPXilCS3jtc7ZDgkJBGD/SVL
8TQoCJ/7dH3QdXqvUed1kwB0ryrLF7uEds6KerkuYztT1SDw4vT19rr2MBhdys4AauGla/t9kCiU
qhmU6XglutZhNBcsFkpv4c58/pWND7ZDm31QyitgJWNs+/baY7LWTWkmMViFyI8dap0hxXJQjglF
uzbkwhDZmg/5XhNDYHf3SNOry3B+XgYXy3uT0B5dSqrWtLqsO6CBus2WC3Rl10VK7seks5Xf5LM3
rys4aMoZkqc0y0qH2Z5DjH2SoCuJtQl/8fWYRl2GoWGLE+O4PKDO4ndLWqzPvzLkSL7T29UkuUUy
rMO1SEw/1ywgD530pRS4Gmk41TRdca+SGWOO5rZwNQaC9t7q2x+2xlloSO7OoIY/RzI3Hc4KfRV7
k2GvYsFbSNr2TqN+MOyfNQKe7TDXzE2y4tRipNmo+dMLgES7sF351UVOSl9pt4FhRD+bzL4upn7e
Gw4W7/0c9LFL2k1ZiQtzIluO2tztYXXbFQGOrXJQTBW1F2wDQVqKPVypq44zaEIyuNocmin51do4
bOehFL/BakY9EP7ttjbW4z3WHobC8BrM0dPc5FFgkxCPdr4Tpf0nN0V4MWXgSy68BBqp+FhPPNAx
xV50Vu0F6xHjltb+Oo/oclCZk0hZm/cIWfzQFPOeso2c37LKmHyuh1RVno05JUhE347uEm5WG15I
vPBXC518AGV1tuUAe1pD/4vDIwKak93lT0NBoEgUnnS8wqJMMFbUZQpnWFdbA5OkfsR2sbyNcZXx
5jp3t/PMoRC7XuKULu68rJfWsu/bevTyxZgBjjngFEiE6ciR1gAMCcUMbJDmCxO07kJAJyrYw4c0
yTwriXfYB/zdZ9lxEUC5Xab+zKzQy2pikSO1uC367Cf7RiAy85gVIyC6g8O5ZXz7/M18x+UXQOk6
JTLEW1i7/O/tYixDYxWK1rr+FBFPWjtb/Gpuc0ROVcZnXfPnftqIv3MdG9kkJlBTe86WcN4Xtv0X
lVmhw2Ow2Z444nGKZTyvWYgxUweeAWz/Z0qGh7hBoaNYgNcviPI0okvORn7VARQW9n5Q4/1IOziW
d0pl7Col+qWL9segdj/Wxvqda4w0XJD5EUYcpSMkx6IeryyT3xIGaTe5sV6a5fiYxKCrdh/Sw6Xl
Xela/GTcmkda/aS/niHeOzioQGHwFwnGSm5rNVV3sSO7yfDWXuqnz++trB/O1jwoGtAdSiULGdDZ
3m6qZpjnmgHD1kpBniNcOa2GBEejwrrT6H7k4Z8wRTcga8H/9cps6agz0IFQCGrnTiHoN1gQC3oC
zNUYuJTfjGG4bImDu+js2UNBvB9sc6dNnMKfX1h/f67AB+Icg05JGeqc0wH53alXdNyElOmFd6Yy
bRhCdEz1td1WJvpXbHbxnQKAGq5M0XwbeqQCBdlWVjyPG3N1lo3Sfdcr06974mzr5jTBwtL19eHz
T/r+4fBBScwzbc2kuNFlLfbq4K2TyKnccXWJ5tR/smsh04V9lpR3rZL5EhjDB26dkb9+ftn358Db
y8o/f3VZdc3LsU0XMszcUAHUXvILI85PjtaOX11Jfd8KcC06Wfy95NM4ry0gl8xd22qEisSzP7X9
oyJuBX43Zon71eDsE9DVgdDyOV5JxxrTRzcbPDER26M7mR9r7Gdhw7JuAG5mBYwvKkkQyMkbayuC
6UhFBW9ac+TK+QhypwqOWqudZmh7l6PO9rsAYO+MSHuIhgykyhCPK1plBvVzDdhEFM6aqpCu2/VG
bxLS9WyATwsW3NhKayOH6I8c3tQcocJhqfZwj/X4T1SbEDWHqzVytvZgEJxe5fuhL08ROSTW0nzT
84FsC4UEYzexd/bwJ7N0gvMkbco1d6lAJZyu7qOKmZFXwrfGq2TLSUp9mJ3ChfTjtGMI79ocgAKG
UhVrgtFy8YvhVtIi5qF/xmtbk5kX2sYQvhqbuzpyt0zVGIGWBnD2QJ2IWfeNuuCW4sQILVXRKpD6
OssrE8J/1OmY9JhTZwOiYdmCJES9duP9XDIaadvyqTApaheMOcOo/CvPlody5ik0UZ1uQJy/DSbi
hZCpizulP8c4+2VavtJbUJEnOau9yk233sW65GmYwwYYPTy4tLZVutQ+EBrZ51FDGdKaaCTc6XaM
w9MScj6ONUPWVcgutQMZh9R/bCsmN1N5sqaw5uxMt5iO1+sMP1VEP7towTveJE+8UY7jknNjhuQP
WeRqkv9IIDNxQ1A5W2l16l3lIFZqgnAyr+Ker9ZKekw3L0GYY7YxO+rB7YyTRPucerqa9OKpcAfP
Sbq7ZrAY2q76TY3DYHWrhA9JJ3B2EuEpnUzPqd37WFJyawySKK7UbKtUCmFK43ZoKDNs6DF+mjen
0oXCYBY/u6ladm488PycJ13RkHXPPIhOr0+JWYCNIHnAlhXipX6XVcptVNcnhx8LlDr8HKzItzOy
Wmas2Me472Bd7Ze8I0oheypmwlnMmTtjXGe9a113LkwYZRaUceZApLtLNpjSwnLXhuFiXIubF2Wu
O2FQ4OiBrB0wZs2B5gf9IinVm04pvFIjl1mLJs5Bqg5GxFAG+HdLaZH0mOHEMbuH0xRkg9XZvs7i
K0mz7fIV9pFWPKWK+ZAL9xAyQeYUBYaHFUQRfKUvFl2VchgVyCUaI85IUOLMpSE2WJH+iqzkT22n
7q6G9hRNDAdhO7uxFlEwc5q/CEqt8TdODX9Hce9RZQeJBl9gFiAObdz/buB62h1UErvjADQbsdcX
Rp3492yd2vGXyVEBu0n9Kxiht6sCThFxvOdT82z1V/HU/EhlrT6sFMHKNE8X1aLc6j2ObMiMoMOE
zIjF8ChgLE2jTnr0qmQXSxqSz0JogJL+6oz7TsNmYonSn1UZcWUpv5/yxUe1f7Sz5maeHZKixa8e
BW0gebYvPMQ5p6h+UaVPA1OPcPqV5hl1XK2C2y07Cz/XHOFzbTKhiewjHU3h9VPosS4uug46jala
W7WBiItw7oe+9leDe7KM9a4YJuL5xMm2xmhjKVgVmjdpSV1jCnxqNQMDh1Vv621sR6cYw04rgWvb
QhYUPzQcly7smHzysNwrgmKps++jSjz0dnVl6PBfVPsKfnffqZ3/Um5FTXfRKrAqUtf4VlYr+uVV
HBVTIjKNuaE3HLGkna4Y3WecQpOfj5DP83Ty6qE8FUqz7JxsJWcnYmzm3PTp9IfWhnTpRH/o9fBZ
MmyN3EZ0/Aw8wodmpuQDx56MfDlwH4Mmcx4rDWMMVfvOqJfcr6iHf9Ind6KpIPuwdMSaXsOY4o7h
ZXcYpLZlKhtPrd0HvO6uRpuZN5JRS5Z1Tg/ix0SLTUMSCdhkf5oriYxriEtiiKaq03Fnc0d/hMm2
rBqTCytHp2QXJNa1NwJemt2i9sG7xsbl80J32CisJbmb3TCwYn7KNOfXS8VHWPLjXNnP1kB9qSXx
0VGa5qKv8m9dvJtzBYtdSN4B8InYFIJkI5zKLgqleO6oezXMCy29dbyhZVmaGqtQERs6OYx9jYjc
tgFDrTs7j7Ota/4NUW6FgsVIFUbVjpkisUBrUFXVHZIUzxSyJUoosFnsTzG5brVbHOqC9J8am1wB
8SGaGLRFovkxa+VdF0HuUfPhUV/cO2aVf9xa+Z3kHespjTmsup2eVYdBaOEFWQI/y3b6GcF36dYh
GOf1l5snv3Bxpm8TOm0ffoHZJL/ZkPuMzumvw3vEBwhhXLYey52CtP/ejCSEShDbTdNbN9afh4yb
5vT5T1GPDI/VkiQpjcFL6QB5LkipQihYn1dV7xx86WKAsw2ynvHspsk+m1qblQFTrsTkr1goQro/
1UzhWcIEvch7ko9gOKP7ovvlfNvM0h0xak92asIxSlmQI+xKU7V/pAyLNqoxPcxlCtgMbX3CS6Nd
jVO6lt9CJ/6mJ3A/xgEmpLKo/udfwvigdta5jGlIVY+ECd7WhumaOv1YxK7fqBZJ5NVlW7DwCmzd
xjU9ddBHIdWd8t4mZELrjnp70iMLMSF1mlVSLqRZGszl9BwiEUD4n58kTpBN616Po51EtW0G+5sB
SomuVneiau4gUx6SovHwnDkUNaXZ599IDl/OOiCXjhI/ehXrIf45Q3qa2GWOB77orzI0xyrVu8bA
6FLArsbZQAlwTc26+MfqoPBaZ2Jc6SI9VY8fFgHjttV4+bOCTJQ2uk/TTNth4IIIBzHl55/T/ODO
G4agUEZ5xrjx3CMsNGZtBJ6AS1gBAElhVVfLPlL2snQl8BoJWoQe4tuklMZsm3bEOYaz7HUuxD3W
S7C3HUYooQpnbITS35V3Esu0NdaJWoAu8YAuekf5rU/Nt94I4b3PV6pb3Y3VeAXmizODDLi3BC4M
68bpstBTaIM6iml7odGdCqxaUrgOK5/ILfIvOtUPOgVoLyhvmQtJTzb97ZvX0Q02aihsX1BXrgRj
dyl4HEkyoLOKmf8z2+G/SrQ+fCtgkjGHQgusvfivvOqB8MUoKrfirUii+tSs7BYriB6WrqpePLOT
kSXTEqQiQYDPn/NHF2aBGSquCtQ458btZq+3SeKuNn0FrA23zBC0F+lDOmYHc3a+R3gKrAXDYxgX
xReA60d3WDBpdDSuLvBNeHuHV5EqSKh6jFylakdS6ltUUesA5kiOZ4Xj7Be7yQe+d+yHiOB0dB9M
OV869Vd3uYrTBgVIZ/t5wxZeuvy/cYyCJK8U4L74cTUZemvUcS+4ypC7iKWK08sN/z9x/X+dbgu2
lv8+3b5okz7p4v/3QKOYfOj2xqL492zbMv/BAuEwAD8y2JoI4fi3zt78h8PyYURt/1uC/x+dPYRf
Q8bJafDYWNf/8QHBWVG1oJSBDUkzENT5/0Oc3Ls3DJ2l5bz8IPYOE+3u23fatMYeeVoaekuhPXV5
9Rvh0j6zzEMqcyJn7W+j0q/msgyUsaZha25f3brTP4G01z5N50vq5fIOS4ozhr3r3IXEJa5OcQd2
SjOLvktGfKcbKPxJX20dmEXhF4bpjjysXsN58nrMcMnN4K46urQ2eA3dxD01lD3haiJy87bTDgP5
zzYWWmXXohanSzPL302rbQG+grTQLruy29lLGDiruFpH46hqOsJi97rWw/vE6W/z0fCiVT+6detP
lnaVV/G+/2vJrL2DYqNtL7vW9BOg7BlXcztH4cg4BrZcsET4fZTuIcI3NXKCHKrMpHOY9jlE4YOb
Ef+7/g2FD7ej/Siib90l2PNh0tMgRW0l/3M9Mw9YMWzrot+5U+M7en4Q5aEbSY/Xo32a9zuw01tb
u5z6CHep/FsPJUqkRdDUYaBXWGqPhZdhqqkP/a6xzUMW/+gIoHYV9Sh/aGfrJC6Z1+ri/Fni9ou9
7aMn7yI2pt6zyADQzjZTzRFDV8am6+nldW1iQ5MZXtpdhnTaVqv9jzv3y2OXDExQcowXpRnP68eu
jGVWWaNwvQzqk+u2O2j3m7Q9JlnjhcVX80D9w7cMMSRKJd4xPAveXs5OEyGGSXO9VLV3qzPu+f6b
yaq+1+FBMdwJcVW4HYm7jq6kbXZhq8eeWBwlXP+K+jmGVqddCnf5e1qNq8UsNqPr/mGY9MVikND1
u7XAFIsqVTXgz8s/f3W4xGFcidJdXFw1nG3B65K39n0p4muxFo+fL3NdnM9IX54A4zMqBk6yd35f
ptGbCDm4WG4VJ2tednUnAncSVEPDRs9IfbeIH3cnv0wTqfC7JrPEyLobg0W5LNMudUZMK1ZPwxPD
iPnrNc41E55+3WXDoEqYIsjGZReO4zHin1E1PLP6nTXRdm6zwGU8Zmm4fs/zhsHxBryMwSH/WQcs
iPuQ9LBx8nhnG9aGiTUsn9XTscyPtPHCDeOdM0xbfBsusP3yRThiVJ/4GlH18Rz7DQ2z0goSBKJt
rzcXavZj0BegQ+NgLPO2bZJDC6VFJfXFfAw7saktAZo372p+WFYuOwO2MiZKu1ITmDHmASPGTYd2
JJ9i36qnIzzDzawXuOCP29wetyzVYM3QOtf9PkMbFKtkFUcRGhpxESV/ucq3uX4SOIGk/RMdNQU5
RSxUxPDaqntUyiiJG5jua7Qb9AEKzrzNID6nia+QauYMOZb67cVghLd6Ge/CKrxkbrhPdRFEU4o0
IzlEbeLjY+FNtbUpCehdjGg7NQmat0DXjoMeB10f/YgW99bip8YpiWsrvO8x5isXgTLwk7hX6az4
Gv4rsEf81eyPiY2Wd3rWBw2JVx7r15pJal6CavO6s0hp1tMdvuKkj0/VEQUamk47P60L3MZ5apC+
LCrqJFFgYKcwi6zQtZCUiu+gA/Mdy/sc7Ltu6LgK2sO4wguEX3M/FCRG5kzThURjLZRtkZBvyBNI
+X20Hhd0MxBbh31SpgjhBiLiYmDY8lJTJkiN87VT86SILcSU33MrgBXYh9GBc/6mz0OAHPMQNbw0
9bJrXRMPmh6cm8iJihfQSg5MEn62PDdrQFEisUNudyZmnMa36FIxyXS+132/r+NhM6oZp4bBPI/7
5/xxozxAH+XHNaAKiaYuzvhDPcGFGLfWMF83ETYX2GFVIab5QBduGnQ8O0xf7tZyQghYnhyMvzRE
O7V9N6FMXXgIXY/DY9LvywGffb6ZAwu6U2Ys1sOdHUYb1sQSL9f2grRCjQMtOVXlCrgkDrqdww9a
vIi/lQzGoU3MQAv7rXSbitto9/mGAtPgfPd64eLZcOph5WmS5Pdm98JKJS1EV7ggNOPRRurRrNNW
rdNDCeEVJlmfmFfL6l6W07rjs13GrIR6iQ96gbyHRsFACZAW37q6v3FzDeR6uGg5DwF4j+kU+vIV
EKjo8pko54YnYdt3ugqHn6XtELUrf2+uXQTyW2QUm0bHX4E1lmfWZuiywNGTA2yTg7QGawnBMMXP
3IS82jQ3ujAOed0HPcBpWJJ2GiuXBTkhLpN+oksPOqEDWIctOG60Wb33yac5yteFDMawy67mft3F
ZvzNoqctsnaf69OuHfJAPjEXr7M6R2NZx/4yD8ehY627PANn9C0UmgZRj0PFVhXnXmyxfcWFJ5s0
hElqA93c5AxqJz8M9UMVRr4quv3s5CR3sDUb7c4YfXciCWKOD7Ye3Sk67IfYZL/i1zMWaC/1E2wU
29ysLpnoIYgF3mUTM0z5o8sF+rHkKWTRdi1xz8ZnZ9VTvGGuhI3/GPfBycAysvjWrWbgsIkvCsQl
AmHHfr6skBqyIC35RzqiLeIKDH5nxumWpvCiaudrCARBr+PZbbh/VVH7HGPOBB2ErG5jHI72+FiV
GpI8PkIxX+PKuC0q5TJtx2tp8vn5C2rK9+/N6Uo5DZxlA7XJKe55nzqai7VqEcBV3VSX9oofP0zo
TE8Ps4IoCnhxKhLfgZXdYfPWzcNGQads7+Q2Y+IgrGP8BvJCkma4heRznbnZUxgXl3Yc+7APtut4
3RTYNmBbntj9xuZ9m1yCOYvYF8m6G3PD1+s9wWC+heaGQfKu0wC9MfdUoxlLy/U6M6n8VDaQiX1F
zQPVyYPP78FLDPG7ewBLn37dkSl8ErJ5VWHo/aSSsVkTVh4jTDQ2rBC0ASymdNoie9iAJ3sNMeWJ
yvaWsdjceCdXEQkcm5jaQO6/oy2Cdlwg+P+QqzxTRxz4xNW8iGCFurLgtTAkKTR/fgTpqdXCv3GI
6nOWQD74dvk7wfwizAi1GTgnHRp1g51gnphu5940KtvaZNeKskDeerkXd+Xq9d91CKwKpzQGMKBZ
mAaYg5+o0kt+xSZHsKdhJ20cJ4KBO2dTJsM2WiinuwnAhYfbzjs97vdm1O9xhsat4iu8S39XQMsX
jGQK2wLt0ciOeHtzc2RqamNXrqdA1ax7aP3JtBWs8l6zUA56rjNwk1fPbYrAcrJv9rLu0rm4RI3M
XqNf5c7dRGARTpQkt9bEt/IuypvvdBxNkdhMqAus8kmubPm9P381PlodGJwTI2VruqWdG3rVaxUn
wkmp/jGLKprJ1x3IXr37RXsp6/rzF1CylulwkUThSfX2HrWIWWfYE66nzWy6uQhCN/0Cdnsx7Tq/
BtGIjAkAaogUO8NHFbdps7nMXK9o41tsaaRHzK5ZDEp7atKMIBkEeA4HZsvaVJt+X5WK77ASFBwy
TdO86pvyi7v70avx+iPJs/PVuitrPuwQ8pGGcNi3qiCVuTqtuA3pa04rO37Ryr10ze9ugaFrJkQF
ujnr7DYLq4mQr0SuN1XxLRl/2yzKNmPPTpVF/qwNiLPLk8FBpI4jNC6CglgixWJ+sef+l8/hQtMx
pHOgerbf0PppY4FajbjB2B8ZuhJ7hAtw6CcN9gQrm0IezCblu5F7mcJ5OdUXvbL//NV+R59BqcBj
003EvboKPeXs7ldKO8bRiOan7/o9AeFBHM7XFR2D6044PcjyUr4k/LvCO1DjNEiHvVyVZcMpgBdP
2T2hRPOj0Azk5m3iTff5RzzHUM8/ofH2/cDgvHa0hE8YwnQzs5tljHYVrjSEt1QDLRmqGVm0fn7R
F9b6+VtCH8aWJRBrwFh9e9V4aRTbombyQqMjsa2+kA2Q2RwHWXva2aV8IiG7ftiTW4bRNQf855/g
o00H7i+4j2qBqZ17glfKbDbFym4Q6k+LScD7nMhG64tT7yUI7/x7wgfmCg6Zhmxyb7+nRm7CpFgJ
m442+grF0IR99hDjIGtx2rbRrSiSQ891RUFi3YSigOduO/1mVcrTMk9bWUq7zBpqDo2JpLuIP3Mi
gQO+CJTI+h7F5MQtf2wIiWlcBBj1Hmq4iKambFGWmunDYIYPSzJv5U5jztllBJlnxiUynlASTiaO
8jmSqPYm5cMM8BK7ZIT6mXuy2CC9d18lZLCpaC35b3Ob3WxaPdkXyY4GP6WT1sa+wsyflJQv3syP
di4LF1HqepAJANC3905HL2t3CvdOrcdjCxXxpbDOSBDXOfdpoj5/I+x3GAhrlTmoajIvQWhxjkKt
DiNcynpC7IT6d9rpcF/bZ8gFUlK5TaBl2DRmcgdZ1eYmpsWyZvfSRkTdQbueM3EoFVpg89q1mudK
AvEl6zumxZa7nrAHX0lICl/0Q+xkjyZ4Rq2R5UqfHap/kpZ2W9Ieku99tV4pmhm0ardXHG60akKu
jfEiGDZGVwQhfyYb9pF096o4yj5rpNeTO8SslJt5VDdwi3uRkYo4H4lCj/Hn4+S+ZJ+ky412HRqV
nCeb1Zhm9idHJT+RQ32JRRATr1bggwCKEE7jTwgxWNVrf8tycKYEkOe/fEG1xv1ihKTLjfDdQsHn
T5dSZYcK8e3DjrslzvOEmy9vdI0jEAbMO2j9Vdh/d23a8VXgzEoJpsgxqH1vOPkV+7gsGvMXPMdr
YVknNbb55LK3rXmldutuNqLbz9+Sj7ZLSJhyx0BW/U5vVWVRhCMq2+XUhL80sAM9LWgCrUA+HunU
nAPppWbufX5Z/YW3e36DpAcvuDjDZPOciDkJnYRUSHTeC0gjAGu02O/U9CAX4AIpLE6jW1lu0PgD
WY8XFiSMKtpUkeEPcdD0sYdnfeavlX6SL7RbFI8VZ581cLKguG5dDiiOycHARKxOvKiPb1/6LCJw
AZ76KNqVTv6oKfFBGcWVs+zNRd3nlGtOL4vFAT8//IgAz+TLpEhPyKzfRxy+GW+osox8Cotk+xFd
95aW8MJoFb+wxWZVY1+ezSm42VSwQniZ5zFwddz7yJiwZJNDWy/xMxNgtKegl4+cifletlBkLG2g
t+yX9tKgtQ1pSlsyUPqanoliOOyV7zOqvKYQhxf8UA9vZQMo912FZslEtSf3WNreCT5virE3FnBw
dOx7ukl4BePuuo3NTdEVVMHX4fAk65Yq9ZRE8xb8i3Sun7oMN9MtvOvDmHT7iIC2hqZC4mTSKRxW
0xTjqkDPsWqLJ7GVDC8KdbA9mfTJDsFQf6emuVcOlwvuwxoYIGY7tXmQ24R1H6+YRNRZYE3OpUO5
pFvg+uSeLCNQwEBjqC+7kdfeaX0NJbPT39fUlwMs0aEGaGutjaagyRNAGcQaQsv0ZQeTuXx6gEsr
+5XPCq4w0IvXddfF4zbl/eoLXgaQPU4jHBsYHxt/VEvx5N+yKBvXqt0X5o3cFgbmBkZpBnKXitKJ
uFWMbsw0CFtl25aJn42s3UVhrDTh3kM4to6pIRE39EgG0abyZCrBMpGIEKxn3zut8o2MsSDTttWC
6w2yqbGGMpqO29YmnARgI2SwIR9TxEaFB7nHwAIvT+Aw934Y6seovRut4agnQAUd22JlXKX9tA1X
WjftsSl46yF4sVCw/Jq9eFm85ISd1Mv+JihZ45GNmU+Xq1d2mUBUrNEjddsvlvRHJYhNAcQEGU3W
u/hHLTSI/iFPDWVCQV4l6TsJijDsZKIZA6+k9GKTF5IOWDWCfooOTWccrIkxUjcfDItGPe5+0yyH
z4k2/parKOYscdVoJwtFCcXJGuLzz/wOueeIxKOWz4oZuIaf2dtdusNGpXflR070p3W2qGbum4U3
C/xRIoM9XjWfX9D4qGtzYJpYjrQYh3t/dkWtatw4YttroR5DppVZMx5nxZMJpt7R6eYOMm7e8kE1
D2SSB6SJBhKLReL9YIB2Z0D+eD4TNW5titC5VGh7JUKCHWIg3TXV3mvt4Whlk2+oDajIt9y+ncJi
g22U14fkHii/o/b/Buk4vXwqE5eg7X8fpH+/+3SGzt/9l1e9+Q96Skg9/xqi88L8y6uedELeEplh
YYG0vcDA/5mho8OCD2Sa1BYgJRzr//GqJ0tDatc4VFGXI6j5H2bo715XZsov5HxeVoNPc/a6Ko4O
16TUCbmXIFOy7BYn/KJ3elcWn11CrtFXDT3cd1reiUsgJbxySLXHtyLhuB0rpFXx9IWo9t2Kf7ka
E0GVW+PiIfP2aj3hxHA81RBfNAY85U1lghpVTGdIM6/wnadFffXcT/+saF6zALSPrgjRQcMTHe7c
u23RFVXbqCvWxA6zO3FRqflRTq0yTQUfXHZNmW0SYzzKo8GMM+huy3VP8Jgch8ibvRBr3FIGqop1
9/kn+/CDQSaD4IQUBurA21uhpaaWV+scelWs3NZGHsRT5GfacIzks27hG+XzF9FV7/tkbr/26pry
fXv1sE09wucCwz7uN0euoP/In23av3Lxanb4uk82MwhCCWIgISRBR/L5l/7ohX79AeQh9uoD9A7U
prbhS9eYhaTkqcRmFnx+ifdQDV/yRR5NQ46y6vwdS+1lhCjY88RDoCm1fJKHocxuydJrVJx7qzCv
5Hkut3u3r06RhiSw/KL9+8j43CJsBz2/qjMEP1+6yC0H7F/a0LPGp54mN5sXj2wZzIDzICvdy7qJ
8bCFek6FK1xeAHxkloemcL7HXf/FOF7Gr75th7gl2GHK3FSNov8cN3LDxYmMsQg9YzqWoUkYeRG4
Ni5bTBUldNA200Vtk1CoOt/x7/JkMaQOQKeLeXAhLvYN8boRE0lOOjnhkSWa7FAi5scpa5Zi83Ko
qUOld+q4bk0mDpRDghntSG7qFw/4o5eIpeygSMSTSzvP72jaurTMuAq93mRww1y9ZxgF69o3canB
QmFHbLyH8Rz+L4PvmoTzsLoWwvM68UU98a59477CpIJzoEtc8HwKUYQQm8OpDD2S4NUZ6xlQEJfT
va5G36CTM/RkG3/xfr9zzXghNqkyzInAB46hs0PBiBwNZQO8qky9T63CE/Qp68RAsLSgyU7bYjV8
+DYaYzc1JTV9NA9NhP1CplzKHU1OuNxFuYQCfjnQ8CZDtJWLX7bEElKY7eibLF9C96ZasZ5PNoth
3RmwCNRl3kkqAn6MgVs3N3KMbK0M63mt9YZ5ipt7YqUTUO8XEX+xoD7YLm3VMTCeBNLn/5x9a6U2
GdHlDbB+ui8Gw7ekmBs8VjYrsrVR+i/Qd8N5V1HLpwvX2qE9hhN6vpGsseNkSm+7nhVmgWbiCeIe
1pxxm/Gkz+MxL2hx15OF6whUG28QcpIEsgUeXy7DNpmHPfTd7YJBXJ89Dx2gcJEeUsO8UKrkcUav
kjMnq9EqT/NNw0oilwDwbdyaIZ0dmIgcjiJV8YnyC2RHk5MLHNOQrthQL9Shkl6yZqAxjFfyGr+u
oZHNZzDroz8bqydHLmUBuMcLIp+wilNfxxRh6cXLvGxSELrb+G7T9tuMZuaGeRhTerPaYs8UxGDK
Rqxc09GOOPfeYLF7reLPaj1G921cHxdd2bIF7lWc79wYOJDed16IvnDZ7VL9yjIG7L7oRqMCA3d6
aZZflfA1jGWH55ovP5o1Yxo4RTsGjJcYT20GTMx17Kn7eMMh0Vv5Y7P0RzlcTvVuPxnKlnZl1yQW
XIH0ACf8IK0rQ6dHbHiCIcQkeNj2iM4kFiFxCTkpn9FT5YjU5eCz6XlV+FHsgheu3sINu8Iu5UrO
3UcLNg4C+572oOry3VRE90tbPXNigiign1HsBDOBGcc1vpjpPBRacivjq+wuug0xLjPvm7rbFiSB
4g8M94EwsTT+1pb5Kcqk0gnFITCfAltgiPobB/qdJLFYcxY09skpUTZVK0SUxEdexCIyglBxPVf/
Duwd0NE8pPJIFnxu9KFowecFbkfqi50ghAtr3pFNWW7QlfUnZgYkTz35xJv8htrVM0oA8adFhPd5
3AY1esYX2gmvSMxkXIooDYRrSjtsNcaQFCZBik3z6gn4gKl6r6J5kzv/hUvutKxSlGk6grDRkSvE
h8FfGtddtHY3Lj8NvYqPg7snp83MAjM8yAsbBSYXs8WyW3Omlla/TbgTY8Sd4vSRjrgM2dBGlnuC
EiStwhI9pv8rUocrrR32shtUKvRBKewad96VunuZllaANfRmtIHyOASURCV9RRzbaSM5V/h5+xiO
BhE24uYAAMUIleTWQOJa6yS84U/RgW4p2bc49fW0JzKJyg+mjqSEZSOO+HfydwQAT8YjmbsBM5Jw
6zBnRk77vWMQPPctVhyKfSymfOsg7ZLwaFoA5NlMivlItZx62GQnATB1jbVROX7lkIjonA0qoa0+
rkGXbSyMcJvioEWMkvhb0sJdssDkSHjlIeZgHgnAgl27vgRexaRdCIPvn26IgsX2QF6IaSp31OEd
q5g7GwsewQ2804niDjaPk3M+Gyt2R6tEFremBS8MWUj2/6k7r944knRN/5XBuU8ivQF29yIzy5LF
ohXNTYKkqKz03v76fYLqniYpHal7eLDgDmYw6iZVJjLii8+8Jhle2tADqoCK2i0LeWA6zYfjfx0Y
I7FnhQR0BKojJldIjXkl2lCDPiyUKlnLIQwIgFgjkx49HJf9Ab5a44QLwEqrg7xCsWFbh9/AMG8T
gBYCsjGMB2S4Qxcp1q1BMBoy9ClkddmFUHjxXzhwrYMCEb06HQMCWWf/q1e20iGCH28F/izk6Yqk
RUwDlTq6a0hSdGYeEfxAPThGoMcV47Fh4E2SaQV7gu9keLVx9+tc5GdXBN0W20AU9CdQDOgWZmq3
qkPnqd7T2oIDPa46Q/3Nnf8D9+c7xpGJPEMf01be64PEgZ6WFbY2vmg8ZvFhha4f+hK0rNLiTMS2
QuW27w0PnZi1ABIJ1fYiwHqRXVG0vk2uG3D8ZrrYzhgsBOJLNoIbrU/uQ+WqhcMclPU+ILDY7Y1o
7wf0wmJy1l+v1w+Un+9fxKThgxu5CTr3XQGgxYecvonjh1F8Fwx7gRdsDMODL31F4rIDzeOLoVYM
WHvk/yUQPWF+p5jd46ypSAJw8GN9bWMpQcH4m3QOrsWPiTJZhuNw7YOrMd5rvKZmPWYt6tl+qROC
iQIdn82uIWBj3eEg/pXquwGZboEXEb8iykbBz+7U7CQsjW0A4kVAo5ok9bItlNbtpA3008EDAbwy
ppRAnp4MzsGPkenWgHEImKYYiM0M1cpCXomhWcX0cqjgv2veyF8XKA/umBUeUjvbzE5601nNjyE+
YmUmXY60SeOq2StTjNGNcxIl2s4+GNu2xucG9FzSgMPLuJ7r+DyLcc7uDSDa8kIOErTqQXJ1TBzo
zrPgclqd1KlXQKtOQH2jRNOOJDDxYdGWNA0JBjYIJ83uFqI3KypEEcF0h8NPytGJqVJDL5xHWqbk
Rnm4kyD2ofWNs/Ben9h2JD0TUyBFnlc2uTICugvcsQh19V4SuAVmSKaTINeur8Ulz0FvCk8kCSgj
nIS65AvQIQI82/CAwrOdrDUKZR17FulR4CIr7gXG9C84JdHgFV1u0UIX41KRMCjV4AXysmUEnvfp
OiBrOcjShZ2EK0MB3kJbVAKh11rqVlfbYzNYG2V8LM6XgM8x242q4CLV6Uu7pIbHjYMBnMxyF85J
03JmevtEi8NNOu7GBuzm3C/FfEHpQMgSTVOK7pKeg9yQdTdXkxWvaVggQfKSjq1EP1kkDYf+QUou
zRRkHEkZFguehSlz0zonk4XSTX3YDmjtiifRt9VezsILZxq9MF2WJekRLxDN3TLPjkUlrzmXRkcR
Nmq7obnXDCbDpPYZg1cnI3dKoKvyOA79YzyUywyviZ5QwjhWd0ijZGRbCfQCQp1azTYznwDt8N+Y
m8UQGN8cjAMCS3U7rbo09RV4oLAHGy4RZhIK/OCIOQ2YiieBUjYRyBRdXSe0rgPqj8Ahc8qnU/Ex
xYRQT4j6MduI5xc6gKOZCox0aA1zPDWyfWNeaV0BpI6ctrkXiOtqyM5Ep8oGRa2C6EPRdjtk/UZA
MbXJcEV1eECOaEaWNSwofClqCyM5zyl0RT/NaLdk0rscIJsAsgigdchLdRWM3Ag9C1efkjsSHX1c
NhI4LtoxYt8KhHnIfLUf+qU4cyLiZk6zETiDifCqy9AgTPCI4HFNgMc0fRetrbsqSWzEADYGG1ZL
3cLM6IDBDpeRf7AKllnicTF1MMgHxRBuHK6mw+kst79puv/YHzHhwMIYQkfOUR0y9LchGNXHuGN9
SC1D6VKkaRkcCQFOFRhlsdVEgI2S8NKy+MQ68D6Qa7X2OwDVj/NxWdDPTNqacIMYC7/9GIVcybWs
jY6PRvKiIbkLID8H7NAp+53oofKzjgGDBPWlGwPyW4T9V20n1UiHVEvh5kwDWaDUbsTQWs/nRwF5
FZOp2ekW8AteQHw5+gIC+CjA8DmGT7++AX+aMbz6KO8uwLGHB94wlvUNbTy1qhBLkKJ8iBvr6tfv
o/0Exccli2A5bEbqWG60t19ayR0pz6XQhiUeb6XZmVwk62ucVQ4X2eSmNGA7tXoQfRqsTc4lA74B
tfRBm04P0teB6qIz2n1VHS6mAiXenmit4T/vXI0dQfUwLMXYVBqHRxPpu8npNgczq10FA/hxrphh
onvdXWtFfD9hPkyXCTgsiLWBgaSBNkcxvcCUwSWLTUd1KKAEHRMrZSLrZwpoAz4eTKQc6EEiC4IO
mD2tBNBwGHTcobNkLSyZ4X5tC0vbFQl1J/VmY0UXJKIXDSEpqwfAE0C0c/q3xcBkrh1ctZHvnYRJ
aXIJOnpdpABBBEagyazZ6w7hTWzPiA2Z82muTFjWcSlFoKRLE5RLciobzqUAuo0599mcnei1uYMC
f9UYS4RdziVAwW2d5fg1MPxslSdTg5MREyOkZNlkW4HaUnNqV6bGo5r5Ik2HUCEzKc4HJtwjMh3Y
0M6hL0rYlPIjUuzLti/u1ezALXXYmvG8NrnEBKpW19tHqT48T6OJmr5Nb2C6bCUHAWoaDwRNicZP
E0oXRts8IJqOiBoMiT64LEzSLa3qAGIBD0/Cmxb0deRQLQJ/PjQHV2ARAkBaROTt8GUQAABgsIGd
n7VGgK80WY2oGVGGOxtocGh8DtEOQoLzomrlJfeuIF4U+MlKqnOZ8DHohJ4LxL64xSuZQqCultOE
rwUtgRS3HhF5BOxFjH1HZtps6u1EZ0PMJW1MosfwrjO4TEvgSAB8E8BF4ta0SutaGaCgtIBI0vzk
4IxemyieXqLHLN4KZkKY1RAsABvRyMJ0gk+frsX96QBQhw7hB3bomg0eomDrPZH4TNK5KHRNy/ki
4LZpwtdvQKoPX+WDvEniKHYFil+aL7LBfpQIWIJp0YXSF9ep0IobdPOqkNIT9OeAV30LBjhAzrBy
ANQ0JXtLDyiQUQiZwOZooRekSOYwthZ1UG1cpbZ+GcsnqGJgcdGdaikm3KJBgKzDofFF70BgCkRW
b9T1vpTbR53q9DB02FZC1M+jWzMSHnUNygBO9hAlsmuq5aqc4Oi11pdKSzxpjNaNal8gHnGHHNAi
GoK7CTYdy2hdmXZ2psMiyc1hieWfaCKIAnBgEweN/XVEt+6lR0AKo44huLOElAbsUtp5Av7fDQA4
oGmAfl/kqBM3prUqFG3rdPfA1l5AAFOxr6X2MSrjc3xwtlqGkA0tSfFbzKG2onSjucVYWkVOz6x3
4ZNIzaKqfkAFa4+S6RdbH0nXlO0hO9PsmNoPLxXsQaQJPL7ouoZ5/oBMyjLONMPFa3o3oGMgInk8
D7+J5qLr+BZGAzyXqbsF85OS4b2SWktbNJsa2fIF7QuTG0+khKLx1ej5iegZ/DqoKyJmv30/QGUM
UIhrOtTt9xoQcoQMmoZnmd/HnF81Qcsk3AnwmAyGQyTi4tyaBRQP9Te10U/AyDpdbnCH4HBpvr8X
a5jQ1jBNfbD8EnDLPFU4ZtEnojMqSnU0PVaCrBIpyb0mPxyM+GSwk5MIDKHA8Yh2QMje/fVq/MyX
F9wAlAvolwoP4V1PuE+rSFJbzfHnIb0rUcwU9URRA+hQMAKkOhAtg7wPFhZ5mCjLBCMwIRRO9V4s
luh4OUH94p9YO85JWOyLilINNNtw6H4z+vzZRIg2MhmPhQIJf3h385vhVKcWemswtKh0yIwPZJGN
RG/smuTEnfQD6SkuAlTu2Hn4Fkgqe07ORT8no1X667X7YeOiui1rYORpGMpQvd8tnRRb2gHtK6Dl
yr2AS2HWiqXfsBBHMc3/mML+zxL9b6IkKp+/Rg//S7zuU1FONf2q9mV8/tc/7S6XV+9/4c3vN//n
5cfhc+E/tA9v/oHKMGqncyzsp4vnpku/v/Yfv/l3f/iv55dX+R1AQbQO/nuAAuaHD08PBTiElxfb
fP3f/4Wo/F+wBPvIfOEw6FCK0a55JVtvOke4fDPVBBdgkVz+CUlQj8joZaZBMnT370OxPyEJqNnD
UxBoBZWxmcwx+geQBNV5P/RCq4WckmQPBDqCNC/UnFfJdD5Sj5uBpfrCJTRNMN015wuSKdxPJuGp
bHoxoLhwSN0wB1mpG/TDq1WCdFl8Z03Rqi7RvBqQeZ7GcInKDhmbUOlEv66bGxCuGrnWONfekJT+
wQ4fyi6oOdl09nCYwLmKq2YWAmNTMjno/Q7IrWBKhuc5OhbxhHTnZA5eYptnIx6JcoxJiyl+Z0y+
qs1wb1t+wwyik78V9Q3tpC8j4j3uKMfLWkHcztKSctHe9A3mjJK+jJAoXEc6YmaOsySru05rBI8h
JI0A2DAz7ev5mLYVZxhfl2isSz8WEmfdnNzPh+IS6pDjMXMvcVSjDVJVQcZcaNvhLRF3Payy8qBi
NonYF74jGCjBY4gaWKGRU5Qrw9zmUVou5D5Q/Wgxlc1diDPdKkuq27KSMhfkWeT2qV0tAwPmVeeU
ZBcakwp6SvgkHhfG2K9UucMJxJmZDQ540kVMnce2YbIrxT7pSrVorPK+lOLLEJ8Tt7UQfB6hkhwX
oXplqA+1skO9t98gJdEvm6LwJ3xk3Br9QT/uB7DuipfWmBAqefA0z8L5aar9JqY1N0tomSYH+YuJ
xw65ODp7Y20zxyldHQAiNm2njRrPS20I0PRkSpthJYtEH7qfw/ylQYNg2Ro89DFddWO4L81i0wXx
V1GV2XZ5WfbBNoNg79oTMlql2HWqvTVSurxljr5YbNwzLzzRGqCtpGyRZix3XonLjR86Y4apz0g/
5nDMTIdZgXoucV+nPUOIxlDoRVPaRFVz2yPltIjivHJL+qwwtZ1WvXJIIV2UcHRYRYhjhUbhRRae
LVH+DSY8+RUSZSjStYV0xTT+NOg1nGDaYJ07+b2M/ITiPAw8eHcQYo6G3u0m+q1ovDxl+GKXfX2L
QmG0xkUbphrmcTwTNlprmVvM0h9jNPPHhJdXD7DI2Olfiro4qyjL4kN3W9IliXMhTq8ap0Jja9aB
MVd0b8A8jlulyNZEj6USyV/Uqt9NjQWQ33SLtj3XGiSLtAT3ITTa4x73oB6sYz0kXy2J+v+gcrps
C7H1JmcbYdEtkP8xMmb5vGsj5v4Gc86omM8dMdkE1nDltHMNIzm6x5mVPBvLIie0N7WklNRGlb3K
2kpGB0R6KCINvh463wqKR0ndNF4bh8dxk90LP5zIPlxOESPIPAKCDCEOnGtfIRZsPUtmcV8pJr7Y
pfpUHNDpVOfjaNBPDkl/3jN4mZEvzWHtTol1ixPH2qYPVZTJ/VQi4yOU2aKK3VxU86o+VIiE2wNs
GfM2lqpLbWD7WlF1GbWZBoR8UdMv8IabKU2U39zFP2R1IqLqioAyGKRQUBTeVupar+Nl0eaq31aa
Jyvhdp5snIPi8HmcDjjOB8gUJid5WcDUVcbveck/upv/86v3zU29Xlws/r+4m7k3//u7+fIhytt/
LbqmfWijrnl7R/M3/4QOqkdgR5AwxttC+a6W82/ooHaEmrvDQAByqqmDL/zrnraODBWKEKARTNaB
D/KjP+9p60jn6Ruw/QxSMugA/+Se/lGPhq3kyOTsgMsMIIzvNhXtnzJTJwiqcoxvGT5MyNedH/Db
pSW0iaaF3l2oUsmcrLvpsL6ew+5y1tNFOhfrGpM/FY0rJRWQ8syLznvVQS3RizBkVcJqo9YTIwEG
qIH+Moyn7rwq1e4CZL3HZJ2m+OyN3XiCkdc91oBLuDBXBDf0BTzuV9r+vQdw4ZlZyCLiz07aX8yZ
tXQgCjgTLXr8v0YnW45cnAVu982QAjXvfF1qGMtKl3nAMMCOGBc0qPMikomDWa0Vq04LjzVcmucW
1TQTKcyOggiDCTlEmjaer/MZ54ii2eYDTCdTP+3xYjajeS90I7XIx4xnK5nNSreiRa4O30FY/+ic
/eyAvDlB//lB/IQ5MIJmvz9n7kPdHp7T52x6fdBe/upfB41hIY1qhQ4sOFjBivsTo6se2WD86GSD
owTeKXhAfybEljieFgUrzFEB0WL//3XQKH5o4NiCMQhy4h+dsx8qcmhGOg42mEmBvH/Bn77Khru5
tdL5oKu+vMpOg02+Lk4S//AbeiFKcD97G6EOR2SgDDffQeXNPNf6luLS57YrDw8HrlimFA5kR7A6
/iHYdxMAEBgMLg4HzJ64zE1l1dM6Q8qTUcZ5f9fBKo9cw0eo5NFQ3PGO3iaOokAHgl1XeWHm2t+w
+ERfj6ue5AJbufarfSZdR1ctCRPeNnsr47i72DSh9Zxfki/2e2TKZcxRT+aHMFtq32D+BL66KO/K
G8gESUxPDCyT+MPhoTqXzxCW5c9hu7Dug3YbBq5+GZ1X4CBRPS2Woe4DjXDQn0bxkDZqs26/EXbS
L+k91riZQk/URysngfEh+ykq6YyYbl7twb8FGEYVDzU1cIMGjxPJw7eXsYQwYzLXMyu37FbSqb5I
tkqMBI8/LemjrbBuXII825KChTda+btU4IdJxbt35755PalIi2EeBuovH6tnRqdeBbrEa/zJD1yM
dT1Mk3bkvB/8yu82lwHRD85DizNK5+ZfEbsBSdE/oi2MAq9+VrBpzufMzU6mzbg7oHes76pi++vP
YHJS33W2OMKA+wTCQaFSfYcMx4R8DPRGVv3gXsfMGBjHN/it+aW5Gq+k0+4+PJbPzVV2Xm+a5/Zr
soq/pMgib4wtnU75ayUtZ9lrJz4pOrrqsl45d8oOne9lvosXysJaBHf5o36mnUsra6tdowi8dM6M
r/a9dpZdOntjg2jauKeXjO974VeF/+uv9yPyGnDo668nvv6rMIFIVVSM4utFXyhOODjqIr1pbgFS
PtMXfsQt+TdviM3db1ZUhJRXb2mHsuTUKX43+ZP+kJ0aV/3XXqWkYLiLnZAv215d+xaGMoSHXXip
7ogATng2pZuwvyjPpl3yYNyhJxpcHE4qHONT5uNL5JwVzauyby1O24x6MKNLvEPl1skxqP5c9yU6
/87SKdCtWNc6k02vA0Jw3j4BVpFtt7JdXL2nqypeMj/NEz++Lnm9GZH05XiVPVq3YCKi2oP/ptvH
8QGJOMAEXq/7pr7RErccQaAheQxi0K+fQAw69lelvXK0E9Tv+o0lIRUFROlCz5RVa133SyY3Ur40
+nWmrws65OVSTD408Vnsi0J2E1ATmmftW2utx5tA9khrmP16qQxMC9+xk6lezZfFQ/ZIuxsqIvLM
+IFaZ823AdDh+fQIniva4wZRod/kZqOfn0yP05aspMHTJnCDBP4j0EyvbtbqRXCP7FdbuOiL4ifZ
orTp5vvW2ZjQ7IBvMYIaNnbnK81q7zTMBDajetEGG8I90qePTujbM8Nqt70pzwKazia2WbtJO29t
dFZ2acJAyzl1ohNN/WoNOfnbUlIxu7UvC22rosOMVDZSQKbpdtVTPZ9Npp/e6r2P+jo1eNhcULYr
wk8bExL1GDst61vDPXKDTpz10D1qrFq1Us6U2+KRuQ93iH3YwdWS9EWfLRUQWMmirbcjaHc9uuxS
9MRXo7C1p5b2pmwFZiucyR9R9/LUZqlYuOfgrbnTwtNEWx6ay7pa5+EZZFPcqynqHWYK6ipWvlYJ
MN8F4rccHKNexcCO7wrV7Q5uB5o1WKUPVQCzc6E1NWTGJ0de5W6urKYUUTMk7j1mmSkGE8/puQFm
EhN4wx8ivwW5gJQ2aD+CyLjNp5POPqEFSuh3jK/Bqq+vnGYHXTFO92Vxq/WnluJ1d9E5wBRwCcmJ
HrLZzrRkywWH/2mpLe14OWVLRPYtZTUj1o4nT80uwD3KwWVmX8f7ZLxyyq3e+cA6I9ATOxzvQQpO
986jI3oxHBv07r35Tmn9kY16QzWOGrdp+Ga8qhVsePCqxxHFM64F2J2ZabBldq6s0Ac2c4/minTw
III3EGpqZAJWMBtaC9outJIlbrKYOKQvn0iSPW5bK/dxlD1ghqYed4Zfl+zvlVziBLHJHM82l1q4
mvprPpEmeSV6A5OXzBD/XaSukMRBbYFb2z5s0GCSQ69UXPnbdIoNl879nfJ3Fs6zrEIX9xWWCPOe
1h+AjMKNjJtlCfw39rVqVTjuAVeMCCjiAhWhUXXrr2XipfQBcIMBDZKs+P5zu5mqpV2sWmMPf1NW
4JCgK4nRdPhAXgIbFV63ifsIpM6X2HOsBqvZuq2MBf6CJRLMPeCn+mm2vTTddt027p5U5SyvvjR4
m9ebeV4fmFt/C0+CS3oiPQrA6aKujxlHGsViUtx28jpM7o+72Kc1Z/e7jW4v2PXDQ8KXSZfqhB+K
6xTQ6dnhDBof63jjOJcBQ2x5g4ElC/0Fd6NB+8JEexlMSx1hDCyg0fBq1mmxcOyFVTygD5jsy21z
kpxl8zJTAXmBuzyuu4eYfU3j7OAizbVRt+G6CbFf93TFjR/iGoeEjZT7ZXDc5BemdZIOz7K0DkeP
oX6WP7bDWS4v6/ZWrtkHC1sGwu/H2K9nG1MD3nZmqqd1fjxuS2VXKf6h8ZwKNfjTGGfSQ3OTS1dx
sVNUz2yWWuEWX5IbHDHU+xSKOh7F2DUVXjKucYOWxw23xXiDSbo9rtSYn/tK79NMlezL3GZruX3g
yfqNwYWwh2OqQ+DGRHo+Vg1fTc9iaRVpsNCEarwvpKqQvSM1VZBrgra/TgqEzNdOdx2cxPuxueA5
GSks/bN0nZ3N30gB+nmjYwsxaE+JDOL11DnsMQGJ7plS657GfXcD5tgqcIlHNGanUxpeAlYAcBvJ
y/w6vy/uwod+pyJRlHozyRZa14cbHh6pWOz3OksK1EnyuDkNEt18mSKUCmcYRJCN0r8rI6RseZa+
OtjEdiybT8ytto9u5ks64qnmE32Np/B0mN1pZ2I5dmEFfs9V8pyWbvoE7TrTxVthS8FhrnbJGpVz
hwYZ7XSukrP8wSE13ziPCWD/3DPosSp+my3YBTWN50gk6vzLrvYRe9Nq3HwofU/YQ+UFslJ8Jfms
XuhLkGQybp97Yf5JBELz/RzIS/lcPsfKMjhXLTdKPMoFG61DNCX5oukiK0UqgdwovGAG7TYA52in
d7fyfBrV/mCeOA5chF1i003z6nsWtcwWlgym2wtQUQw8rqQRGW8wxzbd6mV2Y9/k33qigquzfSkX
YCMdDzf1kjw0Buc+eJxlsRFI1/D/QdoF86DS7QJAVBAnfJwImOADQ6wTEPtewHVpnQqvOeGMsY/I
DzFpUpb5kxLTPvdUFerGpnBQIvXrrX2rO66UwqBwYULV1sLufRlM3bOY28u+9UVh46sMVFelekx+
xuDzybritw/P81lxZ5mMFBBjRG/Oq0+Hq+oGw4VBA4rpVhHAw0V8f4D4/yyBkmcQ4vrH0/aAjxIm
g7Ob3mpkMLKXfRnijXpa3hbKVlMJsP5snfDdYKcvNdYWV7lyGQ/nib1MQ5B8KKktpXA9Fxe24uHQ
TvtZWbDItuRx/c2TZ0ieuo8VAo3D877NjE2huRWhGwil1W9AS48M7L0IgwpAfQ/gq/uz8SkGSwFM
AcaUXZ3PKxxFbVrIl9WFalQupz0lxXuYwm+KfJYrrpUhLYMY4K4It0rtWWx26aQZj815OZmwPC5l
0s1yo8RnQ7nF1a6cttjq4XATFYgh0HJdAIePCfXC8AKcPHeG9tScm9v2ro6R09rWxRKqWlXBg0DO
YS3fFnvpvLgqCD4IpO3ZftGJs+2vjatM8aYNKd9Nu7Jv8wS3mEW4rzmqcBTqFRaG4XziIBGhwXLc
ltJ6jo7L3XRTYPcYecETMwzr5HDubAVoYJ/eVq2bPMjHRH/nKjieju1TfdsiBegqX5yN7cUX4NCv
KfzKU+2hOm4zT91xyfPl4uRM7k5nPAr149JaGmQ5Few3N9ujRRTviJDWXfGgnoa3OZ+6xLPmCgWH
aV1KLj4p1/iLG3ckfsfNsaIt+tbXLs3MRSbg1zWB+gOH6l0R8q60VWJldpKcIoTB/UOww5PqMjk2
z5SbfFnus52xIHCwD6pNvg3PCj9YmCi72svgNH82zoZ19Pjrz/ND3xvAAKrWSORoNoNOhObeVig4
Awd5o5Nv9ct+09+Ez/pmXACuTbziN8P3FwGmt8AJ8VaCzg1nmm7tOzCcHcGUa1NKXOemSp5AgirO
eYhYhYF7lriSVA5v7ms4nl13d6Hwn3C12W0Il6qLF4xSLo1uL2FFij2KdFyf281C+8KA0umvChou
vxOx+4nS19vP+64c7lutkBq+kS/ceEgsLF+/Vg4uuFhVXTqNWz6MF8Z9fmHfKAul9KhY6vNJOtaz
3+yZH6GTL8/or4V794wKacIBb+QZ8UEOV3ghzmtcOVbJeXscrFOcuJdhvGx+87h+AjZ5+/Xf1a5p
Uo3Z0FO70tyiKooOu+BLoi4zrEIA5J3pjxJndHKVZKE9ZHfT75b/t9vl3UmZonAOKpU2TPaAkR35
rvlQnmmP/ZW+QDOlWKKYeng0dpQQ/bdEJTV02wd7DauG0JI96scGojOovN5yUzySWd8om18fnRcV
wx/2s+GgOY6fjUbP5O3RseWuNFKGEH5+NlzUe5s7/DG+nK/yE+O2Oj0sSUDlRbvUrtRFtgpWzS68
1vf1gvHjXlnUayB2m3TVL5Tz8GwgJfpm0uQh490C61/jf3MjbVIdpTDuY/m4+s3TdX5scvF0BXLH
omlqo1Xy9sPrFiboxqiyuuiEAqULF/jk4fEFk7ODSugXXyT5SzItigoW4L696r5xYO0dY9ewWEQP
Kr0oU5TalXEV4x3qrPjrGpJF0UIj5TcXpe3GzlInjhJkqYKobZ3VWLvGotqlT7Ty2nLB0db1hUqF
zDXUuNQgI11IR5SRwRWkSOpLkcCsKYmSXXFLp3K8nhn422Di3e4MmGTwJHdgXD0MmrCxDa4ICXK/
VWx/svYCu3ZaHh8uEpoVoxtKCDy7h2rZ3UwIqrmjQkfivDssf70rhOPDj0003FrpWwL4QJny7cKm
c3VQEnFsum2Dr/HXkG2R0yBeknNAP8Rt8HAFJWwsIbF4KnmIxi2zRkdHTlaaxDxb5Jj5I4ZYJjXR
LrsmBTUsaCSrMd7Y9QY1GDlwLXlN+dxJfnn968//IztIBBsa9mBhUE6D2/z28/dVpHZOwLGzd+Z2
2B3ussgbTvWraR/s5RP1ONrH63rRblHYuaSx8Zt3/+m2/OvdX2yAXjXMcNUZGBxzpsYnpqztWU+v
imY4/YJvYvSrunmxIJ2Ssbp9fHnr/0ezoU84+hEaRAxcfjFkbf+1Y/LznL+e+vzxt/6c+zBFVRiS
CjtsZEj+GvpoRwzK0WWxhMoRJgicgj+HPvaRUBICjPKjMAs/Qo7BYVYDc16TdeufTH34Kz8cNQNX
WGie0MUYEsjvGvXBIYhsfcKjQ7MeIxpkNYK3I82+W8O+tuvIVZU7+QAL3J4WTW26OnYaE1gDB4xL
Z5IxEF/K/kwNLrEkA9P0jLWhO9sDuchxZhjUEN8K9OcP+fVMMJKzAKY2TYlBB4cAEAMyOdoLqBiN
KyW7hsblxqTTFbMfxTD8tCCJk1G459Ufamte9jIo8Y2DqiOtR/oa50m4p8eWQxJPYZxOSUKxeR33
lKNtTlmJZyROopjVALEe0WLCdQ5eeFvU7lQJJ0lX6oFYHUyfF44ifrv1ZQpxC0GL2lI4NQGkuZtB
vkkPzyqWcw7ekzZ0ImwBF3PvHDtBeN1PF01wYeOiPUUyNVRn7uvReIx65UuTGvTCnKBwn5S56dfg
U/pVrOOBqiAx0AdoJAschCOUEAc1Fz4Fd7JMMwoSMoUaNXQQqueObh3rhKuyfK6ya7M7M4jcSYjm
N8Mmpw68qKJ1Z9I9AXqtKV+gi82kvHHlF+ZjOzFWNgChcewBdDsx1T5SiFMO1OimMS8GVffEv7Tk
Z9NiyfjVORuQ/+eLgijKZ/QdDxJukxAu4ueyT2H3rhwpWNfKDAn9GSK277QTKhFYfR7WsYaM5oiz
yxYCItJ3bI4UpPXwWNPSnOhmYOHu9eZNnt6UjOQgtbeShNopXugSbOnsOTfwQjNoCzrJdmqfG2Zz
DYYx6uy4Xa8ggV17MEebIVuoPX8E7CINoj9dM0wbMZqAdJie45ziy7D5I2XXYJCACJinZynN/Otp
foxYiar00/qsQ0I1GvHK4KkxbdHTYV03N3K01WlPHSSu8LxBF7wDvYeEZYHQFkgb5MWWbVBv1WE+
7sbn2clwSdG9hfADcE0oxFXmhdpFXtzE1XNU6Sd2TFE6NDdR/tyGz/883u6ip7poim/te8TKm4H8
byf2/8N41D+uDAFd/QGQCrKVz/YHXJWxW95eFf/ZL/36hf4ewlURsuBvAvzLR3pB1/7qFbCEj9ru
K+pe8pEQ3sJGE3EmUlkbBNR//SvFaPWPn2sWLlZotDESxKtKIF5fP2WxRP/dIvz6+/2I/f3xdX71
DV5hdj+4AorFfUWaBgMOaR5xm71ZAMlUjihYIRYIaylm0iKhY8lfbZIfP/nf+XZ/53f+3gqI8fiH
NoH0AuHQ4VwDeOIyBa/xZg1U7Yjrn7xQRgCd29bgov1cS6D88VTenc1/cBD4jg5AatSV2O/kvQIA
+OocSIqsghpD2ZGfQ70QucsnWwPq8w/tAk07Eto+GrQStH2AX7CtXq2AaR7JSEX+sUFAAn26SGBx
cj+0Aop2hAwwuSvRUEbqXwAgXq2AZNtHtMvA8rFKf6gRfq5jIKr4D62AoRzxraFTEe7Y6S/q9q9W
QJGPdFkmtScOYhhL0v3ZDsELTeNDS6AYR3x3Ba4GwDQ2gxAVf7UEqkOcgLMN2EwD3CYMGj9ZHBCq
6h9aAfMIXZAXGX1KP6FY9zYUQuA+UvGgVdFvByEL4+6zrYDBuf3QCnAXIFDLTaeatv4iOvZqB0gW
RTGuVJB4HBV7T1ran20Bvqco//llqBMG+HIgOmE4YjYsbtdXK6DKRzL4aXEXfr8MP90C8NE+uAUU
+0gn18EYmnnFH/f9qyUAHXpk8VMFywtdkRXj02WFHy4NDO3IAAPo2MRChdP+Lh9QaeYYTD80YQyD
xv/3Bf9EaTGf64N7QCcOCDtoulUO0p0vke71HlAhCwgRD5wlNJNG+qfbA6J5+6FAaJL0av+OAt9b
gK9WQHLMI4KAhh6kLuNRhcTFZwuFGDp8dA10kRAgWPJnrH+9AIQJHE+5J3E9tWxdQM9Z8M90Cj5c
HWqOiIRI0rywaF5uu9cr4NgsDxESFZmXukjw4T/XEojJ4odOAcXfkSUeMGfhO+uXx/x6DQiVIhsm
CJr6C8/h+zt+om1Ae+eji0DmS7sdrABqysgtvDCfXy0C9wG6CDaCbTgfvKTGn20fCBPHD+0DzTxC
tQmQBO2Gn6RFLzmBhtg0N4IJiP4TBkPR3fvYEihHRDk0jw30wBBREDX3q00gmUeiMCZYfOJW0Ycb
JcaRzbenG4SO9wvv8M0aKPoRpSHFo5iiEhKcT5cdf29dfaA8kI9UwatUwA3A/KJV9GYBdC5MAgCn
hKOASLb86Upk8rkPngOx0U0LSA50MJAS1kv+++ogaPqRTWks+J+MQr+rR3yuW5FA/sE1IBzSNdc0
Q7h8ciLw2XgdC8A/kBmIAyDaJJ+vSBZSNh+KhbSM6QOT/lInCrPTt0mBwyGBfUwwpGFIR/HzVYii
xf2xBaAl7DDRt16G+eLuf7MBDIZL5AI0kumlYAn5+bqForP1oRWQ5COMynFBEFkfGRHqLm8vRIXp
EUM1Skg6KfTMrU8XCxX1o2UyNZBKkch/mBxQC4qd/ioUSpZ1xOJQIugES9ugpH5Z9U+UHQtdxg/t
A1qisKLR8XzVFX61BCoZA21UuiX6HwHxs62AUK780AqotAxtWczN6I5zM1rvoiGps0I/8d/J8aer
EhXnoxWSoh7REOcqYFAOhRgFqLfngMTQoTrAxkJoQtA1/HRV4h931H+eGbILiAEwiAmIDFFeJsWv
zoFk0Sygq86FoX/fJN879Z8oFIhc9kMHQScr+r/cnc12G1d2hV8Fy5MkAygiiB9yYK8l0TQtS1TU
ouSs9KxIlMkyQRRdAKSmRnmNjDPKILO8gd8kT5Jv36qS6hQggsKptK7d3cvLEtkXhVP3nnt+9t6H
FhpJ0j49BFrKNiqiZkjKQE0ZHTCOyiS+sEC4fJcF+odYgCrBPuVAakLkQDY/oL+KfhriLExkIlOM
MTLyNpD6+yPcoYrjiL+UbSLrC8ZMtiNJQmnmUJOLQnEdo0d0ENT8dm0Dwr8xhQIm5lWVQa6Yhi8Y
PiIqHlFRCkOUZITweRFZIOR0LhP0ARfh7DTeF0zNWApFxgbsElLIIerbipriS5HKQG3362BI+4Dk
DznEIT0iGqrWF+5RO9fgDm7FAbcm0UN8W8B7HdArJTsk8MEZ7o+GbXjZSCkUs7SoFFExwxlG10Py
F47Z5ThCkEN8QZVCVBdtOIL+ZO+R/hL1tZAkhsJyXL5w31s55iAQEvOaPyqVGROQH5BFaswZKLs4
q0VVEW93X0CWiGIysQ+54BCPYPPk/mTwaDxBy43GAspr+ITy4EV0Hbg9wcEjdjgZ0ORwNCAyOrBp
sr4/FRSAZ8gTU0SfxGcAb2BIgiS8ECJdgwGTZ5GqNKdg7zEJEpw0hjgBOooRYeiuGmMBdj7UMIrm
IQWye4BwYTQZHAAooLEQ8GWxXYhuR/j4EeJxNNPBnHMEwjFv3AXDCSVlBI0hHJEiSwMsNgNo7Jcr
JsQPgjPnPhxKq45LwcZE/QkYy0PuAGD5xMd0VKOrlo28fqBPVVQdVEEmJoN9wCO2cAzuhlBpQBWB
NhOgEtWV4woIFMj6dsGIJiGUC4C2gAZoFLR2AawD7kHkFCc00UIZITYTVPjv3QOC/mBAjjwZDOkU
ciGSJVkbqL0CyRAjHXBroroY3UEA9uXcBphABRIaqaDuhSm3JpgcPpoMVDYmZBpMaKBE5w41U9t7
EHi5BDxjkiMhLU1I0Bf1BFgJnRM6DFVvIS5XQLHXaQJSxAE9ZAQEqJiFYpC1AeijfeQFSBCIjYkd
4uNgVbC33X0BzAugJPyHpjH10TVYyQjsESrO3BU4DIpGFY4louxg4O0e9PfGRMdMlhlSKqBk2i4c
98dUzMAaIszA0LjHEVaLqv7u7rtggPo2RTfC/5EGaXDtmYNAR507E9AR5CuSSLxlbHeiZg+5vOHo
0RgOHqccbFEIfaw7VALFIcBdUi9SNh1fF63ixe2+CYbceQQ96EwfMCNR58BsAtXLsIAiZMrmGCG6
K1G6s65N0KccRP+U9gjYghI/Y0yAILKSKBwhhQTcRXxRASJPbhsQHAIi47KDlVp5/EaiqMK6iGoA
cks+XhmJxXQheE2grwi4hooZVUEssW8PgtiIVBOFOz7Eaai6Hps7VDDnOglAz3H4SJPRSquv/cYm
IHoW9IwMiQsTqfAK1RfRJvBTUKgIURimiaYCsTpI1hUM0WEBfEepZAxXsUJxRGQAN8hwQNRDwZTI
mK650BP2RhSigDMC9ggcJgUDwFaxnQKNxHOdAgI/OQGqYQyLE8uGW795CoS5ZkQYcYMG8EXoBySC
6LIAgALImMAqwNVTPRTXrGkA0iNaiAB4iBaCkEVsW6Dq7DqCIs75GJghrWKkE2ki2u4JVwVTbgbA
SWiiRlkqkXaTawsAqmfjA7fVWQ84Q7MHIGUwrk+VhCp9is4NuBmpfaqijJLeg5hOG5kTb7sn0HOg
4+4RNu4Bq1HtPLZTMCzfye6nAGo+9wA5IOkvkVGoAjT8AJX1MZUiEOnAzfGXlduJ6TZ0U5DIALnt
KZFwHcDRbzcR+8CNKaeCuCEaYA+EITWcu4hswO50ugK8HcgxEMW8Zn1b7avGNuCc4ApVJFF34ZB/
je0gVPo5ux8EwLSEOjiBCQArukVCkjYsQEGRrJA8meAY+YIIy8Z7gge77gPRDVUMhWXDSwZCY1tI
B5LzoZiEfgWaxjGGhX4qXuiWD4ETQDF7LLkSswn2mY2HB6C3QJOR+FE/jssTDMsn2v0YwL44EK0E
JLVGjwlTYENjLgx4F0NiR6Yrg7SMD13lLpQgRwOAkLnbNZq2XSUgcpRuGbDzMbPWhvHRs4HDO31B
n9iH70doRDlkU4YE2JZSEVsBV6HScXRHwS1fxsVPoxSkIZUglKsoF9naufJkRCyw9R4wK2DZ8e0D
VMec+2AI6Fr6VFwGdNNK0mXjWqTBQhdVaFSuBCRj4wOXUMBwmkAcfZBDg8dMOAV+HmTqGiagWKKy
siIHes4lfTuuS8FtAfUP9kHSkihLsqUtU6AcggyJJBKGtijsZbU+ogB57E2TwBSDIEShi3IhBbNQ
EmvsAWqquEAk68mXKRngN2MLDNwddbEuAVQT+wM+F9HEREZCpQtrDfxIjMxBfIqea7rdXyrrOlCG
gIA/zVSaB6Vsa2MLcF+qx8bYVvaI2ojRNdHc+YGoFwLc0x9DlCWoN5lNsAcrlZr5/rDUOYxQrAPQ
j/My6AOrQKGKgwCcUumg2MfNbaCyIc6SsPkjMD+y28DrC+Xu4VjBwuKg0ylhoHfTAvuAMXVKcIIV
6CI6X+gNjiHZiJeMEcgDoOqb7y9BT/B1QHHpqU/G/Hts378izO+eJFIUJBI4IOJDrA/wdQtlSIsR
cB2pw5ii2QDcSbnjIooHwkwmV62EuJd5Lo38iApcww3A1+T7S8yFopJq7KXficgEFQZ6903AlQ9Y
YES1aELZjM1usyMAxyNa6fwY4BXdxOr2icgCxLLey0AFIYACFI1JkuFZHLZ2gaho6rKVPLQo6Yhe
G+g+JPMl9yHqIQAUWKl5ELgtmF9PZAQACyYSMLPY3CH9Pec+kMsXt0A4UvDVRMgtGzyGp0WvDdme
UvUwuvL5gfdKVOT3GH/PhVjPobHbAOAN2ZPI6wCQKK5FlyNWt9TuDpE+kqTeUSukNMrXFFCleRLg
H4DBQ/CQGUI0nCLk6B96dwGHHWIu+qAA6eiSgDi0JgBuSrxEBYFbIU7oOdR5pzNArKIpSNKW7pHQ
N2Ej3RrSh5KzGVd+wEACrwUoFRAAkhqxCyrZysZBGANMZ/dTJtBZiBF1DWfcawJaCDg5SuQUDIOU
mz0IgO+ZigFlE/Q9yVSE/Gy0aZ02AD4CLRWtQql7cuw1B7WxDfoHFFQIj9F0rCQN40sT3G0UyJd7
oGnpEAhKWe71hg320AHeY1AsuTR6z+BsoisakcQ4twEdRYplvGJKBgSAACi4ZZo2IIIU0g487uEQ
0lKE2WLV49w9NCBPENUG7DmaHCCORPRrmGAE+BzYNbw0NFDVfY1vG7ilaxiFA/0YwK2wxescBNJF
rgNx+ckWogyOKjX+3TcBitZoWFE2pGccrgROVmMT9NEygJpMNgkek40QI/TaLW+5JtYTnEtERQFq
Nk5/p8IH0jsS6SQbonlq0QPKEiRmRmmwxt3GFf8BCHZaYB/xGUQZgQeQ8GqGgS0JoHE7oToKSxvu
ZZRsfBiTThMMOcwI1H6i1dmKwBgeClJdYIhiJSED+XSaQKrmACqDeD+FcCFHm94OzCK5IKw7+kho
VZEyh8+LyRW4gURKBVEkwJdDKFJBwHp8idurZrIPCYP4L0I4GfQH5y4YoksoPCnpUDniwG4D0Kaw
lNkehD81WT8yd+im4OLvxL+GeFlO+xRqvXESZAKUCoDUBcBhhKreRKzOXUBznJY4/yWyKzNeYwKy
JHiXMBIrylmVesbkC9wKnsz/IsEjKuBqpAAUVOkau2ACIQmsmfC3pWRbdCkAHT/vLtAMOM3D3Uff
ncRSV0zDBMqC+AlYOuKjcCXEdiNAlnKagBtBZBMlgzSQ1wDGoWQC1QDbwEAUyiQ2EyAW4TQBrVEG
ucAyQMaUGJFU0N6KfY4CgQHinnQWKR8FAZfI7oSht2NEYxCFUppFaDpvyIZhaErMWBcGd6ey4tj2
AUUr7z7Yo+wDy4D/sQXoiYjU2XAH3BmongOyQMQkZMPRnQWOsNMG0rCEfVdpDqzhKg+VR1EL4DSQ
TwVJr8gOgnvoC2WhAKJam32FwimS5pSCIJvEOf+Lhqbz9Yt1BYIcCBWBwXBdjoBRgeIeMy2VskTQ
r4nNDQAFdNqA6JeJqHLzxD+BbW68AAREeHeBg3kYKcDcTUBUk4A2AJ1TgJPo97VYqNJpYjKUtAiq
8nFsuwDxUecuYOSj8FLIF+7BMZBSqdkF4CeYDMusCyRcQdk8BmQcmw1Cco93dtSHBaMXxrpS8BfD
vXkfot1XyV0ThEUHKuQG95dOQUiU47FpkbRHHzEHQ2rOUO+gaApuFl2GRJXDeQz6NAQV8kqX8DBI
2NvisQZh8P3pJVYan2WRLqZEWcVe1zGQcDfCC5Jigk5DldS2jUcMxRG+nhyKi0HNsug8gXvki0Dm
aDNiBpTpiH/D1ISGK0CsCgKG5qQxEidQcaOzgZtugUglYMIRuhxSMRTM3HhDiVOgzMGlQG9ZsgXx
bQO/rDHS3YKPQCnShCPgxsYEEw0Tp7SsEbFhOGrpfaJyBl6HKPgEtWN4xpTRBSZp1U6Zc0CXifAw
UhDN2Jsh9qVkyrdjqg2idDSPbWBEE4VeMrEzCGyOSYRCRegQOy8EwmOkzUl/wwSk0uM3nCGqBXSQ
hmBLSJQ1FrL8vJiOwcibJAkdAcEQcMgnTk3DBGh8wjWBgUlpGTR+hHfiwD3uA1IJomRjBLuY9CXg
oL0PNBxK80I1CqKenxtZreTA7QuYe0NMIG0GcCTgrVG8NzcCu19Ac6wAikbbIL5LceJtJY1Q6xnC
qaEmhgHWJmMi84ncM+hS0iihDDQRJK59APbD6RCJDmHaI1xGzWBAXNCiX/WZBUc5laoJwEKKSjHG
RgdedEEfl4gjEOl6hKwz/2YzJWQr4B/RQynVv2ME2B54L0agRMQEoIi0D0KzxHiD/gEaHdRTyKUl
4xbjkFgaPN6zoLuPBIAYCN2BNTFP8LUC0kFCpGBwIIHr2NwB97XTBGhZEhlDOP449c5sA8FrOSKV
2GuMB+HQezEKXoBGzWN4Zo/FNGyNfBjDSNbsVC7OschZ1YiJmCLEQ69ICccANjIYEihoREfEAK1N
AL4AT8luK9vO8dVPD73uMNSQYdpKpwVIEd1VY4L+AVAkQiJuTkqVFTAzrtAAjSGnL+hTIISFCPFe
I7/WGVhkUSAPKaaMkC0igoywbHLgPQoacDIYUkSFy0VmTFJg9wGDxbkRJPYHBpHxEPGRLqDMOPcB
RDzYFmTNpALQsFrJEu9fpFwYuVVkEF+eULFAHN0UcNbgBmiv4vPXQcgqtEO7QtETAQNNUi1v4aju
BG9sJB0GSmeMyES8ExxJC4neF2cXkNEIIXicIol1dMERYv3Og4B+mcBmFMtB3AGrahUQBbQBp8+F
icabIsXo7sUgruFqqMA7lg4Hzo4DX1UFGsWjQ0SOaa5+GgMUnTPAUzl3gQj60NKB4VbHnaPVMEEf
E6EBT2QICilInMVnAzfQgjxAJEOiY8qkpSJJywRIOAD1ZVSssAjxaZtyXzm3gfpqY1AkSPjCzqBk
YGsG6FsxOw6FitB2jHJ6OKmu0wZ4PL4+NTJGJFJCandUiA+BG2KZaEm5kEmdJqB1SFEM+hX89NIj
Wm/Az2mpgb7UKBwq6lLAjStRQIXaaQPlASoKMTZ6iGtsbwO6TqjfckK4N4JYRXxlVDc1pU8UTAFK
syKJkyvlzqZLBI0G1gCkK3PWQ75YBmQRxYj4Muc+6GsWDDVS+HhCGyDXgINpGGGEfI9qyWD0SgZ7
fDZwTwylcADMlm8J1HSD6rdG61JKZzdwIKizxTcrktjOuQ00GneMt6OZziBxmqmtxhJMNXopoI5o
Qcc5K3Lk9YhIGUuwjpyYojqN1JZcBf0kZRLUF2MdoLznFn+HtQrAgHkwjEaimkx5yPgCqVUAROdW
IEKKUdOOcobzHCBJgpKv8gQyRgqmMmnDG2IgwkboKxECMNFYc355cBYCmIIyBWEXdO3Ml99HvIlb
Uo4CTwgvI7qSCbGK0wTQVauZcIGH2Xj1GoGC1Cd0FdJIuLz1jOKIogF5LFelYPIIJg7lMqYhUUFm
C9hYgAL6GOkqiSDDWBYeKXxeRBagC+g0AdmR3jFMBJhH2u72IuwTD0FdhKcIbYsieoQQCzhTThv0
JXVNhogWyz7VgBJc2TgK6DvQRcEK3AMBmRVf3dAtVwP1Rlgq6bUg5qemofGFGiwtOjMNNZDKmh4X
21Fg8LdzGwCpAnlKZ53OKq3TtpAdOs8AbcCia4NE2FZGRshrAH1DZT21XqMNBkrsKWrfzJlnvnaM
IUHV1di9i0IfSe1Ewl7CQe69Q1sxY1c84ghAaP80LymuSolGt6Ct5dwJaDOh7UvLjAlgGnDBqbfu
ANICguiKClQvilDDjCd32oASOcVxpJ6hpQd9e2sCJM64OGmocWno2pTEWVxbIShUu+IjeBfwDpD/
b1z+jXsRoh5fGzQ6W4S6EtPW4zOB2yfC3if6pXte3vyKARsmQNcSd0CUCC8lUtauW8yEvinhr4af
gTWC9kcgZGyAARiaCchiMKSbEmWI6B4bykQgOiiQkMLUF0IDawIpgNFoGjAmD4hmqXcYmTNwJ0vI
+SFljV4JDr+WK2mchD6Sj8RGIC81KATuboRaHpMygds9POgTH9BLg57C/V/jiRpGECAdHI4ZmxTb
PvA2FUVRQuEfJAWegPqxvRb7WABHwB5hEgjVsxgDZfd0LKGNEDGjb1wR1K0NJO9EQQE4PgKXUQ6H
4uU4oyMxdznmMBNKh7fGXhbK4pPqY5gU8dCT8IACy6Imnh9dZbPp8XyZLbN08ZdVWty9Ther2XLr
L3x+gV6q5e6eTb/9JvRCzW++ubtNy7XL39Kfv7vIV/OlPvkyy+dhUHLjh2LIN/5ofnex9svVdw9f
q/qs5l8dN7+pebD6J/Vf/pilRVJcXN2FH9xVX+plcpN++82TXy6vknm2WCbzbxrfljvt04N++415
0sZ2uXflD2lxnmS/2oUpq7kXLm7SeZbUC+nlUKnyrvo0mV/Okmm6uKrXCm+9A0Oc3iXzm6Qwy3bx
wFer9kvjJLvNUKzmaVavIxNIENS76lFyc55P7TtTVuZd96zIei+S+bXZDApvvAtz6OZ20Q427o/5
/LL3XP84e/K6fkaZGK3U+o866Ludt2fzaT5PF9bI3MudrNxetYNj8VNya10DcaL/WZ/fFZd3H9ru
jEKOf+mXebG84v0VqdkZQSjUu9/O8tXmtTvYGM+TD8n11bpJOjjXL5J8URs2bGQJfHptcZpcJPna
EVGT270yZy+ftfaypG7dCyezafYutbZQC6mDhZO79pmWwIR34ZfpbTKrlwmvTlPKvKu+SorkIp31
ni1myXxqzaGpa/71r9dCFQCdHSxM7Jjd3mY40HoxGSWwEbwPfZbNL5Nb3IZZWbgV78pvrpJMhq5X
Co+swrd74eTXbN3Soa3gXzp7b/0+6OQOnnhVXCssbLs58H3+xd9+OE83mEPTgrzm+DlLl/Pkpl4o
vMEuXN2z5apY3VYHsbm66E8dPPfz1TxZXGXFpk+gX7Jff+Tu8czZbZEsZ3ebfAlg9S7imtNsOp2l
veNksawfV/aHUH3v6niIj6X0+xKgs6vsOidE32CiMVAKyuT1p+5upNNkltwlveerIpv977//x+Ja
f3qdTS+Ns2HuBjxx+lfe3fomu8mL/ot0sbTr150m7/pnKbH89WrTO9c0UQRQ/N/h+/x6mvf+ufcm
uSbZy25MMCfKFHoz/k95nqyyIruuF9K+omOIaJNoh14zvUr6s6x/cZUl/cViVa/X+IwOXvUZ+fCG
lTtwHS+S2+VVK/goTbPVVW+qf3wXCieXaX70mfpPXQb58p9XLyo45X36Ht+YpaqazD01nbWSzj2/
+5XqP0fJPJmaI9CFWzop0nTejkwOOzi8p+nfsovc7EsxWbwH6izJ5sveK+pkRdojoOqdZr+tUqr5
9dJhC4hE6P2kt/NsmU57Z8tk2Qo11U70rn7EAkUy6z25SYvswrxW9AGkuvHZT3jorXaUFNn5eWpD
OITooFBK5WfL+l/vACN9AILjz3eAnxSXsrmtVt0bvzwwfHlKpvzO5soaj/TZF/zQZYvkQ2YyTyno
eleVbzchSRfRzlE+y2/OrQm6iM2PL1bJNC/qby3f0oUT+6FI5xdXvZNVhk9vLi50tNfAPySzazn0
TaHZpIN46WRFldw8NeGS/7HPCIxJr8zWCEhZrz1U6bhcJXf1I4bgS/oN7oXTwkZ04qN4F31brNoP
G0bAe9f9OZ2nH7gozYuDKLPtib/eNVAmd95roPn8VRjY/KvjTlpzT5OrgriktmXYYR3shaO722LF
bV++e63aRb5zQpGZqKbIbpsrI9dX/3H3HPdZ0Qo2RHXx7txniyJJzTW0J7y7e9ki+a1eJbwwQV+8
i/6UF9OWCbq4iZ+v3ieZqXyEaVfep32RnidzGzkTevmt8C83LRsIuOB92L8kS9uZhePhX/UsWU2z
3pMiaQUPgcLufeSzu8KGJAHu7l21ykv0zL3jm4zSWys90Qgs74f8K4WjHo12UxYZjDq4Nf8tpfhb
P6AOHjjc+o+7e56TnJCn92OaXV4tjceU7l4HW/rJ+ap3ulqY25MaEZ5IpAqvtd+s5ucbwzWAWNIQ
paIGkwlW52jrlt90uf196i7Mxj78M2Ztc/zOxbKVo6M+se21f703Ab6NoU8PiZyUjrJ5t1S/8guK
CFt+x+COvlKF7HhVJK0OLGLj97ynh1ZSnvzSrtFAs2ivW9nygcn1k43bKpyhljv5wnXbBgjCINZB
fdmKWDW/TetvG0IlZh6s+ewvW7REaGwqfoXqrc8Eq4VKa62rl6La2j3wZc9cIj82PHNZsLrnmb+e
K4Dlwat6iCtY/bHAkDNCV/uGtzrkEkF+Xx/wCcCsojCX/NZGxwNW1X60z7rXQYj2NJ1dZivbj147
lY23+kDH9DRfYNhQWv8xLT6kl/m7VslSQmfWoezwKVQiWrmtBIzcy65ml1S9zRuUqL933e9T4UJN
MNxF1PqswAwWFDLuYMMdL5Z563BoCKTXCEcfUjUy64V0E2jCl3fZH7K1/pNEG9zLJkWebgqqxb53
L06h48LcidJn9a56kp1zb7XS3C4wUydA7OeL9K5+RL26LvKWk7Qg1bfLdmEHepLWuhL99Fr3qMiT
pd2+e1Km8q774wrQWGGMwJAP/7rPgOe1nAPzIjpYd5nM7NNKe9hrhZ/SorXB4Nl0sCxZ/WlyZysG
QfXE+8AvkmWrZ4b2rP+BX2TLq1U7NAljF70PfDbL3yXXrQ0s6R/vwi8y/PoynQMVatWwNTTUvfrq
bymUglVxWa8VUoguEHmn+WyKTcy6GuTkfeTTfJ60oAtiSbuXlW+vlwlG6AJ89zJdXqWFPIWpezFo
ov6o3atqZGnvW42zLq7mVyrWTevHC5aQpLHXvq9A/a8uW3ClLqAsr3NuOXvwguaz94F1otv8KMhr
fkuACMNr0k81+Bumk3Ww9G2r0RXkrNyWeJeQ0BVmT6Da08Hjvk+n9vIIFGf3877PlpDm2tsYLX//
I7+9Vi/RBJewlztYt8QzPQfjPs1t2rhezFp9qgY8MG/8meDqgn13BAuzflgdbaba1H/c3RHhkbmg
0svCbuguspozuI+tsy3dWu8OgVeR9vJfOIam2cHMry4agmX5DPpNCpPMPn014tj7/K/zi+tkZtqu
UqEdd9HRfZ4v8nfmTWoqDG2ObWb/enU01ZG9VbTm0+sowEhu/tUx1ciPfGjzWfVP6r+8r4R1kubF
pd0RXdB5Xq8W7cKy9Iq8u+wNXBCbloYZjPcvu8lo95iypJbXtnNBi1X1NwtVr/EesPAfoG3yZHYJ
BtVEph0ECk9E4DOLbj3e20upT/PlAk6SWVYaTvdvmAesSxhm/LRk2dyLwuuZT7N6IV2GXVCcjq4S
Eyd1ERu8Tm9X57PsQjcW6UTvSPTL5oN3kWeGRXv/+P3ro38yS3ew2WCtp0VuoSzbsW3b98VRDovG
EmdHHUSlH8Hfoa8479Xmb5qlC6zFUXKb9n5Oi6mJJreDCLYb5vtfM3L6pdnc4w4yl+PLu9tl0wxd
MGiPf1slyxwXNxPkdm5J4eMO3MdxkS1bXPMuYsjj5VWW31rP3AWv6g0n/ASdB7uyhtB6Xd5Jcm4P
YReQ2BNkT4zH3x4obt/A6xsBZoTfAEe//88y7U3/4dm7PLM0YqYz+Jd/ns7vjCk2dPdXX5y6vcjO
2wHAXhcpIezDfHll7hHCfL8VeN6WFTR3yLt3T2FXXSaLixbKsItrhAp2vrRETLTbu3jkWfLe+OCg
f+u3xKy1aAf9uFMu0ot2VbWDI3GaQByAu2udWRA+d9sh/yAvCb+sflVl1baDzfYyI+Y2q3bh2MOq
LUN00aItnWX/abZYJCvz1JLa9Zr5NRG9JTYi5exftoLrrEG3wmgU7zNDf05bpeYw8sm9roiNSe9F
ikBQbYJQRZN8p3tx6thtWFQX9ZyzVQv0PujirnuT2xRk0AX77Oz3/8x7b/Kb3/8rIFxeFb//9/wi
s/C2wX4HtgbSm7UrJvsd7Oo3yfxD29khaOjfHG8v105hF/3Qp1R4wA/1fkgWJhAYdNFbRBgva0Wx
jIvz2+KYIgPIWHMJhokF3hP417Woe9BFD/Cv2c15cv7eeowuSBelD10/39ubi1+vSFfSp71luubz
/78Va4HwZR/sW+tg9x7lSOsgLWJZ5Z2ci1nvLJm9a1NipTPvPRknpOgp15PJbiAUuBdGym8qXHi9
UgjhtqP3t2eQLzFwYJaale9l7j+wlfaKfNeKnTDgr/6UzzXRmhv2uGol/H2q4h8lBf4QZ+5JsTo3
m2xvm2W3bwXA/Bms3RBSPE2Kc+KhetEQvNV/+Ny7e8gnXK6ymT0dXeiS6Wk5zvZ0dJDfqMQEK5Zt
bJbuQjfyZfIuIQ+poJ21aWVnjb/x+qGj5A6wxybcaBeIpaPW3ht1kD59n98Qqlhn30VQUa+7uTx9
L6/mgX4O7Zm2pE0XOKBSXaHPjTJFGGZlg/suEtYfIeOa2JAZvP6d9xOHpfUamYHsX7cyB3gghbTt
YkYX7QyhMxbKW5f104ZLtosOxiuQy8tcwYzNHrpgq58te8+z5XIR3PbL9F1mXVUX2nt8xIvVha3I
MI6qNtPu98EbwF3ZNJmGZ3+TnyetXLkLjoaa86VxjtiY+WKTUxx0wdrASj9n4OkRdiIHDQ3I0jWs
iXx2Ued9SrkwW1zxkQAlNnp6xmn539Dbs3s/YWs8tz0meApMtdVkYMyb/8mPCJfR9a0XChFMF9XJ
s8QGXoxpqj9j94NQ6oEdQ7EiY1/ZE9xF6bNcnzCJtvgsvbmrn1hWGXUBx2fzyzVbkCLzWLpofFZr
W2jDPlMjt4YdXy+bUPr+p+SRb2Klbgf77vgiNv3f7KAN/cbFLE2K7/4PAAD//w==</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_xlchart.v1.8</cx:f>
      </cx:numDim>
    </cx:data>
  </cx:chartData>
  <cx:chart>
    <cx:title pos="t" align="ctr" overlay="0">
      <cx:tx>
        <cx:txData>
          <cx:v>Overspending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Overspending</a:t>
          </a:r>
        </a:p>
      </cx:txPr>
    </cx:title>
    <cx:plotArea>
      <cx:plotAreaRegion>
        <cx:series layoutId="clusteredColumn" uniqueId="{2DE07C3E-D27D-4D9D-B277-02594C15888C}">
          <cx:dataId val="0"/>
          <cx:layoutPr>
            <cx:aggregation/>
          </cx:layoutPr>
          <cx:axisId val="1"/>
        </cx:series>
        <cx:series layoutId="paretoLine" ownerIdx="0" uniqueId="{948C3E85-C83C-4D04-8106-5B9EC511733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microsoft.com/office/2014/relationships/chartEx" Target="../charts/chartEx2.xml"/><Relationship Id="rId7" Type="http://schemas.openxmlformats.org/officeDocument/2006/relationships/chart" Target="../charts/chart4.xml"/><Relationship Id="rId12" Type="http://schemas.openxmlformats.org/officeDocument/2006/relationships/chart" Target="../charts/chart9.xml"/><Relationship Id="rId17" Type="http://schemas.microsoft.com/office/2014/relationships/chartEx" Target="../charts/chartEx4.xml"/><Relationship Id="rId2" Type="http://schemas.openxmlformats.org/officeDocument/2006/relationships/chart" Target="../charts/chart1.xml"/><Relationship Id="rId16" Type="http://schemas.openxmlformats.org/officeDocument/2006/relationships/chart" Target="../charts/chart13.xml"/><Relationship Id="rId1" Type="http://schemas.microsoft.com/office/2014/relationships/chartEx" Target="../charts/chartEx1.xml"/><Relationship Id="rId6" Type="http://schemas.microsoft.com/office/2014/relationships/chartEx" Target="../charts/chartEx3.xml"/><Relationship Id="rId11" Type="http://schemas.openxmlformats.org/officeDocument/2006/relationships/chart" Target="../charts/chart8.xml"/><Relationship Id="rId5" Type="http://schemas.openxmlformats.org/officeDocument/2006/relationships/chart" Target="../charts/chart3.xml"/><Relationship Id="rId15" Type="http://schemas.openxmlformats.org/officeDocument/2006/relationships/chart" Target="../charts/chart12.xml"/><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chart" Target="../charts/chart6.xml"/><Relationship Id="rId1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4</xdr:col>
      <xdr:colOff>66674</xdr:colOff>
      <xdr:row>6</xdr:row>
      <xdr:rowOff>0</xdr:rowOff>
    </xdr:from>
    <xdr:to>
      <xdr:col>8</xdr:col>
      <xdr:colOff>304800</xdr:colOff>
      <xdr:row>20</xdr:row>
      <xdr:rowOff>76200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B106D28-F0F4-4191-9ED5-A99A147FF2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19624" y="1143000"/>
              <a:ext cx="549592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600074</xdr:colOff>
      <xdr:row>5</xdr:row>
      <xdr:rowOff>171450</xdr:rowOff>
    </xdr:from>
    <xdr:to>
      <xdr:col>11</xdr:col>
      <xdr:colOff>790575</xdr:colOff>
      <xdr:row>20</xdr:row>
      <xdr:rowOff>57150</xdr:rowOff>
    </xdr:to>
    <xdr:graphicFrame macro="">
      <xdr:nvGraphicFramePr>
        <xdr:cNvPr id="8" name="Chart 7">
          <a:extLst>
            <a:ext uri="{FF2B5EF4-FFF2-40B4-BE49-F238E27FC236}">
              <a16:creationId xmlns:a16="http://schemas.microsoft.com/office/drawing/2014/main" id="{8A48903B-C7F0-4CCD-A858-AA7753471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20</xdr:row>
      <xdr:rowOff>180975</xdr:rowOff>
    </xdr:from>
    <xdr:to>
      <xdr:col>7</xdr:col>
      <xdr:colOff>442912</xdr:colOff>
      <xdr:row>35</xdr:row>
      <xdr:rowOff>66675</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B0340D2F-5E95-4FA3-99F1-5386FD1FDD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557712" y="39909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823912</xdr:colOff>
      <xdr:row>21</xdr:row>
      <xdr:rowOff>19050</xdr:rowOff>
    </xdr:from>
    <xdr:to>
      <xdr:col>11</xdr:col>
      <xdr:colOff>623887</xdr:colOff>
      <xdr:row>35</xdr:row>
      <xdr:rowOff>95250</xdr:rowOff>
    </xdr:to>
    <xdr:graphicFrame macro="">
      <xdr:nvGraphicFramePr>
        <xdr:cNvPr id="10" name="Chart 9">
          <a:extLst>
            <a:ext uri="{FF2B5EF4-FFF2-40B4-BE49-F238E27FC236}">
              <a16:creationId xmlns:a16="http://schemas.microsoft.com/office/drawing/2014/main" id="{B326F464-13DD-42D0-8E9D-5D3F52882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862012</xdr:colOff>
      <xdr:row>36</xdr:row>
      <xdr:rowOff>171450</xdr:rowOff>
    </xdr:from>
    <xdr:to>
      <xdr:col>7</xdr:col>
      <xdr:colOff>423862</xdr:colOff>
      <xdr:row>51</xdr:row>
      <xdr:rowOff>57150</xdr:rowOff>
    </xdr:to>
    <xdr:graphicFrame macro="">
      <xdr:nvGraphicFramePr>
        <xdr:cNvPr id="11" name="Chart 10">
          <a:extLst>
            <a:ext uri="{FF2B5EF4-FFF2-40B4-BE49-F238E27FC236}">
              <a16:creationId xmlns:a16="http://schemas.microsoft.com/office/drawing/2014/main" id="{BD88A44C-138F-4C56-BDD1-F6FC2F0AA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852487</xdr:colOff>
      <xdr:row>36</xdr:row>
      <xdr:rowOff>161925</xdr:rowOff>
    </xdr:from>
    <xdr:to>
      <xdr:col>11</xdr:col>
      <xdr:colOff>652462</xdr:colOff>
      <xdr:row>51</xdr:row>
      <xdr:rowOff>47625</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4680AB12-B36F-4AC4-88FC-2CFC2BDA7E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539287" y="70199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61912</xdr:colOff>
      <xdr:row>242</xdr:row>
      <xdr:rowOff>76200</xdr:rowOff>
    </xdr:from>
    <xdr:to>
      <xdr:col>7</xdr:col>
      <xdr:colOff>500062</xdr:colOff>
      <xdr:row>256</xdr:row>
      <xdr:rowOff>152400</xdr:rowOff>
    </xdr:to>
    <xdr:graphicFrame macro="">
      <xdr:nvGraphicFramePr>
        <xdr:cNvPr id="13" name="Chart 12">
          <a:extLst>
            <a:ext uri="{FF2B5EF4-FFF2-40B4-BE49-F238E27FC236}">
              <a16:creationId xmlns:a16="http://schemas.microsoft.com/office/drawing/2014/main" id="{AF7C64DD-897B-49D2-8F7B-E20C485B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814387</xdr:colOff>
      <xdr:row>242</xdr:row>
      <xdr:rowOff>76200</xdr:rowOff>
    </xdr:from>
    <xdr:to>
      <xdr:col>11</xdr:col>
      <xdr:colOff>614362</xdr:colOff>
      <xdr:row>256</xdr:row>
      <xdr:rowOff>152400</xdr:rowOff>
    </xdr:to>
    <xdr:graphicFrame macro="">
      <xdr:nvGraphicFramePr>
        <xdr:cNvPr id="14" name="Chart 13">
          <a:extLst>
            <a:ext uri="{FF2B5EF4-FFF2-40B4-BE49-F238E27FC236}">
              <a16:creationId xmlns:a16="http://schemas.microsoft.com/office/drawing/2014/main" id="{6BB19242-C373-4A29-83C5-BD9B5226D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423862</xdr:colOff>
      <xdr:row>274</xdr:row>
      <xdr:rowOff>42862</xdr:rowOff>
    </xdr:from>
    <xdr:to>
      <xdr:col>7</xdr:col>
      <xdr:colOff>862012</xdr:colOff>
      <xdr:row>288</xdr:row>
      <xdr:rowOff>119062</xdr:rowOff>
    </xdr:to>
    <xdr:graphicFrame macro="">
      <xdr:nvGraphicFramePr>
        <xdr:cNvPr id="15" name="Chart 14">
          <a:extLst>
            <a:ext uri="{FF2B5EF4-FFF2-40B4-BE49-F238E27FC236}">
              <a16:creationId xmlns:a16="http://schemas.microsoft.com/office/drawing/2014/main" id="{2CBA3923-95F7-4D9A-A8F8-784685BFE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14287</xdr:colOff>
      <xdr:row>297</xdr:row>
      <xdr:rowOff>42862</xdr:rowOff>
    </xdr:from>
    <xdr:to>
      <xdr:col>7</xdr:col>
      <xdr:colOff>452437</xdr:colOff>
      <xdr:row>311</xdr:row>
      <xdr:rowOff>119062</xdr:rowOff>
    </xdr:to>
    <xdr:graphicFrame macro="">
      <xdr:nvGraphicFramePr>
        <xdr:cNvPr id="16" name="Chart 15">
          <a:extLst>
            <a:ext uri="{FF2B5EF4-FFF2-40B4-BE49-F238E27FC236}">
              <a16:creationId xmlns:a16="http://schemas.microsoft.com/office/drawing/2014/main" id="{374AA463-4BBA-4AC7-8E54-17C12DF39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795337</xdr:colOff>
      <xdr:row>297</xdr:row>
      <xdr:rowOff>33337</xdr:rowOff>
    </xdr:from>
    <xdr:to>
      <xdr:col>11</xdr:col>
      <xdr:colOff>595312</xdr:colOff>
      <xdr:row>311</xdr:row>
      <xdr:rowOff>109537</xdr:rowOff>
    </xdr:to>
    <xdr:graphicFrame macro="">
      <xdr:nvGraphicFramePr>
        <xdr:cNvPr id="17" name="Chart 16">
          <a:extLst>
            <a:ext uri="{FF2B5EF4-FFF2-40B4-BE49-F238E27FC236}">
              <a16:creationId xmlns:a16="http://schemas.microsoft.com/office/drawing/2014/main" id="{335C20C6-C293-45CA-A381-122B79868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681037</xdr:colOff>
      <xdr:row>324</xdr:row>
      <xdr:rowOff>109537</xdr:rowOff>
    </xdr:from>
    <xdr:to>
      <xdr:col>7</xdr:col>
      <xdr:colOff>242887</xdr:colOff>
      <xdr:row>338</xdr:row>
      <xdr:rowOff>185737</xdr:rowOff>
    </xdr:to>
    <xdr:graphicFrame macro="">
      <xdr:nvGraphicFramePr>
        <xdr:cNvPr id="18" name="Chart 17">
          <a:extLst>
            <a:ext uri="{FF2B5EF4-FFF2-40B4-BE49-F238E27FC236}">
              <a16:creationId xmlns:a16="http://schemas.microsoft.com/office/drawing/2014/main" id="{502392A1-CB11-4ED0-804C-0FC876F1A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547687</xdr:colOff>
      <xdr:row>324</xdr:row>
      <xdr:rowOff>119062</xdr:rowOff>
    </xdr:from>
    <xdr:to>
      <xdr:col>11</xdr:col>
      <xdr:colOff>347662</xdr:colOff>
      <xdr:row>339</xdr:row>
      <xdr:rowOff>4762</xdr:rowOff>
    </xdr:to>
    <xdr:graphicFrame macro="">
      <xdr:nvGraphicFramePr>
        <xdr:cNvPr id="19" name="Chart 18">
          <a:extLst>
            <a:ext uri="{FF2B5EF4-FFF2-40B4-BE49-F238E27FC236}">
              <a16:creationId xmlns:a16="http://schemas.microsoft.com/office/drawing/2014/main" id="{FA29BB36-4CCF-4340-885B-F2167E94C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881061</xdr:colOff>
      <xdr:row>341</xdr:row>
      <xdr:rowOff>28573</xdr:rowOff>
    </xdr:from>
    <xdr:to>
      <xdr:col>9</xdr:col>
      <xdr:colOff>1657349</xdr:colOff>
      <xdr:row>359</xdr:row>
      <xdr:rowOff>180975</xdr:rowOff>
    </xdr:to>
    <xdr:graphicFrame macro="">
      <xdr:nvGraphicFramePr>
        <xdr:cNvPr id="20" name="Chart 19">
          <a:extLst>
            <a:ext uri="{FF2B5EF4-FFF2-40B4-BE49-F238E27FC236}">
              <a16:creationId xmlns:a16="http://schemas.microsoft.com/office/drawing/2014/main" id="{F1100F93-7011-4076-9003-89DAECB05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161925</xdr:colOff>
      <xdr:row>369</xdr:row>
      <xdr:rowOff>23812</xdr:rowOff>
    </xdr:from>
    <xdr:to>
      <xdr:col>10</xdr:col>
      <xdr:colOff>1171575</xdr:colOff>
      <xdr:row>383</xdr:row>
      <xdr:rowOff>100012</xdr:rowOff>
    </xdr:to>
    <xdr:graphicFrame macro="">
      <xdr:nvGraphicFramePr>
        <xdr:cNvPr id="21" name="Chart 20">
          <a:extLst>
            <a:ext uri="{FF2B5EF4-FFF2-40B4-BE49-F238E27FC236}">
              <a16:creationId xmlns:a16="http://schemas.microsoft.com/office/drawing/2014/main" id="{EB10C515-044A-402E-9E00-C5E758A2C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366712</xdr:colOff>
      <xdr:row>380</xdr:row>
      <xdr:rowOff>61912</xdr:rowOff>
    </xdr:from>
    <xdr:to>
      <xdr:col>6</xdr:col>
      <xdr:colOff>2395537</xdr:colOff>
      <xdr:row>394</xdr:row>
      <xdr:rowOff>138112</xdr:rowOff>
    </xdr:to>
    <xdr:graphicFrame macro="">
      <xdr:nvGraphicFramePr>
        <xdr:cNvPr id="22" name="Chart 21">
          <a:extLst>
            <a:ext uri="{FF2B5EF4-FFF2-40B4-BE49-F238E27FC236}">
              <a16:creationId xmlns:a16="http://schemas.microsoft.com/office/drawing/2014/main" id="{0E952CAD-481D-4021-BC95-6DC165560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109537</xdr:colOff>
      <xdr:row>384</xdr:row>
      <xdr:rowOff>185737</xdr:rowOff>
    </xdr:from>
    <xdr:to>
      <xdr:col>10</xdr:col>
      <xdr:colOff>1119187</xdr:colOff>
      <xdr:row>399</xdr:row>
      <xdr:rowOff>71437</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F1F21420-DC02-493A-9A0F-38F4326780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8796337" y="733377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238125</xdr:colOff>
      <xdr:row>0</xdr:row>
      <xdr:rowOff>171449</xdr:rowOff>
    </xdr:from>
    <xdr:to>
      <xdr:col>23</xdr:col>
      <xdr:colOff>342900</xdr:colOff>
      <xdr:row>17</xdr:row>
      <xdr:rowOff>180974</xdr:rowOff>
    </xdr:to>
    <xdr:graphicFrame macro="">
      <xdr:nvGraphicFramePr>
        <xdr:cNvPr id="4" name="Chart 3">
          <a:extLst>
            <a:ext uri="{FF2B5EF4-FFF2-40B4-BE49-F238E27FC236}">
              <a16:creationId xmlns:a16="http://schemas.microsoft.com/office/drawing/2014/main" id="{0007BF79-4EF5-45AF-AD8A-DEA688339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238126</xdr:colOff>
      <xdr:row>18</xdr:row>
      <xdr:rowOff>123825</xdr:rowOff>
    </xdr:from>
    <xdr:to>
      <xdr:col>23</xdr:col>
      <xdr:colOff>333376</xdr:colOff>
      <xdr:row>33</xdr:row>
      <xdr:rowOff>9525</xdr:rowOff>
    </xdr:to>
    <xdr:graphicFrame macro="">
      <xdr:nvGraphicFramePr>
        <xdr:cNvPr id="6" name="Chart 5">
          <a:extLst>
            <a:ext uri="{FF2B5EF4-FFF2-40B4-BE49-F238E27FC236}">
              <a16:creationId xmlns:a16="http://schemas.microsoft.com/office/drawing/2014/main" id="{0EA5F57D-2397-42DE-A946-D75DBA093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222250</xdr:colOff>
      <xdr:row>10</xdr:row>
      <xdr:rowOff>177800</xdr:rowOff>
    </xdr:from>
    <xdr:to>
      <xdr:col>6</xdr:col>
      <xdr:colOff>1016000</xdr:colOff>
      <xdr:row>25</xdr:row>
      <xdr:rowOff>158750</xdr:rowOff>
    </xdr:to>
    <xdr:graphicFrame macro="">
      <xdr:nvGraphicFramePr>
        <xdr:cNvPr id="2" name="Chart 1">
          <a:extLst>
            <a:ext uri="{FF2B5EF4-FFF2-40B4-BE49-F238E27FC236}">
              <a16:creationId xmlns:a16="http://schemas.microsoft.com/office/drawing/2014/main" id="{354794DA-0AFB-4C50-86C8-E661396AA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590549</xdr:colOff>
      <xdr:row>5</xdr:row>
      <xdr:rowOff>185736</xdr:rowOff>
    </xdr:from>
    <xdr:to>
      <xdr:col>16</xdr:col>
      <xdr:colOff>609599</xdr:colOff>
      <xdr:row>25</xdr:row>
      <xdr:rowOff>114299</xdr:rowOff>
    </xdr:to>
    <xdr:graphicFrame macro="">
      <xdr:nvGraphicFramePr>
        <xdr:cNvPr id="2" name="Chart 1">
          <a:extLst>
            <a:ext uri="{FF2B5EF4-FFF2-40B4-BE49-F238E27FC236}">
              <a16:creationId xmlns:a16="http://schemas.microsoft.com/office/drawing/2014/main" id="{6EEFCBE0-E492-4745-A50E-2B1A3E248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507206</xdr:colOff>
      <xdr:row>33</xdr:row>
      <xdr:rowOff>23811</xdr:rowOff>
    </xdr:from>
    <xdr:to>
      <xdr:col>17</xdr:col>
      <xdr:colOff>126207</xdr:colOff>
      <xdr:row>52</xdr:row>
      <xdr:rowOff>33337</xdr:rowOff>
    </xdr:to>
    <xdr:graphicFrame macro="">
      <xdr:nvGraphicFramePr>
        <xdr:cNvPr id="3" name="Chart 2">
          <a:extLst>
            <a:ext uri="{FF2B5EF4-FFF2-40B4-BE49-F238E27FC236}">
              <a16:creationId xmlns:a16="http://schemas.microsoft.com/office/drawing/2014/main" id="{EFBD1059-5B5E-43EF-9F2D-D75FB8EAA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74</xdr:row>
      <xdr:rowOff>38100</xdr:rowOff>
    </xdr:from>
    <xdr:to>
      <xdr:col>9</xdr:col>
      <xdr:colOff>35719</xdr:colOff>
      <xdr:row>88</xdr:row>
      <xdr:rowOff>114300</xdr:rowOff>
    </xdr:to>
    <xdr:graphicFrame macro="">
      <xdr:nvGraphicFramePr>
        <xdr:cNvPr id="4" name="Chart 3">
          <a:extLst>
            <a:ext uri="{FF2B5EF4-FFF2-40B4-BE49-F238E27FC236}">
              <a16:creationId xmlns:a16="http://schemas.microsoft.com/office/drawing/2014/main" id="{26BDD28B-1E4B-49C5-948F-3BFDD62E4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0.94816</cdr:y>
    </cdr:from>
    <cdr:to>
      <cdr:x>1</cdr:x>
      <cdr:y>1</cdr:y>
    </cdr:to>
    <cdr:sp macro="" textlink="">
      <cdr:nvSpPr>
        <cdr:cNvPr id="2" name="TextBox 1">
          <a:extLst xmlns:a="http://schemas.openxmlformats.org/drawingml/2006/main">
            <a:ext uri="{FF2B5EF4-FFF2-40B4-BE49-F238E27FC236}">
              <a16:creationId xmlns:a16="http://schemas.microsoft.com/office/drawing/2014/main" id="{D7ECE8AE-8A49-4525-9BDD-DC6F9E55CA54}"/>
            </a:ext>
          </a:extLst>
        </cdr:cNvPr>
        <cdr:cNvSpPr txBox="1"/>
      </cdr:nvSpPr>
      <cdr:spPr>
        <a:xfrm xmlns:a="http://schemas.openxmlformats.org/drawingml/2006/main">
          <a:off x="0" y="3440906"/>
          <a:ext cx="6221016" cy="1881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l"/>
          <a:r>
            <a:rPr lang="en-US" sz="800">
              <a:solidFill>
                <a:schemeClr val="tx1">
                  <a:lumMod val="65000"/>
                  <a:lumOff val="35000"/>
                </a:schemeClr>
              </a:solidFill>
              <a:latin typeface="Roboto" panose="02000000000000000000" pitchFamily="2" charset="0"/>
              <a:ea typeface="Roboto" panose="02000000000000000000" pitchFamily="2" charset="0"/>
            </a:rPr>
            <a:t>Source: White, Z.</a:t>
          </a:r>
          <a:r>
            <a:rPr lang="en-US" sz="800" baseline="0">
              <a:solidFill>
                <a:schemeClr val="tx1">
                  <a:lumMod val="65000"/>
                  <a:lumOff val="35000"/>
                </a:schemeClr>
              </a:solidFill>
              <a:latin typeface="Roboto" panose="02000000000000000000" pitchFamily="2" charset="0"/>
              <a:ea typeface="Roboto" panose="02000000000000000000" pitchFamily="2" charset="0"/>
            </a:rPr>
            <a:t> (2020).</a:t>
          </a:r>
          <a:r>
            <a:rPr lang="en-US" sz="800">
              <a:solidFill>
                <a:schemeClr val="tx1">
                  <a:lumMod val="65000"/>
                  <a:lumOff val="35000"/>
                </a:schemeClr>
              </a:solidFill>
              <a:latin typeface="Roboto" panose="02000000000000000000" pitchFamily="2" charset="0"/>
              <a:ea typeface="Roboto" panose="02000000000000000000" pitchFamily="2" charset="0"/>
            </a:rPr>
            <a:t> </a:t>
          </a:r>
          <a:r>
            <a:rPr lang="en-US" sz="800" i="1">
              <a:solidFill>
                <a:schemeClr val="tx1">
                  <a:lumMod val="65000"/>
                  <a:lumOff val="35000"/>
                </a:schemeClr>
              </a:solidFill>
              <a:latin typeface="Roboto" panose="02000000000000000000" pitchFamily="2" charset="0"/>
              <a:ea typeface="Roboto" panose="02000000000000000000" pitchFamily="2" charset="0"/>
            </a:rPr>
            <a:t>Technology</a:t>
          </a:r>
          <a:r>
            <a:rPr lang="en-US" sz="800" i="1" baseline="0">
              <a:solidFill>
                <a:schemeClr val="tx1">
                  <a:lumMod val="65000"/>
                  <a:lumOff val="35000"/>
                </a:schemeClr>
              </a:solidFill>
              <a:latin typeface="Roboto" panose="02000000000000000000" pitchFamily="2" charset="0"/>
              <a:ea typeface="Roboto" panose="02000000000000000000" pitchFamily="2" charset="0"/>
            </a:rPr>
            <a:t> Effects on Financial Literacy</a:t>
          </a:r>
          <a:r>
            <a:rPr lang="en-US" sz="800" i="0" baseline="0">
              <a:solidFill>
                <a:schemeClr val="tx1">
                  <a:lumMod val="65000"/>
                  <a:lumOff val="35000"/>
                </a:schemeClr>
              </a:solidFill>
              <a:latin typeface="Roboto" panose="02000000000000000000" pitchFamily="2" charset="0"/>
              <a:ea typeface="Roboto" panose="02000000000000000000" pitchFamily="2" charset="0"/>
            </a:rPr>
            <a:t>. </a:t>
          </a:r>
          <a:r>
            <a:rPr lang="en-US" sz="800" i="0">
              <a:solidFill>
                <a:schemeClr val="tx1">
                  <a:lumMod val="65000"/>
                  <a:lumOff val="35000"/>
                </a:schemeClr>
              </a:solidFill>
              <a:latin typeface="Roboto" panose="02000000000000000000" pitchFamily="2" charset="0"/>
              <a:ea typeface="Roboto" panose="02000000000000000000" pitchFamily="2" charset="0"/>
            </a:rPr>
            <a:t>Georgia</a:t>
          </a:r>
          <a:r>
            <a:rPr lang="en-US" sz="800">
              <a:solidFill>
                <a:schemeClr val="tx1">
                  <a:lumMod val="65000"/>
                  <a:lumOff val="35000"/>
                </a:schemeClr>
              </a:solidFill>
              <a:latin typeface="Roboto" panose="02000000000000000000" pitchFamily="2" charset="0"/>
              <a:ea typeface="Roboto" panose="02000000000000000000" pitchFamily="2" charset="0"/>
            </a:rPr>
            <a:t> Institute</a:t>
          </a:r>
          <a:r>
            <a:rPr lang="en-US" sz="800" baseline="0">
              <a:solidFill>
                <a:schemeClr val="tx1">
                  <a:lumMod val="65000"/>
                  <a:lumOff val="35000"/>
                </a:schemeClr>
              </a:solidFill>
              <a:latin typeface="Roboto" panose="02000000000000000000" pitchFamily="2" charset="0"/>
              <a:ea typeface="Roboto" panose="02000000000000000000" pitchFamily="2" charset="0"/>
            </a:rPr>
            <a:t> of Technology.</a:t>
          </a:r>
          <a:endParaRPr lang="en-US" sz="800">
            <a:solidFill>
              <a:schemeClr val="tx1">
                <a:lumMod val="65000"/>
                <a:lumOff val="35000"/>
              </a:schemeClr>
            </a:solidFill>
            <a:latin typeface="Roboto" panose="02000000000000000000" pitchFamily="2" charset="0"/>
            <a:ea typeface="Roboto" panose="02000000000000000000" pitchFamily="2" charset="0"/>
          </a:endParaRPr>
        </a:p>
      </cdr:txBody>
    </cdr:sp>
  </cdr:relSizeAnchor>
  <cdr:relSizeAnchor xmlns:cdr="http://schemas.openxmlformats.org/drawingml/2006/chartDrawing">
    <cdr:from>
      <cdr:x>0.81416</cdr:x>
      <cdr:y>0.84707</cdr:y>
    </cdr:from>
    <cdr:to>
      <cdr:x>0.98414</cdr:x>
      <cdr:y>0.97047</cdr:y>
    </cdr:to>
    <cdr:pic>
      <cdr:nvPicPr>
        <cdr:cNvPr id="4" name="Picture 3">
          <a:extLst xmlns:a="http://schemas.openxmlformats.org/drawingml/2006/main">
            <a:ext uri="{FF2B5EF4-FFF2-40B4-BE49-F238E27FC236}">
              <a16:creationId xmlns:a16="http://schemas.microsoft.com/office/drawing/2014/main" id="{28DB9050-1C10-4A54-9912-3821997E16C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cdr:blipFill>
      <cdr:spPr>
        <a:xfrm xmlns:a="http://schemas.openxmlformats.org/drawingml/2006/main">
          <a:off x="5064917" y="3074026"/>
          <a:ext cx="1057464" cy="447844"/>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k White" refreshedDate="43943.846037847223" createdVersion="6" refreshedVersion="6" minRefreshableVersion="3" recordCount="131" xr:uid="{A6B16F21-8986-49EF-AF9B-3D6FFAF0211D}">
  <cacheSource type="worksheet">
    <worksheetSource name="Table1"/>
  </cacheSource>
  <cacheFields count="35">
    <cacheField name="Response ID" numFmtId="49">
      <sharedItems/>
    </cacheField>
    <cacheField name="Recorded Date" numFmtId="14">
      <sharedItems containsSemiMixedTypes="0" containsNonDate="0" containsDate="1" containsString="0" minDate="2020-03-28T20:10:06" maxDate="2020-04-22T17:03:55"/>
    </cacheField>
    <cacheField name="Finished" numFmtId="49">
      <sharedItems/>
    </cacheField>
    <cacheField name="Consent" numFmtId="49">
      <sharedItems/>
    </cacheField>
    <cacheField name="Age" numFmtId="49">
      <sharedItems containsBlank="1"/>
    </cacheField>
    <cacheField name="Ethnicity" numFmtId="49">
      <sharedItems containsBlank="1"/>
    </cacheField>
    <cacheField name="Education" numFmtId="49">
      <sharedItems containsBlank="1" count="8">
        <s v="Graduate or specialist degree"/>
        <s v="4 year degree"/>
        <s v="Doctorate"/>
        <s v="Some college"/>
        <s v="Professional degree"/>
        <s v="2 year degree"/>
        <s v="High school graduate"/>
        <m/>
      </sharedItems>
    </cacheField>
    <cacheField name="Marital Status" numFmtId="49">
      <sharedItems containsBlank="1"/>
    </cacheField>
    <cacheField name="Dependents" numFmtId="49">
      <sharedItems containsBlank="1" containsMixedTypes="1" containsNumber="1" containsInteger="1" minValue="0" maxValue="3"/>
    </cacheField>
    <cacheField name="Citizenship" numFmtId="49">
      <sharedItems containsBlank="1"/>
    </cacheField>
    <cacheField name="Housing" numFmtId="49">
      <sharedItems containsBlank="1"/>
    </cacheField>
    <cacheField name="Employment" numFmtId="49">
      <sharedItems containsBlank="1" count="7">
        <s v="Employed full time"/>
        <s v="Retired"/>
        <s v="Employed part time"/>
        <s v="Unemployed not looking for work"/>
        <s v="Student"/>
        <m/>
        <s v="Unemployed looking for work"/>
      </sharedItems>
    </cacheField>
    <cacheField name="Military" numFmtId="49">
      <sharedItems containsBlank="1"/>
    </cacheField>
    <cacheField name="Business Ownership" numFmtId="49">
      <sharedItems containsBlank="1"/>
    </cacheField>
    <cacheField name="Gender" numFmtId="49">
      <sharedItems containsBlank="1"/>
    </cacheField>
    <cacheField name="Computer Access" numFmtId="49">
      <sharedItems containsBlank="1"/>
    </cacheField>
    <cacheField name="Internet Access" numFmtId="49">
      <sharedItems containsBlank="1"/>
    </cacheField>
    <cacheField name="Annual Household Income" numFmtId="49">
      <sharedItems containsBlank="1" count="56">
        <s v="$100,000 - $149,999"/>
        <s v="More than $150,000"/>
        <s v="$30,000 - $39,999"/>
        <s v="$10,000 - $19,999"/>
        <s v="$70,000 - $79,999"/>
        <s v="$80,000 - $89,999"/>
        <s v="$60,000 - $69,999"/>
        <s v="$90,000 - $99,999"/>
        <s v="$50,000 - $59,999"/>
        <s v="$40,000 - $49,999"/>
        <s v="$20,000 - $29,999"/>
        <s v="Not Sure"/>
        <m/>
        <s v="40 - 49" u="1"/>
        <s v="90000 - 99,999" u="1"/>
        <s v="20 - 29,999" u="1"/>
        <s v="20 - 29" u="1"/>
        <s v="10000 - 19,999" u="1"/>
        <s v="More than 150000" u="1"/>
        <s v="100,000 - 149,999" u="1"/>
        <s v="20000 - 29,999" u="1"/>
        <s v="100 - 149" u="1"/>
        <s v="90 - 99,999" u="1"/>
        <s v="90 - 99" u="1"/>
        <s v="30000 - 39,999" u="1"/>
        <s v="70 - 79,999" u="1"/>
        <s v="70 - 79" u="1"/>
        <s v="10,000 - 19,999" u="1"/>
        <s v="50 - 59,999" u="1"/>
        <s v="30,000 - 39,999" u="1"/>
        <s v="40000 - 49,999" u="1"/>
        <s v="50,000 - 59,999" u="1"/>
        <s v="70,000 - 79,999" u="1"/>
        <s v="50 - 59" u="1"/>
        <s v="90,000 - 99,999" u="1"/>
        <s v="30 - 39,999" u="1"/>
        <s v="30 - 39" u="1"/>
        <s v="50000 - 59,999" u="1"/>
        <s v="100000 - 149,999" u="1"/>
        <s v="10 - 19,999" u="1"/>
        <s v="10 - 19" u="1"/>
        <s v="More than 150" u="1"/>
        <s v="100 - 149,999" u="1"/>
        <s v="60000 - 69,999" u="1"/>
        <s v="More than 150,000" u="1"/>
        <s v="70000 - 79,999" u="1"/>
        <s v="80 - 89,999" u="1"/>
        <s v="80 - 89" u="1"/>
        <s v="60 - 69,999" u="1"/>
        <s v="80000 - 89,999" u="1"/>
        <s v="20,000 - 29,999" u="1"/>
        <s v="60 - 69" u="1"/>
        <s v="40,000 - 49,999" u="1"/>
        <s v="60,000 - 69,999" u="1"/>
        <s v="40 - 49,999" u="1"/>
        <s v="80,000 - 89,999" u="1"/>
      </sharedItems>
    </cacheField>
    <cacheField name="Net Worth" numFmtId="49">
      <sharedItems containsBlank="1" count="20">
        <s v="$500,000 â€“ 1 million"/>
        <s v="$1-10 million"/>
        <s v="$50,000-100,000"/>
        <s v="Less than -$100,000"/>
        <s v="-$50,000-0"/>
        <s v="$0-50,000"/>
        <s v="$250,000-500,000"/>
        <s v="$100,000-250,000"/>
        <s v="-$100,000-50,000"/>
        <s v="Not sure"/>
        <m/>
        <s v="1-10 million" u="1"/>
        <s v="-50-0" u="1"/>
        <s v="-100-50" u="1"/>
        <s v="250-500" u="1"/>
        <s v="500 â€“ 1 million" u="1"/>
        <s v="50-100" u="1"/>
        <s v="0-50" u="1"/>
        <s v="Less than -100" u="1"/>
        <s v="100-250" u="1"/>
      </sharedItems>
    </cacheField>
    <cacheField name="FICO" numFmtId="49">
      <sharedItems containsBlank="1" count="7">
        <s v="720-799"/>
        <s v="800-850"/>
        <s v="690-719"/>
        <s v="Not sure"/>
        <s v="630-689"/>
        <s v="500-629"/>
        <m/>
      </sharedItems>
    </cacheField>
    <cacheField name="Financial Health" numFmtId="49">
      <sharedItems containsBlank="1"/>
    </cacheField>
    <cacheField name="Financial Education" numFmtId="49">
      <sharedItems containsBlank="1" count="63" longText="1">
        <s v="Lessons from family,Other financial education courses"/>
        <s v="Books by Dave Ramsey and associated personalities,Other financial education courses"/>
        <s v="Lessons from family,Financial Peace University in a traditional setting,Books by Dave Ramsey and associated personalities,Online videos and podcasts by Dave Ramsey and associated personalities,Other online financial education materials (e.g., FIRE, Debt Avalanche)"/>
        <s v="Lessons from family,Books by Dave Ramsey and associated personalities"/>
        <s v="Lessons from family"/>
        <s v="Lessons from family,Other financial education books,Other online financial education materials (e.g., FIRE, Debt Avalanche)"/>
        <m/>
        <s v="Lessons from family,Other financial education courses,Other financial education books,Other online financial education materials (e.g., FIRE, Debt Avalanche)"/>
        <s v="Financial Peace University in a traditional setting,Books by Dave Ramsey and associated personalities"/>
        <s v="Financial Peace University online,Books by Dave Ramsey and associated personalities,Online videos and podcasts by Dave Ramsey and associated personalities"/>
        <s v="Lessons from family,Online videos and podcasts by Dave Ramsey and associated personalities"/>
        <s v="Lessons from family,Books by Dave Ramsey and associated personalities,Online videos and podcasts by Dave Ramsey and associated personalities,Other financial education books,Other online financial education materials (e.g., FIRE, Debt Avalanche)"/>
        <s v="Lessons from family,Financial Peace University in a traditional setting,Books by Dave Ramsey and associated personalities,Online videos and podcasts by Dave Ramsey and associated personalities,Other financial education courses"/>
        <s v="Lessons from family,Books by Dave Ramsey and associated personalities,Online videos and podcasts by Dave Ramsey and associated personalities"/>
        <s v="Lessons from family,Other financial education courses,Other financial education books"/>
        <s v="Books by Dave Ramsey and associated personalities,Other financial education courses,Other financial education books"/>
        <s v="Lessons from family,Online videos and podcasts by Dave Ramsey and associated personalities,Other financial education courses,Other financial education books,Other online financial education materials (e.g., FIRE, Debt Avalanche)"/>
        <s v="Books by Dave Ramsey and associated personalities,Online videos and podcasts by Dave Ramsey and associated personalities"/>
        <s v="Lessons from family,Financial Peace University in a traditional setting,Books by Dave Ramsey and associated personalities,Other financial education courses,Other financial education books"/>
        <s v="Lessons from family,Books by Dave Ramsey and associated personalities,Other financial education books"/>
        <s v="Lessons from family,Other financial education books"/>
        <s v="Lessons from family,Financial Peace University in a traditional setting,Books by Dave Ramsey and associated personalities,Online videos and podcasts by Dave Ramsey and associated personalities,Other financial education courses,Other financial education books"/>
        <s v="Financial Peace University in a traditional setting,Financial Peace University online"/>
        <s v="Financial Peace University in a traditional setting,Books by Dave Ramsey and associated personalities,Online videos and podcasts by Dave Ramsey and associated personalities,Other financial education courses,Other financial education books,Other online financial education materials (e.g., FIRE, Debt Avalanche)"/>
        <s v="Financial Peace University in a traditional setting,Financial Peace University online,Books by Dave Ramsey and associated personalities,Online videos and podcasts by Dave Ramsey and associated personalities,Other financial education courses,Other online financial education materials (e.g., FIRE, Debt Avalanche)"/>
        <s v="Lessons from family,Financial Peace University in a traditional setting,Books by Dave Ramsey and associated personalities"/>
        <s v="Lessons from family,Books by Dave Ramsey and associated personalities,Online videos and podcasts by Dave Ramsey and associated personalities,Other financial education books"/>
        <s v="Financial Peace University in a traditional setting,Books by Dave Ramsey and associated personalities,Online videos and podcasts by Dave Ramsey and associated personalities,Other online financial education materials (e.g., FIRE, Debt Avalanche)"/>
        <s v="Lessons from family,Online videos and podcasts by Dave Ramsey and associated personalities,Other financial education books,Other online financial education materials (e.g., FIRE, Debt Avalanche)"/>
        <s v="Lessons from family,Online videos and podcasts by Dave Ramsey and associated personalities,Other financial education courses,Other online financial education materials (e.g., FIRE, Debt Avalanche)"/>
        <s v="Books by Dave Ramsey and associated personalities,Online videos and podcasts by Dave Ramsey and associated personalities,Other online financial education materials (e.g., FIRE, Debt Avalanche)"/>
        <s v="Books by Dave Ramsey and associated personalities,Online videos and podcasts by Dave Ramsey and associated personalities,Other financial education books"/>
        <s v="Lessons from family,Books by Dave Ramsey and associated personalities,Online videos and podcasts by Dave Ramsey and associated personalities,Other online financial education materials (e.g., FIRE, Debt Avalanche)"/>
        <s v="Lessons from family,Financial Peace University in a traditional setting,Online videos and podcasts by Dave Ramsey and associated personalities"/>
        <s v="Lessons from family,Online videos and podcasts by Dave Ramsey and associated personalities,Other financial education books"/>
        <s v="Lessons from family,Books by Dave Ramsey and associated personalities,Online videos and podcasts by Dave Ramsey and associated personalities,Other financial education courses,Other financial education books,Other online financial education materials (e.g., FIRE, Debt Avalanche)"/>
        <s v="Books by Dave Ramsey and associated personalities,Other financial education books"/>
        <s v="Lessons from family,Financial Peace University in a traditional setting,Financial Peace University online"/>
        <s v="Lessons from family,Online videos and podcasts by Dave Ramsey and associated personalities,Other online financial education materials (e.g., FIRE, Debt Avalanche)"/>
        <s v="Lessons from family,Financial Peace University in a traditional setting,Financial Peace University online,Books by Dave Ramsey and associated personalities,Online videos and podcasts by Dave Ramsey and associated personalities"/>
        <s v="Lessons from family,Books by Dave Ramsey and associated personalities,Other financial education courses,Other online financial education materials (e.g., FIRE, Debt Avalanche)"/>
        <s v="Financial Peace University in a traditional setting,Books by Dave Ramsey and associated personalities,Online videos and podcasts by Dave Ramsey and associated personalities"/>
        <s v="Lessons from family,Financial Peace University in a traditional setting,Books by Dave Ramsey and associated personalities,Other financial education books,Other online financial education materials (e.g., FIRE, Debt Avalanche)"/>
        <s v="Lessons from family,Online videos and podcasts by Dave Ramsey and associated personalities,Other financial education courses"/>
        <s v="Other online financial education materials (e.g., FIRE, Debt Avalanche)"/>
        <s v="Books by Dave Ramsey and associated personalities,Online videos and podcasts by Dave Ramsey and associated personalities,Other financial education courses,Other financial education books,Other online financial education materials (e.g., FIRE, Debt Avalanche)"/>
        <s v="Online videos and podcasts by Dave Ramsey and associated personalities,Other financial education courses,Other financial education books,Other online financial education materials (e.g., FIRE, Debt Avalanche)"/>
        <s v="Books by Dave Ramsey and associated personalities,Online videos and podcasts by Dave Ramsey and associated personalities,Other financial education books,Other online financial education materials (e.g., FIRE, Debt Avalanche)"/>
        <s v="Lessons from family,Financial Peace University in a traditional setting,Books by Dave Ramsey and associated personalities,Online videos and podcasts by Dave Ramsey and associated personalities,Other financial education books,Other online financial education materials (e.g., FIRE, Debt Avalanche)"/>
        <s v="Lessons from family,Financial Peace University online,Online videos and podcasts by Dave Ramsey and associated personalities"/>
        <s v="Books by Dave Ramsey and associated personalities,Other financial education books,Other online financial education materials (e.g., FIRE, Debt Avalanche)"/>
        <s v="Online videos and podcasts by Dave Ramsey and associated personalities,Other online financial education materials (e.g., FIRE, Debt Avalanche)"/>
        <s v="Lessons from family,Books by Dave Ramsey and associated personalities,Other financial education courses,Other financial education books,Other online financial education materials (e.g., FIRE, Debt Avalanche)"/>
        <s v="Financial Peace University in a traditional setting,Books by Dave Ramsey and associated personalities,Online videos and podcasts by Dave Ramsey and associated personalities,Other financial education books,Other online financial education materials (e.g., FIRE, Debt Avalanche)"/>
        <s v="Other financial education courses,Other financial education books"/>
        <s v="Lessons from family,Financial Peace University in a traditional setting,Books by Dave Ramsey and associated personalities,Online videos and podcasts by Dave Ramsey and associated personalities"/>
        <s v="Lessons from family,Financial Peace University in a traditional setting"/>
        <s v="Lessons from family,Books by Dave Ramsey and associated personalities,Other financial education books,Other online financial education materials (e.g., FIRE, Debt Avalanche)"/>
        <s v="Lessons from family,Financial Peace University online,Online videos and podcasts by Dave Ramsey and associated personalities,Other online financial education materials (e.g., FIRE, Debt Avalanche)"/>
        <s v="Financial Peace University in a traditional setting,Financial Peace University online,Books by Dave Ramsey and associated personalities,Online videos and podcasts by Dave Ramsey and associated personalities"/>
        <s v="Online videos and podcasts by Dave Ramsey and associated personalities"/>
        <s v="Lessons from family,Books by Dave Ramsey and associated personalities,Other online financial education materials (e.g., FIRE, Debt Avalanche)"/>
        <s v="Books by Dave Ramsey and associated personalities"/>
      </sharedItems>
    </cacheField>
    <cacheField name="Prior Financial Health" numFmtId="49">
      <sharedItems containsBlank="1"/>
    </cacheField>
    <cacheField name="Time Since Financial Education" numFmtId="49">
      <sharedItems containsBlank="1"/>
    </cacheField>
    <cacheField name="Social Engagement" numFmtId="49">
      <sharedItems containsBlank="1"/>
    </cacheField>
    <cacheField name="Social Engagement After" numFmtId="49">
      <sharedItems containsBlank="1"/>
    </cacheField>
    <cacheField name="Budget Management" numFmtId="49">
      <sharedItems containsBlank="1"/>
    </cacheField>
    <cacheField name="Overspending" numFmtId="49">
      <sharedItems containsBlank="1"/>
    </cacheField>
    <cacheField name="Monthly Cash Flow" numFmtId="49">
      <sharedItems containsBlank="1" count="4">
        <m/>
        <s v="I have additional money to spend or save at the end of the month."/>
        <s v="I am living paycheck to paycheck but breaking even."/>
        <s v="I have more expenses than income."/>
      </sharedItems>
    </cacheField>
    <cacheField name="Interest" numFmtId="49">
      <sharedItems containsBlank="1"/>
    </cacheField>
    <cacheField name="Inflation" numFmtId="49">
      <sharedItems containsBlank="1"/>
    </cacheField>
    <cacheField name="Investment Risk" numFmtId="49">
      <sharedItems containsBlank="1"/>
    </cacheField>
    <cacheField name="Insurance" numFmtId="49">
      <sharedItems containsBlank="1"/>
    </cacheField>
    <cacheField name="Transportation" numFmtId="49">
      <sharedItems containsBlank="1"/>
    </cacheField>
    <cacheField name="Student Loans" numFmtId="49">
      <sharedItems containsBlank="1"/>
    </cacheField>
  </cacheFields>
  <extLst>
    <ext xmlns:x14="http://schemas.microsoft.com/office/spreadsheetml/2009/9/main" uri="{725AE2AE-9491-48be-B2B4-4EB974FC3084}">
      <x14:pivotCacheDefinition pivotCacheId="483828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
  <r>
    <s v="R_3qER0PEtfzhbf3c"/>
    <d v="2020-03-28T20:10:06"/>
    <b v="1"/>
    <s v="I consent, begin the study"/>
    <s v="55 - 64"/>
    <s v="White"/>
    <x v="0"/>
    <s v="Married"/>
    <n v="0"/>
    <s v="United States of America"/>
    <s v="Homeowner"/>
    <x v="0"/>
    <s v="No"/>
    <s v="Business and farm"/>
    <s v="Female"/>
    <s v="Yes"/>
    <s v="Yes"/>
    <x v="0"/>
    <x v="0"/>
    <x v="0"/>
    <s v="Excellent"/>
    <x v="0"/>
    <s v="Excellent"/>
    <s v="One to three years ago"/>
    <s v="Never"/>
    <s v="Never"/>
    <m/>
    <m/>
    <x v="0"/>
    <s v="More than $102"/>
    <m/>
    <b v="0"/>
    <s v="More than $200,000"/>
    <m/>
    <m/>
  </r>
  <r>
    <s v="R_2sc0eGlVgqawYh7"/>
    <d v="2020-03-28T20:15:45"/>
    <b v="1"/>
    <s v="I consent, begin the study"/>
    <s v="55 - 64"/>
    <s v="White"/>
    <x v="1"/>
    <s v="Married"/>
    <n v="2"/>
    <s v="United States of America"/>
    <s v="Homeowner"/>
    <x v="0"/>
    <s v="Veteran"/>
    <s v="No"/>
    <s v="Male"/>
    <s v="Yes"/>
    <s v="Yes"/>
    <x v="1"/>
    <x v="1"/>
    <x v="1"/>
    <s v="Good"/>
    <x v="1"/>
    <s v="Good"/>
    <s v="More than three years ago"/>
    <s v="4-6 times a week"/>
    <s v="4-6 times a week"/>
    <m/>
    <m/>
    <x v="0"/>
    <s v="More than $102"/>
    <s v="Less than today"/>
    <b v="0"/>
    <s v="More than $200,000"/>
    <m/>
    <m/>
  </r>
  <r>
    <s v="R_1Ovsw3M9AVP4YG6"/>
    <d v="2020-03-28T20:20:26"/>
    <b v="1"/>
    <s v="I consent, begin the study"/>
    <s v="25 - 34"/>
    <s v="White"/>
    <x v="2"/>
    <s v="Married"/>
    <n v="1"/>
    <s v="United States of America"/>
    <s v="Homeowner"/>
    <x v="0"/>
    <s v="No"/>
    <s v="No"/>
    <s v="Male"/>
    <s v="Yes"/>
    <s v="Yes"/>
    <x v="1"/>
    <x v="2"/>
    <x v="0"/>
    <s v="Good"/>
    <x v="2"/>
    <s v="Average"/>
    <s v="I am actively taking a course or consuming other materials"/>
    <s v="Never"/>
    <s v="Never"/>
    <m/>
    <m/>
    <x v="0"/>
    <s v="More than $102"/>
    <s v="Less than today"/>
    <b v="1"/>
    <s v="More than $200,000"/>
    <m/>
    <m/>
  </r>
  <r>
    <s v="R_b2gClgWnbmmkJqN"/>
    <d v="2020-03-28T20:24:45"/>
    <b v="1"/>
    <s v="I consent, begin the study"/>
    <s v="25 - 34"/>
    <s v="White"/>
    <x v="1"/>
    <s v="Married"/>
    <n v="2"/>
    <s v="United States of America"/>
    <s v="Homeowner"/>
    <x v="0"/>
    <s v="Veteran"/>
    <s v="No"/>
    <s v="Male"/>
    <s v="Yes"/>
    <s v="Yes"/>
    <x v="2"/>
    <x v="3"/>
    <x v="2"/>
    <s v="Average"/>
    <x v="3"/>
    <s v="Average"/>
    <s v="More than three years ago"/>
    <s v="Never"/>
    <s v="Never"/>
    <m/>
    <m/>
    <x v="0"/>
    <s v="More than $102"/>
    <s v="Less than today"/>
    <b v="0"/>
    <s v="More than $200,000"/>
    <m/>
    <m/>
  </r>
  <r>
    <s v="R_1N3SUuZ3sFDm4ou"/>
    <d v="2020-03-29T04:55:18"/>
    <b v="1"/>
    <s v="I consent, begin the study"/>
    <s v="65 - 74"/>
    <s v="White"/>
    <x v="3"/>
    <s v="Divorced"/>
    <n v="0"/>
    <s v="United States of America"/>
    <s v="Homeowner"/>
    <x v="1"/>
    <s v="No"/>
    <s v="No"/>
    <s v="Female"/>
    <s v="Yes"/>
    <s v="Yes"/>
    <x v="3"/>
    <x v="4"/>
    <x v="0"/>
    <s v="Average"/>
    <x v="0"/>
    <s v="Average"/>
    <s v="More than three years ago"/>
    <s v="Never"/>
    <s v="Never"/>
    <m/>
    <m/>
    <x v="0"/>
    <s v="More than $102"/>
    <s v="Less than today"/>
    <b v="0"/>
    <s v="More than $200,000"/>
    <m/>
    <m/>
  </r>
  <r>
    <s v="R_2qBLYb3uScCroh8"/>
    <d v="2020-03-29T05:53:40"/>
    <b v="1"/>
    <s v="I consent, begin the study"/>
    <s v="55 - 64"/>
    <s v="White"/>
    <x v="0"/>
    <s v="Married"/>
    <s v="My children/dependents no longer live in my household"/>
    <s v="United States of America"/>
    <s v="Homeowner"/>
    <x v="0"/>
    <s v="No"/>
    <s v="Business"/>
    <s v="Male"/>
    <s v="Yes"/>
    <s v="Yes"/>
    <x v="1"/>
    <x v="1"/>
    <x v="3"/>
    <s v="Excellent"/>
    <x v="4"/>
    <s v="Excellent"/>
    <s v="I have not taken a course or consumed other materials"/>
    <s v="Never"/>
    <s v="Never"/>
    <m/>
    <m/>
    <x v="0"/>
    <s v="More than $102"/>
    <s v="Less than today"/>
    <b v="0"/>
    <s v="More than $200,000"/>
    <m/>
    <m/>
  </r>
  <r>
    <s v="R_2drT6kSABxk87KW"/>
    <d v="2020-03-29T08:23:48"/>
    <b v="1"/>
    <s v="I consent, begin the study"/>
    <s v="65 - 74"/>
    <s v="White"/>
    <x v="1"/>
    <s v="Married"/>
    <n v="0"/>
    <s v="United States of America"/>
    <s v="Homeowner"/>
    <x v="1"/>
    <s v="Veteran"/>
    <s v="No"/>
    <s v="Male"/>
    <s v="Yes"/>
    <s v="Yes"/>
    <x v="4"/>
    <x v="1"/>
    <x v="1"/>
    <s v="Excellent"/>
    <x v="5"/>
    <s v="Average"/>
    <s v="I have not taken a course or consumed other materials"/>
    <s v="Never"/>
    <s v="Never"/>
    <m/>
    <m/>
    <x v="0"/>
    <s v="More than $102"/>
    <s v="Less than today"/>
    <b v="0"/>
    <s v="More than $200,000"/>
    <m/>
    <m/>
  </r>
  <r>
    <s v="R_2Ce2P4v5S7L9Wlm"/>
    <d v="2020-03-29T15:09:36"/>
    <b v="1"/>
    <s v="I consent, begin the study"/>
    <s v="35 - 44"/>
    <s v="White"/>
    <x v="4"/>
    <s v="Divorced"/>
    <n v="0"/>
    <s v="United States of America"/>
    <s v="Homeowner"/>
    <x v="0"/>
    <s v="No"/>
    <s v="Business"/>
    <s v="Male"/>
    <s v="Yes"/>
    <s v="Yes"/>
    <x v="1"/>
    <x v="0"/>
    <x v="1"/>
    <s v="Excellent"/>
    <x v="6"/>
    <s v="Excellent"/>
    <s v="I have not taken a course or consumed other materials"/>
    <s v="Never"/>
    <s v="Never"/>
    <m/>
    <m/>
    <x v="0"/>
    <s v="More than $102"/>
    <s v="Less than today"/>
    <b v="0"/>
    <s v="More than $200,000"/>
    <m/>
    <m/>
  </r>
  <r>
    <s v="R_1QbVCoc6xkjaoCb"/>
    <d v="2020-03-29T16:54:33"/>
    <b v="1"/>
    <s v="I consent, begin the study"/>
    <s v="25 - 34"/>
    <s v="White"/>
    <x v="1"/>
    <s v="Married"/>
    <n v="0"/>
    <s v="United States of America"/>
    <s v="Homeowner"/>
    <x v="0"/>
    <s v="No"/>
    <s v="No"/>
    <s v="Male"/>
    <s v="Yes"/>
    <s v="Yes"/>
    <x v="1"/>
    <x v="2"/>
    <x v="1"/>
    <s v="Good"/>
    <x v="7"/>
    <s v="Average"/>
    <s v="I am actively taking a course or consuming other materials"/>
    <s v="2-3 times a week"/>
    <s v="Once a week"/>
    <m/>
    <m/>
    <x v="0"/>
    <s v="More than $102"/>
    <s v="Less than today"/>
    <b v="0"/>
    <s v="More than $200,000"/>
    <m/>
    <m/>
  </r>
  <r>
    <s v="R_2OJ9PKyBJiwsLF6"/>
    <d v="2020-03-29T20:04:54"/>
    <b v="1"/>
    <s v="I consent, begin the study"/>
    <s v="35 - 44"/>
    <s v="White"/>
    <x v="5"/>
    <s v="Married"/>
    <n v="2"/>
    <s v="United States of America"/>
    <s v="Homeowner"/>
    <x v="0"/>
    <s v="No"/>
    <s v="No"/>
    <s v="Female"/>
    <s v="Yes"/>
    <s v="Yes"/>
    <x v="5"/>
    <x v="5"/>
    <x v="2"/>
    <s v="Average"/>
    <x v="8"/>
    <s v="Poor"/>
    <s v="One to three years ago"/>
    <s v="Daily"/>
    <s v="Never"/>
    <m/>
    <m/>
    <x v="0"/>
    <s v="More than $102"/>
    <s v="More than today"/>
    <b v="0"/>
    <s v="More than $200,000"/>
    <m/>
    <m/>
  </r>
  <r>
    <s v="R_12rsdiZDE2AvPQW"/>
    <d v="2020-03-29T22:18:08"/>
    <b v="1"/>
    <s v="I consent, begin the study"/>
    <s v="25 - 34"/>
    <s v="White"/>
    <x v="1"/>
    <s v="Never married"/>
    <n v="2"/>
    <s v="United States of America"/>
    <s v="Homeowner"/>
    <x v="0"/>
    <s v="No"/>
    <s v="No"/>
    <s v="Female"/>
    <s v="Yes"/>
    <s v="Yes"/>
    <x v="6"/>
    <x v="3"/>
    <x v="0"/>
    <s v="Average"/>
    <x v="9"/>
    <s v="Poor"/>
    <s v="Less than one year ago"/>
    <s v="Once a week"/>
    <s v="Once a week"/>
    <m/>
    <m/>
    <x v="0"/>
    <s v="More than $102"/>
    <s v="Less than today"/>
    <b v="0"/>
    <s v="More than $200,000"/>
    <m/>
    <m/>
  </r>
  <r>
    <s v="R_2vdmbAGZye0jNbW"/>
    <d v="2020-03-30T00:31:43"/>
    <b v="1"/>
    <s v="I consent, begin the study"/>
    <s v="45 - 54"/>
    <s v="White"/>
    <x v="0"/>
    <s v="Divorced"/>
    <n v="2"/>
    <s v="United States of America"/>
    <s v="Homeowner"/>
    <x v="0"/>
    <s v="No"/>
    <s v="No"/>
    <s v="Female"/>
    <s v="Yes"/>
    <s v="Yes"/>
    <x v="7"/>
    <x v="6"/>
    <x v="1"/>
    <s v="Good"/>
    <x v="10"/>
    <s v="Good"/>
    <s v="Less than one year ago"/>
    <s v="Daily"/>
    <s v="Daily"/>
    <m/>
    <m/>
    <x v="0"/>
    <s v="More than $102"/>
    <s v="Less than today"/>
    <b v="0"/>
    <s v="More than $200,000"/>
    <m/>
    <m/>
  </r>
  <r>
    <s v="R_Y4zxflWppqt8OYh"/>
    <d v="2020-03-30T04:49:27"/>
    <b v="1"/>
    <s v="I consent, begin the study"/>
    <s v="65 - 74"/>
    <s v="White"/>
    <x v="2"/>
    <s v="Divorced"/>
    <n v="0"/>
    <s v="United States of America"/>
    <s v="Homeowner"/>
    <x v="1"/>
    <s v="No"/>
    <s v="No"/>
    <s v="Female"/>
    <s v="Yes"/>
    <s v="Yes"/>
    <x v="5"/>
    <x v="7"/>
    <x v="1"/>
    <s v="Good"/>
    <x v="3"/>
    <s v="Good"/>
    <s v="More than three years ago"/>
    <s v="Daily"/>
    <s v="Daily"/>
    <m/>
    <m/>
    <x v="0"/>
    <s v="More than $102"/>
    <s v="Less than today"/>
    <b v="0"/>
    <s v="More than $200,000"/>
    <m/>
    <m/>
  </r>
  <r>
    <s v="R_22rEbssXSIte51u"/>
    <d v="2020-03-30T06:04:07"/>
    <b v="1"/>
    <s v="I consent, begin the study"/>
    <s v="25 - 34"/>
    <s v="White"/>
    <x v="1"/>
    <s v="Married"/>
    <n v="0"/>
    <s v="United States of America"/>
    <s v="Homeowner"/>
    <x v="0"/>
    <s v="No"/>
    <s v="No"/>
    <s v="Female"/>
    <s v="Yes"/>
    <s v="Yes"/>
    <x v="1"/>
    <x v="0"/>
    <x v="0"/>
    <s v="Excellent"/>
    <x v="11"/>
    <s v="Good"/>
    <s v="More than three years ago"/>
    <s v="Daily"/>
    <s v="Daily"/>
    <m/>
    <m/>
    <x v="0"/>
    <s v="More than $102"/>
    <s v="Less than today"/>
    <b v="0"/>
    <s v="More than $200,000"/>
    <m/>
    <m/>
  </r>
  <r>
    <s v="R_2q452QTqEHuDTru"/>
    <d v="2020-03-31T01:59:21"/>
    <b v="1"/>
    <s v="I consent, begin the study"/>
    <s v="25 - 34"/>
    <s v="White"/>
    <x v="0"/>
    <s v="Married"/>
    <n v="1"/>
    <s v="United States of America"/>
    <s v="Homeowner"/>
    <x v="0"/>
    <s v="No"/>
    <s v="No"/>
    <s v="Male"/>
    <s v="Yes"/>
    <s v="Yes"/>
    <x v="0"/>
    <x v="6"/>
    <x v="0"/>
    <s v="Good"/>
    <x v="12"/>
    <s v="Good"/>
    <s v="More than three years ago"/>
    <s v="4-6 times a week"/>
    <s v="4-6 times a week"/>
    <m/>
    <m/>
    <x v="0"/>
    <s v="More than $102"/>
    <s v="Less than today"/>
    <b v="0"/>
    <s v="More than $200,000"/>
    <m/>
    <m/>
  </r>
  <r>
    <s v="R_2EjkTfpdBPQmX34"/>
    <d v="2020-04-01T18:03:35"/>
    <b v="1"/>
    <s v="I consent, begin the study"/>
    <s v="75 - 84"/>
    <s v="White"/>
    <x v="2"/>
    <s v="Married"/>
    <s v="My children/dependents no longer live in my household"/>
    <s v="United States of America"/>
    <s v="Homeowner"/>
    <x v="1"/>
    <s v="No"/>
    <s v="No"/>
    <s v="Female"/>
    <s v="Yes"/>
    <s v="Yes"/>
    <x v="1"/>
    <x v="6"/>
    <x v="3"/>
    <s v="Excellent"/>
    <x v="13"/>
    <s v="Excellent"/>
    <s v="One to three years ago"/>
    <s v="Never"/>
    <s v="Never"/>
    <m/>
    <m/>
    <x v="0"/>
    <s v="More than $102"/>
    <s v="Less than today"/>
    <b v="0"/>
    <s v="More than $200,000"/>
    <m/>
    <m/>
  </r>
  <r>
    <s v="R_2vk3EXQmjQKhG9j"/>
    <d v="2020-04-01T18:18:07"/>
    <b v="1"/>
    <s v="I consent, begin the study"/>
    <s v="75 - 84"/>
    <s v="White"/>
    <x v="2"/>
    <s v="Married"/>
    <n v="0"/>
    <s v="United States of America"/>
    <s v="Homeowner"/>
    <x v="1"/>
    <s v="Veteran"/>
    <s v="No"/>
    <s v="Male"/>
    <s v="Yes"/>
    <s v="No"/>
    <x v="1"/>
    <x v="6"/>
    <x v="1"/>
    <s v="Good"/>
    <x v="9"/>
    <s v="Excellent"/>
    <s v="More than three years ago"/>
    <s v="2-3 times a week"/>
    <s v="Never"/>
    <m/>
    <m/>
    <x v="0"/>
    <s v="More than $102"/>
    <s v="Less than today"/>
    <b v="0"/>
    <s v="More than $200,000"/>
    <m/>
    <m/>
  </r>
  <r>
    <s v="R_28BflMquH21swou"/>
    <d v="2020-04-02T00:50:52"/>
    <b v="1"/>
    <s v="I consent, begin the study"/>
    <s v="65 - 74"/>
    <s v="White"/>
    <x v="1"/>
    <s v="Married"/>
    <n v="0"/>
    <s v="United States of America"/>
    <s v="Homeowner"/>
    <x v="0"/>
    <s v="No"/>
    <s v="No"/>
    <s v="Female"/>
    <s v="Yes"/>
    <s v="Yes"/>
    <x v="1"/>
    <x v="1"/>
    <x v="1"/>
    <s v="Excellent"/>
    <x v="2"/>
    <s v="Average"/>
    <s v="I am actively taking a course or consuming other materials"/>
    <s v="Daily"/>
    <s v="Daily"/>
    <m/>
    <m/>
    <x v="0"/>
    <s v="More than $102"/>
    <s v="Less than today"/>
    <b v="0"/>
    <s v="More than $200,000"/>
    <m/>
    <m/>
  </r>
  <r>
    <s v="R_1i8JE0Zv0Z8Is1C"/>
    <d v="2020-04-04T06:12:16"/>
    <b v="1"/>
    <s v="I consent, begin the study"/>
    <s v="45 - 54"/>
    <s v="White"/>
    <x v="1"/>
    <s v="Married"/>
    <n v="1"/>
    <s v="United States of America"/>
    <s v="Homeowner"/>
    <x v="2"/>
    <s v="No"/>
    <s v="No"/>
    <s v="Female"/>
    <s v="Yes"/>
    <s v="Yes"/>
    <x v="5"/>
    <x v="2"/>
    <x v="1"/>
    <s v="Average"/>
    <x v="13"/>
    <s v="Average"/>
    <s v="One to three years ago"/>
    <s v="Never"/>
    <s v="Never"/>
    <m/>
    <m/>
    <x v="0"/>
    <s v="More than $102"/>
    <s v="Less than today"/>
    <b v="0"/>
    <s v="More than $200,000"/>
    <m/>
    <m/>
  </r>
  <r>
    <s v="R_2e5dunyvRBrpbuq"/>
    <d v="2020-04-04T06:27:12"/>
    <b v="1"/>
    <s v="I consent, begin the study"/>
    <s v="25 - 34"/>
    <s v="White"/>
    <x v="0"/>
    <s v="Married"/>
    <n v="2"/>
    <s v="United States of America"/>
    <s v="Homeowner"/>
    <x v="0"/>
    <s v="No"/>
    <s v="No"/>
    <s v="Male"/>
    <s v="Yes"/>
    <s v="Yes"/>
    <x v="0"/>
    <x v="2"/>
    <x v="1"/>
    <s v="Good"/>
    <x v="14"/>
    <s v="Good"/>
    <s v="More than three years ago"/>
    <s v="2-3 times a week"/>
    <s v="Once a week"/>
    <m/>
    <m/>
    <x v="0"/>
    <s v="More than $102"/>
    <s v="Less than today"/>
    <b v="0"/>
    <s v="More than $200,000"/>
    <m/>
    <m/>
  </r>
  <r>
    <s v="R_1g11nHZYGjH7iPC"/>
    <d v="2020-04-04T06:46:09"/>
    <b v="1"/>
    <s v="I consent, begin the study"/>
    <s v="55 - 64"/>
    <s v="White"/>
    <x v="5"/>
    <s v="Divorced"/>
    <n v="0"/>
    <s v="United States of America"/>
    <s v="Homeowner"/>
    <x v="0"/>
    <s v="No"/>
    <s v="No"/>
    <s v="Female"/>
    <s v="Yes"/>
    <s v="Yes"/>
    <x v="8"/>
    <x v="5"/>
    <x v="3"/>
    <s v="Average"/>
    <x v="4"/>
    <s v="Average"/>
    <s v="I have not taken a course or consumed other materials"/>
    <s v="Never"/>
    <s v="Never"/>
    <m/>
    <m/>
    <x v="0"/>
    <s v="Exactly $102"/>
    <s v="Less than today"/>
    <b v="1"/>
    <s v="More than $200,000"/>
    <m/>
    <m/>
  </r>
  <r>
    <s v="R_2BgmfIrYKGxHhu1"/>
    <d v="2020-04-04T23:33:48"/>
    <b v="0"/>
    <s v="I consent, begin the study"/>
    <s v="55 - 64"/>
    <s v="White"/>
    <x v="1"/>
    <s v="Divorced"/>
    <n v="1"/>
    <s v="United States of America"/>
    <s v="Living with parents / extended family"/>
    <x v="0"/>
    <s v="No"/>
    <s v="No"/>
    <s v="Female"/>
    <s v="Yes"/>
    <s v="Yes"/>
    <x v="9"/>
    <x v="2"/>
    <x v="0"/>
    <s v="Average"/>
    <x v="6"/>
    <m/>
    <m/>
    <m/>
    <m/>
    <m/>
    <m/>
    <x v="0"/>
    <m/>
    <m/>
    <m/>
    <m/>
    <m/>
    <m/>
  </r>
  <r>
    <s v="R_30vgCwbAnQi5BOt"/>
    <d v="2020-04-08T17:07:12"/>
    <b v="1"/>
    <s v="I consent, begin the study"/>
    <s v="45 - 54"/>
    <s v="White"/>
    <x v="1"/>
    <s v="Married"/>
    <n v="1"/>
    <s v="United States of America"/>
    <s v="Renter"/>
    <x v="0"/>
    <s v="No"/>
    <s v="No"/>
    <s v="Male"/>
    <s v="Yes"/>
    <s v="Yes"/>
    <x v="0"/>
    <x v="2"/>
    <x v="3"/>
    <s v="Average"/>
    <x v="15"/>
    <s v="Average"/>
    <s v="Less than one year ago"/>
    <s v="Never"/>
    <s v="Never"/>
    <m/>
    <m/>
    <x v="0"/>
    <s v="More than $102"/>
    <s v="Less than today"/>
    <b v="0"/>
    <s v="More than $200,000"/>
    <m/>
    <m/>
  </r>
  <r>
    <s v="R_1MPXEpMnOCCqv1o"/>
    <d v="2020-04-08T17:40:35"/>
    <b v="1"/>
    <s v="I consent, begin the study"/>
    <s v="25 - 34"/>
    <s v="White"/>
    <x v="1"/>
    <s v="Married"/>
    <n v="0"/>
    <s v="United States of America"/>
    <s v="Renter"/>
    <x v="0"/>
    <s v="No"/>
    <s v="No"/>
    <s v="Male"/>
    <s v="Yes"/>
    <s v="Yes"/>
    <x v="5"/>
    <x v="4"/>
    <x v="0"/>
    <s v="Good"/>
    <x v="16"/>
    <s v="Average"/>
    <s v="I am actively taking a course or consuming other materials"/>
    <s v="2-3 times a week"/>
    <s v="Once a week"/>
    <m/>
    <m/>
    <x v="0"/>
    <s v="More than $102"/>
    <s v="Less than today"/>
    <b v="0"/>
    <s v="More than $200,000"/>
    <m/>
    <m/>
  </r>
  <r>
    <s v="R_2uZIGaGSgL77Udr"/>
    <d v="2020-04-08T18:39:27"/>
    <b v="1"/>
    <s v="I consent, begin the study"/>
    <s v="55 - 64"/>
    <s v="White"/>
    <x v="2"/>
    <s v="Married"/>
    <n v="0"/>
    <s v="United States of America"/>
    <s v="Homeowner"/>
    <x v="0"/>
    <s v="No"/>
    <s v="No"/>
    <s v="Male"/>
    <s v="Yes"/>
    <s v="Yes"/>
    <x v="1"/>
    <x v="0"/>
    <x v="1"/>
    <s v="Excellent"/>
    <x v="17"/>
    <s v="Average"/>
    <s v="More than three years ago"/>
    <s v="Once a week"/>
    <s v="Once a week"/>
    <s v="2-3 times a week"/>
    <s v="Food and drinks"/>
    <x v="1"/>
    <s v="More than $102"/>
    <s v="More than today"/>
    <b v="0"/>
    <s v="More than $200,000"/>
    <s v="Purchase a $5,000 used car in cash"/>
    <b v="0"/>
  </r>
  <r>
    <s v="R_3G3SrAMTuBpT8L9"/>
    <d v="2020-04-08T18:41:26"/>
    <b v="1"/>
    <s v="I consent, begin the study"/>
    <s v="35 - 44"/>
    <s v="White"/>
    <x v="0"/>
    <s v="Married"/>
    <n v="2"/>
    <s v="United States of America"/>
    <s v="Renter"/>
    <x v="0"/>
    <s v="No"/>
    <s v="No"/>
    <s v="Female"/>
    <s v="Yes"/>
    <s v="Yes"/>
    <x v="6"/>
    <x v="5"/>
    <x v="0"/>
    <s v="Excellent"/>
    <x v="18"/>
    <s v="Good"/>
    <s v="Less than one year ago"/>
    <s v="Never"/>
    <s v="2-3 times a week"/>
    <s v="Once a week"/>
    <s v="Food and drinks"/>
    <x v="1"/>
    <s v="More than $102"/>
    <s v="Less than today"/>
    <b v="0"/>
    <s v="More than $200,000"/>
    <s v="Purchase a $5,000 used car in cash"/>
    <b v="0"/>
  </r>
  <r>
    <s v="R_beGECRLsWMSYK77"/>
    <d v="2020-04-08T19:01:36"/>
    <b v="1"/>
    <s v="I consent, begin the study"/>
    <s v="25 - 34"/>
    <s v="White"/>
    <x v="5"/>
    <s v="Married"/>
    <n v="0"/>
    <s v="United States of America"/>
    <s v="Homeowner"/>
    <x v="0"/>
    <s v="No"/>
    <s v="No"/>
    <s v="Female"/>
    <s v="Yes"/>
    <s v="Yes"/>
    <x v="6"/>
    <x v="7"/>
    <x v="2"/>
    <s v="Good"/>
    <x v="19"/>
    <s v="Terrible"/>
    <s v="Less than one year ago"/>
    <s v="Once a week"/>
    <s v="Never"/>
    <s v="Bi-weekly"/>
    <s v="Food and drinks,Luxury goods"/>
    <x v="1"/>
    <s v="More than $102"/>
    <s v="Less than today"/>
    <b v="0"/>
    <s v="More than $200,000"/>
    <s v="Purchase a $10,000 used car with a $2,500 down payment and a $200 monthly payment"/>
    <b v="0"/>
  </r>
  <r>
    <s v="R_2YFAxcr8QQVw9E9"/>
    <d v="2020-04-08T19:03:40"/>
    <b v="1"/>
    <s v="I consent, begin the study"/>
    <s v="45 - 54"/>
    <s v="White"/>
    <x v="0"/>
    <s v="Married"/>
    <n v="1"/>
    <s v="United States of America"/>
    <s v="Homeowner"/>
    <x v="0"/>
    <s v="No"/>
    <s v="No"/>
    <s v="Male"/>
    <s v="Yes"/>
    <s v="Yes"/>
    <x v="1"/>
    <x v="5"/>
    <x v="1"/>
    <s v="Good"/>
    <x v="20"/>
    <s v="Average"/>
    <s v="I have not taken a course or consumed other materials"/>
    <s v="Never"/>
    <s v="Never"/>
    <s v="2-3 times a week"/>
    <s v="Travel"/>
    <x v="1"/>
    <s v="More than $102"/>
    <s v="Less than today"/>
    <b v="0"/>
    <s v="More than $200,000"/>
    <s v="Purchase a $5,000 used car in cash"/>
    <b v="0"/>
  </r>
  <r>
    <s v="R_1k2knrSkh95X5gT"/>
    <d v="2020-04-08T19:03:50"/>
    <b v="1"/>
    <s v="I consent, begin the study"/>
    <s v="55 - 64"/>
    <s v="White"/>
    <x v="6"/>
    <s v="Widowed"/>
    <n v="0"/>
    <s v="United States of America"/>
    <s v="Homeowner"/>
    <x v="2"/>
    <s v="No"/>
    <s v="No"/>
    <s v="Female"/>
    <s v="Yes"/>
    <s v="Yes"/>
    <x v="10"/>
    <x v="5"/>
    <x v="0"/>
    <s v="Good"/>
    <x v="8"/>
    <s v="Average"/>
    <s v="More than three years ago"/>
    <s v="Once a week"/>
    <s v="Once a week"/>
    <s v="Monthly"/>
    <s v="Food and drinks"/>
    <x v="2"/>
    <s v="Exactly $102"/>
    <s v="More than today"/>
    <b v="1"/>
    <s v="More than $200,000"/>
    <s v="Purchase a $5,000 used car in cash"/>
    <b v="0"/>
  </r>
  <r>
    <s v="R_3phI5XBbjSPmKW8"/>
    <d v="2020-04-08T19:30:00"/>
    <b v="1"/>
    <s v="I consent, begin the study"/>
    <s v="35 - 44"/>
    <s v="White"/>
    <x v="4"/>
    <s v="Married"/>
    <n v="1"/>
    <s v="United States of America"/>
    <s v="Homeowner"/>
    <x v="0"/>
    <s v="No"/>
    <s v="No"/>
    <s v="Male"/>
    <s v="Yes"/>
    <s v="Yes"/>
    <x v="1"/>
    <x v="0"/>
    <x v="1"/>
    <s v="Excellent"/>
    <x v="21"/>
    <s v="Poor"/>
    <s v="I am actively taking a course or consuming other materials"/>
    <s v="Daily"/>
    <s v="Daily"/>
    <s v="Daily"/>
    <m/>
    <x v="1"/>
    <s v="More than $102"/>
    <s v="Less than today"/>
    <b v="0"/>
    <s v="More than $200,000"/>
    <s v="Purchase a $5,000 used car in cash"/>
    <b v="0"/>
  </r>
  <r>
    <s v="R_3phxUXjujYuNSOD"/>
    <d v="2020-04-08T19:30:54"/>
    <b v="1"/>
    <s v="I consent, begin the study"/>
    <s v="35 - 44"/>
    <s v="Black or African American"/>
    <x v="0"/>
    <s v="Never married"/>
    <n v="0"/>
    <s v="United States of America"/>
    <s v="Homeowner"/>
    <x v="0"/>
    <s v="No"/>
    <s v="No"/>
    <s v="Female"/>
    <s v="Yes"/>
    <s v="Yes"/>
    <x v="8"/>
    <x v="3"/>
    <x v="3"/>
    <s v="Average"/>
    <x v="22"/>
    <s v="Terrible"/>
    <s v="One to three years ago"/>
    <s v="Once a week"/>
    <s v="Never"/>
    <s v="Bi-weekly"/>
    <s v="Food and drinks"/>
    <x v="2"/>
    <s v="More than $102"/>
    <s v="Less than today"/>
    <b v="0"/>
    <s v="More than $200,000"/>
    <s v="Purchase a $5,000 used car in cash"/>
    <b v="0"/>
  </r>
  <r>
    <s v="R_3hgt0Gc4303MIj1"/>
    <d v="2020-04-08T19:30:55"/>
    <b v="1"/>
    <s v="I consent, begin the study"/>
    <s v="35 - 44"/>
    <s v="White"/>
    <x v="0"/>
    <s v="Married"/>
    <n v="3"/>
    <s v="United States of America"/>
    <s v="Homeowner"/>
    <x v="0"/>
    <s v="No"/>
    <s v="No"/>
    <s v="Male"/>
    <s v="Yes"/>
    <s v="Yes"/>
    <x v="1"/>
    <x v="1"/>
    <x v="3"/>
    <s v="Good"/>
    <x v="23"/>
    <s v="Average"/>
    <s v="More than three years ago"/>
    <s v="Never"/>
    <s v="Daily"/>
    <s v="Less than monthly"/>
    <s v="Food and drinks,Entertainment"/>
    <x v="1"/>
    <s v="More than $102"/>
    <s v="Less than today"/>
    <b v="0"/>
    <s v="More than $200,000"/>
    <s v="Purchase a $5,000 used car in cash"/>
    <b v="0"/>
  </r>
  <r>
    <s v="R_3gT8Z9Fcv9doiFv"/>
    <d v="2020-04-08T19:32:48"/>
    <b v="1"/>
    <s v="I consent, begin the study"/>
    <s v="25 - 34"/>
    <s v="White"/>
    <x v="5"/>
    <s v="Married"/>
    <n v="1"/>
    <s v="United States of America"/>
    <s v="Homeowner"/>
    <x v="0"/>
    <s v="No"/>
    <s v="Business"/>
    <s v="Female"/>
    <s v="Yes"/>
    <s v="Yes"/>
    <x v="1"/>
    <x v="0"/>
    <x v="3"/>
    <s v="Excellent"/>
    <x v="24"/>
    <s v="Average"/>
    <s v="More than three years ago"/>
    <s v="Daily"/>
    <s v="Daily"/>
    <s v="Daily"/>
    <m/>
    <x v="1"/>
    <s v="More than $102"/>
    <s v="Less than today"/>
    <b v="0"/>
    <s v="More than $200,000"/>
    <s v="Purchase a $5,000 used car in cash"/>
    <b v="0"/>
  </r>
  <r>
    <s v="R_3npYxQqJCfK1Hhq"/>
    <d v="2020-04-08T19:34:44"/>
    <b v="1"/>
    <s v="I consent, begin the study"/>
    <s v="25 - 34"/>
    <s v="White"/>
    <x v="0"/>
    <s v="Married"/>
    <n v="1"/>
    <s v="United States of America"/>
    <s v="Homeowner"/>
    <x v="0"/>
    <s v="No"/>
    <s v="No"/>
    <s v="Female"/>
    <s v="Yes"/>
    <s v="Yes"/>
    <x v="7"/>
    <x v="2"/>
    <x v="3"/>
    <s v="Average"/>
    <x v="25"/>
    <s v="Terrible"/>
    <s v="More than three years ago"/>
    <s v="Never"/>
    <s v="Never"/>
    <s v="Once a week"/>
    <s v="Food and drinks,Entertainment,Clothing"/>
    <x v="2"/>
    <s v="Exactly $102"/>
    <s v="More than today"/>
    <b v="1"/>
    <s v="More than $200,000"/>
    <s v="Purchase a $5,000 used car in cash"/>
    <b v="0"/>
  </r>
  <r>
    <s v="R_3MMr1pUP3fChj8d"/>
    <d v="2020-04-08T19:35:12"/>
    <b v="1"/>
    <s v="I consent, begin the study"/>
    <s v="35 - 44"/>
    <s v="Asian"/>
    <x v="0"/>
    <s v="Married"/>
    <n v="2"/>
    <s v="United States of America"/>
    <s v="Homeowner"/>
    <x v="0"/>
    <s v="No"/>
    <s v="No"/>
    <s v="Male"/>
    <s v="Yes"/>
    <s v="Yes"/>
    <x v="1"/>
    <x v="1"/>
    <x v="0"/>
    <s v="Good"/>
    <x v="26"/>
    <s v="Good"/>
    <s v="More than three years ago"/>
    <s v="Never"/>
    <s v="Daily"/>
    <s v="Monthly"/>
    <s v="Food and drinks,Entertainment,Travel"/>
    <x v="1"/>
    <s v="More than $102"/>
    <s v="Less than today"/>
    <b v="0"/>
    <s v="More than $200,000"/>
    <s v="Purchase a $5,000 used car in cash"/>
    <b v="0"/>
  </r>
  <r>
    <s v="R_2dtdRAMNSLMqaA7"/>
    <d v="2020-04-08T19:35:50"/>
    <b v="1"/>
    <s v="I consent, begin the study"/>
    <s v="25 - 34"/>
    <s v="White"/>
    <x v="1"/>
    <s v="Married"/>
    <n v="0"/>
    <s v="United States of America"/>
    <s v="Homeowner"/>
    <x v="0"/>
    <s v="No"/>
    <s v="No"/>
    <s v="Male"/>
    <s v="Yes"/>
    <s v="Yes"/>
    <x v="1"/>
    <x v="0"/>
    <x v="3"/>
    <s v="Excellent"/>
    <x v="27"/>
    <s v="Average"/>
    <s v="More than three years ago"/>
    <s v="Never"/>
    <s v="Never"/>
    <s v="Once a week"/>
    <m/>
    <x v="1"/>
    <s v="More than $102"/>
    <s v="Less than today"/>
    <b v="0"/>
    <s v="More than $200,000"/>
    <s v="Purchase a $5,000 used car in cash"/>
    <b v="0"/>
  </r>
  <r>
    <s v="R_245TdJtSW0wNELs"/>
    <d v="2020-04-08T19:46:34"/>
    <b v="1"/>
    <s v="I consent, begin the study"/>
    <s v="25 - 34"/>
    <s v="White"/>
    <x v="0"/>
    <s v="Never married"/>
    <n v="0"/>
    <s v="United States of America"/>
    <s v="Renter"/>
    <x v="0"/>
    <s v="No"/>
    <s v="No"/>
    <s v="Female"/>
    <s v="Yes"/>
    <s v="Yes"/>
    <x v="0"/>
    <x v="3"/>
    <x v="2"/>
    <s v="Good"/>
    <x v="17"/>
    <s v="Poor"/>
    <s v="I have not taken a course or consumed other materials"/>
    <s v="4-6 times a week"/>
    <s v="Once a week"/>
    <s v="Daily"/>
    <s v="Food and drinks,Travel"/>
    <x v="1"/>
    <s v="More than $102"/>
    <s v="Less than today"/>
    <b v="0"/>
    <s v="More than $200,000"/>
    <s v="Purchase a $5,000 used car in cash"/>
    <b v="0"/>
  </r>
  <r>
    <s v="R_ZjxnQov7KpFi4mJ"/>
    <d v="2020-04-08T19:57:40"/>
    <b v="1"/>
    <s v="I consent, begin the study"/>
    <s v="25 - 34"/>
    <s v="White"/>
    <x v="2"/>
    <s v="Married"/>
    <n v="1"/>
    <s v="United States of America"/>
    <s v="Homeowner"/>
    <x v="0"/>
    <s v="No"/>
    <s v="No"/>
    <s v="Female"/>
    <s v="Yes"/>
    <s v="Yes"/>
    <x v="5"/>
    <x v="5"/>
    <x v="0"/>
    <s v="Average"/>
    <x v="28"/>
    <s v="Average"/>
    <s v="I am actively taking a course or consuming other materials"/>
    <s v="Daily"/>
    <s v="Daily"/>
    <s v="Daily"/>
    <s v="Food and drinks,Travel"/>
    <x v="1"/>
    <s v="More than $102"/>
    <s v="Less than today"/>
    <b v="0"/>
    <s v="More than $200,000"/>
    <s v="Purchase a $5,000 used car in cash"/>
    <b v="1"/>
  </r>
  <r>
    <s v="R_2dm5JjMJVVSjMOs"/>
    <d v="2020-04-08T19:58:48"/>
    <b v="1"/>
    <s v="I consent, begin the study"/>
    <s v="25 - 34"/>
    <s v="White"/>
    <x v="1"/>
    <s v="Married"/>
    <n v="1"/>
    <s v="United States of America"/>
    <s v="Homeowner"/>
    <x v="0"/>
    <s v="No"/>
    <s v="No"/>
    <s v="Male"/>
    <s v="Yes"/>
    <s v="Yes"/>
    <x v="0"/>
    <x v="5"/>
    <x v="1"/>
    <s v="Good"/>
    <x v="29"/>
    <s v="Good"/>
    <s v="More than three years ago"/>
    <s v="Daily"/>
    <s v="Daily"/>
    <s v="Once a week"/>
    <s v="Food and drinks"/>
    <x v="1"/>
    <s v="More than $102"/>
    <s v="Less than today"/>
    <b v="0"/>
    <s v="More than $200,000"/>
    <s v="Purchase a $5,000 used car in cash"/>
    <b v="0"/>
  </r>
  <r>
    <s v="R_2rAtd9SgTn9nKOe"/>
    <d v="2020-04-08T20:00:12"/>
    <b v="1"/>
    <s v="I consent, begin the study"/>
    <s v="25 - 34"/>
    <s v="White"/>
    <x v="0"/>
    <s v="Married"/>
    <n v="2"/>
    <s v="United States of America"/>
    <s v="Other"/>
    <x v="0"/>
    <s v="No"/>
    <s v="Farm"/>
    <s v="Female"/>
    <s v="Yes"/>
    <s v="No"/>
    <x v="1"/>
    <x v="7"/>
    <x v="1"/>
    <s v="Good"/>
    <x v="30"/>
    <s v="Terrible"/>
    <s v="More than three years ago"/>
    <s v="Never"/>
    <s v="2-3 times a week"/>
    <s v="Daily"/>
    <s v="Food and drinks,Clothing"/>
    <x v="1"/>
    <s v="More than $102"/>
    <s v="Less than today"/>
    <b v="0"/>
    <s v="Exactly $200,000"/>
    <s v="Purchase a $5,000 used car in cash"/>
    <b v="0"/>
  </r>
  <r>
    <s v="R_1GKcFTI6iA1QVSh"/>
    <d v="2020-04-08T20:10:19"/>
    <b v="1"/>
    <s v="I consent, begin the study"/>
    <s v="35 - 44"/>
    <s v="White"/>
    <x v="1"/>
    <s v="Married"/>
    <s v="4 or greater"/>
    <s v="United States of America"/>
    <s v="Homeowner"/>
    <x v="0"/>
    <s v="No"/>
    <s v="No"/>
    <s v="Male"/>
    <s v="Yes"/>
    <s v="Yes"/>
    <x v="7"/>
    <x v="2"/>
    <x v="2"/>
    <s v="Good"/>
    <x v="3"/>
    <s v="Average"/>
    <s v="More than three years ago"/>
    <s v="Daily"/>
    <s v="Daily"/>
    <s v="Daily"/>
    <s v="Food and drinks"/>
    <x v="1"/>
    <s v="Less than $102"/>
    <s v="More than today"/>
    <b v="1"/>
    <s v="More than $200,000"/>
    <s v="Purchase a $5,000 used car in cash"/>
    <b v="0"/>
  </r>
  <r>
    <s v="R_2YPxnMOjIVggAkN"/>
    <d v="2020-04-08T20:19:29"/>
    <b v="1"/>
    <s v="I consent, begin the study"/>
    <s v="25 - 34"/>
    <s v="Other"/>
    <x v="1"/>
    <s v="Married"/>
    <n v="0"/>
    <s v="United States of America"/>
    <s v="Renter"/>
    <x v="0"/>
    <s v="No"/>
    <s v="No"/>
    <s v="Female"/>
    <s v="Yes"/>
    <s v="Yes"/>
    <x v="0"/>
    <x v="4"/>
    <x v="4"/>
    <s v="Average"/>
    <x v="13"/>
    <s v="Terrible"/>
    <s v="Less than one year ago"/>
    <s v="4-6 times a week"/>
    <s v="2-3 times a week"/>
    <s v="2-3 times a week"/>
    <s v="Food and drinks"/>
    <x v="1"/>
    <s v="More than $102"/>
    <s v="Less than today"/>
    <b v="0"/>
    <s v="More than $200,000"/>
    <s v="Purchase a $5,000 used car in cash"/>
    <b v="0"/>
  </r>
  <r>
    <s v="R_1cZX3wIknPlZXmm"/>
    <d v="2020-04-08T20:20:34"/>
    <b v="1"/>
    <s v="I consent, begin the study"/>
    <s v="45 - 54"/>
    <m/>
    <x v="1"/>
    <s v="Married"/>
    <n v="0"/>
    <s v="United States of America"/>
    <s v="Homeowner"/>
    <x v="0"/>
    <s v="No"/>
    <s v="No"/>
    <s v="Female"/>
    <s v="Yes"/>
    <s v="Yes"/>
    <x v="1"/>
    <x v="1"/>
    <x v="0"/>
    <s v="Excellent"/>
    <x v="31"/>
    <s v="Average"/>
    <s v="I am actively taking a course or consuming other materials"/>
    <s v="Daily"/>
    <s v="Daily"/>
    <s v="2-3 times a week"/>
    <s v="Food and drinks"/>
    <x v="1"/>
    <s v="More than $102"/>
    <s v="Less than today"/>
    <b v="0"/>
    <s v="More than $200,000"/>
    <s v="Purchase a $5,000 used car in cash"/>
    <b v="0"/>
  </r>
  <r>
    <s v="R_10ISNETRrzkFT53"/>
    <d v="2020-04-08T20:28:36"/>
    <b v="1"/>
    <s v="I consent, begin the study"/>
    <s v="25 - 34"/>
    <s v="White"/>
    <x v="2"/>
    <s v="Never married"/>
    <n v="0"/>
    <s v="United States of America"/>
    <s v="Renter"/>
    <x v="0"/>
    <s v="No"/>
    <s v="No"/>
    <s v="Female"/>
    <s v="Yes"/>
    <s v="Yes"/>
    <x v="8"/>
    <x v="7"/>
    <x v="0"/>
    <s v="Good"/>
    <x v="13"/>
    <s v="Poor"/>
    <s v="One to three years ago"/>
    <s v="Once a week"/>
    <s v="Never"/>
    <s v="Bi-weekly"/>
    <s v="Food and drinks"/>
    <x v="1"/>
    <s v="More than $102"/>
    <s v="Less than today"/>
    <b v="0"/>
    <s v="More than $200,000"/>
    <s v="Purchase a $5,000 used car in cash"/>
    <b v="0"/>
  </r>
  <r>
    <s v="R_10oddwBjS1swT5X"/>
    <d v="2020-04-08T20:32:09"/>
    <b v="1"/>
    <s v="I consent, begin the study"/>
    <s v="35 - 44"/>
    <s v="White,Asian"/>
    <x v="1"/>
    <s v="Married"/>
    <n v="2"/>
    <s v="United States of America"/>
    <s v="Renter"/>
    <x v="3"/>
    <s v="No"/>
    <s v="No"/>
    <s v="Male"/>
    <s v="Yes"/>
    <s v="Yes"/>
    <x v="0"/>
    <x v="7"/>
    <x v="1"/>
    <s v="Good"/>
    <x v="32"/>
    <s v="Average"/>
    <s v="More than three years ago"/>
    <s v="2-3 times a week"/>
    <s v="Once a week"/>
    <s v="Monthly"/>
    <s v="Food and drinks"/>
    <x v="2"/>
    <s v="More than $102"/>
    <s v="Less than today"/>
    <b v="0"/>
    <s v="More than $200,000"/>
    <s v="Purchase a $5,000 used car in cash"/>
    <b v="1"/>
  </r>
  <r>
    <s v="R_3FXKYqSPkBql4PL"/>
    <d v="2020-04-08T20:38:10"/>
    <b v="1"/>
    <s v="I consent, begin the study"/>
    <s v="35 - 44"/>
    <s v="Asian"/>
    <x v="1"/>
    <s v="Married"/>
    <n v="2"/>
    <s v="India"/>
    <s v="Renter"/>
    <x v="0"/>
    <s v="No"/>
    <s v="No"/>
    <s v="Male"/>
    <s v="Yes"/>
    <s v="Yes"/>
    <x v="1"/>
    <x v="6"/>
    <x v="0"/>
    <s v="Good"/>
    <x v="11"/>
    <s v="Poor"/>
    <s v="One to three years ago"/>
    <s v="4-6 times a week"/>
    <s v="4-6 times a week"/>
    <s v="Monthly"/>
    <s v="Food and drinks,Luxury goods"/>
    <x v="1"/>
    <s v="More than $102"/>
    <s v="Less than today"/>
    <b v="0"/>
    <s v="More than $200,000"/>
    <s v="Purchase a $5,000 used car in cash"/>
    <b v="1"/>
  </r>
  <r>
    <s v="R_3243XCpYT01Siuf"/>
    <d v="2020-04-08T20:50:57"/>
    <b v="1"/>
    <s v="I consent, begin the study"/>
    <s v="55 - 64"/>
    <m/>
    <x v="0"/>
    <s v="Divorced"/>
    <n v="2"/>
    <s v="United States of America"/>
    <s v="Homeowner"/>
    <x v="0"/>
    <s v="No"/>
    <s v="No"/>
    <s v="Female"/>
    <s v="Yes"/>
    <s v="Yes"/>
    <x v="8"/>
    <x v="2"/>
    <x v="4"/>
    <s v="Poor"/>
    <x v="20"/>
    <s v="Poor"/>
    <s v="More than three years ago"/>
    <s v="Never"/>
    <s v="Never"/>
    <s v="Never"/>
    <s v="Food and drinks"/>
    <x v="1"/>
    <s v="More than $102"/>
    <s v="More than today"/>
    <b v="0"/>
    <s v="More than $200,000"/>
    <s v="Purchase a $5,000 used car in cash"/>
    <b v="0"/>
  </r>
  <r>
    <s v="R_XTzgSdcJLFnk361"/>
    <d v="2020-04-08T21:00:24"/>
    <b v="1"/>
    <s v="I consent, begin the study"/>
    <s v="25 - 34"/>
    <s v="White"/>
    <x v="5"/>
    <s v="Married"/>
    <s v="4 or greater"/>
    <s v="United States of America"/>
    <s v="Renter"/>
    <x v="0"/>
    <s v="No"/>
    <s v="No"/>
    <s v="Female"/>
    <s v="Yes"/>
    <s v="Yes"/>
    <x v="0"/>
    <x v="4"/>
    <x v="0"/>
    <s v="Good"/>
    <x v="33"/>
    <s v="Poor"/>
    <s v="I am actively taking a course or consuming other materials"/>
    <s v="Once a week"/>
    <s v="Once a week"/>
    <s v="2-3 times a week"/>
    <s v="Food and drinks"/>
    <x v="1"/>
    <s v="More than $102"/>
    <s v="Less than today"/>
    <b v="0"/>
    <s v="More than $200,000"/>
    <s v="Purchase a $5,000 used car in cash"/>
    <b v="0"/>
  </r>
  <r>
    <s v="R_3EAn1EOQDPaJ8H4"/>
    <d v="2020-04-08T21:13:33"/>
    <b v="1"/>
    <s v="I consent, begin the study"/>
    <s v="25 - 34"/>
    <s v="White"/>
    <x v="1"/>
    <s v="Never married"/>
    <n v="0"/>
    <s v="United States of America"/>
    <s v="Homeowner"/>
    <x v="0"/>
    <s v="No"/>
    <s v="No"/>
    <s v="Male"/>
    <s v="Yes"/>
    <s v="Yes"/>
    <x v="0"/>
    <x v="2"/>
    <x v="1"/>
    <s v="Good"/>
    <x v="34"/>
    <s v="Average"/>
    <s v="Less than one year ago"/>
    <s v="Once a week"/>
    <s v="Once a week"/>
    <s v="Monthly"/>
    <s v="Food and drinks,Entertainment"/>
    <x v="1"/>
    <s v="More than $102"/>
    <s v="Less than today"/>
    <b v="0"/>
    <s v="More than $200,000"/>
    <s v="Purchase a $5,000 used car in cash"/>
    <b v="1"/>
  </r>
  <r>
    <s v="R_AFC9k9Htsj5nM41"/>
    <d v="2020-04-08T21:15:22"/>
    <b v="1"/>
    <s v="I consent, begin the study"/>
    <s v="25 - 34"/>
    <s v="White"/>
    <x v="5"/>
    <s v="Never married"/>
    <n v="0"/>
    <s v="United States of America"/>
    <s v="Renter"/>
    <x v="0"/>
    <s v="No"/>
    <s v="No"/>
    <s v="Female"/>
    <s v="Yes"/>
    <s v="Yes"/>
    <x v="8"/>
    <x v="5"/>
    <x v="1"/>
    <s v="Average"/>
    <x v="35"/>
    <s v="Poor"/>
    <s v="One to three years ago"/>
    <s v="Never"/>
    <s v="Never"/>
    <s v="Monthly"/>
    <s v="Food and drinks"/>
    <x v="1"/>
    <s v="More than $102"/>
    <s v="Less than today"/>
    <b v="0"/>
    <s v="More than $200,000"/>
    <s v="Purchase a $10,000 used car with a $2,500 down payment and a $200 monthly payment"/>
    <b v="0"/>
  </r>
  <r>
    <s v="R_1FJquN5FGnB2tzH"/>
    <d v="2020-04-08T21:16:54"/>
    <b v="1"/>
    <s v="I consent, begin the study"/>
    <s v="25 - 34"/>
    <s v="White,Black or African American"/>
    <x v="0"/>
    <s v="Married"/>
    <n v="0"/>
    <s v="United States of America"/>
    <s v="Homeowner"/>
    <x v="0"/>
    <s v="No"/>
    <s v="No"/>
    <s v="Female"/>
    <s v="Yes"/>
    <s v="Yes"/>
    <x v="0"/>
    <x v="8"/>
    <x v="4"/>
    <s v="Average"/>
    <x v="36"/>
    <s v="Terrible"/>
    <s v="Less than one year ago"/>
    <s v="4-6 times a week"/>
    <s v="4-6 times a week"/>
    <s v="2-3 times a week"/>
    <s v="Food and drinks"/>
    <x v="1"/>
    <s v="More than $102"/>
    <s v="Less than today"/>
    <b v="1"/>
    <s v="More than $200,000"/>
    <s v="Purchase a $5,000 used car in cash"/>
    <b v="0"/>
  </r>
  <r>
    <s v="R_1Iobw1JjulaWeiN"/>
    <d v="2020-04-08T21:18:17"/>
    <b v="1"/>
    <s v="I consent, begin the study"/>
    <s v="25 - 34"/>
    <s v="White"/>
    <x v="1"/>
    <s v="Married"/>
    <n v="1"/>
    <s v="United States of America"/>
    <s v="Homeowner"/>
    <x v="0"/>
    <s v="No"/>
    <s v="No"/>
    <s v="Female"/>
    <s v="Yes"/>
    <s v="Yes"/>
    <x v="0"/>
    <x v="3"/>
    <x v="0"/>
    <s v="Good"/>
    <x v="37"/>
    <s v="Average"/>
    <m/>
    <s v="4-6 times a week"/>
    <s v="4-6 times a week"/>
    <s v="2-3 times a week"/>
    <s v="Food and drinks"/>
    <x v="1"/>
    <s v="More than $102"/>
    <s v="Less than today"/>
    <b v="0"/>
    <s v="More than $200,000"/>
    <s v="Purchase a $5,000 used car in cash"/>
    <b v="0"/>
  </r>
  <r>
    <s v="R_6tJeqMLjhe412xP"/>
    <d v="2020-04-08T21:25:47"/>
    <b v="1"/>
    <s v="I consent, begin the study"/>
    <s v="25 - 34"/>
    <s v="White"/>
    <x v="0"/>
    <s v="Never married"/>
    <n v="0"/>
    <s v="United States of America"/>
    <s v="Renter"/>
    <x v="0"/>
    <s v="No"/>
    <s v="No"/>
    <s v="Male"/>
    <s v="Yes"/>
    <s v="Yes"/>
    <x v="0"/>
    <x v="7"/>
    <x v="1"/>
    <s v="Good"/>
    <x v="4"/>
    <s v="Good"/>
    <s v="I have not taken a course or consumed other materials"/>
    <s v="Daily"/>
    <s v="Never"/>
    <s v="Never"/>
    <s v="Food and drinks,Travel"/>
    <x v="1"/>
    <s v="More than $102"/>
    <s v="Less than today"/>
    <b v="0"/>
    <s v="More than $200,000"/>
    <s v="Purchase a $5,000 used car in cash"/>
    <b v="0"/>
  </r>
  <r>
    <s v="R_w6HvPQ0UKdkKGcN"/>
    <d v="2020-04-08T21:46:26"/>
    <b v="1"/>
    <s v="I consent, begin the study"/>
    <s v="35 - 44"/>
    <s v="White"/>
    <x v="2"/>
    <s v="Married"/>
    <n v="3"/>
    <s v="United States of America"/>
    <s v="Homeowner"/>
    <x v="0"/>
    <s v="No"/>
    <s v="No"/>
    <s v="Female"/>
    <s v="Yes"/>
    <s v="Yes"/>
    <x v="1"/>
    <x v="0"/>
    <x v="0"/>
    <s v="Good"/>
    <x v="38"/>
    <s v="Good"/>
    <s v="I am actively taking a course or consuming other materials"/>
    <s v="4-6 times a week"/>
    <s v="4-6 times a week"/>
    <s v="2-3 times a week"/>
    <s v="Food and drinks,Entertainment,Housing"/>
    <x v="1"/>
    <s v="More than $102"/>
    <s v="Less than today"/>
    <b v="0"/>
    <s v="More than $200,000"/>
    <s v="Purchase a $5,000 used car in cash"/>
    <b v="1"/>
  </r>
  <r>
    <s v="R_OyhzEZnOUpWVeuZ"/>
    <d v="2020-04-08T21:59:15"/>
    <b v="1"/>
    <s v="I consent, begin the study"/>
    <s v="25 - 34"/>
    <s v="White"/>
    <x v="1"/>
    <s v="Married"/>
    <n v="2"/>
    <s v="United States of America"/>
    <s v="Homeowner"/>
    <x v="0"/>
    <s v="No"/>
    <s v="No"/>
    <s v="Male"/>
    <s v="Yes"/>
    <s v="Yes"/>
    <x v="8"/>
    <x v="5"/>
    <x v="3"/>
    <s v="Good"/>
    <x v="39"/>
    <s v="Average"/>
    <s v="More than three years ago"/>
    <s v="Daily"/>
    <s v="Daily"/>
    <s v="Bi-weekly"/>
    <s v="Food and drinks"/>
    <x v="1"/>
    <s v="More than $102"/>
    <s v="More than today"/>
    <b v="0"/>
    <s v="More than $200,000"/>
    <s v="Purchase a $5,000 used car in cash"/>
    <b v="0"/>
  </r>
  <r>
    <s v="R_2rZymSgyi9DFH1V"/>
    <d v="2020-04-08T22:06:26"/>
    <b v="1"/>
    <s v="I consent, begin the study"/>
    <s v="25 - 34"/>
    <s v="Other"/>
    <x v="1"/>
    <s v="Married"/>
    <n v="0"/>
    <s v="United States of America"/>
    <s v="Renter"/>
    <x v="0"/>
    <s v="No"/>
    <s v="Business"/>
    <s v="Male"/>
    <s v="Yes"/>
    <s v="Yes"/>
    <x v="1"/>
    <x v="6"/>
    <x v="1"/>
    <s v="Good"/>
    <x v="40"/>
    <s v="Average"/>
    <s v="I have not taken a course or consumed other materials"/>
    <s v="2-3 times a week"/>
    <s v="Once a week"/>
    <s v="Once a week"/>
    <s v="Food and drinks,Travel"/>
    <x v="1"/>
    <s v="More than $102"/>
    <s v="Less than today"/>
    <b v="0"/>
    <s v="More than $200,000"/>
    <s v="Purchase a $5,000 used car in cash"/>
    <b v="1"/>
  </r>
  <r>
    <s v="R_UbtDKbEmfvwdzyN"/>
    <d v="2020-04-08T22:06:33"/>
    <b v="1"/>
    <s v="I consent, begin the study"/>
    <s v="25 - 34"/>
    <s v="White"/>
    <x v="1"/>
    <s v="Never married"/>
    <n v="0"/>
    <s v="United States of America"/>
    <s v="Living with parents / extended family"/>
    <x v="0"/>
    <s v="No"/>
    <s v="Farm"/>
    <s v="Male"/>
    <s v="Yes"/>
    <s v="Yes"/>
    <x v="7"/>
    <x v="2"/>
    <x v="0"/>
    <s v="Excellent"/>
    <x v="41"/>
    <s v="Good"/>
    <s v="Less than one year ago"/>
    <s v="2-3 times a week"/>
    <s v="2-3 times a week"/>
    <s v="Daily"/>
    <s v="Entertainment"/>
    <x v="1"/>
    <s v="More than $102"/>
    <s v="Exactly the same as today"/>
    <b v="0"/>
    <s v="Less than $200,000"/>
    <s v="Purchase a $5,000 used car in cash"/>
    <b v="0"/>
  </r>
  <r>
    <s v="R_2fJXLI6TZ08dLF8"/>
    <d v="2020-04-08T22:15:58"/>
    <b v="1"/>
    <s v="I consent, begin the study"/>
    <s v="25 - 34"/>
    <s v="White"/>
    <x v="3"/>
    <s v="Married"/>
    <n v="2"/>
    <s v="United States of America"/>
    <s v="Renter"/>
    <x v="0"/>
    <s v="No"/>
    <s v="No"/>
    <s v="Female"/>
    <s v="Yes"/>
    <s v="Yes"/>
    <x v="9"/>
    <x v="2"/>
    <x v="5"/>
    <s v="Average"/>
    <x v="38"/>
    <s v="Terrible"/>
    <s v="Less than one year ago"/>
    <s v="2-3 times a week"/>
    <s v="Never"/>
    <s v="Once a week"/>
    <s v="Food and drinks,Luxury goods"/>
    <x v="1"/>
    <s v="More than $102"/>
    <s v="Less than today"/>
    <b v="1"/>
    <s v="More than $200,000"/>
    <s v="Purchase a $5,000 used car in cash"/>
    <b v="0"/>
  </r>
  <r>
    <s v="R_2SjDemWD515XOLe"/>
    <d v="2020-04-08T22:17:57"/>
    <b v="1"/>
    <s v="I consent, begin the study"/>
    <s v="35 - 44"/>
    <s v="White"/>
    <x v="0"/>
    <s v="Married"/>
    <n v="1"/>
    <s v="United States of America"/>
    <s v="Homeowner"/>
    <x v="0"/>
    <s v="No"/>
    <s v="No"/>
    <s v="Female"/>
    <s v="Yes"/>
    <s v="Yes"/>
    <x v="5"/>
    <x v="2"/>
    <x v="0"/>
    <s v="Good"/>
    <x v="42"/>
    <s v="Average"/>
    <s v="More than three years ago"/>
    <s v="4-6 times a week"/>
    <s v="2-3 times a week"/>
    <s v="Daily"/>
    <s v="Food and drinks"/>
    <x v="1"/>
    <s v="More than $102"/>
    <s v="Less than today"/>
    <b v="0"/>
    <s v="More than $200,000"/>
    <s v="Purchase a $10,000 used car with a $2,500 down payment and a $200 monthly payment"/>
    <b v="0"/>
  </r>
  <r>
    <s v="R_2QXkZUJqkqW4m3U"/>
    <d v="2020-04-08T22:21:45"/>
    <b v="1"/>
    <s v="I consent, begin the study"/>
    <s v="45 - 54"/>
    <s v="White"/>
    <x v="3"/>
    <s v="Married"/>
    <s v="4 or greater"/>
    <s v="United States of America"/>
    <s v="Homeowner"/>
    <x v="3"/>
    <s v="No"/>
    <s v="Business"/>
    <s v="Female"/>
    <s v="Yes"/>
    <s v="Yes"/>
    <x v="1"/>
    <x v="0"/>
    <x v="0"/>
    <s v="Excellent"/>
    <x v="4"/>
    <s v="Good"/>
    <s v="I have not taken a course or consumed other materials"/>
    <s v="Never"/>
    <s v="Once a week"/>
    <s v="Bi-weekly"/>
    <s v="Food and drinks"/>
    <x v="1"/>
    <s v="More than $102"/>
    <s v="Less than today"/>
    <b v="0"/>
    <s v="More than $200,000"/>
    <s v="Purchase a $5,000 used car in cash"/>
    <b v="0"/>
  </r>
  <r>
    <s v="R_28U8qbmfyajf0IE"/>
    <d v="2020-04-08T23:03:33"/>
    <b v="1"/>
    <s v="I consent, begin the study"/>
    <s v="25 - 34"/>
    <s v="White"/>
    <x v="1"/>
    <s v="Never married"/>
    <n v="0"/>
    <s v="United States of America"/>
    <s v="Renter"/>
    <x v="0"/>
    <s v="No"/>
    <s v="No"/>
    <s v="Male"/>
    <s v="Yes"/>
    <s v="Yes"/>
    <x v="6"/>
    <x v="4"/>
    <x v="0"/>
    <s v="Poor"/>
    <x v="10"/>
    <s v="Terrible"/>
    <s v="Less than one year ago"/>
    <s v="2-3 times a week"/>
    <s v="2-3 times a week"/>
    <s v="Bi-weekly"/>
    <s v="Food and drinks"/>
    <x v="1"/>
    <s v="More than $102"/>
    <s v="Less than today"/>
    <b v="0"/>
    <s v="More than $200,000"/>
    <s v="Purchase a $5,000 used car in cash"/>
    <b v="0"/>
  </r>
  <r>
    <s v="R_2OJzwOt3ig8q1Al"/>
    <d v="2020-04-09T00:28:52"/>
    <b v="1"/>
    <s v="I consent, begin the study"/>
    <s v="18 - 24"/>
    <s v="White"/>
    <x v="3"/>
    <s v="Never married"/>
    <n v="3"/>
    <s v="United States of America"/>
    <s v="Living with parents / extended family"/>
    <x v="4"/>
    <m/>
    <s v="No"/>
    <s v="Male"/>
    <s v="Yes"/>
    <s v="Yes"/>
    <x v="0"/>
    <x v="1"/>
    <x v="0"/>
    <s v="Good"/>
    <x v="43"/>
    <s v="Good"/>
    <s v="I am actively taking a course or consuming other materials"/>
    <s v="4-6 times a week"/>
    <s v="4-6 times a week"/>
    <s v="Never"/>
    <s v="Entertainment"/>
    <x v="1"/>
    <s v="More than $102"/>
    <s v="Less than today"/>
    <b v="0"/>
    <s v="Less than $200,000"/>
    <s v="Purchase a $5,000 used car in cash"/>
    <b v="0"/>
  </r>
  <r>
    <s v="R_1eJfn0TXJiten83"/>
    <d v="2020-04-09T01:27:35"/>
    <b v="1"/>
    <s v="I consent, begin the study"/>
    <s v="25 - 34"/>
    <s v="White"/>
    <x v="3"/>
    <s v="Married"/>
    <n v="1"/>
    <s v="United States of America"/>
    <s v="Homeowner"/>
    <x v="0"/>
    <s v="No"/>
    <s v="No"/>
    <s v="Male"/>
    <s v="Yes"/>
    <s v="Yes"/>
    <x v="5"/>
    <x v="3"/>
    <x v="1"/>
    <s v="Good"/>
    <x v="44"/>
    <s v="Poor"/>
    <s v="One to three years ago"/>
    <s v="4-6 times a week"/>
    <s v="4-6 times a week"/>
    <s v="Monthly"/>
    <s v="Food and drinks"/>
    <x v="1"/>
    <s v="More than $102"/>
    <s v="Less than today"/>
    <b v="0"/>
    <s v="More than $200,000"/>
    <s v="Purchase a $5,000 used car in cash"/>
    <b v="0"/>
  </r>
  <r>
    <s v="R_DNMqCODHIBXT9Lj"/>
    <d v="2020-04-09T02:08:50"/>
    <b v="1"/>
    <s v="I consent, begin the study"/>
    <s v="25 - 34"/>
    <s v="White"/>
    <x v="5"/>
    <s v="Never married"/>
    <n v="0"/>
    <s v="United States of America"/>
    <s v="Renter"/>
    <x v="0"/>
    <s v="No"/>
    <s v="No"/>
    <s v="Male"/>
    <s v="Yes"/>
    <s v="Yes"/>
    <x v="9"/>
    <x v="4"/>
    <x v="0"/>
    <s v="Average"/>
    <x v="35"/>
    <s v="Average"/>
    <s v="Less than one year ago"/>
    <s v="4-6 times a week"/>
    <s v="4-6 times a week"/>
    <s v="2-3 times a week"/>
    <s v="Food and drinks"/>
    <x v="1"/>
    <s v="More than $102"/>
    <s v="Less than today"/>
    <b v="0"/>
    <s v="Exactly $200,000"/>
    <s v="Purchase a $5,000 used car in cash"/>
    <b v="0"/>
  </r>
  <r>
    <s v="R_3qU71Pxsg7WapCe"/>
    <d v="2020-04-09T02:57:50"/>
    <b v="1"/>
    <s v="I consent, begin the study"/>
    <s v="35 - 44"/>
    <s v="White"/>
    <x v="0"/>
    <s v="Married"/>
    <n v="2"/>
    <s v="United States of America"/>
    <s v="Homeowner"/>
    <x v="0"/>
    <s v="No"/>
    <s v="No"/>
    <s v="Male"/>
    <s v="Yes"/>
    <s v="Yes"/>
    <x v="0"/>
    <x v="0"/>
    <x v="1"/>
    <s v="Good"/>
    <x v="35"/>
    <s v="Average"/>
    <s v="I am actively taking a course or consuming other materials"/>
    <s v="Once a week"/>
    <s v="Once a week"/>
    <s v="2-3 times a week"/>
    <s v="Entertainment,Luxury goods"/>
    <x v="1"/>
    <s v="More than $102"/>
    <s v="Less than today"/>
    <b v="0"/>
    <s v="More than $200,000"/>
    <s v="Purchase a $5,000 used car in cash"/>
    <b v="0"/>
  </r>
  <r>
    <s v="R_VX2FlE4i3xL73RT"/>
    <d v="2020-04-09T03:12:30"/>
    <b v="1"/>
    <s v="I consent, begin the study"/>
    <s v="35 - 44"/>
    <s v="Black or African American"/>
    <x v="4"/>
    <s v="Never married"/>
    <n v="0"/>
    <s v="Netherlands"/>
    <s v="Renter"/>
    <x v="0"/>
    <s v="No"/>
    <s v="No"/>
    <s v="Female"/>
    <s v="Yes"/>
    <s v="Yes"/>
    <x v="8"/>
    <x v="5"/>
    <x v="3"/>
    <s v="Average"/>
    <x v="32"/>
    <s v="Terrible"/>
    <s v="I am actively taking a course or consuming other materials"/>
    <s v="4-6 times a week"/>
    <s v="4-6 times a week"/>
    <s v="Daily"/>
    <s v="Food and drinks,Entertainment,Luxury goods"/>
    <x v="1"/>
    <s v="More than $102"/>
    <s v="Less than today"/>
    <b v="0"/>
    <s v="More than $200,000"/>
    <s v="Purchase a $5,000 used car in cash"/>
    <b v="0"/>
  </r>
  <r>
    <s v="R_6R8YsoZUGlmlWVz"/>
    <d v="2020-04-09T03:29:09"/>
    <b v="1"/>
    <s v="I consent, begin the study"/>
    <s v="35 - 44"/>
    <s v="Black or African American"/>
    <x v="0"/>
    <s v="Married"/>
    <n v="2"/>
    <s v="United States of America"/>
    <s v="Homeowner"/>
    <x v="0"/>
    <s v="Veteran"/>
    <s v="Business"/>
    <s v="Male"/>
    <s v="Yes"/>
    <s v="Yes"/>
    <x v="1"/>
    <x v="7"/>
    <x v="1"/>
    <s v="Good"/>
    <x v="16"/>
    <s v="Poor"/>
    <s v="I am actively taking a course or consuming other materials"/>
    <s v="Daily"/>
    <s v="Daily"/>
    <s v="Daily"/>
    <s v="Food and drinks,Transportation"/>
    <x v="1"/>
    <s v="More than $102"/>
    <s v="Less than today"/>
    <b v="0"/>
    <s v="More than $200,000"/>
    <s v="Purchase a $5,000 used car in cash"/>
    <b v="0"/>
  </r>
  <r>
    <s v="R_3irouhHXisdxiJk"/>
    <d v="2020-04-09T05:16:16"/>
    <b v="1"/>
    <s v="I consent, begin the study"/>
    <s v="35 - 44"/>
    <s v="White"/>
    <x v="0"/>
    <s v="Married"/>
    <n v="2"/>
    <s v="United States of America"/>
    <s v="Homeowner"/>
    <x v="0"/>
    <s v="No"/>
    <s v="No"/>
    <s v="Female"/>
    <s v="Yes"/>
    <s v="Yes"/>
    <x v="1"/>
    <x v="0"/>
    <x v="1"/>
    <s v="Excellent"/>
    <x v="45"/>
    <s v="Terrible"/>
    <s v="More than three years ago"/>
    <s v="4-6 times a week"/>
    <s v="4-6 times a week"/>
    <s v="Less than monthly"/>
    <s v="Food and drinks"/>
    <x v="1"/>
    <s v="More than $102"/>
    <s v="Less than today"/>
    <b v="0"/>
    <s v="More than $200,000"/>
    <s v="Purchase a $5,000 used car in cash"/>
    <b v="0"/>
  </r>
  <r>
    <s v="R_DtQYyxziRBP6r9T"/>
    <d v="2020-04-09T06:25:11"/>
    <b v="1"/>
    <s v="I consent, begin the study"/>
    <s v="25 - 34"/>
    <s v="White"/>
    <x v="1"/>
    <s v="Never married"/>
    <n v="0"/>
    <s v="United States of America"/>
    <s v="Other"/>
    <x v="0"/>
    <s v="No"/>
    <s v="No"/>
    <s v="Female"/>
    <s v="Yes"/>
    <s v="Yes"/>
    <x v="8"/>
    <x v="3"/>
    <x v="2"/>
    <s v="Average"/>
    <x v="34"/>
    <s v="Poor"/>
    <s v="I am actively taking a course or consuming other materials"/>
    <s v="2-3 times a week"/>
    <s v="Daily"/>
    <s v="Daily"/>
    <s v="Food and drinks"/>
    <x v="1"/>
    <s v="More than $102"/>
    <s v="Less than today"/>
    <b v="0"/>
    <s v="More than $200,000"/>
    <s v="Purchase a $5,000 used car in cash"/>
    <b v="0"/>
  </r>
  <r>
    <s v="R_2WYgZgU9qeJP98T"/>
    <d v="2020-04-09T06:28:27"/>
    <b v="1"/>
    <s v="I consent, begin the study"/>
    <s v="25 - 34"/>
    <s v="White,Other"/>
    <x v="3"/>
    <s v="Married"/>
    <n v="0"/>
    <s v="United States of America"/>
    <s v="Homeowner"/>
    <x v="0"/>
    <s v="No"/>
    <s v="No"/>
    <s v="Male"/>
    <s v="Yes"/>
    <s v="Yes"/>
    <x v="5"/>
    <x v="4"/>
    <x v="3"/>
    <s v="Average"/>
    <x v="41"/>
    <s v="Poor"/>
    <s v="I am actively taking a course or consuming other materials"/>
    <s v="4-6 times a week"/>
    <s v="4-6 times a week"/>
    <s v="Monthly"/>
    <s v="Food and drinks,Entertainment"/>
    <x v="2"/>
    <s v="More than $102"/>
    <s v="Exactly the same as today"/>
    <b v="0"/>
    <s v="More than $200,000"/>
    <s v="Purchase a $5,000 used car in cash"/>
    <b v="0"/>
  </r>
  <r>
    <s v="R_2TZ8jzB4vp1AGkU"/>
    <d v="2020-04-09T06:31:52"/>
    <b v="1"/>
    <s v="I consent, begin the study"/>
    <s v="35 - 44"/>
    <s v="Black or African American"/>
    <x v="1"/>
    <s v="Married"/>
    <n v="2"/>
    <s v="United States of America"/>
    <s v="Homeowner"/>
    <x v="0"/>
    <s v="No"/>
    <s v="No"/>
    <s v="Male"/>
    <s v="Yes"/>
    <s v="Yes"/>
    <x v="0"/>
    <x v="0"/>
    <x v="0"/>
    <s v="Excellent"/>
    <x v="11"/>
    <s v="Average"/>
    <s v="More than three years ago"/>
    <s v="2-3 times a week"/>
    <s v="Daily"/>
    <s v="Bi-weekly"/>
    <s v="Food and drinks"/>
    <x v="1"/>
    <s v="More than $102"/>
    <s v="Less than today"/>
    <b v="0"/>
    <s v="More than $200,000"/>
    <s v="Purchase a $5,000 used car in cash"/>
    <b v="0"/>
  </r>
  <r>
    <s v="R_tFpzmw5q0AROdJn"/>
    <d v="2020-04-09T07:14:41"/>
    <b v="1"/>
    <s v="I consent, begin the study"/>
    <s v="35 - 44"/>
    <s v="White"/>
    <x v="0"/>
    <s v="Married"/>
    <n v="2"/>
    <s v="Canada"/>
    <s v="Homeowner"/>
    <x v="0"/>
    <s v="Active duty"/>
    <s v="No"/>
    <s v="Male"/>
    <s v="Yes"/>
    <s v="Yes"/>
    <x v="1"/>
    <x v="0"/>
    <x v="3"/>
    <s v="Excellent"/>
    <x v="44"/>
    <s v="Average"/>
    <s v="More than three years ago"/>
    <s v="Daily"/>
    <s v="Never"/>
    <s v="Never"/>
    <s v="Luxury goods"/>
    <x v="1"/>
    <s v="More than $102"/>
    <s v="Less than today"/>
    <b v="0"/>
    <s v="More than $200,000"/>
    <s v="Purchase a $5,000 used car in cash"/>
    <b v="0"/>
  </r>
  <r>
    <s v="R_1dLjqLARQPfy9Ww"/>
    <d v="2020-04-09T07:18:30"/>
    <b v="1"/>
    <s v="I consent, begin the study"/>
    <s v="25 - 34"/>
    <s v="White"/>
    <x v="0"/>
    <s v="Never married"/>
    <n v="0"/>
    <s v="United States of America"/>
    <s v="Renter"/>
    <x v="0"/>
    <s v="No"/>
    <s v="No"/>
    <s v="Male"/>
    <s v="Yes"/>
    <s v="Yes"/>
    <x v="5"/>
    <x v="2"/>
    <x v="0"/>
    <s v="Excellent"/>
    <x v="46"/>
    <s v="Average"/>
    <s v="One to three years ago"/>
    <s v="Once a week"/>
    <s v="Once a week"/>
    <s v="Bi-weekly"/>
    <s v="Food and drinks,Entertainment"/>
    <x v="1"/>
    <s v="More than $102"/>
    <s v="Less than today"/>
    <b v="0"/>
    <s v="More than $200,000"/>
    <s v="Purchase a $5,000 used car in cash"/>
    <b v="0"/>
  </r>
  <r>
    <s v="R_1laagwqusM7i0Yy"/>
    <d v="2020-04-09T07:54:41"/>
    <b v="1"/>
    <s v="I consent, begin the study"/>
    <s v="35 - 44"/>
    <s v="White"/>
    <x v="3"/>
    <s v="Never married"/>
    <n v="0"/>
    <s v="United States of America"/>
    <s v="Renter"/>
    <x v="0"/>
    <s v="No"/>
    <s v="No"/>
    <s v="Male"/>
    <s v="Yes"/>
    <s v="Yes"/>
    <x v="6"/>
    <x v="4"/>
    <x v="4"/>
    <s v="Average"/>
    <x v="45"/>
    <s v="Poor"/>
    <s v="One to three years ago"/>
    <s v="Never"/>
    <s v="Never"/>
    <s v="2-3 times a week"/>
    <s v="Food and drinks,Entertainment"/>
    <x v="1"/>
    <s v="More than $102"/>
    <s v="Less than today"/>
    <b v="0"/>
    <s v="More than $200,000"/>
    <s v="Purchase a $5,000 used car in cash"/>
    <b v="0"/>
  </r>
  <r>
    <s v="R_e4CoZJnXW7LkHyp"/>
    <d v="2020-04-09T08:01:18"/>
    <b v="1"/>
    <s v="I consent, begin the study"/>
    <s v="25 - 34"/>
    <s v="White"/>
    <x v="0"/>
    <s v="Never married"/>
    <n v="0"/>
    <s v="United States of America"/>
    <s v="Homeowner"/>
    <x v="0"/>
    <s v="No"/>
    <s v="No"/>
    <s v="Female"/>
    <s v="Yes"/>
    <s v="Yes"/>
    <x v="8"/>
    <x v="5"/>
    <x v="1"/>
    <s v="Excellent"/>
    <x v="5"/>
    <s v="Good"/>
    <s v="More than three years ago"/>
    <s v="Daily"/>
    <s v="Daily"/>
    <s v="Daily"/>
    <m/>
    <x v="1"/>
    <s v="More than $102"/>
    <s v="Less than today"/>
    <b v="0"/>
    <s v="More than $200,000"/>
    <s v="Purchase a $10,000 used car with a $2,500 down payment and a $200 monthly payment"/>
    <b v="1"/>
  </r>
  <r>
    <s v="R_yEhi8jDfHB3eKCB"/>
    <d v="2020-04-09T08:08:47"/>
    <b v="1"/>
    <s v="I consent, begin the study"/>
    <s v="45 - 54"/>
    <s v="White"/>
    <x v="1"/>
    <s v="Married"/>
    <s v="My children/dependents no longer live in my household"/>
    <s v="United States of America"/>
    <s v="Homeowner"/>
    <x v="0"/>
    <s v="No"/>
    <s v="No"/>
    <s v="Female"/>
    <s v="Yes"/>
    <s v="Yes"/>
    <x v="1"/>
    <x v="6"/>
    <x v="2"/>
    <s v="Good"/>
    <x v="13"/>
    <s v="Average"/>
    <s v="One to three years ago"/>
    <s v="2-3 times a week"/>
    <s v="2-3 times a week"/>
    <s v="Once a week"/>
    <s v="Food and drinks"/>
    <x v="1"/>
    <s v="More than $102"/>
    <s v="Less than today"/>
    <b v="0"/>
    <s v="More than $200,000"/>
    <s v="Purchase a $5,000 used car in cash"/>
    <b v="0"/>
  </r>
  <r>
    <s v="R_2P5VQz3OhUtWVQE"/>
    <d v="2020-04-09T08:14:26"/>
    <b v="1"/>
    <s v="I consent, begin the study"/>
    <s v="35 - 44"/>
    <s v="Other"/>
    <x v="3"/>
    <s v="Never married"/>
    <n v="0"/>
    <s v="Canada"/>
    <s v="Renter"/>
    <x v="0"/>
    <s v="No"/>
    <s v="No"/>
    <s v="Male"/>
    <s v="Yes"/>
    <s v="Yes"/>
    <x v="10"/>
    <x v="3"/>
    <x v="3"/>
    <s v="Poor"/>
    <x v="47"/>
    <s v="Terrible"/>
    <s v="I am actively taking a course or consuming other materials"/>
    <s v="Once a week"/>
    <s v="Once a week"/>
    <s v="Daily"/>
    <s v="Food and drinks,Entertainment,Transportation"/>
    <x v="2"/>
    <s v="More than $102"/>
    <s v="Less than today"/>
    <b v="0"/>
    <s v="More than $200,000"/>
    <s v="Purchase a $5,000 used car in cash"/>
    <b v="0"/>
  </r>
  <r>
    <s v="R_27VHH1Ee4OlAptM"/>
    <d v="2020-04-09T08:23:40"/>
    <b v="1"/>
    <s v="I consent, begin the study"/>
    <s v="65 - 74"/>
    <s v="Other"/>
    <x v="1"/>
    <s v="Married"/>
    <n v="0"/>
    <s v="United States of America"/>
    <s v="Homeowner"/>
    <x v="2"/>
    <s v="Veteran"/>
    <s v="No"/>
    <s v="Male"/>
    <s v="Yes"/>
    <s v="Yes"/>
    <x v="6"/>
    <x v="0"/>
    <x v="1"/>
    <s v="Excellent"/>
    <x v="21"/>
    <s v="Excellent"/>
    <s v="More than three years ago"/>
    <s v="Never"/>
    <s v="2-3 times a week"/>
    <s v="Daily"/>
    <m/>
    <x v="1"/>
    <s v="More than $102"/>
    <s v="More than today"/>
    <b v="0"/>
    <s v="More than $200,000"/>
    <s v="Purchase a $5,000 used car in cash"/>
    <b v="0"/>
  </r>
  <r>
    <s v="R_W9aiWoxuAxPWCQ1"/>
    <d v="2020-04-09T09:22:58"/>
    <b v="1"/>
    <s v="I consent, begin the study"/>
    <s v="25 - 34"/>
    <s v="White"/>
    <x v="0"/>
    <s v="Married"/>
    <n v="0"/>
    <s v="United States of America"/>
    <s v="Homeowner"/>
    <x v="0"/>
    <s v="No"/>
    <s v="No"/>
    <s v="Female"/>
    <s v="Yes"/>
    <s v="Yes"/>
    <x v="0"/>
    <x v="7"/>
    <x v="0"/>
    <s v="Excellent"/>
    <x v="48"/>
    <s v="Good"/>
    <s v="One to three years ago"/>
    <s v="2-3 times a week"/>
    <s v="Daily"/>
    <s v="2-3 times a week"/>
    <s v="Food and drinks"/>
    <x v="1"/>
    <s v="More than $102"/>
    <s v="Less than today"/>
    <b v="0"/>
    <s v="More than $200,000"/>
    <s v="Purchase a $5,000 used car in cash"/>
    <b v="0"/>
  </r>
  <r>
    <s v="R_9vsL7SqVfwsC9ah"/>
    <d v="2020-04-09T09:37:03"/>
    <b v="1"/>
    <s v="I consent, begin the study"/>
    <s v="35 - 44"/>
    <s v="White"/>
    <x v="5"/>
    <s v="Married"/>
    <n v="2"/>
    <s v="United States of America"/>
    <s v="Homeowner"/>
    <x v="0"/>
    <s v="No"/>
    <s v="No"/>
    <s v="Male"/>
    <s v="Yes"/>
    <s v="Yes"/>
    <x v="1"/>
    <x v="7"/>
    <x v="1"/>
    <s v="Average"/>
    <x v="49"/>
    <s v="Average"/>
    <s v="More than three years ago"/>
    <s v="Daily"/>
    <s v="Daily"/>
    <s v="Daily"/>
    <s v="Housing"/>
    <x v="1"/>
    <s v="More than $102"/>
    <s v="Less than today"/>
    <b v="0"/>
    <s v="More than $200,000"/>
    <s v="Purchase a $5,000 used car in cash"/>
    <b v="0"/>
  </r>
  <r>
    <s v="R_3izlRNVe2d18RVU"/>
    <d v="2020-04-09T09:42:31"/>
    <b v="1"/>
    <s v="I consent, begin the study"/>
    <s v="35 - 44"/>
    <s v="White"/>
    <x v="1"/>
    <s v="Never married"/>
    <n v="0"/>
    <s v="United States of America"/>
    <s v="Homeowner"/>
    <x v="0"/>
    <s v="No"/>
    <s v="No"/>
    <s v="Female"/>
    <s v="Yes"/>
    <s v="Yes"/>
    <x v="7"/>
    <x v="7"/>
    <x v="2"/>
    <s v="Good"/>
    <x v="44"/>
    <s v="Average"/>
    <s v="One to three years ago"/>
    <s v="Once a week"/>
    <s v="Once a week"/>
    <s v="Monthly"/>
    <s v="Food and drinks"/>
    <x v="1"/>
    <s v="Less than $102"/>
    <s v="Less than today"/>
    <b v="0"/>
    <s v="More than $200,000"/>
    <s v="Purchase a $28,000 new car with a $2,500 down payment and a $350 monthly payment"/>
    <b v="0"/>
  </r>
  <r>
    <s v="R_3oX91OXiUVPU87C"/>
    <d v="2020-04-09T10:11:54"/>
    <b v="1"/>
    <s v="I consent, begin the study"/>
    <s v="35 - 44"/>
    <s v="White"/>
    <x v="5"/>
    <s v="Married"/>
    <n v="2"/>
    <s v="United States of America"/>
    <s v="Homeowner"/>
    <x v="0"/>
    <s v="No"/>
    <s v="No"/>
    <s v="Female"/>
    <s v="Yes"/>
    <s v="Yes"/>
    <x v="0"/>
    <x v="6"/>
    <x v="1"/>
    <s v="Good"/>
    <x v="50"/>
    <s v="Poor"/>
    <s v="More than three years ago"/>
    <s v="Never"/>
    <s v="Never"/>
    <s v="2-3 times a week"/>
    <s v="Food and drinks"/>
    <x v="1"/>
    <s v="More than $102"/>
    <s v="Less than today"/>
    <b v="0"/>
    <s v="More than $200,000"/>
    <s v="Purchase a $5,000 used car in cash"/>
    <b v="0"/>
  </r>
  <r>
    <s v="R_ZkhKfz7wP0t6Eed"/>
    <d v="2020-04-09T10:30:17"/>
    <b v="1"/>
    <s v="I consent, begin the study"/>
    <s v="25 - 34"/>
    <s v="White"/>
    <x v="0"/>
    <s v="Married"/>
    <n v="0"/>
    <s v="Poland"/>
    <s v="Homeowner"/>
    <x v="0"/>
    <s v="No"/>
    <s v="No"/>
    <s v="Male"/>
    <s v="Yes"/>
    <s v="Yes"/>
    <x v="4"/>
    <x v="2"/>
    <x v="3"/>
    <s v="Average"/>
    <x v="51"/>
    <s v="Good"/>
    <s v="I am actively taking a course or consuming other materials"/>
    <s v="Daily"/>
    <s v="Never"/>
    <s v="Never"/>
    <s v="Transportation"/>
    <x v="1"/>
    <s v="Less than $102"/>
    <s v="Less than today"/>
    <b v="0"/>
    <s v="More than $200,000"/>
    <s v="Purchase a $5,000 used car in cash"/>
    <b v="0"/>
  </r>
  <r>
    <s v="R_szn7dUC9jtoPBGF"/>
    <d v="2020-04-09T11:36:09"/>
    <b v="1"/>
    <s v="I consent, begin the study"/>
    <s v="45 - 54"/>
    <s v="White"/>
    <x v="1"/>
    <s v="Married"/>
    <n v="2"/>
    <s v="United States of America"/>
    <s v="Homeowner"/>
    <x v="0"/>
    <s v="No"/>
    <s v="No"/>
    <s v="Male"/>
    <s v="Yes"/>
    <s v="Yes"/>
    <x v="1"/>
    <x v="0"/>
    <x v="0"/>
    <s v="Good"/>
    <x v="52"/>
    <s v="Good"/>
    <s v="One to three years ago"/>
    <s v="4-6 times a week"/>
    <s v="4-6 times a week"/>
    <s v="Never"/>
    <s v="Food and drinks"/>
    <x v="2"/>
    <s v="More than $102"/>
    <s v="Less than today"/>
    <b v="0"/>
    <s v="More than $200,000"/>
    <s v="Purchase a $5,000 used car in cash"/>
    <b v="0"/>
  </r>
  <r>
    <s v="R_RFDYeikGb9rppTP"/>
    <d v="2020-04-09T12:38:00"/>
    <b v="1"/>
    <s v="I consent, begin the study"/>
    <s v="35 - 44"/>
    <s v="White"/>
    <x v="2"/>
    <s v="Divorced"/>
    <n v="0"/>
    <s v="United States of America"/>
    <s v="Homeowner"/>
    <x v="0"/>
    <s v="No"/>
    <s v="Business"/>
    <s v="Female"/>
    <s v="Yes"/>
    <s v="Yes"/>
    <x v="6"/>
    <x v="6"/>
    <x v="0"/>
    <s v="Good"/>
    <x v="53"/>
    <s v="Poor"/>
    <s v="I am actively taking a course or consuming other materials"/>
    <s v="4-6 times a week"/>
    <s v="4-6 times a week"/>
    <s v="2-3 times a week"/>
    <s v="Food and drinks,Entertainment"/>
    <x v="1"/>
    <s v="More than $102"/>
    <s v="Less than today"/>
    <b v="0"/>
    <s v="More than $200,000"/>
    <s v="Purchase a $5,000 used car in cash"/>
    <b v="0"/>
  </r>
  <r>
    <s v="R_3F4HIukgR8uLaA2"/>
    <d v="2020-04-09T13:18:29"/>
    <b v="1"/>
    <s v="I consent, begin the study"/>
    <s v="35 - 44"/>
    <s v="White"/>
    <x v="1"/>
    <s v="Divorced"/>
    <n v="0"/>
    <s v="United States of America"/>
    <s v="Renter"/>
    <x v="0"/>
    <s v="No"/>
    <s v="No"/>
    <s v="Female"/>
    <s v="Yes"/>
    <s v="Yes"/>
    <x v="4"/>
    <x v="5"/>
    <x v="4"/>
    <s v="Good"/>
    <x v="46"/>
    <s v="Terrible"/>
    <s v="Less than one year ago"/>
    <s v="Daily"/>
    <s v="Never"/>
    <s v="Daily"/>
    <s v="Food and drinks,Entertainment"/>
    <x v="1"/>
    <s v="More than $102"/>
    <s v="Exactly the same as today"/>
    <b v="0"/>
    <s v="More than $200,000"/>
    <s v="Purchase a $5,000 used car in cash"/>
    <b v="0"/>
  </r>
  <r>
    <s v="R_Xj3ffhkHUQlvxiV"/>
    <d v="2020-04-09T13:24:43"/>
    <b v="1"/>
    <s v="I consent, begin the study"/>
    <s v="25 - 34"/>
    <s v="White"/>
    <x v="3"/>
    <s v="Married"/>
    <n v="2"/>
    <s v="United States of America"/>
    <s v="Homeowner"/>
    <x v="0"/>
    <s v="No"/>
    <s v="No"/>
    <s v="Male"/>
    <s v="Yes"/>
    <s v="Yes"/>
    <x v="0"/>
    <x v="6"/>
    <x v="1"/>
    <s v="Excellent"/>
    <x v="54"/>
    <s v="Good"/>
    <s v="I am actively taking a course or consuming other materials"/>
    <s v="Never"/>
    <s v="Never"/>
    <s v="Monthly"/>
    <s v="Food and drinks,Entertainment"/>
    <x v="1"/>
    <s v="More than $102"/>
    <s v="Less than today"/>
    <b v="0"/>
    <s v="More than $200,000"/>
    <s v="Purchase a $10,000 used car with a $2,500 down payment and a $200 monthly payment"/>
    <b v="1"/>
  </r>
  <r>
    <s v="R_1C2RCxKmg3hbnT8"/>
    <d v="2020-04-09T13:55:31"/>
    <b v="1"/>
    <s v="I consent, begin the study"/>
    <s v="25 - 34"/>
    <s v="White"/>
    <x v="4"/>
    <s v="Married"/>
    <n v="0"/>
    <s v="United States of America"/>
    <s v="Renter"/>
    <x v="0"/>
    <s v="No"/>
    <s v="No"/>
    <s v="Female"/>
    <s v="Yes"/>
    <s v="Yes"/>
    <x v="5"/>
    <x v="3"/>
    <x v="1"/>
    <s v="Average"/>
    <x v="49"/>
    <s v="Average"/>
    <s v="I am actively taking a course or consuming other materials"/>
    <s v="2-3 times a week"/>
    <s v="Never"/>
    <s v="Once a week"/>
    <s v="Food and drinks,Housing"/>
    <x v="2"/>
    <s v="More than $102"/>
    <s v="Exactly the same as today"/>
    <b v="0"/>
    <s v="More than $200,000"/>
    <s v="Purchase a $5,000 used car in cash"/>
    <b v="1"/>
  </r>
  <r>
    <s v="R_3PbCY0rbVg37pAF"/>
    <d v="2020-04-09T14:55:41"/>
    <b v="1"/>
    <s v="I consent, begin the study"/>
    <s v="25 - 34"/>
    <s v="White"/>
    <x v="1"/>
    <s v="Married"/>
    <n v="1"/>
    <s v="United States of America"/>
    <s v="Homeowner"/>
    <x v="0"/>
    <s v="No"/>
    <s v="No"/>
    <s v="Male"/>
    <s v="Yes"/>
    <s v="Yes"/>
    <x v="0"/>
    <x v="2"/>
    <x v="1"/>
    <s v="Excellent"/>
    <x v="38"/>
    <s v="Average"/>
    <s v="More than three years ago"/>
    <s v="2-3 times a week"/>
    <s v="2-3 times a week"/>
    <s v="Once a week"/>
    <s v="Food and drinks,Luxury goods,Travel"/>
    <x v="1"/>
    <s v="More than $102"/>
    <s v="Less than today"/>
    <b v="0"/>
    <s v="More than $200,000"/>
    <s v="Purchase a $10,000 used car with a $2,500 down payment and a $200 monthly payment"/>
    <b v="1"/>
  </r>
  <r>
    <s v="R_bjEsSX6dFr61JoR"/>
    <d v="2020-04-09T15:15:29"/>
    <b v="1"/>
    <s v="I consent, begin the study"/>
    <s v="25 - 34"/>
    <s v="White"/>
    <x v="1"/>
    <s v="Never married"/>
    <n v="0"/>
    <s v="United States of America"/>
    <s v="Renter"/>
    <x v="0"/>
    <s v="No"/>
    <s v="Business"/>
    <s v="Male"/>
    <s v="Yes"/>
    <s v="Yes"/>
    <x v="9"/>
    <x v="4"/>
    <x v="0"/>
    <s v="Average"/>
    <x v="45"/>
    <s v="Poor"/>
    <s v="One to three years ago"/>
    <s v="Once a week"/>
    <s v="Daily"/>
    <s v="Daily"/>
    <s v="Food and drinks,Entertainment,Transportation"/>
    <x v="1"/>
    <s v="More than $102"/>
    <s v="Less than today"/>
    <b v="0"/>
    <s v="More than $200,000"/>
    <s v="Purchase a $5,000 used car in cash"/>
    <b v="0"/>
  </r>
  <r>
    <s v="R_1gSWRl6UFBrJUvD"/>
    <d v="2020-04-09T16:57:13"/>
    <b v="1"/>
    <s v="I consent, begin the study"/>
    <s v="45 - 54"/>
    <s v="White"/>
    <x v="1"/>
    <s v="Married"/>
    <n v="1"/>
    <s v="United States of America"/>
    <s v="Homeowner"/>
    <x v="0"/>
    <s v="No"/>
    <s v="No"/>
    <s v="Male"/>
    <s v="Yes"/>
    <s v="Yes"/>
    <x v="1"/>
    <x v="1"/>
    <x v="1"/>
    <s v="Good"/>
    <x v="20"/>
    <s v="Good"/>
    <s v="More than three years ago"/>
    <s v="Once a week"/>
    <s v="Once a week"/>
    <s v="Once a week"/>
    <s v="Food and drinks,Transportation"/>
    <x v="1"/>
    <s v="More than $102"/>
    <s v="Less than today"/>
    <b v="0"/>
    <s v="More than $200,000"/>
    <s v="Purchase a $5,000 used car in cash"/>
    <b v="0"/>
  </r>
  <r>
    <s v="R_1OuBDHWfYZu06Ea"/>
    <d v="2020-04-09T17:17:40"/>
    <b v="1"/>
    <s v="I consent, begin the study"/>
    <s v="35 - 44"/>
    <s v="White,Asian"/>
    <x v="0"/>
    <s v="Married"/>
    <n v="0"/>
    <s v="United States of America"/>
    <s v="Renter"/>
    <x v="0"/>
    <s v="No"/>
    <s v="No"/>
    <s v="Female"/>
    <s v="Yes"/>
    <s v="Yes"/>
    <x v="1"/>
    <x v="6"/>
    <x v="1"/>
    <s v="Excellent"/>
    <x v="13"/>
    <s v="Good"/>
    <s v="One to three years ago"/>
    <s v="Never"/>
    <s v="2-3 times a week"/>
    <s v="Daily"/>
    <s v="Food and drinks,Travel"/>
    <x v="1"/>
    <s v="More than $102"/>
    <s v="Less than today"/>
    <b v="0"/>
    <s v="More than $200,000"/>
    <s v="Purchase a $5,000 used car in cash"/>
    <b v="0"/>
  </r>
  <r>
    <s v="R_3RyHKEyynpnB02t"/>
    <d v="2020-04-09T17:30:17"/>
    <b v="1"/>
    <s v="I consent, begin the study"/>
    <s v="35 - 44"/>
    <s v="White"/>
    <x v="1"/>
    <s v="Married"/>
    <n v="3"/>
    <s v="United States of America"/>
    <s v="Homeowner"/>
    <x v="0"/>
    <s v="No"/>
    <s v="No"/>
    <s v="Male"/>
    <s v="Yes"/>
    <s v="Yes"/>
    <x v="1"/>
    <x v="1"/>
    <x v="1"/>
    <s v="Excellent"/>
    <x v="35"/>
    <s v="Good"/>
    <s v="I am actively taking a course or consuming other materials"/>
    <s v="Daily"/>
    <s v="Daily"/>
    <s v="2-3 times a week"/>
    <m/>
    <x v="1"/>
    <s v="More than $102"/>
    <s v="Less than today"/>
    <b v="0"/>
    <s v="More than $200,000"/>
    <s v="Purchase a $5,000 used car in cash"/>
    <b v="0"/>
  </r>
  <r>
    <s v="R_2BeZht3R7hyTTf8"/>
    <d v="2020-04-09T17:38:30"/>
    <b v="1"/>
    <s v="I consent, begin the study"/>
    <s v="18 - 24"/>
    <s v="White"/>
    <x v="0"/>
    <s v="Married"/>
    <n v="0"/>
    <s v="United States of America"/>
    <s v="Homeowner"/>
    <x v="0"/>
    <s v="No"/>
    <s v="No"/>
    <s v="Female"/>
    <s v="Yes"/>
    <s v="Yes"/>
    <x v="4"/>
    <x v="3"/>
    <x v="2"/>
    <s v="Good"/>
    <x v="3"/>
    <s v="Poor"/>
    <s v="One to three years ago"/>
    <s v="2-3 times a week"/>
    <s v="2-3 times a week"/>
    <s v="Once a week"/>
    <s v="Food and drinks"/>
    <x v="1"/>
    <s v="More than $102"/>
    <s v="More than today"/>
    <b v="1"/>
    <s v="More than $200,000"/>
    <s v="Purchase a $5,000 used car in cash"/>
    <b v="0"/>
  </r>
  <r>
    <s v="R_3KDx6LBiFDQR1GE"/>
    <d v="2020-04-09T20:27:23"/>
    <b v="1"/>
    <s v="I consent, begin the study"/>
    <s v="35 - 44"/>
    <s v="White"/>
    <x v="0"/>
    <s v="Married"/>
    <n v="0"/>
    <s v="United States of America"/>
    <s v="Homeowner"/>
    <x v="0"/>
    <s v="No"/>
    <s v="No"/>
    <s v="Male"/>
    <s v="Yes"/>
    <s v="Yes"/>
    <x v="0"/>
    <x v="7"/>
    <x v="1"/>
    <s v="Excellent"/>
    <x v="47"/>
    <s v="Average"/>
    <s v="One to three years ago"/>
    <s v="Daily"/>
    <s v="Daily"/>
    <s v="Daily"/>
    <s v="Food and drinks,Travel"/>
    <x v="1"/>
    <s v="More than $102"/>
    <s v="Less than today"/>
    <b v="0"/>
    <s v="More than $200,000"/>
    <s v="Purchase a $5,000 used car in cash"/>
    <b v="0"/>
  </r>
  <r>
    <s v="R_2P5t44BCXp75MNJ"/>
    <d v="2020-04-09T22:53:59"/>
    <b v="1"/>
    <s v="I consent, begin the study"/>
    <s v="25 - 34"/>
    <s v="White"/>
    <x v="1"/>
    <s v="Married"/>
    <n v="2"/>
    <s v="United States of America"/>
    <s v="Homeowner"/>
    <x v="0"/>
    <s v="No"/>
    <s v="No"/>
    <s v="Male"/>
    <s v="Yes"/>
    <s v="Yes"/>
    <x v="0"/>
    <x v="2"/>
    <x v="0"/>
    <s v="Good"/>
    <x v="55"/>
    <s v="Good"/>
    <s v="I am actively taking a course or consuming other materials"/>
    <s v="Once a week"/>
    <s v="2-3 times a week"/>
    <s v="Monthly"/>
    <s v="Food and drinks,Entertainment"/>
    <x v="1"/>
    <s v="More than $102"/>
    <s v="Less than today"/>
    <b v="0"/>
    <s v="More than $200,000"/>
    <s v="Purchase a $5,000 used car in cash"/>
    <b v="0"/>
  </r>
  <r>
    <s v="R_2y925VxzyiyRbzf"/>
    <d v="2020-04-09T23:22:11"/>
    <b v="1"/>
    <s v="I consent, begin the study"/>
    <s v="35 - 44"/>
    <s v="White"/>
    <x v="0"/>
    <s v="Married"/>
    <n v="0"/>
    <s v="United States of America"/>
    <s v="Homeowner"/>
    <x v="0"/>
    <s v="No"/>
    <s v="No"/>
    <s v="Female"/>
    <s v="Yes"/>
    <s v="Yes"/>
    <x v="0"/>
    <x v="0"/>
    <x v="3"/>
    <s v="Excellent"/>
    <x v="13"/>
    <s v="Good"/>
    <s v="One to three years ago"/>
    <s v="Never"/>
    <s v="Once a week"/>
    <s v="2-3 times a week"/>
    <s v="Food and drinks"/>
    <x v="1"/>
    <s v="More than $102"/>
    <s v="Less than today"/>
    <b v="0"/>
    <s v="More than $200,000"/>
    <s v="Purchase a $5,000 used car in cash"/>
    <b v="0"/>
  </r>
  <r>
    <s v="R_29dhMT9b2JvQSFZ"/>
    <d v="2020-04-10T08:38:19"/>
    <b v="1"/>
    <s v="I consent, begin the study"/>
    <s v="35 - 44"/>
    <s v="White"/>
    <x v="1"/>
    <s v="Married"/>
    <n v="1"/>
    <s v="United States of America"/>
    <s v="Homeowner"/>
    <x v="0"/>
    <s v="No"/>
    <s v="Business"/>
    <s v="Male"/>
    <s v="Yes"/>
    <s v="Yes"/>
    <x v="7"/>
    <x v="8"/>
    <x v="1"/>
    <s v="Good"/>
    <x v="13"/>
    <s v="Good"/>
    <s v="One to three years ago"/>
    <s v="Once a week"/>
    <s v="Never"/>
    <s v="Never"/>
    <s v="Food and drinks"/>
    <x v="1"/>
    <s v="More than $102"/>
    <s v="Exactly the same as today"/>
    <b v="0"/>
    <s v="More than $200,000"/>
    <s v="Purchase a $5,000 used car in cash"/>
    <b v="0"/>
  </r>
  <r>
    <s v="R_232eX8Hk0krnkE1"/>
    <d v="2020-04-10T09:27:06"/>
    <b v="1"/>
    <s v="I consent, begin the study"/>
    <s v="25 - 34"/>
    <s v="White"/>
    <x v="3"/>
    <s v="Never married"/>
    <n v="0"/>
    <s v="United States of America"/>
    <s v="Renter"/>
    <x v="0"/>
    <s v="No"/>
    <s v="No"/>
    <s v="Male"/>
    <s v="Yes"/>
    <s v="Yes"/>
    <x v="9"/>
    <x v="8"/>
    <x v="0"/>
    <s v="Good"/>
    <x v="38"/>
    <s v="Average"/>
    <s v="One to three years ago"/>
    <s v="4-6 times a week"/>
    <s v="Once a week"/>
    <s v="Daily"/>
    <s v="Food and drinks,Entertainment"/>
    <x v="1"/>
    <s v="More than $102"/>
    <s v="Less than today"/>
    <b v="0"/>
    <s v="More than $200,000"/>
    <s v="Purchase a $5,000 used car in cash"/>
    <b v="1"/>
  </r>
  <r>
    <s v="R_qW4fNXmtKMsgR5D"/>
    <d v="2020-04-10T09:46:44"/>
    <b v="1"/>
    <s v="I consent, begin the study"/>
    <s v="35 - 44"/>
    <s v="White"/>
    <x v="5"/>
    <s v="Married"/>
    <n v="0"/>
    <s v="United States of America"/>
    <s v="Renter"/>
    <x v="0"/>
    <s v="No"/>
    <s v="No"/>
    <s v="Female"/>
    <s v="Yes"/>
    <s v="Yes"/>
    <x v="1"/>
    <x v="3"/>
    <x v="0"/>
    <s v="Average"/>
    <x v="10"/>
    <s v="Poor"/>
    <s v="I am actively taking a course or consuming other materials"/>
    <s v="2-3 times a week"/>
    <s v="Never"/>
    <s v="Monthly"/>
    <s v="Food and drinks,Entertainment,Clothing,Luxury goods"/>
    <x v="1"/>
    <s v="More than $102"/>
    <s v="Less than today"/>
    <b v="0"/>
    <s v="More than $200,000"/>
    <s v="Purchase a $5,000 used car in cash"/>
    <b v="0"/>
  </r>
  <r>
    <s v="R_3rSValVeM729L9j"/>
    <d v="2020-04-10T10:10:21"/>
    <b v="1"/>
    <s v="I consent, begin the study"/>
    <s v="45 - 54"/>
    <s v="White"/>
    <x v="4"/>
    <s v="Married"/>
    <n v="2"/>
    <s v="United States of America"/>
    <s v="Homeowner"/>
    <x v="0"/>
    <s v="Veteran"/>
    <s v="No"/>
    <s v="Male"/>
    <s v="Yes"/>
    <s v="Yes"/>
    <x v="1"/>
    <x v="2"/>
    <x v="0"/>
    <s v="Average"/>
    <x v="56"/>
    <s v="Poor"/>
    <s v="One to three years ago"/>
    <s v="2-3 times a week"/>
    <s v="2-3 times a week"/>
    <s v="Daily"/>
    <s v="Food and drinks,Entertainment"/>
    <x v="1"/>
    <s v="More than $102"/>
    <s v="Less than today"/>
    <b v="0"/>
    <s v="More than $200,000"/>
    <s v="Purchase a $5,000 used car in cash"/>
    <b v="0"/>
  </r>
  <r>
    <s v="R_1oAwholOfotf6iD"/>
    <d v="2020-04-10T15:36:07"/>
    <b v="1"/>
    <s v="I consent, begin the study"/>
    <s v="25 - 34"/>
    <s v="Asian"/>
    <x v="1"/>
    <s v="Married"/>
    <n v="0"/>
    <s v="India"/>
    <s v="Renter"/>
    <x v="4"/>
    <s v="No"/>
    <s v="No"/>
    <s v="Female"/>
    <s v="Yes"/>
    <s v="Yes"/>
    <x v="0"/>
    <x v="9"/>
    <x v="3"/>
    <s v="Average"/>
    <x v="5"/>
    <s v="Average"/>
    <s v="I have not taken a course or consumed other materials"/>
    <s v="Never"/>
    <s v="Never"/>
    <s v="Monthly"/>
    <s v="Food and drinks"/>
    <x v="1"/>
    <s v="More than $102"/>
    <s v="Less than today"/>
    <b v="0"/>
    <s v="Less than $200,000"/>
    <s v="Purchase a $10,000 used car with a $2,500 down payment and a $200 monthly payment"/>
    <b v="1"/>
  </r>
  <r>
    <s v="R_332aklXU41JQOCP"/>
    <d v="2020-04-10T16:04:44"/>
    <b v="1"/>
    <s v="I consent, begin the study"/>
    <s v="35 - 44"/>
    <s v="White"/>
    <x v="5"/>
    <s v="Married"/>
    <n v="1"/>
    <s v="United States of America"/>
    <s v="Homeowner"/>
    <x v="0"/>
    <s v="No"/>
    <s v="No"/>
    <s v="Male"/>
    <s v="Yes"/>
    <s v="Yes"/>
    <x v="1"/>
    <x v="1"/>
    <x v="1"/>
    <s v="Good"/>
    <x v="57"/>
    <s v="Good"/>
    <s v="More than three years ago"/>
    <s v="2-3 times a week"/>
    <s v="2-3 times a week"/>
    <s v="Never"/>
    <s v="Food and drinks,Entertainment"/>
    <x v="1"/>
    <s v="More than $102"/>
    <s v="Less than today"/>
    <b v="0"/>
    <s v="More than $200,000"/>
    <s v="Purchase a $5,000 used car in cash"/>
    <b v="0"/>
  </r>
  <r>
    <s v="R_3rUG4LL7UlqjtaB"/>
    <d v="2020-04-11T12:22:22"/>
    <b v="1"/>
    <s v="I consent, begin the study"/>
    <s v="25 - 34"/>
    <s v="White"/>
    <x v="1"/>
    <s v="Married"/>
    <n v="1"/>
    <s v="United States of America"/>
    <s v="Renter"/>
    <x v="0"/>
    <s v="No"/>
    <s v="Farm"/>
    <s v="Male"/>
    <s v="Yes"/>
    <s v="Yes"/>
    <x v="7"/>
    <x v="8"/>
    <x v="4"/>
    <s v="Average"/>
    <x v="58"/>
    <s v="Terrible"/>
    <s v="I am actively taking a course or consuming other materials"/>
    <s v="Once a week"/>
    <s v="Once a week"/>
    <s v="2-3 times a week"/>
    <s v="Food and drinks,Entertainment"/>
    <x v="2"/>
    <s v="More than $102"/>
    <s v="Less than today"/>
    <b v="0"/>
    <s v="More than $200,000"/>
    <s v="Purchase a $5,000 used car in cash"/>
    <b v="0"/>
  </r>
  <r>
    <s v="R_3Ei0hTQqDRjoCRE"/>
    <d v="2020-04-12T16:01:48"/>
    <b v="1"/>
    <s v="I consent, begin the study"/>
    <s v="45 - 54"/>
    <s v="Black or African American"/>
    <x v="1"/>
    <s v="Married"/>
    <n v="3"/>
    <s v="United States of America"/>
    <s v="Homeowner"/>
    <x v="0"/>
    <s v="No"/>
    <s v="No"/>
    <s v="Male"/>
    <s v="Yes"/>
    <s v="Yes"/>
    <x v="0"/>
    <x v="2"/>
    <x v="2"/>
    <s v="Average"/>
    <x v="3"/>
    <s v="Poor"/>
    <s v="More than three years ago"/>
    <s v="Never"/>
    <s v="Once a week"/>
    <s v="Bi-weekly"/>
    <s v="Food and drinks,Transportation"/>
    <x v="1"/>
    <s v="More than $102"/>
    <s v="Less than today"/>
    <b v="0"/>
    <s v="More than $200,000"/>
    <s v="Purchase a $5,000 used car in cash"/>
    <b v="0"/>
  </r>
  <r>
    <s v="R_WASsyZ7QSnhdy6J"/>
    <d v="2020-04-12T16:58:20"/>
    <b v="1"/>
    <s v="I consent, begin the study"/>
    <s v="35 - 44"/>
    <s v="White"/>
    <x v="0"/>
    <s v="Never married"/>
    <n v="0"/>
    <s v="United States of America"/>
    <s v="Homeowner"/>
    <x v="0"/>
    <s v="No"/>
    <s v="No"/>
    <s v="Male"/>
    <s v="Yes"/>
    <s v="Yes"/>
    <x v="11"/>
    <x v="9"/>
    <x v="1"/>
    <s v="Good"/>
    <x v="0"/>
    <s v="Poor"/>
    <s v="More than three years ago"/>
    <s v="2-3 times a week"/>
    <s v="Never"/>
    <s v="Once a week"/>
    <s v="Food and drinks"/>
    <x v="1"/>
    <s v="More than $102"/>
    <s v="More than today"/>
    <b v="0"/>
    <s v="More than $200,000"/>
    <s v="Purchase a $5,000 used car in cash"/>
    <b v="0"/>
  </r>
  <r>
    <s v="R_2zx6m5qq5ovmADo"/>
    <d v="2020-04-12T21:52:28"/>
    <b v="1"/>
    <s v="I consent, begin the study"/>
    <s v="65 - 74"/>
    <s v="Asian"/>
    <x v="1"/>
    <s v="Separated"/>
    <n v="0"/>
    <s v="China"/>
    <s v="Renter"/>
    <x v="0"/>
    <s v="Active duty"/>
    <s v="Business"/>
    <s v="Male"/>
    <s v="Yes"/>
    <s v="Yes"/>
    <x v="8"/>
    <x v="5"/>
    <x v="0"/>
    <s v="Average"/>
    <x v="20"/>
    <s v="Good"/>
    <s v="Less than one year ago"/>
    <s v="4-6 times a week"/>
    <s v="2-3 times a week"/>
    <s v="Bi-weekly"/>
    <s v="Housing"/>
    <x v="3"/>
    <s v="Less than $102"/>
    <s v="Less than today"/>
    <b v="1"/>
    <s v="More than $200,000"/>
    <s v="Purchase a $5,000 used car in cash"/>
    <b v="1"/>
  </r>
  <r>
    <s v="R_3FJ1GTNhyPgCO9Y"/>
    <d v="2020-04-13T09:24:09"/>
    <b v="1"/>
    <s v="I consent, begin the study"/>
    <s v="18 - 24"/>
    <s v="White"/>
    <x v="1"/>
    <s v="Never married"/>
    <n v="0"/>
    <s v="United States of America"/>
    <s v="Renter"/>
    <x v="0"/>
    <s v="No"/>
    <s v="No"/>
    <s v="Female"/>
    <s v="Yes"/>
    <s v="Yes"/>
    <x v="2"/>
    <x v="3"/>
    <x v="0"/>
    <s v="Average"/>
    <x v="51"/>
    <s v="Terrible"/>
    <s v="I am actively taking a course or consuming other materials"/>
    <s v="Never"/>
    <s v="Once a week"/>
    <s v="2-3 times a week"/>
    <s v="Food and drinks"/>
    <x v="1"/>
    <s v="More than $102"/>
    <s v="Less than today"/>
    <b v="0"/>
    <s v="More than $200,000"/>
    <s v="Purchase a $5,000 used car in cash"/>
    <b v="0"/>
  </r>
  <r>
    <s v="R_1pPqWtsS7pTtcfA"/>
    <d v="2020-04-14T12:25:32"/>
    <b v="1"/>
    <s v="I consent, begin the study"/>
    <s v="25 - 34"/>
    <s v="Asian"/>
    <x v="1"/>
    <s v="Married"/>
    <n v="0"/>
    <s v="United States of America"/>
    <s v="Homeowner"/>
    <x v="0"/>
    <s v="Guard / reserves"/>
    <s v="No"/>
    <s v="Female"/>
    <s v="Yes"/>
    <s v="Yes"/>
    <x v="5"/>
    <x v="9"/>
    <x v="0"/>
    <s v="Excellent"/>
    <x v="59"/>
    <s v="Poor"/>
    <s v="Less than one year ago"/>
    <s v="Daily"/>
    <s v="Never"/>
    <s v="Daily"/>
    <s v="Food and drinks,Entertainment,Housing"/>
    <x v="1"/>
    <s v="More than $102"/>
    <s v="Less than today"/>
    <b v="0"/>
    <s v="More than $200,000"/>
    <s v="Purchase a $5,000 used car in cash"/>
    <b v="0"/>
  </r>
  <r>
    <s v="R_svg8wEpFK3k53zP"/>
    <d v="2020-04-14T21:36:38"/>
    <b v="1"/>
    <s v="I consent, begin the study"/>
    <s v="35 - 44"/>
    <s v="White"/>
    <x v="0"/>
    <s v="Married"/>
    <n v="2"/>
    <s v="United States of America"/>
    <s v="Homeowner"/>
    <x v="0"/>
    <s v="No"/>
    <s v="No"/>
    <s v="Female"/>
    <s v="Yes"/>
    <s v="Yes"/>
    <x v="1"/>
    <x v="1"/>
    <x v="0"/>
    <s v="Excellent"/>
    <x v="21"/>
    <s v="Good"/>
    <s v="More than three years ago"/>
    <s v="Once a week"/>
    <s v="Once a week"/>
    <s v="Daily"/>
    <m/>
    <x v="1"/>
    <s v="More than $102"/>
    <s v="Less than today"/>
    <b v="0"/>
    <s v="More than $200,000"/>
    <s v="Purchase a $5,000 used car in cash"/>
    <b v="0"/>
  </r>
  <r>
    <s v="R_21pLgb66SIsarKL"/>
    <d v="2020-04-15T18:33:27"/>
    <b v="0"/>
    <s v="I consent, begin the study"/>
    <s v="55 - 64"/>
    <s v="White"/>
    <x v="5"/>
    <s v="Married"/>
    <s v="4 or greater"/>
    <s v="United States of America"/>
    <s v="Homeowner"/>
    <x v="0"/>
    <s v="Veteran"/>
    <s v="No"/>
    <s v="Female"/>
    <s v="Yes"/>
    <s v="Yes"/>
    <x v="7"/>
    <x v="7"/>
    <x v="3"/>
    <s v="Good"/>
    <x v="21"/>
    <s v="Average"/>
    <s v="More than three years ago"/>
    <s v="4-6 times a week"/>
    <s v="2-3 times a week"/>
    <s v="Once a week"/>
    <s v="Travel"/>
    <x v="1"/>
    <m/>
    <m/>
    <m/>
    <m/>
    <m/>
    <m/>
  </r>
  <r>
    <s v="R_1ptjXGda7KxSuYx"/>
    <d v="2020-04-15T18:56:54"/>
    <b v="0"/>
    <s v="I consent, begin the study"/>
    <s v="25 - 34"/>
    <s v="White"/>
    <x v="1"/>
    <s v="Married"/>
    <n v="0"/>
    <s v="United States of America"/>
    <s v="Homeowner"/>
    <x v="0"/>
    <s v="No"/>
    <s v="No"/>
    <s v="Female"/>
    <s v="Yes"/>
    <s v="Yes"/>
    <x v="12"/>
    <x v="10"/>
    <x v="6"/>
    <m/>
    <x v="6"/>
    <m/>
    <m/>
    <m/>
    <m/>
    <m/>
    <m/>
    <x v="0"/>
    <m/>
    <m/>
    <m/>
    <m/>
    <m/>
    <m/>
  </r>
  <r>
    <s v="R_1IZbmaGU2yu9OOV"/>
    <d v="2020-04-15T19:24:38"/>
    <b v="0"/>
    <s v="I consent, begin the study"/>
    <m/>
    <m/>
    <x v="7"/>
    <m/>
    <m/>
    <m/>
    <m/>
    <x v="5"/>
    <m/>
    <m/>
    <m/>
    <m/>
    <m/>
    <x v="12"/>
    <x v="10"/>
    <x v="6"/>
    <m/>
    <x v="6"/>
    <m/>
    <m/>
    <m/>
    <m/>
    <m/>
    <m/>
    <x v="0"/>
    <m/>
    <m/>
    <m/>
    <m/>
    <m/>
    <m/>
  </r>
  <r>
    <s v="R_1FS5PfIpK791wmT"/>
    <d v="2020-04-15T21:03:52"/>
    <b v="0"/>
    <s v="I consent, begin the study"/>
    <m/>
    <m/>
    <x v="7"/>
    <m/>
    <m/>
    <m/>
    <m/>
    <x v="5"/>
    <m/>
    <m/>
    <m/>
    <m/>
    <m/>
    <x v="12"/>
    <x v="10"/>
    <x v="6"/>
    <m/>
    <x v="6"/>
    <m/>
    <m/>
    <m/>
    <m/>
    <m/>
    <m/>
    <x v="0"/>
    <m/>
    <m/>
    <m/>
    <m/>
    <m/>
    <m/>
  </r>
  <r>
    <s v="R_2TZ5E31YlYa8A3w"/>
    <d v="2020-04-16T00:58:49"/>
    <b v="0"/>
    <s v="I consent, begin the study"/>
    <s v="35 - 44"/>
    <s v="White"/>
    <x v="4"/>
    <s v="Never married"/>
    <n v="1"/>
    <s v="United Kingdom"/>
    <s v="Renter"/>
    <x v="2"/>
    <s v="No"/>
    <s v="Business"/>
    <s v="Male"/>
    <s v="Yes"/>
    <s v="Yes"/>
    <x v="12"/>
    <x v="10"/>
    <x v="6"/>
    <m/>
    <x v="6"/>
    <m/>
    <m/>
    <m/>
    <m/>
    <m/>
    <m/>
    <x v="0"/>
    <m/>
    <m/>
    <m/>
    <m/>
    <m/>
    <m/>
  </r>
  <r>
    <s v="R_21hv45sCKnyq7DR"/>
    <d v="2020-04-16T05:58:15"/>
    <b v="0"/>
    <s v="I consent, begin the study"/>
    <s v="35 - 44"/>
    <s v="Black or African American"/>
    <x v="0"/>
    <s v="Never married"/>
    <n v="0"/>
    <s v="United States of America"/>
    <s v="Homeowner"/>
    <x v="0"/>
    <s v="No"/>
    <s v="Business"/>
    <s v="Female"/>
    <s v="Yes"/>
    <s v="Yes"/>
    <x v="0"/>
    <x v="2"/>
    <x v="0"/>
    <s v="Excellent"/>
    <x v="6"/>
    <m/>
    <m/>
    <m/>
    <m/>
    <m/>
    <m/>
    <x v="0"/>
    <m/>
    <m/>
    <m/>
    <m/>
    <m/>
    <m/>
  </r>
  <r>
    <s v="R_2YLlsKBgfD1XkTP"/>
    <d v="2020-04-16T06:50:00"/>
    <b v="0"/>
    <s v="I consent, begin the study"/>
    <s v="35 - 44"/>
    <s v="White"/>
    <x v="0"/>
    <s v="Separated"/>
    <n v="1"/>
    <s v="United States of America"/>
    <s v="Homeowner"/>
    <x v="0"/>
    <s v="No"/>
    <s v="No"/>
    <s v="Female"/>
    <s v="Yes"/>
    <s v="Yes"/>
    <x v="6"/>
    <x v="7"/>
    <x v="1"/>
    <s v="Good"/>
    <x v="6"/>
    <m/>
    <m/>
    <m/>
    <m/>
    <m/>
    <m/>
    <x v="0"/>
    <m/>
    <m/>
    <m/>
    <m/>
    <m/>
    <m/>
  </r>
  <r>
    <s v="R_1C291AKSjJtMVkj"/>
    <d v="2020-04-16T07:11:37"/>
    <b v="0"/>
    <s v="I consent, begin the study"/>
    <m/>
    <m/>
    <x v="7"/>
    <m/>
    <m/>
    <m/>
    <m/>
    <x v="5"/>
    <m/>
    <m/>
    <m/>
    <m/>
    <m/>
    <x v="12"/>
    <x v="10"/>
    <x v="6"/>
    <m/>
    <x v="6"/>
    <m/>
    <m/>
    <m/>
    <m/>
    <m/>
    <m/>
    <x v="0"/>
    <m/>
    <m/>
    <m/>
    <m/>
    <m/>
    <m/>
  </r>
  <r>
    <s v="R_3jUPdG1L5SxtcUd"/>
    <d v="2020-04-16T07:24:19"/>
    <b v="0"/>
    <s v="I consent, begin the study"/>
    <m/>
    <m/>
    <x v="7"/>
    <m/>
    <m/>
    <m/>
    <m/>
    <x v="5"/>
    <m/>
    <m/>
    <m/>
    <m/>
    <m/>
    <x v="12"/>
    <x v="10"/>
    <x v="6"/>
    <m/>
    <x v="6"/>
    <m/>
    <m/>
    <m/>
    <m/>
    <m/>
    <m/>
    <x v="0"/>
    <m/>
    <m/>
    <m/>
    <m/>
    <m/>
    <m/>
  </r>
  <r>
    <s v="R_3Op0GuxjWb3xTU3"/>
    <d v="2020-04-16T07:31:08"/>
    <b v="0"/>
    <s v="I consent, begin the study"/>
    <s v="25 - 34"/>
    <s v="White"/>
    <x v="5"/>
    <s v="Married"/>
    <n v="0"/>
    <s v="United States of America"/>
    <s v="Renter"/>
    <x v="0"/>
    <s v="No"/>
    <s v="No"/>
    <s v="Male"/>
    <s v="Yes"/>
    <s v="Yes"/>
    <x v="5"/>
    <x v="3"/>
    <x v="2"/>
    <s v="Average"/>
    <x v="12"/>
    <s v="Average"/>
    <s v="One to three years ago"/>
    <s v="Once a week"/>
    <s v="Once a week"/>
    <m/>
    <m/>
    <x v="0"/>
    <m/>
    <m/>
    <m/>
    <m/>
    <m/>
    <m/>
  </r>
  <r>
    <s v="R_vP3DnhcYC1SSIMh"/>
    <d v="2020-04-16T08:50:53"/>
    <b v="0"/>
    <s v="I consent, begin the study"/>
    <m/>
    <m/>
    <x v="7"/>
    <m/>
    <m/>
    <m/>
    <m/>
    <x v="5"/>
    <m/>
    <m/>
    <m/>
    <m/>
    <m/>
    <x v="12"/>
    <x v="10"/>
    <x v="6"/>
    <m/>
    <x v="6"/>
    <m/>
    <m/>
    <m/>
    <m/>
    <m/>
    <m/>
    <x v="0"/>
    <m/>
    <m/>
    <m/>
    <m/>
    <m/>
    <m/>
  </r>
  <r>
    <s v="R_dpejex6GuA3QbvP"/>
    <d v="2020-04-16T10:17:22"/>
    <b v="0"/>
    <s v="I consent, begin the study"/>
    <s v="35 - 44"/>
    <s v="White"/>
    <x v="1"/>
    <s v="Married"/>
    <n v="1"/>
    <s v="United States of America"/>
    <s v="Homeowner"/>
    <x v="0"/>
    <s v="No"/>
    <s v="No"/>
    <s v="Female"/>
    <s v="Yes"/>
    <s v="Yes"/>
    <x v="4"/>
    <x v="2"/>
    <x v="3"/>
    <s v="Good"/>
    <x v="60"/>
    <s v="Average"/>
    <s v="I am actively taking a course or consuming other materials"/>
    <s v="Never"/>
    <s v="Never"/>
    <s v="Daily"/>
    <s v="Food and drinks"/>
    <x v="1"/>
    <m/>
    <m/>
    <m/>
    <m/>
    <m/>
    <m/>
  </r>
  <r>
    <s v="R_3dEyrgISdp7LAcr"/>
    <d v="2020-04-16T13:02:21"/>
    <b v="0"/>
    <s v="I consent, begin the study"/>
    <s v="25 - 34"/>
    <s v="White"/>
    <x v="1"/>
    <s v="Never married"/>
    <n v="0"/>
    <s v="United States of America"/>
    <s v="Living with parents / extended family"/>
    <x v="0"/>
    <s v="No"/>
    <s v="No"/>
    <s v="Male"/>
    <s v="Yes"/>
    <s v="Yes"/>
    <x v="12"/>
    <x v="10"/>
    <x v="6"/>
    <m/>
    <x v="6"/>
    <m/>
    <m/>
    <m/>
    <m/>
    <m/>
    <m/>
    <x v="0"/>
    <m/>
    <m/>
    <m/>
    <m/>
    <m/>
    <m/>
  </r>
  <r>
    <s v="R_2ZK8VxOR6bgORDQ"/>
    <d v="2020-04-16T15:47:11"/>
    <b v="0"/>
    <s v="I consent, begin the study"/>
    <s v="18 - 24"/>
    <s v="White,American Indian or Alaska Native"/>
    <x v="1"/>
    <s v="Married"/>
    <n v="0"/>
    <s v="United States of America"/>
    <s v="Renter"/>
    <x v="0"/>
    <s v="No"/>
    <s v="No"/>
    <s v="Male"/>
    <s v="Yes"/>
    <s v="Yes"/>
    <x v="6"/>
    <x v="3"/>
    <x v="0"/>
    <s v="Average"/>
    <x v="61"/>
    <s v="Average"/>
    <s v="I have not taken a course or consumed other materials"/>
    <s v="Never"/>
    <s v="Never"/>
    <s v="Daily"/>
    <s v="Food and drinks,Entertainment"/>
    <x v="2"/>
    <m/>
    <m/>
    <m/>
    <m/>
    <m/>
    <m/>
  </r>
  <r>
    <s v="R_1XkF0Zocfr2Wo1z"/>
    <d v="2020-04-16T21:38:57"/>
    <b v="1"/>
    <s v="I consent, begin the study"/>
    <s v="25 - 34"/>
    <s v="White"/>
    <x v="0"/>
    <s v="Married"/>
    <n v="0"/>
    <s v="United States of America"/>
    <s v="Homeowner"/>
    <x v="6"/>
    <s v="No"/>
    <s v="No"/>
    <s v="Female"/>
    <s v="Yes"/>
    <s v="Yes"/>
    <x v="4"/>
    <x v="4"/>
    <x v="0"/>
    <s v="Average"/>
    <x v="62"/>
    <s v="Poor"/>
    <s v="Less than one year ago"/>
    <s v="Once a week"/>
    <s v="Never"/>
    <s v="2-3 times a week"/>
    <s v="Food and drinks"/>
    <x v="1"/>
    <s v="Exactly $102"/>
    <s v="Less than today"/>
    <b v="0"/>
    <s v="More than $200,000"/>
    <s v="Purchase a $5,000 used car in cash"/>
    <b v="0"/>
  </r>
  <r>
    <s v="R_enyFJmmhwrdvWvf"/>
    <d v="2020-04-17T11:03:24"/>
    <b v="0"/>
    <s v="I consent, begin the study"/>
    <s v="25 - 34"/>
    <s v="White"/>
    <x v="4"/>
    <s v="Never married"/>
    <n v="0"/>
    <s v="United States of America"/>
    <s v="Homeowner"/>
    <x v="0"/>
    <s v="No"/>
    <s v="No"/>
    <s v="Male"/>
    <s v="Yes"/>
    <s v="Yes"/>
    <x v="12"/>
    <x v="10"/>
    <x v="6"/>
    <m/>
    <x v="6"/>
    <m/>
    <m/>
    <m/>
    <m/>
    <m/>
    <m/>
    <x v="0"/>
    <m/>
    <m/>
    <m/>
    <m/>
    <m/>
    <m/>
  </r>
  <r>
    <s v="R_WioqRxOEwDpk8lH"/>
    <d v="2020-04-18T22:20:22"/>
    <b v="0"/>
    <s v="I consent, begin the study"/>
    <s v="18 - 24"/>
    <s v="White"/>
    <x v="1"/>
    <s v="Never married"/>
    <n v="0"/>
    <s v="United States of America"/>
    <s v="Living with parents / extended family"/>
    <x v="4"/>
    <s v="No"/>
    <s v="Business"/>
    <s v="Female"/>
    <s v="Yes"/>
    <s v="Yes"/>
    <x v="11"/>
    <x v="9"/>
    <x v="0"/>
    <s v="Good"/>
    <x v="6"/>
    <m/>
    <m/>
    <m/>
    <m/>
    <m/>
    <m/>
    <x v="0"/>
    <m/>
    <m/>
    <m/>
    <m/>
    <m/>
    <m/>
  </r>
  <r>
    <s v="R_OxT9AtJL4himIgh"/>
    <d v="2020-04-19T08:19:04"/>
    <b v="0"/>
    <s v="I consent, begin the study"/>
    <s v="35 - 44"/>
    <s v="White"/>
    <x v="1"/>
    <s v="Married"/>
    <n v="2"/>
    <s v="United States of America"/>
    <s v="Homeowner"/>
    <x v="0"/>
    <s v="Veteran"/>
    <s v="No"/>
    <s v="Male"/>
    <s v="Yes"/>
    <s v="Yes"/>
    <x v="0"/>
    <x v="2"/>
    <x v="0"/>
    <s v="Good"/>
    <x v="0"/>
    <s v="Good"/>
    <s v="More than three years ago"/>
    <s v="Never"/>
    <s v="Never"/>
    <s v="Never"/>
    <s v="Food and drinks,Luxury goods,Transportation"/>
    <x v="1"/>
    <m/>
    <m/>
    <m/>
    <m/>
    <m/>
    <m/>
  </r>
  <r>
    <s v="R_2Vl5Kg9nxCBqmBm"/>
    <d v="2020-04-20T03:20:57"/>
    <b v="1"/>
    <s v="I consent, begin the study"/>
    <s v="25 - 34"/>
    <s v="Asian"/>
    <x v="2"/>
    <s v="Married"/>
    <n v="2"/>
    <s v="China"/>
    <s v="Homeowner"/>
    <x v="0"/>
    <s v="No"/>
    <s v="No"/>
    <s v="Female"/>
    <s v="Yes"/>
    <s v="Yes"/>
    <x v="3"/>
    <x v="2"/>
    <x v="2"/>
    <s v="Excellent"/>
    <x v="34"/>
    <s v="Good"/>
    <s v="More than three years ago"/>
    <s v="Once a week"/>
    <s v="Once a week"/>
    <s v="Once a week"/>
    <s v="Entertainment,Clothing"/>
    <x v="1"/>
    <s v="More than $102"/>
    <s v="Less than today"/>
    <b v="0"/>
    <s v="More than $200,000"/>
    <s v="Purchase a $10,000 used car with a $2,500 down payment and a $200 monthly payment"/>
    <b v="1"/>
  </r>
  <r>
    <s v="R_xfQCuCbkmwNvqmt"/>
    <d v="2020-04-22T17:03:41"/>
    <b v="0"/>
    <s v="I consent, begin the study"/>
    <m/>
    <m/>
    <x v="7"/>
    <m/>
    <m/>
    <m/>
    <m/>
    <x v="5"/>
    <m/>
    <m/>
    <m/>
    <m/>
    <m/>
    <x v="12"/>
    <x v="10"/>
    <x v="6"/>
    <m/>
    <x v="6"/>
    <m/>
    <m/>
    <m/>
    <m/>
    <m/>
    <m/>
    <x v="0"/>
    <m/>
    <m/>
    <m/>
    <m/>
    <m/>
    <m/>
  </r>
  <r>
    <s v="R_3kc8doEi5XZmTPP"/>
    <d v="2020-04-22T17:03:55"/>
    <b v="0"/>
    <s v="I consent, begin the study"/>
    <s v="25 - 34"/>
    <s v="Asian"/>
    <x v="0"/>
    <s v="Married"/>
    <n v="2"/>
    <s v="India"/>
    <s v="Renter"/>
    <x v="0"/>
    <s v="No"/>
    <s v="No"/>
    <s v="Male"/>
    <s v="Yes"/>
    <s v="Yes"/>
    <x v="1"/>
    <x v="6"/>
    <x v="0"/>
    <s v="Average"/>
    <x v="6"/>
    <m/>
    <m/>
    <m/>
    <m/>
    <m/>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E24D03-0890-48AF-8E1F-8B081A9EF8AC}" name="PivotTable26" cacheId="2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H10" firstHeaderRow="1" firstDataRow="2" firstDataCol="1"/>
  <pivotFields count="35">
    <pivotField showAll="0"/>
    <pivotField numFmtId="22" showAll="0"/>
    <pivotField showAll="0"/>
    <pivotField showAll="0"/>
    <pivotField showAll="0"/>
    <pivotField showAll="0"/>
    <pivotField axis="axisRow" dataField="1" showAll="0" sortType="descending">
      <items count="9">
        <item x="5"/>
        <item x="1"/>
        <item x="2"/>
        <item x="0"/>
        <item x="6"/>
        <item x="4"/>
        <item x="3"/>
        <item h="1" x="7"/>
        <item t="default"/>
      </items>
      <autoSortScope>
        <pivotArea dataOnly="0" outline="0" fieldPosition="0">
          <references count="2">
            <reference field="4294967294" count="1" selected="0">
              <x v="0"/>
            </reference>
            <reference field="11" count="1" selected="0">
              <x v="0"/>
            </reference>
          </references>
        </pivotArea>
      </autoSortScope>
    </pivotField>
    <pivotField showAll="0"/>
    <pivotField showAll="0"/>
    <pivotField showAll="0"/>
    <pivotField showAll="0"/>
    <pivotField axis="axisCol" showAll="0">
      <items count="8">
        <item x="0"/>
        <item x="2"/>
        <item x="1"/>
        <item x="4"/>
        <item x="6"/>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v="1"/>
    </i>
    <i>
      <x v="3"/>
    </i>
    <i>
      <x/>
    </i>
    <i>
      <x v="6"/>
    </i>
    <i>
      <x v="2"/>
    </i>
    <i>
      <x v="5"/>
    </i>
    <i>
      <x v="4"/>
    </i>
    <i t="grand">
      <x/>
    </i>
  </rowItems>
  <colFields count="1">
    <field x="11"/>
  </colFields>
  <colItems count="7">
    <i>
      <x/>
    </i>
    <i>
      <x v="1"/>
    </i>
    <i>
      <x v="2"/>
    </i>
    <i>
      <x v="3"/>
    </i>
    <i>
      <x v="4"/>
    </i>
    <i>
      <x v="5"/>
    </i>
    <i t="grand">
      <x/>
    </i>
  </colItems>
  <dataFields count="1">
    <dataField name="Count of Education" fld="6" subtotal="count" baseField="0" baseItem="0"/>
  </dataFields>
  <chartFormats count="14">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6" count="1" selected="0">
            <x v="1"/>
          </reference>
        </references>
      </pivotArea>
    </chartFormat>
    <chartFormat chart="0" format="18" series="1">
      <pivotArea type="data" outline="0" fieldPosition="0">
        <references count="2">
          <reference field="4294967294" count="1" selected="0">
            <x v="0"/>
          </reference>
          <reference field="6" count="1" selected="0">
            <x v="2"/>
          </reference>
        </references>
      </pivotArea>
    </chartFormat>
    <chartFormat chart="0" format="19" series="1">
      <pivotArea type="data" outline="0" fieldPosition="0">
        <references count="2">
          <reference field="4294967294" count="1" selected="0">
            <x v="0"/>
          </reference>
          <reference field="6" count="1" selected="0">
            <x v="3"/>
          </reference>
        </references>
      </pivotArea>
    </chartFormat>
    <chartFormat chart="0" format="20" series="1">
      <pivotArea type="data" outline="0" fieldPosition="0">
        <references count="2">
          <reference field="4294967294" count="1" selected="0">
            <x v="0"/>
          </reference>
          <reference field="6" count="1" selected="0">
            <x v="4"/>
          </reference>
        </references>
      </pivotArea>
    </chartFormat>
    <chartFormat chart="0" format="21" series="1">
      <pivotArea type="data" outline="0" fieldPosition="0">
        <references count="2">
          <reference field="4294967294" count="1" selected="0">
            <x v="0"/>
          </reference>
          <reference field="6" count="1" selected="0">
            <x v="5"/>
          </reference>
        </references>
      </pivotArea>
    </chartFormat>
    <chartFormat chart="0" format="22" series="1">
      <pivotArea type="data" outline="0" fieldPosition="0">
        <references count="2">
          <reference field="4294967294" count="1" selected="0">
            <x v="0"/>
          </reference>
          <reference field="6" count="1" selected="0">
            <x v="6"/>
          </reference>
        </references>
      </pivotArea>
    </chartFormat>
    <chartFormat chart="0" format="23" series="1">
      <pivotArea type="data" outline="0" fieldPosition="0">
        <references count="2">
          <reference field="4294967294" count="1" selected="0">
            <x v="0"/>
          </reference>
          <reference field="6" count="1" selected="0">
            <x v="7"/>
          </reference>
        </references>
      </pivotArea>
    </chartFormat>
    <chartFormat chart="0" format="24" series="1">
      <pivotArea type="data" outline="0" fieldPosition="0">
        <references count="2">
          <reference field="4294967294" count="1" selected="0">
            <x v="0"/>
          </reference>
          <reference field="11" count="1" selected="0">
            <x v="0"/>
          </reference>
        </references>
      </pivotArea>
    </chartFormat>
    <chartFormat chart="0" format="25" series="1">
      <pivotArea type="data" outline="0" fieldPosition="0">
        <references count="2">
          <reference field="4294967294" count="1" selected="0">
            <x v="0"/>
          </reference>
          <reference field="11" count="1" selected="0">
            <x v="1"/>
          </reference>
        </references>
      </pivotArea>
    </chartFormat>
    <chartFormat chart="0" format="26" series="1">
      <pivotArea type="data" outline="0" fieldPosition="0">
        <references count="2">
          <reference field="4294967294" count="1" selected="0">
            <x v="0"/>
          </reference>
          <reference field="11" count="1" selected="0">
            <x v="2"/>
          </reference>
        </references>
      </pivotArea>
    </chartFormat>
    <chartFormat chart="0" format="27" series="1">
      <pivotArea type="data" outline="0" fieldPosition="0">
        <references count="2">
          <reference field="4294967294" count="1" selected="0">
            <x v="0"/>
          </reference>
          <reference field="11" count="1" selected="0">
            <x v="3"/>
          </reference>
        </references>
      </pivotArea>
    </chartFormat>
    <chartFormat chart="0" format="28" series="1">
      <pivotArea type="data" outline="0" fieldPosition="0">
        <references count="2">
          <reference field="4294967294" count="1" selected="0">
            <x v="0"/>
          </reference>
          <reference field="11" count="1" selected="0">
            <x v="4"/>
          </reference>
        </references>
      </pivotArea>
    </chartFormat>
    <chartFormat chart="0" format="29" series="1">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D4BC6D-8FB2-4E9C-A86F-50908420514D}" name="Table4" displayName="Table4" ref="A10:C18" totalsRowShown="0" headerRowDxfId="261">
  <autoFilter ref="A10:C18" xr:uid="{24B51092-916B-45C1-BC6E-FAD3F3DD5BDF}"/>
  <tableColumns count="3">
    <tableColumn id="1" xr3:uid="{3C0CB67B-1D85-4955-BD34-3CE1DA0E4BD9}" name="Age" dataDxfId="264"/>
    <tableColumn id="2" xr3:uid="{76AEE3E5-12CB-4FA3-8798-4BC994904D64}" name="%" dataDxfId="263"/>
    <tableColumn id="3" xr3:uid="{C7AB0B0D-5AC5-4676-8870-B880C2B33EB2}" name="Count" dataDxfId="262"/>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617AEA4-579D-4319-8A25-A6F91D592BAA}" name="Table13" displayName="Table13" ref="A276:C280" totalsRowShown="0" headerRowDxfId="225">
  <autoFilter ref="A276:C280" xr:uid="{83D40C18-F01A-4771-A10E-E70775DD1F99}"/>
  <tableColumns count="3">
    <tableColumn id="1" xr3:uid="{8AE9E095-C698-4966-A02B-0D1CA0DED79C}" name="Business Ownership" dataDxfId="228"/>
    <tableColumn id="2" xr3:uid="{23C95BF0-C384-4330-A5C0-08411492AE3D}" name="%" dataDxfId="227"/>
    <tableColumn id="3" xr3:uid="{2BF5053A-C6DE-4972-8DF9-6054B504B9CA}" name="Count" dataDxfId="226"/>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7515207-A66D-454B-979B-EADEE049765E}" name="Table14" displayName="Table14" ref="A283:C286" totalsRowShown="0" headerRowDxfId="221">
  <autoFilter ref="A283:C286" xr:uid="{FB852B69-921F-421C-89CA-33622A1E8C8D}"/>
  <tableColumns count="3">
    <tableColumn id="1" xr3:uid="{95811332-D9A6-44F5-9366-221E06861C2F}" name="Answer" dataDxfId="224"/>
    <tableColumn id="2" xr3:uid="{1B5F9F01-AB52-4621-B95A-EAE43F6D2A80}" name="%" dataDxfId="223"/>
    <tableColumn id="3" xr3:uid="{73E05697-9F31-4DA6-B7B2-ACAFB1A90055}" name="Count" dataDxfId="222"/>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0130485-051A-4413-B79C-F1A27C1A579A}" name="Table15" displayName="Table15" ref="A289:C291" totalsRowShown="0" headerRowDxfId="217">
  <autoFilter ref="A289:C291" xr:uid="{72B3B63F-F7F2-4D6F-9E6D-0D8A0729668C}"/>
  <tableColumns count="3">
    <tableColumn id="1" xr3:uid="{A7B5848C-983B-4278-8A14-F4B187D33F6B}" name="Technology Access" dataDxfId="220"/>
    <tableColumn id="2" xr3:uid="{A3C9DCB7-0835-486B-AB87-EC4F25AB7EFD}" name="%" dataDxfId="219"/>
    <tableColumn id="3" xr3:uid="{9AF99816-BCB8-4C33-9677-469EB997DFC9}" name="Count" dataDxfId="218"/>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96AEF43-A29F-45E2-8E8E-8CFB53BFC174}" name="Table16" displayName="Table16" ref="A294:C296" totalsRowShown="0" headerRowDxfId="213">
  <autoFilter ref="A294:C296" xr:uid="{432004F9-3C9C-4E8C-BC5B-09431DDACF5B}"/>
  <tableColumns count="3">
    <tableColumn id="1" xr3:uid="{A33ED340-0088-4962-AF15-458D3302E9F5}" name="Internet Access" dataDxfId="216"/>
    <tableColumn id="2" xr3:uid="{4056BBEB-C450-481E-AFE5-3F2EDFE694B1}" name="%" dataDxfId="215"/>
    <tableColumn id="3" xr3:uid="{F14E2A84-E10D-4AE2-A522-F4097D180EFC}" name="Count" dataDxfId="214"/>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ADC3E22-E446-4472-BF1D-D5F48FFBEADE}" name="Table17" displayName="Table17" ref="A299:C312" totalsRowShown="0" headerRowDxfId="209">
  <autoFilter ref="A299:C312" xr:uid="{245D42DA-085D-4BDA-8C4B-8487345A0DDD}"/>
  <tableColumns count="3">
    <tableColumn id="1" xr3:uid="{91784B37-159E-4264-8F04-F74696F1FA43}" name="Annual Household Income" dataDxfId="212"/>
    <tableColumn id="2" xr3:uid="{3EBB5605-F344-4C84-BBD0-C6016E565D3F}" name="%" dataDxfId="211"/>
    <tableColumn id="3" xr3:uid="{32286970-0272-4198-A7C9-809BE408387C}" name="Count" dataDxfId="210"/>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765B6A5-E2CC-4F6E-BB1E-0DD973EDE7C4}" name="Table18" displayName="Table18" ref="A315:C326" totalsRowShown="0" headerRowDxfId="205">
  <autoFilter ref="A315:C326" xr:uid="{761216AA-EC99-415C-BBFC-C788D11DC870}"/>
  <tableColumns count="3">
    <tableColumn id="1" xr3:uid="{0E7C10E7-832B-4B7A-A2AE-3C9B4F06CD85}" name="Household Net Worth" dataDxfId="208"/>
    <tableColumn id="2" xr3:uid="{FEED36DD-8FEB-4FB5-8BF3-153BDBCF23E2}" name="%" dataDxfId="207"/>
    <tableColumn id="3" xr3:uid="{AC20B87B-8D16-4BCD-B6A7-0E6AACADA2EE}" name="Count" dataDxfId="206"/>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147012C-4384-4E7E-A590-AF3AA11C0C76}" name="Table19" displayName="Table19" ref="A329:C337" totalsRowShown="0" headerRowDxfId="201">
  <autoFilter ref="A329:C337" xr:uid="{DAE6E632-726E-49F0-90E9-EB6AF2BC5666}"/>
  <tableColumns count="3">
    <tableColumn id="1" xr3:uid="{0EBBB57A-B940-4619-982B-C6E952965C16}" name="FICO Score" dataDxfId="204"/>
    <tableColumn id="2" xr3:uid="{AA32AA60-E3A6-4F00-8F48-32EFDA662007}" name="%" dataDxfId="203"/>
    <tableColumn id="3" xr3:uid="{9C9AB342-5119-4E16-ACB7-5F4B5CA18B25}" name="Count" dataDxfId="202"/>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3B02B58-165C-4777-9F1C-DBC643AD39AD}" name="Table20" displayName="Table20" ref="A340:C345" totalsRowShown="0" headerRowDxfId="197">
  <autoFilter ref="A340:C345" xr:uid="{F95ACA82-090F-4F40-9C0E-1584B714A635}"/>
  <tableColumns count="3">
    <tableColumn id="1" xr3:uid="{43C4FE71-15A8-45F6-9E53-3764A9FF7494}" name="Current Financial Health" dataDxfId="200"/>
    <tableColumn id="2" xr3:uid="{51848017-F42C-4623-A371-D7AA05FC6C4F}" name="%" dataDxfId="199"/>
    <tableColumn id="3" xr3:uid="{F76F5921-8738-4559-9497-CDDD7B97D599}" name="Count" dataDxfId="198"/>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679F468-E9FB-4647-94FD-D4162C404081}" name="Table21" displayName="Table21" ref="A348:C356" totalsRowShown="0" headerRowDxfId="193">
  <autoFilter ref="A348:C356" xr:uid="{513D9907-A754-41DB-AC49-3DFF7E1D76F8}"/>
  <tableColumns count="3">
    <tableColumn id="1" xr3:uid="{59E5659D-D409-4A34-BAF9-37EB5F3455A2}" name="Education Method" dataDxfId="196"/>
    <tableColumn id="2" xr3:uid="{48639F57-7A37-40EC-BDC6-69E08B2DF22C}" name="%" dataDxfId="195"/>
    <tableColumn id="3" xr3:uid="{C4C3242D-58E0-4B5A-8241-E52A423043B3}" name="Count" dataDxfId="194"/>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A6B52EB-2842-4A1E-8AF5-5E27600117F0}" name="Table22" displayName="Table22" ref="A359:C364" totalsRowShown="0" headerRowDxfId="189">
  <autoFilter ref="A359:C364" xr:uid="{B8CE1FF9-4493-4D0B-BE7D-4DCE7E8CD4F8}"/>
  <tableColumns count="3">
    <tableColumn id="1" xr3:uid="{52A6C0D7-B580-4BAF-9668-3FA6FF53B75C}" name="Prior Financial Health" dataDxfId="192"/>
    <tableColumn id="2" xr3:uid="{C62C1340-C214-4CDE-9C0F-0405872724F4}" name="%" dataDxfId="191"/>
    <tableColumn id="3" xr3:uid="{595047A8-3DC3-4AC7-85F3-C7A8D610D378}" name="Count" dataDxfId="19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215925-CB56-47A6-AB71-8044C5A120A4}" name="Table5" displayName="Table5" ref="A21:C27" totalsRowShown="0" headerRowDxfId="257">
  <autoFilter ref="A21:C27" xr:uid="{C9F13D14-CFB1-4E5F-B7D9-80CF79DA0EB4}"/>
  <tableColumns count="3">
    <tableColumn id="1" xr3:uid="{A689FA0B-D4A7-45C3-90C6-0A176897EC19}" name="Ethnicity" dataDxfId="260"/>
    <tableColumn id="2" xr3:uid="{0826FE3B-756F-4567-86DC-FE1D4C72788F}" name="%" dataDxfId="259"/>
    <tableColumn id="3" xr3:uid="{095BB009-336D-4001-B179-7F81431CE769}" name="Count" dataDxfId="258"/>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7311BD5-2D19-45C3-813E-0E16BD14869F}" name="Table23" displayName="Table23" ref="A367:C372" totalsRowShown="0" headerRowDxfId="185">
  <autoFilter ref="A367:C372" xr:uid="{E9FE88F8-FE00-4A02-B4C7-816F6B5F00D2}"/>
  <tableColumns count="3">
    <tableColumn id="1" xr3:uid="{C444A8F5-8F27-422D-8510-221660F2BCAF}" name="Time Since Last Financial Study" dataDxfId="188"/>
    <tableColumn id="2" xr3:uid="{022353D8-98A1-427F-91FE-11F0D3098F35}" name="%" dataDxfId="187"/>
    <tableColumn id="3" xr3:uid="{36DBD26D-D2A4-4EEC-BF9E-3030B8D36A98}" name="Count" dataDxfId="186"/>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ED34D68-CB72-4374-AED6-21BDA2754963}" name="Table24" displayName="Table24" ref="A376:C381" totalsRowShown="0" headerRowDxfId="182">
  <autoFilter ref="A376:C381" xr:uid="{814E66DE-681B-4F15-99BE-FF6DD8B280B0}"/>
  <tableColumns count="3">
    <tableColumn id="1" xr3:uid="{EC8A8BBF-54E3-4705-B2B6-45CDF48A8033}" name="Online Social Interaction Frequency" dataDxfId="184"/>
    <tableColumn id="3" xr3:uid="{D66DA478-81B4-497C-821F-6412F1F74624}" name="During Studies" dataDxfId="183"/>
    <tableColumn id="4" xr3:uid="{941175CD-8F12-45CC-BBE7-6916AE17C9E5}" name="After Studies" dataDxfId="139"/>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B583580-F6EA-4FAC-85A9-61A17A87425A}" name="Table26" displayName="Table26" ref="A385:C392" totalsRowShown="0" headerRowDxfId="178">
  <autoFilter ref="A385:C392" xr:uid="{8A5F481A-3F0C-4FFB-AA7E-CE09E2315742}"/>
  <tableColumns count="3">
    <tableColumn id="1" xr3:uid="{3D93E095-E094-41B0-87E0-4F805036B2FD}" name="Budget Management Frequency" dataDxfId="181"/>
    <tableColumn id="2" xr3:uid="{315A1CE5-7567-4044-9E96-5421CC8EB647}" name="%" dataDxfId="180"/>
    <tableColumn id="3" xr3:uid="{105170F0-7FF4-445D-B1DA-F5DC14961A14}" name="Count" dataDxfId="179"/>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41E8928-9391-4435-8547-AA5C3FACA45A}" name="Table27" displayName="Table27" ref="A395:C402" totalsRowShown="0" headerRowDxfId="174">
  <autoFilter ref="A395:C402" xr:uid="{539E35CE-FE4F-4A7D-A6E6-2380942D7244}"/>
  <tableColumns count="3">
    <tableColumn id="1" xr3:uid="{BE1CCFEE-4AD7-4725-9E9C-186E531130FA}" name="Overspending Category" dataDxfId="177"/>
    <tableColumn id="2" xr3:uid="{94F50E1C-EACE-4C8B-B0E0-852682D5F383}" name="%" dataDxfId="176"/>
    <tableColumn id="3" xr3:uid="{964DEBB3-3492-42C5-9F90-A6EA6AE557AF}" name="Count" dataDxfId="175"/>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702D652-A7D7-4178-9725-C1F6E78B8A6A}" name="Table28" displayName="Table28" ref="A405:C408" totalsRowShown="0" headerRowDxfId="170">
  <autoFilter ref="A405:C408" xr:uid="{19FCA28B-D652-4B98-BA4E-39B5A0C3F132}"/>
  <tableColumns count="3">
    <tableColumn id="1" xr3:uid="{25422018-292C-4F28-BE47-45E82F6B0A0C}" name="Monthly Cash Flow" dataDxfId="173"/>
    <tableColumn id="2" xr3:uid="{F5544315-91DE-4D3C-BCFA-81B42BFB69A0}" name="%" dataDxfId="172"/>
    <tableColumn id="3" xr3:uid="{8F9E870D-73C9-4BB7-B65E-8D72E75EA730}" name="Count" dataDxfId="171"/>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CC967D6-B202-4263-AC20-5809BB67F206}" name="Table29" displayName="Table29" ref="A411:D414" totalsRowShown="0" headerRowDxfId="166">
  <autoFilter ref="A411:D414" xr:uid="{35D70A1E-28DE-44CB-979C-3AE0B43C7C42}"/>
  <tableColumns count="4">
    <tableColumn id="1" xr3:uid="{4251CAED-ACD1-457B-887F-3C566AF4FD57}" name="Compounding Interest" dataDxfId="169"/>
    <tableColumn id="2" xr3:uid="{EDFB31E7-B464-4808-9978-EF6CFC364CC7}" name="%" dataDxfId="168"/>
    <tableColumn id="3" xr3:uid="{14F2CFC2-3E2B-4EB6-8D3C-0B75AD96981E}" name="Count" dataDxfId="167"/>
    <tableColumn id="4" xr3:uid="{AD4A50FF-5546-4ED8-87C8-CE9FC4B7C8B0}" name="Correct" dataDxfId="145"/>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501FC76-DD10-46EE-B35B-DB384EA1F375}" name="Table30" displayName="Table30" ref="A417:D420" totalsRowShown="0" headerRowDxfId="162">
  <autoFilter ref="A417:D420" xr:uid="{DFAD4CC1-FA69-4F18-91CA-AA0147898763}"/>
  <tableColumns count="4">
    <tableColumn id="1" xr3:uid="{B90AB36D-8A87-4F95-8D37-E6864148A0A1}" name="Inflation" dataDxfId="165"/>
    <tableColumn id="2" xr3:uid="{D4C461C7-16E0-44FD-86B3-950ABDA34A17}" name="%" dataDxfId="164"/>
    <tableColumn id="3" xr3:uid="{463BBEF7-C78A-4213-B8B7-B03AD3195A26}" name="Count" dataDxfId="163"/>
    <tableColumn id="4" xr3:uid="{5658ACE7-9AD9-4C63-A020-A48C4A26357C}" name="Correct" dataDxfId="144"/>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6B231F7B-8835-481D-8008-5ABE9EBA41A5}" name="Table31" displayName="Table31" ref="A423:D425" totalsRowShown="0" headerRowDxfId="158">
  <autoFilter ref="A423:D425" xr:uid="{539AEC7F-3551-4F17-B4E9-9FCEE645376B}"/>
  <tableColumns count="4">
    <tableColumn id="1" xr3:uid="{FC728459-65C0-49A8-857F-B04974969A28}" name="Investment Risk" dataDxfId="161"/>
    <tableColumn id="2" xr3:uid="{C098FEBF-B3AC-4428-8EE3-B35B424E9625}" name="%" dataDxfId="160"/>
    <tableColumn id="3" xr3:uid="{0AAF3980-7C5A-429F-91F8-572D5B78580E}" name="Count" dataDxfId="159"/>
    <tableColumn id="4" xr3:uid="{7EBCA52F-901C-421F-A8F9-C5B1131004C0}" name="Correct" dataDxfId="143"/>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F00D97E-E2E5-486E-AD65-57D4D6DC1880}" name="Table32" displayName="Table32" ref="A428:D431" totalsRowShown="0" headerRowDxfId="154">
  <autoFilter ref="A428:D431" xr:uid="{43F13789-3213-4746-9E55-DCAAC796AF51}"/>
  <tableColumns count="4">
    <tableColumn id="1" xr3:uid="{39A8F81B-6E54-4DF1-A850-73C4E8755B33}" name="Life Insurance" dataDxfId="157"/>
    <tableColumn id="2" xr3:uid="{06307E74-4291-42D7-A2E4-214BD071E2EC}" name="%" dataDxfId="156"/>
    <tableColumn id="3" xr3:uid="{4D7A3477-F585-4B6E-A8D1-1D3D22D58A56}" name="Count" dataDxfId="155"/>
    <tableColumn id="4" xr3:uid="{C2341D84-A4B2-4B39-B94F-0217262C83E7}" name="Correct" dataDxfId="142"/>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D5D43DB-5280-4513-A81D-E28B0C15AF2B}" name="Table33" displayName="Table33" ref="A434:D437" totalsRowShown="0" headerRowDxfId="150">
  <autoFilter ref="A434:D437" xr:uid="{D5DE8460-012F-461C-9AE0-7C063DEBBED4}"/>
  <tableColumns count="4">
    <tableColumn id="1" xr3:uid="{99BFB801-4200-4101-AECE-FD5A2A986C79}" name="Loans on Depreciating Assets" dataDxfId="153"/>
    <tableColumn id="2" xr3:uid="{1EE01140-7BC0-449D-80E5-C6CBA55AE059}" name="%" dataDxfId="152"/>
    <tableColumn id="3" xr3:uid="{6E45B985-617E-4FA3-A9B8-68D4FDA9A8A4}" name="Count" dataDxfId="151"/>
    <tableColumn id="4" xr3:uid="{FE0672CC-EA8D-41D9-9A6C-C0FB3BBB3965}" name="Correct" dataDxfId="14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EC6FA5-5799-4B06-8608-9E49717147F9}" name="Table6" displayName="Table6" ref="A30:C38" totalsRowShown="0" headerRowDxfId="253">
  <autoFilter ref="A30:C38" xr:uid="{F9B32BEB-6D43-4201-8805-21BEF8204A2E}"/>
  <tableColumns count="3">
    <tableColumn id="1" xr3:uid="{2593007A-F8EC-4F06-B9AE-A61681DDCDCD}" name="Education" dataDxfId="256"/>
    <tableColumn id="2" xr3:uid="{5C56A8AD-E7D9-4B70-A31A-64E54E8C6E4D}" name="%" dataDxfId="255"/>
    <tableColumn id="3" xr3:uid="{1311E75B-0CB6-4F5B-8670-B6CB6B2BDB1C}" name="Count" dataDxfId="254"/>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178EC81-2C35-409B-893F-BB046AC0E1F6}" name="Table34" displayName="Table34" ref="A440:D442" totalsRowShown="0" headerRowDxfId="146">
  <autoFilter ref="A440:D442" xr:uid="{5366A428-60FE-471A-A4D3-112C943DE0B2}"/>
  <tableColumns count="4">
    <tableColumn id="1" xr3:uid="{71CAD4B0-D6D7-454B-99FC-E9F3057C6DAA}" name="Opportunity Costs and Lending" dataDxfId="149"/>
    <tableColumn id="2" xr3:uid="{B8762860-6737-4D38-AC20-D2D3DAED70DC}" name="%" dataDxfId="148"/>
    <tableColumn id="3" xr3:uid="{20F4CEAC-60A5-4428-A992-54349735DEA3}" name="Count" dataDxfId="147"/>
    <tableColumn id="4" xr3:uid="{E273AF82-CF5C-49EC-B293-7873E6FE14F9}" name="Correct" dataDxfId="140"/>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8ABEB71-4E46-4DA9-9856-4AD7A55E7509}" name="Table46" displayName="Table46" ref="A2:L15" totalsRowShown="0">
  <autoFilter ref="A2:L15" xr:uid="{EB7C2D88-D2FB-49E3-A330-182AFE00D8CC}"/>
  <tableColumns count="12">
    <tableColumn id="1" xr3:uid="{4DBB74A8-2B44-4797-B233-D78087FF5425}" name="Income"/>
    <tableColumn id="2" xr3:uid="{C4967A65-0520-4952-AD61-2FDC8A3207E5}" name="Not sure"/>
    <tableColumn id="3" xr3:uid="{6CDAC282-CE2D-49C5-A10A-768654FB81E5}" name="Less than -$100,000"/>
    <tableColumn id="4" xr3:uid="{3A9EB111-1231-420F-8488-88C39F95D457}" name="-$100,000-50,000"/>
    <tableColumn id="5" xr3:uid="{1E563C36-94FF-4FFD-AE0A-FFEF33AB2FEC}" name="-$50,000-0"/>
    <tableColumn id="6" xr3:uid="{1A11613C-A799-4641-A2A3-8D1F95C997EC}" name="$0-50,000"/>
    <tableColumn id="7" xr3:uid="{41FE2C5D-FADE-4D70-BD58-DB9E293613E3}" name="$50,000-100,000"/>
    <tableColumn id="8" xr3:uid="{018703ED-0132-4EBE-AFC4-077581E25532}" name="$100,000-250,000"/>
    <tableColumn id="9" xr3:uid="{BA65C69A-8B7B-41B4-B90D-1D283E7DD35A}" name="$250,000-500,000"/>
    <tableColumn id="10" xr3:uid="{41BF20FC-3533-4089-BE48-1DD136165ABF}" name="$500,000-1 million"/>
    <tableColumn id="11" xr3:uid="{14F6E985-1A00-48C0-AA27-4DC3182B0F77}" name="$1-10 million"/>
    <tableColumn id="12" xr3:uid="{30321B8C-FFA9-4300-86C0-F9F38D056E55}" name="Greater than $10 millio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7D9E033-9FA9-468C-A53F-952F12BE0D97}" name="Table47" displayName="Table47" ref="A24:L32" totalsRowShown="0">
  <autoFilter ref="A24:L32" xr:uid="{EEEE7F66-6C73-4980-8560-D94E46185ADF}"/>
  <tableColumns count="12">
    <tableColumn id="1" xr3:uid="{6C7A6318-EFFB-4AAE-BEDD-4EA77195094D}" name="FICO"/>
    <tableColumn id="2" xr3:uid="{C1762EBF-2C6B-44CF-A6C2-8429D4295A6D}" name="Not sure"/>
    <tableColumn id="3" xr3:uid="{0AC76173-5DAE-463D-A3D9-EA16A4378F97}" name="Less than -$100,000"/>
    <tableColumn id="4" xr3:uid="{0F619F0C-D93F-4748-8BE5-D231F7C7C0B3}" name="-$100,000-50,000"/>
    <tableColumn id="5" xr3:uid="{9154CDD8-A966-4150-9325-FD93D0BD3F26}" name="-$50,000-0"/>
    <tableColumn id="6" xr3:uid="{5D2AA951-AF9F-4287-B842-948D0E6E9FEE}" name="$0-50,000"/>
    <tableColumn id="7" xr3:uid="{7685DFAB-293A-4586-8ECB-4A21210A525F}" name="$50,000-100,000"/>
    <tableColumn id="8" xr3:uid="{6B3C599C-F8D6-46F3-ACB0-72F804A23A53}" name="$100,000-250,000"/>
    <tableColumn id="9" xr3:uid="{3FA13B8F-B138-4E3D-ABA6-0CB7B7F8C79E}" name="$250,000-500,000"/>
    <tableColumn id="10" xr3:uid="{1626E6C3-B4A3-4C54-B562-6479DF37CD26}" name="$500,000-1 million"/>
    <tableColumn id="11" xr3:uid="{621654A6-93E8-48B9-B5DF-31C8697B59AD}" name="$1-10 million"/>
    <tableColumn id="12" xr3:uid="{C575C8C1-5225-4476-AC3D-BE01B8230C58}" name="Greater than $10 millio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2D6637F8-E014-42A0-AF3E-DD2DA60A095E}" name="Table37" displayName="Table37" ref="A29:J41" totalsRowCount="1" headerRowDxfId="94" dataDxfId="99" totalsRowDxfId="96" headerRowBorderDxfId="97" tableBorderDxfId="98" totalsRowBorderDxfId="95">
  <autoFilter ref="A29:J40" xr:uid="{D1B5C40A-C84F-4A78-952A-75AED58E861B}"/>
  <tableColumns count="10">
    <tableColumn id="1" xr3:uid="{A7EE8860-CDEC-45B2-B8C3-75902B8C965F}" name="Net Worth" totalsRowLabel="Total" dataDxfId="93" totalsRowDxfId="92"/>
    <tableColumn id="2" xr3:uid="{8306A600-0648-42F1-BAE5-E1726CD3DC38}" name="Lessons from family" totalsRowFunction="sum" dataDxfId="91" totalsRowDxfId="90"/>
    <tableColumn id="3" xr3:uid="{18004C75-1E02-45EE-B36B-064433ED70B9}" name="Financial Peace University in a traditional setting" totalsRowFunction="sum" dataDxfId="89" totalsRowDxfId="88"/>
    <tableColumn id="4" xr3:uid="{BB398BE3-78C9-40BB-B80D-D7268EF74068}" name="Financial Peace University online" totalsRowFunction="sum" dataDxfId="87" totalsRowDxfId="86"/>
    <tableColumn id="5" xr3:uid="{35924EE9-F7FE-44C4-AA13-D68BEEF87C03}" name="Books by Dave Ramsey and associated personalities" totalsRowFunction="sum" dataDxfId="85" totalsRowDxfId="84"/>
    <tableColumn id="6" xr3:uid="{CB1880CE-E542-45CD-A658-D6A9ED045885}" name="Online videos and podcasts by Dave Ramsey and associated personalities" totalsRowFunction="sum" dataDxfId="83" totalsRowDxfId="82"/>
    <tableColumn id="7" xr3:uid="{D1242658-BEA3-426E-8CCA-2547BD5F2F9D}" name="Other financial education courses" totalsRowFunction="sum" dataDxfId="81" totalsRowDxfId="80"/>
    <tableColumn id="8" xr3:uid="{F3001705-DDC2-4B3A-AA46-4669BBEF0D10}" name="Other financial education books" totalsRowFunction="sum" dataDxfId="79" totalsRowDxfId="78"/>
    <tableColumn id="9" xr3:uid="{852B1F29-B55B-4D8D-9D70-6C57D6D1F26C}" name="Other online financial education materials (e.g., FIRE, Debt Avalanche)" totalsRowFunction="sum" dataDxfId="77" totalsRowDxfId="76"/>
    <tableColumn id="10" xr3:uid="{D72A7AC1-3630-4C68-9AC8-7C6D858E8548}" name="Subtotal" totalsRowFunction="sum" dataDxfId="75" totalsRowDxfId="74">
      <calculatedColumnFormula>SUM(Table37[[#This Row],[Lessons from family]:[Other online financial education materials (e.g., FIRE, Debt Avalanche)]])</calculatedColumnFormula>
    </tableColumn>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FAD0B7F3-E22D-4236-B8B5-4E5AD26E1C44}" name="Table38" displayName="Table38" ref="A6:I14" totalsRowShown="0" headerRowDxfId="33">
  <autoFilter ref="A6:I14" xr:uid="{69016C00-D148-43E2-BF0E-1B8DDE269AE2}"/>
  <tableColumns count="9">
    <tableColumn id="1" xr3:uid="{15B5317D-04D7-4FED-803B-C1D0F6115DCC}" name="Method" dataDxfId="34"/>
    <tableColumn id="2" xr3:uid="{1B58B2EA-E155-4A6A-950B-3650CA475D82}" name="Min"/>
    <tableColumn id="3" xr3:uid="{B4B795FD-FE21-4587-9D71-79435A2D6C01}" name="Max"/>
    <tableColumn id="4" xr3:uid="{185AD23F-CF6A-4A23-B9F3-F50EA0EDF2DE}" name="Mean"/>
    <tableColumn id="5" xr3:uid="{0C96B5D8-A39A-42F8-A9D3-F3C18FCEBF0C}" name="Std Deviation"/>
    <tableColumn id="6" xr3:uid="{B83E4E96-FEE9-4360-9553-ED38C56866AD}" name="Variance"/>
    <tableColumn id="7" xr3:uid="{B55A1205-DD03-4CFB-AE53-372422236151}" name="Count"/>
    <tableColumn id="8" xr3:uid="{5D1B8BA0-E1EB-483B-879F-745307A2F030}" name="Confidence Interval" dataDxfId="18">
      <calculatedColumnFormula>IFERROR(_xlfn.CONCAT($D7," +/- ",ROUND(IF($G7&gt;=30,_xlfn.CONFIDENCE.NORM($K$3,$E7,$G7),_xlfn.CONFIDENCE.T($K$3,$E7,$G7)),2),IF($G7&lt;30,"*","")),0)</calculatedColumnFormula>
    </tableColumn>
    <tableColumn id="9" xr3:uid="{C1278A1E-6294-41D8-9C1E-CA6F0EAA2F44}" name="Financial Literacy Assessment Scaled Score (out of 100)" dataDxfId="17">
      <calculatedColumnFormula>Table38[[#This Row],[Mean]]/$C$3*100</calculatedColumn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C75A499-3823-4210-B575-D91824263F69}" name="Table39" displayName="Table39" ref="A2:I3" totalsRowShown="0" headerRowDxfId="20">
  <autoFilter ref="A2:I3" xr:uid="{23F4760A-7046-4B5E-AA8C-C45C26ADB448}"/>
  <tableColumns count="9">
    <tableColumn id="1" xr3:uid="{A0F5FAA3-F30C-499D-A2B0-A38A8385734F}" name="Field" dataDxfId="19"/>
    <tableColumn id="2" xr3:uid="{49CE0EAA-5496-4D7C-BDC9-249DF39FCEC9}" name="Min"/>
    <tableColumn id="3" xr3:uid="{383C2DBE-8E73-4137-A282-EAC4B4BFDEF5}" name="Max"/>
    <tableColumn id="4" xr3:uid="{5B0FB372-03F6-4B8B-B626-66C25B708011}" name="Mean"/>
    <tableColumn id="5" xr3:uid="{9D8307A4-D026-4B34-82B7-FFDA67EA6EC8}" name="Std Deviation"/>
    <tableColumn id="6" xr3:uid="{B317EC39-73BA-42E9-ACB3-5B0C7F6A2956}" name="Variance"/>
    <tableColumn id="7" xr3:uid="{C3D073AC-6368-4623-B72A-972F37BC090A}" name="Count"/>
    <tableColumn id="8" xr3:uid="{1C76AFFC-1D60-4CFC-AAD0-1A7CB9DF4980}" name="Confidence Interval">
      <calculatedColumnFormula>_xlfn.CONCAT($D3," +/- ",ROUND(_xlfn.CONFIDENCE.NORM($K$3,$E3,$G3),2))</calculatedColumnFormula>
    </tableColumn>
    <tableColumn id="9" xr3:uid="{0770EE31-6840-4F1E-B258-53C9DB9AEC12}" name="Financial Literacy Assessment Scaled Score (out of 100)" dataDxfId="16">
      <calculatedColumnFormula>Table39[[#This Row],[Mean]]/$C$3*100</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2F07BADB-A742-4AD5-95C5-2CCD96119C43}" name="Table40" displayName="Table40" ref="A17:I28" totalsRowShown="0" headerRowDxfId="31">
  <autoFilter ref="A17:I28" xr:uid="{199C732A-619C-433E-ADB2-164E2E890D89}"/>
  <sortState xmlns:xlrd2="http://schemas.microsoft.com/office/spreadsheetml/2017/richdata2" ref="A18:I28">
    <sortCondition descending="1" ref="I17:I28"/>
  </sortState>
  <tableColumns count="9">
    <tableColumn id="1" xr3:uid="{21A49C18-F63F-473B-AE7E-8BBA33144BF1}" name="Net Worth" dataDxfId="32"/>
    <tableColumn id="2" xr3:uid="{6546A8B3-926C-4274-B59E-C9E0B68AAEFE}" name="Min"/>
    <tableColumn id="3" xr3:uid="{C52F765B-56B8-44CF-8577-4ADD38BCB104}" name="Max"/>
    <tableColumn id="4" xr3:uid="{F6BDA60D-CA24-4FE4-950E-AC5A9374004D}" name="Mean"/>
    <tableColumn id="5" xr3:uid="{EC38403E-5D66-4E69-9E97-304F9F4F944C}" name="Std Deviation"/>
    <tableColumn id="6" xr3:uid="{2554F6A0-8126-4E54-87B4-5AF2E3C35E66}" name="Variance"/>
    <tableColumn id="7" xr3:uid="{5E5957FB-735F-4A5B-BCF3-38D77816CBF9}" name="Count"/>
    <tableColumn id="8" xr3:uid="{39C6CF80-7C40-4908-A0D8-13408A67A9EC}" name="Confidence Interval" dataDxfId="15">
      <calculatedColumnFormula>IFERROR(_xlfn.CONCAT($D18," +/- ",ROUND(IF($G18&gt;=30,_xlfn.CONFIDENCE.NORM($K$3,$E18,$G18),_xlfn.CONFIDENCE.T($K$3,$E18,$G18)),2),IF($G18&lt;30,"*","")),0)</calculatedColumnFormula>
    </tableColumn>
    <tableColumn id="9" xr3:uid="{3BE21861-6385-4466-8CFA-8D4603CFDC93}" name="Financial Literacy Assessment Scaled Score (out of 100)" dataDxfId="14">
      <calculatedColumnFormula>IFERROR(Table40[[#This Row],[Mean]]/$C$3*100,0)</calculatedColumn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1204C12-6C75-4869-B3F7-97058A855DC7}" name="Table41" displayName="Table41" ref="A31:I39" totalsRowShown="0" headerRowDxfId="29">
  <autoFilter ref="A31:I39" xr:uid="{957A75F7-64BA-4FA7-868A-D69A7AA0C3DA}"/>
  <tableColumns count="9">
    <tableColumn id="1" xr3:uid="{ECB6705E-200D-4372-9A3A-B133B8F571E0}" name="Age" dataDxfId="30"/>
    <tableColumn id="2" xr3:uid="{E56FDC35-ECD0-4D99-80E4-F53A226CD28C}" name="Min"/>
    <tableColumn id="3" xr3:uid="{D85E3EB6-0159-4E38-A1D3-6E0D0301C09A}" name="Max"/>
    <tableColumn id="4" xr3:uid="{16826EB7-6C37-474C-9889-9E7F65C4EF12}" name="Mean"/>
    <tableColumn id="5" xr3:uid="{DB77C705-307C-4772-ACE7-0B7D57CF8792}" name="Std Deviation"/>
    <tableColumn id="6" xr3:uid="{AA98C9E7-6E27-420B-8B20-E164D1240420}" name="Variance"/>
    <tableColumn id="7" xr3:uid="{59F30677-F82F-4100-902A-5B36F31F7C35}" name="Count"/>
    <tableColumn id="8" xr3:uid="{A2FA777F-39A3-4964-850A-2B27F8E67E15}" name="Confidence Interval" dataDxfId="13">
      <calculatedColumnFormula>IFERROR(_xlfn.CONCAT($D32," +/- ",ROUND(IF($G32&gt;=30,_xlfn.CONFIDENCE.NORM($K$3,$E32,$G32),_xlfn.CONFIDENCE.T($K$3,$E32,$G32)),2),IF($G32&lt;30,"*","")),0)</calculatedColumnFormula>
    </tableColumn>
    <tableColumn id="9" xr3:uid="{5357A4DE-9048-46F0-BD69-AB1F08BFEF3B}" name="Financial Literacy Assessment Scaled Score (out of 100)" dataDxfId="12">
      <calculatedColumnFormula>IFERROR(Table41[[#This Row],[Mean]]/$C$3*100,0)</calculatedColumnFormula>
    </tableColumn>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208954D7-B911-4008-BD93-E892A08C34DC}" name="Table42" displayName="Table42" ref="A42:I45" totalsRowShown="0" headerRowDxfId="27">
  <autoFilter ref="A42:I45" xr:uid="{0FA621EE-1B19-48D2-9221-9AC2824D1939}"/>
  <tableColumns count="9">
    <tableColumn id="1" xr3:uid="{4095EB9D-B569-4D05-9AA2-C78BD4B8C7B9}" name="Gender" dataDxfId="28"/>
    <tableColumn id="2" xr3:uid="{2B06553B-90F1-42EC-A991-07C0DAEE80E2}" name="Min"/>
    <tableColumn id="3" xr3:uid="{51C935C6-C38B-4DB3-8B1C-0DEB5B2C59F3}" name="Max"/>
    <tableColumn id="4" xr3:uid="{F452B252-8DFE-459C-9EE9-4F4261F49BB6}" name="Mean"/>
    <tableColumn id="5" xr3:uid="{50169749-36DC-429D-871B-B3C85EB2A35B}" name="Std Deviation"/>
    <tableColumn id="6" xr3:uid="{3901EDD3-C66B-4FE7-A5CC-29CE42304FAC}" name="Variance"/>
    <tableColumn id="7" xr3:uid="{6AF765DF-D379-4F16-A718-03C352958337}" name="Count"/>
    <tableColumn id="8" xr3:uid="{4FF1EC5A-6E26-4F06-8B0E-A655F5AA34E2}" name="Confidence Interval" dataDxfId="11">
      <calculatedColumnFormula>IFERROR(_xlfn.CONCAT($D43," +/- ",ROUND(IF($G43&gt;=30,_xlfn.CONFIDENCE.NORM($K$3,$E43,$G43),_xlfn.CONFIDENCE.T($K$3,$E43,$G43)),2),IF($G43&lt;30,"*","")),0)</calculatedColumnFormula>
    </tableColumn>
    <tableColumn id="9" xr3:uid="{598FD6E8-5A07-471D-AC5F-F21A372A7796}" name="Financial Literacy Assessment Scaled Score (out of 100)" dataDxfId="10">
      <calculatedColumnFormula>Table42[[#This Row],[Mean]]/$C$3*100</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974C981-0D02-418E-B223-A9CBA92F9DE4}" name="Table43" displayName="Table43" ref="A48:I54" totalsRowShown="0" headerRowDxfId="25">
  <autoFilter ref="A48:I54" xr:uid="{3E868C3C-2091-4BAF-B753-DB99909060CA}"/>
  <tableColumns count="9">
    <tableColumn id="1" xr3:uid="{7045D7AA-029D-4F81-AB71-8C13909E0B63}" name="Ethnicity" dataDxfId="26"/>
    <tableColumn id="2" xr3:uid="{7BA97A04-B444-4806-8659-53A3B46A22BB}" name="Min"/>
    <tableColumn id="3" xr3:uid="{882ADE15-FE3D-4F6D-A3EE-676BDA799A7A}" name="Max"/>
    <tableColumn id="4" xr3:uid="{24402DFD-E069-4B48-8AD2-E62BB82B58A8}" name="Mean"/>
    <tableColumn id="5" xr3:uid="{C73D0133-ADB1-47FD-B840-2BF517FCCDFC}" name="Std Deviation"/>
    <tableColumn id="6" xr3:uid="{62A4BCAC-068B-4B2C-AECA-B13FBC82F13B}" name="Variance"/>
    <tableColumn id="7" xr3:uid="{4964488A-26A1-4A45-AB84-2085510B8B4A}" name="Count"/>
    <tableColumn id="8" xr3:uid="{6BF2315E-B78D-4075-BFD6-B8FD8E4AA378}" name="Confidence Interval" dataDxfId="9">
      <calculatedColumnFormula>IFERROR(_xlfn.CONCAT($D49," +/- ",ROUND(IF($G49&gt;=30,_xlfn.CONFIDENCE.NORM($K$3,$E49,$G49),_xlfn.CONFIDENCE.T($K$3,$E49,$G49)),2),IF($G49&lt;30,"*","")),0)</calculatedColumnFormula>
    </tableColumn>
    <tableColumn id="9" xr3:uid="{7C8CB8C8-DEFF-43E2-9D8E-244051629E9C}" name="Financial Literacy Assessment Scaled Score (out of 100)" dataDxfId="8">
      <calculatedColumnFormula>Table43[[#This Row],[Mean]]/$C$3*100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864936A-7687-4AE9-A202-F574864455FB}" name="Table7" displayName="Table7" ref="A41:C46" totalsRowShown="0" headerRowDxfId="249">
  <autoFilter ref="A41:C46" xr:uid="{0B71D2D2-F85C-4BDB-BBE0-DAD9DD946053}"/>
  <tableColumns count="3">
    <tableColumn id="1" xr3:uid="{0DB6924D-AAB2-47BC-BDE6-173CA6F3582A}" name="Marital Status" dataDxfId="252"/>
    <tableColumn id="2" xr3:uid="{162ADBFC-236A-4C91-8D1B-B486B0C2E361}" name="%" dataDxfId="251"/>
    <tableColumn id="3" xr3:uid="{CD78FF7A-C1CA-4160-B03F-04BFD5D859DA}" name="Count" dataDxfId="250"/>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1724A309-845B-4E92-B980-964D601F65F3}" name="Table44" displayName="Table44" ref="A57:I65" totalsRowShown="0" headerRowDxfId="23">
  <autoFilter ref="A57:I65" xr:uid="{7A7DADC7-DF06-4EF9-B0D1-D36833A53AA9}"/>
  <tableColumns count="9">
    <tableColumn id="1" xr3:uid="{EB6E3083-6A95-44D1-A673-700A4A2EAED0}" name="Education" dataDxfId="24"/>
    <tableColumn id="2" xr3:uid="{D7518A46-5B26-4977-AFFF-EA12FB615EF7}" name="Min"/>
    <tableColumn id="3" xr3:uid="{8A832C5E-B1A1-4E26-80FB-1D1CA4109A7B}" name="Max"/>
    <tableColumn id="4" xr3:uid="{94241475-3979-48A2-A1A3-D085A267160A}" name="Mean"/>
    <tableColumn id="5" xr3:uid="{E6C53D83-E807-40BE-98C2-85A6197B080A}" name="Std Deviation"/>
    <tableColumn id="6" xr3:uid="{3069EB29-1A4E-4A5B-86F4-FAF9C0115082}" name="Variance"/>
    <tableColumn id="7" xr3:uid="{AFEA59B3-EBF3-447E-A50B-EC54BC837957}" name="Count"/>
    <tableColumn id="8" xr3:uid="{DF21B3C8-7285-4C4E-AC33-560D64F81CA0}" name="Confidence Interval" dataDxfId="7">
      <calculatedColumnFormula>IFERROR(_xlfn.CONCAT($D58," +/- ",ROUND(IF($G58&gt;=30,_xlfn.CONFIDENCE.NORM($K$3,$E58,$G58),_xlfn.CONFIDENCE.T($K$3,$E58,$G58)),2),IF($G58&lt;30,"*","")),0)</calculatedColumnFormula>
    </tableColumn>
    <tableColumn id="9" xr3:uid="{EA6FBE13-C9A5-4820-A280-0DE5A41AFD46}" name="Financial Literacy Assessment Scaled Score (out of 100)" dataDxfId="6">
      <calculatedColumnFormula>Table44[[#This Row],[Mean]]/$C$3*100</calculatedColumnFormula>
    </tableColumn>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A58083A-2BBD-4A21-882C-CBB7B1DC0042}" name="Table45" displayName="Table45" ref="A68:I73" totalsRowShown="0" headerRowDxfId="21">
  <autoFilter ref="A68:I73" xr:uid="{BD01F7EF-3947-4286-B54C-7E56F87B52C1}"/>
  <tableColumns count="9">
    <tableColumn id="1" xr3:uid="{3E11D9B0-B560-4F0A-BB3F-3394AA5B4397}" name="Financial Health" dataDxfId="22"/>
    <tableColumn id="2" xr3:uid="{F44E01F6-DD4E-4034-83C2-FF5629BF916D}" name="Min"/>
    <tableColumn id="3" xr3:uid="{B8EE9B2C-AB6F-4303-AC86-1D4B364EBC5E}" name="Max"/>
    <tableColumn id="4" xr3:uid="{FA9A1EC3-711E-46DB-8AF8-14AB84FF45D3}" name="Mean"/>
    <tableColumn id="5" xr3:uid="{0057AC09-67F0-4610-B48E-1BC19532844A}" name="Std Deviation"/>
    <tableColumn id="6" xr3:uid="{F3165A81-C61E-4C8B-82B0-CDA84EB99A2D}" name="Variance"/>
    <tableColumn id="7" xr3:uid="{2BFAE707-9907-4341-98EB-AD26B9593E9A}" name="Count"/>
    <tableColumn id="8" xr3:uid="{481776E9-75A2-4923-977F-45A0157DF35A}" name="Confidence Interval" dataDxfId="5">
      <calculatedColumnFormula>IFERROR(_xlfn.CONCAT($D69," +/- ",ROUND(IF($G69&gt;=30,_xlfn.CONFIDENCE.NORM($K$3,$E69,$G69),_xlfn.CONFIDENCE.T($K$3,$E69,$G69)),2),IF($G69&lt;30,"*","")),0)</calculatedColumnFormula>
    </tableColumn>
    <tableColumn id="9" xr3:uid="{8477BE4A-3834-4D01-9A9C-8BA524E1299C}" name="Financial Literacy Assessment Scaled Score (out of 100)" dataDxfId="4">
      <calculatedColumnFormula>Table45[[#This Row],[Mean]]/$C$3*100</calculatedColumnFormula>
    </tableColumn>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E9F4AFAD-48E0-4340-991C-C952A570F5D3}" name="Table48" displayName="Table48" ref="E76:F83" totalsRowShown="0">
  <autoFilter ref="E76:F83" xr:uid="{18386D19-530A-4C2D-86D1-2AD24F63A9A9}"/>
  <sortState xmlns:xlrd2="http://schemas.microsoft.com/office/spreadsheetml/2017/richdata2" ref="E77:F83">
    <sortCondition descending="1" ref="F76:F83"/>
  </sortState>
  <tableColumns count="2">
    <tableColumn id="1" xr3:uid="{9C2431C8-C1DC-4110-8545-80A5DCAAC914}" name="Category"/>
    <tableColumn id="2" xr3:uid="{82EBF0C8-F638-4925-9B71-46D3C373A744}" name="Count"/>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1D8A1B41-211B-4789-9913-CCB47ECEA6E8}" name="Table50" displayName="Table50" ref="E92:P99" totalsRowShown="0">
  <autoFilter ref="E92:P99" xr:uid="{FF3C83DE-613C-452A-9936-A05B4062AA99}"/>
  <tableColumns count="12">
    <tableColumn id="1" xr3:uid="{3857F82F-0D25-46B8-B7BC-7650A56E474B}" name="Budgeting Frequency"/>
    <tableColumn id="2" xr3:uid="{95368924-5DBD-4492-AC0C-189CD14DB0BF}" name="Less than -$100,000"/>
    <tableColumn id="3" xr3:uid="{44301E78-C5A7-4F10-A95B-16D900B9FE81}" name="-$100,000-50,000"/>
    <tableColumn id="4" xr3:uid="{F0928146-3782-4B4A-A3B3-D6815A399CD0}" name="-$50,000-0"/>
    <tableColumn id="5" xr3:uid="{80F4815A-590A-4FB5-8226-E82B0909FC0B}" name="$0-50,000"/>
    <tableColumn id="6" xr3:uid="{C9B4CE92-38E9-47A8-8002-27E7820FFD18}" name="$50,000-100,000"/>
    <tableColumn id="7" xr3:uid="{9524A4C8-6C2A-4943-A7A8-BF0C0022754D}" name="$100,000-250,000"/>
    <tableColumn id="8" xr3:uid="{66BBB027-8FF4-4175-939B-554500187EA4}" name="$250,000-500,000"/>
    <tableColumn id="9" xr3:uid="{B678DA98-AE63-4EC7-95F0-239F0200EE88}" name="$500,000-1 million"/>
    <tableColumn id="10" xr3:uid="{99789BB3-B6E9-4136-A279-47BD97A713F1}" name="$1-10 million"/>
    <tableColumn id="11" xr3:uid="{607AEE6B-F833-4747-9CDE-DAD65AD178A3}" name="Greater than $10 million"/>
    <tableColumn id="12" xr3:uid="{58A70815-E5A9-4EFD-9078-C346EDBFAFF9}" name="Not sure"/>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K133" totalsRowCount="1" headerRowDxfId="266" dataDxfId="265">
  <autoFilter ref="A1:AK132" xr:uid="{00000000-0009-0000-0100-000001000000}"/>
  <tableColumns count="37">
    <tableColumn id="1" xr3:uid="{00000000-0010-0000-0000-000001000000}" name="Response ID" totalsRowLabel="Total" dataDxfId="138" totalsRowDxfId="72"/>
    <tableColumn id="2" xr3:uid="{00000000-0010-0000-0000-000002000000}" name="Recorded Date" dataDxfId="137" totalsRowDxfId="71"/>
    <tableColumn id="5" xr3:uid="{00000000-0010-0000-0000-000005000000}" name="Finished" totalsRowFunction="custom" dataDxfId="136" totalsRowDxfId="70">
      <totalsRowFormula>COUNTIF(Table1[Finished],TRUE)</totalsRowFormula>
    </tableColumn>
    <tableColumn id="6" xr3:uid="{00000000-0010-0000-0000-000006000000}" name="Consent" totalsRowFunction="custom" dataDxfId="135" totalsRowDxfId="69">
      <totalsRowFormula>COUNTIF(Table1[Consent],D127)</totalsRowFormula>
    </tableColumn>
    <tableColumn id="7" xr3:uid="{00000000-0010-0000-0000-000007000000}" name="Age" dataDxfId="134" totalsRowDxfId="68"/>
    <tableColumn id="8" xr3:uid="{00000000-0010-0000-0000-000008000000}" name="Ethnicity" dataDxfId="133" totalsRowDxfId="67"/>
    <tableColumn id="9" xr3:uid="{00000000-0010-0000-0000-000009000000}" name="Education" dataDxfId="132" totalsRowDxfId="66"/>
    <tableColumn id="10" xr3:uid="{00000000-0010-0000-0000-00000A000000}" name="Marital Status" dataDxfId="131" totalsRowDxfId="65"/>
    <tableColumn id="11" xr3:uid="{00000000-0010-0000-0000-00000B000000}" name="Dependents" totalsRowFunction="average" dataDxfId="130" totalsRowDxfId="64"/>
    <tableColumn id="12" xr3:uid="{00000000-0010-0000-0000-00000C000000}" name="Citizenship" dataDxfId="129" totalsRowDxfId="63"/>
    <tableColumn id="13" xr3:uid="{00000000-0010-0000-0000-00000D000000}" name="Housing" dataDxfId="128" totalsRowDxfId="62"/>
    <tableColumn id="14" xr3:uid="{00000000-0010-0000-0000-00000E000000}" name="Employment" dataDxfId="127" totalsRowDxfId="61"/>
    <tableColumn id="15" xr3:uid="{00000000-0010-0000-0000-00000F000000}" name="Military" dataDxfId="126" totalsRowDxfId="60"/>
    <tableColumn id="16" xr3:uid="{00000000-0010-0000-0000-000010000000}" name="Business Ownership" dataDxfId="125" totalsRowDxfId="59"/>
    <tableColumn id="17" xr3:uid="{00000000-0010-0000-0000-000011000000}" name="Gender" dataDxfId="124" totalsRowDxfId="58"/>
    <tableColumn id="18" xr3:uid="{00000000-0010-0000-0000-000012000000}" name="Computer Access" dataDxfId="123" totalsRowDxfId="57"/>
    <tableColumn id="19" xr3:uid="{00000000-0010-0000-0000-000013000000}" name="Internet Access" dataDxfId="122" totalsRowDxfId="56"/>
    <tableColumn id="20" xr3:uid="{00000000-0010-0000-0000-000014000000}" name="Annual Household Income" dataDxfId="121" totalsRowDxfId="55"/>
    <tableColumn id="21" xr3:uid="{00000000-0010-0000-0000-000015000000}" name="Net Worth" dataDxfId="120" totalsRowDxfId="54"/>
    <tableColumn id="22" xr3:uid="{00000000-0010-0000-0000-000016000000}" name="FICO" dataDxfId="119" totalsRowDxfId="53"/>
    <tableColumn id="23" xr3:uid="{00000000-0010-0000-0000-000017000000}" name="Financial Health" dataDxfId="118" totalsRowDxfId="52"/>
    <tableColumn id="24" xr3:uid="{00000000-0010-0000-0000-000018000000}" name="Financial Education" dataDxfId="117" totalsRowDxfId="51"/>
    <tableColumn id="25" xr3:uid="{00000000-0010-0000-0000-000019000000}" name="Prior Financial Health" dataDxfId="116" totalsRowDxfId="50"/>
    <tableColumn id="26" xr3:uid="{00000000-0010-0000-0000-00001A000000}" name="Time Since Financial Education" dataDxfId="115" totalsRowDxfId="49"/>
    <tableColumn id="27" xr3:uid="{00000000-0010-0000-0000-00001B000000}" name="Social Engagement" dataDxfId="114" totalsRowDxfId="48"/>
    <tableColumn id="28" xr3:uid="{00000000-0010-0000-0000-00001C000000}" name="Social Engagement After" dataDxfId="113" totalsRowDxfId="47"/>
    <tableColumn id="29" xr3:uid="{00000000-0010-0000-0000-00001D000000}" name="Budget Management" dataDxfId="112" totalsRowDxfId="46"/>
    <tableColumn id="30" xr3:uid="{00000000-0010-0000-0000-00001E000000}" name="Overspending" dataDxfId="111" totalsRowDxfId="45"/>
    <tableColumn id="31" xr3:uid="{00000000-0010-0000-0000-00001F000000}" name="Monthly Cash Flow" dataDxfId="110" totalsRowDxfId="44"/>
    <tableColumn id="32" xr3:uid="{00000000-0010-0000-0000-000020000000}" name="Interest" totalsRowFunction="custom" dataDxfId="109" totalsRowDxfId="43">
      <totalsRowFormula>COUNTIF(Table1[Interest],AD107)/Table1[[#Totals],[Consent]]</totalsRowFormula>
    </tableColumn>
    <tableColumn id="33" xr3:uid="{00000000-0010-0000-0000-000021000000}" name="Inflation" totalsRowFunction="custom" dataDxfId="108" totalsRowDxfId="42">
      <totalsRowFormula>COUNTIF(Table1[Inflation],AE126)/Table1[[#Totals],[Consent]]</totalsRowFormula>
    </tableColumn>
    <tableColumn id="34" xr3:uid="{00000000-0010-0000-0000-000022000000}" name="Investment Risk" totalsRowFunction="custom" dataDxfId="107" totalsRowDxfId="41">
      <totalsRowFormula>COUNTIF(Table1[Investment Risk],FALSE)/Table1[[#Totals],[Consent]]</totalsRowFormula>
    </tableColumn>
    <tableColumn id="35" xr3:uid="{00000000-0010-0000-0000-000023000000}" name="Insurance" totalsRowFunction="custom" dataDxfId="106" totalsRowDxfId="40">
      <totalsRowFormula>COUNTIF(Table1[Insurance],AG126)/Table1[[#Totals],[Consent]]</totalsRowFormula>
    </tableColumn>
    <tableColumn id="36" xr3:uid="{00000000-0010-0000-0000-000024000000}" name="Transportation" totalsRowFunction="custom" dataDxfId="105" totalsRowDxfId="39">
      <totalsRowFormula>COUNTIF(Table1[Transportation],AH126)/Table1[[#Totals],[Consent]]</totalsRowFormula>
    </tableColumn>
    <tableColumn id="37" xr3:uid="{00000000-0010-0000-0000-000025000000}" name="Student Loans" totalsRowFunction="custom" dataDxfId="100" totalsRowDxfId="38">
      <totalsRowFormula>COUNTIF(Table1[Student Loans],FALSE)/Table1[[#Totals],[Consent]]</totalsRowFormula>
    </tableColumn>
    <tableColumn id="40" xr3:uid="{78C78E9F-011B-4D95-B818-28D7B89A28FB}" name="Assessment Score" totalsRowFunction="average" dataDxfId="73" totalsRowDxfId="37"/>
    <tableColumn id="41" xr3:uid="{9093EEBC-16F0-4273-92A5-F788F85CD071}" name="Assessment %" dataDxfId="35" totalsRowDxfId="36" dataCellStyle="Percent" totalsRowCellStyle="Percent">
      <calculatedColumnFormula>Table1[[#This Row],[Assessment Score]]/6</calculatedColumnFormula>
    </tableColumn>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7DFAA3CB-4630-4C0F-A1E6-65A55D7D1D95}" name="Table35" displayName="Table35" ref="A1:B7" totalsRowShown="0" headerRowDxfId="102" dataDxfId="101">
  <autoFilter ref="A1:B7" xr:uid="{E75CAFBA-A049-44EE-ABA6-3221C488246A}"/>
  <tableColumns count="2">
    <tableColumn id="1" xr3:uid="{FF6386D2-C918-4000-9BC1-909D3E633519}" name="Question" dataDxfId="104"/>
    <tableColumn id="2" xr3:uid="{86974F34-4CC7-4296-A9C9-1EC3EE387830}" name="Answer" dataDxfId="10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831A1C-6931-4369-9223-09CAA9D81E9E}" name="Table8" displayName="Table8" ref="A49:C55" totalsRowShown="0" headerRowDxfId="245">
  <autoFilter ref="A49:C55" xr:uid="{98D018DA-D9E6-4926-8881-E5988637F6D2}"/>
  <tableColumns count="3">
    <tableColumn id="1" xr3:uid="{1A453FA0-CA06-43E0-BDAD-E5F45ADD66E5}" name="Children/Dependents" dataDxfId="248"/>
    <tableColumn id="2" xr3:uid="{EBD44BE8-C809-4219-A435-28B4DC566050}" name="%" dataDxfId="247"/>
    <tableColumn id="3" xr3:uid="{58039186-7B32-46F8-B0D8-07F436DEF5B6}" name="Count" dataDxfId="246"/>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07E281C-3447-4581-AF27-9BE866B8AE29}" name="Table9" displayName="Table9" ref="A58:C249" totalsRowShown="0" headerRowDxfId="241">
  <autoFilter ref="A58:C249" xr:uid="{9FC28C1E-3F75-43F8-BB6D-4C0F4CE454AE}"/>
  <tableColumns count="3">
    <tableColumn id="1" xr3:uid="{9D556E7A-1596-405C-89BE-64AADED13736}" name="Country" dataDxfId="244"/>
    <tableColumn id="2" xr3:uid="{F2ADD806-16AD-45D1-835E-54ACC81DAD18}" name="%" dataDxfId="243"/>
    <tableColumn id="3" xr3:uid="{98F9C709-9A79-4F8E-BBFB-B2D2A5C111AF}" name="Count" dataDxfId="242"/>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8F4933-9C43-4EEB-BA30-CC19D4B9607E}" name="Table10" displayName="Table10" ref="A252:C256" totalsRowShown="0" headerRowDxfId="237">
  <autoFilter ref="A252:C256" xr:uid="{86C4059C-2FC3-48B5-B7B1-200713DA65A0}"/>
  <tableColumns count="3">
    <tableColumn id="1" xr3:uid="{0888F308-8E1D-4B3E-B38F-2A6572812C08}" name="Housing" dataDxfId="240"/>
    <tableColumn id="2" xr3:uid="{A66ED32E-A844-4AE8-872E-82214DB08ACE}" name="%" dataDxfId="239"/>
    <tableColumn id="3" xr3:uid="{F81B4C36-FFB7-440B-899F-BD8DE9E0FAD9}" name="Count" dataDxfId="238"/>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396D9E3-0DE2-412E-ABFD-C6189ECC466C}" name="Table11" displayName="Table11" ref="A259:C266" totalsRowShown="0" headerRowDxfId="233">
  <autoFilter ref="A259:C266" xr:uid="{4AB3CEF6-431F-4182-98BC-AA54E6DCF47A}"/>
  <tableColumns count="3">
    <tableColumn id="1" xr3:uid="{AB20AC1E-59C4-4663-86F9-A161E1C6BBA9}" name="Employment Status" dataDxfId="236"/>
    <tableColumn id="2" xr3:uid="{4E7DE4BB-AC1C-42FC-8776-56BE317F7705}" name="%" dataDxfId="235"/>
    <tableColumn id="3" xr3:uid="{DAA88286-070F-4965-B0C2-583625EEF206}" name="Count" dataDxfId="23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7B25A95-20F4-4A36-912F-3E2ABF026C34}" name="Table12" displayName="Table12" ref="A269:C273" totalsRowShown="0" headerRowDxfId="229">
  <autoFilter ref="A269:C273" xr:uid="{AF9E72DE-FE9C-4A18-ADA6-36E8C19179E6}"/>
  <tableColumns count="3">
    <tableColumn id="1" xr3:uid="{CF2F3D69-81E4-445A-BC2E-15479BFCF3B2}" name="Answer" dataDxfId="232"/>
    <tableColumn id="2" xr3:uid="{F9E52CC1-1AC7-4E9F-97C3-FD41C25986C0}" name="%" dataDxfId="231"/>
    <tableColumn id="3" xr3:uid="{9924CE38-AC4D-4A34-9A97-0F0B36C19661}" name="Count" dataDxfId="23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32" Type="http://schemas.openxmlformats.org/officeDocument/2006/relationships/table" Target="../tables/table30.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3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9.xml"/><Relationship Id="rId3" Type="http://schemas.openxmlformats.org/officeDocument/2006/relationships/table" Target="../tables/table34.xml"/><Relationship Id="rId7" Type="http://schemas.openxmlformats.org/officeDocument/2006/relationships/table" Target="../tables/table38.xml"/><Relationship Id="rId12" Type="http://schemas.openxmlformats.org/officeDocument/2006/relationships/table" Target="../tables/table43.x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table" Target="../tables/table37.xml"/><Relationship Id="rId11" Type="http://schemas.openxmlformats.org/officeDocument/2006/relationships/table" Target="../tables/table42.xml"/><Relationship Id="rId5" Type="http://schemas.openxmlformats.org/officeDocument/2006/relationships/table" Target="../tables/table36.xml"/><Relationship Id="rId10" Type="http://schemas.openxmlformats.org/officeDocument/2006/relationships/table" Target="../tables/table41.xml"/><Relationship Id="rId4" Type="http://schemas.openxmlformats.org/officeDocument/2006/relationships/table" Target="../tables/table35.xml"/><Relationship Id="rId9" Type="http://schemas.openxmlformats.org/officeDocument/2006/relationships/table" Target="../tables/table4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8D0D8-5A0A-44B9-A0C7-648F32233F3A}">
  <dimension ref="A3:D444"/>
  <sheetViews>
    <sheetView zoomScaleNormal="100" workbookViewId="0">
      <selection activeCell="B23" sqref="B23:B27"/>
    </sheetView>
  </sheetViews>
  <sheetFormatPr defaultRowHeight="15" x14ac:dyDescent="0.25"/>
  <cols>
    <col min="1" max="1" width="36.85546875" style="1" customWidth="1"/>
    <col min="2" max="3" width="9.140625" style="1"/>
    <col min="4" max="4" width="13.140625" style="1" bestFit="1" customWidth="1"/>
    <col min="5" max="5" width="15.85546875" style="1" bestFit="1" customWidth="1"/>
    <col min="6" max="6" width="9.140625" style="1"/>
    <col min="7" max="7" width="37" style="1" bestFit="1" customWidth="1"/>
    <col min="8" max="8" width="16.85546875" style="1" bestFit="1" customWidth="1"/>
    <col min="9" max="9" width="9.140625" style="1"/>
    <col min="10" max="10" width="27.42578125" style="1" bestFit="1" customWidth="1"/>
    <col min="11" max="11" width="18.140625" style="1" bestFit="1" customWidth="1"/>
    <col min="12" max="12" width="18.7109375" style="1" bestFit="1" customWidth="1"/>
    <col min="13" max="13" width="7.5703125" style="1" bestFit="1" customWidth="1"/>
    <col min="14" max="14" width="8" style="1" bestFit="1" customWidth="1"/>
    <col min="15" max="15" width="28" style="1" bestFit="1" customWidth="1"/>
    <col min="16" max="16" width="31.5703125" style="1" bestFit="1" customWidth="1"/>
    <col min="17" max="17" width="11.28515625" style="1" bestFit="1" customWidth="1"/>
    <col min="18" max="16384" width="9.140625" style="1"/>
  </cols>
  <sheetData>
    <row r="3" spans="1:3" x14ac:dyDescent="0.25">
      <c r="A3" s="1" t="s">
        <v>380</v>
      </c>
    </row>
    <row r="4" spans="1:3" x14ac:dyDescent="0.25">
      <c r="A4" s="1" t="s">
        <v>294</v>
      </c>
      <c r="B4" s="1" t="s">
        <v>373</v>
      </c>
      <c r="C4" s="1" t="s">
        <v>374</v>
      </c>
    </row>
    <row r="5" spans="1:3" x14ac:dyDescent="0.25">
      <c r="A5" s="1" t="s">
        <v>4</v>
      </c>
      <c r="B5" s="12">
        <v>1</v>
      </c>
      <c r="C5" s="1">
        <v>131</v>
      </c>
    </row>
    <row r="6" spans="1:3" x14ac:dyDescent="0.25">
      <c r="A6" s="1" t="s">
        <v>382</v>
      </c>
      <c r="B6" s="12">
        <v>0</v>
      </c>
      <c r="C6" s="1">
        <v>0</v>
      </c>
    </row>
    <row r="7" spans="1:3" x14ac:dyDescent="0.25">
      <c r="A7" s="1" t="s">
        <v>324</v>
      </c>
      <c r="B7" s="13">
        <v>1</v>
      </c>
      <c r="C7" s="1">
        <v>131</v>
      </c>
    </row>
    <row r="9" spans="1:3" x14ac:dyDescent="0.25">
      <c r="A9" s="1" t="s">
        <v>383</v>
      </c>
    </row>
    <row r="10" spans="1:3" x14ac:dyDescent="0.25">
      <c r="A10" s="1" t="s">
        <v>296</v>
      </c>
      <c r="B10" s="1" t="s">
        <v>373</v>
      </c>
      <c r="C10" s="1" t="s">
        <v>374</v>
      </c>
    </row>
    <row r="11" spans="1:3" x14ac:dyDescent="0.25">
      <c r="A11" s="1" t="s">
        <v>187</v>
      </c>
      <c r="B11" s="12">
        <v>0.04</v>
      </c>
      <c r="C11" s="1">
        <v>5</v>
      </c>
    </row>
    <row r="12" spans="1:3" x14ac:dyDescent="0.25">
      <c r="A12" s="1" t="s">
        <v>32</v>
      </c>
      <c r="B12" s="12">
        <v>0.42399999999999999</v>
      </c>
      <c r="C12" s="1">
        <v>53</v>
      </c>
    </row>
    <row r="13" spans="1:3" x14ac:dyDescent="0.25">
      <c r="A13" s="1" t="s">
        <v>54</v>
      </c>
      <c r="B13" s="12">
        <v>0.312</v>
      </c>
      <c r="C13" s="1">
        <v>39</v>
      </c>
    </row>
    <row r="14" spans="1:3" x14ac:dyDescent="0.25">
      <c r="A14" s="1" t="s">
        <v>71</v>
      </c>
      <c r="B14" s="12">
        <v>8.7999999999999995E-2</v>
      </c>
      <c r="C14" s="1">
        <v>11</v>
      </c>
    </row>
    <row r="15" spans="1:3" x14ac:dyDescent="0.25">
      <c r="A15" s="1" t="s">
        <v>5</v>
      </c>
      <c r="B15" s="12">
        <v>7.1999999999999995E-2</v>
      </c>
      <c r="C15" s="1">
        <v>9</v>
      </c>
    </row>
    <row r="16" spans="1:3" x14ac:dyDescent="0.25">
      <c r="A16" s="1" t="s">
        <v>41</v>
      </c>
      <c r="B16" s="12">
        <v>4.8000000000000001E-2</v>
      </c>
      <c r="C16" s="1">
        <v>6</v>
      </c>
    </row>
    <row r="17" spans="1:3" x14ac:dyDescent="0.25">
      <c r="A17" s="1" t="s">
        <v>79</v>
      </c>
      <c r="B17" s="12">
        <v>1.6E-2</v>
      </c>
      <c r="C17" s="1">
        <v>2</v>
      </c>
    </row>
    <row r="18" spans="1:3" x14ac:dyDescent="0.25">
      <c r="A18" s="1" t="s">
        <v>375</v>
      </c>
      <c r="B18" s="12">
        <v>0</v>
      </c>
      <c r="C18" s="1">
        <v>0</v>
      </c>
    </row>
    <row r="20" spans="1:3" x14ac:dyDescent="0.25">
      <c r="A20" s="1" t="s">
        <v>604</v>
      </c>
    </row>
    <row r="21" spans="1:3" x14ac:dyDescent="0.25">
      <c r="A21" s="1" t="s">
        <v>295</v>
      </c>
      <c r="B21" s="1" t="s">
        <v>373</v>
      </c>
      <c r="C21" s="1" t="s">
        <v>374</v>
      </c>
    </row>
    <row r="22" spans="1:3" x14ac:dyDescent="0.25">
      <c r="A22" s="1" t="s">
        <v>6</v>
      </c>
      <c r="B22" s="12">
        <v>0.82809999999999995</v>
      </c>
      <c r="C22" s="1">
        <v>106</v>
      </c>
    </row>
    <row r="23" spans="1:3" x14ac:dyDescent="0.25">
      <c r="A23" s="1" t="s">
        <v>117</v>
      </c>
      <c r="B23" s="12">
        <v>5.4699999999999999E-2</v>
      </c>
      <c r="C23" s="1">
        <v>7</v>
      </c>
    </row>
    <row r="24" spans="1:3" x14ac:dyDescent="0.25">
      <c r="A24" s="1" t="s">
        <v>384</v>
      </c>
      <c r="B24" s="12">
        <v>7.7999999999999996E-3</v>
      </c>
      <c r="C24" s="1">
        <v>1</v>
      </c>
    </row>
    <row r="25" spans="1:3" x14ac:dyDescent="0.25">
      <c r="A25" s="1" t="s">
        <v>129</v>
      </c>
      <c r="B25" s="12">
        <v>7.0300000000000001E-2</v>
      </c>
      <c r="C25" s="1">
        <v>9</v>
      </c>
    </row>
    <row r="26" spans="1:3" x14ac:dyDescent="0.25">
      <c r="A26" s="1" t="s">
        <v>385</v>
      </c>
      <c r="B26" s="12">
        <v>0</v>
      </c>
      <c r="C26" s="1">
        <v>0</v>
      </c>
    </row>
    <row r="27" spans="1:3" x14ac:dyDescent="0.25">
      <c r="A27" s="1" t="s">
        <v>141</v>
      </c>
      <c r="B27" s="12">
        <v>3.9100000000000003E-2</v>
      </c>
      <c r="C27" s="1">
        <v>5</v>
      </c>
    </row>
    <row r="29" spans="1:3" x14ac:dyDescent="0.25">
      <c r="A29" s="1" t="s">
        <v>386</v>
      </c>
    </row>
    <row r="30" spans="1:3" x14ac:dyDescent="0.25">
      <c r="A30" s="1" t="s">
        <v>297</v>
      </c>
      <c r="B30" s="1" t="s">
        <v>373</v>
      </c>
      <c r="C30" s="1" t="s">
        <v>374</v>
      </c>
    </row>
    <row r="31" spans="1:3" x14ac:dyDescent="0.25">
      <c r="A31" s="1" t="s">
        <v>387</v>
      </c>
      <c r="B31" s="12">
        <v>0</v>
      </c>
      <c r="C31" s="1">
        <v>0</v>
      </c>
    </row>
    <row r="32" spans="1:3" x14ac:dyDescent="0.25">
      <c r="A32" s="1" t="s">
        <v>110</v>
      </c>
      <c r="B32" s="12">
        <v>8.0000000000000002E-3</v>
      </c>
      <c r="C32" s="1">
        <v>1</v>
      </c>
    </row>
    <row r="33" spans="1:3" x14ac:dyDescent="0.25">
      <c r="A33" s="1" t="s">
        <v>42</v>
      </c>
      <c r="B33" s="12">
        <v>0.08</v>
      </c>
      <c r="C33" s="1">
        <v>10</v>
      </c>
    </row>
    <row r="34" spans="1:3" x14ac:dyDescent="0.25">
      <c r="A34" s="1" t="s">
        <v>61</v>
      </c>
      <c r="B34" s="12">
        <v>0.104</v>
      </c>
      <c r="C34" s="1">
        <v>13</v>
      </c>
    </row>
    <row r="35" spans="1:3" x14ac:dyDescent="0.25">
      <c r="A35" s="1" t="s">
        <v>22</v>
      </c>
      <c r="B35" s="12">
        <v>0.39200000000000002</v>
      </c>
      <c r="C35" s="1">
        <v>49</v>
      </c>
    </row>
    <row r="36" spans="1:3" x14ac:dyDescent="0.25">
      <c r="A36" s="1" t="s">
        <v>55</v>
      </c>
      <c r="B36" s="12">
        <v>5.6000000000000001E-2</v>
      </c>
      <c r="C36" s="1">
        <v>7</v>
      </c>
    </row>
    <row r="37" spans="1:3" x14ac:dyDescent="0.25">
      <c r="A37" s="1" t="s">
        <v>33</v>
      </c>
      <c r="B37" s="12">
        <v>0.08</v>
      </c>
      <c r="C37" s="1">
        <v>10</v>
      </c>
    </row>
    <row r="38" spans="1:3" x14ac:dyDescent="0.25">
      <c r="A38" s="1" t="s">
        <v>7</v>
      </c>
      <c r="B38" s="12">
        <v>0.28000000000000003</v>
      </c>
      <c r="C38" s="1">
        <v>35</v>
      </c>
    </row>
    <row r="40" spans="1:3" x14ac:dyDescent="0.25">
      <c r="A40" s="1" t="s">
        <v>388</v>
      </c>
    </row>
    <row r="41" spans="1:3" x14ac:dyDescent="0.25">
      <c r="A41" s="1" t="s">
        <v>298</v>
      </c>
      <c r="B41" s="1" t="s">
        <v>373</v>
      </c>
      <c r="C41" s="1" t="s">
        <v>374</v>
      </c>
    </row>
    <row r="42" spans="1:3" x14ac:dyDescent="0.25">
      <c r="A42" s="1" t="s">
        <v>8</v>
      </c>
      <c r="B42" s="12">
        <v>0.68799999999999994</v>
      </c>
      <c r="C42" s="1">
        <v>86</v>
      </c>
    </row>
    <row r="43" spans="1:3" x14ac:dyDescent="0.25">
      <c r="A43" s="1" t="s">
        <v>111</v>
      </c>
      <c r="B43" s="12">
        <v>8.0000000000000002E-3</v>
      </c>
      <c r="C43" s="1">
        <v>1</v>
      </c>
    </row>
    <row r="44" spans="1:3" x14ac:dyDescent="0.25">
      <c r="A44" s="1" t="s">
        <v>43</v>
      </c>
      <c r="B44" s="12">
        <v>7.1999999999999995E-2</v>
      </c>
      <c r="C44" s="1">
        <v>9</v>
      </c>
    </row>
    <row r="45" spans="1:3" x14ac:dyDescent="0.25">
      <c r="A45" s="1" t="s">
        <v>265</v>
      </c>
      <c r="B45" s="12">
        <v>1.6E-2</v>
      </c>
      <c r="C45" s="1">
        <v>2</v>
      </c>
    </row>
    <row r="46" spans="1:3" x14ac:dyDescent="0.25">
      <c r="A46" s="1" t="s">
        <v>67</v>
      </c>
      <c r="B46" s="12">
        <v>0.216</v>
      </c>
      <c r="C46" s="1">
        <v>27</v>
      </c>
    </row>
    <row r="48" spans="1:3" x14ac:dyDescent="0.25">
      <c r="A48" s="1" t="s">
        <v>389</v>
      </c>
    </row>
    <row r="49" spans="1:3" x14ac:dyDescent="0.25">
      <c r="A49" s="1" t="s">
        <v>605</v>
      </c>
      <c r="B49" s="1" t="s">
        <v>373</v>
      </c>
      <c r="C49" s="1" t="s">
        <v>374</v>
      </c>
    </row>
    <row r="50" spans="1:3" x14ac:dyDescent="0.25">
      <c r="A50" s="1">
        <v>0</v>
      </c>
      <c r="B50" s="12">
        <v>0.496</v>
      </c>
      <c r="C50" s="1">
        <v>62</v>
      </c>
    </row>
    <row r="51" spans="1:3" x14ac:dyDescent="0.25">
      <c r="A51" s="1">
        <v>1</v>
      </c>
      <c r="B51" s="12">
        <v>0.17599999999999999</v>
      </c>
      <c r="C51" s="1">
        <v>22</v>
      </c>
    </row>
    <row r="52" spans="1:3" x14ac:dyDescent="0.25">
      <c r="A52" s="1">
        <v>2</v>
      </c>
      <c r="B52" s="12">
        <v>0.23200000000000001</v>
      </c>
      <c r="C52" s="1">
        <v>29</v>
      </c>
    </row>
    <row r="53" spans="1:3" x14ac:dyDescent="0.25">
      <c r="A53" s="1">
        <v>3</v>
      </c>
      <c r="B53" s="12">
        <v>0.04</v>
      </c>
      <c r="C53" s="1">
        <v>5</v>
      </c>
    </row>
    <row r="54" spans="1:3" x14ac:dyDescent="0.25">
      <c r="A54" s="1" t="s">
        <v>146</v>
      </c>
      <c r="B54" s="12">
        <v>3.2000000000000001E-2</v>
      </c>
      <c r="C54" s="1">
        <v>4</v>
      </c>
    </row>
    <row r="55" spans="1:3" x14ac:dyDescent="0.25">
      <c r="A55" s="1" t="s">
        <v>46</v>
      </c>
      <c r="B55" s="12">
        <v>2.4E-2</v>
      </c>
      <c r="C55" s="1">
        <v>3</v>
      </c>
    </row>
    <row r="57" spans="1:3" x14ac:dyDescent="0.25">
      <c r="A57" s="1" t="s">
        <v>390</v>
      </c>
    </row>
    <row r="58" spans="1:3" x14ac:dyDescent="0.25">
      <c r="A58" s="1" t="s">
        <v>606</v>
      </c>
      <c r="B58" s="1" t="s">
        <v>373</v>
      </c>
      <c r="C58" s="1" t="s">
        <v>374</v>
      </c>
    </row>
    <row r="59" spans="1:3" x14ac:dyDescent="0.25">
      <c r="A59" s="1" t="s">
        <v>9</v>
      </c>
      <c r="B59" s="12">
        <v>0.92</v>
      </c>
      <c r="C59" s="1">
        <v>115</v>
      </c>
    </row>
    <row r="60" spans="1:3" x14ac:dyDescent="0.25">
      <c r="A60" s="1" t="s">
        <v>391</v>
      </c>
      <c r="B60" s="12">
        <v>0</v>
      </c>
      <c r="C60" s="1">
        <v>0</v>
      </c>
    </row>
    <row r="61" spans="1:3" x14ac:dyDescent="0.25">
      <c r="A61" s="1" t="s">
        <v>392</v>
      </c>
      <c r="B61" s="12">
        <v>0</v>
      </c>
      <c r="C61" s="1">
        <v>0</v>
      </c>
    </row>
    <row r="62" spans="1:3" x14ac:dyDescent="0.25">
      <c r="A62" s="1" t="s">
        <v>393</v>
      </c>
      <c r="B62" s="12">
        <v>0</v>
      </c>
      <c r="C62" s="1">
        <v>0</v>
      </c>
    </row>
    <row r="63" spans="1:3" x14ac:dyDescent="0.25">
      <c r="A63" s="1" t="s">
        <v>394</v>
      </c>
      <c r="B63" s="12">
        <v>0</v>
      </c>
      <c r="C63" s="1">
        <v>0</v>
      </c>
    </row>
    <row r="64" spans="1:3" x14ac:dyDescent="0.25">
      <c r="A64" s="1" t="s">
        <v>395</v>
      </c>
      <c r="B64" s="12">
        <v>0</v>
      </c>
      <c r="C64" s="1">
        <v>0</v>
      </c>
    </row>
    <row r="65" spans="1:3" x14ac:dyDescent="0.25">
      <c r="A65" s="1" t="s">
        <v>396</v>
      </c>
      <c r="B65" s="12">
        <v>0</v>
      </c>
      <c r="C65" s="1">
        <v>0</v>
      </c>
    </row>
    <row r="66" spans="1:3" x14ac:dyDescent="0.25">
      <c r="A66" s="1" t="s">
        <v>397</v>
      </c>
      <c r="B66" s="12">
        <v>0</v>
      </c>
      <c r="C66" s="1">
        <v>0</v>
      </c>
    </row>
    <row r="67" spans="1:3" x14ac:dyDescent="0.25">
      <c r="A67" s="1" t="s">
        <v>398</v>
      </c>
      <c r="B67" s="12">
        <v>0</v>
      </c>
      <c r="C67" s="1">
        <v>0</v>
      </c>
    </row>
    <row r="68" spans="1:3" x14ac:dyDescent="0.25">
      <c r="A68" s="1" t="s">
        <v>399</v>
      </c>
      <c r="B68" s="12">
        <v>0</v>
      </c>
      <c r="C68" s="1">
        <v>0</v>
      </c>
    </row>
    <row r="69" spans="1:3" x14ac:dyDescent="0.25">
      <c r="A69" s="1" t="s">
        <v>400</v>
      </c>
      <c r="B69" s="12">
        <v>0</v>
      </c>
      <c r="C69" s="1">
        <v>0</v>
      </c>
    </row>
    <row r="70" spans="1:3" x14ac:dyDescent="0.25">
      <c r="A70" s="1" t="s">
        <v>401</v>
      </c>
      <c r="B70" s="12">
        <v>0</v>
      </c>
      <c r="C70" s="1">
        <v>0</v>
      </c>
    </row>
    <row r="71" spans="1:3" x14ac:dyDescent="0.25">
      <c r="A71" s="1" t="s">
        <v>402</v>
      </c>
      <c r="B71" s="12">
        <v>0</v>
      </c>
      <c r="C71" s="1">
        <v>0</v>
      </c>
    </row>
    <row r="72" spans="1:3" x14ac:dyDescent="0.25">
      <c r="A72" s="1" t="s">
        <v>403</v>
      </c>
      <c r="B72" s="12">
        <v>0</v>
      </c>
      <c r="C72" s="1">
        <v>0</v>
      </c>
    </row>
    <row r="73" spans="1:3" x14ac:dyDescent="0.25">
      <c r="A73" s="1" t="s">
        <v>404</v>
      </c>
      <c r="B73" s="12">
        <v>0</v>
      </c>
      <c r="C73" s="1">
        <v>0</v>
      </c>
    </row>
    <row r="74" spans="1:3" x14ac:dyDescent="0.25">
      <c r="A74" s="1" t="s">
        <v>405</v>
      </c>
      <c r="B74" s="12">
        <v>0</v>
      </c>
      <c r="C74" s="1">
        <v>0</v>
      </c>
    </row>
    <row r="75" spans="1:3" x14ac:dyDescent="0.25">
      <c r="A75" s="1" t="s">
        <v>406</v>
      </c>
      <c r="B75" s="12">
        <v>0</v>
      </c>
      <c r="C75" s="1">
        <v>0</v>
      </c>
    </row>
    <row r="76" spans="1:3" x14ac:dyDescent="0.25">
      <c r="A76" s="1" t="s">
        <v>407</v>
      </c>
      <c r="B76" s="12">
        <v>0</v>
      </c>
      <c r="C76" s="1">
        <v>0</v>
      </c>
    </row>
    <row r="77" spans="1:3" x14ac:dyDescent="0.25">
      <c r="A77" s="1" t="s">
        <v>408</v>
      </c>
      <c r="B77" s="12">
        <v>0</v>
      </c>
      <c r="C77" s="1">
        <v>0</v>
      </c>
    </row>
    <row r="78" spans="1:3" x14ac:dyDescent="0.25">
      <c r="A78" s="1" t="s">
        <v>409</v>
      </c>
      <c r="B78" s="12">
        <v>0</v>
      </c>
      <c r="C78" s="1">
        <v>0</v>
      </c>
    </row>
    <row r="79" spans="1:3" x14ac:dyDescent="0.25">
      <c r="A79" s="1" t="s">
        <v>410</v>
      </c>
      <c r="B79" s="12">
        <v>0</v>
      </c>
      <c r="C79" s="1">
        <v>0</v>
      </c>
    </row>
    <row r="80" spans="1:3" x14ac:dyDescent="0.25">
      <c r="A80" s="1" t="s">
        <v>411</v>
      </c>
      <c r="B80" s="12">
        <v>0</v>
      </c>
      <c r="C80" s="1">
        <v>0</v>
      </c>
    </row>
    <row r="81" spans="1:3" x14ac:dyDescent="0.25">
      <c r="A81" s="1" t="s">
        <v>412</v>
      </c>
      <c r="B81" s="12">
        <v>0</v>
      </c>
      <c r="C81" s="1">
        <v>0</v>
      </c>
    </row>
    <row r="82" spans="1:3" x14ac:dyDescent="0.25">
      <c r="A82" s="1" t="s">
        <v>413</v>
      </c>
      <c r="B82" s="12">
        <v>0</v>
      </c>
      <c r="C82" s="1">
        <v>0</v>
      </c>
    </row>
    <row r="83" spans="1:3" x14ac:dyDescent="0.25">
      <c r="A83" s="1" t="s">
        <v>414</v>
      </c>
      <c r="B83" s="12">
        <v>0</v>
      </c>
      <c r="C83" s="1">
        <v>0</v>
      </c>
    </row>
    <row r="84" spans="1:3" x14ac:dyDescent="0.25">
      <c r="A84" s="1" t="s">
        <v>415</v>
      </c>
      <c r="B84" s="12">
        <v>0</v>
      </c>
      <c r="C84" s="1">
        <v>0</v>
      </c>
    </row>
    <row r="85" spans="1:3" x14ac:dyDescent="0.25">
      <c r="A85" s="1" t="s">
        <v>416</v>
      </c>
      <c r="B85" s="12">
        <v>0</v>
      </c>
      <c r="C85" s="1">
        <v>0</v>
      </c>
    </row>
    <row r="86" spans="1:3" x14ac:dyDescent="0.25">
      <c r="A86" s="1" t="s">
        <v>417</v>
      </c>
      <c r="B86" s="12">
        <v>0</v>
      </c>
      <c r="C86" s="1">
        <v>0</v>
      </c>
    </row>
    <row r="87" spans="1:3" x14ac:dyDescent="0.25">
      <c r="A87" s="1" t="s">
        <v>418</v>
      </c>
      <c r="B87" s="12">
        <v>0</v>
      </c>
      <c r="C87" s="1">
        <v>0</v>
      </c>
    </row>
    <row r="88" spans="1:3" x14ac:dyDescent="0.25">
      <c r="A88" s="1" t="s">
        <v>419</v>
      </c>
      <c r="B88" s="12">
        <v>0</v>
      </c>
      <c r="C88" s="1">
        <v>0</v>
      </c>
    </row>
    <row r="89" spans="1:3" x14ac:dyDescent="0.25">
      <c r="A89" s="1" t="s">
        <v>420</v>
      </c>
      <c r="B89" s="12">
        <v>0</v>
      </c>
      <c r="C89" s="1">
        <v>0</v>
      </c>
    </row>
    <row r="90" spans="1:3" x14ac:dyDescent="0.25">
      <c r="A90" s="1" t="s">
        <v>206</v>
      </c>
      <c r="B90" s="12">
        <v>1.6E-2</v>
      </c>
      <c r="C90" s="1">
        <v>2</v>
      </c>
    </row>
    <row r="91" spans="1:3" x14ac:dyDescent="0.25">
      <c r="A91" s="1" t="s">
        <v>421</v>
      </c>
      <c r="B91" s="12">
        <v>0</v>
      </c>
      <c r="C91" s="1">
        <v>0</v>
      </c>
    </row>
    <row r="92" spans="1:3" x14ac:dyDescent="0.25">
      <c r="A92" s="1" t="s">
        <v>422</v>
      </c>
      <c r="B92" s="12">
        <v>0</v>
      </c>
      <c r="C92" s="1">
        <v>0</v>
      </c>
    </row>
    <row r="93" spans="1:3" x14ac:dyDescent="0.25">
      <c r="A93" s="1" t="s">
        <v>423</v>
      </c>
      <c r="B93" s="12">
        <v>0</v>
      </c>
      <c r="C93" s="1">
        <v>0</v>
      </c>
    </row>
    <row r="94" spans="1:3" x14ac:dyDescent="0.25">
      <c r="A94" s="1" t="s">
        <v>424</v>
      </c>
      <c r="B94" s="12">
        <v>0</v>
      </c>
      <c r="C94" s="1">
        <v>0</v>
      </c>
    </row>
    <row r="95" spans="1:3" x14ac:dyDescent="0.25">
      <c r="A95" s="1" t="s">
        <v>266</v>
      </c>
      <c r="B95" s="12">
        <v>1.6E-2</v>
      </c>
      <c r="C95" s="1">
        <v>2</v>
      </c>
    </row>
    <row r="96" spans="1:3" x14ac:dyDescent="0.25">
      <c r="A96" s="1" t="s">
        <v>425</v>
      </c>
      <c r="B96" s="12">
        <v>0</v>
      </c>
      <c r="C96" s="1">
        <v>0</v>
      </c>
    </row>
    <row r="97" spans="1:3" x14ac:dyDescent="0.25">
      <c r="A97" s="1" t="s">
        <v>426</v>
      </c>
      <c r="B97" s="12">
        <v>0</v>
      </c>
      <c r="C97" s="1">
        <v>0</v>
      </c>
    </row>
    <row r="98" spans="1:3" x14ac:dyDescent="0.25">
      <c r="A98" s="1" t="s">
        <v>427</v>
      </c>
      <c r="B98" s="12">
        <v>0</v>
      </c>
      <c r="C98" s="1">
        <v>0</v>
      </c>
    </row>
    <row r="99" spans="1:3" x14ac:dyDescent="0.25">
      <c r="A99" s="1" t="s">
        <v>428</v>
      </c>
      <c r="B99" s="12">
        <v>0</v>
      </c>
      <c r="C99" s="1">
        <v>0</v>
      </c>
    </row>
    <row r="100" spans="1:3" x14ac:dyDescent="0.25">
      <c r="A100" s="1" t="s">
        <v>429</v>
      </c>
      <c r="B100" s="12">
        <v>0</v>
      </c>
      <c r="C100" s="1">
        <v>0</v>
      </c>
    </row>
    <row r="101" spans="1:3" x14ac:dyDescent="0.25">
      <c r="A101" s="1" t="s">
        <v>430</v>
      </c>
      <c r="B101" s="12">
        <v>0</v>
      </c>
      <c r="C101" s="1">
        <v>0</v>
      </c>
    </row>
    <row r="102" spans="1:3" x14ac:dyDescent="0.25">
      <c r="A102" s="1" t="s">
        <v>431</v>
      </c>
      <c r="B102" s="12">
        <v>0</v>
      </c>
      <c r="C102" s="1">
        <v>0</v>
      </c>
    </row>
    <row r="103" spans="1:3" x14ac:dyDescent="0.25">
      <c r="A103" s="1" t="s">
        <v>432</v>
      </c>
      <c r="B103" s="12">
        <v>0</v>
      </c>
      <c r="C103" s="1">
        <v>0</v>
      </c>
    </row>
    <row r="104" spans="1:3" x14ac:dyDescent="0.25">
      <c r="A104" s="1" t="s">
        <v>433</v>
      </c>
      <c r="B104" s="12">
        <v>0</v>
      </c>
      <c r="C104" s="1">
        <v>0</v>
      </c>
    </row>
    <row r="105" spans="1:3" x14ac:dyDescent="0.25">
      <c r="A105" s="1" t="s">
        <v>434</v>
      </c>
      <c r="B105" s="12">
        <v>0</v>
      </c>
      <c r="C105" s="1">
        <v>0</v>
      </c>
    </row>
    <row r="106" spans="1:3" x14ac:dyDescent="0.25">
      <c r="A106" s="1" t="s">
        <v>435</v>
      </c>
      <c r="B106" s="12">
        <v>0</v>
      </c>
      <c r="C106" s="1">
        <v>0</v>
      </c>
    </row>
    <row r="107" spans="1:3" x14ac:dyDescent="0.25">
      <c r="A107" s="1" t="s">
        <v>436</v>
      </c>
      <c r="B107" s="12">
        <v>0</v>
      </c>
      <c r="C107" s="1">
        <v>0</v>
      </c>
    </row>
    <row r="108" spans="1:3" x14ac:dyDescent="0.25">
      <c r="A108" s="1" t="s">
        <v>437</v>
      </c>
      <c r="B108" s="12">
        <v>0</v>
      </c>
      <c r="C108" s="1">
        <v>0</v>
      </c>
    </row>
    <row r="109" spans="1:3" x14ac:dyDescent="0.25">
      <c r="A109" s="1" t="s">
        <v>438</v>
      </c>
      <c r="B109" s="12">
        <v>0</v>
      </c>
      <c r="C109" s="1">
        <v>0</v>
      </c>
    </row>
    <row r="110" spans="1:3" x14ac:dyDescent="0.25">
      <c r="A110" s="1" t="s">
        <v>439</v>
      </c>
      <c r="B110" s="12">
        <v>0</v>
      </c>
      <c r="C110" s="1">
        <v>0</v>
      </c>
    </row>
    <row r="111" spans="1:3" x14ac:dyDescent="0.25">
      <c r="A111" s="1" t="s">
        <v>440</v>
      </c>
      <c r="B111" s="12">
        <v>0</v>
      </c>
      <c r="C111" s="1">
        <v>0</v>
      </c>
    </row>
    <row r="112" spans="1:3" x14ac:dyDescent="0.25">
      <c r="A112" s="1" t="s">
        <v>441</v>
      </c>
      <c r="B112" s="12">
        <v>0</v>
      </c>
      <c r="C112" s="1">
        <v>0</v>
      </c>
    </row>
    <row r="113" spans="1:3" x14ac:dyDescent="0.25">
      <c r="A113" s="1" t="s">
        <v>442</v>
      </c>
      <c r="B113" s="12">
        <v>0</v>
      </c>
      <c r="C113" s="1">
        <v>0</v>
      </c>
    </row>
    <row r="114" spans="1:3" x14ac:dyDescent="0.25">
      <c r="A114" s="1" t="s">
        <v>443</v>
      </c>
      <c r="B114" s="12">
        <v>0</v>
      </c>
      <c r="C114" s="1">
        <v>0</v>
      </c>
    </row>
    <row r="115" spans="1:3" x14ac:dyDescent="0.25">
      <c r="A115" s="1" t="s">
        <v>444</v>
      </c>
      <c r="B115" s="12">
        <v>0</v>
      </c>
      <c r="C115" s="1">
        <v>0</v>
      </c>
    </row>
    <row r="116" spans="1:3" x14ac:dyDescent="0.25">
      <c r="A116" s="1" t="s">
        <v>445</v>
      </c>
      <c r="B116" s="12">
        <v>0</v>
      </c>
      <c r="C116" s="1">
        <v>0</v>
      </c>
    </row>
    <row r="117" spans="1:3" x14ac:dyDescent="0.25">
      <c r="A117" s="1" t="s">
        <v>446</v>
      </c>
      <c r="B117" s="12">
        <v>0</v>
      </c>
      <c r="C117" s="1">
        <v>0</v>
      </c>
    </row>
    <row r="118" spans="1:3" x14ac:dyDescent="0.25">
      <c r="A118" s="1" t="s">
        <v>447</v>
      </c>
      <c r="B118" s="12">
        <v>0</v>
      </c>
      <c r="C118" s="1">
        <v>0</v>
      </c>
    </row>
    <row r="119" spans="1:3" x14ac:dyDescent="0.25">
      <c r="A119" s="1" t="s">
        <v>448</v>
      </c>
      <c r="B119" s="12">
        <v>0</v>
      </c>
      <c r="C119" s="1">
        <v>0</v>
      </c>
    </row>
    <row r="120" spans="1:3" x14ac:dyDescent="0.25">
      <c r="A120" s="1" t="s">
        <v>449</v>
      </c>
      <c r="B120" s="12">
        <v>0</v>
      </c>
      <c r="C120" s="1">
        <v>0</v>
      </c>
    </row>
    <row r="121" spans="1:3" x14ac:dyDescent="0.25">
      <c r="A121" s="1" t="s">
        <v>450</v>
      </c>
      <c r="B121" s="12">
        <v>0</v>
      </c>
      <c r="C121" s="1">
        <v>0</v>
      </c>
    </row>
    <row r="122" spans="1:3" x14ac:dyDescent="0.25">
      <c r="A122" s="1" t="s">
        <v>451</v>
      </c>
      <c r="B122" s="12">
        <v>0</v>
      </c>
      <c r="C122" s="1">
        <v>0</v>
      </c>
    </row>
    <row r="123" spans="1:3" x14ac:dyDescent="0.25">
      <c r="A123" s="1" t="s">
        <v>452</v>
      </c>
      <c r="B123" s="12">
        <v>0</v>
      </c>
      <c r="C123" s="1">
        <v>0</v>
      </c>
    </row>
    <row r="124" spans="1:3" x14ac:dyDescent="0.25">
      <c r="A124" s="1" t="s">
        <v>453</v>
      </c>
      <c r="B124" s="12">
        <v>0</v>
      </c>
      <c r="C124" s="1">
        <v>0</v>
      </c>
    </row>
    <row r="125" spans="1:3" x14ac:dyDescent="0.25">
      <c r="A125" s="1" t="s">
        <v>454</v>
      </c>
      <c r="B125" s="12">
        <v>0</v>
      </c>
      <c r="C125" s="1">
        <v>0</v>
      </c>
    </row>
    <row r="126" spans="1:3" x14ac:dyDescent="0.25">
      <c r="A126" s="1" t="s">
        <v>455</v>
      </c>
      <c r="B126" s="12">
        <v>0</v>
      </c>
      <c r="C126" s="1">
        <v>0</v>
      </c>
    </row>
    <row r="127" spans="1:3" x14ac:dyDescent="0.25">
      <c r="A127" s="1" t="s">
        <v>456</v>
      </c>
      <c r="B127" s="12">
        <v>0</v>
      </c>
      <c r="C127" s="1">
        <v>0</v>
      </c>
    </row>
    <row r="128" spans="1:3" x14ac:dyDescent="0.25">
      <c r="A128" s="1" t="s">
        <v>457</v>
      </c>
      <c r="B128" s="12">
        <v>0</v>
      </c>
      <c r="C128" s="1">
        <v>0</v>
      </c>
    </row>
    <row r="129" spans="1:3" x14ac:dyDescent="0.25">
      <c r="A129" s="1" t="s">
        <v>458</v>
      </c>
      <c r="B129" s="12">
        <v>0</v>
      </c>
      <c r="C129" s="1">
        <v>0</v>
      </c>
    </row>
    <row r="130" spans="1:3" x14ac:dyDescent="0.25">
      <c r="A130" s="1" t="s">
        <v>459</v>
      </c>
      <c r="B130" s="12">
        <v>0</v>
      </c>
      <c r="C130" s="1">
        <v>0</v>
      </c>
    </row>
    <row r="131" spans="1:3" x14ac:dyDescent="0.25">
      <c r="A131" s="1" t="s">
        <v>460</v>
      </c>
      <c r="B131" s="12">
        <v>0</v>
      </c>
      <c r="C131" s="1">
        <v>0</v>
      </c>
    </row>
    <row r="132" spans="1:3" x14ac:dyDescent="0.25">
      <c r="A132" s="1" t="s">
        <v>461</v>
      </c>
      <c r="B132" s="12">
        <v>0</v>
      </c>
      <c r="C132" s="1">
        <v>0</v>
      </c>
    </row>
    <row r="133" spans="1:3" x14ac:dyDescent="0.25">
      <c r="A133" s="1" t="s">
        <v>462</v>
      </c>
      <c r="B133" s="12">
        <v>0</v>
      </c>
      <c r="C133" s="1">
        <v>0</v>
      </c>
    </row>
    <row r="134" spans="1:3" x14ac:dyDescent="0.25">
      <c r="A134" s="1" t="s">
        <v>156</v>
      </c>
      <c r="B134" s="12">
        <v>2.4E-2</v>
      </c>
      <c r="C134" s="1">
        <v>3</v>
      </c>
    </row>
    <row r="135" spans="1:3" x14ac:dyDescent="0.25">
      <c r="A135" s="1" t="s">
        <v>463</v>
      </c>
      <c r="B135" s="12">
        <v>0</v>
      </c>
      <c r="C135" s="1">
        <v>0</v>
      </c>
    </row>
    <row r="136" spans="1:3" x14ac:dyDescent="0.25">
      <c r="A136" s="1" t="s">
        <v>464</v>
      </c>
      <c r="B136" s="12">
        <v>0</v>
      </c>
      <c r="C136" s="1">
        <v>0</v>
      </c>
    </row>
    <row r="137" spans="1:3" x14ac:dyDescent="0.25">
      <c r="A137" s="1" t="s">
        <v>465</v>
      </c>
      <c r="B137" s="12">
        <v>0</v>
      </c>
      <c r="C137" s="1">
        <v>0</v>
      </c>
    </row>
    <row r="138" spans="1:3" x14ac:dyDescent="0.25">
      <c r="A138" s="1" t="s">
        <v>466</v>
      </c>
      <c r="B138" s="12">
        <v>0</v>
      </c>
      <c r="C138" s="1">
        <v>0</v>
      </c>
    </row>
    <row r="139" spans="1:3" x14ac:dyDescent="0.25">
      <c r="A139" s="1" t="s">
        <v>467</v>
      </c>
      <c r="B139" s="12">
        <v>0</v>
      </c>
      <c r="C139" s="1">
        <v>0</v>
      </c>
    </row>
    <row r="140" spans="1:3" x14ac:dyDescent="0.25">
      <c r="A140" s="1" t="s">
        <v>468</v>
      </c>
      <c r="B140" s="12">
        <v>0</v>
      </c>
      <c r="C140" s="1">
        <v>0</v>
      </c>
    </row>
    <row r="141" spans="1:3" x14ac:dyDescent="0.25">
      <c r="A141" s="1" t="s">
        <v>469</v>
      </c>
      <c r="B141" s="12">
        <v>0</v>
      </c>
      <c r="C141" s="1">
        <v>0</v>
      </c>
    </row>
    <row r="142" spans="1:3" x14ac:dyDescent="0.25">
      <c r="A142" s="1" t="s">
        <v>470</v>
      </c>
      <c r="B142" s="12">
        <v>0</v>
      </c>
      <c r="C142" s="1">
        <v>0</v>
      </c>
    </row>
    <row r="143" spans="1:3" x14ac:dyDescent="0.25">
      <c r="A143" s="1" t="s">
        <v>471</v>
      </c>
      <c r="B143" s="12">
        <v>0</v>
      </c>
      <c r="C143" s="1">
        <v>0</v>
      </c>
    </row>
    <row r="144" spans="1:3" x14ac:dyDescent="0.25">
      <c r="A144" s="1" t="s">
        <v>472</v>
      </c>
      <c r="B144" s="12">
        <v>0</v>
      </c>
      <c r="C144" s="1">
        <v>0</v>
      </c>
    </row>
    <row r="145" spans="1:3" x14ac:dyDescent="0.25">
      <c r="A145" s="1" t="s">
        <v>473</v>
      </c>
      <c r="B145" s="12">
        <v>0</v>
      </c>
      <c r="C145" s="1">
        <v>0</v>
      </c>
    </row>
    <row r="146" spans="1:3" x14ac:dyDescent="0.25">
      <c r="A146" s="1" t="s">
        <v>474</v>
      </c>
      <c r="B146" s="12">
        <v>0</v>
      </c>
      <c r="C146" s="1">
        <v>0</v>
      </c>
    </row>
    <row r="147" spans="1:3" x14ac:dyDescent="0.25">
      <c r="A147" s="1" t="s">
        <v>475</v>
      </c>
      <c r="B147" s="12">
        <v>0</v>
      </c>
      <c r="C147" s="1">
        <v>0</v>
      </c>
    </row>
    <row r="148" spans="1:3" x14ac:dyDescent="0.25">
      <c r="A148" s="1" t="s">
        <v>476</v>
      </c>
      <c r="B148" s="12">
        <v>0</v>
      </c>
      <c r="C148" s="1">
        <v>0</v>
      </c>
    </row>
    <row r="149" spans="1:3" x14ac:dyDescent="0.25">
      <c r="A149" s="1" t="s">
        <v>477</v>
      </c>
      <c r="B149" s="12">
        <v>0</v>
      </c>
      <c r="C149" s="1">
        <v>0</v>
      </c>
    </row>
    <row r="150" spans="1:3" x14ac:dyDescent="0.25">
      <c r="A150" s="1" t="s">
        <v>478</v>
      </c>
      <c r="B150" s="12">
        <v>0</v>
      </c>
      <c r="C150" s="1">
        <v>0</v>
      </c>
    </row>
    <row r="151" spans="1:3" x14ac:dyDescent="0.25">
      <c r="A151" s="1" t="s">
        <v>479</v>
      </c>
      <c r="B151" s="12">
        <v>0</v>
      </c>
      <c r="C151" s="1">
        <v>0</v>
      </c>
    </row>
    <row r="152" spans="1:3" x14ac:dyDescent="0.25">
      <c r="A152" s="1" t="s">
        <v>480</v>
      </c>
      <c r="B152" s="12">
        <v>0</v>
      </c>
      <c r="C152" s="1">
        <v>0</v>
      </c>
    </row>
    <row r="153" spans="1:3" x14ac:dyDescent="0.25">
      <c r="A153" s="1" t="s">
        <v>481</v>
      </c>
      <c r="B153" s="12">
        <v>0</v>
      </c>
      <c r="C153" s="1">
        <v>0</v>
      </c>
    </row>
    <row r="154" spans="1:3" x14ac:dyDescent="0.25">
      <c r="A154" s="1" t="s">
        <v>482</v>
      </c>
      <c r="B154" s="12">
        <v>0</v>
      </c>
      <c r="C154" s="1">
        <v>0</v>
      </c>
    </row>
    <row r="155" spans="1:3" x14ac:dyDescent="0.25">
      <c r="A155" s="1" t="s">
        <v>483</v>
      </c>
      <c r="B155" s="12">
        <v>0</v>
      </c>
      <c r="C155" s="1">
        <v>0</v>
      </c>
    </row>
    <row r="156" spans="1:3" x14ac:dyDescent="0.25">
      <c r="A156" s="1" t="s">
        <v>484</v>
      </c>
      <c r="B156" s="12">
        <v>0</v>
      </c>
      <c r="C156" s="1">
        <v>0</v>
      </c>
    </row>
    <row r="157" spans="1:3" x14ac:dyDescent="0.25">
      <c r="A157" s="1" t="s">
        <v>485</v>
      </c>
      <c r="B157" s="12">
        <v>0</v>
      </c>
      <c r="C157" s="1">
        <v>0</v>
      </c>
    </row>
    <row r="158" spans="1:3" x14ac:dyDescent="0.25">
      <c r="A158" s="1" t="s">
        <v>486</v>
      </c>
      <c r="B158" s="12">
        <v>0</v>
      </c>
      <c r="C158" s="1">
        <v>0</v>
      </c>
    </row>
    <row r="159" spans="1:3" x14ac:dyDescent="0.25">
      <c r="A159" s="1" t="s">
        <v>487</v>
      </c>
      <c r="B159" s="12">
        <v>0</v>
      </c>
      <c r="C159" s="1">
        <v>0</v>
      </c>
    </row>
    <row r="160" spans="1:3" x14ac:dyDescent="0.25">
      <c r="A160" s="1" t="s">
        <v>488</v>
      </c>
      <c r="B160" s="12">
        <v>0</v>
      </c>
      <c r="C160" s="1">
        <v>0</v>
      </c>
    </row>
    <row r="161" spans="1:3" x14ac:dyDescent="0.25">
      <c r="A161" s="1" t="s">
        <v>489</v>
      </c>
      <c r="B161" s="12">
        <v>0</v>
      </c>
      <c r="C161" s="1">
        <v>0</v>
      </c>
    </row>
    <row r="162" spans="1:3" x14ac:dyDescent="0.25">
      <c r="A162" s="1" t="s">
        <v>490</v>
      </c>
      <c r="B162" s="12">
        <v>0</v>
      </c>
      <c r="C162" s="1">
        <v>0</v>
      </c>
    </row>
    <row r="163" spans="1:3" x14ac:dyDescent="0.25">
      <c r="A163" s="1" t="s">
        <v>491</v>
      </c>
      <c r="B163" s="12">
        <v>0</v>
      </c>
      <c r="C163" s="1">
        <v>0</v>
      </c>
    </row>
    <row r="164" spans="1:3" x14ac:dyDescent="0.25">
      <c r="A164" s="1" t="s">
        <v>492</v>
      </c>
      <c r="B164" s="12">
        <v>0</v>
      </c>
      <c r="C164" s="1">
        <v>0</v>
      </c>
    </row>
    <row r="165" spans="1:3" x14ac:dyDescent="0.25">
      <c r="A165" s="1" t="s">
        <v>493</v>
      </c>
      <c r="B165" s="12">
        <v>0</v>
      </c>
      <c r="C165" s="1">
        <v>0</v>
      </c>
    </row>
    <row r="166" spans="1:3" x14ac:dyDescent="0.25">
      <c r="A166" s="1" t="s">
        <v>494</v>
      </c>
      <c r="B166" s="12">
        <v>0</v>
      </c>
      <c r="C166" s="1">
        <v>0</v>
      </c>
    </row>
    <row r="167" spans="1:3" x14ac:dyDescent="0.25">
      <c r="A167" s="1" t="s">
        <v>495</v>
      </c>
      <c r="B167" s="12">
        <v>0</v>
      </c>
      <c r="C167" s="1">
        <v>0</v>
      </c>
    </row>
    <row r="168" spans="1:3" x14ac:dyDescent="0.25">
      <c r="A168" s="1" t="s">
        <v>496</v>
      </c>
      <c r="B168" s="12">
        <v>0</v>
      </c>
      <c r="C168" s="1">
        <v>0</v>
      </c>
    </row>
    <row r="169" spans="1:3" x14ac:dyDescent="0.25">
      <c r="A169" s="1" t="s">
        <v>497</v>
      </c>
      <c r="B169" s="12">
        <v>0</v>
      </c>
      <c r="C169" s="1">
        <v>0</v>
      </c>
    </row>
    <row r="170" spans="1:3" x14ac:dyDescent="0.25">
      <c r="A170" s="1" t="s">
        <v>498</v>
      </c>
      <c r="B170" s="12">
        <v>0</v>
      </c>
      <c r="C170" s="1">
        <v>0</v>
      </c>
    </row>
    <row r="171" spans="1:3" x14ac:dyDescent="0.25">
      <c r="A171" s="1" t="s">
        <v>499</v>
      </c>
      <c r="B171" s="12">
        <v>0</v>
      </c>
      <c r="C171" s="1">
        <v>0</v>
      </c>
    </row>
    <row r="172" spans="1:3" x14ac:dyDescent="0.25">
      <c r="A172" s="1" t="s">
        <v>500</v>
      </c>
      <c r="B172" s="12">
        <v>0</v>
      </c>
      <c r="C172" s="1">
        <v>0</v>
      </c>
    </row>
    <row r="173" spans="1:3" x14ac:dyDescent="0.25">
      <c r="A173" s="1" t="s">
        <v>501</v>
      </c>
      <c r="B173" s="12">
        <v>0</v>
      </c>
      <c r="C173" s="1">
        <v>0</v>
      </c>
    </row>
    <row r="174" spans="1:3" x14ac:dyDescent="0.25">
      <c r="A174" s="1" t="s">
        <v>502</v>
      </c>
      <c r="B174" s="12">
        <v>0</v>
      </c>
      <c r="C174" s="1">
        <v>0</v>
      </c>
    </row>
    <row r="175" spans="1:3" x14ac:dyDescent="0.25">
      <c r="A175" s="1" t="s">
        <v>503</v>
      </c>
      <c r="B175" s="12">
        <v>0</v>
      </c>
      <c r="C175" s="1">
        <v>0</v>
      </c>
    </row>
    <row r="176" spans="1:3" x14ac:dyDescent="0.25">
      <c r="A176" s="1" t="s">
        <v>504</v>
      </c>
      <c r="B176" s="12">
        <v>0</v>
      </c>
      <c r="C176" s="1">
        <v>0</v>
      </c>
    </row>
    <row r="177" spans="1:3" x14ac:dyDescent="0.25">
      <c r="A177" s="1" t="s">
        <v>505</v>
      </c>
      <c r="B177" s="12">
        <v>0</v>
      </c>
      <c r="C177" s="1">
        <v>0</v>
      </c>
    </row>
    <row r="178" spans="1:3" x14ac:dyDescent="0.25">
      <c r="A178" s="1" t="s">
        <v>506</v>
      </c>
      <c r="B178" s="12">
        <v>0</v>
      </c>
      <c r="C178" s="1">
        <v>0</v>
      </c>
    </row>
    <row r="179" spans="1:3" x14ac:dyDescent="0.25">
      <c r="A179" s="1" t="s">
        <v>507</v>
      </c>
      <c r="B179" s="12">
        <v>0</v>
      </c>
      <c r="C179" s="1">
        <v>0</v>
      </c>
    </row>
    <row r="180" spans="1:3" x14ac:dyDescent="0.25">
      <c r="A180" s="1" t="s">
        <v>508</v>
      </c>
      <c r="B180" s="12">
        <v>0</v>
      </c>
      <c r="C180" s="1">
        <v>0</v>
      </c>
    </row>
    <row r="181" spans="1:3" x14ac:dyDescent="0.25">
      <c r="A181" s="1" t="s">
        <v>509</v>
      </c>
      <c r="B181" s="12">
        <v>0</v>
      </c>
      <c r="C181" s="1">
        <v>0</v>
      </c>
    </row>
    <row r="182" spans="1:3" x14ac:dyDescent="0.25">
      <c r="A182" s="1" t="s">
        <v>196</v>
      </c>
      <c r="B182" s="12">
        <v>8.0000000000000002E-3</v>
      </c>
      <c r="C182" s="1">
        <v>1</v>
      </c>
    </row>
    <row r="183" spans="1:3" x14ac:dyDescent="0.25">
      <c r="A183" s="1" t="s">
        <v>510</v>
      </c>
      <c r="B183" s="12">
        <v>0</v>
      </c>
      <c r="C183" s="1">
        <v>0</v>
      </c>
    </row>
    <row r="184" spans="1:3" x14ac:dyDescent="0.25">
      <c r="A184" s="1" t="s">
        <v>511</v>
      </c>
      <c r="B184" s="12">
        <v>0</v>
      </c>
      <c r="C184" s="1">
        <v>0</v>
      </c>
    </row>
    <row r="185" spans="1:3" x14ac:dyDescent="0.25">
      <c r="A185" s="1" t="s">
        <v>512</v>
      </c>
      <c r="B185" s="12">
        <v>0</v>
      </c>
      <c r="C185" s="1">
        <v>0</v>
      </c>
    </row>
    <row r="186" spans="1:3" x14ac:dyDescent="0.25">
      <c r="A186" s="1" t="s">
        <v>513</v>
      </c>
      <c r="B186" s="12">
        <v>0</v>
      </c>
      <c r="C186" s="1">
        <v>0</v>
      </c>
    </row>
    <row r="187" spans="1:3" x14ac:dyDescent="0.25">
      <c r="A187" s="1" t="s">
        <v>514</v>
      </c>
      <c r="B187" s="12">
        <v>0</v>
      </c>
      <c r="C187" s="1">
        <v>0</v>
      </c>
    </row>
    <row r="188" spans="1:3" x14ac:dyDescent="0.25">
      <c r="A188" s="1" t="s">
        <v>515</v>
      </c>
      <c r="B188" s="12">
        <v>0</v>
      </c>
      <c r="C188" s="1">
        <v>0</v>
      </c>
    </row>
    <row r="189" spans="1:3" x14ac:dyDescent="0.25">
      <c r="A189" s="1" t="s">
        <v>516</v>
      </c>
      <c r="B189" s="12">
        <v>0</v>
      </c>
      <c r="C189" s="1">
        <v>0</v>
      </c>
    </row>
    <row r="190" spans="1:3" x14ac:dyDescent="0.25">
      <c r="A190" s="1" t="s">
        <v>517</v>
      </c>
      <c r="B190" s="12">
        <v>0</v>
      </c>
      <c r="C190" s="1">
        <v>0</v>
      </c>
    </row>
    <row r="191" spans="1:3" x14ac:dyDescent="0.25">
      <c r="A191" s="1" t="s">
        <v>518</v>
      </c>
      <c r="B191" s="12">
        <v>0</v>
      </c>
      <c r="C191" s="1">
        <v>0</v>
      </c>
    </row>
    <row r="192" spans="1:3" x14ac:dyDescent="0.25">
      <c r="A192" s="1" t="s">
        <v>519</v>
      </c>
      <c r="B192" s="12">
        <v>0</v>
      </c>
      <c r="C192" s="1">
        <v>0</v>
      </c>
    </row>
    <row r="193" spans="1:3" x14ac:dyDescent="0.25">
      <c r="A193" s="1" t="s">
        <v>520</v>
      </c>
      <c r="B193" s="12">
        <v>0</v>
      </c>
      <c r="C193" s="1">
        <v>0</v>
      </c>
    </row>
    <row r="194" spans="1:3" x14ac:dyDescent="0.25">
      <c r="A194" s="1" t="s">
        <v>521</v>
      </c>
      <c r="B194" s="12">
        <v>0</v>
      </c>
      <c r="C194" s="1">
        <v>0</v>
      </c>
    </row>
    <row r="195" spans="1:3" x14ac:dyDescent="0.25">
      <c r="A195" s="1" t="s">
        <v>522</v>
      </c>
      <c r="B195" s="12">
        <v>0</v>
      </c>
      <c r="C195" s="1">
        <v>0</v>
      </c>
    </row>
    <row r="196" spans="1:3" x14ac:dyDescent="0.25">
      <c r="A196" s="1" t="s">
        <v>227</v>
      </c>
      <c r="B196" s="12">
        <v>8.0000000000000002E-3</v>
      </c>
      <c r="C196" s="1">
        <v>1</v>
      </c>
    </row>
    <row r="197" spans="1:3" x14ac:dyDescent="0.25">
      <c r="A197" s="1" t="s">
        <v>523</v>
      </c>
      <c r="B197" s="12">
        <v>0</v>
      </c>
      <c r="C197" s="1">
        <v>0</v>
      </c>
    </row>
    <row r="198" spans="1:3" x14ac:dyDescent="0.25">
      <c r="A198" s="1" t="s">
        <v>524</v>
      </c>
      <c r="B198" s="12">
        <v>0</v>
      </c>
      <c r="C198" s="1">
        <v>0</v>
      </c>
    </row>
    <row r="199" spans="1:3" x14ac:dyDescent="0.25">
      <c r="A199" s="1" t="s">
        <v>525</v>
      </c>
      <c r="B199" s="12">
        <v>0</v>
      </c>
      <c r="C199" s="1">
        <v>0</v>
      </c>
    </row>
    <row r="200" spans="1:3" x14ac:dyDescent="0.25">
      <c r="A200" s="1" t="s">
        <v>526</v>
      </c>
      <c r="B200" s="12">
        <v>0</v>
      </c>
      <c r="C200" s="1">
        <v>0</v>
      </c>
    </row>
    <row r="201" spans="1:3" x14ac:dyDescent="0.25">
      <c r="A201" s="1" t="s">
        <v>527</v>
      </c>
      <c r="B201" s="12">
        <v>0</v>
      </c>
      <c r="C201" s="1">
        <v>0</v>
      </c>
    </row>
    <row r="202" spans="1:3" x14ac:dyDescent="0.25">
      <c r="A202" s="1" t="s">
        <v>528</v>
      </c>
      <c r="B202" s="12">
        <v>0</v>
      </c>
      <c r="C202" s="1">
        <v>0</v>
      </c>
    </row>
    <row r="203" spans="1:3" x14ac:dyDescent="0.25">
      <c r="A203" s="1" t="s">
        <v>529</v>
      </c>
      <c r="B203" s="12">
        <v>0</v>
      </c>
      <c r="C203" s="1">
        <v>0</v>
      </c>
    </row>
    <row r="204" spans="1:3" x14ac:dyDescent="0.25">
      <c r="A204" s="1" t="s">
        <v>530</v>
      </c>
      <c r="B204" s="12">
        <v>0</v>
      </c>
      <c r="C204" s="1">
        <v>0</v>
      </c>
    </row>
    <row r="205" spans="1:3" x14ac:dyDescent="0.25">
      <c r="A205" s="1" t="s">
        <v>531</v>
      </c>
      <c r="B205" s="12">
        <v>0</v>
      </c>
      <c r="C205" s="1">
        <v>0</v>
      </c>
    </row>
    <row r="206" spans="1:3" x14ac:dyDescent="0.25">
      <c r="A206" s="1" t="s">
        <v>532</v>
      </c>
      <c r="B206" s="12">
        <v>0</v>
      </c>
      <c r="C206" s="1">
        <v>0</v>
      </c>
    </row>
    <row r="207" spans="1:3" x14ac:dyDescent="0.25">
      <c r="A207" s="1" t="s">
        <v>533</v>
      </c>
      <c r="B207" s="12">
        <v>0</v>
      </c>
      <c r="C207" s="1">
        <v>0</v>
      </c>
    </row>
    <row r="208" spans="1:3" x14ac:dyDescent="0.25">
      <c r="A208" s="1" t="s">
        <v>534</v>
      </c>
      <c r="B208" s="12">
        <v>0</v>
      </c>
      <c r="C208" s="1">
        <v>0</v>
      </c>
    </row>
    <row r="209" spans="1:3" x14ac:dyDescent="0.25">
      <c r="A209" s="1" t="s">
        <v>535</v>
      </c>
      <c r="B209" s="12">
        <v>0</v>
      </c>
      <c r="C209" s="1">
        <v>0</v>
      </c>
    </row>
    <row r="210" spans="1:3" x14ac:dyDescent="0.25">
      <c r="A210" s="1" t="s">
        <v>536</v>
      </c>
      <c r="B210" s="12">
        <v>0</v>
      </c>
      <c r="C210" s="1">
        <v>0</v>
      </c>
    </row>
    <row r="211" spans="1:3" x14ac:dyDescent="0.25">
      <c r="A211" s="1" t="s">
        <v>537</v>
      </c>
      <c r="B211" s="12">
        <v>0</v>
      </c>
      <c r="C211" s="1">
        <v>0</v>
      </c>
    </row>
    <row r="212" spans="1:3" x14ac:dyDescent="0.25">
      <c r="A212" s="1" t="s">
        <v>538</v>
      </c>
      <c r="B212" s="12">
        <v>0</v>
      </c>
      <c r="C212" s="1">
        <v>0</v>
      </c>
    </row>
    <row r="213" spans="1:3" x14ac:dyDescent="0.25">
      <c r="A213" s="1" t="s">
        <v>539</v>
      </c>
      <c r="B213" s="12">
        <v>0</v>
      </c>
      <c r="C213" s="1">
        <v>0</v>
      </c>
    </row>
    <row r="214" spans="1:3" x14ac:dyDescent="0.25">
      <c r="A214" s="1" t="s">
        <v>540</v>
      </c>
      <c r="B214" s="12">
        <v>0</v>
      </c>
      <c r="C214" s="1">
        <v>0</v>
      </c>
    </row>
    <row r="215" spans="1:3" x14ac:dyDescent="0.25">
      <c r="A215" s="1" t="s">
        <v>541</v>
      </c>
      <c r="B215" s="12">
        <v>0</v>
      </c>
      <c r="C215" s="1">
        <v>0</v>
      </c>
    </row>
    <row r="216" spans="1:3" x14ac:dyDescent="0.25">
      <c r="A216" s="1" t="s">
        <v>542</v>
      </c>
      <c r="B216" s="12">
        <v>0</v>
      </c>
      <c r="C216" s="1">
        <v>0</v>
      </c>
    </row>
    <row r="217" spans="1:3" x14ac:dyDescent="0.25">
      <c r="A217" s="1" t="s">
        <v>543</v>
      </c>
      <c r="B217" s="12">
        <v>0</v>
      </c>
      <c r="C217" s="1">
        <v>0</v>
      </c>
    </row>
    <row r="218" spans="1:3" x14ac:dyDescent="0.25">
      <c r="A218" s="1" t="s">
        <v>544</v>
      </c>
      <c r="B218" s="12">
        <v>0</v>
      </c>
      <c r="C218" s="1">
        <v>0</v>
      </c>
    </row>
    <row r="219" spans="1:3" x14ac:dyDescent="0.25">
      <c r="A219" s="1" t="s">
        <v>545</v>
      </c>
      <c r="B219" s="12">
        <v>0</v>
      </c>
      <c r="C219" s="1">
        <v>0</v>
      </c>
    </row>
    <row r="220" spans="1:3" x14ac:dyDescent="0.25">
      <c r="A220" s="1" t="s">
        <v>546</v>
      </c>
      <c r="B220" s="12">
        <v>0</v>
      </c>
      <c r="C220" s="1">
        <v>0</v>
      </c>
    </row>
    <row r="221" spans="1:3" x14ac:dyDescent="0.25">
      <c r="A221" s="1" t="s">
        <v>547</v>
      </c>
      <c r="B221" s="12">
        <v>0</v>
      </c>
      <c r="C221" s="1">
        <v>0</v>
      </c>
    </row>
    <row r="222" spans="1:3" x14ac:dyDescent="0.25">
      <c r="A222" s="1" t="s">
        <v>548</v>
      </c>
      <c r="B222" s="12">
        <v>0</v>
      </c>
      <c r="C222" s="1">
        <v>0</v>
      </c>
    </row>
    <row r="223" spans="1:3" x14ac:dyDescent="0.25">
      <c r="A223" s="1" t="s">
        <v>549</v>
      </c>
      <c r="B223" s="12">
        <v>0</v>
      </c>
      <c r="C223" s="1">
        <v>0</v>
      </c>
    </row>
    <row r="224" spans="1:3" x14ac:dyDescent="0.25">
      <c r="A224" s="1" t="s">
        <v>550</v>
      </c>
      <c r="B224" s="12">
        <v>0</v>
      </c>
      <c r="C224" s="1">
        <v>0</v>
      </c>
    </row>
    <row r="225" spans="1:3" x14ac:dyDescent="0.25">
      <c r="A225" s="1" t="s">
        <v>551</v>
      </c>
      <c r="B225" s="12">
        <v>0</v>
      </c>
      <c r="C225" s="1">
        <v>0</v>
      </c>
    </row>
    <row r="226" spans="1:3" x14ac:dyDescent="0.25">
      <c r="A226" s="1" t="s">
        <v>552</v>
      </c>
      <c r="B226" s="12">
        <v>0</v>
      </c>
      <c r="C226" s="1">
        <v>0</v>
      </c>
    </row>
    <row r="227" spans="1:3" x14ac:dyDescent="0.25">
      <c r="A227" s="1" t="s">
        <v>553</v>
      </c>
      <c r="B227" s="12">
        <v>0</v>
      </c>
      <c r="C227" s="1">
        <v>0</v>
      </c>
    </row>
    <row r="228" spans="1:3" x14ac:dyDescent="0.25">
      <c r="A228" s="1" t="s">
        <v>554</v>
      </c>
      <c r="B228" s="12">
        <v>0</v>
      </c>
      <c r="C228" s="1">
        <v>0</v>
      </c>
    </row>
    <row r="229" spans="1:3" x14ac:dyDescent="0.25">
      <c r="A229" s="1" t="s">
        <v>555</v>
      </c>
      <c r="B229" s="12">
        <v>0</v>
      </c>
      <c r="C229" s="1">
        <v>0</v>
      </c>
    </row>
    <row r="230" spans="1:3" x14ac:dyDescent="0.25">
      <c r="A230" s="1" t="s">
        <v>556</v>
      </c>
      <c r="B230" s="12">
        <v>0</v>
      </c>
      <c r="C230" s="1">
        <v>0</v>
      </c>
    </row>
    <row r="231" spans="1:3" x14ac:dyDescent="0.25">
      <c r="A231" s="1" t="s">
        <v>557</v>
      </c>
      <c r="B231" s="12">
        <v>0</v>
      </c>
      <c r="C231" s="1">
        <v>0</v>
      </c>
    </row>
    <row r="232" spans="1:3" x14ac:dyDescent="0.25">
      <c r="A232" s="1" t="s">
        <v>558</v>
      </c>
      <c r="B232" s="12">
        <v>0</v>
      </c>
      <c r="C232" s="1">
        <v>0</v>
      </c>
    </row>
    <row r="233" spans="1:3" x14ac:dyDescent="0.25">
      <c r="A233" s="1" t="s">
        <v>559</v>
      </c>
      <c r="B233" s="12">
        <v>0</v>
      </c>
      <c r="C233" s="1">
        <v>0</v>
      </c>
    </row>
    <row r="234" spans="1:3" x14ac:dyDescent="0.25">
      <c r="A234" s="1" t="s">
        <v>560</v>
      </c>
      <c r="B234" s="12">
        <v>0</v>
      </c>
      <c r="C234" s="1">
        <v>0</v>
      </c>
    </row>
    <row r="235" spans="1:3" x14ac:dyDescent="0.25">
      <c r="A235" s="1" t="s">
        <v>561</v>
      </c>
      <c r="B235" s="12">
        <v>0</v>
      </c>
      <c r="C235" s="1">
        <v>0</v>
      </c>
    </row>
    <row r="236" spans="1:3" x14ac:dyDescent="0.25">
      <c r="A236" s="1" t="s">
        <v>562</v>
      </c>
      <c r="B236" s="12">
        <v>0</v>
      </c>
      <c r="C236" s="1">
        <v>0</v>
      </c>
    </row>
    <row r="237" spans="1:3" x14ac:dyDescent="0.25">
      <c r="A237" s="1" t="s">
        <v>563</v>
      </c>
      <c r="B237" s="12">
        <v>0</v>
      </c>
      <c r="C237" s="1">
        <v>0</v>
      </c>
    </row>
    <row r="238" spans="1:3" x14ac:dyDescent="0.25">
      <c r="A238" s="1" t="s">
        <v>564</v>
      </c>
      <c r="B238" s="12">
        <v>0</v>
      </c>
      <c r="C238" s="1">
        <v>0</v>
      </c>
    </row>
    <row r="239" spans="1:3" x14ac:dyDescent="0.25">
      <c r="A239" s="1" t="s">
        <v>565</v>
      </c>
      <c r="B239" s="12">
        <v>0</v>
      </c>
      <c r="C239" s="1">
        <v>0</v>
      </c>
    </row>
    <row r="240" spans="1:3" x14ac:dyDescent="0.25">
      <c r="A240" s="1" t="s">
        <v>566</v>
      </c>
      <c r="B240" s="12">
        <v>0</v>
      </c>
      <c r="C240" s="1">
        <v>0</v>
      </c>
    </row>
    <row r="241" spans="1:3" x14ac:dyDescent="0.25">
      <c r="A241" s="1" t="s">
        <v>278</v>
      </c>
      <c r="B241" s="12">
        <v>8.0000000000000002E-3</v>
      </c>
      <c r="C241" s="1">
        <v>1</v>
      </c>
    </row>
    <row r="242" spans="1:3" x14ac:dyDescent="0.25">
      <c r="A242" s="1" t="s">
        <v>567</v>
      </c>
      <c r="B242" s="12">
        <v>0</v>
      </c>
      <c r="C242" s="1">
        <v>0</v>
      </c>
    </row>
    <row r="243" spans="1:3" x14ac:dyDescent="0.25">
      <c r="A243" s="1" t="s">
        <v>568</v>
      </c>
      <c r="B243" s="12">
        <v>0</v>
      </c>
      <c r="C243" s="1">
        <v>0</v>
      </c>
    </row>
    <row r="244" spans="1:3" x14ac:dyDescent="0.25">
      <c r="A244" s="1" t="s">
        <v>569</v>
      </c>
      <c r="B244" s="12">
        <v>0</v>
      </c>
      <c r="C244" s="1">
        <v>0</v>
      </c>
    </row>
    <row r="245" spans="1:3" x14ac:dyDescent="0.25">
      <c r="A245" s="1" t="s">
        <v>570</v>
      </c>
      <c r="B245" s="12">
        <v>0</v>
      </c>
      <c r="C245" s="1">
        <v>0</v>
      </c>
    </row>
    <row r="246" spans="1:3" x14ac:dyDescent="0.25">
      <c r="A246" s="1" t="s">
        <v>571</v>
      </c>
      <c r="B246" s="12">
        <v>0</v>
      </c>
      <c r="C246" s="1">
        <v>0</v>
      </c>
    </row>
    <row r="247" spans="1:3" x14ac:dyDescent="0.25">
      <c r="A247" s="1" t="s">
        <v>572</v>
      </c>
      <c r="B247" s="12">
        <v>0</v>
      </c>
      <c r="C247" s="1">
        <v>0</v>
      </c>
    </row>
    <row r="248" spans="1:3" x14ac:dyDescent="0.25">
      <c r="A248" s="1" t="s">
        <v>573</v>
      </c>
      <c r="B248" s="12">
        <v>0</v>
      </c>
      <c r="C248" s="1">
        <v>0</v>
      </c>
    </row>
    <row r="249" spans="1:3" x14ac:dyDescent="0.25">
      <c r="A249" s="1" t="s">
        <v>574</v>
      </c>
      <c r="B249" s="12">
        <v>0</v>
      </c>
      <c r="C249" s="1">
        <v>0</v>
      </c>
    </row>
    <row r="251" spans="1:3" x14ac:dyDescent="0.25">
      <c r="A251" s="1" t="s">
        <v>575</v>
      </c>
    </row>
    <row r="252" spans="1:3" x14ac:dyDescent="0.25">
      <c r="A252" s="1" t="s">
        <v>222</v>
      </c>
      <c r="B252" s="1" t="s">
        <v>373</v>
      </c>
      <c r="C252" s="1" t="s">
        <v>374</v>
      </c>
    </row>
    <row r="253" spans="1:3" x14ac:dyDescent="0.25">
      <c r="A253" s="1" t="s">
        <v>10</v>
      </c>
      <c r="B253" s="12">
        <v>0.68</v>
      </c>
      <c r="C253" s="1">
        <v>85</v>
      </c>
    </row>
    <row r="254" spans="1:3" x14ac:dyDescent="0.25">
      <c r="A254" s="1" t="s">
        <v>91</v>
      </c>
      <c r="B254" s="12">
        <v>0.26400000000000001</v>
      </c>
      <c r="C254" s="1">
        <v>33</v>
      </c>
    </row>
    <row r="255" spans="1:3" x14ac:dyDescent="0.25">
      <c r="A255" s="1" t="s">
        <v>89</v>
      </c>
      <c r="B255" s="12">
        <v>0.04</v>
      </c>
      <c r="C255" s="1">
        <v>5</v>
      </c>
    </row>
    <row r="256" spans="1:3" x14ac:dyDescent="0.25">
      <c r="A256" s="1" t="s">
        <v>141</v>
      </c>
      <c r="B256" s="12">
        <v>1.6E-2</v>
      </c>
      <c r="C256" s="1">
        <v>2</v>
      </c>
    </row>
    <row r="258" spans="1:3" x14ac:dyDescent="0.25">
      <c r="A258" s="1" t="s">
        <v>576</v>
      </c>
    </row>
    <row r="259" spans="1:3" x14ac:dyDescent="0.25">
      <c r="A259" s="1" t="s">
        <v>607</v>
      </c>
      <c r="B259" s="1" t="s">
        <v>373</v>
      </c>
      <c r="C259" s="1" t="s">
        <v>374</v>
      </c>
    </row>
    <row r="260" spans="1:3" x14ac:dyDescent="0.25">
      <c r="A260" s="1" t="s">
        <v>11</v>
      </c>
      <c r="B260" s="12">
        <v>0.88</v>
      </c>
      <c r="C260" s="1">
        <v>110</v>
      </c>
    </row>
    <row r="261" spans="1:3" x14ac:dyDescent="0.25">
      <c r="A261" s="1" t="s">
        <v>84</v>
      </c>
      <c r="B261" s="12">
        <v>3.2000000000000001E-2</v>
      </c>
      <c r="C261" s="1">
        <v>4</v>
      </c>
    </row>
    <row r="262" spans="1:3" x14ac:dyDescent="0.25">
      <c r="A262" s="1" t="s">
        <v>291</v>
      </c>
      <c r="B262" s="12">
        <v>8.0000000000000002E-3</v>
      </c>
      <c r="C262" s="1">
        <v>1</v>
      </c>
    </row>
    <row r="263" spans="1:3" x14ac:dyDescent="0.25">
      <c r="A263" s="1" t="s">
        <v>153</v>
      </c>
      <c r="B263" s="12">
        <v>1.6E-2</v>
      </c>
      <c r="C263" s="1">
        <v>2</v>
      </c>
    </row>
    <row r="264" spans="1:3" x14ac:dyDescent="0.25">
      <c r="A264" s="1" t="s">
        <v>44</v>
      </c>
      <c r="B264" s="12">
        <v>0.04</v>
      </c>
      <c r="C264" s="1">
        <v>5</v>
      </c>
    </row>
    <row r="265" spans="1:3" x14ac:dyDescent="0.25">
      <c r="A265" s="1" t="s">
        <v>188</v>
      </c>
      <c r="B265" s="12">
        <v>2.4E-2</v>
      </c>
      <c r="C265" s="1">
        <v>3</v>
      </c>
    </row>
    <row r="266" spans="1:3" x14ac:dyDescent="0.25">
      <c r="A266" s="1" t="s">
        <v>577</v>
      </c>
      <c r="B266" s="12">
        <v>0</v>
      </c>
      <c r="C266" s="1">
        <v>0</v>
      </c>
    </row>
    <row r="268" spans="1:3" x14ac:dyDescent="0.25">
      <c r="A268" s="1" t="s">
        <v>578</v>
      </c>
    </row>
    <row r="269" spans="1:3" x14ac:dyDescent="0.25">
      <c r="A269" s="1" t="s">
        <v>381</v>
      </c>
      <c r="B269" s="1" t="s">
        <v>373</v>
      </c>
      <c r="C269" s="1" t="s">
        <v>374</v>
      </c>
    </row>
    <row r="270" spans="1:3" x14ac:dyDescent="0.25">
      <c r="A270" s="1" t="s">
        <v>23</v>
      </c>
      <c r="B270" s="12">
        <v>7.2599999999999998E-2</v>
      </c>
      <c r="C270" s="1">
        <v>9</v>
      </c>
    </row>
    <row r="271" spans="1:3" x14ac:dyDescent="0.25">
      <c r="A271" s="1" t="s">
        <v>207</v>
      </c>
      <c r="B271" s="12">
        <v>1.61E-2</v>
      </c>
      <c r="C271" s="1">
        <v>2</v>
      </c>
    </row>
    <row r="272" spans="1:3" x14ac:dyDescent="0.25">
      <c r="A272" s="1" t="s">
        <v>270</v>
      </c>
      <c r="B272" s="12">
        <v>8.0999999999999996E-3</v>
      </c>
      <c r="C272" s="1">
        <v>1</v>
      </c>
    </row>
    <row r="273" spans="1:3" x14ac:dyDescent="0.25">
      <c r="A273" s="1" t="s">
        <v>12</v>
      </c>
      <c r="B273" s="12">
        <v>0.9032</v>
      </c>
      <c r="C273" s="1">
        <v>112</v>
      </c>
    </row>
    <row r="275" spans="1:3" x14ac:dyDescent="0.25">
      <c r="A275" s="1" t="s">
        <v>579</v>
      </c>
    </row>
    <row r="276" spans="1:3" x14ac:dyDescent="0.25">
      <c r="A276" s="1" t="s">
        <v>303</v>
      </c>
      <c r="B276" s="1" t="s">
        <v>373</v>
      </c>
      <c r="C276" s="1" t="s">
        <v>374</v>
      </c>
    </row>
    <row r="277" spans="1:3" x14ac:dyDescent="0.25">
      <c r="A277" s="1" t="s">
        <v>47</v>
      </c>
      <c r="B277" s="12">
        <v>0.104</v>
      </c>
      <c r="C277" s="1">
        <v>13</v>
      </c>
    </row>
    <row r="278" spans="1:3" x14ac:dyDescent="0.25">
      <c r="A278" s="1" t="s">
        <v>142</v>
      </c>
      <c r="B278" s="12">
        <v>2.4E-2</v>
      </c>
      <c r="C278" s="1">
        <v>3</v>
      </c>
    </row>
    <row r="279" spans="1:3" x14ac:dyDescent="0.25">
      <c r="A279" s="1" t="s">
        <v>13</v>
      </c>
      <c r="B279" s="12">
        <v>8.0000000000000002E-3</v>
      </c>
      <c r="C279" s="1">
        <v>1</v>
      </c>
    </row>
    <row r="280" spans="1:3" x14ac:dyDescent="0.25">
      <c r="A280" s="1" t="s">
        <v>12</v>
      </c>
      <c r="B280" s="12">
        <v>0.86399999999999999</v>
      </c>
      <c r="C280" s="1">
        <v>108</v>
      </c>
    </row>
    <row r="282" spans="1:3" x14ac:dyDescent="0.25">
      <c r="A282" s="1" t="s">
        <v>580</v>
      </c>
    </row>
    <row r="283" spans="1:3" x14ac:dyDescent="0.25">
      <c r="A283" s="1" t="s">
        <v>381</v>
      </c>
      <c r="B283" s="1" t="s">
        <v>373</v>
      </c>
      <c r="C283" s="1" t="s">
        <v>374</v>
      </c>
    </row>
    <row r="284" spans="1:3" x14ac:dyDescent="0.25">
      <c r="A284" s="1" t="s">
        <v>24</v>
      </c>
      <c r="B284" s="12">
        <v>0.52</v>
      </c>
      <c r="C284" s="1">
        <v>65</v>
      </c>
    </row>
    <row r="285" spans="1:3" x14ac:dyDescent="0.25">
      <c r="A285" s="1" t="s">
        <v>14</v>
      </c>
      <c r="B285" s="12">
        <v>0.48</v>
      </c>
      <c r="C285" s="1">
        <v>60</v>
      </c>
    </row>
    <row r="286" spans="1:3" x14ac:dyDescent="0.25">
      <c r="A286" s="1" t="s">
        <v>581</v>
      </c>
      <c r="B286" s="12">
        <v>0</v>
      </c>
      <c r="C286" s="1">
        <v>0</v>
      </c>
    </row>
    <row r="288" spans="1:3" x14ac:dyDescent="0.25">
      <c r="A288" s="1" t="s">
        <v>582</v>
      </c>
    </row>
    <row r="289" spans="1:3" x14ac:dyDescent="0.25">
      <c r="A289" s="1" t="s">
        <v>608</v>
      </c>
      <c r="B289" s="1" t="s">
        <v>373</v>
      </c>
      <c r="C289" s="1" t="s">
        <v>374</v>
      </c>
    </row>
    <row r="290" spans="1:3" x14ac:dyDescent="0.25">
      <c r="A290" s="1" t="s">
        <v>15</v>
      </c>
      <c r="B290" s="12">
        <v>1</v>
      </c>
      <c r="C290" s="1">
        <v>125</v>
      </c>
    </row>
    <row r="291" spans="1:3" x14ac:dyDescent="0.25">
      <c r="A291" s="1" t="s">
        <v>12</v>
      </c>
      <c r="B291" s="12">
        <v>0</v>
      </c>
      <c r="C291" s="1">
        <v>0</v>
      </c>
    </row>
    <row r="293" spans="1:3" x14ac:dyDescent="0.25">
      <c r="A293" s="1" t="s">
        <v>583</v>
      </c>
    </row>
    <row r="294" spans="1:3" x14ac:dyDescent="0.25">
      <c r="A294" s="1" t="s">
        <v>306</v>
      </c>
      <c r="B294" s="1" t="s">
        <v>373</v>
      </c>
      <c r="C294" s="1" t="s">
        <v>374</v>
      </c>
    </row>
    <row r="295" spans="1:3" x14ac:dyDescent="0.25">
      <c r="A295" s="1" t="s">
        <v>15</v>
      </c>
      <c r="B295" s="12">
        <v>0.98399999999999999</v>
      </c>
      <c r="C295" s="1">
        <v>123</v>
      </c>
    </row>
    <row r="296" spans="1:3" x14ac:dyDescent="0.25">
      <c r="A296" s="1" t="s">
        <v>12</v>
      </c>
      <c r="B296" s="12">
        <v>1.6E-2</v>
      </c>
      <c r="C296" s="1">
        <v>2</v>
      </c>
    </row>
    <row r="298" spans="1:3" x14ac:dyDescent="0.25">
      <c r="A298" s="1" t="s">
        <v>584</v>
      </c>
    </row>
    <row r="299" spans="1:3" x14ac:dyDescent="0.25">
      <c r="A299" s="1" t="s">
        <v>307</v>
      </c>
      <c r="B299" s="1" t="s">
        <v>373</v>
      </c>
      <c r="C299" s="1" t="s">
        <v>374</v>
      </c>
    </row>
    <row r="300" spans="1:3" x14ac:dyDescent="0.25">
      <c r="A300" s="1" t="s">
        <v>585</v>
      </c>
      <c r="B300" s="12">
        <v>0</v>
      </c>
      <c r="C300" s="1">
        <v>0</v>
      </c>
    </row>
    <row r="301" spans="1:3" x14ac:dyDescent="0.25">
      <c r="A301" s="1" t="s">
        <v>342</v>
      </c>
      <c r="B301" s="12">
        <v>1.6500000000000001E-2</v>
      </c>
      <c r="C301" s="1">
        <v>2</v>
      </c>
    </row>
    <row r="302" spans="1:3" x14ac:dyDescent="0.25">
      <c r="A302" s="1" t="s">
        <v>356</v>
      </c>
      <c r="B302" s="12">
        <v>1.6500000000000001E-2</v>
      </c>
      <c r="C302" s="1">
        <v>2</v>
      </c>
    </row>
    <row r="303" spans="1:3" x14ac:dyDescent="0.25">
      <c r="A303" s="1" t="s">
        <v>340</v>
      </c>
      <c r="B303" s="12">
        <v>1.6500000000000001E-2</v>
      </c>
      <c r="C303" s="1">
        <v>2</v>
      </c>
    </row>
    <row r="304" spans="1:3" x14ac:dyDescent="0.25">
      <c r="A304" s="1" t="s">
        <v>353</v>
      </c>
      <c r="B304" s="12">
        <v>4.1300000000000003E-2</v>
      </c>
      <c r="C304" s="1">
        <v>5</v>
      </c>
    </row>
    <row r="305" spans="1:3" x14ac:dyDescent="0.25">
      <c r="A305" s="1" t="s">
        <v>351</v>
      </c>
      <c r="B305" s="12">
        <v>8.2600000000000007E-2</v>
      </c>
      <c r="C305" s="1">
        <v>10</v>
      </c>
    </row>
    <row r="306" spans="1:3" x14ac:dyDescent="0.25">
      <c r="A306" s="1" t="s">
        <v>347</v>
      </c>
      <c r="B306" s="12">
        <v>7.4399999999999994E-2</v>
      </c>
      <c r="C306" s="1">
        <v>9</v>
      </c>
    </row>
    <row r="307" spans="1:3" x14ac:dyDescent="0.25">
      <c r="A307" s="1" t="s">
        <v>344</v>
      </c>
      <c r="B307" s="12">
        <v>4.9599999999999998E-2</v>
      </c>
      <c r="C307" s="1">
        <v>6</v>
      </c>
    </row>
    <row r="308" spans="1:3" x14ac:dyDescent="0.25">
      <c r="A308" s="1" t="s">
        <v>345</v>
      </c>
      <c r="B308" s="12">
        <v>9.9199999999999997E-2</v>
      </c>
      <c r="C308" s="1">
        <v>12</v>
      </c>
    </row>
    <row r="309" spans="1:3" x14ac:dyDescent="0.25">
      <c r="A309" s="1" t="s">
        <v>348</v>
      </c>
      <c r="B309" s="12">
        <v>6.6100000000000006E-2</v>
      </c>
      <c r="C309" s="1">
        <v>8</v>
      </c>
    </row>
    <row r="310" spans="1:3" x14ac:dyDescent="0.25">
      <c r="A310" s="1" t="s">
        <v>333</v>
      </c>
      <c r="B310" s="12">
        <v>0.22309999999999999</v>
      </c>
      <c r="C310" s="1">
        <v>27</v>
      </c>
    </row>
    <row r="311" spans="1:3" x14ac:dyDescent="0.25">
      <c r="A311" s="1" t="s">
        <v>337</v>
      </c>
      <c r="B311" s="12">
        <v>0.29749999999999999</v>
      </c>
      <c r="C311" s="1">
        <v>36</v>
      </c>
    </row>
    <row r="312" spans="1:3" x14ac:dyDescent="0.25">
      <c r="A312" s="1" t="s">
        <v>263</v>
      </c>
      <c r="B312" s="12">
        <v>1.6500000000000001E-2</v>
      </c>
      <c r="C312" s="1">
        <v>2</v>
      </c>
    </row>
    <row r="314" spans="1:3" x14ac:dyDescent="0.25">
      <c r="A314" s="1" t="s">
        <v>586</v>
      </c>
    </row>
    <row r="315" spans="1:3" x14ac:dyDescent="0.25">
      <c r="A315" s="1" t="s">
        <v>609</v>
      </c>
      <c r="B315" s="1" t="s">
        <v>373</v>
      </c>
      <c r="C315" s="1" t="s">
        <v>374</v>
      </c>
    </row>
    <row r="316" spans="1:3" x14ac:dyDescent="0.25">
      <c r="A316" s="1" t="s">
        <v>341</v>
      </c>
      <c r="B316" s="12">
        <v>0.1157</v>
      </c>
      <c r="C316" s="1">
        <v>14</v>
      </c>
    </row>
    <row r="317" spans="1:3" x14ac:dyDescent="0.25">
      <c r="A317" s="1" t="s">
        <v>361</v>
      </c>
      <c r="B317" s="12">
        <v>3.3099999999999997E-2</v>
      </c>
      <c r="C317" s="1">
        <v>4</v>
      </c>
    </row>
    <row r="318" spans="1:3" x14ac:dyDescent="0.25">
      <c r="A318" s="1" t="s">
        <v>343</v>
      </c>
      <c r="B318" s="12">
        <v>8.2600000000000007E-2</v>
      </c>
      <c r="C318" s="1">
        <v>10</v>
      </c>
    </row>
    <row r="319" spans="1:3" x14ac:dyDescent="0.25">
      <c r="A319" s="1" t="s">
        <v>346</v>
      </c>
      <c r="B319" s="12">
        <v>0.1074</v>
      </c>
      <c r="C319" s="1">
        <v>13</v>
      </c>
    </row>
    <row r="320" spans="1:3" x14ac:dyDescent="0.25">
      <c r="A320" s="1" t="s">
        <v>339</v>
      </c>
      <c r="B320" s="12">
        <v>0.19009999999999999</v>
      </c>
      <c r="C320" s="1">
        <v>23</v>
      </c>
    </row>
    <row r="321" spans="1:3" x14ac:dyDescent="0.25">
      <c r="A321" s="1" t="s">
        <v>350</v>
      </c>
      <c r="B321" s="12">
        <v>0.1074</v>
      </c>
      <c r="C321" s="1">
        <v>13</v>
      </c>
    </row>
    <row r="322" spans="1:3" x14ac:dyDescent="0.25">
      <c r="A322" s="1" t="s">
        <v>349</v>
      </c>
      <c r="B322" s="12">
        <v>9.9199999999999997E-2</v>
      </c>
      <c r="C322" s="1">
        <v>12</v>
      </c>
    </row>
    <row r="323" spans="1:3" x14ac:dyDescent="0.25">
      <c r="A323" s="1" t="s">
        <v>334</v>
      </c>
      <c r="B323" s="12">
        <v>0.13220000000000001</v>
      </c>
      <c r="C323" s="1">
        <v>16</v>
      </c>
    </row>
    <row r="324" spans="1:3" x14ac:dyDescent="0.25">
      <c r="A324" s="1" t="s">
        <v>338</v>
      </c>
      <c r="B324" s="12">
        <v>9.9199999999999997E-2</v>
      </c>
      <c r="C324" s="1">
        <v>12</v>
      </c>
    </row>
    <row r="325" spans="1:3" x14ac:dyDescent="0.25">
      <c r="A325" s="1" t="s">
        <v>587</v>
      </c>
      <c r="B325" s="12">
        <v>0</v>
      </c>
      <c r="C325" s="1">
        <v>0</v>
      </c>
    </row>
    <row r="326" spans="1:3" x14ac:dyDescent="0.25">
      <c r="A326" s="1" t="s">
        <v>48</v>
      </c>
      <c r="B326" s="12">
        <v>3.3099999999999997E-2</v>
      </c>
      <c r="C326" s="1">
        <v>4</v>
      </c>
    </row>
    <row r="328" spans="1:3" x14ac:dyDescent="0.25">
      <c r="A328" s="1" t="s">
        <v>588</v>
      </c>
    </row>
    <row r="329" spans="1:3" x14ac:dyDescent="0.25">
      <c r="A329" s="1" t="s">
        <v>610</v>
      </c>
      <c r="B329" s="1" t="s">
        <v>373</v>
      </c>
      <c r="C329" s="1" t="s">
        <v>374</v>
      </c>
    </row>
    <row r="330" spans="1:3" x14ac:dyDescent="0.25">
      <c r="A330" s="1" t="s">
        <v>589</v>
      </c>
      <c r="B330" s="12">
        <v>0</v>
      </c>
      <c r="C330" s="1">
        <v>0</v>
      </c>
    </row>
    <row r="331" spans="1:3" x14ac:dyDescent="0.25">
      <c r="A331" s="1" t="s">
        <v>181</v>
      </c>
      <c r="B331" s="12">
        <v>8.3000000000000001E-3</v>
      </c>
      <c r="C331" s="1">
        <v>1</v>
      </c>
    </row>
    <row r="332" spans="1:3" x14ac:dyDescent="0.25">
      <c r="A332" s="1" t="s">
        <v>148</v>
      </c>
      <c r="B332" s="12">
        <v>4.9599999999999998E-2</v>
      </c>
      <c r="C332" s="1">
        <v>6</v>
      </c>
    </row>
    <row r="333" spans="1:3" x14ac:dyDescent="0.25">
      <c r="A333" s="1" t="s">
        <v>38</v>
      </c>
      <c r="B333" s="12">
        <v>9.9199999999999997E-2</v>
      </c>
      <c r="C333" s="1">
        <v>12</v>
      </c>
    </row>
    <row r="334" spans="1:3" x14ac:dyDescent="0.25">
      <c r="A334" s="1" t="s">
        <v>16</v>
      </c>
      <c r="B334" s="12">
        <v>0.36359999999999998</v>
      </c>
      <c r="C334" s="1">
        <v>44</v>
      </c>
    </row>
    <row r="335" spans="1:3" x14ac:dyDescent="0.25">
      <c r="A335" s="1" t="s">
        <v>25</v>
      </c>
      <c r="B335" s="12">
        <v>0.32229999999999998</v>
      </c>
      <c r="C335" s="1">
        <v>39</v>
      </c>
    </row>
    <row r="336" spans="1:3" x14ac:dyDescent="0.25">
      <c r="A336" s="1" t="s">
        <v>48</v>
      </c>
      <c r="B336" s="12">
        <v>0.157</v>
      </c>
      <c r="C336" s="1">
        <v>19</v>
      </c>
    </row>
    <row r="337" spans="1:3" x14ac:dyDescent="0.25">
      <c r="A337" s="1" t="s">
        <v>590</v>
      </c>
      <c r="B337" s="12">
        <v>0</v>
      </c>
      <c r="C337" s="1">
        <v>0</v>
      </c>
    </row>
    <row r="339" spans="1:3" x14ac:dyDescent="0.25">
      <c r="A339" s="1" t="s">
        <v>591</v>
      </c>
    </row>
    <row r="340" spans="1:3" x14ac:dyDescent="0.25">
      <c r="A340" s="1" t="s">
        <v>611</v>
      </c>
      <c r="B340" s="1" t="s">
        <v>373</v>
      </c>
      <c r="C340" s="1" t="s">
        <v>374</v>
      </c>
    </row>
    <row r="341" spans="1:3" x14ac:dyDescent="0.25">
      <c r="A341" s="1" t="s">
        <v>17</v>
      </c>
      <c r="B341" s="12">
        <v>0.26450000000000001</v>
      </c>
      <c r="C341" s="1">
        <v>32</v>
      </c>
    </row>
    <row r="342" spans="1:3" x14ac:dyDescent="0.25">
      <c r="A342" s="1" t="s">
        <v>26</v>
      </c>
      <c r="B342" s="12">
        <v>0.42149999999999999</v>
      </c>
      <c r="C342" s="1">
        <v>51</v>
      </c>
    </row>
    <row r="343" spans="1:3" x14ac:dyDescent="0.25">
      <c r="A343" s="1" t="s">
        <v>35</v>
      </c>
      <c r="B343" s="12">
        <v>0.2893</v>
      </c>
      <c r="C343" s="1">
        <v>35</v>
      </c>
    </row>
    <row r="344" spans="1:3" x14ac:dyDescent="0.25">
      <c r="A344" s="1" t="s">
        <v>63</v>
      </c>
      <c r="B344" s="12">
        <v>2.4799999999999999E-2</v>
      </c>
      <c r="C344" s="1">
        <v>3</v>
      </c>
    </row>
    <row r="345" spans="1:3" x14ac:dyDescent="0.25">
      <c r="A345" s="1" t="s">
        <v>103</v>
      </c>
      <c r="B345" s="12">
        <v>0</v>
      </c>
      <c r="C345" s="1">
        <v>0</v>
      </c>
    </row>
    <row r="347" spans="1:3" x14ac:dyDescent="0.25">
      <c r="A347" s="1" t="s">
        <v>612</v>
      </c>
    </row>
    <row r="348" spans="1:3" x14ac:dyDescent="0.25">
      <c r="A348" s="1" t="s">
        <v>613</v>
      </c>
      <c r="B348" s="1" t="s">
        <v>373</v>
      </c>
      <c r="C348" s="1" t="s">
        <v>374</v>
      </c>
    </row>
    <row r="349" spans="1:3" x14ac:dyDescent="0.25">
      <c r="A349" s="1" t="s">
        <v>49</v>
      </c>
      <c r="B349" s="12">
        <v>0.2089</v>
      </c>
      <c r="C349" s="1">
        <v>80</v>
      </c>
    </row>
    <row r="350" spans="1:3" x14ac:dyDescent="0.25">
      <c r="A350" s="1" t="s">
        <v>330</v>
      </c>
      <c r="B350" s="12">
        <v>7.0499999999999993E-2</v>
      </c>
      <c r="C350" s="1">
        <v>27</v>
      </c>
    </row>
    <row r="351" spans="1:3" x14ac:dyDescent="0.25">
      <c r="A351" s="1" t="s">
        <v>332</v>
      </c>
      <c r="B351" s="12">
        <v>2.6100000000000002E-2</v>
      </c>
      <c r="C351" s="1">
        <v>10</v>
      </c>
    </row>
    <row r="352" spans="1:3" x14ac:dyDescent="0.25">
      <c r="A352" s="1" t="s">
        <v>292</v>
      </c>
      <c r="B352" s="12">
        <v>0.1749</v>
      </c>
      <c r="C352" s="1">
        <v>67</v>
      </c>
    </row>
    <row r="353" spans="1:3" x14ac:dyDescent="0.25">
      <c r="A353" s="1" t="s">
        <v>286</v>
      </c>
      <c r="B353" s="12">
        <v>0.18540000000000001</v>
      </c>
      <c r="C353" s="1">
        <v>71</v>
      </c>
    </row>
    <row r="354" spans="1:3" x14ac:dyDescent="0.25">
      <c r="A354" s="1" t="s">
        <v>329</v>
      </c>
      <c r="B354" s="12">
        <v>8.6199999999999999E-2</v>
      </c>
      <c r="C354" s="1">
        <v>33</v>
      </c>
    </row>
    <row r="355" spans="1:3" x14ac:dyDescent="0.25">
      <c r="A355" s="1" t="s">
        <v>331</v>
      </c>
      <c r="B355" s="12">
        <v>0.1227</v>
      </c>
      <c r="C355" s="1">
        <v>47</v>
      </c>
    </row>
    <row r="356" spans="1:3" x14ac:dyDescent="0.25">
      <c r="A356" s="1" t="s">
        <v>191</v>
      </c>
      <c r="B356" s="12">
        <v>0.12529999999999999</v>
      </c>
      <c r="C356" s="1">
        <v>48</v>
      </c>
    </row>
    <row r="358" spans="1:3" x14ac:dyDescent="0.25">
      <c r="A358" s="1" t="s">
        <v>592</v>
      </c>
    </row>
    <row r="359" spans="1:3" x14ac:dyDescent="0.25">
      <c r="A359" s="1" t="s">
        <v>312</v>
      </c>
      <c r="B359" s="1" t="s">
        <v>373</v>
      </c>
      <c r="C359" s="1" t="s">
        <v>374</v>
      </c>
    </row>
    <row r="360" spans="1:3" x14ac:dyDescent="0.25">
      <c r="A360" s="1" t="s">
        <v>17</v>
      </c>
      <c r="B360" s="12">
        <v>5.1700000000000003E-2</v>
      </c>
      <c r="C360" s="1">
        <v>6</v>
      </c>
    </row>
    <row r="361" spans="1:3" x14ac:dyDescent="0.25">
      <c r="A361" s="1" t="s">
        <v>26</v>
      </c>
      <c r="B361" s="12">
        <v>0.2586</v>
      </c>
      <c r="C361" s="1">
        <v>30</v>
      </c>
    </row>
    <row r="362" spans="1:3" x14ac:dyDescent="0.25">
      <c r="A362" s="1" t="s">
        <v>35</v>
      </c>
      <c r="B362" s="12">
        <v>0.36209999999999998</v>
      </c>
      <c r="C362" s="1">
        <v>42</v>
      </c>
    </row>
    <row r="363" spans="1:3" x14ac:dyDescent="0.25">
      <c r="A363" s="1" t="s">
        <v>63</v>
      </c>
      <c r="B363" s="12">
        <v>0.2069</v>
      </c>
      <c r="C363" s="1">
        <v>24</v>
      </c>
    </row>
    <row r="364" spans="1:3" x14ac:dyDescent="0.25">
      <c r="A364" s="1" t="s">
        <v>103</v>
      </c>
      <c r="B364" s="12">
        <v>0.1207</v>
      </c>
      <c r="C364" s="1">
        <v>14</v>
      </c>
    </row>
    <row r="366" spans="1:3" x14ac:dyDescent="0.25">
      <c r="A366" s="1" t="s">
        <v>593</v>
      </c>
    </row>
    <row r="367" spans="1:3" x14ac:dyDescent="0.25">
      <c r="A367" s="1" t="s">
        <v>614</v>
      </c>
      <c r="B367" s="1" t="s">
        <v>373</v>
      </c>
      <c r="C367" s="1" t="s">
        <v>374</v>
      </c>
    </row>
    <row r="368" spans="1:3" x14ac:dyDescent="0.25">
      <c r="A368" s="1" t="s">
        <v>36</v>
      </c>
      <c r="B368" s="12">
        <v>0.2261</v>
      </c>
      <c r="C368" s="1">
        <v>26</v>
      </c>
    </row>
    <row r="369" spans="1:3" x14ac:dyDescent="0.25">
      <c r="A369" s="1" t="s">
        <v>69</v>
      </c>
      <c r="B369" s="12">
        <v>0.1391</v>
      </c>
      <c r="C369" s="1">
        <v>16</v>
      </c>
    </row>
    <row r="370" spans="1:3" x14ac:dyDescent="0.25">
      <c r="A370" s="1" t="s">
        <v>19</v>
      </c>
      <c r="B370" s="12">
        <v>0.2087</v>
      </c>
      <c r="C370" s="1">
        <v>24</v>
      </c>
    </row>
    <row r="371" spans="1:3" x14ac:dyDescent="0.25">
      <c r="A371" s="1" t="s">
        <v>28</v>
      </c>
      <c r="B371" s="12">
        <v>0.33040000000000003</v>
      </c>
      <c r="C371" s="1">
        <v>38</v>
      </c>
    </row>
    <row r="372" spans="1:3" x14ac:dyDescent="0.25">
      <c r="A372" s="1" t="s">
        <v>50</v>
      </c>
      <c r="B372" s="12">
        <v>9.5699999999999993E-2</v>
      </c>
      <c r="C372" s="1">
        <v>11</v>
      </c>
    </row>
    <row r="374" spans="1:3" x14ac:dyDescent="0.25">
      <c r="A374" s="1" t="s">
        <v>594</v>
      </c>
    </row>
    <row r="375" spans="1:3" x14ac:dyDescent="0.25">
      <c r="A375" s="1" t="s">
        <v>595</v>
      </c>
    </row>
    <row r="376" spans="1:3" x14ac:dyDescent="0.25">
      <c r="A376" s="1" t="s">
        <v>627</v>
      </c>
      <c r="B376" s="1" t="s">
        <v>625</v>
      </c>
      <c r="C376" s="1" t="s">
        <v>626</v>
      </c>
    </row>
    <row r="377" spans="1:3" x14ac:dyDescent="0.25">
      <c r="A377" s="1" t="s">
        <v>64</v>
      </c>
      <c r="B377" s="1">
        <v>22</v>
      </c>
      <c r="C377" s="1">
        <v>22</v>
      </c>
    </row>
    <row r="378" spans="1:3" x14ac:dyDescent="0.25">
      <c r="A378" s="1" t="s">
        <v>29</v>
      </c>
      <c r="B378" s="1">
        <v>20</v>
      </c>
      <c r="C378" s="1">
        <v>14</v>
      </c>
    </row>
    <row r="379" spans="1:3" x14ac:dyDescent="0.25">
      <c r="A379" s="1" t="s">
        <v>58</v>
      </c>
      <c r="B379" s="1">
        <v>20</v>
      </c>
      <c r="C379" s="1">
        <v>16</v>
      </c>
    </row>
    <row r="380" spans="1:3" x14ac:dyDescent="0.25">
      <c r="A380" s="1" t="s">
        <v>59</v>
      </c>
      <c r="B380" s="1">
        <v>21</v>
      </c>
      <c r="C380" s="1">
        <v>25</v>
      </c>
    </row>
    <row r="381" spans="1:3" x14ac:dyDescent="0.25">
      <c r="A381" s="1" t="s">
        <v>20</v>
      </c>
      <c r="B381" s="1">
        <v>33</v>
      </c>
      <c r="C381" s="1">
        <v>39</v>
      </c>
    </row>
    <row r="384" spans="1:3" x14ac:dyDescent="0.25">
      <c r="A384" s="1" t="s">
        <v>596</v>
      </c>
    </row>
    <row r="385" spans="1:3" x14ac:dyDescent="0.25">
      <c r="A385" s="1" t="s">
        <v>615</v>
      </c>
      <c r="B385" s="1" t="s">
        <v>373</v>
      </c>
      <c r="C385" s="1" t="s">
        <v>374</v>
      </c>
    </row>
    <row r="386" spans="1:3" x14ac:dyDescent="0.25">
      <c r="A386" s="1" t="s">
        <v>64</v>
      </c>
      <c r="B386" s="12">
        <v>0.2717</v>
      </c>
      <c r="C386" s="1">
        <v>25</v>
      </c>
    </row>
    <row r="387" spans="1:3" x14ac:dyDescent="0.25">
      <c r="A387" s="1" t="s">
        <v>58</v>
      </c>
      <c r="B387" s="12">
        <v>0.20649999999999999</v>
      </c>
      <c r="C387" s="1">
        <v>19</v>
      </c>
    </row>
    <row r="388" spans="1:3" x14ac:dyDescent="0.25">
      <c r="A388" s="1" t="s">
        <v>59</v>
      </c>
      <c r="B388" s="12">
        <v>0.1522</v>
      </c>
      <c r="C388" s="1">
        <v>14</v>
      </c>
    </row>
    <row r="389" spans="1:3" x14ac:dyDescent="0.25">
      <c r="A389" s="1" t="s">
        <v>104</v>
      </c>
      <c r="B389" s="12">
        <v>0.1087</v>
      </c>
      <c r="C389" s="1">
        <v>10</v>
      </c>
    </row>
    <row r="390" spans="1:3" x14ac:dyDescent="0.25">
      <c r="A390" s="1" t="s">
        <v>112</v>
      </c>
      <c r="B390" s="12">
        <v>0.14130000000000001</v>
      </c>
      <c r="C390" s="1">
        <v>13</v>
      </c>
    </row>
    <row r="391" spans="1:3" x14ac:dyDescent="0.25">
      <c r="A391" s="1" t="s">
        <v>121</v>
      </c>
      <c r="B391" s="12">
        <v>2.1700000000000001E-2</v>
      </c>
      <c r="C391" s="1">
        <v>2</v>
      </c>
    </row>
    <row r="392" spans="1:3" x14ac:dyDescent="0.25">
      <c r="A392" s="1" t="s">
        <v>20</v>
      </c>
      <c r="B392" s="12">
        <v>9.7799999999999998E-2</v>
      </c>
      <c r="C392" s="1">
        <v>9</v>
      </c>
    </row>
    <row r="394" spans="1:3" x14ac:dyDescent="0.25">
      <c r="A394" s="1" t="s">
        <v>617</v>
      </c>
    </row>
    <row r="395" spans="1:3" x14ac:dyDescent="0.25">
      <c r="A395" s="1" t="s">
        <v>616</v>
      </c>
      <c r="B395" s="1" t="s">
        <v>373</v>
      </c>
      <c r="C395" s="1" t="s">
        <v>374</v>
      </c>
    </row>
    <row r="396" spans="1:3" x14ac:dyDescent="0.25">
      <c r="A396" s="1" t="s">
        <v>97</v>
      </c>
      <c r="B396" s="12">
        <v>0.55149999999999999</v>
      </c>
      <c r="C396" s="1">
        <v>75</v>
      </c>
    </row>
    <row r="397" spans="1:3" x14ac:dyDescent="0.25">
      <c r="A397" s="1" t="s">
        <v>178</v>
      </c>
      <c r="B397" s="12">
        <v>0.19120000000000001</v>
      </c>
      <c r="C397" s="1">
        <v>26</v>
      </c>
    </row>
    <row r="398" spans="1:3" x14ac:dyDescent="0.25">
      <c r="A398" s="1" t="s">
        <v>597</v>
      </c>
      <c r="B398" s="12">
        <v>2.9399999999999999E-2</v>
      </c>
      <c r="C398" s="1">
        <v>4</v>
      </c>
    </row>
    <row r="399" spans="1:3" x14ac:dyDescent="0.25">
      <c r="A399" s="1" t="s">
        <v>108</v>
      </c>
      <c r="B399" s="12">
        <v>7.3499999999999996E-2</v>
      </c>
      <c r="C399" s="1">
        <v>10</v>
      </c>
    </row>
    <row r="400" spans="1:3" x14ac:dyDescent="0.25">
      <c r="A400" s="1" t="s">
        <v>208</v>
      </c>
      <c r="B400" s="12">
        <v>6.6199999999999995E-2</v>
      </c>
      <c r="C400" s="1">
        <v>9</v>
      </c>
    </row>
    <row r="401" spans="1:4" x14ac:dyDescent="0.25">
      <c r="A401" s="1" t="s">
        <v>229</v>
      </c>
      <c r="B401" s="12">
        <v>5.1499999999999997E-2</v>
      </c>
      <c r="C401" s="1">
        <v>7</v>
      </c>
    </row>
    <row r="402" spans="1:4" x14ac:dyDescent="0.25">
      <c r="A402" s="1" t="s">
        <v>222</v>
      </c>
      <c r="B402" s="12">
        <v>3.6799999999999999E-2</v>
      </c>
      <c r="C402" s="1">
        <v>5</v>
      </c>
    </row>
    <row r="404" spans="1:4" x14ac:dyDescent="0.25">
      <c r="A404" s="1" t="s">
        <v>598</v>
      </c>
    </row>
    <row r="405" spans="1:4" x14ac:dyDescent="0.25">
      <c r="A405" s="1" t="s">
        <v>318</v>
      </c>
      <c r="B405" s="1" t="s">
        <v>373</v>
      </c>
      <c r="C405" s="1" t="s">
        <v>374</v>
      </c>
    </row>
    <row r="406" spans="1:4" x14ac:dyDescent="0.25">
      <c r="A406" s="1" t="s">
        <v>98</v>
      </c>
      <c r="B406" s="12">
        <v>0.88039999999999996</v>
      </c>
      <c r="C406" s="1">
        <v>81</v>
      </c>
    </row>
    <row r="407" spans="1:4" x14ac:dyDescent="0.25">
      <c r="A407" s="1" t="s">
        <v>113</v>
      </c>
      <c r="B407" s="12">
        <v>0.1087</v>
      </c>
      <c r="C407" s="1">
        <v>10</v>
      </c>
    </row>
    <row r="408" spans="1:4" x14ac:dyDescent="0.25">
      <c r="A408" s="1" t="s">
        <v>267</v>
      </c>
      <c r="B408" s="12">
        <v>1.09E-2</v>
      </c>
      <c r="C408" s="1">
        <v>1</v>
      </c>
    </row>
    <row r="410" spans="1:4" x14ac:dyDescent="0.25">
      <c r="A410" s="1" t="s">
        <v>599</v>
      </c>
    </row>
    <row r="411" spans="1:4" x14ac:dyDescent="0.25">
      <c r="A411" s="1" t="s">
        <v>618</v>
      </c>
      <c r="B411" s="1" t="s">
        <v>373</v>
      </c>
      <c r="C411" s="1" t="s">
        <v>374</v>
      </c>
      <c r="D411" s="1" t="s">
        <v>624</v>
      </c>
    </row>
    <row r="412" spans="1:4" x14ac:dyDescent="0.25">
      <c r="A412" s="1" t="s">
        <v>335</v>
      </c>
      <c r="B412" s="12">
        <v>0.92789999999999995</v>
      </c>
      <c r="C412" s="1">
        <v>103</v>
      </c>
      <c r="D412" s="1" t="b">
        <v>1</v>
      </c>
    </row>
    <row r="413" spans="1:4" x14ac:dyDescent="0.25">
      <c r="A413" s="1" t="s">
        <v>352</v>
      </c>
      <c r="B413" s="12">
        <v>3.5999999999999997E-2</v>
      </c>
      <c r="C413" s="1">
        <v>4</v>
      </c>
      <c r="D413" s="1" t="b">
        <v>0</v>
      </c>
    </row>
    <row r="414" spans="1:4" x14ac:dyDescent="0.25">
      <c r="A414" s="1" t="s">
        <v>358</v>
      </c>
      <c r="B414" s="12">
        <v>3.5999999999999997E-2</v>
      </c>
      <c r="C414" s="1">
        <v>4</v>
      </c>
      <c r="D414" s="1" t="b">
        <v>0</v>
      </c>
    </row>
    <row r="416" spans="1:4" x14ac:dyDescent="0.25">
      <c r="A416" s="1" t="s">
        <v>600</v>
      </c>
    </row>
    <row r="417" spans="1:4" x14ac:dyDescent="0.25">
      <c r="A417" s="1" t="s">
        <v>320</v>
      </c>
      <c r="B417" s="1" t="s">
        <v>373</v>
      </c>
      <c r="C417" s="1" t="s">
        <v>374</v>
      </c>
      <c r="D417" s="1" t="s">
        <v>624</v>
      </c>
    </row>
    <row r="418" spans="1:4" x14ac:dyDescent="0.25">
      <c r="A418" s="1" t="s">
        <v>65</v>
      </c>
      <c r="B418" s="12">
        <v>9.0899999999999995E-2</v>
      </c>
      <c r="C418" s="1">
        <v>10</v>
      </c>
      <c r="D418" s="1" t="b">
        <v>0</v>
      </c>
    </row>
    <row r="419" spans="1:4" x14ac:dyDescent="0.25">
      <c r="A419" s="1" t="s">
        <v>179</v>
      </c>
      <c r="B419" s="12">
        <v>4.5499999999999999E-2</v>
      </c>
      <c r="C419" s="1">
        <v>5</v>
      </c>
      <c r="D419" s="1" t="b">
        <v>0</v>
      </c>
    </row>
    <row r="420" spans="1:4" x14ac:dyDescent="0.25">
      <c r="A420" s="1" t="s">
        <v>30</v>
      </c>
      <c r="B420" s="12">
        <v>0.86360000000000003</v>
      </c>
      <c r="C420" s="1">
        <v>95</v>
      </c>
      <c r="D420" s="1" t="b">
        <v>1</v>
      </c>
    </row>
    <row r="422" spans="1:4" x14ac:dyDescent="0.25">
      <c r="A422" s="1" t="s">
        <v>619</v>
      </c>
    </row>
    <row r="423" spans="1:4" x14ac:dyDescent="0.25">
      <c r="A423" s="1" t="s">
        <v>321</v>
      </c>
      <c r="B423" s="1" t="s">
        <v>373</v>
      </c>
      <c r="C423" s="1" t="s">
        <v>374</v>
      </c>
      <c r="D423" s="1" t="s">
        <v>624</v>
      </c>
    </row>
    <row r="424" spans="1:4" x14ac:dyDescent="0.25">
      <c r="A424" s="1" t="b">
        <v>1</v>
      </c>
      <c r="B424" s="12">
        <v>8.1100000000000005E-2</v>
      </c>
      <c r="C424" s="1">
        <v>9</v>
      </c>
      <c r="D424" s="1" t="b">
        <v>0</v>
      </c>
    </row>
    <row r="425" spans="1:4" x14ac:dyDescent="0.25">
      <c r="A425" s="1" t="b">
        <v>0</v>
      </c>
      <c r="B425" s="12">
        <v>0.91890000000000005</v>
      </c>
      <c r="C425" s="1">
        <v>102</v>
      </c>
      <c r="D425" s="1" t="b">
        <v>1</v>
      </c>
    </row>
    <row r="427" spans="1:4" x14ac:dyDescent="0.25">
      <c r="A427" s="1" t="s">
        <v>601</v>
      </c>
    </row>
    <row r="428" spans="1:4" x14ac:dyDescent="0.25">
      <c r="A428" s="1" t="s">
        <v>620</v>
      </c>
      <c r="B428" s="1" t="s">
        <v>373</v>
      </c>
      <c r="C428" s="1" t="s">
        <v>374</v>
      </c>
      <c r="D428" s="1" t="s">
        <v>624</v>
      </c>
    </row>
    <row r="429" spans="1:4" x14ac:dyDescent="0.25">
      <c r="A429" s="1" t="s">
        <v>336</v>
      </c>
      <c r="B429" s="12">
        <v>0.95499999999999996</v>
      </c>
      <c r="C429" s="1">
        <v>106</v>
      </c>
      <c r="D429" s="1" t="b">
        <v>1</v>
      </c>
    </row>
    <row r="430" spans="1:4" x14ac:dyDescent="0.25">
      <c r="A430" s="1" t="s">
        <v>357</v>
      </c>
      <c r="B430" s="12">
        <v>1.7999999999999999E-2</v>
      </c>
      <c r="C430" s="1">
        <v>2</v>
      </c>
      <c r="D430" s="1" t="b">
        <v>0</v>
      </c>
    </row>
    <row r="431" spans="1:4" x14ac:dyDescent="0.25">
      <c r="A431" s="1" t="s">
        <v>362</v>
      </c>
      <c r="B431" s="12">
        <v>2.7E-2</v>
      </c>
      <c r="C431" s="1">
        <v>3</v>
      </c>
      <c r="D431" s="1" t="b">
        <v>0</v>
      </c>
    </row>
    <row r="433" spans="1:4" x14ac:dyDescent="0.25">
      <c r="A433" s="1" t="s">
        <v>602</v>
      </c>
    </row>
    <row r="434" spans="1:4" x14ac:dyDescent="0.25">
      <c r="A434" s="1" t="s">
        <v>621</v>
      </c>
      <c r="B434" s="1" t="s">
        <v>373</v>
      </c>
      <c r="C434" s="1" t="s">
        <v>374</v>
      </c>
      <c r="D434" s="1" t="s">
        <v>624</v>
      </c>
    </row>
    <row r="435" spans="1:4" x14ac:dyDescent="0.25">
      <c r="A435" s="1" t="s">
        <v>354</v>
      </c>
      <c r="B435" s="12">
        <v>0.89770000000000005</v>
      </c>
      <c r="C435" s="1">
        <v>79</v>
      </c>
      <c r="D435" s="1" t="b">
        <v>1</v>
      </c>
    </row>
    <row r="436" spans="1:4" x14ac:dyDescent="0.25">
      <c r="A436" s="1" t="s">
        <v>364</v>
      </c>
      <c r="B436" s="12">
        <v>1.14E-2</v>
      </c>
      <c r="C436" s="1">
        <v>1</v>
      </c>
      <c r="D436" s="1" t="b">
        <v>0</v>
      </c>
    </row>
    <row r="437" spans="1:4" x14ac:dyDescent="0.25">
      <c r="A437" s="1" t="s">
        <v>355</v>
      </c>
      <c r="B437" s="12">
        <v>9.0899999999999995E-2</v>
      </c>
      <c r="C437" s="1">
        <v>8</v>
      </c>
      <c r="D437" s="1" t="b">
        <v>0</v>
      </c>
    </row>
    <row r="439" spans="1:4" x14ac:dyDescent="0.25">
      <c r="A439" s="1" t="s">
        <v>603</v>
      </c>
    </row>
    <row r="440" spans="1:4" x14ac:dyDescent="0.25">
      <c r="A440" s="1" t="s">
        <v>622</v>
      </c>
      <c r="B440" s="1" t="s">
        <v>373</v>
      </c>
      <c r="C440" s="1" t="s">
        <v>374</v>
      </c>
      <c r="D440" s="1" t="s">
        <v>624</v>
      </c>
    </row>
    <row r="441" spans="1:4" x14ac:dyDescent="0.25">
      <c r="A441" s="1" t="b">
        <v>1</v>
      </c>
      <c r="B441" s="12">
        <v>0.15909999999999999</v>
      </c>
      <c r="C441" s="1">
        <v>14</v>
      </c>
      <c r="D441" s="1" t="b">
        <v>0</v>
      </c>
    </row>
    <row r="442" spans="1:4" x14ac:dyDescent="0.25">
      <c r="A442" s="1" t="b">
        <v>0</v>
      </c>
      <c r="B442" s="12">
        <v>0.84089999999999998</v>
      </c>
      <c r="C442" s="1">
        <v>74</v>
      </c>
      <c r="D442" s="1" t="b">
        <v>1</v>
      </c>
    </row>
    <row r="444" spans="1:4" x14ac:dyDescent="0.25">
      <c r="A444" s="14" t="s">
        <v>623</v>
      </c>
    </row>
  </sheetData>
  <pageMargins left="0.7" right="0.7" top="0.75" bottom="0.75" header="0.3" footer="0.3"/>
  <pageSetup orientation="portrait" r:id="rId1"/>
  <drawing r:id="rId2"/>
  <tableParts count="30">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B04CF-3D61-4443-8253-C40DEAEC9BDA}">
  <dimension ref="A1:L32"/>
  <sheetViews>
    <sheetView zoomScaleNormal="100" workbookViewId="0">
      <selection activeCell="C29" sqref="C29"/>
    </sheetView>
  </sheetViews>
  <sheetFormatPr defaultRowHeight="15" x14ac:dyDescent="0.25"/>
  <cols>
    <col min="1" max="1" width="18.42578125" bestFit="1" customWidth="1"/>
    <col min="2" max="2" width="10.7109375" customWidth="1"/>
    <col min="3" max="3" width="20" customWidth="1"/>
    <col min="4" max="4" width="17.7109375" customWidth="1"/>
    <col min="5" max="5" width="12.140625" customWidth="1"/>
    <col min="6" max="6" width="11.42578125" customWidth="1"/>
    <col min="7" max="7" width="17" customWidth="1"/>
    <col min="8" max="9" width="18" customWidth="1"/>
    <col min="10" max="10" width="20.28515625" bestFit="1" customWidth="1"/>
    <col min="11" max="11" width="14.5703125" customWidth="1"/>
    <col min="12" max="12" width="24.42578125" customWidth="1"/>
  </cols>
  <sheetData>
    <row r="1" spans="1:12" x14ac:dyDescent="0.25">
      <c r="B1" s="21" t="s">
        <v>308</v>
      </c>
      <c r="C1" s="21"/>
      <c r="D1" s="21"/>
      <c r="E1" s="21"/>
      <c r="F1" s="21"/>
      <c r="G1" s="21"/>
      <c r="H1" s="21"/>
      <c r="I1" s="21"/>
      <c r="J1" s="21"/>
      <c r="K1" s="21"/>
      <c r="L1" s="21"/>
    </row>
    <row r="2" spans="1:12" x14ac:dyDescent="0.25">
      <c r="A2" t="s">
        <v>631</v>
      </c>
      <c r="B2" t="s">
        <v>48</v>
      </c>
      <c r="C2" t="s">
        <v>341</v>
      </c>
      <c r="D2" t="s">
        <v>361</v>
      </c>
      <c r="E2" t="s">
        <v>343</v>
      </c>
      <c r="F2" t="s">
        <v>346</v>
      </c>
      <c r="G2" t="s">
        <v>339</v>
      </c>
      <c r="H2" t="s">
        <v>350</v>
      </c>
      <c r="I2" t="s">
        <v>349</v>
      </c>
      <c r="J2" t="s">
        <v>630</v>
      </c>
      <c r="K2" t="s">
        <v>338</v>
      </c>
      <c r="L2" t="s">
        <v>587</v>
      </c>
    </row>
    <row r="3" spans="1:12" x14ac:dyDescent="0.25">
      <c r="A3" t="s">
        <v>585</v>
      </c>
      <c r="B3">
        <v>0</v>
      </c>
      <c r="C3">
        <v>0</v>
      </c>
      <c r="D3">
        <v>0</v>
      </c>
      <c r="E3">
        <v>0</v>
      </c>
      <c r="F3">
        <v>0</v>
      </c>
      <c r="G3">
        <v>0</v>
      </c>
      <c r="H3">
        <v>0</v>
      </c>
      <c r="I3">
        <v>0</v>
      </c>
      <c r="J3">
        <v>0</v>
      </c>
      <c r="K3">
        <v>0</v>
      </c>
      <c r="L3">
        <v>0</v>
      </c>
    </row>
    <row r="4" spans="1:12" x14ac:dyDescent="0.25">
      <c r="A4" t="s">
        <v>632</v>
      </c>
      <c r="B4">
        <v>0</v>
      </c>
      <c r="C4">
        <v>0</v>
      </c>
      <c r="D4">
        <v>0</v>
      </c>
      <c r="E4">
        <v>1</v>
      </c>
      <c r="F4">
        <v>0</v>
      </c>
      <c r="G4">
        <v>1</v>
      </c>
      <c r="H4">
        <v>0</v>
      </c>
      <c r="I4">
        <v>0</v>
      </c>
      <c r="J4">
        <v>0</v>
      </c>
      <c r="K4">
        <v>0</v>
      </c>
      <c r="L4">
        <v>0</v>
      </c>
    </row>
    <row r="5" spans="1:12" x14ac:dyDescent="0.25">
      <c r="A5" t="s">
        <v>633</v>
      </c>
      <c r="B5">
        <v>0</v>
      </c>
      <c r="C5">
        <v>1</v>
      </c>
      <c r="D5">
        <v>0</v>
      </c>
      <c r="E5">
        <v>0</v>
      </c>
      <c r="F5">
        <v>1</v>
      </c>
      <c r="G5">
        <v>0</v>
      </c>
      <c r="H5">
        <v>0</v>
      </c>
      <c r="I5">
        <v>0</v>
      </c>
      <c r="J5">
        <v>0</v>
      </c>
      <c r="K5">
        <v>0</v>
      </c>
      <c r="L5">
        <v>0</v>
      </c>
    </row>
    <row r="6" spans="1:12" x14ac:dyDescent="0.25">
      <c r="A6" t="s">
        <v>634</v>
      </c>
      <c r="B6">
        <v>0</v>
      </c>
      <c r="C6">
        <v>2</v>
      </c>
      <c r="D6">
        <v>0</v>
      </c>
      <c r="E6">
        <v>0</v>
      </c>
      <c r="F6">
        <v>0</v>
      </c>
      <c r="G6">
        <v>0</v>
      </c>
      <c r="H6">
        <v>0</v>
      </c>
      <c r="I6">
        <v>0</v>
      </c>
      <c r="J6">
        <v>0</v>
      </c>
      <c r="K6">
        <v>0</v>
      </c>
      <c r="L6">
        <v>0</v>
      </c>
    </row>
    <row r="7" spans="1:12" x14ac:dyDescent="0.25">
      <c r="A7" t="s">
        <v>635</v>
      </c>
      <c r="B7">
        <v>0</v>
      </c>
      <c r="C7">
        <v>0</v>
      </c>
      <c r="D7">
        <v>1</v>
      </c>
      <c r="E7">
        <v>2</v>
      </c>
      <c r="F7">
        <v>0</v>
      </c>
      <c r="G7">
        <v>2</v>
      </c>
      <c r="H7">
        <v>0</v>
      </c>
      <c r="I7">
        <v>0</v>
      </c>
      <c r="J7">
        <v>0</v>
      </c>
      <c r="K7">
        <v>0</v>
      </c>
      <c r="L7">
        <v>0</v>
      </c>
    </row>
    <row r="8" spans="1:12" x14ac:dyDescent="0.25">
      <c r="A8" t="s">
        <v>636</v>
      </c>
      <c r="B8">
        <v>0</v>
      </c>
      <c r="C8">
        <v>2</v>
      </c>
      <c r="D8">
        <v>0</v>
      </c>
      <c r="E8">
        <v>0</v>
      </c>
      <c r="F8">
        <v>6</v>
      </c>
      <c r="G8">
        <v>1</v>
      </c>
      <c r="H8">
        <v>1</v>
      </c>
      <c r="I8">
        <v>0</v>
      </c>
      <c r="J8">
        <v>0</v>
      </c>
      <c r="K8">
        <v>0</v>
      </c>
      <c r="L8">
        <v>0</v>
      </c>
    </row>
    <row r="9" spans="1:12" x14ac:dyDescent="0.25">
      <c r="A9" t="s">
        <v>637</v>
      </c>
      <c r="B9">
        <v>0</v>
      </c>
      <c r="C9">
        <v>2</v>
      </c>
      <c r="D9">
        <v>0</v>
      </c>
      <c r="E9">
        <v>2</v>
      </c>
      <c r="F9">
        <v>1</v>
      </c>
      <c r="G9">
        <v>0</v>
      </c>
      <c r="H9">
        <v>2</v>
      </c>
      <c r="I9">
        <v>1</v>
      </c>
      <c r="J9">
        <v>1</v>
      </c>
      <c r="K9">
        <v>0</v>
      </c>
      <c r="L9">
        <v>0</v>
      </c>
    </row>
    <row r="10" spans="1:12" x14ac:dyDescent="0.25">
      <c r="A10" t="s">
        <v>638</v>
      </c>
      <c r="B10">
        <v>0</v>
      </c>
      <c r="C10">
        <v>1</v>
      </c>
      <c r="D10">
        <v>0</v>
      </c>
      <c r="E10">
        <v>1</v>
      </c>
      <c r="F10">
        <v>1</v>
      </c>
      <c r="G10">
        <v>2</v>
      </c>
      <c r="H10">
        <v>0</v>
      </c>
      <c r="I10">
        <v>0</v>
      </c>
      <c r="J10">
        <v>0</v>
      </c>
      <c r="K10">
        <v>1</v>
      </c>
      <c r="L10">
        <v>0</v>
      </c>
    </row>
    <row r="11" spans="1:12" x14ac:dyDescent="0.25">
      <c r="A11" t="s">
        <v>639</v>
      </c>
      <c r="B11">
        <v>1</v>
      </c>
      <c r="C11">
        <v>3</v>
      </c>
      <c r="D11">
        <v>0</v>
      </c>
      <c r="E11">
        <v>2</v>
      </c>
      <c r="F11">
        <v>2</v>
      </c>
      <c r="G11">
        <v>3</v>
      </c>
      <c r="H11">
        <v>1</v>
      </c>
      <c r="I11">
        <v>0</v>
      </c>
      <c r="J11">
        <v>0</v>
      </c>
      <c r="K11">
        <v>0</v>
      </c>
      <c r="L11">
        <v>0</v>
      </c>
    </row>
    <row r="12" spans="1:12" x14ac:dyDescent="0.25">
      <c r="A12" t="s">
        <v>640</v>
      </c>
      <c r="B12">
        <v>0</v>
      </c>
      <c r="C12">
        <v>0</v>
      </c>
      <c r="D12">
        <v>2</v>
      </c>
      <c r="E12">
        <v>0</v>
      </c>
      <c r="F12">
        <v>0</v>
      </c>
      <c r="G12">
        <v>3</v>
      </c>
      <c r="H12">
        <v>2</v>
      </c>
      <c r="I12">
        <v>1</v>
      </c>
      <c r="J12">
        <v>0</v>
      </c>
      <c r="K12">
        <v>0</v>
      </c>
      <c r="L12">
        <v>0</v>
      </c>
    </row>
    <row r="13" spans="1:12" x14ac:dyDescent="0.25">
      <c r="A13" t="s">
        <v>641</v>
      </c>
      <c r="B13">
        <v>1</v>
      </c>
      <c r="C13">
        <v>2</v>
      </c>
      <c r="D13">
        <v>1</v>
      </c>
      <c r="E13">
        <v>2</v>
      </c>
      <c r="F13">
        <v>1</v>
      </c>
      <c r="G13">
        <v>8</v>
      </c>
      <c r="H13">
        <v>4</v>
      </c>
      <c r="I13">
        <v>3</v>
      </c>
      <c r="J13">
        <v>4</v>
      </c>
      <c r="K13">
        <v>1</v>
      </c>
      <c r="L13">
        <v>0</v>
      </c>
    </row>
    <row r="14" spans="1:12" x14ac:dyDescent="0.25">
      <c r="A14" t="s">
        <v>337</v>
      </c>
      <c r="B14">
        <v>0</v>
      </c>
      <c r="C14">
        <v>1</v>
      </c>
      <c r="D14">
        <v>0</v>
      </c>
      <c r="E14">
        <v>0</v>
      </c>
      <c r="F14">
        <v>1</v>
      </c>
      <c r="G14">
        <v>3</v>
      </c>
      <c r="H14">
        <v>3</v>
      </c>
      <c r="I14">
        <v>7</v>
      </c>
      <c r="J14">
        <v>11</v>
      </c>
      <c r="K14">
        <v>10</v>
      </c>
      <c r="L14">
        <v>0</v>
      </c>
    </row>
    <row r="15" spans="1:12" x14ac:dyDescent="0.25">
      <c r="A15" t="s">
        <v>263</v>
      </c>
      <c r="B15">
        <v>2</v>
      </c>
      <c r="C15">
        <v>0</v>
      </c>
      <c r="D15">
        <v>0</v>
      </c>
      <c r="E15">
        <v>0</v>
      </c>
      <c r="F15">
        <v>0</v>
      </c>
      <c r="G15">
        <v>0</v>
      </c>
      <c r="H15">
        <v>0</v>
      </c>
      <c r="I15">
        <v>0</v>
      </c>
      <c r="J15">
        <v>0</v>
      </c>
      <c r="K15">
        <v>0</v>
      </c>
      <c r="L15">
        <v>0</v>
      </c>
    </row>
    <row r="23" spans="1:12" x14ac:dyDescent="0.25">
      <c r="B23" s="21" t="s">
        <v>308</v>
      </c>
      <c r="C23" s="21"/>
      <c r="D23" s="21"/>
      <c r="E23" s="21"/>
      <c r="F23" s="21"/>
      <c r="G23" s="21"/>
      <c r="H23" s="21"/>
      <c r="I23" s="21"/>
      <c r="J23" s="21"/>
      <c r="K23" s="21"/>
      <c r="L23" s="21"/>
    </row>
    <row r="24" spans="1:12" x14ac:dyDescent="0.25">
      <c r="A24" t="s">
        <v>309</v>
      </c>
      <c r="B24" t="s">
        <v>48</v>
      </c>
      <c r="C24" t="s">
        <v>341</v>
      </c>
      <c r="D24" t="s">
        <v>361</v>
      </c>
      <c r="E24" t="s">
        <v>343</v>
      </c>
      <c r="F24" t="s">
        <v>346</v>
      </c>
      <c r="G24" t="s">
        <v>339</v>
      </c>
      <c r="H24" t="s">
        <v>350</v>
      </c>
      <c r="I24" t="s">
        <v>349</v>
      </c>
      <c r="J24" t="s">
        <v>630</v>
      </c>
      <c r="K24" t="s">
        <v>338</v>
      </c>
      <c r="L24" t="s">
        <v>587</v>
      </c>
    </row>
    <row r="25" spans="1:12" x14ac:dyDescent="0.25">
      <c r="A25" t="s">
        <v>642</v>
      </c>
      <c r="B25">
        <v>0</v>
      </c>
      <c r="C25">
        <v>0</v>
      </c>
      <c r="D25">
        <v>0</v>
      </c>
      <c r="E25">
        <v>0</v>
      </c>
      <c r="F25">
        <v>0</v>
      </c>
      <c r="G25">
        <v>0</v>
      </c>
      <c r="H25">
        <v>0</v>
      </c>
      <c r="I25">
        <v>0</v>
      </c>
      <c r="J25">
        <v>0</v>
      </c>
      <c r="K25">
        <v>0</v>
      </c>
      <c r="L25">
        <v>0</v>
      </c>
    </row>
    <row r="26" spans="1:12" x14ac:dyDescent="0.25">
      <c r="A26" t="s">
        <v>643</v>
      </c>
      <c r="B26">
        <v>0</v>
      </c>
      <c r="C26">
        <v>0</v>
      </c>
      <c r="D26">
        <v>0</v>
      </c>
      <c r="E26">
        <v>0</v>
      </c>
      <c r="F26">
        <v>0</v>
      </c>
      <c r="G26">
        <v>1</v>
      </c>
      <c r="H26">
        <v>0</v>
      </c>
      <c r="I26">
        <v>0</v>
      </c>
      <c r="J26">
        <v>0</v>
      </c>
      <c r="K26">
        <v>0</v>
      </c>
      <c r="L26">
        <v>0</v>
      </c>
    </row>
    <row r="27" spans="1:12" x14ac:dyDescent="0.25">
      <c r="A27" t="s">
        <v>644</v>
      </c>
      <c r="B27">
        <v>0</v>
      </c>
      <c r="C27">
        <v>0</v>
      </c>
      <c r="D27">
        <v>2</v>
      </c>
      <c r="E27">
        <v>2</v>
      </c>
      <c r="F27">
        <v>1</v>
      </c>
      <c r="G27">
        <v>1</v>
      </c>
      <c r="H27">
        <v>0</v>
      </c>
      <c r="I27">
        <v>0</v>
      </c>
      <c r="J27">
        <v>0</v>
      </c>
      <c r="K27">
        <v>0</v>
      </c>
      <c r="L27">
        <v>0</v>
      </c>
    </row>
    <row r="28" spans="1:12" x14ac:dyDescent="0.25">
      <c r="A28" t="s">
        <v>645</v>
      </c>
      <c r="B28">
        <v>0</v>
      </c>
      <c r="C28">
        <v>5</v>
      </c>
      <c r="D28">
        <v>0</v>
      </c>
      <c r="E28">
        <v>0</v>
      </c>
      <c r="F28">
        <v>1</v>
      </c>
      <c r="G28">
        <v>3</v>
      </c>
      <c r="H28">
        <v>2</v>
      </c>
      <c r="I28">
        <v>1</v>
      </c>
      <c r="J28">
        <v>0</v>
      </c>
      <c r="K28">
        <v>0</v>
      </c>
      <c r="L28">
        <v>0</v>
      </c>
    </row>
    <row r="29" spans="1:12" x14ac:dyDescent="0.25">
      <c r="A29" t="s">
        <v>646</v>
      </c>
      <c r="B29">
        <v>2</v>
      </c>
      <c r="C29">
        <v>5</v>
      </c>
      <c r="D29">
        <v>1</v>
      </c>
      <c r="E29">
        <v>7</v>
      </c>
      <c r="F29">
        <v>4</v>
      </c>
      <c r="G29">
        <v>9</v>
      </c>
      <c r="H29">
        <v>2</v>
      </c>
      <c r="I29">
        <v>4</v>
      </c>
      <c r="J29">
        <v>6</v>
      </c>
      <c r="K29">
        <v>4</v>
      </c>
      <c r="L29">
        <v>0</v>
      </c>
    </row>
    <row r="30" spans="1:12" x14ac:dyDescent="0.25">
      <c r="A30" t="s">
        <v>647</v>
      </c>
      <c r="B30">
        <v>1</v>
      </c>
      <c r="C30">
        <v>2</v>
      </c>
      <c r="D30">
        <v>1</v>
      </c>
      <c r="E30">
        <v>0</v>
      </c>
      <c r="F30">
        <v>4</v>
      </c>
      <c r="G30">
        <v>5</v>
      </c>
      <c r="H30">
        <v>8</v>
      </c>
      <c r="I30">
        <v>6</v>
      </c>
      <c r="J30">
        <v>6</v>
      </c>
      <c r="K30">
        <v>6</v>
      </c>
      <c r="L30">
        <v>0</v>
      </c>
    </row>
    <row r="31" spans="1:12" x14ac:dyDescent="0.25">
      <c r="A31" t="s">
        <v>648</v>
      </c>
      <c r="B31">
        <v>0</v>
      </c>
      <c r="C31">
        <v>0</v>
      </c>
      <c r="D31">
        <v>0</v>
      </c>
      <c r="E31">
        <v>0</v>
      </c>
      <c r="F31">
        <v>0</v>
      </c>
      <c r="G31">
        <v>0</v>
      </c>
      <c r="H31">
        <v>0</v>
      </c>
      <c r="I31">
        <v>0</v>
      </c>
      <c r="J31">
        <v>0</v>
      </c>
      <c r="K31">
        <v>0</v>
      </c>
      <c r="L31">
        <v>0</v>
      </c>
    </row>
    <row r="32" spans="1:12" x14ac:dyDescent="0.25">
      <c r="A32" t="s">
        <v>649</v>
      </c>
      <c r="B32">
        <v>1</v>
      </c>
      <c r="C32">
        <v>2</v>
      </c>
      <c r="D32">
        <v>0</v>
      </c>
      <c r="E32">
        <v>1</v>
      </c>
      <c r="F32">
        <v>3</v>
      </c>
      <c r="G32">
        <v>4</v>
      </c>
      <c r="H32">
        <v>1</v>
      </c>
      <c r="I32">
        <v>1</v>
      </c>
      <c r="J32">
        <v>4</v>
      </c>
      <c r="K32">
        <v>2</v>
      </c>
      <c r="L32">
        <v>0</v>
      </c>
    </row>
  </sheetData>
  <mergeCells count="2">
    <mergeCell ref="B1:L1"/>
    <mergeCell ref="B23:L23"/>
  </mergeCells>
  <conditionalFormatting sqref="B3:L15">
    <cfRule type="colorScale" priority="2">
      <colorScale>
        <cfvo type="min"/>
        <cfvo type="max"/>
        <color rgb="FFFCFCFF"/>
        <color rgb="FF63BE7B"/>
      </colorScale>
    </cfRule>
  </conditionalFormatting>
  <conditionalFormatting sqref="B25:L32">
    <cfRule type="colorScale" priority="1">
      <colorScale>
        <cfvo type="min"/>
        <cfvo type="max"/>
        <color rgb="FFFCFCFF"/>
        <color rgb="FF63BE7B"/>
      </colorScale>
    </cfRule>
  </conditionalFormatting>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518E-A38D-44CD-94CD-3EF681B2F0CF}">
  <dimension ref="A1:J44"/>
  <sheetViews>
    <sheetView zoomScale="70" zoomScaleNormal="70" workbookViewId="0">
      <selection activeCell="G37" sqref="G37"/>
    </sheetView>
  </sheetViews>
  <sheetFormatPr defaultRowHeight="15" x14ac:dyDescent="0.25"/>
  <cols>
    <col min="1" max="1" width="27.42578125" bestFit="1" customWidth="1"/>
    <col min="2" max="9" width="20.7109375" customWidth="1"/>
    <col min="10" max="10" width="10.7109375" bestFit="1" customWidth="1"/>
  </cols>
  <sheetData>
    <row r="1" spans="1:8" x14ac:dyDescent="0.25">
      <c r="A1" s="3" t="s">
        <v>327</v>
      </c>
      <c r="B1" s="3" t="s">
        <v>328</v>
      </c>
    </row>
    <row r="2" spans="1:8" x14ac:dyDescent="0.25">
      <c r="A2" s="3" t="s">
        <v>325</v>
      </c>
      <c r="B2" t="s">
        <v>11</v>
      </c>
      <c r="C2" t="s">
        <v>84</v>
      </c>
      <c r="D2" t="s">
        <v>44</v>
      </c>
      <c r="E2" t="s">
        <v>188</v>
      </c>
      <c r="F2" t="s">
        <v>291</v>
      </c>
      <c r="G2" t="s">
        <v>153</v>
      </c>
      <c r="H2" t="s">
        <v>326</v>
      </c>
    </row>
    <row r="3" spans="1:8" x14ac:dyDescent="0.25">
      <c r="A3" s="4" t="s">
        <v>22</v>
      </c>
      <c r="B3" s="5">
        <v>43</v>
      </c>
      <c r="C3" s="5">
        <v>2</v>
      </c>
      <c r="D3" s="5">
        <v>1</v>
      </c>
      <c r="E3" s="5">
        <v>2</v>
      </c>
      <c r="F3" s="5"/>
      <c r="G3" s="5">
        <v>1</v>
      </c>
      <c r="H3" s="5">
        <v>49</v>
      </c>
    </row>
    <row r="4" spans="1:8" x14ac:dyDescent="0.25">
      <c r="A4" s="4" t="s">
        <v>7</v>
      </c>
      <c r="B4" s="5">
        <v>34</v>
      </c>
      <c r="C4" s="5"/>
      <c r="D4" s="5"/>
      <c r="E4" s="5"/>
      <c r="F4" s="5">
        <v>1</v>
      </c>
      <c r="G4" s="5"/>
      <c r="H4" s="5">
        <v>35</v>
      </c>
    </row>
    <row r="5" spans="1:8" x14ac:dyDescent="0.25">
      <c r="A5" s="4" t="s">
        <v>61</v>
      </c>
      <c r="B5" s="5">
        <v>13</v>
      </c>
      <c r="C5" s="5"/>
      <c r="D5" s="5"/>
      <c r="E5" s="5"/>
      <c r="F5" s="5"/>
      <c r="G5" s="5"/>
      <c r="H5" s="5">
        <v>13</v>
      </c>
    </row>
    <row r="6" spans="1:8" x14ac:dyDescent="0.25">
      <c r="A6" s="4" t="s">
        <v>42</v>
      </c>
      <c r="B6" s="5">
        <v>7</v>
      </c>
      <c r="C6" s="5"/>
      <c r="D6" s="5">
        <v>1</v>
      </c>
      <c r="E6" s="5">
        <v>1</v>
      </c>
      <c r="F6" s="5"/>
      <c r="G6" s="5">
        <v>1</v>
      </c>
      <c r="H6" s="5">
        <v>10</v>
      </c>
    </row>
    <row r="7" spans="1:8" x14ac:dyDescent="0.25">
      <c r="A7" s="4" t="s">
        <v>33</v>
      </c>
      <c r="B7" s="5">
        <v>7</v>
      </c>
      <c r="C7" s="5"/>
      <c r="D7" s="5">
        <v>3</v>
      </c>
      <c r="E7" s="5"/>
      <c r="F7" s="5"/>
      <c r="G7" s="5"/>
      <c r="H7" s="5">
        <v>10</v>
      </c>
    </row>
    <row r="8" spans="1:8" x14ac:dyDescent="0.25">
      <c r="A8" s="4" t="s">
        <v>55</v>
      </c>
      <c r="B8" s="5">
        <v>6</v>
      </c>
      <c r="C8" s="5">
        <v>1</v>
      </c>
      <c r="D8" s="5"/>
      <c r="E8" s="5"/>
      <c r="F8" s="5"/>
      <c r="G8" s="5"/>
      <c r="H8" s="5">
        <v>7</v>
      </c>
    </row>
    <row r="9" spans="1:8" x14ac:dyDescent="0.25">
      <c r="A9" s="4" t="s">
        <v>110</v>
      </c>
      <c r="B9" s="5"/>
      <c r="C9" s="5">
        <v>1</v>
      </c>
      <c r="D9" s="5"/>
      <c r="E9" s="5"/>
      <c r="F9" s="5"/>
      <c r="G9" s="5"/>
      <c r="H9" s="5">
        <v>1</v>
      </c>
    </row>
    <row r="10" spans="1:8" x14ac:dyDescent="0.25">
      <c r="A10" s="4" t="s">
        <v>326</v>
      </c>
      <c r="B10" s="5">
        <v>110</v>
      </c>
      <c r="C10" s="5">
        <v>4</v>
      </c>
      <c r="D10" s="5">
        <v>5</v>
      </c>
      <c r="E10" s="5">
        <v>3</v>
      </c>
      <c r="F10" s="5">
        <v>1</v>
      </c>
      <c r="G10" s="5">
        <v>2</v>
      </c>
      <c r="H10" s="5">
        <v>125</v>
      </c>
    </row>
    <row r="27" spans="1:10" ht="15.75" thickBot="1" x14ac:dyDescent="0.3"/>
    <row r="28" spans="1:10" ht="15.75" customHeight="1" thickBot="1" x14ac:dyDescent="0.3">
      <c r="A28" s="35" t="s">
        <v>679</v>
      </c>
      <c r="B28" s="36"/>
      <c r="C28" s="36"/>
      <c r="D28" s="36"/>
      <c r="E28" s="36"/>
      <c r="F28" s="36"/>
      <c r="G28" s="36"/>
      <c r="H28" s="36"/>
      <c r="I28" s="36"/>
      <c r="J28" s="37"/>
    </row>
    <row r="29" spans="1:10" ht="80.25" customHeight="1" thickBot="1" x14ac:dyDescent="0.3">
      <c r="A29" s="28" t="s">
        <v>308</v>
      </c>
      <c r="B29" s="33" t="s">
        <v>49</v>
      </c>
      <c r="C29" s="33" t="s">
        <v>330</v>
      </c>
      <c r="D29" s="33" t="s">
        <v>332</v>
      </c>
      <c r="E29" s="33" t="s">
        <v>292</v>
      </c>
      <c r="F29" s="33" t="s">
        <v>286</v>
      </c>
      <c r="G29" s="33" t="s">
        <v>329</v>
      </c>
      <c r="H29" s="33" t="s">
        <v>331</v>
      </c>
      <c r="I29" s="33" t="s">
        <v>191</v>
      </c>
      <c r="J29" s="34" t="s">
        <v>651</v>
      </c>
    </row>
    <row r="30" spans="1:10" x14ac:dyDescent="0.25">
      <c r="A30" s="31" t="s">
        <v>341</v>
      </c>
      <c r="B30" s="23">
        <v>8</v>
      </c>
      <c r="C30" s="23">
        <v>3</v>
      </c>
      <c r="D30" s="23">
        <v>4</v>
      </c>
      <c r="E30" s="23">
        <v>7</v>
      </c>
      <c r="F30" s="23">
        <v>8</v>
      </c>
      <c r="G30" s="23">
        <v>1</v>
      </c>
      <c r="H30" s="23">
        <v>2</v>
      </c>
      <c r="I30" s="23">
        <v>4</v>
      </c>
      <c r="J30" s="32">
        <f>SUM(Table37[[#This Row],[Lessons from family]:[Other online financial education materials (e.g., FIRE, Debt Avalanche)]])</f>
        <v>37</v>
      </c>
    </row>
    <row r="31" spans="1:10" x14ac:dyDescent="0.25">
      <c r="A31" s="31" t="s">
        <v>361</v>
      </c>
      <c r="B31" s="23">
        <v>3</v>
      </c>
      <c r="C31" s="23">
        <v>0</v>
      </c>
      <c r="D31" s="23">
        <v>1</v>
      </c>
      <c r="E31" s="23">
        <v>2</v>
      </c>
      <c r="F31" s="23">
        <v>3</v>
      </c>
      <c r="G31" s="23">
        <v>0</v>
      </c>
      <c r="H31" s="23">
        <v>1</v>
      </c>
      <c r="I31" s="23">
        <v>2</v>
      </c>
      <c r="J31" s="31">
        <f>SUM(Table37[[#This Row],[Lessons from family]:[Other online financial education materials (e.g., FIRE, Debt Avalanche)]])</f>
        <v>12</v>
      </c>
    </row>
    <row r="32" spans="1:10" x14ac:dyDescent="0.25">
      <c r="A32" s="31" t="s">
        <v>343</v>
      </c>
      <c r="B32" s="23">
        <v>6</v>
      </c>
      <c r="C32" s="23">
        <v>2</v>
      </c>
      <c r="D32" s="23">
        <v>0</v>
      </c>
      <c r="E32" s="23">
        <v>6</v>
      </c>
      <c r="F32" s="23">
        <v>8</v>
      </c>
      <c r="G32" s="23">
        <v>5</v>
      </c>
      <c r="H32" s="23">
        <v>4</v>
      </c>
      <c r="I32" s="23">
        <v>4</v>
      </c>
      <c r="J32" s="31">
        <f>SUM(Table37[[#This Row],[Lessons from family]:[Other online financial education materials (e.g., FIRE, Debt Avalanche)]])</f>
        <v>35</v>
      </c>
    </row>
    <row r="33" spans="1:10" x14ac:dyDescent="0.25">
      <c r="A33" s="31" t="s">
        <v>346</v>
      </c>
      <c r="B33" s="23">
        <v>10</v>
      </c>
      <c r="C33" s="23">
        <v>4</v>
      </c>
      <c r="D33" s="23">
        <v>1</v>
      </c>
      <c r="E33" s="23">
        <v>6</v>
      </c>
      <c r="F33" s="23">
        <v>6</v>
      </c>
      <c r="G33" s="23">
        <v>4</v>
      </c>
      <c r="H33" s="23">
        <v>7</v>
      </c>
      <c r="I33" s="23">
        <v>6</v>
      </c>
      <c r="J33" s="31">
        <f>SUM(Table37[[#This Row],[Lessons from family]:[Other online financial education materials (e.g., FIRE, Debt Avalanche)]])</f>
        <v>44</v>
      </c>
    </row>
    <row r="34" spans="1:10" x14ac:dyDescent="0.25">
      <c r="A34" s="31" t="s">
        <v>339</v>
      </c>
      <c r="B34" s="23">
        <v>16</v>
      </c>
      <c r="C34" s="23">
        <v>6</v>
      </c>
      <c r="D34" s="23">
        <v>0</v>
      </c>
      <c r="E34" s="23">
        <v>9</v>
      </c>
      <c r="F34" s="23">
        <v>11</v>
      </c>
      <c r="G34" s="23">
        <v>5</v>
      </c>
      <c r="H34" s="23">
        <v>8</v>
      </c>
      <c r="I34" s="23">
        <v>7</v>
      </c>
      <c r="J34" s="31">
        <f>SUM(Table37[[#This Row],[Lessons from family]:[Other online financial education materials (e.g., FIRE, Debt Avalanche)]])</f>
        <v>62</v>
      </c>
    </row>
    <row r="35" spans="1:10" x14ac:dyDescent="0.25">
      <c r="A35" s="31" t="s">
        <v>350</v>
      </c>
      <c r="B35" s="23">
        <v>9</v>
      </c>
      <c r="C35" s="23">
        <v>2</v>
      </c>
      <c r="D35" s="23">
        <v>1</v>
      </c>
      <c r="E35" s="23">
        <v>8</v>
      </c>
      <c r="F35" s="23">
        <v>8</v>
      </c>
      <c r="G35" s="23">
        <v>2</v>
      </c>
      <c r="H35" s="23">
        <v>5</v>
      </c>
      <c r="I35" s="23">
        <v>6</v>
      </c>
      <c r="J35" s="31">
        <f>SUM(Table37[[#This Row],[Lessons from family]:[Other online financial education materials (e.g., FIRE, Debt Avalanche)]])</f>
        <v>41</v>
      </c>
    </row>
    <row r="36" spans="1:10" x14ac:dyDescent="0.25">
      <c r="A36" s="31" t="s">
        <v>349</v>
      </c>
      <c r="B36" s="23">
        <v>7</v>
      </c>
      <c r="C36" s="23">
        <v>2</v>
      </c>
      <c r="D36" s="23">
        <v>1</v>
      </c>
      <c r="E36" s="23">
        <v>9</v>
      </c>
      <c r="F36" s="23">
        <v>8</v>
      </c>
      <c r="G36" s="23">
        <v>3</v>
      </c>
      <c r="H36" s="23">
        <v>4</v>
      </c>
      <c r="I36" s="23">
        <v>4</v>
      </c>
      <c r="J36" s="31">
        <f>SUM(Table37[[#This Row],[Lessons from family]:[Other online financial education materials (e.g., FIRE, Debt Avalanche)]])</f>
        <v>38</v>
      </c>
    </row>
    <row r="37" spans="1:10" x14ac:dyDescent="0.25">
      <c r="A37" s="31" t="s">
        <v>630</v>
      </c>
      <c r="B37" s="23">
        <v>10</v>
      </c>
      <c r="C37" s="23">
        <v>4</v>
      </c>
      <c r="D37" s="23">
        <v>1</v>
      </c>
      <c r="E37" s="23">
        <v>11</v>
      </c>
      <c r="F37" s="23">
        <v>11</v>
      </c>
      <c r="G37" s="23">
        <v>7</v>
      </c>
      <c r="H37" s="23">
        <v>7</v>
      </c>
      <c r="I37" s="23">
        <v>9</v>
      </c>
      <c r="J37" s="31">
        <f>SUM(Table37[[#This Row],[Lessons from family]:[Other online financial education materials (e.g., FIRE, Debt Avalanche)]])</f>
        <v>60</v>
      </c>
    </row>
    <row r="38" spans="1:10" x14ac:dyDescent="0.25">
      <c r="A38" s="31" t="s">
        <v>338</v>
      </c>
      <c r="B38" s="23">
        <v>9</v>
      </c>
      <c r="C38" s="23">
        <v>3</v>
      </c>
      <c r="D38" s="23">
        <v>0</v>
      </c>
      <c r="E38" s="23">
        <v>8</v>
      </c>
      <c r="F38" s="23">
        <v>7</v>
      </c>
      <c r="G38" s="23">
        <v>5</v>
      </c>
      <c r="H38" s="23">
        <v>8</v>
      </c>
      <c r="I38" s="23">
        <v>5</v>
      </c>
      <c r="J38" s="31">
        <f>SUM(Table37[[#This Row],[Lessons from family]:[Other online financial education materials (e.g., FIRE, Debt Avalanche)]])</f>
        <v>45</v>
      </c>
    </row>
    <row r="39" spans="1:10" x14ac:dyDescent="0.25">
      <c r="A39" s="31" t="s">
        <v>587</v>
      </c>
      <c r="B39" s="23">
        <v>0</v>
      </c>
      <c r="C39" s="23">
        <v>0</v>
      </c>
      <c r="D39" s="23">
        <v>0</v>
      </c>
      <c r="E39" s="23">
        <v>0</v>
      </c>
      <c r="F39" s="23">
        <v>0</v>
      </c>
      <c r="G39" s="23">
        <v>0</v>
      </c>
      <c r="H39" s="23">
        <v>0</v>
      </c>
      <c r="I39" s="23">
        <v>0</v>
      </c>
      <c r="J39" s="31">
        <f>SUM(Table37[[#This Row],[Lessons from family]:[Other online financial education materials (e.g., FIRE, Debt Avalanche)]])</f>
        <v>0</v>
      </c>
    </row>
    <row r="40" spans="1:10" ht="15.75" thickBot="1" x14ac:dyDescent="0.3">
      <c r="A40" s="31" t="s">
        <v>48</v>
      </c>
      <c r="B40" s="23">
        <v>2</v>
      </c>
      <c r="C40" s="23">
        <v>1</v>
      </c>
      <c r="D40" s="23">
        <v>1</v>
      </c>
      <c r="E40" s="23">
        <v>1</v>
      </c>
      <c r="F40" s="23">
        <v>1</v>
      </c>
      <c r="G40" s="23">
        <v>1</v>
      </c>
      <c r="H40" s="23">
        <v>1</v>
      </c>
      <c r="I40" s="23">
        <v>1</v>
      </c>
      <c r="J40" s="26">
        <f>SUM(Table37[[#This Row],[Lessons from family]:[Other online financial education materials (e.g., FIRE, Debt Avalanche)]])</f>
        <v>9</v>
      </c>
    </row>
    <row r="41" spans="1:10" ht="15.75" thickBot="1" x14ac:dyDescent="0.3">
      <c r="A41" s="28" t="s">
        <v>324</v>
      </c>
      <c r="B41" s="27">
        <f>SUBTOTAL(109,Table37[Lessons from family])</f>
        <v>80</v>
      </c>
      <c r="C41" s="27">
        <f>SUBTOTAL(109,Table37[Financial Peace University in a traditional setting])</f>
        <v>27</v>
      </c>
      <c r="D41" s="27">
        <f>SUBTOTAL(109,Table37[Financial Peace University online])</f>
        <v>10</v>
      </c>
      <c r="E41" s="27">
        <f>SUBTOTAL(109,Table37[Books by Dave Ramsey and associated personalities])</f>
        <v>67</v>
      </c>
      <c r="F41" s="27">
        <f>SUBTOTAL(109,Table37[Online videos and podcasts by Dave Ramsey and associated personalities])</f>
        <v>71</v>
      </c>
      <c r="G41" s="27">
        <f>SUBTOTAL(109,Table37[Other financial education courses])</f>
        <v>33</v>
      </c>
      <c r="H41" s="27">
        <f>SUBTOTAL(109,Table37[Other financial education books])</f>
        <v>47</v>
      </c>
      <c r="I41" s="27">
        <f>SUBTOTAL(109,Table37[Other online financial education materials (e.g., FIRE, Debt Avalanche)])</f>
        <v>48</v>
      </c>
      <c r="J41" s="30">
        <f>SUBTOTAL(109,Table37[Subtotal])</f>
        <v>383</v>
      </c>
    </row>
    <row r="42" spans="1:10" ht="15.75" thickBot="1" x14ac:dyDescent="0.3">
      <c r="A42" s="24" t="s">
        <v>650</v>
      </c>
      <c r="B42" s="25">
        <f>Table37[[#Totals],[Lessons from family]]/SUM(Table37[[#Totals],[Lessons from family]:[Other online financial education materials (e.g., FIRE, Debt Avalanche)]])</f>
        <v>0.20887728459530025</v>
      </c>
      <c r="C42" s="25">
        <f>Table37[[#Totals],[Financial Peace University in a traditional setting]]/SUM(Table37[[#Totals],[Lessons from family]:[Other online financial education materials (e.g., FIRE, Debt Avalanche)]])</f>
        <v>7.0496083550913843E-2</v>
      </c>
      <c r="D42" s="25">
        <f>Table37[[#Totals],[Financial Peace University online]]/SUM(Table37[[#Totals],[Lessons from family]:[Other online financial education materials (e.g., FIRE, Debt Avalanche)]])</f>
        <v>2.6109660574412531E-2</v>
      </c>
      <c r="E42" s="25">
        <f>Table37[[#Totals],[Books by Dave Ramsey and associated personalities]]/SUM(Table37[[#Totals],[Lessons from family]:[Other online financial education materials (e.g., FIRE, Debt Avalanche)]])</f>
        <v>0.17493472584856398</v>
      </c>
      <c r="F42" s="25">
        <f>Table37[[#Totals],[Online videos and podcasts by Dave Ramsey and associated personalities]]/SUM(Table37[[#Totals],[Lessons from family]:[Other online financial education materials (e.g., FIRE, Debt Avalanche)]])</f>
        <v>0.18537859007832899</v>
      </c>
      <c r="G42" s="25">
        <f>Table37[[#Totals],[Other financial education courses]]/SUM(Table37[[#Totals],[Lessons from family]:[Other online financial education materials (e.g., FIRE, Debt Avalanche)]])</f>
        <v>8.6161879895561358E-2</v>
      </c>
      <c r="H42" s="25">
        <f>Table37[[#Totals],[Other financial education books]]/SUM(Table37[[#Totals],[Lessons from family]:[Other online financial education materials (e.g., FIRE, Debt Avalanche)]])</f>
        <v>0.12271540469973891</v>
      </c>
      <c r="I42" s="25">
        <f>Table37[[#Totals],[Other online financial education materials (e.g., FIRE, Debt Avalanche)]]/SUM(Table37[[#Totals],[Lessons from family]:[Other online financial education materials (e.g., FIRE, Debt Avalanche)]])</f>
        <v>0.12532637075718014</v>
      </c>
      <c r="J42" s="29">
        <f>Table37[[#Totals],[Subtotal]]/SUM(Table37[[#Totals],[Lessons from family]:[Other online financial education materials (e.g., FIRE, Debt Avalanche)]])</f>
        <v>1</v>
      </c>
    </row>
    <row r="44" spans="1:10" x14ac:dyDescent="0.25">
      <c r="A44" t="s">
        <v>680</v>
      </c>
    </row>
  </sheetData>
  <mergeCells count="1">
    <mergeCell ref="A28:J28"/>
  </mergeCells>
  <conditionalFormatting sqref="B30:I40">
    <cfRule type="colorScale" priority="1">
      <colorScale>
        <cfvo type="min"/>
        <cfvo type="max"/>
        <color theme="0"/>
        <color theme="0" tint="-0.34998626667073579"/>
      </colorScale>
    </cfRule>
  </conditionalFormatting>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1C189-0881-4461-AF31-5FD5B6544B66}">
  <dimension ref="A1:Z187"/>
  <sheetViews>
    <sheetView topLeftCell="A4" zoomScale="80" zoomScaleNormal="80" workbookViewId="0">
      <selection activeCell="G24" sqref="G24"/>
    </sheetView>
  </sheetViews>
  <sheetFormatPr defaultRowHeight="15" x14ac:dyDescent="0.25"/>
  <cols>
    <col min="1" max="1" width="32.7109375" style="4" customWidth="1"/>
    <col min="2" max="2" width="13.7109375" bestFit="1" customWidth="1"/>
    <col min="3" max="3" width="18.5703125" customWidth="1"/>
    <col min="4" max="4" width="8.28515625" customWidth="1"/>
    <col min="5" max="5" width="21.85546875" customWidth="1"/>
    <col min="6" max="6" width="20" customWidth="1"/>
    <col min="7" max="7" width="17.7109375" customWidth="1"/>
    <col min="8" max="8" width="20.5703125" customWidth="1"/>
    <col min="9" max="9" width="54.5703125" style="45" customWidth="1"/>
    <col min="10" max="10" width="17" customWidth="1"/>
    <col min="11" max="11" width="18" customWidth="1"/>
    <col min="12" max="12" width="18.7109375" bestFit="1" customWidth="1"/>
    <col min="13" max="13" width="22.140625" customWidth="1"/>
    <col min="14" max="14" width="17" customWidth="1"/>
    <col min="15" max="15" width="24.42578125" customWidth="1"/>
    <col min="16" max="16" width="10.7109375" customWidth="1"/>
  </cols>
  <sheetData>
    <row r="1" spans="1:15" s="22" customFormat="1" x14ac:dyDescent="0.25">
      <c r="A1" s="39" t="s">
        <v>652</v>
      </c>
      <c r="B1" s="39"/>
      <c r="C1" s="39"/>
      <c r="D1" s="39"/>
      <c r="E1" s="39"/>
      <c r="F1" s="39"/>
      <c r="G1" s="39"/>
      <c r="H1" s="39"/>
      <c r="I1" s="46"/>
      <c r="K1" s="39" t="s">
        <v>663</v>
      </c>
      <c r="L1" s="39"/>
      <c r="M1" s="39"/>
      <c r="N1" s="39"/>
      <c r="O1" s="39"/>
    </row>
    <row r="2" spans="1:15" s="22" customFormat="1" x14ac:dyDescent="0.25">
      <c r="A2" s="40" t="s">
        <v>376</v>
      </c>
      <c r="B2" s="22" t="s">
        <v>665</v>
      </c>
      <c r="C2" s="22" t="s">
        <v>666</v>
      </c>
      <c r="D2" s="22" t="s">
        <v>377</v>
      </c>
      <c r="E2" s="22" t="s">
        <v>378</v>
      </c>
      <c r="F2" s="22" t="s">
        <v>379</v>
      </c>
      <c r="G2" s="22" t="s">
        <v>374</v>
      </c>
      <c r="H2" s="22" t="s">
        <v>658</v>
      </c>
      <c r="I2" s="47" t="s">
        <v>677</v>
      </c>
      <c r="K2" s="22" t="s">
        <v>678</v>
      </c>
      <c r="L2" s="22" t="s">
        <v>658</v>
      </c>
      <c r="M2" s="22" t="s">
        <v>659</v>
      </c>
      <c r="N2" s="22" t="s">
        <v>660</v>
      </c>
      <c r="O2" s="22" t="s">
        <v>662</v>
      </c>
    </row>
    <row r="3" spans="1:15" x14ac:dyDescent="0.25">
      <c r="A3" s="4" t="s">
        <v>653</v>
      </c>
      <c r="B3">
        <v>2</v>
      </c>
      <c r="C3">
        <v>6</v>
      </c>
      <c r="D3">
        <v>5.04</v>
      </c>
      <c r="E3">
        <v>1.03</v>
      </c>
      <c r="F3">
        <v>1.06</v>
      </c>
      <c r="G3">
        <v>111</v>
      </c>
      <c r="H3" t="str">
        <f>_xlfn.CONCAT($D3," +/- ",ROUND(_xlfn.CONFIDENCE.NORM($K$3,$E3,$G3),2))</f>
        <v>5.04 +/- 0.19</v>
      </c>
      <c r="I3" s="45">
        <f>Table39[[#This Row],[Mean]]/$C$3*100</f>
        <v>84</v>
      </c>
      <c r="K3">
        <v>0.05</v>
      </c>
      <c r="L3" t="str">
        <f>_xlfn.CONCAT($D$3," +/- ",ROUND(_xlfn.CONFIDENCE.NORM($K3,$E$3,$G$3),2))</f>
        <v>5.04 +/- 0.19</v>
      </c>
      <c r="M3" s="38">
        <f>$D$3-CONFIDENCE($K3,$E$3,$G$3)</f>
        <v>4.8483875048067491</v>
      </c>
      <c r="N3" s="38">
        <f>$D$3+CONFIDENCE($K3,$E$3,$G$3)</f>
        <v>5.231612495193251</v>
      </c>
      <c r="O3" t="str">
        <f>_xlfn.CONCAT(ROUND(M3,2)," - ",ROUND(N3,2))</f>
        <v>4.85 - 5.23</v>
      </c>
    </row>
    <row r="4" spans="1:15" x14ac:dyDescent="0.25">
      <c r="K4">
        <v>0.1</v>
      </c>
      <c r="L4" t="str">
        <f>_xlfn.CONCAT($D$3," +/- ",ROUND(_xlfn.CONFIDENCE.NORM($K4,$E$3,$G$3),2))</f>
        <v>5.04 +/- 0.16</v>
      </c>
      <c r="M4" s="38">
        <f>$D$3-CONFIDENCE($K4,$E$3,$G$3)</f>
        <v>4.8791937248980606</v>
      </c>
      <c r="N4" s="38">
        <f>$D$3+CONFIDENCE($K4,$E$3,$G$3)</f>
        <v>5.2008062751019395</v>
      </c>
      <c r="O4" t="str">
        <f t="shared" ref="O4:O5" si="0">_xlfn.CONCAT(ROUND(M4,2)," - ",ROUND(N4,2))</f>
        <v>4.88 - 5.2</v>
      </c>
    </row>
    <row r="5" spans="1:15" x14ac:dyDescent="0.25">
      <c r="A5" s="39" t="s">
        <v>654</v>
      </c>
      <c r="B5" s="39"/>
      <c r="C5" s="39"/>
      <c r="D5" s="39"/>
      <c r="E5" s="39"/>
      <c r="F5" s="39"/>
      <c r="G5" s="39"/>
      <c r="H5" s="39"/>
      <c r="I5" s="46"/>
      <c r="K5">
        <v>0.2</v>
      </c>
      <c r="L5" t="str">
        <f>_xlfn.CONCAT($D$3," +/- ",ROUND(_xlfn.CONFIDENCE.NORM($K5,$E$3,$G$3),2))</f>
        <v>5.04 +/- 0.13</v>
      </c>
      <c r="M5" s="38">
        <f>$D$3-CONFIDENCE($K5,$E$3,$G$3)</f>
        <v>4.9147113237132034</v>
      </c>
      <c r="N5" s="38">
        <f>$D$3+CONFIDENCE($K5,$E$3,$G$3)</f>
        <v>5.1652886762867967</v>
      </c>
      <c r="O5" t="str">
        <f t="shared" si="0"/>
        <v>4.91 - 5.17</v>
      </c>
    </row>
    <row r="6" spans="1:15" x14ac:dyDescent="0.25">
      <c r="A6" s="40" t="s">
        <v>664</v>
      </c>
      <c r="B6" s="22" t="s">
        <v>665</v>
      </c>
      <c r="C6" s="22" t="s">
        <v>666</v>
      </c>
      <c r="D6" s="22" t="s">
        <v>377</v>
      </c>
      <c r="E6" s="22" t="s">
        <v>378</v>
      </c>
      <c r="F6" s="22" t="s">
        <v>379</v>
      </c>
      <c r="G6" s="22" t="s">
        <v>374</v>
      </c>
      <c r="H6" s="22" t="s">
        <v>658</v>
      </c>
      <c r="I6" s="47" t="s">
        <v>677</v>
      </c>
    </row>
    <row r="7" spans="1:15" x14ac:dyDescent="0.25">
      <c r="A7" s="4" t="s">
        <v>49</v>
      </c>
      <c r="B7">
        <v>2</v>
      </c>
      <c r="C7">
        <v>6</v>
      </c>
      <c r="D7">
        <v>4.97</v>
      </c>
      <c r="E7">
        <v>1.05</v>
      </c>
      <c r="F7">
        <v>1.1000000000000001</v>
      </c>
      <c r="G7">
        <v>76</v>
      </c>
      <c r="H7" t="str">
        <f>IFERROR(_xlfn.CONCAT($D7," +/- ",ROUND(IF($G7&gt;=30,_xlfn.CONFIDENCE.NORM($K$3,$E7,$G7),_xlfn.CONFIDENCE.T($K$3,$E7,$G7)),2),IF($G7&lt;30,"*","")),0)</f>
        <v>4.97 +/- 0.24</v>
      </c>
      <c r="I7" s="45">
        <f>Table38[[#This Row],[Mean]]/$C$3*100</f>
        <v>82.833333333333329</v>
      </c>
      <c r="J7" s="1"/>
      <c r="K7" s="1"/>
      <c r="L7" s="1"/>
      <c r="M7" s="1"/>
      <c r="N7" s="1"/>
      <c r="O7" s="1"/>
    </row>
    <row r="8" spans="1:15" x14ac:dyDescent="0.25">
      <c r="A8" s="4" t="s">
        <v>286</v>
      </c>
      <c r="B8">
        <v>3</v>
      </c>
      <c r="C8">
        <v>6</v>
      </c>
      <c r="D8">
        <v>5.31</v>
      </c>
      <c r="E8">
        <v>0.83</v>
      </c>
      <c r="F8">
        <v>0.68</v>
      </c>
      <c r="G8">
        <v>68</v>
      </c>
      <c r="H8" t="str">
        <f>IFERROR(_xlfn.CONCAT($D8," +/- ",ROUND(IF($G8&gt;=30,_xlfn.CONFIDENCE.NORM($K$3,$E8,$G8),_xlfn.CONFIDENCE.T($K$3,$E8,$G8)),2),IF($G8&lt;30,"*","")),0)</f>
        <v>5.31 +/- 0.2</v>
      </c>
      <c r="I8" s="45">
        <f>Table38[[#This Row],[Mean]]/$C$3*100</f>
        <v>88.499999999999986</v>
      </c>
    </row>
    <row r="9" spans="1:15" x14ac:dyDescent="0.25">
      <c r="A9" s="4" t="s">
        <v>292</v>
      </c>
      <c r="B9">
        <v>3</v>
      </c>
      <c r="C9">
        <v>6</v>
      </c>
      <c r="D9">
        <v>5.13</v>
      </c>
      <c r="E9">
        <v>0.99</v>
      </c>
      <c r="F9">
        <v>0.98</v>
      </c>
      <c r="G9">
        <v>64</v>
      </c>
      <c r="H9" t="str">
        <f>IFERROR(_xlfn.CONCAT($D9," +/- ",ROUND(IF($G9&gt;=30,_xlfn.CONFIDENCE.NORM($K$3,$E9,$G9),_xlfn.CONFIDENCE.T($K$3,$E9,$G9)),2),IF($G9&lt;30,"*","")),0)</f>
        <v>5.13 +/- 0.24</v>
      </c>
      <c r="I9" s="45">
        <f>Table38[[#This Row],[Mean]]/$C$3*100</f>
        <v>85.5</v>
      </c>
      <c r="M9" s="38"/>
      <c r="N9" s="38"/>
    </row>
    <row r="10" spans="1:15" x14ac:dyDescent="0.25">
      <c r="A10" s="4" t="s">
        <v>191</v>
      </c>
      <c r="B10">
        <v>3</v>
      </c>
      <c r="C10">
        <v>6</v>
      </c>
      <c r="D10">
        <v>5.26</v>
      </c>
      <c r="E10">
        <v>0.89</v>
      </c>
      <c r="F10">
        <v>0.79</v>
      </c>
      <c r="G10">
        <v>47</v>
      </c>
      <c r="H10" t="str">
        <f>IFERROR(_xlfn.CONCAT($D10," +/- ",ROUND(IF($G10&gt;=30,_xlfn.CONFIDENCE.NORM($K$3,$E10,$G10),_xlfn.CONFIDENCE.T($K$3,$E10,$G10)),2),IF($G10&lt;30,"*","")),0)</f>
        <v>5.26 +/- 0.25</v>
      </c>
      <c r="I10" s="45">
        <f>Table38[[#This Row],[Mean]]/$C$3*100</f>
        <v>87.666666666666657</v>
      </c>
      <c r="M10" s="38"/>
      <c r="N10" s="38"/>
    </row>
    <row r="11" spans="1:15" x14ac:dyDescent="0.25">
      <c r="A11" s="4" t="s">
        <v>331</v>
      </c>
      <c r="B11">
        <v>3</v>
      </c>
      <c r="C11">
        <v>6</v>
      </c>
      <c r="D11">
        <v>5.24</v>
      </c>
      <c r="E11">
        <v>0.91</v>
      </c>
      <c r="F11">
        <v>0.83</v>
      </c>
      <c r="G11">
        <v>46</v>
      </c>
      <c r="H11" t="str">
        <f>IFERROR(_xlfn.CONCAT($D11," +/- ",ROUND(IF($G11&gt;=30,_xlfn.CONFIDENCE.NORM($K$3,$E11,$G11),_xlfn.CONFIDENCE.T($K$3,$E11,$G11)),2),IF($G11&lt;30,"*","")),0)</f>
        <v>5.24 +/- 0.26</v>
      </c>
      <c r="I11" s="45">
        <f>Table38[[#This Row],[Mean]]/$C$3*100</f>
        <v>87.333333333333343</v>
      </c>
      <c r="M11" s="38"/>
      <c r="N11" s="38"/>
    </row>
    <row r="12" spans="1:15" x14ac:dyDescent="0.25">
      <c r="A12" s="4" t="s">
        <v>329</v>
      </c>
      <c r="B12">
        <v>3</v>
      </c>
      <c r="C12">
        <v>6</v>
      </c>
      <c r="D12">
        <v>5.13</v>
      </c>
      <c r="E12">
        <v>0.92</v>
      </c>
      <c r="F12">
        <v>0.85</v>
      </c>
      <c r="G12">
        <v>30</v>
      </c>
      <c r="H12" t="str">
        <f>IFERROR(_xlfn.CONCAT($D12," +/- ",ROUND(IF($G12&gt;=30,_xlfn.CONFIDENCE.NORM($K$3,$E12,$G12),_xlfn.CONFIDENCE.T($K$3,$E12,$G12)),2),IF($G12&lt;30,"*","")),0)</f>
        <v>5.13 +/- 0.33</v>
      </c>
      <c r="I12" s="45">
        <f>Table38[[#This Row],[Mean]]/$C$3*100</f>
        <v>85.5</v>
      </c>
    </row>
    <row r="13" spans="1:15" x14ac:dyDescent="0.25">
      <c r="A13" s="4" t="s">
        <v>330</v>
      </c>
      <c r="B13">
        <v>3</v>
      </c>
      <c r="C13">
        <v>6</v>
      </c>
      <c r="D13">
        <v>5.12</v>
      </c>
      <c r="E13">
        <v>1.1399999999999999</v>
      </c>
      <c r="F13">
        <v>1.31</v>
      </c>
      <c r="G13">
        <v>25</v>
      </c>
      <c r="H13" t="str">
        <f>IFERROR(_xlfn.CONCAT($D13," +/- ",ROUND(IF($G13&gt;=30,_xlfn.CONFIDENCE.NORM($K$3,$E13,$G13),_xlfn.CONFIDENCE.T($K$3,$E13,$G13)),2),IF($G13&lt;30,"*","")),0)</f>
        <v>5.12 +/- 0.47*</v>
      </c>
      <c r="I13" s="45">
        <f>Table38[[#This Row],[Mean]]/$C$3*100</f>
        <v>85.333333333333343</v>
      </c>
    </row>
    <row r="14" spans="1:15" x14ac:dyDescent="0.25">
      <c r="A14" s="4" t="s">
        <v>332</v>
      </c>
      <c r="B14">
        <v>4</v>
      </c>
      <c r="C14">
        <v>6</v>
      </c>
      <c r="D14">
        <v>5.3</v>
      </c>
      <c r="E14">
        <v>0.9</v>
      </c>
      <c r="F14">
        <v>0.81</v>
      </c>
      <c r="G14">
        <v>10</v>
      </c>
      <c r="H14" t="str">
        <f>IFERROR(_xlfn.CONCAT($D14," +/- ",ROUND(IF($G14&gt;=30,_xlfn.CONFIDENCE.NORM($K$3,$E14,$G14),_xlfn.CONFIDENCE.T($K$3,$E14,$G14)),2),IF($G14&lt;30,"*","")),0)</f>
        <v>5.3 +/- 0.64*</v>
      </c>
      <c r="I14" s="45">
        <f>Table38[[#This Row],[Mean]]/$C$3*100</f>
        <v>88.333333333333329</v>
      </c>
    </row>
    <row r="16" spans="1:15" x14ac:dyDescent="0.25">
      <c r="A16" s="39" t="s">
        <v>655</v>
      </c>
      <c r="B16" s="39"/>
      <c r="C16" s="39"/>
      <c r="D16" s="39"/>
      <c r="E16" s="39"/>
      <c r="F16" s="39"/>
      <c r="G16" s="39"/>
      <c r="H16" s="39"/>
      <c r="I16" s="46"/>
    </row>
    <row r="17" spans="1:17" s="22" customFormat="1" x14ac:dyDescent="0.25">
      <c r="A17" s="40" t="s">
        <v>308</v>
      </c>
      <c r="B17" s="22" t="s">
        <v>665</v>
      </c>
      <c r="C17" s="22" t="s">
        <v>666</v>
      </c>
      <c r="D17" s="22" t="s">
        <v>377</v>
      </c>
      <c r="E17" s="22" t="s">
        <v>378</v>
      </c>
      <c r="F17" s="22" t="s">
        <v>379</v>
      </c>
      <c r="G17" s="22" t="s">
        <v>374</v>
      </c>
      <c r="H17" s="22" t="s">
        <v>658</v>
      </c>
      <c r="I17" s="47" t="s">
        <v>677</v>
      </c>
    </row>
    <row r="18" spans="1:17" x14ac:dyDescent="0.25">
      <c r="A18" s="4" t="s">
        <v>630</v>
      </c>
      <c r="B18">
        <v>3</v>
      </c>
      <c r="C18">
        <v>6</v>
      </c>
      <c r="D18">
        <v>5.38</v>
      </c>
      <c r="E18">
        <v>0.93</v>
      </c>
      <c r="F18">
        <v>0.86</v>
      </c>
      <c r="G18">
        <v>16</v>
      </c>
      <c r="H18" s="4" t="str">
        <f>IFERROR(_xlfn.CONCAT($D18," +/- ",ROUND(IF($G18&gt;=30,_xlfn.CONFIDENCE.NORM($K$3,$E18,$G18),_xlfn.CONFIDENCE.T($K$3,$E18,$G18)),2),IF($G18&lt;30,"*","")),0)</f>
        <v>5.38 +/- 0.5*</v>
      </c>
      <c r="I18" s="45">
        <f>IFERROR(Table40[[#This Row],[Mean]]/$C$3*100,0)</f>
        <v>89.666666666666657</v>
      </c>
    </row>
    <row r="19" spans="1:17" x14ac:dyDescent="0.25">
      <c r="A19" s="4" t="s">
        <v>350</v>
      </c>
      <c r="B19">
        <v>4</v>
      </c>
      <c r="C19">
        <v>6</v>
      </c>
      <c r="D19">
        <v>5.36</v>
      </c>
      <c r="E19">
        <v>0.77</v>
      </c>
      <c r="F19">
        <v>0.6</v>
      </c>
      <c r="G19">
        <v>11</v>
      </c>
      <c r="H19" s="4" t="str">
        <f>IFERROR(_xlfn.CONCAT($D19," +/- ",ROUND(IF($G19&gt;=30,_xlfn.CONFIDENCE.NORM($K$3,$E19,$G19),_xlfn.CONFIDENCE.T($K$3,$E19,$G19)),2),IF($G19&lt;30,"*","")),0)</f>
        <v>5.36 +/- 0.52*</v>
      </c>
      <c r="I19" s="45">
        <f>IFERROR(Table40[[#This Row],[Mean]]/$C$3*100,0)</f>
        <v>89.333333333333343</v>
      </c>
    </row>
    <row r="20" spans="1:17" x14ac:dyDescent="0.25">
      <c r="A20" s="4" t="s">
        <v>341</v>
      </c>
      <c r="B20">
        <v>4</v>
      </c>
      <c r="C20">
        <v>6</v>
      </c>
      <c r="D20">
        <v>5.33</v>
      </c>
      <c r="E20">
        <v>0.94</v>
      </c>
      <c r="F20">
        <v>0.89</v>
      </c>
      <c r="G20">
        <v>12</v>
      </c>
      <c r="H20" s="4" t="str">
        <f>IFERROR(_xlfn.CONCAT($D20," +/- ",ROUND(IF($G20&gt;=30,_xlfn.CONFIDENCE.NORM($K$3,$E20,$G20),_xlfn.CONFIDENCE.T($K$3,$E20,$G20)),2),IF($G20&lt;30,"*","")),0)</f>
        <v>5.33 +/- 0.6*</v>
      </c>
      <c r="I20" s="45">
        <f>IFERROR(Table40[[#This Row],[Mean]]/$C$3*100,0)</f>
        <v>88.833333333333329</v>
      </c>
    </row>
    <row r="21" spans="1:17" x14ac:dyDescent="0.25">
      <c r="A21" s="4" t="s">
        <v>343</v>
      </c>
      <c r="B21">
        <v>4</v>
      </c>
      <c r="C21">
        <v>6</v>
      </c>
      <c r="D21">
        <v>5.3</v>
      </c>
      <c r="E21">
        <v>0.78</v>
      </c>
      <c r="F21">
        <v>0.61</v>
      </c>
      <c r="G21">
        <v>10</v>
      </c>
      <c r="H21" s="4" t="str">
        <f>IFERROR(_xlfn.CONCAT($D21," +/- ",ROUND(IF($G21&gt;=30,_xlfn.CONFIDENCE.NORM($K$3,$E21,$G21),_xlfn.CONFIDENCE.T($K$3,$E21,$G21)),2),IF($G21&lt;30,"*","")),0)</f>
        <v>5.3 +/- 0.56*</v>
      </c>
      <c r="I21" s="45">
        <f>IFERROR(Table40[[#This Row],[Mean]]/$C$3*100,0)</f>
        <v>88.333333333333329</v>
      </c>
    </row>
    <row r="22" spans="1:17" x14ac:dyDescent="0.25">
      <c r="A22" s="4" t="s">
        <v>361</v>
      </c>
      <c r="B22">
        <v>5</v>
      </c>
      <c r="C22">
        <v>6</v>
      </c>
      <c r="D22">
        <v>5.25</v>
      </c>
      <c r="E22">
        <v>0.43</v>
      </c>
      <c r="F22">
        <v>0.19</v>
      </c>
      <c r="G22">
        <v>4</v>
      </c>
      <c r="H22" s="4" t="str">
        <f>IFERROR(_xlfn.CONCAT($D22," +/- ",ROUND(IF($G22&gt;=30,_xlfn.CONFIDENCE.NORM($K$3,$E22,$G22),_xlfn.CONFIDENCE.T($K$3,$E22,$G22)),2),IF($G22&lt;30,"*","")),0)</f>
        <v>5.25 +/- 0.68*</v>
      </c>
      <c r="I22" s="45">
        <f>IFERROR(Table40[[#This Row],[Mean]]/$C$3*100,0)</f>
        <v>87.5</v>
      </c>
    </row>
    <row r="23" spans="1:17" x14ac:dyDescent="0.25">
      <c r="A23" s="4" t="s">
        <v>338</v>
      </c>
      <c r="B23">
        <v>4</v>
      </c>
      <c r="C23">
        <v>6</v>
      </c>
      <c r="D23">
        <v>5.25</v>
      </c>
      <c r="E23">
        <v>0.92</v>
      </c>
      <c r="F23">
        <v>0.85</v>
      </c>
      <c r="G23">
        <v>12</v>
      </c>
      <c r="H23" s="4" t="str">
        <f>IFERROR(_xlfn.CONCAT($D23," +/- ",ROUND(IF($G23&gt;=30,_xlfn.CONFIDENCE.NORM($K$3,$E23,$G23),_xlfn.CONFIDENCE.T($K$3,$E23,$G23)),2),IF($G23&lt;30,"*","")),0)</f>
        <v>5.25 +/- 0.58*</v>
      </c>
      <c r="I23" s="45">
        <f>IFERROR(Table40[[#This Row],[Mean]]/$C$3*100,0)</f>
        <v>87.5</v>
      </c>
    </row>
    <row r="24" spans="1:17" x14ac:dyDescent="0.25">
      <c r="A24" s="4" t="s">
        <v>349</v>
      </c>
      <c r="B24">
        <v>4</v>
      </c>
      <c r="C24">
        <v>6</v>
      </c>
      <c r="D24">
        <v>4.91</v>
      </c>
      <c r="E24">
        <v>0.9</v>
      </c>
      <c r="F24">
        <v>0.81</v>
      </c>
      <c r="G24">
        <v>11</v>
      </c>
      <c r="H24" s="4" t="str">
        <f>IFERROR(_xlfn.CONCAT($D24," +/- ",ROUND(IF($G24&gt;=30,_xlfn.CONFIDENCE.NORM($K$3,$E24,$G24),_xlfn.CONFIDENCE.T($K$3,$E24,$G24)),2),IF($G24&lt;30,"*","")),0)</f>
        <v>4.91 +/- 0.6*</v>
      </c>
      <c r="I24" s="45">
        <f>IFERROR(Table40[[#This Row],[Mean]]/$C$3*100,0)</f>
        <v>81.833333333333343</v>
      </c>
    </row>
    <row r="25" spans="1:17" x14ac:dyDescent="0.25">
      <c r="A25" s="4" t="s">
        <v>48</v>
      </c>
      <c r="B25">
        <v>3</v>
      </c>
      <c r="C25">
        <v>6</v>
      </c>
      <c r="D25">
        <v>4.67</v>
      </c>
      <c r="E25">
        <v>1.25</v>
      </c>
      <c r="F25">
        <v>1.56</v>
      </c>
      <c r="G25">
        <v>3</v>
      </c>
      <c r="H25" s="4" t="str">
        <f>IFERROR(_xlfn.CONCAT($D25," +/- ",ROUND(IF($G25&gt;=30,_xlfn.CONFIDENCE.NORM($K$3,$E25,$G25),_xlfn.CONFIDENCE.T($K$3,$E25,$G25)),2),IF($G25&lt;30,"*","")),0)</f>
        <v>4.67 +/- 3.11*</v>
      </c>
      <c r="I25" s="45">
        <f>IFERROR(Table40[[#This Row],[Mean]]/$C$3*100,0)</f>
        <v>77.833333333333329</v>
      </c>
    </row>
    <row r="26" spans="1:17" x14ac:dyDescent="0.25">
      <c r="A26" s="4" t="s">
        <v>346</v>
      </c>
      <c r="B26">
        <v>2</v>
      </c>
      <c r="C26">
        <v>6</v>
      </c>
      <c r="D26">
        <v>4.54</v>
      </c>
      <c r="E26">
        <v>1.34</v>
      </c>
      <c r="F26">
        <v>1.79</v>
      </c>
      <c r="G26">
        <v>13</v>
      </c>
      <c r="H26" s="4" t="str">
        <f>IFERROR(_xlfn.CONCAT($D26," +/- ",ROUND(IF($G26&gt;=30,_xlfn.CONFIDENCE.NORM($K$3,$E26,$G26),_xlfn.CONFIDENCE.T($K$3,$E26,$G26)),2),IF($G26&lt;30,"*","")),0)</f>
        <v>4.54 +/- 0.81*</v>
      </c>
      <c r="I26" s="45">
        <f>IFERROR(Table40[[#This Row],[Mean]]/$C$3*100,0)</f>
        <v>75.666666666666671</v>
      </c>
    </row>
    <row r="27" spans="1:17" x14ac:dyDescent="0.25">
      <c r="A27" s="4" t="s">
        <v>339</v>
      </c>
      <c r="B27">
        <v>3</v>
      </c>
      <c r="C27">
        <v>6</v>
      </c>
      <c r="D27">
        <v>4.53</v>
      </c>
      <c r="E27">
        <v>0.99</v>
      </c>
      <c r="F27">
        <v>0.99</v>
      </c>
      <c r="G27">
        <v>19</v>
      </c>
      <c r="H27" s="4" t="str">
        <f>IFERROR(_xlfn.CONCAT($D27," +/- ",ROUND(IF($G27&gt;=30,_xlfn.CONFIDENCE.NORM($K$3,$E27,$G27),_xlfn.CONFIDENCE.T($K$3,$E27,$G27)),2),IF($G27&lt;30,"*","")),0)</f>
        <v>4.53 +/- 0.48*</v>
      </c>
      <c r="I27" s="45">
        <f>IFERROR(Table40[[#This Row],[Mean]]/$C$3*100,0)</f>
        <v>75.5</v>
      </c>
    </row>
    <row r="28" spans="1:17" ht="15" customHeight="1" x14ac:dyDescent="0.25">
      <c r="A28" s="4" t="s">
        <v>587</v>
      </c>
      <c r="B28">
        <v>0</v>
      </c>
      <c r="C28">
        <v>0</v>
      </c>
      <c r="D28">
        <v>0</v>
      </c>
      <c r="E28">
        <v>0</v>
      </c>
      <c r="F28">
        <v>0</v>
      </c>
      <c r="G28">
        <v>0</v>
      </c>
      <c r="H28" s="4">
        <f>IFERROR(_xlfn.CONCAT($D28," +/- ",ROUND(IF($G28&gt;=30,_xlfn.CONFIDENCE.NORM($K$3,$E28,$G28),_xlfn.CONFIDENCE.T($K$3,$E28,$G28)),2),IF($G28&lt;30,"*","")),0)</f>
        <v>0</v>
      </c>
      <c r="I28" s="45">
        <f>IFERROR(Table40[[#This Row],[Mean]]/$C$3*100,0)</f>
        <v>0</v>
      </c>
      <c r="K28" s="44" t="s">
        <v>672</v>
      </c>
      <c r="L28" s="44"/>
      <c r="M28" s="44"/>
      <c r="N28" s="44"/>
      <c r="O28" s="44"/>
      <c r="P28" s="44"/>
      <c r="Q28" s="44"/>
    </row>
    <row r="29" spans="1:17" x14ac:dyDescent="0.25">
      <c r="K29" s="44"/>
      <c r="L29" s="44"/>
      <c r="M29" s="44"/>
      <c r="N29" s="44"/>
      <c r="O29" s="44"/>
      <c r="P29" s="44"/>
      <c r="Q29" s="44"/>
    </row>
    <row r="30" spans="1:17" s="22" customFormat="1" x14ac:dyDescent="0.25">
      <c r="A30" s="39" t="s">
        <v>656</v>
      </c>
      <c r="B30" s="39"/>
      <c r="C30" s="39"/>
      <c r="D30" s="39"/>
      <c r="E30" s="39"/>
      <c r="F30" s="39"/>
      <c r="G30" s="39"/>
      <c r="H30" s="39"/>
      <c r="I30" s="46"/>
    </row>
    <row r="31" spans="1:17" s="22" customFormat="1" x14ac:dyDescent="0.25">
      <c r="A31" s="40" t="s">
        <v>296</v>
      </c>
      <c r="B31" s="22" t="s">
        <v>665</v>
      </c>
      <c r="C31" s="22" t="s">
        <v>666</v>
      </c>
      <c r="D31" s="22" t="s">
        <v>377</v>
      </c>
      <c r="E31" s="22" t="s">
        <v>378</v>
      </c>
      <c r="F31" s="22" t="s">
        <v>379</v>
      </c>
      <c r="G31" s="22" t="s">
        <v>374</v>
      </c>
      <c r="H31" s="22" t="s">
        <v>658</v>
      </c>
      <c r="I31" s="47" t="s">
        <v>677</v>
      </c>
    </row>
    <row r="32" spans="1:17" x14ac:dyDescent="0.25">
      <c r="A32" s="4" t="s">
        <v>187</v>
      </c>
      <c r="B32">
        <v>4</v>
      </c>
      <c r="C32">
        <v>6</v>
      </c>
      <c r="D32">
        <v>5</v>
      </c>
      <c r="E32">
        <v>0.82</v>
      </c>
      <c r="F32">
        <v>0.67</v>
      </c>
      <c r="G32">
        <v>3</v>
      </c>
      <c r="H32" s="4" t="str">
        <f>IFERROR(_xlfn.CONCAT($D32," +/- ",ROUND(IF($G32&gt;=30,_xlfn.CONFIDENCE.NORM($K$3,$E32,$G32),_xlfn.CONFIDENCE.T($K$3,$E32,$G32)),2),IF($G32&lt;30,"*","")),0)</f>
        <v>5 +/- 2.04*</v>
      </c>
      <c r="I32" s="45">
        <f>IFERROR(Table41[[#This Row],[Mean]]/$C$3*100,0)</f>
        <v>83.333333333333343</v>
      </c>
    </row>
    <row r="33" spans="1:9" x14ac:dyDescent="0.25">
      <c r="A33" s="4" t="s">
        <v>32</v>
      </c>
      <c r="B33">
        <v>3</v>
      </c>
      <c r="C33">
        <v>6</v>
      </c>
      <c r="D33">
        <v>4.9800000000000004</v>
      </c>
      <c r="E33">
        <v>0.95</v>
      </c>
      <c r="F33">
        <v>0.9</v>
      </c>
      <c r="G33">
        <v>48</v>
      </c>
      <c r="H33" s="4" t="str">
        <f>IFERROR(_xlfn.CONCAT($D33," +/- ",ROUND(IF($G33&gt;=30,_xlfn.CONFIDENCE.NORM($K$3,$E33,$G33),_xlfn.CONFIDENCE.T($K$3,$E33,$G33)),2),IF($G33&lt;30,"*","")),0)</f>
        <v>4.98 +/- 0.27</v>
      </c>
      <c r="I33" s="45">
        <f>IFERROR(Table41[[#This Row],[Mean]]/$C$3*100,0)</f>
        <v>83</v>
      </c>
    </row>
    <row r="34" spans="1:9" x14ac:dyDescent="0.25">
      <c r="A34" s="4" t="s">
        <v>54</v>
      </c>
      <c r="B34">
        <v>3</v>
      </c>
      <c r="C34">
        <v>6</v>
      </c>
      <c r="D34">
        <v>5.5</v>
      </c>
      <c r="E34">
        <v>0.85</v>
      </c>
      <c r="F34">
        <v>0.72</v>
      </c>
      <c r="G34">
        <v>34</v>
      </c>
      <c r="H34" s="4" t="str">
        <f>IFERROR(_xlfn.CONCAT($D34," +/- ",ROUND(IF($G34&gt;=30,_xlfn.CONFIDENCE.NORM($K$3,$E34,$G34),_xlfn.CONFIDENCE.T($K$3,$E34,$G34)),2),IF($G34&lt;30,"*","")),0)</f>
        <v>5.5 +/- 0.29</v>
      </c>
      <c r="I34" s="45">
        <f>IFERROR(Table41[[#This Row],[Mean]]/$C$3*100,0)</f>
        <v>91.666666666666657</v>
      </c>
    </row>
    <row r="35" spans="1:9" x14ac:dyDescent="0.25">
      <c r="A35" s="4" t="s">
        <v>71</v>
      </c>
      <c r="B35">
        <v>4</v>
      </c>
      <c r="C35">
        <v>6</v>
      </c>
      <c r="D35">
        <v>5.45</v>
      </c>
      <c r="E35">
        <v>0.89</v>
      </c>
      <c r="F35">
        <v>0.79</v>
      </c>
      <c r="G35">
        <v>11</v>
      </c>
      <c r="H35" s="4" t="str">
        <f>IFERROR(_xlfn.CONCAT($D35," +/- ",ROUND(IF($G35&gt;=30,_xlfn.CONFIDENCE.NORM($K$3,$E35,$G35),_xlfn.CONFIDENCE.T($K$3,$E35,$G35)),2),IF($G35&lt;30,"*","")),0)</f>
        <v>5.45 +/- 0.6*</v>
      </c>
      <c r="I35" s="45">
        <f>IFERROR(Table41[[#This Row],[Mean]]/$C$3*100,0)</f>
        <v>90.833333333333329</v>
      </c>
    </row>
    <row r="36" spans="1:9" x14ac:dyDescent="0.25">
      <c r="A36" s="4" t="s">
        <v>5</v>
      </c>
      <c r="B36">
        <v>2</v>
      </c>
      <c r="C36">
        <v>5</v>
      </c>
      <c r="D36">
        <v>3.71</v>
      </c>
      <c r="E36">
        <v>1.03</v>
      </c>
      <c r="F36">
        <v>1.06</v>
      </c>
      <c r="G36">
        <v>7</v>
      </c>
      <c r="H36" s="4" t="str">
        <f>IFERROR(_xlfn.CONCAT($D36," +/- ",ROUND(IF($G36&gt;=30,_xlfn.CONFIDENCE.NORM($K$3,$E36,$G36),_xlfn.CONFIDENCE.T($K$3,$E36,$G36)),2),IF($G36&lt;30,"*","")),0)</f>
        <v>3.71 +/- 0.95*</v>
      </c>
      <c r="I36" s="45">
        <f>IFERROR(Table41[[#This Row],[Mean]]/$C$3*100,0)</f>
        <v>61.833333333333329</v>
      </c>
    </row>
    <row r="37" spans="1:9" x14ac:dyDescent="0.25">
      <c r="A37" s="4" t="s">
        <v>41</v>
      </c>
      <c r="B37">
        <v>3</v>
      </c>
      <c r="C37">
        <v>5</v>
      </c>
      <c r="D37">
        <v>4</v>
      </c>
      <c r="E37">
        <v>0.57999999999999996</v>
      </c>
      <c r="F37">
        <v>0.33</v>
      </c>
      <c r="G37">
        <v>6</v>
      </c>
      <c r="H37" s="4" t="str">
        <f>IFERROR(_xlfn.CONCAT($D37," +/- ",ROUND(IF($G37&gt;=30,_xlfn.CONFIDENCE.NORM($K$3,$E37,$G37),_xlfn.CONFIDENCE.T($K$3,$E37,$G37)),2),IF($G37&lt;30,"*","")),0)</f>
        <v>4 +/- 0.61*</v>
      </c>
      <c r="I37" s="45">
        <f>IFERROR(Table41[[#This Row],[Mean]]/$C$3*100,0)</f>
        <v>66.666666666666657</v>
      </c>
    </row>
    <row r="38" spans="1:9" x14ac:dyDescent="0.25">
      <c r="A38" s="4" t="s">
        <v>79</v>
      </c>
      <c r="B38">
        <v>4</v>
      </c>
      <c r="C38">
        <v>4</v>
      </c>
      <c r="D38">
        <v>4</v>
      </c>
      <c r="E38">
        <v>0</v>
      </c>
      <c r="F38">
        <v>0</v>
      </c>
      <c r="G38">
        <v>2</v>
      </c>
      <c r="H38" s="4">
        <f>IFERROR(_xlfn.CONCAT($D38," +/- ",ROUND(IF($G38&gt;=30,_xlfn.CONFIDENCE.NORM($K$3,$E38,$G38),_xlfn.CONFIDENCE.T($K$3,$E38,$G38)),2),IF($G38&lt;30,"*","")),0)</f>
        <v>0</v>
      </c>
      <c r="I38" s="45">
        <f>IFERROR(Table41[[#This Row],[Mean]]/$C$3*100,0)</f>
        <v>66.666666666666657</v>
      </c>
    </row>
    <row r="39" spans="1:9" x14ac:dyDescent="0.25">
      <c r="A39" s="4" t="s">
        <v>375</v>
      </c>
      <c r="B39">
        <v>0</v>
      </c>
      <c r="C39">
        <v>0</v>
      </c>
      <c r="D39">
        <v>0</v>
      </c>
      <c r="E39">
        <v>0</v>
      </c>
      <c r="F39">
        <v>0</v>
      </c>
      <c r="G39">
        <v>0</v>
      </c>
      <c r="H39" s="4">
        <f>IFERROR(_xlfn.CONCAT($D39," +/- ",ROUND(IF($G39&gt;=30,_xlfn.CONFIDENCE.NORM($K$3,$E39,$G39),_xlfn.CONFIDENCE.T($K$3,$E39,$G39)),2),IF($G39&lt;30,"*","")),0)</f>
        <v>0</v>
      </c>
      <c r="I39" s="45">
        <f>IFERROR(Table41[[#This Row],[Mean]]/$C$3*100,0)</f>
        <v>0</v>
      </c>
    </row>
    <row r="40" spans="1:9" x14ac:dyDescent="0.25">
      <c r="H40" s="4"/>
    </row>
    <row r="41" spans="1:9" s="22" customFormat="1" x14ac:dyDescent="0.25">
      <c r="A41" s="39" t="s">
        <v>667</v>
      </c>
      <c r="B41" s="39"/>
      <c r="C41" s="39"/>
      <c r="D41" s="39"/>
      <c r="E41" s="39"/>
      <c r="F41" s="39"/>
      <c r="G41" s="39"/>
      <c r="H41" s="39"/>
      <c r="I41" s="46"/>
    </row>
    <row r="42" spans="1:9" s="22" customFormat="1" x14ac:dyDescent="0.25">
      <c r="A42" s="40" t="s">
        <v>304</v>
      </c>
      <c r="B42" s="22" t="s">
        <v>665</v>
      </c>
      <c r="C42" s="22" t="s">
        <v>666</v>
      </c>
      <c r="D42" s="22" t="s">
        <v>377</v>
      </c>
      <c r="E42" s="22" t="s">
        <v>378</v>
      </c>
      <c r="F42" s="22" t="s">
        <v>379</v>
      </c>
      <c r="G42" s="22" t="s">
        <v>374</v>
      </c>
      <c r="H42" s="22" t="s">
        <v>658</v>
      </c>
      <c r="I42" s="47" t="s">
        <v>677</v>
      </c>
    </row>
    <row r="43" spans="1:9" x14ac:dyDescent="0.25">
      <c r="A43" s="4" t="s">
        <v>24</v>
      </c>
      <c r="B43">
        <v>3</v>
      </c>
      <c r="C43">
        <v>6</v>
      </c>
      <c r="D43">
        <v>5.12</v>
      </c>
      <c r="E43">
        <v>0.95</v>
      </c>
      <c r="F43">
        <v>0.9</v>
      </c>
      <c r="G43">
        <v>58</v>
      </c>
      <c r="H43" s="4" t="str">
        <f>IFERROR(_xlfn.CONCAT($D43," +/- ",ROUND(IF($G43&gt;=30,_xlfn.CONFIDENCE.NORM($K$3,$E43,$G43),_xlfn.CONFIDENCE.T($K$3,$E43,$G43)),2),IF($G43&lt;30,"*","")),0)</f>
        <v>5.12 +/- 0.24</v>
      </c>
      <c r="I43" s="45">
        <f>Table42[[#This Row],[Mean]]/$C$3*100</f>
        <v>85.333333333333343</v>
      </c>
    </row>
    <row r="44" spans="1:9" x14ac:dyDescent="0.25">
      <c r="A44" s="4" t="s">
        <v>14</v>
      </c>
      <c r="B44">
        <v>2</v>
      </c>
      <c r="C44">
        <v>6</v>
      </c>
      <c r="D44">
        <v>4.9400000000000004</v>
      </c>
      <c r="E44">
        <v>1.1100000000000001</v>
      </c>
      <c r="F44">
        <v>1.22</v>
      </c>
      <c r="G44">
        <v>53</v>
      </c>
      <c r="H44" s="4" t="str">
        <f>IFERROR(_xlfn.CONCAT($D44," +/- ",ROUND(IF($G44&gt;=30,_xlfn.CONFIDENCE.NORM($K$3,$E44,$G44),_xlfn.CONFIDENCE.T($K$3,$E44,$G44)),2),IF($G44&lt;30,"*","")),0)</f>
        <v>4.94 +/- 0.3</v>
      </c>
      <c r="I44" s="45">
        <f>Table42[[#This Row],[Mean]]/$C$3*100</f>
        <v>82.333333333333343</v>
      </c>
    </row>
    <row r="45" spans="1:9" x14ac:dyDescent="0.25">
      <c r="A45" s="4" t="s">
        <v>581</v>
      </c>
      <c r="B45">
        <v>0</v>
      </c>
      <c r="C45">
        <v>0</v>
      </c>
      <c r="D45">
        <v>0</v>
      </c>
      <c r="E45">
        <v>0</v>
      </c>
      <c r="F45">
        <v>0</v>
      </c>
      <c r="G45">
        <v>0</v>
      </c>
      <c r="H45" s="4">
        <f>IFERROR(_xlfn.CONCAT($D45," +/- ",ROUND(IF($G45&gt;=30,_xlfn.CONFIDENCE.NORM($K$3,$E45,$G45),_xlfn.CONFIDENCE.T($K$3,$E45,$G45)),2),IF($G45&lt;30,"*","")),0)</f>
        <v>0</v>
      </c>
      <c r="I45" s="45">
        <f>Table42[[#This Row],[Mean]]/$C$3*100</f>
        <v>0</v>
      </c>
    </row>
    <row r="46" spans="1:9" x14ac:dyDescent="0.25">
      <c r="H46" s="4"/>
    </row>
    <row r="47" spans="1:9" x14ac:dyDescent="0.25">
      <c r="A47" s="39" t="s">
        <v>668</v>
      </c>
      <c r="B47" s="39"/>
      <c r="C47" s="39"/>
      <c r="D47" s="39"/>
      <c r="E47" s="39"/>
      <c r="F47" s="39"/>
      <c r="G47" s="39"/>
      <c r="H47" s="39"/>
      <c r="I47" s="46"/>
    </row>
    <row r="48" spans="1:9" x14ac:dyDescent="0.25">
      <c r="A48" s="40" t="s">
        <v>295</v>
      </c>
      <c r="B48" s="22" t="s">
        <v>665</v>
      </c>
      <c r="C48" s="22" t="s">
        <v>666</v>
      </c>
      <c r="D48" s="22" t="s">
        <v>377</v>
      </c>
      <c r="E48" s="22" t="s">
        <v>378</v>
      </c>
      <c r="F48" s="22" t="s">
        <v>379</v>
      </c>
      <c r="G48" s="22" t="s">
        <v>374</v>
      </c>
      <c r="H48" s="22" t="s">
        <v>658</v>
      </c>
      <c r="I48" s="47" t="s">
        <v>677</v>
      </c>
    </row>
    <row r="49" spans="1:9" x14ac:dyDescent="0.25">
      <c r="A49" s="4" t="s">
        <v>117</v>
      </c>
      <c r="B49">
        <v>5</v>
      </c>
      <c r="C49">
        <v>6</v>
      </c>
      <c r="D49">
        <v>5.83</v>
      </c>
      <c r="E49">
        <v>0.37</v>
      </c>
      <c r="F49">
        <v>0.14000000000000001</v>
      </c>
      <c r="G49">
        <v>6</v>
      </c>
      <c r="H49" s="4" t="str">
        <f>IFERROR(_xlfn.CONCAT($D49," +/- ",ROUND(IF($G49&gt;=30,_xlfn.CONFIDENCE.NORM($K$3,$E49,$G49),_xlfn.CONFIDENCE.T($K$3,$E49,$G49)),2),IF($G49&lt;30,"*","")),0)</f>
        <v>5.83 +/- 0.39*</v>
      </c>
      <c r="I49" s="45">
        <f>Table43[[#This Row],[Mean]]/$C$3*100</f>
        <v>97.166666666666671</v>
      </c>
    </row>
    <row r="50" spans="1:9" x14ac:dyDescent="0.25">
      <c r="A50" s="4" t="s">
        <v>141</v>
      </c>
      <c r="B50">
        <v>5</v>
      </c>
      <c r="C50">
        <v>6</v>
      </c>
      <c r="D50">
        <v>5.4</v>
      </c>
      <c r="E50">
        <v>0.49</v>
      </c>
      <c r="F50">
        <v>0.24</v>
      </c>
      <c r="G50">
        <v>5</v>
      </c>
      <c r="H50" s="4" t="str">
        <f>IFERROR(_xlfn.CONCAT($D50," +/- ",ROUND(IF($G50&gt;=30,_xlfn.CONFIDENCE.NORM($K$3,$E50,$G50),_xlfn.CONFIDENCE.T($K$3,$E50,$G50)),2),IF($G50&lt;30,"*","")),0)</f>
        <v>5.4 +/- 0.61*</v>
      </c>
      <c r="I50" s="45">
        <f>Table43[[#This Row],[Mean]]/$C$3*100</f>
        <v>90</v>
      </c>
    </row>
    <row r="51" spans="1:9" x14ac:dyDescent="0.25">
      <c r="A51" s="4" t="s">
        <v>6</v>
      </c>
      <c r="B51">
        <v>2</v>
      </c>
      <c r="C51">
        <v>6</v>
      </c>
      <c r="D51">
        <v>4.99</v>
      </c>
      <c r="E51">
        <v>1.03</v>
      </c>
      <c r="F51">
        <v>1.05</v>
      </c>
      <c r="G51">
        <v>94</v>
      </c>
      <c r="H51" s="4" t="str">
        <f>IFERROR(_xlfn.CONCAT($D51," +/- ",ROUND(IF($G51&gt;=30,_xlfn.CONFIDENCE.NORM($K$3,$E51,$G51),_xlfn.CONFIDENCE.T($K$3,$E51,$G51)),2),IF($G51&lt;30,"*","")),0)</f>
        <v>4.99 +/- 0.21</v>
      </c>
      <c r="I51" s="45">
        <f>Table43[[#This Row],[Mean]]/$C$3*100</f>
        <v>83.166666666666671</v>
      </c>
    </row>
    <row r="52" spans="1:9" x14ac:dyDescent="0.25">
      <c r="A52" s="4" t="s">
        <v>129</v>
      </c>
      <c r="B52">
        <v>3</v>
      </c>
      <c r="C52">
        <v>6</v>
      </c>
      <c r="D52">
        <v>4.75</v>
      </c>
      <c r="E52">
        <v>1.2</v>
      </c>
      <c r="F52">
        <v>1.44</v>
      </c>
      <c r="G52">
        <v>8</v>
      </c>
      <c r="H52" s="4" t="str">
        <f>IFERROR(_xlfn.CONCAT($D52," +/- ",ROUND(IF($G52&gt;=30,_xlfn.CONFIDENCE.NORM($K$3,$E52,$G52),_xlfn.CONFIDENCE.T($K$3,$E52,$G52)),2),IF($G52&lt;30,"*","")),0)</f>
        <v>4.75 +/- 1*</v>
      </c>
      <c r="I52" s="45">
        <f>Table43[[#This Row],[Mean]]/$C$3*100</f>
        <v>79.166666666666657</v>
      </c>
    </row>
    <row r="53" spans="1:9" x14ac:dyDescent="0.25">
      <c r="A53" s="4" t="s">
        <v>385</v>
      </c>
      <c r="B53">
        <v>0</v>
      </c>
      <c r="C53">
        <v>0</v>
      </c>
      <c r="D53">
        <v>0</v>
      </c>
      <c r="E53">
        <v>0</v>
      </c>
      <c r="F53">
        <v>0</v>
      </c>
      <c r="G53">
        <v>0</v>
      </c>
      <c r="H53" s="4">
        <f>IFERROR(_xlfn.CONCAT($D53," +/- ",ROUND(IF($G53&gt;=30,_xlfn.CONFIDENCE.NORM($K$3,$E53,$G53),_xlfn.CONFIDENCE.T($K$3,$E53,$G53)),2),IF($G53&lt;30,"*","")),0)</f>
        <v>0</v>
      </c>
      <c r="I53" s="45">
        <f>Table43[[#This Row],[Mean]]/$C$3*100</f>
        <v>0</v>
      </c>
    </row>
    <row r="54" spans="1:9" x14ac:dyDescent="0.25">
      <c r="A54" s="4" t="s">
        <v>384</v>
      </c>
      <c r="B54">
        <v>0</v>
      </c>
      <c r="C54">
        <v>0</v>
      </c>
      <c r="D54">
        <v>0</v>
      </c>
      <c r="E54">
        <v>0</v>
      </c>
      <c r="F54">
        <v>0</v>
      </c>
      <c r="G54">
        <v>0</v>
      </c>
      <c r="H54" s="4">
        <f>IFERROR(_xlfn.CONCAT($D54," +/- ",ROUND(IF($G54&gt;=30,_xlfn.CONFIDENCE.NORM($K$3,$E54,$G54),_xlfn.CONFIDENCE.T($K$3,$E54,$G54)),2),IF($G54&lt;30,"*","")),0)</f>
        <v>0</v>
      </c>
      <c r="I54" s="45">
        <f>Table43[[#This Row],[Mean]]/$C$3*100</f>
        <v>0</v>
      </c>
    </row>
    <row r="56" spans="1:9" s="22" customFormat="1" x14ac:dyDescent="0.25">
      <c r="A56" s="39" t="s">
        <v>669</v>
      </c>
      <c r="B56" s="39"/>
      <c r="C56" s="39"/>
      <c r="D56" s="39"/>
      <c r="E56" s="39"/>
      <c r="F56" s="39"/>
      <c r="G56" s="39"/>
      <c r="H56" s="39"/>
      <c r="I56" s="46"/>
    </row>
    <row r="57" spans="1:9" s="22" customFormat="1" x14ac:dyDescent="0.25">
      <c r="A57" s="40" t="s">
        <v>297</v>
      </c>
      <c r="B57" s="22" t="s">
        <v>665</v>
      </c>
      <c r="C57" s="22" t="s">
        <v>666</v>
      </c>
      <c r="D57" s="22" t="s">
        <v>377</v>
      </c>
      <c r="E57" s="22" t="s">
        <v>378</v>
      </c>
      <c r="F57" s="22" t="s">
        <v>379</v>
      </c>
      <c r="G57" s="22" t="s">
        <v>374</v>
      </c>
      <c r="H57" s="22" t="s">
        <v>658</v>
      </c>
      <c r="I57" s="47" t="s">
        <v>677</v>
      </c>
    </row>
    <row r="58" spans="1:9" x14ac:dyDescent="0.25">
      <c r="A58" s="4" t="s">
        <v>7</v>
      </c>
      <c r="B58">
        <v>3</v>
      </c>
      <c r="C58">
        <v>6</v>
      </c>
      <c r="D58">
        <v>5.22</v>
      </c>
      <c r="E58">
        <v>0.96</v>
      </c>
      <c r="F58">
        <v>0.92</v>
      </c>
      <c r="G58">
        <v>32</v>
      </c>
      <c r="H58" s="4" t="str">
        <f>IFERROR(_xlfn.CONCAT($D58," +/- ",ROUND(IF($G58&gt;=30,_xlfn.CONFIDENCE.NORM($K$3,$E58,$G58),_xlfn.CONFIDENCE.T($K$3,$E58,$G58)),2),IF($G58&lt;30,"*","")),0)</f>
        <v>5.22 +/- 0.33</v>
      </c>
      <c r="I58" s="45">
        <f>Table44[[#This Row],[Mean]]/$C$3*100</f>
        <v>87</v>
      </c>
    </row>
    <row r="59" spans="1:9" x14ac:dyDescent="0.25">
      <c r="A59" s="4" t="s">
        <v>55</v>
      </c>
      <c r="B59">
        <v>4</v>
      </c>
      <c r="C59">
        <v>6</v>
      </c>
      <c r="D59">
        <v>5.2</v>
      </c>
      <c r="E59">
        <v>0.98</v>
      </c>
      <c r="F59">
        <v>0.96</v>
      </c>
      <c r="G59">
        <v>5</v>
      </c>
      <c r="H59" s="4" t="str">
        <f>IFERROR(_xlfn.CONCAT($D59," +/- ",ROUND(IF($G59&gt;=30,_xlfn.CONFIDENCE.NORM($K$3,$E59,$G59),_xlfn.CONFIDENCE.T($K$3,$E59,$G59)),2),IF($G59&lt;30,"*","")),0)</f>
        <v>5.2 +/- 1.22*</v>
      </c>
      <c r="I59" s="45">
        <f>Table44[[#This Row],[Mean]]/$C$3*100</f>
        <v>86.666666666666671</v>
      </c>
    </row>
    <row r="60" spans="1:9" x14ac:dyDescent="0.25">
      <c r="A60" s="4" t="s">
        <v>42</v>
      </c>
      <c r="B60">
        <v>4</v>
      </c>
      <c r="C60">
        <v>6</v>
      </c>
      <c r="D60">
        <v>5.2</v>
      </c>
      <c r="E60">
        <v>0.75</v>
      </c>
      <c r="F60">
        <v>0.56000000000000005</v>
      </c>
      <c r="G60">
        <v>10</v>
      </c>
      <c r="H60" s="4" t="str">
        <f>IFERROR(_xlfn.CONCAT($D60," +/- ",ROUND(IF($G60&gt;=30,_xlfn.CONFIDENCE.NORM($K$3,$E60,$G60),_xlfn.CONFIDENCE.T($K$3,$E60,$G60)),2),IF($G60&lt;30,"*","")),0)</f>
        <v>5.2 +/- 0.54*</v>
      </c>
      <c r="I60" s="45">
        <f>Table44[[#This Row],[Mean]]/$C$3*100</f>
        <v>86.666666666666671</v>
      </c>
    </row>
    <row r="61" spans="1:9" x14ac:dyDescent="0.25">
      <c r="A61" s="4" t="s">
        <v>61</v>
      </c>
      <c r="B61">
        <v>2</v>
      </c>
      <c r="C61">
        <v>6</v>
      </c>
      <c r="D61">
        <v>5.09</v>
      </c>
      <c r="E61">
        <v>1.31</v>
      </c>
      <c r="F61">
        <v>1.72</v>
      </c>
      <c r="G61">
        <v>11</v>
      </c>
      <c r="H61" s="4" t="str">
        <f>IFERROR(_xlfn.CONCAT($D61," +/- ",ROUND(IF($G61&gt;=30,_xlfn.CONFIDENCE.NORM($K$3,$E61,$G61),_xlfn.CONFIDENCE.T($K$3,$E61,$G61)),2),IF($G61&lt;30,"*","")),0)</f>
        <v>5.09 +/- 0.88*</v>
      </c>
      <c r="I61" s="45">
        <f>Table44[[#This Row],[Mean]]/$C$3*100</f>
        <v>84.833333333333329</v>
      </c>
    </row>
    <row r="62" spans="1:9" x14ac:dyDescent="0.25">
      <c r="A62" s="4" t="s">
        <v>22</v>
      </c>
      <c r="B62">
        <v>3</v>
      </c>
      <c r="C62">
        <v>6</v>
      </c>
      <c r="D62">
        <v>4.9800000000000004</v>
      </c>
      <c r="E62">
        <v>1.01</v>
      </c>
      <c r="F62">
        <v>1.02</v>
      </c>
      <c r="G62">
        <v>42</v>
      </c>
      <c r="H62" s="4" t="str">
        <f>IFERROR(_xlfn.CONCAT($D62," +/- ",ROUND(IF($G62&gt;=30,_xlfn.CONFIDENCE.NORM($K$3,$E62,$G62),_xlfn.CONFIDENCE.T($K$3,$E62,$G62)),2),IF($G62&lt;30,"*","")),0)</f>
        <v>4.98 +/- 0.31</v>
      </c>
      <c r="I62" s="45">
        <f>Table44[[#This Row],[Mean]]/$C$3*100</f>
        <v>83</v>
      </c>
    </row>
    <row r="63" spans="1:9" x14ac:dyDescent="0.25">
      <c r="A63" s="4" t="s">
        <v>33</v>
      </c>
      <c r="B63">
        <v>3</v>
      </c>
      <c r="C63">
        <v>6</v>
      </c>
      <c r="D63">
        <v>4.5999999999999996</v>
      </c>
      <c r="E63">
        <v>0.92</v>
      </c>
      <c r="F63">
        <v>0.84</v>
      </c>
      <c r="G63">
        <v>10</v>
      </c>
      <c r="H63" s="4" t="str">
        <f>IFERROR(_xlfn.CONCAT($D63," +/- ",ROUND(IF($G63&gt;=30,_xlfn.CONFIDENCE.NORM($K$3,$E63,$G63),_xlfn.CONFIDENCE.T($K$3,$E63,$G63)),2),IF($G63&lt;30,"*","")),0)</f>
        <v>4.6 +/- 0.66*</v>
      </c>
      <c r="I63" s="45">
        <f>Table44[[#This Row],[Mean]]/$C$3*100</f>
        <v>76.666666666666657</v>
      </c>
    </row>
    <row r="64" spans="1:9" x14ac:dyDescent="0.25">
      <c r="A64" s="4" t="s">
        <v>110</v>
      </c>
      <c r="B64">
        <v>3</v>
      </c>
      <c r="C64">
        <v>3</v>
      </c>
      <c r="D64">
        <v>3</v>
      </c>
      <c r="E64">
        <v>0</v>
      </c>
      <c r="F64">
        <v>0</v>
      </c>
      <c r="G64">
        <v>1</v>
      </c>
      <c r="H64" s="4">
        <f>IFERROR(_xlfn.CONCAT($D64," +/- ",ROUND(IF($G64&gt;=30,_xlfn.CONFIDENCE.NORM($K$3,$E64,$G64),_xlfn.CONFIDENCE.T($K$3,$E64,$G64)),2),IF($G64&lt;30,"*","")),0)</f>
        <v>0</v>
      </c>
      <c r="I64" s="45">
        <f>Table44[[#This Row],[Mean]]/$C$3*100</f>
        <v>50</v>
      </c>
    </row>
    <row r="65" spans="1:9" x14ac:dyDescent="0.25">
      <c r="A65" s="4" t="s">
        <v>387</v>
      </c>
      <c r="B65">
        <v>0</v>
      </c>
      <c r="C65">
        <v>0</v>
      </c>
      <c r="D65">
        <v>0</v>
      </c>
      <c r="E65">
        <v>0</v>
      </c>
      <c r="F65">
        <v>0</v>
      </c>
      <c r="G65">
        <v>0</v>
      </c>
      <c r="H65" s="4">
        <f>IFERROR(_xlfn.CONCAT($D65," +/- ",ROUND(IF($G65&gt;=30,_xlfn.CONFIDENCE.NORM($K$3,$E65,$G65),_xlfn.CONFIDENCE.T($K$3,$E65,$G65)),2),IF($G65&lt;30,"*","")),0)</f>
        <v>0</v>
      </c>
      <c r="I65" s="45">
        <f>Table44[[#This Row],[Mean]]/$C$3*100</f>
        <v>0</v>
      </c>
    </row>
    <row r="67" spans="1:9" s="22" customFormat="1" x14ac:dyDescent="0.25">
      <c r="A67" s="39" t="s">
        <v>657</v>
      </c>
      <c r="B67" s="39"/>
      <c r="C67" s="39"/>
      <c r="D67" s="39"/>
      <c r="E67" s="39"/>
      <c r="F67" s="39"/>
      <c r="G67" s="39"/>
      <c r="H67" s="39"/>
      <c r="I67" s="46"/>
    </row>
    <row r="68" spans="1:9" s="22" customFormat="1" x14ac:dyDescent="0.25">
      <c r="A68" s="40" t="s">
        <v>310</v>
      </c>
      <c r="B68" s="22" t="s">
        <v>665</v>
      </c>
      <c r="C68" s="22" t="s">
        <v>666</v>
      </c>
      <c r="D68" s="22" t="s">
        <v>377</v>
      </c>
      <c r="E68" s="22" t="s">
        <v>378</v>
      </c>
      <c r="F68" s="22" t="s">
        <v>379</v>
      </c>
      <c r="G68" s="22" t="s">
        <v>374</v>
      </c>
      <c r="H68" s="22" t="s">
        <v>658</v>
      </c>
      <c r="I68" s="47" t="s">
        <v>677</v>
      </c>
    </row>
    <row r="69" spans="1:9" x14ac:dyDescent="0.25">
      <c r="A69" s="4" t="s">
        <v>63</v>
      </c>
      <c r="B69">
        <v>5</v>
      </c>
      <c r="C69">
        <v>6</v>
      </c>
      <c r="D69">
        <v>5.67</v>
      </c>
      <c r="E69">
        <v>0.47</v>
      </c>
      <c r="F69">
        <v>0.22</v>
      </c>
      <c r="G69">
        <v>3</v>
      </c>
      <c r="H69" s="4" t="str">
        <f>IFERROR(_xlfn.CONCAT($D69," +/- ",ROUND(IF($G69&gt;=30,_xlfn.CONFIDENCE.NORM($K$3,$E69,$G69),_xlfn.CONFIDENCE.T($K$3,$E69,$G69)),2),IF($G69&lt;30,"*","")),0)</f>
        <v>5.67 +/- 1.17*</v>
      </c>
      <c r="I69" s="45">
        <f>Table45[[#This Row],[Mean]]/$C$3*100</f>
        <v>94.5</v>
      </c>
    </row>
    <row r="70" spans="1:9" x14ac:dyDescent="0.25">
      <c r="A70" s="4" t="s">
        <v>17</v>
      </c>
      <c r="B70">
        <v>3</v>
      </c>
      <c r="C70">
        <v>6</v>
      </c>
      <c r="D70">
        <v>5.13</v>
      </c>
      <c r="E70">
        <v>1.01</v>
      </c>
      <c r="F70">
        <v>1.02</v>
      </c>
      <c r="G70">
        <v>31</v>
      </c>
      <c r="H70" s="4" t="str">
        <f>IFERROR(_xlfn.CONCAT($D70," +/- ",ROUND(IF($G70&gt;=30,_xlfn.CONFIDENCE.NORM($K$3,$E70,$G70),_xlfn.CONFIDENCE.T($K$3,$E70,$G70)),2),IF($G70&lt;30,"*","")),0)</f>
        <v>5.13 +/- 0.36</v>
      </c>
      <c r="I70" s="45">
        <f>Table45[[#This Row],[Mean]]/$C$3*100</f>
        <v>85.5</v>
      </c>
    </row>
    <row r="71" spans="1:9" x14ac:dyDescent="0.25">
      <c r="A71" s="4" t="s">
        <v>26</v>
      </c>
      <c r="B71">
        <v>3</v>
      </c>
      <c r="C71">
        <v>6</v>
      </c>
      <c r="D71">
        <v>5.07</v>
      </c>
      <c r="E71">
        <v>0.94</v>
      </c>
      <c r="F71">
        <v>0.89</v>
      </c>
      <c r="G71">
        <v>46</v>
      </c>
      <c r="H71" s="4" t="str">
        <f>IFERROR(_xlfn.CONCAT($D71," +/- ",ROUND(IF($G71&gt;=30,_xlfn.CONFIDENCE.NORM($K$3,$E71,$G71),_xlfn.CONFIDENCE.T($K$3,$E71,$G71)),2),IF($G71&lt;30,"*","")),0)</f>
        <v>5.07 +/- 0.27</v>
      </c>
      <c r="I71" s="45">
        <f>Table45[[#This Row],[Mean]]/$C$3*100</f>
        <v>84.500000000000014</v>
      </c>
    </row>
    <row r="72" spans="1:9" x14ac:dyDescent="0.25">
      <c r="A72" s="4" t="s">
        <v>35</v>
      </c>
      <c r="B72">
        <v>2</v>
      </c>
      <c r="C72">
        <v>6</v>
      </c>
      <c r="D72">
        <v>4.84</v>
      </c>
      <c r="E72">
        <v>1.17</v>
      </c>
      <c r="F72">
        <v>1.36</v>
      </c>
      <c r="G72">
        <v>31</v>
      </c>
      <c r="H72" s="4" t="str">
        <f>IFERROR(_xlfn.CONCAT($D72," +/- ",ROUND(IF($G72&gt;=30,_xlfn.CONFIDENCE.NORM($K$3,$E72,$G72),_xlfn.CONFIDENCE.T($K$3,$E72,$G72)),2),IF($G72&lt;30,"*","")),0)</f>
        <v>4.84 +/- 0.41</v>
      </c>
      <c r="I72" s="45">
        <f>Table45[[#This Row],[Mean]]/$C$3*100</f>
        <v>80.666666666666657</v>
      </c>
    </row>
    <row r="73" spans="1:9" x14ac:dyDescent="0.25">
      <c r="A73" s="4" t="s">
        <v>103</v>
      </c>
      <c r="B73">
        <v>0</v>
      </c>
      <c r="C73">
        <v>0</v>
      </c>
      <c r="D73">
        <v>0</v>
      </c>
      <c r="E73">
        <v>0</v>
      </c>
      <c r="F73">
        <v>0</v>
      </c>
      <c r="G73">
        <v>0</v>
      </c>
      <c r="H73" s="4">
        <f>IFERROR(_xlfn.CONCAT($D73," +/- ",ROUND(IF($G73&gt;=30,_xlfn.CONFIDENCE.NORM($K$3,$E73,$G73),_xlfn.CONFIDENCE.T($K$3,$E73,$G73)),2),IF($G73&lt;30,"*","")),0)</f>
        <v>0</v>
      </c>
      <c r="I73" s="45">
        <f>Table45[[#This Row],[Mean]]/$C$3*100</f>
        <v>0</v>
      </c>
    </row>
    <row r="75" spans="1:9" x14ac:dyDescent="0.25">
      <c r="A75" s="39" t="s">
        <v>670</v>
      </c>
      <c r="B75" s="39"/>
      <c r="C75" s="39"/>
      <c r="E75" s="39" t="s">
        <v>673</v>
      </c>
      <c r="F75" s="39"/>
    </row>
    <row r="76" spans="1:9" x14ac:dyDescent="0.25">
      <c r="A76" s="41" t="s">
        <v>2</v>
      </c>
      <c r="B76" s="42" t="s">
        <v>628</v>
      </c>
      <c r="C76" s="22" t="s">
        <v>671</v>
      </c>
      <c r="E76" t="s">
        <v>674</v>
      </c>
      <c r="F76" t="s">
        <v>374</v>
      </c>
    </row>
    <row r="77" spans="1:9" x14ac:dyDescent="0.25">
      <c r="A77" s="17" t="s">
        <v>87</v>
      </c>
      <c r="B77" s="43">
        <v>2</v>
      </c>
      <c r="C77" s="38">
        <f>_xlfn.NORM.DIST(B77,$D$3,$E$3,FALSE)</f>
        <v>4.9714461150619886E-3</v>
      </c>
      <c r="E77" t="s">
        <v>97</v>
      </c>
      <c r="F77">
        <v>75</v>
      </c>
    </row>
    <row r="78" spans="1:9" x14ac:dyDescent="0.25">
      <c r="A78" s="17" t="s">
        <v>3</v>
      </c>
      <c r="B78" s="43">
        <v>3</v>
      </c>
      <c r="C78" s="38">
        <f>_xlfn.NORM.DIST(B78,$D$3,$E$3,FALSE)</f>
        <v>5.448385263325501E-2</v>
      </c>
      <c r="E78" t="s">
        <v>178</v>
      </c>
      <c r="F78">
        <v>26</v>
      </c>
    </row>
    <row r="79" spans="1:9" x14ac:dyDescent="0.25">
      <c r="A79" s="17" t="s">
        <v>31</v>
      </c>
      <c r="B79" s="43">
        <v>3</v>
      </c>
      <c r="C79" s="38">
        <f>_xlfn.NORM.DIST(B79,$D$3,$E$3,FALSE)</f>
        <v>5.448385263325501E-2</v>
      </c>
      <c r="E79" t="s">
        <v>108</v>
      </c>
      <c r="F79">
        <v>10</v>
      </c>
    </row>
    <row r="80" spans="1:9" x14ac:dyDescent="0.25">
      <c r="A80" s="17" t="s">
        <v>60</v>
      </c>
      <c r="B80" s="43">
        <v>3</v>
      </c>
      <c r="C80" s="38">
        <f>_xlfn.NORM.DIST(B80,$D$3,$E$3,FALSE)</f>
        <v>5.448385263325501E-2</v>
      </c>
      <c r="E80" t="s">
        <v>208</v>
      </c>
      <c r="F80">
        <v>9</v>
      </c>
    </row>
    <row r="81" spans="1:26" x14ac:dyDescent="0.25">
      <c r="A81" s="17" t="s">
        <v>109</v>
      </c>
      <c r="B81" s="43">
        <v>3</v>
      </c>
      <c r="C81" s="38">
        <f>_xlfn.NORM.DIST(B81,$D$3,$E$3,FALSE)</f>
        <v>5.448385263325501E-2</v>
      </c>
      <c r="E81" t="s">
        <v>229</v>
      </c>
      <c r="F81">
        <v>7</v>
      </c>
    </row>
    <row r="82" spans="1:26" x14ac:dyDescent="0.25">
      <c r="A82" s="17" t="s">
        <v>125</v>
      </c>
      <c r="B82" s="43">
        <v>3</v>
      </c>
      <c r="C82" s="38">
        <f>_xlfn.NORM.DIST(B82,$D$3,$E$3,FALSE)</f>
        <v>5.448385263325501E-2</v>
      </c>
      <c r="E82" t="s">
        <v>222</v>
      </c>
      <c r="F82">
        <v>5</v>
      </c>
    </row>
    <row r="83" spans="1:26" x14ac:dyDescent="0.25">
      <c r="A83" s="17" t="s">
        <v>145</v>
      </c>
      <c r="B83" s="43">
        <v>3</v>
      </c>
      <c r="C83" s="38">
        <f>_xlfn.NORM.DIST(B83,$D$3,$E$3,FALSE)</f>
        <v>5.448385263325501E-2</v>
      </c>
      <c r="E83" t="s">
        <v>597</v>
      </c>
      <c r="F83">
        <v>4</v>
      </c>
    </row>
    <row r="84" spans="1:26" x14ac:dyDescent="0.25">
      <c r="A84" s="17" t="s">
        <v>256</v>
      </c>
      <c r="B84" s="43">
        <v>3</v>
      </c>
      <c r="C84" s="38">
        <f>_xlfn.NORM.DIST(B84,$D$3,$E$3,FALSE)</f>
        <v>5.448385263325501E-2</v>
      </c>
    </row>
    <row r="85" spans="1:26" x14ac:dyDescent="0.25">
      <c r="A85" s="17" t="s">
        <v>264</v>
      </c>
      <c r="B85" s="43">
        <v>3</v>
      </c>
      <c r="C85" s="38">
        <f>_xlfn.NORM.DIST(B85,$D$3,$E$3,FALSE)</f>
        <v>5.448385263325501E-2</v>
      </c>
    </row>
    <row r="86" spans="1:26" x14ac:dyDescent="0.25">
      <c r="A86" s="17" t="s">
        <v>21</v>
      </c>
      <c r="B86" s="43">
        <v>4</v>
      </c>
      <c r="C86" s="38">
        <f>_xlfn.NORM.DIST(B86,$D$3,$E$3,FALSE)</f>
        <v>0.23264229885078366</v>
      </c>
    </row>
    <row r="87" spans="1:26" x14ac:dyDescent="0.25">
      <c r="A87" s="17" t="s">
        <v>37</v>
      </c>
      <c r="B87" s="43">
        <v>4</v>
      </c>
      <c r="C87" s="38">
        <f>_xlfn.NORM.DIST(B87,$D$3,$E$3,FALSE)</f>
        <v>0.23264229885078366</v>
      </c>
    </row>
    <row r="88" spans="1:26" x14ac:dyDescent="0.25">
      <c r="A88" s="17" t="s">
        <v>40</v>
      </c>
      <c r="B88" s="43">
        <v>4</v>
      </c>
      <c r="C88" s="38">
        <f>_xlfn.NORM.DIST(B88,$D$3,$E$3,FALSE)</f>
        <v>0.23264229885078366</v>
      </c>
    </row>
    <row r="89" spans="1:26" x14ac:dyDescent="0.25">
      <c r="A89" s="17" t="s">
        <v>45</v>
      </c>
      <c r="B89" s="43">
        <v>4</v>
      </c>
      <c r="C89" s="38">
        <f>_xlfn.NORM.DIST(B89,$D$3,$E$3,FALSE)</f>
        <v>0.23264229885078366</v>
      </c>
    </row>
    <row r="90" spans="1:26" x14ac:dyDescent="0.25">
      <c r="A90" s="17" t="s">
        <v>51</v>
      </c>
      <c r="B90" s="43">
        <v>4</v>
      </c>
      <c r="C90" s="38">
        <f>_xlfn.NORM.DIST(B90,$D$3,$E$3,FALSE)</f>
        <v>0.23264229885078366</v>
      </c>
    </row>
    <row r="91" spans="1:26" x14ac:dyDescent="0.25">
      <c r="A91" s="17" t="s">
        <v>53</v>
      </c>
      <c r="B91" s="43">
        <v>4</v>
      </c>
      <c r="C91" s="38">
        <f>_xlfn.NORM.DIST(B91,$D$3,$E$3,FALSE)</f>
        <v>0.23264229885078366</v>
      </c>
      <c r="E91" s="39" t="s">
        <v>675</v>
      </c>
      <c r="F91" s="39"/>
      <c r="G91" s="39"/>
      <c r="H91" s="39"/>
      <c r="I91" s="39"/>
      <c r="J91" s="39"/>
      <c r="K91" s="39"/>
      <c r="L91" s="39"/>
      <c r="M91" s="39"/>
      <c r="N91" s="39"/>
      <c r="O91" s="39"/>
      <c r="P91" s="39"/>
    </row>
    <row r="92" spans="1:26" x14ac:dyDescent="0.25">
      <c r="A92" s="17" t="s">
        <v>56</v>
      </c>
      <c r="B92" s="43">
        <v>4</v>
      </c>
      <c r="C92" s="38">
        <f>_xlfn.NORM.DIST(B92,$D$3,$E$3,FALSE)</f>
        <v>0.23264229885078366</v>
      </c>
      <c r="E92" t="s">
        <v>676</v>
      </c>
      <c r="F92" t="s">
        <v>341</v>
      </c>
      <c r="G92" t="s">
        <v>361</v>
      </c>
      <c r="H92" t="s">
        <v>343</v>
      </c>
      <c r="I92" t="s">
        <v>346</v>
      </c>
      <c r="J92" t="s">
        <v>339</v>
      </c>
      <c r="K92" t="s">
        <v>350</v>
      </c>
      <c r="L92" t="s">
        <v>349</v>
      </c>
      <c r="M92" t="s">
        <v>630</v>
      </c>
      <c r="N92" t="s">
        <v>338</v>
      </c>
      <c r="O92" t="s">
        <v>587</v>
      </c>
      <c r="P92" t="s">
        <v>48</v>
      </c>
    </row>
    <row r="93" spans="1:26" x14ac:dyDescent="0.25">
      <c r="A93" s="17" t="s">
        <v>66</v>
      </c>
      <c r="B93" s="43">
        <v>4</v>
      </c>
      <c r="C93" s="38">
        <f>_xlfn.NORM.DIST(B93,$D$3,$E$3,FALSE)</f>
        <v>0.23264229885078366</v>
      </c>
      <c r="E93" t="s">
        <v>64</v>
      </c>
      <c r="F93">
        <v>4</v>
      </c>
      <c r="G93">
        <v>1</v>
      </c>
      <c r="H93">
        <v>1</v>
      </c>
      <c r="I93">
        <v>4</v>
      </c>
      <c r="J93">
        <v>5</v>
      </c>
      <c r="K93">
        <v>4</v>
      </c>
      <c r="L93">
        <v>1</v>
      </c>
      <c r="M93">
        <v>3</v>
      </c>
      <c r="N93">
        <v>1</v>
      </c>
      <c r="O93">
        <v>0</v>
      </c>
      <c r="P93">
        <v>1</v>
      </c>
      <c r="R93" s="11"/>
      <c r="T93" s="11"/>
      <c r="V93" s="11"/>
      <c r="X93" s="11"/>
      <c r="Z93" s="11"/>
    </row>
    <row r="94" spans="1:26" x14ac:dyDescent="0.25">
      <c r="A94" s="17" t="s">
        <v>70</v>
      </c>
      <c r="B94" s="43">
        <v>4</v>
      </c>
      <c r="C94" s="38">
        <f>_xlfn.NORM.DIST(B94,$D$3,$E$3,FALSE)</f>
        <v>0.23264229885078366</v>
      </c>
      <c r="E94" t="s">
        <v>58</v>
      </c>
      <c r="F94">
        <v>2</v>
      </c>
      <c r="G94">
        <v>2</v>
      </c>
      <c r="H94">
        <v>5</v>
      </c>
      <c r="I94">
        <v>1</v>
      </c>
      <c r="J94">
        <v>0</v>
      </c>
      <c r="K94">
        <v>1</v>
      </c>
      <c r="L94">
        <v>2</v>
      </c>
      <c r="M94">
        <v>4</v>
      </c>
      <c r="N94">
        <v>2</v>
      </c>
      <c r="O94">
        <v>0</v>
      </c>
      <c r="P94">
        <v>0</v>
      </c>
      <c r="R94" s="11"/>
      <c r="T94" s="11"/>
      <c r="V94" s="11"/>
      <c r="X94" s="11"/>
      <c r="Z94" s="11"/>
    </row>
    <row r="95" spans="1:26" x14ac:dyDescent="0.25">
      <c r="A95" s="17" t="s">
        <v>73</v>
      </c>
      <c r="B95" s="43">
        <v>4</v>
      </c>
      <c r="C95" s="38">
        <f>_xlfn.NORM.DIST(B95,$D$3,$E$3,FALSE)</f>
        <v>0.23264229885078366</v>
      </c>
      <c r="E95" t="s">
        <v>59</v>
      </c>
      <c r="F95">
        <v>2</v>
      </c>
      <c r="G95">
        <v>0</v>
      </c>
      <c r="H95">
        <v>0</v>
      </c>
      <c r="I95">
        <v>2</v>
      </c>
      <c r="J95">
        <v>4</v>
      </c>
      <c r="K95">
        <v>1</v>
      </c>
      <c r="L95">
        <v>2</v>
      </c>
      <c r="M95">
        <v>1</v>
      </c>
      <c r="N95">
        <v>1</v>
      </c>
      <c r="O95">
        <v>0</v>
      </c>
      <c r="P95">
        <v>1</v>
      </c>
      <c r="R95" s="11"/>
      <c r="T95" s="11"/>
      <c r="V95" s="11"/>
      <c r="X95" s="11"/>
      <c r="Z95" s="11"/>
    </row>
    <row r="96" spans="1:26" x14ac:dyDescent="0.25">
      <c r="A96" s="17" t="s">
        <v>74</v>
      </c>
      <c r="B96" s="43">
        <v>4</v>
      </c>
      <c r="C96" s="38">
        <f>_xlfn.NORM.DIST(B96,$D$3,$E$3,FALSE)</f>
        <v>0.23264229885078366</v>
      </c>
      <c r="E96" t="s">
        <v>104</v>
      </c>
      <c r="F96">
        <v>1</v>
      </c>
      <c r="G96">
        <v>0</v>
      </c>
      <c r="H96">
        <v>1</v>
      </c>
      <c r="I96">
        <v>2</v>
      </c>
      <c r="J96">
        <v>2</v>
      </c>
      <c r="K96">
        <v>2</v>
      </c>
      <c r="L96">
        <v>0</v>
      </c>
      <c r="M96">
        <v>2</v>
      </c>
      <c r="N96">
        <v>0</v>
      </c>
      <c r="O96">
        <v>0</v>
      </c>
      <c r="P96">
        <v>0</v>
      </c>
      <c r="R96" s="11"/>
      <c r="T96" s="11"/>
      <c r="V96" s="11"/>
      <c r="X96" s="11"/>
      <c r="Z96" s="11"/>
    </row>
    <row r="97" spans="1:26" x14ac:dyDescent="0.25">
      <c r="A97" s="17" t="s">
        <v>76</v>
      </c>
      <c r="B97" s="43">
        <v>4</v>
      </c>
      <c r="C97" s="38">
        <f>_xlfn.NORM.DIST(B97,$D$3,$E$3,FALSE)</f>
        <v>0.23264229885078366</v>
      </c>
      <c r="E97" t="s">
        <v>112</v>
      </c>
      <c r="F97">
        <v>2</v>
      </c>
      <c r="G97">
        <v>0</v>
      </c>
      <c r="H97">
        <v>1</v>
      </c>
      <c r="I97">
        <v>2</v>
      </c>
      <c r="J97">
        <v>2</v>
      </c>
      <c r="K97">
        <v>2</v>
      </c>
      <c r="L97">
        <v>2</v>
      </c>
      <c r="M97">
        <v>0</v>
      </c>
      <c r="N97">
        <v>1</v>
      </c>
      <c r="O97">
        <v>0</v>
      </c>
      <c r="P97">
        <v>1</v>
      </c>
      <c r="R97" s="11"/>
      <c r="T97" s="11"/>
      <c r="V97" s="11"/>
      <c r="X97" s="11"/>
      <c r="Z97" s="11"/>
    </row>
    <row r="98" spans="1:26" x14ac:dyDescent="0.25">
      <c r="A98" s="17" t="s">
        <v>78</v>
      </c>
      <c r="B98" s="43">
        <v>4</v>
      </c>
      <c r="C98" s="38">
        <f>_xlfn.NORM.DIST(B98,$D$3,$E$3,FALSE)</f>
        <v>0.23264229885078366</v>
      </c>
      <c r="E98" t="s">
        <v>121</v>
      </c>
      <c r="F98">
        <v>0</v>
      </c>
      <c r="G98">
        <v>0</v>
      </c>
      <c r="H98">
        <v>0</v>
      </c>
      <c r="I98">
        <v>0</v>
      </c>
      <c r="J98">
        <v>0</v>
      </c>
      <c r="K98">
        <v>0</v>
      </c>
      <c r="L98">
        <v>0</v>
      </c>
      <c r="M98">
        <v>1</v>
      </c>
      <c r="N98">
        <v>1</v>
      </c>
      <c r="O98">
        <v>0</v>
      </c>
      <c r="P98">
        <v>0</v>
      </c>
      <c r="R98" s="11"/>
      <c r="T98" s="11"/>
      <c r="V98" s="11"/>
      <c r="X98" s="11"/>
      <c r="Z98" s="11"/>
    </row>
    <row r="99" spans="1:26" x14ac:dyDescent="0.25">
      <c r="A99" s="17" t="s">
        <v>81</v>
      </c>
      <c r="B99" s="43">
        <v>4</v>
      </c>
      <c r="C99" s="38">
        <f>_xlfn.NORM.DIST(B99,$D$3,$E$3,FALSE)</f>
        <v>0.23264229885078366</v>
      </c>
      <c r="E99" t="s">
        <v>20</v>
      </c>
      <c r="F99">
        <v>0</v>
      </c>
      <c r="G99">
        <v>1</v>
      </c>
      <c r="H99">
        <v>0</v>
      </c>
      <c r="I99">
        <v>0</v>
      </c>
      <c r="J99">
        <v>3</v>
      </c>
      <c r="K99">
        <v>1</v>
      </c>
      <c r="L99">
        <v>0</v>
      </c>
      <c r="M99">
        <v>2</v>
      </c>
      <c r="N99">
        <v>2</v>
      </c>
      <c r="O99">
        <v>0</v>
      </c>
      <c r="P99">
        <v>0</v>
      </c>
      <c r="R99" s="11"/>
      <c r="T99" s="11"/>
      <c r="V99" s="11"/>
      <c r="X99" s="11"/>
      <c r="Z99" s="11"/>
    </row>
    <row r="100" spans="1:26" x14ac:dyDescent="0.25">
      <c r="A100" s="17" t="s">
        <v>82</v>
      </c>
      <c r="B100" s="43">
        <v>4</v>
      </c>
      <c r="C100" s="38">
        <f>_xlfn.NORM.DIST(B100,$D$3,$E$3,FALSE)</f>
        <v>0.23264229885078366</v>
      </c>
    </row>
    <row r="101" spans="1:26" x14ac:dyDescent="0.25">
      <c r="A101" s="17" t="s">
        <v>83</v>
      </c>
      <c r="B101" s="43">
        <v>4</v>
      </c>
      <c r="C101" s="38">
        <f>_xlfn.NORM.DIST(B101,$D$3,$E$3,FALSE)</f>
        <v>0.23264229885078366</v>
      </c>
    </row>
    <row r="102" spans="1:26" x14ac:dyDescent="0.25">
      <c r="A102" s="17" t="s">
        <v>85</v>
      </c>
      <c r="B102" s="43">
        <v>4</v>
      </c>
      <c r="C102" s="38">
        <f>_xlfn.NORM.DIST(B102,$D$3,$E$3,FALSE)</f>
        <v>0.23264229885078366</v>
      </c>
    </row>
    <row r="103" spans="1:26" x14ac:dyDescent="0.25">
      <c r="A103" s="17" t="s">
        <v>90</v>
      </c>
      <c r="B103" s="43">
        <v>4</v>
      </c>
      <c r="C103" s="38">
        <f>_xlfn.NORM.DIST(B103,$D$3,$E$3,FALSE)</f>
        <v>0.23264229885078366</v>
      </c>
    </row>
    <row r="104" spans="1:26" x14ac:dyDescent="0.25">
      <c r="A104" s="17" t="s">
        <v>93</v>
      </c>
      <c r="B104" s="43">
        <v>4</v>
      </c>
      <c r="C104" s="38">
        <f>_xlfn.NORM.DIST(B104,$D$3,$E$3,FALSE)</f>
        <v>0.23264229885078366</v>
      </c>
    </row>
    <row r="105" spans="1:26" x14ac:dyDescent="0.25">
      <c r="A105" s="17" t="s">
        <v>176</v>
      </c>
      <c r="B105" s="43">
        <v>4</v>
      </c>
      <c r="C105" s="38">
        <f>_xlfn.NORM.DIST(B105,$D$3,$E$3,FALSE)</f>
        <v>0.23264229885078366</v>
      </c>
    </row>
    <row r="106" spans="1:26" x14ac:dyDescent="0.25">
      <c r="A106" s="17" t="s">
        <v>212</v>
      </c>
      <c r="B106" s="43">
        <v>4</v>
      </c>
      <c r="C106" s="38">
        <f>_xlfn.NORM.DIST(B106,$D$3,$E$3,FALSE)</f>
        <v>0.23264229885078366</v>
      </c>
    </row>
    <row r="107" spans="1:26" x14ac:dyDescent="0.25">
      <c r="A107" s="17" t="s">
        <v>223</v>
      </c>
      <c r="B107" s="43">
        <v>4</v>
      </c>
      <c r="C107" s="38">
        <f>_xlfn.NORM.DIST(B107,$D$3,$E$3,FALSE)</f>
        <v>0.23264229885078366</v>
      </c>
    </row>
    <row r="108" spans="1:26" x14ac:dyDescent="0.25">
      <c r="A108" s="17" t="s">
        <v>235</v>
      </c>
      <c r="B108" s="43">
        <v>4</v>
      </c>
      <c r="C108" s="38">
        <f>_xlfn.NORM.DIST(B108,$D$3,$E$3,FALSE)</f>
        <v>0.23264229885078366</v>
      </c>
    </row>
    <row r="109" spans="1:26" x14ac:dyDescent="0.25">
      <c r="A109" s="17" t="s">
        <v>237</v>
      </c>
      <c r="B109" s="43">
        <v>4</v>
      </c>
      <c r="C109" s="38">
        <f>_xlfn.NORM.DIST(B109,$D$3,$E$3,FALSE)</f>
        <v>0.23264229885078366</v>
      </c>
    </row>
    <row r="110" spans="1:26" x14ac:dyDescent="0.25">
      <c r="A110" s="17" t="s">
        <v>239</v>
      </c>
      <c r="B110" s="43">
        <v>4</v>
      </c>
      <c r="C110" s="38">
        <f>_xlfn.NORM.DIST(B110,$D$3,$E$3,FALSE)</f>
        <v>0.23264229885078366</v>
      </c>
    </row>
    <row r="111" spans="1:26" x14ac:dyDescent="0.25">
      <c r="A111" s="17" t="s">
        <v>245</v>
      </c>
      <c r="B111" s="43">
        <v>4</v>
      </c>
      <c r="C111" s="38">
        <f>_xlfn.NORM.DIST(B111,$D$3,$E$3,FALSE)</f>
        <v>0.23264229885078366</v>
      </c>
    </row>
    <row r="112" spans="1:26" x14ac:dyDescent="0.25">
      <c r="A112" s="17" t="s">
        <v>369</v>
      </c>
      <c r="B112" s="43">
        <v>4</v>
      </c>
      <c r="C112" s="38">
        <f>_xlfn.NORM.DIST(B112,$D$3,$E$3,FALSE)</f>
        <v>0.23264229885078366</v>
      </c>
    </row>
    <row r="113" spans="1:3" x14ac:dyDescent="0.25">
      <c r="A113" s="17" t="s">
        <v>95</v>
      </c>
      <c r="B113" s="43">
        <v>5</v>
      </c>
      <c r="C113" s="38">
        <f>_xlfn.NORM.DIST(B113,$D$3,$E$3,FALSE)</f>
        <v>0.38703064146539196</v>
      </c>
    </row>
    <row r="114" spans="1:3" x14ac:dyDescent="0.25">
      <c r="A114" s="17" t="s">
        <v>101</v>
      </c>
      <c r="B114" s="43">
        <v>5</v>
      </c>
      <c r="C114" s="38">
        <f>_xlfn.NORM.DIST(B114,$D$3,$E$3,FALSE)</f>
        <v>0.38703064146539196</v>
      </c>
    </row>
    <row r="115" spans="1:3" x14ac:dyDescent="0.25">
      <c r="A115" s="17" t="s">
        <v>136</v>
      </c>
      <c r="B115" s="43">
        <v>5</v>
      </c>
      <c r="C115" s="38">
        <f>_xlfn.NORM.DIST(B115,$D$3,$E$3,FALSE)</f>
        <v>0.38703064146539196</v>
      </c>
    </row>
    <row r="116" spans="1:3" x14ac:dyDescent="0.25">
      <c r="A116" s="17" t="s">
        <v>140</v>
      </c>
      <c r="B116" s="43">
        <v>5</v>
      </c>
      <c r="C116" s="38">
        <f>_xlfn.NORM.DIST(B116,$D$3,$E$3,FALSE)</f>
        <v>0.38703064146539196</v>
      </c>
    </row>
    <row r="117" spans="1:3" x14ac:dyDescent="0.25">
      <c r="A117" s="17" t="s">
        <v>152</v>
      </c>
      <c r="B117" s="43">
        <v>5</v>
      </c>
      <c r="C117" s="38">
        <f>_xlfn.NORM.DIST(B117,$D$3,$E$3,FALSE)</f>
        <v>0.38703064146539196</v>
      </c>
    </row>
    <row r="118" spans="1:3" x14ac:dyDescent="0.25">
      <c r="A118" s="17" t="s">
        <v>155</v>
      </c>
      <c r="B118" s="43">
        <v>5</v>
      </c>
      <c r="C118" s="38">
        <f>_xlfn.NORM.DIST(B118,$D$3,$E$3,FALSE)</f>
        <v>0.38703064146539196</v>
      </c>
    </row>
    <row r="119" spans="1:3" x14ac:dyDescent="0.25">
      <c r="A119" s="17" t="s">
        <v>157</v>
      </c>
      <c r="B119" s="43">
        <v>5</v>
      </c>
      <c r="C119" s="38">
        <f>_xlfn.NORM.DIST(B119,$D$3,$E$3,FALSE)</f>
        <v>0.38703064146539196</v>
      </c>
    </row>
    <row r="120" spans="1:3" x14ac:dyDescent="0.25">
      <c r="A120" s="17" t="s">
        <v>160</v>
      </c>
      <c r="B120" s="43">
        <v>5</v>
      </c>
      <c r="C120" s="38">
        <f>_xlfn.NORM.DIST(B120,$D$3,$E$3,FALSE)</f>
        <v>0.38703064146539196</v>
      </c>
    </row>
    <row r="121" spans="1:3" x14ac:dyDescent="0.25">
      <c r="A121" s="17" t="s">
        <v>162</v>
      </c>
      <c r="B121" s="43">
        <v>5</v>
      </c>
      <c r="C121" s="38">
        <f>_xlfn.NORM.DIST(B121,$D$3,$E$3,FALSE)</f>
        <v>0.38703064146539196</v>
      </c>
    </row>
    <row r="122" spans="1:3" x14ac:dyDescent="0.25">
      <c r="A122" s="17" t="s">
        <v>164</v>
      </c>
      <c r="B122" s="43">
        <v>5</v>
      </c>
      <c r="C122" s="38">
        <f>_xlfn.NORM.DIST(B122,$D$3,$E$3,FALSE)</f>
        <v>0.38703064146539196</v>
      </c>
    </row>
    <row r="123" spans="1:3" x14ac:dyDescent="0.25">
      <c r="A123" s="17" t="s">
        <v>169</v>
      </c>
      <c r="B123" s="43">
        <v>5</v>
      </c>
      <c r="C123" s="38">
        <f>_xlfn.NORM.DIST(B123,$D$3,$E$3,FALSE)</f>
        <v>0.38703064146539196</v>
      </c>
    </row>
    <row r="124" spans="1:3" x14ac:dyDescent="0.25">
      <c r="A124" s="17" t="s">
        <v>172</v>
      </c>
      <c r="B124" s="43">
        <v>5</v>
      </c>
      <c r="C124" s="38">
        <f>_xlfn.NORM.DIST(B124,$D$3,$E$3,FALSE)</f>
        <v>0.38703064146539196</v>
      </c>
    </row>
    <row r="125" spans="1:3" x14ac:dyDescent="0.25">
      <c r="A125" s="17" t="s">
        <v>174</v>
      </c>
      <c r="B125" s="43">
        <v>5</v>
      </c>
      <c r="C125" s="38">
        <f>_xlfn.NORM.DIST(B125,$D$3,$E$3,FALSE)</f>
        <v>0.38703064146539196</v>
      </c>
    </row>
    <row r="126" spans="1:3" x14ac:dyDescent="0.25">
      <c r="A126" s="17" t="s">
        <v>180</v>
      </c>
      <c r="B126" s="43">
        <v>5</v>
      </c>
      <c r="C126" s="38">
        <f>_xlfn.NORM.DIST(B126,$D$3,$E$3,FALSE)</f>
        <v>0.38703064146539196</v>
      </c>
    </row>
    <row r="127" spans="1:3" x14ac:dyDescent="0.25">
      <c r="A127" s="17" t="s">
        <v>182</v>
      </c>
      <c r="B127" s="43">
        <v>5</v>
      </c>
      <c r="C127" s="38">
        <f>_xlfn.NORM.DIST(B127,$D$3,$E$3,FALSE)</f>
        <v>0.38703064146539196</v>
      </c>
    </row>
    <row r="128" spans="1:3" x14ac:dyDescent="0.25">
      <c r="A128" s="17" t="s">
        <v>186</v>
      </c>
      <c r="B128" s="43">
        <v>5</v>
      </c>
      <c r="C128" s="38">
        <f>_xlfn.NORM.DIST(B128,$D$3,$E$3,FALSE)</f>
        <v>0.38703064146539196</v>
      </c>
    </row>
    <row r="129" spans="1:3" x14ac:dyDescent="0.25">
      <c r="A129" s="17" t="s">
        <v>192</v>
      </c>
      <c r="B129" s="43">
        <v>5</v>
      </c>
      <c r="C129" s="38">
        <f>_xlfn.NORM.DIST(B129,$D$3,$E$3,FALSE)</f>
        <v>0.38703064146539196</v>
      </c>
    </row>
    <row r="130" spans="1:3" x14ac:dyDescent="0.25">
      <c r="A130" s="17" t="s">
        <v>203</v>
      </c>
      <c r="B130" s="43">
        <v>5</v>
      </c>
      <c r="C130" s="38">
        <f>_xlfn.NORM.DIST(B130,$D$3,$E$3,FALSE)</f>
        <v>0.38703064146539196</v>
      </c>
    </row>
    <row r="131" spans="1:3" x14ac:dyDescent="0.25">
      <c r="A131" s="17" t="s">
        <v>217</v>
      </c>
      <c r="B131" s="43">
        <v>5</v>
      </c>
      <c r="C131" s="38">
        <f>_xlfn.NORM.DIST(B131,$D$3,$E$3,FALSE)</f>
        <v>0.38703064146539196</v>
      </c>
    </row>
    <row r="132" spans="1:3" x14ac:dyDescent="0.25">
      <c r="A132" s="17" t="s">
        <v>226</v>
      </c>
      <c r="B132" s="43">
        <v>5</v>
      </c>
      <c r="C132" s="38">
        <f>_xlfn.NORM.DIST(B132,$D$3,$E$3,FALSE)</f>
        <v>0.38703064146539196</v>
      </c>
    </row>
    <row r="133" spans="1:3" x14ac:dyDescent="0.25">
      <c r="A133" s="17" t="s">
        <v>234</v>
      </c>
      <c r="B133" s="43">
        <v>5</v>
      </c>
      <c r="C133" s="38">
        <f>_xlfn.NORM.DIST(B133,$D$3,$E$3,FALSE)</f>
        <v>0.38703064146539196</v>
      </c>
    </row>
    <row r="134" spans="1:3" x14ac:dyDescent="0.25">
      <c r="A134" s="17" t="s">
        <v>250</v>
      </c>
      <c r="B134" s="43">
        <v>5</v>
      </c>
      <c r="C134" s="38">
        <f>_xlfn.NORM.DIST(B134,$D$3,$E$3,FALSE)</f>
        <v>0.38703064146539196</v>
      </c>
    </row>
    <row r="135" spans="1:3" x14ac:dyDescent="0.25">
      <c r="A135" s="17" t="s">
        <v>251</v>
      </c>
      <c r="B135" s="43">
        <v>5</v>
      </c>
      <c r="C135" s="38">
        <f>_xlfn.NORM.DIST(B135,$D$3,$E$3,FALSE)</f>
        <v>0.38703064146539196</v>
      </c>
    </row>
    <row r="136" spans="1:3" x14ac:dyDescent="0.25">
      <c r="A136" s="17" t="s">
        <v>262</v>
      </c>
      <c r="B136" s="43">
        <v>5</v>
      </c>
      <c r="C136" s="38">
        <f>_xlfn.NORM.DIST(B136,$D$3,$E$3,FALSE)</f>
        <v>0.38703064146539196</v>
      </c>
    </row>
    <row r="137" spans="1:3" x14ac:dyDescent="0.25">
      <c r="A137" s="17" t="s">
        <v>290</v>
      </c>
      <c r="B137" s="43">
        <v>5</v>
      </c>
      <c r="C137" s="38">
        <f>_xlfn.NORM.DIST(B137,$D$3,$E$3,FALSE)</f>
        <v>0.38703064146539196</v>
      </c>
    </row>
    <row r="138" spans="1:3" x14ac:dyDescent="0.25">
      <c r="A138" s="17" t="s">
        <v>99</v>
      </c>
      <c r="B138" s="43">
        <v>6</v>
      </c>
      <c r="C138" s="38">
        <f>_xlfn.NORM.DIST(B138,$D$3,$E$3,FALSE)</f>
        <v>0.25086369620111826</v>
      </c>
    </row>
    <row r="139" spans="1:3" x14ac:dyDescent="0.25">
      <c r="A139" s="17" t="s">
        <v>106</v>
      </c>
      <c r="B139" s="43">
        <v>6</v>
      </c>
      <c r="C139" s="38">
        <f>_xlfn.NORM.DIST(B139,$D$3,$E$3,FALSE)</f>
        <v>0.25086369620111826</v>
      </c>
    </row>
    <row r="140" spans="1:3" x14ac:dyDescent="0.25">
      <c r="A140" s="17" t="s">
        <v>114</v>
      </c>
      <c r="B140" s="43">
        <v>6</v>
      </c>
      <c r="C140" s="38">
        <f>_xlfn.NORM.DIST(B140,$D$3,$E$3,FALSE)</f>
        <v>0.25086369620111826</v>
      </c>
    </row>
    <row r="141" spans="1:3" x14ac:dyDescent="0.25">
      <c r="A141" s="17" t="s">
        <v>116</v>
      </c>
      <c r="B141" s="43">
        <v>6</v>
      </c>
      <c r="C141" s="38">
        <f>_xlfn.NORM.DIST(B141,$D$3,$E$3,FALSE)</f>
        <v>0.25086369620111826</v>
      </c>
    </row>
    <row r="142" spans="1:3" x14ac:dyDescent="0.25">
      <c r="A142" s="17" t="s">
        <v>119</v>
      </c>
      <c r="B142" s="43">
        <v>6</v>
      </c>
      <c r="C142" s="38">
        <f>_xlfn.NORM.DIST(B142,$D$3,$E$3,FALSE)</f>
        <v>0.25086369620111826</v>
      </c>
    </row>
    <row r="143" spans="1:3" x14ac:dyDescent="0.25">
      <c r="A143" s="17" t="s">
        <v>123</v>
      </c>
      <c r="B143" s="43">
        <v>6</v>
      </c>
      <c r="C143" s="38">
        <f>_xlfn.NORM.DIST(B143,$D$3,$E$3,FALSE)</f>
        <v>0.25086369620111826</v>
      </c>
    </row>
    <row r="144" spans="1:3" x14ac:dyDescent="0.25">
      <c r="A144" s="17" t="s">
        <v>128</v>
      </c>
      <c r="B144" s="43">
        <v>6</v>
      </c>
      <c r="C144" s="38">
        <f>_xlfn.NORM.DIST(B144,$D$3,$E$3,FALSE)</f>
        <v>0.25086369620111826</v>
      </c>
    </row>
    <row r="145" spans="1:3" x14ac:dyDescent="0.25">
      <c r="A145" s="17" t="s">
        <v>132</v>
      </c>
      <c r="B145" s="43">
        <v>6</v>
      </c>
      <c r="C145" s="38">
        <f>_xlfn.NORM.DIST(B145,$D$3,$E$3,FALSE)</f>
        <v>0.25086369620111826</v>
      </c>
    </row>
    <row r="146" spans="1:3" x14ac:dyDescent="0.25">
      <c r="A146" s="17" t="s">
        <v>134</v>
      </c>
      <c r="B146" s="43">
        <v>6</v>
      </c>
      <c r="C146" s="38">
        <f>_xlfn.NORM.DIST(B146,$D$3,$E$3,FALSE)</f>
        <v>0.25086369620111826</v>
      </c>
    </row>
    <row r="147" spans="1:3" x14ac:dyDescent="0.25">
      <c r="A147" s="17" t="s">
        <v>138</v>
      </c>
      <c r="B147" s="43">
        <v>6</v>
      </c>
      <c r="C147" s="38">
        <f>_xlfn.NORM.DIST(B147,$D$3,$E$3,FALSE)</f>
        <v>0.25086369620111826</v>
      </c>
    </row>
    <row r="148" spans="1:3" x14ac:dyDescent="0.25">
      <c r="A148" s="17" t="s">
        <v>147</v>
      </c>
      <c r="B148" s="43">
        <v>6</v>
      </c>
      <c r="C148" s="38">
        <f>_xlfn.NORM.DIST(B148,$D$3,$E$3,FALSE)</f>
        <v>0.25086369620111826</v>
      </c>
    </row>
    <row r="149" spans="1:3" x14ac:dyDescent="0.25">
      <c r="A149" s="17" t="s">
        <v>149</v>
      </c>
      <c r="B149" s="43">
        <v>6</v>
      </c>
      <c r="C149" s="38">
        <f>_xlfn.NORM.DIST(B149,$D$3,$E$3,FALSE)</f>
        <v>0.25086369620111826</v>
      </c>
    </row>
    <row r="150" spans="1:3" x14ac:dyDescent="0.25">
      <c r="A150" s="17" t="s">
        <v>151</v>
      </c>
      <c r="B150" s="43">
        <v>6</v>
      </c>
      <c r="C150" s="38">
        <f>_xlfn.NORM.DIST(B150,$D$3,$E$3,FALSE)</f>
        <v>0.25086369620111826</v>
      </c>
    </row>
    <row r="151" spans="1:3" x14ac:dyDescent="0.25">
      <c r="A151" s="17" t="s">
        <v>158</v>
      </c>
      <c r="B151" s="43">
        <v>6</v>
      </c>
      <c r="C151" s="38">
        <f>_xlfn.NORM.DIST(B151,$D$3,$E$3,FALSE)</f>
        <v>0.25086369620111826</v>
      </c>
    </row>
    <row r="152" spans="1:3" x14ac:dyDescent="0.25">
      <c r="A152" s="17" t="s">
        <v>166</v>
      </c>
      <c r="B152" s="43">
        <v>6</v>
      </c>
      <c r="C152" s="38">
        <f>_xlfn.NORM.DIST(B152,$D$3,$E$3,FALSE)</f>
        <v>0.25086369620111826</v>
      </c>
    </row>
    <row r="153" spans="1:3" x14ac:dyDescent="0.25">
      <c r="A153" s="17" t="s">
        <v>168</v>
      </c>
      <c r="B153" s="43">
        <v>6</v>
      </c>
      <c r="C153" s="38">
        <f>_xlfn.NORM.DIST(B153,$D$3,$E$3,FALSE)</f>
        <v>0.25086369620111826</v>
      </c>
    </row>
    <row r="154" spans="1:3" x14ac:dyDescent="0.25">
      <c r="A154" s="17" t="s">
        <v>184</v>
      </c>
      <c r="B154" s="43">
        <v>6</v>
      </c>
      <c r="C154" s="38">
        <f>_xlfn.NORM.DIST(B154,$D$3,$E$3,FALSE)</f>
        <v>0.25086369620111826</v>
      </c>
    </row>
    <row r="155" spans="1:3" x14ac:dyDescent="0.25">
      <c r="A155" s="17" t="s">
        <v>185</v>
      </c>
      <c r="B155" s="43">
        <v>6</v>
      </c>
      <c r="C155" s="38">
        <f>_xlfn.NORM.DIST(B155,$D$3,$E$3,FALSE)</f>
        <v>0.25086369620111826</v>
      </c>
    </row>
    <row r="156" spans="1:3" x14ac:dyDescent="0.25">
      <c r="A156" s="17" t="s">
        <v>190</v>
      </c>
      <c r="B156" s="43">
        <v>6</v>
      </c>
      <c r="C156" s="38">
        <f>_xlfn.NORM.DIST(B156,$D$3,$E$3,FALSE)</f>
        <v>0.25086369620111826</v>
      </c>
    </row>
    <row r="157" spans="1:3" x14ac:dyDescent="0.25">
      <c r="A157" s="17" t="s">
        <v>193</v>
      </c>
      <c r="B157" s="43">
        <v>6</v>
      </c>
      <c r="C157" s="38">
        <f>_xlfn.NORM.DIST(B157,$D$3,$E$3,FALSE)</f>
        <v>0.25086369620111826</v>
      </c>
    </row>
    <row r="158" spans="1:3" x14ac:dyDescent="0.25">
      <c r="A158" s="17" t="s">
        <v>195</v>
      </c>
      <c r="B158" s="43">
        <v>6</v>
      </c>
      <c r="C158" s="38">
        <f>_xlfn.NORM.DIST(B158,$D$3,$E$3,FALSE)</f>
        <v>0.25086369620111826</v>
      </c>
    </row>
    <row r="159" spans="1:3" x14ac:dyDescent="0.25">
      <c r="A159" s="17" t="s">
        <v>198</v>
      </c>
      <c r="B159" s="43">
        <v>6</v>
      </c>
      <c r="C159" s="38">
        <f>_xlfn.NORM.DIST(B159,$D$3,$E$3,FALSE)</f>
        <v>0.25086369620111826</v>
      </c>
    </row>
    <row r="160" spans="1:3" x14ac:dyDescent="0.25">
      <c r="A160" s="17" t="s">
        <v>200</v>
      </c>
      <c r="B160" s="43">
        <v>6</v>
      </c>
      <c r="C160" s="38">
        <f>_xlfn.NORM.DIST(B160,$D$3,$E$3,FALSE)</f>
        <v>0.25086369620111826</v>
      </c>
    </row>
    <row r="161" spans="1:3" x14ac:dyDescent="0.25">
      <c r="A161" s="17" t="s">
        <v>202</v>
      </c>
      <c r="B161" s="43">
        <v>6</v>
      </c>
      <c r="C161" s="38">
        <f>_xlfn.NORM.DIST(B161,$D$3,$E$3,FALSE)</f>
        <v>0.25086369620111826</v>
      </c>
    </row>
    <row r="162" spans="1:3" x14ac:dyDescent="0.25">
      <c r="A162" s="17" t="s">
        <v>204</v>
      </c>
      <c r="B162" s="43">
        <v>6</v>
      </c>
      <c r="C162" s="38">
        <f>_xlfn.NORM.DIST(B162,$D$3,$E$3,FALSE)</f>
        <v>0.25086369620111826</v>
      </c>
    </row>
    <row r="163" spans="1:3" x14ac:dyDescent="0.25">
      <c r="A163" s="17" t="s">
        <v>205</v>
      </c>
      <c r="B163" s="43">
        <v>6</v>
      </c>
      <c r="C163" s="38">
        <f>_xlfn.NORM.DIST(B163,$D$3,$E$3,FALSE)</f>
        <v>0.25086369620111826</v>
      </c>
    </row>
    <row r="164" spans="1:3" x14ac:dyDescent="0.25">
      <c r="A164" s="17" t="s">
        <v>209</v>
      </c>
      <c r="B164" s="43">
        <v>6</v>
      </c>
      <c r="C164" s="38">
        <f>_xlfn.NORM.DIST(B164,$D$3,$E$3,FALSE)</f>
        <v>0.25086369620111826</v>
      </c>
    </row>
    <row r="165" spans="1:3" x14ac:dyDescent="0.25">
      <c r="A165" s="17" t="s">
        <v>211</v>
      </c>
      <c r="B165" s="43">
        <v>6</v>
      </c>
      <c r="C165" s="38">
        <f>_xlfn.NORM.DIST(B165,$D$3,$E$3,FALSE)</f>
        <v>0.25086369620111826</v>
      </c>
    </row>
    <row r="166" spans="1:3" x14ac:dyDescent="0.25">
      <c r="A166" s="17" t="s">
        <v>213</v>
      </c>
      <c r="B166" s="43">
        <v>6</v>
      </c>
      <c r="C166" s="38">
        <f>_xlfn.NORM.DIST(B166,$D$3,$E$3,FALSE)</f>
        <v>0.25086369620111826</v>
      </c>
    </row>
    <row r="167" spans="1:3" x14ac:dyDescent="0.25">
      <c r="A167" s="17" t="s">
        <v>214</v>
      </c>
      <c r="B167" s="43">
        <v>6</v>
      </c>
      <c r="C167" s="38">
        <f>_xlfn.NORM.DIST(B167,$D$3,$E$3,FALSE)</f>
        <v>0.25086369620111826</v>
      </c>
    </row>
    <row r="168" spans="1:3" x14ac:dyDescent="0.25">
      <c r="A168" s="17" t="s">
        <v>218</v>
      </c>
      <c r="B168" s="43">
        <v>6</v>
      </c>
      <c r="C168" s="38">
        <f>_xlfn.NORM.DIST(B168,$D$3,$E$3,FALSE)</f>
        <v>0.25086369620111826</v>
      </c>
    </row>
    <row r="169" spans="1:3" x14ac:dyDescent="0.25">
      <c r="A169" s="17" t="s">
        <v>220</v>
      </c>
      <c r="B169" s="43">
        <v>6</v>
      </c>
      <c r="C169" s="38">
        <f>_xlfn.NORM.DIST(B169,$D$3,$E$3,FALSE)</f>
        <v>0.25086369620111826</v>
      </c>
    </row>
    <row r="170" spans="1:3" x14ac:dyDescent="0.25">
      <c r="A170" s="17" t="s">
        <v>224</v>
      </c>
      <c r="B170" s="43">
        <v>6</v>
      </c>
      <c r="C170" s="38">
        <f>_xlfn.NORM.DIST(B170,$D$3,$E$3,FALSE)</f>
        <v>0.25086369620111826</v>
      </c>
    </row>
    <row r="171" spans="1:3" x14ac:dyDescent="0.25">
      <c r="A171" s="17" t="s">
        <v>230</v>
      </c>
      <c r="B171" s="43">
        <v>6</v>
      </c>
      <c r="C171" s="38">
        <f>_xlfn.NORM.DIST(B171,$D$3,$E$3,FALSE)</f>
        <v>0.25086369620111826</v>
      </c>
    </row>
    <row r="172" spans="1:3" x14ac:dyDescent="0.25">
      <c r="A172" s="17" t="s">
        <v>232</v>
      </c>
      <c r="B172" s="43">
        <v>6</v>
      </c>
      <c r="C172" s="38">
        <f>_xlfn.NORM.DIST(B172,$D$3,$E$3,FALSE)</f>
        <v>0.25086369620111826</v>
      </c>
    </row>
    <row r="173" spans="1:3" x14ac:dyDescent="0.25">
      <c r="A173" s="17" t="s">
        <v>241</v>
      </c>
      <c r="B173" s="43">
        <v>6</v>
      </c>
      <c r="C173" s="38">
        <f>_xlfn.NORM.DIST(B173,$D$3,$E$3,FALSE)</f>
        <v>0.25086369620111826</v>
      </c>
    </row>
    <row r="174" spans="1:3" x14ac:dyDescent="0.25">
      <c r="A174" s="17" t="s">
        <v>242</v>
      </c>
      <c r="B174" s="43">
        <v>6</v>
      </c>
      <c r="C174" s="38">
        <f>_xlfn.NORM.DIST(B174,$D$3,$E$3,FALSE)</f>
        <v>0.25086369620111826</v>
      </c>
    </row>
    <row r="175" spans="1:3" x14ac:dyDescent="0.25">
      <c r="A175" s="17" t="s">
        <v>243</v>
      </c>
      <c r="B175" s="43">
        <v>6</v>
      </c>
      <c r="C175" s="38">
        <f>_xlfn.NORM.DIST(B175,$D$3,$E$3,FALSE)</f>
        <v>0.25086369620111826</v>
      </c>
    </row>
    <row r="176" spans="1:3" x14ac:dyDescent="0.25">
      <c r="A176" s="17" t="s">
        <v>244</v>
      </c>
      <c r="B176" s="43">
        <v>6</v>
      </c>
      <c r="C176" s="38">
        <f>_xlfn.NORM.DIST(B176,$D$3,$E$3,FALSE)</f>
        <v>0.25086369620111826</v>
      </c>
    </row>
    <row r="177" spans="1:3" x14ac:dyDescent="0.25">
      <c r="A177" s="17" t="s">
        <v>246</v>
      </c>
      <c r="B177" s="43">
        <v>6</v>
      </c>
      <c r="C177" s="38">
        <f>_xlfn.NORM.DIST(B177,$D$3,$E$3,FALSE)</f>
        <v>0.25086369620111826</v>
      </c>
    </row>
    <row r="178" spans="1:3" x14ac:dyDescent="0.25">
      <c r="A178" s="17" t="s">
        <v>247</v>
      </c>
      <c r="B178" s="43">
        <v>6</v>
      </c>
      <c r="C178" s="38">
        <f>_xlfn.NORM.DIST(B178,$D$3,$E$3,FALSE)</f>
        <v>0.25086369620111826</v>
      </c>
    </row>
    <row r="179" spans="1:3" x14ac:dyDescent="0.25">
      <c r="A179" s="17" t="s">
        <v>249</v>
      </c>
      <c r="B179" s="43">
        <v>6</v>
      </c>
      <c r="C179" s="38">
        <f>_xlfn.NORM.DIST(B179,$D$3,$E$3,FALSE)</f>
        <v>0.25086369620111826</v>
      </c>
    </row>
    <row r="180" spans="1:3" x14ac:dyDescent="0.25">
      <c r="A180" s="17" t="s">
        <v>252</v>
      </c>
      <c r="B180" s="43">
        <v>6</v>
      </c>
      <c r="C180" s="38">
        <f>_xlfn.NORM.DIST(B180,$D$3,$E$3,FALSE)</f>
        <v>0.25086369620111826</v>
      </c>
    </row>
    <row r="181" spans="1:3" x14ac:dyDescent="0.25">
      <c r="A181" s="17" t="s">
        <v>254</v>
      </c>
      <c r="B181" s="43">
        <v>6</v>
      </c>
      <c r="C181" s="38">
        <f>_xlfn.NORM.DIST(B181,$D$3,$E$3,FALSE)</f>
        <v>0.25086369620111826</v>
      </c>
    </row>
    <row r="182" spans="1:3" x14ac:dyDescent="0.25">
      <c r="A182" s="17" t="s">
        <v>257</v>
      </c>
      <c r="B182" s="43">
        <v>6</v>
      </c>
      <c r="C182" s="38">
        <f>_xlfn.NORM.DIST(B182,$D$3,$E$3,FALSE)</f>
        <v>0.25086369620111826</v>
      </c>
    </row>
    <row r="183" spans="1:3" x14ac:dyDescent="0.25">
      <c r="A183" s="17" t="s">
        <v>259</v>
      </c>
      <c r="B183" s="43">
        <v>6</v>
      </c>
      <c r="C183" s="38">
        <f>_xlfn.NORM.DIST(B183,$D$3,$E$3,FALSE)</f>
        <v>0.25086369620111826</v>
      </c>
    </row>
    <row r="184" spans="1:3" x14ac:dyDescent="0.25">
      <c r="A184" s="17" t="s">
        <v>261</v>
      </c>
      <c r="B184" s="43">
        <v>6</v>
      </c>
      <c r="C184" s="38">
        <f>_xlfn.NORM.DIST(B184,$D$3,$E$3,FALSE)</f>
        <v>0.25086369620111826</v>
      </c>
    </row>
    <row r="185" spans="1:3" x14ac:dyDescent="0.25">
      <c r="A185" s="17" t="s">
        <v>268</v>
      </c>
      <c r="B185" s="43">
        <v>6</v>
      </c>
      <c r="C185" s="38">
        <f>_xlfn.NORM.DIST(B185,$D$3,$E$3,FALSE)</f>
        <v>0.25086369620111826</v>
      </c>
    </row>
    <row r="186" spans="1:3" x14ac:dyDescent="0.25">
      <c r="A186" s="17" t="s">
        <v>269</v>
      </c>
      <c r="B186" s="43">
        <v>6</v>
      </c>
      <c r="C186" s="38">
        <f>_xlfn.NORM.DIST(B186,$D$3,$E$3,FALSE)</f>
        <v>0.25086369620111826</v>
      </c>
    </row>
    <row r="187" spans="1:3" x14ac:dyDescent="0.25">
      <c r="A187" s="17" t="s">
        <v>272</v>
      </c>
      <c r="B187" s="43">
        <v>6</v>
      </c>
      <c r="C187" s="38">
        <f>_xlfn.NORM.DIST(B187,$D$3,$E$3,FALSE)</f>
        <v>0.25086369620111826</v>
      </c>
    </row>
  </sheetData>
  <sortState xmlns:xlrd2="http://schemas.microsoft.com/office/spreadsheetml/2017/richdata2" ref="A77:C186">
    <sortCondition ref="B77:B186"/>
  </sortState>
  <mergeCells count="13">
    <mergeCell ref="K28:Q29"/>
    <mergeCell ref="E75:F75"/>
    <mergeCell ref="E91:P91"/>
    <mergeCell ref="A41:H41"/>
    <mergeCell ref="A47:H47"/>
    <mergeCell ref="A56:H56"/>
    <mergeCell ref="A67:H67"/>
    <mergeCell ref="A30:H30"/>
    <mergeCell ref="A75:C75"/>
    <mergeCell ref="K1:O1"/>
    <mergeCell ref="A1:H1"/>
    <mergeCell ref="A5:H5"/>
    <mergeCell ref="A16:H16"/>
  </mergeCells>
  <conditionalFormatting sqref="H7:H14">
    <cfRule type="top10" dxfId="0" priority="17" rank="1"/>
  </conditionalFormatting>
  <conditionalFormatting sqref="I7:I14">
    <cfRule type="colorScale" priority="9">
      <colorScale>
        <cfvo type="min"/>
        <cfvo type="max"/>
        <color rgb="FFFCFCFF"/>
        <color rgb="FF63BE7B"/>
      </colorScale>
    </cfRule>
  </conditionalFormatting>
  <conditionalFormatting sqref="I18:I26 I28">
    <cfRule type="colorScale" priority="8">
      <colorScale>
        <cfvo type="min"/>
        <cfvo type="max"/>
        <color rgb="FFFCFCFF"/>
        <color rgb="FF63BE7B"/>
      </colorScale>
    </cfRule>
  </conditionalFormatting>
  <conditionalFormatting sqref="I32:I38">
    <cfRule type="colorScale" priority="7">
      <colorScale>
        <cfvo type="min"/>
        <cfvo type="max"/>
        <color rgb="FFFCFCFF"/>
        <color rgb="FF63BE7B"/>
      </colorScale>
    </cfRule>
  </conditionalFormatting>
  <conditionalFormatting sqref="I43:I44">
    <cfRule type="colorScale" priority="6">
      <colorScale>
        <cfvo type="min"/>
        <cfvo type="max"/>
        <color rgb="FFFCFCFF"/>
        <color rgb="FF63BE7B"/>
      </colorScale>
    </cfRule>
  </conditionalFormatting>
  <conditionalFormatting sqref="I49:I52">
    <cfRule type="colorScale" priority="5">
      <colorScale>
        <cfvo type="min"/>
        <cfvo type="max"/>
        <color rgb="FFFCFCFF"/>
        <color rgb="FF63BE7B"/>
      </colorScale>
    </cfRule>
  </conditionalFormatting>
  <conditionalFormatting sqref="I58:I64">
    <cfRule type="colorScale" priority="4">
      <colorScale>
        <cfvo type="min"/>
        <cfvo type="max"/>
        <color rgb="FFFCFCFF"/>
        <color rgb="FF63BE7B"/>
      </colorScale>
    </cfRule>
  </conditionalFormatting>
  <conditionalFormatting sqref="I69:I72">
    <cfRule type="colorScale" priority="3">
      <colorScale>
        <cfvo type="min"/>
        <cfvo type="max"/>
        <color rgb="FFFCFCFF"/>
        <color rgb="FF63BE7B"/>
      </colorScale>
    </cfRule>
  </conditionalFormatting>
  <conditionalFormatting sqref="F93:P99">
    <cfRule type="colorScale" priority="1">
      <colorScale>
        <cfvo type="min"/>
        <cfvo type="max"/>
        <color rgb="FFFCFCFF"/>
        <color rgb="FF63BE7B"/>
      </colorScale>
    </cfRule>
  </conditionalFormatting>
  <pageMargins left="0.7" right="0.7" top="0.75" bottom="0.75" header="0.3" footer="0.3"/>
  <pageSetup orientation="portrait" r:id="rId1"/>
  <drawing r:id="rId2"/>
  <tableParts count="10">
    <tablePart r:id="rId3"/>
    <tablePart r:id="rId4"/>
    <tablePart r:id="rId5"/>
    <tablePart r:id="rId6"/>
    <tablePart r:id="rId7"/>
    <tablePart r:id="rId8"/>
    <tablePart r:id="rId9"/>
    <tablePart r:id="rId10"/>
    <tablePart r:id="rId11"/>
    <tablePart r:id="rId1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3"/>
  <sheetViews>
    <sheetView tabSelected="1" topLeftCell="O1" workbookViewId="0">
      <selection activeCell="W19" sqref="W19"/>
    </sheetView>
  </sheetViews>
  <sheetFormatPr defaultRowHeight="15" x14ac:dyDescent="0.25"/>
  <cols>
    <col min="1" max="1" width="12.85546875" customWidth="1"/>
    <col min="2" max="2" width="15" style="10" customWidth="1"/>
    <col min="3" max="3" width="9.42578125" customWidth="1"/>
    <col min="4" max="4" width="9.5703125" customWidth="1"/>
    <col min="6" max="6" width="9.85546875" customWidth="1"/>
    <col min="7" max="7" width="11" customWidth="1"/>
    <col min="8" max="8" width="14.28515625" customWidth="1"/>
    <col min="9" max="9" width="12.5703125" customWidth="1"/>
    <col min="10" max="10" width="11.5703125" customWidth="1"/>
    <col min="11" max="11" width="9.28515625" customWidth="1"/>
    <col min="12" max="12" width="13.140625" customWidth="1"/>
    <col min="13" max="13" width="9.140625" customWidth="1"/>
    <col min="14" max="14" width="18.85546875" customWidth="1"/>
    <col min="16" max="16" width="16.85546875" customWidth="1"/>
    <col min="17" max="17" width="15.28515625" customWidth="1"/>
    <col min="18" max="18" width="24.140625" customWidth="1"/>
    <col min="19" max="19" width="11.5703125" customWidth="1"/>
    <col min="21" max="21" width="15.7109375" customWidth="1"/>
    <col min="22" max="22" width="18.5703125" customWidth="1"/>
    <col min="23" max="23" width="20.140625" customWidth="1"/>
    <col min="24" max="24" width="27.7109375" customWidth="1"/>
    <col min="25" max="25" width="18.140625" customWidth="1"/>
    <col min="26" max="26" width="22.7109375" customWidth="1"/>
    <col min="27" max="27" width="19.7109375" customWidth="1"/>
    <col min="28" max="28" width="13.85546875" customWidth="1"/>
    <col min="29" max="29" width="18.28515625" customWidth="1"/>
    <col min="30" max="30" width="9.28515625" customWidth="1"/>
    <col min="31" max="31" width="9.7109375" customWidth="1"/>
    <col min="32" max="32" width="16.7109375" bestFit="1" customWidth="1"/>
    <col min="33" max="33" width="10.7109375" customWidth="1"/>
    <col min="34" max="34" width="15" customWidth="1"/>
    <col min="35" max="35" width="14.28515625" customWidth="1"/>
    <col min="36" max="36" width="19.28515625" style="5" bestFit="1" customWidth="1"/>
    <col min="37" max="37" width="16" style="8" bestFit="1" customWidth="1"/>
  </cols>
  <sheetData>
    <row r="1" spans="1:37" x14ac:dyDescent="0.25">
      <c r="A1" s="1" t="s">
        <v>2</v>
      </c>
      <c r="B1" s="9" t="s">
        <v>1</v>
      </c>
      <c r="C1" s="1" t="s">
        <v>0</v>
      </c>
      <c r="D1" s="1" t="s">
        <v>294</v>
      </c>
      <c r="E1" s="1" t="s">
        <v>296</v>
      </c>
      <c r="F1" s="1" t="s">
        <v>295</v>
      </c>
      <c r="G1" s="1" t="s">
        <v>297</v>
      </c>
      <c r="H1" s="1" t="s">
        <v>298</v>
      </c>
      <c r="I1" s="1" t="s">
        <v>299</v>
      </c>
      <c r="J1" s="1" t="s">
        <v>300</v>
      </c>
      <c r="K1" s="1" t="s">
        <v>222</v>
      </c>
      <c r="L1" s="1" t="s">
        <v>301</v>
      </c>
      <c r="M1" s="1" t="s">
        <v>302</v>
      </c>
      <c r="N1" s="1" t="s">
        <v>303</v>
      </c>
      <c r="O1" s="1" t="s">
        <v>304</v>
      </c>
      <c r="P1" s="1" t="s">
        <v>305</v>
      </c>
      <c r="Q1" s="1" t="s">
        <v>306</v>
      </c>
      <c r="R1" s="1" t="s">
        <v>307</v>
      </c>
      <c r="S1" s="1" t="s">
        <v>308</v>
      </c>
      <c r="T1" s="1" t="s">
        <v>309</v>
      </c>
      <c r="U1" s="1" t="s">
        <v>310</v>
      </c>
      <c r="V1" s="1" t="s">
        <v>311</v>
      </c>
      <c r="W1" s="1" t="s">
        <v>312</v>
      </c>
      <c r="X1" s="1" t="s">
        <v>313</v>
      </c>
      <c r="Y1" s="1" t="s">
        <v>314</v>
      </c>
      <c r="Z1" s="1" t="s">
        <v>315</v>
      </c>
      <c r="AA1" s="1" t="s">
        <v>316</v>
      </c>
      <c r="AB1" s="1" t="s">
        <v>317</v>
      </c>
      <c r="AC1" s="1" t="s">
        <v>318</v>
      </c>
      <c r="AD1" s="1" t="s">
        <v>319</v>
      </c>
      <c r="AE1" s="1" t="s">
        <v>320</v>
      </c>
      <c r="AF1" s="1" t="s">
        <v>321</v>
      </c>
      <c r="AG1" s="1" t="s">
        <v>322</v>
      </c>
      <c r="AH1" s="1" t="s">
        <v>229</v>
      </c>
      <c r="AI1" s="1" t="s">
        <v>323</v>
      </c>
      <c r="AJ1" s="19" t="s">
        <v>628</v>
      </c>
      <c r="AK1" s="2" t="s">
        <v>661</v>
      </c>
    </row>
    <row r="2" spans="1:37" x14ac:dyDescent="0.25">
      <c r="A2" s="7" t="s">
        <v>3</v>
      </c>
      <c r="B2" s="9">
        <v>43918.84034722222</v>
      </c>
      <c r="C2" s="7" t="b">
        <v>1</v>
      </c>
      <c r="D2" s="7" t="s">
        <v>4</v>
      </c>
      <c r="E2" s="7" t="s">
        <v>5</v>
      </c>
      <c r="F2" s="7" t="s">
        <v>6</v>
      </c>
      <c r="G2" s="7" t="s">
        <v>7</v>
      </c>
      <c r="H2" s="7" t="s">
        <v>8</v>
      </c>
      <c r="I2" s="7">
        <v>0</v>
      </c>
      <c r="J2" s="7" t="s">
        <v>9</v>
      </c>
      <c r="K2" s="7" t="s">
        <v>10</v>
      </c>
      <c r="L2" s="7" t="s">
        <v>11</v>
      </c>
      <c r="M2" s="7" t="s">
        <v>12</v>
      </c>
      <c r="N2" s="7" t="s">
        <v>13</v>
      </c>
      <c r="O2" s="7" t="s">
        <v>14</v>
      </c>
      <c r="P2" s="7" t="s">
        <v>15</v>
      </c>
      <c r="Q2" s="7" t="s">
        <v>15</v>
      </c>
      <c r="R2" s="7" t="s">
        <v>333</v>
      </c>
      <c r="S2" s="7" t="s">
        <v>334</v>
      </c>
      <c r="T2" s="7" t="s">
        <v>16</v>
      </c>
      <c r="U2" s="7" t="s">
        <v>17</v>
      </c>
      <c r="V2" s="7" t="s">
        <v>18</v>
      </c>
      <c r="W2" s="7" t="s">
        <v>17</v>
      </c>
      <c r="X2" s="7" t="s">
        <v>19</v>
      </c>
      <c r="Y2" s="7" t="s">
        <v>20</v>
      </c>
      <c r="Z2" s="7" t="s">
        <v>20</v>
      </c>
      <c r="AA2" s="7"/>
      <c r="AB2" s="7"/>
      <c r="AC2" s="7"/>
      <c r="AD2" s="7" t="s">
        <v>335</v>
      </c>
      <c r="AE2" s="7" t="s">
        <v>30</v>
      </c>
      <c r="AF2" s="7" t="b">
        <v>0</v>
      </c>
      <c r="AG2" s="7" t="s">
        <v>336</v>
      </c>
      <c r="AH2" s="7"/>
      <c r="AI2" s="7"/>
      <c r="AJ2">
        <v>3</v>
      </c>
      <c r="AK2" s="2">
        <f>Table1[[#This Row],[Assessment Score]]/6</f>
        <v>0.5</v>
      </c>
    </row>
    <row r="3" spans="1:37" x14ac:dyDescent="0.25">
      <c r="A3" s="7" t="s">
        <v>21</v>
      </c>
      <c r="B3" s="9">
        <v>43918.844270833331</v>
      </c>
      <c r="C3" s="7" t="b">
        <v>1</v>
      </c>
      <c r="D3" s="7" t="s">
        <v>4</v>
      </c>
      <c r="E3" s="7" t="s">
        <v>5</v>
      </c>
      <c r="F3" s="7" t="s">
        <v>6</v>
      </c>
      <c r="G3" s="7" t="s">
        <v>22</v>
      </c>
      <c r="H3" s="7" t="s">
        <v>8</v>
      </c>
      <c r="I3" s="7">
        <v>2</v>
      </c>
      <c r="J3" s="7" t="s">
        <v>9</v>
      </c>
      <c r="K3" s="7" t="s">
        <v>10</v>
      </c>
      <c r="L3" s="7" t="s">
        <v>11</v>
      </c>
      <c r="M3" s="7" t="s">
        <v>23</v>
      </c>
      <c r="N3" s="7" t="s">
        <v>12</v>
      </c>
      <c r="O3" s="7" t="s">
        <v>24</v>
      </c>
      <c r="P3" s="7" t="s">
        <v>15</v>
      </c>
      <c r="Q3" s="7" t="s">
        <v>15</v>
      </c>
      <c r="R3" s="7" t="s">
        <v>337</v>
      </c>
      <c r="S3" s="7" t="s">
        <v>338</v>
      </c>
      <c r="T3" s="7" t="s">
        <v>25</v>
      </c>
      <c r="U3" s="7" t="s">
        <v>26</v>
      </c>
      <c r="V3" s="7" t="s">
        <v>27</v>
      </c>
      <c r="W3" s="7" t="s">
        <v>26</v>
      </c>
      <c r="X3" s="7" t="s">
        <v>28</v>
      </c>
      <c r="Y3" s="7" t="s">
        <v>29</v>
      </c>
      <c r="Z3" s="7" t="s">
        <v>29</v>
      </c>
      <c r="AA3" s="7"/>
      <c r="AB3" s="7"/>
      <c r="AC3" s="7"/>
      <c r="AD3" s="7" t="s">
        <v>335</v>
      </c>
      <c r="AE3" s="7" t="s">
        <v>30</v>
      </c>
      <c r="AF3" s="7" t="b">
        <v>0</v>
      </c>
      <c r="AG3" s="7" t="s">
        <v>336</v>
      </c>
      <c r="AH3" s="7"/>
      <c r="AI3" s="7"/>
      <c r="AJ3">
        <v>4</v>
      </c>
      <c r="AK3" s="2">
        <f>Table1[[#This Row],[Assessment Score]]/6</f>
        <v>0.66666666666666663</v>
      </c>
    </row>
    <row r="4" spans="1:37" x14ac:dyDescent="0.25">
      <c r="A4" s="7" t="s">
        <v>31</v>
      </c>
      <c r="B4" s="9">
        <v>43918.84752314815</v>
      </c>
      <c r="C4" s="7" t="b">
        <v>1</v>
      </c>
      <c r="D4" s="7" t="s">
        <v>4</v>
      </c>
      <c r="E4" s="7" t="s">
        <v>32</v>
      </c>
      <c r="F4" s="7" t="s">
        <v>6</v>
      </c>
      <c r="G4" s="7" t="s">
        <v>33</v>
      </c>
      <c r="H4" s="7" t="s">
        <v>8</v>
      </c>
      <c r="I4" s="7">
        <v>1</v>
      </c>
      <c r="J4" s="7" t="s">
        <v>9</v>
      </c>
      <c r="K4" s="7" t="s">
        <v>10</v>
      </c>
      <c r="L4" s="7" t="s">
        <v>11</v>
      </c>
      <c r="M4" s="7" t="s">
        <v>12</v>
      </c>
      <c r="N4" s="7" t="s">
        <v>12</v>
      </c>
      <c r="O4" s="7" t="s">
        <v>24</v>
      </c>
      <c r="P4" s="7" t="s">
        <v>15</v>
      </c>
      <c r="Q4" s="7" t="s">
        <v>15</v>
      </c>
      <c r="R4" s="7" t="s">
        <v>337</v>
      </c>
      <c r="S4" s="7" t="s">
        <v>339</v>
      </c>
      <c r="T4" s="7" t="s">
        <v>16</v>
      </c>
      <c r="U4" s="7" t="s">
        <v>26</v>
      </c>
      <c r="V4" s="7" t="s">
        <v>34</v>
      </c>
      <c r="W4" s="7" t="s">
        <v>35</v>
      </c>
      <c r="X4" s="7" t="s">
        <v>36</v>
      </c>
      <c r="Y4" s="7" t="s">
        <v>20</v>
      </c>
      <c r="Z4" s="7" t="s">
        <v>20</v>
      </c>
      <c r="AA4" s="7"/>
      <c r="AB4" s="7"/>
      <c r="AC4" s="7"/>
      <c r="AD4" s="7" t="s">
        <v>335</v>
      </c>
      <c r="AE4" s="7" t="s">
        <v>30</v>
      </c>
      <c r="AF4" s="7" t="b">
        <v>1</v>
      </c>
      <c r="AG4" s="7" t="s">
        <v>336</v>
      </c>
      <c r="AH4" s="7"/>
      <c r="AI4" s="7"/>
      <c r="AJ4">
        <v>3</v>
      </c>
      <c r="AK4" s="2">
        <f>Table1[[#This Row],[Assessment Score]]/6</f>
        <v>0.5</v>
      </c>
    </row>
    <row r="5" spans="1:37" x14ac:dyDescent="0.25">
      <c r="A5" s="7" t="s">
        <v>37</v>
      </c>
      <c r="B5" s="9">
        <v>43918.85052083333</v>
      </c>
      <c r="C5" s="7" t="b">
        <v>1</v>
      </c>
      <c r="D5" s="7" t="s">
        <v>4</v>
      </c>
      <c r="E5" s="7" t="s">
        <v>32</v>
      </c>
      <c r="F5" s="7" t="s">
        <v>6</v>
      </c>
      <c r="G5" s="7" t="s">
        <v>22</v>
      </c>
      <c r="H5" s="7" t="s">
        <v>8</v>
      </c>
      <c r="I5" s="7">
        <v>2</v>
      </c>
      <c r="J5" s="7" t="s">
        <v>9</v>
      </c>
      <c r="K5" s="7" t="s">
        <v>10</v>
      </c>
      <c r="L5" s="7" t="s">
        <v>11</v>
      </c>
      <c r="M5" s="7" t="s">
        <v>23</v>
      </c>
      <c r="N5" s="7" t="s">
        <v>12</v>
      </c>
      <c r="O5" s="7" t="s">
        <v>24</v>
      </c>
      <c r="P5" s="7" t="s">
        <v>15</v>
      </c>
      <c r="Q5" s="7" t="s">
        <v>15</v>
      </c>
      <c r="R5" s="7" t="s">
        <v>340</v>
      </c>
      <c r="S5" s="7" t="s">
        <v>341</v>
      </c>
      <c r="T5" s="7" t="s">
        <v>38</v>
      </c>
      <c r="U5" s="7" t="s">
        <v>35</v>
      </c>
      <c r="V5" s="7" t="s">
        <v>39</v>
      </c>
      <c r="W5" s="7" t="s">
        <v>35</v>
      </c>
      <c r="X5" s="7" t="s">
        <v>28</v>
      </c>
      <c r="Y5" s="7" t="s">
        <v>20</v>
      </c>
      <c r="Z5" s="7" t="s">
        <v>20</v>
      </c>
      <c r="AA5" s="7"/>
      <c r="AB5" s="7"/>
      <c r="AC5" s="7"/>
      <c r="AD5" s="7" t="s">
        <v>335</v>
      </c>
      <c r="AE5" s="7" t="s">
        <v>30</v>
      </c>
      <c r="AF5" s="7" t="b">
        <v>0</v>
      </c>
      <c r="AG5" s="7" t="s">
        <v>336</v>
      </c>
      <c r="AH5" s="7"/>
      <c r="AI5" s="7"/>
      <c r="AJ5">
        <v>4</v>
      </c>
      <c r="AK5" s="2">
        <f>Table1[[#This Row],[Assessment Score]]/6</f>
        <v>0.66666666666666663</v>
      </c>
    </row>
    <row r="6" spans="1:37" x14ac:dyDescent="0.25">
      <c r="A6" s="7" t="s">
        <v>40</v>
      </c>
      <c r="B6" s="9">
        <v>43919.205069444448</v>
      </c>
      <c r="C6" s="7" t="b">
        <v>1</v>
      </c>
      <c r="D6" s="7" t="s">
        <v>4</v>
      </c>
      <c r="E6" s="7" t="s">
        <v>41</v>
      </c>
      <c r="F6" s="7" t="s">
        <v>6</v>
      </c>
      <c r="G6" s="7" t="s">
        <v>42</v>
      </c>
      <c r="H6" s="7" t="s">
        <v>43</v>
      </c>
      <c r="I6" s="7">
        <v>0</v>
      </c>
      <c r="J6" s="7" t="s">
        <v>9</v>
      </c>
      <c r="K6" s="7" t="s">
        <v>10</v>
      </c>
      <c r="L6" s="7" t="s">
        <v>44</v>
      </c>
      <c r="M6" s="7" t="s">
        <v>12</v>
      </c>
      <c r="N6" s="7" t="s">
        <v>12</v>
      </c>
      <c r="O6" s="7" t="s">
        <v>14</v>
      </c>
      <c r="P6" s="7" t="s">
        <v>15</v>
      </c>
      <c r="Q6" s="7" t="s">
        <v>15</v>
      </c>
      <c r="R6" s="7" t="s">
        <v>342</v>
      </c>
      <c r="S6" s="7" t="s">
        <v>343</v>
      </c>
      <c r="T6" s="7" t="s">
        <v>16</v>
      </c>
      <c r="U6" s="7" t="s">
        <v>35</v>
      </c>
      <c r="V6" s="7" t="s">
        <v>18</v>
      </c>
      <c r="W6" s="7" t="s">
        <v>35</v>
      </c>
      <c r="X6" s="7" t="s">
        <v>28</v>
      </c>
      <c r="Y6" s="7" t="s">
        <v>20</v>
      </c>
      <c r="Z6" s="7" t="s">
        <v>20</v>
      </c>
      <c r="AA6" s="7"/>
      <c r="AB6" s="7"/>
      <c r="AC6" s="7"/>
      <c r="AD6" s="7" t="s">
        <v>335</v>
      </c>
      <c r="AE6" s="7" t="s">
        <v>30</v>
      </c>
      <c r="AF6" s="7" t="b">
        <v>0</v>
      </c>
      <c r="AG6" s="7" t="s">
        <v>336</v>
      </c>
      <c r="AH6" s="7"/>
      <c r="AI6" s="7"/>
      <c r="AJ6">
        <v>4</v>
      </c>
      <c r="AK6" s="2">
        <f>Table1[[#This Row],[Assessment Score]]/6</f>
        <v>0.66666666666666663</v>
      </c>
    </row>
    <row r="7" spans="1:37" x14ac:dyDescent="0.25">
      <c r="A7" s="7" t="s">
        <v>45</v>
      </c>
      <c r="B7" s="9">
        <v>43919.24560185185</v>
      </c>
      <c r="C7" s="7" t="b">
        <v>1</v>
      </c>
      <c r="D7" s="7" t="s">
        <v>4</v>
      </c>
      <c r="E7" s="7" t="s">
        <v>5</v>
      </c>
      <c r="F7" s="7" t="s">
        <v>6</v>
      </c>
      <c r="G7" s="7" t="s">
        <v>7</v>
      </c>
      <c r="H7" s="7" t="s">
        <v>8</v>
      </c>
      <c r="I7" s="7" t="s">
        <v>46</v>
      </c>
      <c r="J7" s="7" t="s">
        <v>9</v>
      </c>
      <c r="K7" s="7" t="s">
        <v>10</v>
      </c>
      <c r="L7" s="7" t="s">
        <v>11</v>
      </c>
      <c r="M7" s="7" t="s">
        <v>12</v>
      </c>
      <c r="N7" s="7" t="s">
        <v>47</v>
      </c>
      <c r="O7" s="7" t="s">
        <v>24</v>
      </c>
      <c r="P7" s="7" t="s">
        <v>15</v>
      </c>
      <c r="Q7" s="7" t="s">
        <v>15</v>
      </c>
      <c r="R7" s="7" t="s">
        <v>337</v>
      </c>
      <c r="S7" s="7" t="s">
        <v>338</v>
      </c>
      <c r="T7" s="7" t="s">
        <v>48</v>
      </c>
      <c r="U7" s="7" t="s">
        <v>17</v>
      </c>
      <c r="V7" s="7" t="s">
        <v>49</v>
      </c>
      <c r="W7" s="7" t="s">
        <v>17</v>
      </c>
      <c r="X7" s="7" t="s">
        <v>50</v>
      </c>
      <c r="Y7" s="7" t="s">
        <v>20</v>
      </c>
      <c r="Z7" s="7" t="s">
        <v>20</v>
      </c>
      <c r="AA7" s="7"/>
      <c r="AB7" s="7"/>
      <c r="AC7" s="7"/>
      <c r="AD7" s="7" t="s">
        <v>335</v>
      </c>
      <c r="AE7" s="7" t="s">
        <v>30</v>
      </c>
      <c r="AF7" s="7" t="b">
        <v>0</v>
      </c>
      <c r="AG7" s="7" t="s">
        <v>336</v>
      </c>
      <c r="AH7" s="7"/>
      <c r="AI7" s="7"/>
      <c r="AJ7">
        <v>4</v>
      </c>
      <c r="AK7" s="2">
        <f>Table1[[#This Row],[Assessment Score]]/6</f>
        <v>0.66666666666666663</v>
      </c>
    </row>
    <row r="8" spans="1:37" x14ac:dyDescent="0.25">
      <c r="A8" s="7" t="s">
        <v>51</v>
      </c>
      <c r="B8" s="9">
        <v>43919.349861111114</v>
      </c>
      <c r="C8" s="7" t="b">
        <v>1</v>
      </c>
      <c r="D8" s="7" t="s">
        <v>4</v>
      </c>
      <c r="E8" s="7" t="s">
        <v>41</v>
      </c>
      <c r="F8" s="7" t="s">
        <v>6</v>
      </c>
      <c r="G8" s="7" t="s">
        <v>22</v>
      </c>
      <c r="H8" s="7" t="s">
        <v>8</v>
      </c>
      <c r="I8" s="7">
        <v>0</v>
      </c>
      <c r="J8" s="7" t="s">
        <v>9</v>
      </c>
      <c r="K8" s="7" t="s">
        <v>10</v>
      </c>
      <c r="L8" s="7" t="s">
        <v>44</v>
      </c>
      <c r="M8" s="7" t="s">
        <v>23</v>
      </c>
      <c r="N8" s="7" t="s">
        <v>12</v>
      </c>
      <c r="O8" s="7" t="s">
        <v>24</v>
      </c>
      <c r="P8" s="7" t="s">
        <v>15</v>
      </c>
      <c r="Q8" s="7" t="s">
        <v>15</v>
      </c>
      <c r="R8" s="7" t="s">
        <v>344</v>
      </c>
      <c r="S8" s="7" t="s">
        <v>338</v>
      </c>
      <c r="T8" s="7" t="s">
        <v>25</v>
      </c>
      <c r="U8" s="7" t="s">
        <v>17</v>
      </c>
      <c r="V8" s="7" t="s">
        <v>52</v>
      </c>
      <c r="W8" s="7" t="s">
        <v>35</v>
      </c>
      <c r="X8" s="7" t="s">
        <v>50</v>
      </c>
      <c r="Y8" s="7" t="s">
        <v>20</v>
      </c>
      <c r="Z8" s="7" t="s">
        <v>20</v>
      </c>
      <c r="AA8" s="7"/>
      <c r="AB8" s="7"/>
      <c r="AC8" s="7"/>
      <c r="AD8" s="7" t="s">
        <v>335</v>
      </c>
      <c r="AE8" s="7" t="s">
        <v>30</v>
      </c>
      <c r="AF8" s="7" t="b">
        <v>0</v>
      </c>
      <c r="AG8" s="7" t="s">
        <v>336</v>
      </c>
      <c r="AH8" s="7"/>
      <c r="AI8" s="7"/>
      <c r="AJ8">
        <v>4</v>
      </c>
      <c r="AK8" s="2">
        <f>Table1[[#This Row],[Assessment Score]]/6</f>
        <v>0.66666666666666663</v>
      </c>
    </row>
    <row r="9" spans="1:37" x14ac:dyDescent="0.25">
      <c r="A9" s="7" t="s">
        <v>53</v>
      </c>
      <c r="B9" s="9">
        <v>43919.631666666668</v>
      </c>
      <c r="C9" s="7" t="b">
        <v>1</v>
      </c>
      <c r="D9" s="7" t="s">
        <v>4</v>
      </c>
      <c r="E9" s="7" t="s">
        <v>54</v>
      </c>
      <c r="F9" s="7" t="s">
        <v>6</v>
      </c>
      <c r="G9" s="7" t="s">
        <v>55</v>
      </c>
      <c r="H9" s="7" t="s">
        <v>43</v>
      </c>
      <c r="I9" s="7">
        <v>0</v>
      </c>
      <c r="J9" s="7" t="s">
        <v>9</v>
      </c>
      <c r="K9" s="7" t="s">
        <v>10</v>
      </c>
      <c r="L9" s="7" t="s">
        <v>11</v>
      </c>
      <c r="M9" s="7" t="s">
        <v>12</v>
      </c>
      <c r="N9" s="7" t="s">
        <v>47</v>
      </c>
      <c r="O9" s="7" t="s">
        <v>24</v>
      </c>
      <c r="P9" s="7" t="s">
        <v>15</v>
      </c>
      <c r="Q9" s="7" t="s">
        <v>15</v>
      </c>
      <c r="R9" s="7" t="s">
        <v>337</v>
      </c>
      <c r="S9" s="7" t="s">
        <v>334</v>
      </c>
      <c r="T9" s="7" t="s">
        <v>25</v>
      </c>
      <c r="U9" s="7" t="s">
        <v>17</v>
      </c>
      <c r="V9" s="7"/>
      <c r="W9" s="7" t="s">
        <v>17</v>
      </c>
      <c r="X9" s="7" t="s">
        <v>50</v>
      </c>
      <c r="Y9" s="7" t="s">
        <v>20</v>
      </c>
      <c r="Z9" s="7" t="s">
        <v>20</v>
      </c>
      <c r="AA9" s="7"/>
      <c r="AB9" s="7"/>
      <c r="AC9" s="7"/>
      <c r="AD9" s="7" t="s">
        <v>335</v>
      </c>
      <c r="AE9" s="7" t="s">
        <v>30</v>
      </c>
      <c r="AF9" s="7" t="b">
        <v>0</v>
      </c>
      <c r="AG9" s="7" t="s">
        <v>336</v>
      </c>
      <c r="AH9" s="7"/>
      <c r="AI9" s="7"/>
      <c r="AJ9">
        <v>4</v>
      </c>
      <c r="AK9" s="2">
        <f>Table1[[#This Row],[Assessment Score]]/6</f>
        <v>0.66666666666666663</v>
      </c>
    </row>
    <row r="10" spans="1:37" x14ac:dyDescent="0.25">
      <c r="A10" s="7" t="s">
        <v>56</v>
      </c>
      <c r="B10" s="9">
        <v>43919.704548611109</v>
      </c>
      <c r="C10" s="7" t="b">
        <v>1</v>
      </c>
      <c r="D10" s="7" t="s">
        <v>4</v>
      </c>
      <c r="E10" s="7" t="s">
        <v>32</v>
      </c>
      <c r="F10" s="7" t="s">
        <v>6</v>
      </c>
      <c r="G10" s="7" t="s">
        <v>22</v>
      </c>
      <c r="H10" s="7" t="s">
        <v>8</v>
      </c>
      <c r="I10" s="7">
        <v>0</v>
      </c>
      <c r="J10" s="7" t="s">
        <v>9</v>
      </c>
      <c r="K10" s="7" t="s">
        <v>10</v>
      </c>
      <c r="L10" s="7" t="s">
        <v>11</v>
      </c>
      <c r="M10" s="7" t="s">
        <v>12</v>
      </c>
      <c r="N10" s="7" t="s">
        <v>12</v>
      </c>
      <c r="O10" s="7" t="s">
        <v>24</v>
      </c>
      <c r="P10" s="7" t="s">
        <v>15</v>
      </c>
      <c r="Q10" s="7" t="s">
        <v>15</v>
      </c>
      <c r="R10" s="7" t="s">
        <v>337</v>
      </c>
      <c r="S10" s="7" t="s">
        <v>339</v>
      </c>
      <c r="T10" s="7" t="s">
        <v>25</v>
      </c>
      <c r="U10" s="7" t="s">
        <v>26</v>
      </c>
      <c r="V10" s="7" t="s">
        <v>57</v>
      </c>
      <c r="W10" s="7" t="s">
        <v>35</v>
      </c>
      <c r="X10" s="7" t="s">
        <v>36</v>
      </c>
      <c r="Y10" s="7" t="s">
        <v>58</v>
      </c>
      <c r="Z10" s="7" t="s">
        <v>59</v>
      </c>
      <c r="AA10" s="7"/>
      <c r="AB10" s="7"/>
      <c r="AC10" s="7"/>
      <c r="AD10" s="7" t="s">
        <v>335</v>
      </c>
      <c r="AE10" s="7" t="s">
        <v>30</v>
      </c>
      <c r="AF10" s="7" t="b">
        <v>0</v>
      </c>
      <c r="AG10" s="7" t="s">
        <v>336</v>
      </c>
      <c r="AH10" s="7"/>
      <c r="AI10" s="7"/>
      <c r="AJ10">
        <v>4</v>
      </c>
      <c r="AK10" s="2">
        <f>Table1[[#This Row],[Assessment Score]]/6</f>
        <v>0.66666666666666663</v>
      </c>
    </row>
    <row r="11" spans="1:37" x14ac:dyDescent="0.25">
      <c r="A11" s="7" t="s">
        <v>60</v>
      </c>
      <c r="B11" s="9">
        <v>43919.836736111109</v>
      </c>
      <c r="C11" s="7" t="b">
        <v>1</v>
      </c>
      <c r="D11" s="7" t="s">
        <v>4</v>
      </c>
      <c r="E11" s="7" t="s">
        <v>54</v>
      </c>
      <c r="F11" s="7" t="s">
        <v>6</v>
      </c>
      <c r="G11" s="7" t="s">
        <v>61</v>
      </c>
      <c r="H11" s="7" t="s">
        <v>8</v>
      </c>
      <c r="I11" s="7">
        <v>2</v>
      </c>
      <c r="J11" s="7" t="s">
        <v>9</v>
      </c>
      <c r="K11" s="7" t="s">
        <v>10</v>
      </c>
      <c r="L11" s="7" t="s">
        <v>11</v>
      </c>
      <c r="M11" s="7" t="s">
        <v>12</v>
      </c>
      <c r="N11" s="7" t="s">
        <v>12</v>
      </c>
      <c r="O11" s="7" t="s">
        <v>14</v>
      </c>
      <c r="P11" s="7" t="s">
        <v>15</v>
      </c>
      <c r="Q11" s="7" t="s">
        <v>15</v>
      </c>
      <c r="R11" s="7" t="s">
        <v>345</v>
      </c>
      <c r="S11" s="7" t="s">
        <v>346</v>
      </c>
      <c r="T11" s="7" t="s">
        <v>38</v>
      </c>
      <c r="U11" s="7" t="s">
        <v>35</v>
      </c>
      <c r="V11" s="7" t="s">
        <v>62</v>
      </c>
      <c r="W11" s="7" t="s">
        <v>63</v>
      </c>
      <c r="X11" s="7" t="s">
        <v>19</v>
      </c>
      <c r="Y11" s="7" t="s">
        <v>64</v>
      </c>
      <c r="Z11" s="7" t="s">
        <v>20</v>
      </c>
      <c r="AA11" s="7"/>
      <c r="AB11" s="7"/>
      <c r="AC11" s="7"/>
      <c r="AD11" s="7" t="s">
        <v>335</v>
      </c>
      <c r="AE11" s="7" t="s">
        <v>65</v>
      </c>
      <c r="AF11" s="7" t="b">
        <v>0</v>
      </c>
      <c r="AG11" s="7" t="s">
        <v>336</v>
      </c>
      <c r="AH11" s="7"/>
      <c r="AI11" s="7"/>
      <c r="AJ11">
        <v>3</v>
      </c>
      <c r="AK11" s="2">
        <f>Table1[[#This Row],[Assessment Score]]/6</f>
        <v>0.5</v>
      </c>
    </row>
    <row r="12" spans="1:37" x14ac:dyDescent="0.25">
      <c r="A12" s="7" t="s">
        <v>66</v>
      </c>
      <c r="B12" s="9">
        <v>43919.929259259261</v>
      </c>
      <c r="C12" s="7" t="b">
        <v>1</v>
      </c>
      <c r="D12" s="7" t="s">
        <v>4</v>
      </c>
      <c r="E12" s="7" t="s">
        <v>32</v>
      </c>
      <c r="F12" s="7" t="s">
        <v>6</v>
      </c>
      <c r="G12" s="7" t="s">
        <v>22</v>
      </c>
      <c r="H12" s="7" t="s">
        <v>67</v>
      </c>
      <c r="I12" s="7">
        <v>2</v>
      </c>
      <c r="J12" s="7" t="s">
        <v>9</v>
      </c>
      <c r="K12" s="7" t="s">
        <v>10</v>
      </c>
      <c r="L12" s="7" t="s">
        <v>11</v>
      </c>
      <c r="M12" s="7" t="s">
        <v>12</v>
      </c>
      <c r="N12" s="7" t="s">
        <v>12</v>
      </c>
      <c r="O12" s="7" t="s">
        <v>14</v>
      </c>
      <c r="P12" s="7" t="s">
        <v>15</v>
      </c>
      <c r="Q12" s="7" t="s">
        <v>15</v>
      </c>
      <c r="R12" s="7" t="s">
        <v>347</v>
      </c>
      <c r="S12" s="7" t="s">
        <v>341</v>
      </c>
      <c r="T12" s="7" t="s">
        <v>16</v>
      </c>
      <c r="U12" s="7" t="s">
        <v>35</v>
      </c>
      <c r="V12" s="7" t="s">
        <v>68</v>
      </c>
      <c r="W12" s="7" t="s">
        <v>63</v>
      </c>
      <c r="X12" s="7" t="s">
        <v>69</v>
      </c>
      <c r="Y12" s="7" t="s">
        <v>59</v>
      </c>
      <c r="Z12" s="7" t="s">
        <v>59</v>
      </c>
      <c r="AA12" s="7"/>
      <c r="AB12" s="7"/>
      <c r="AC12" s="7"/>
      <c r="AD12" s="7" t="s">
        <v>335</v>
      </c>
      <c r="AE12" s="7" t="s">
        <v>30</v>
      </c>
      <c r="AF12" s="7" t="b">
        <v>0</v>
      </c>
      <c r="AG12" s="7" t="s">
        <v>336</v>
      </c>
      <c r="AH12" s="7"/>
      <c r="AI12" s="7"/>
      <c r="AJ12">
        <v>4</v>
      </c>
      <c r="AK12" s="2">
        <f>Table1[[#This Row],[Assessment Score]]/6</f>
        <v>0.66666666666666663</v>
      </c>
    </row>
    <row r="13" spans="1:37" x14ac:dyDescent="0.25">
      <c r="A13" s="7" t="s">
        <v>70</v>
      </c>
      <c r="B13" s="9">
        <v>43920.02202546296</v>
      </c>
      <c r="C13" s="7" t="b">
        <v>1</v>
      </c>
      <c r="D13" s="7" t="s">
        <v>4</v>
      </c>
      <c r="E13" s="7" t="s">
        <v>71</v>
      </c>
      <c r="F13" s="7" t="s">
        <v>6</v>
      </c>
      <c r="G13" s="7" t="s">
        <v>7</v>
      </c>
      <c r="H13" s="7" t="s">
        <v>43</v>
      </c>
      <c r="I13" s="7">
        <v>2</v>
      </c>
      <c r="J13" s="7" t="s">
        <v>9</v>
      </c>
      <c r="K13" s="7" t="s">
        <v>10</v>
      </c>
      <c r="L13" s="7" t="s">
        <v>11</v>
      </c>
      <c r="M13" s="7" t="s">
        <v>12</v>
      </c>
      <c r="N13" s="7" t="s">
        <v>12</v>
      </c>
      <c r="O13" s="7" t="s">
        <v>14</v>
      </c>
      <c r="P13" s="7" t="s">
        <v>15</v>
      </c>
      <c r="Q13" s="7" t="s">
        <v>15</v>
      </c>
      <c r="R13" s="7" t="s">
        <v>348</v>
      </c>
      <c r="S13" s="7" t="s">
        <v>349</v>
      </c>
      <c r="T13" s="7" t="s">
        <v>25</v>
      </c>
      <c r="U13" s="7" t="s">
        <v>26</v>
      </c>
      <c r="V13" s="7" t="s">
        <v>72</v>
      </c>
      <c r="W13" s="7" t="s">
        <v>26</v>
      </c>
      <c r="X13" s="7" t="s">
        <v>69</v>
      </c>
      <c r="Y13" s="7" t="s">
        <v>64</v>
      </c>
      <c r="Z13" s="7" t="s">
        <v>64</v>
      </c>
      <c r="AA13" s="7"/>
      <c r="AB13" s="7"/>
      <c r="AC13" s="7"/>
      <c r="AD13" s="7" t="s">
        <v>335</v>
      </c>
      <c r="AE13" s="7" t="s">
        <v>30</v>
      </c>
      <c r="AF13" s="7" t="b">
        <v>0</v>
      </c>
      <c r="AG13" s="7" t="s">
        <v>336</v>
      </c>
      <c r="AH13" s="7"/>
      <c r="AI13" s="7"/>
      <c r="AJ13">
        <v>4</v>
      </c>
      <c r="AK13" s="2">
        <f>Table1[[#This Row],[Assessment Score]]/6</f>
        <v>0.66666666666666663</v>
      </c>
    </row>
    <row r="14" spans="1:37" x14ac:dyDescent="0.25">
      <c r="A14" s="7" t="s">
        <v>73</v>
      </c>
      <c r="B14" s="9">
        <v>43920.201006944444</v>
      </c>
      <c r="C14" s="7" t="b">
        <v>1</v>
      </c>
      <c r="D14" s="7" t="s">
        <v>4</v>
      </c>
      <c r="E14" s="7" t="s">
        <v>41</v>
      </c>
      <c r="F14" s="7" t="s">
        <v>6</v>
      </c>
      <c r="G14" s="7" t="s">
        <v>33</v>
      </c>
      <c r="H14" s="7" t="s">
        <v>43</v>
      </c>
      <c r="I14" s="7">
        <v>0</v>
      </c>
      <c r="J14" s="7" t="s">
        <v>9</v>
      </c>
      <c r="K14" s="7" t="s">
        <v>10</v>
      </c>
      <c r="L14" s="7" t="s">
        <v>44</v>
      </c>
      <c r="M14" s="7" t="s">
        <v>12</v>
      </c>
      <c r="N14" s="7" t="s">
        <v>12</v>
      </c>
      <c r="O14" s="7" t="s">
        <v>14</v>
      </c>
      <c r="P14" s="7" t="s">
        <v>15</v>
      </c>
      <c r="Q14" s="7" t="s">
        <v>15</v>
      </c>
      <c r="R14" s="7" t="s">
        <v>345</v>
      </c>
      <c r="S14" s="7" t="s">
        <v>350</v>
      </c>
      <c r="T14" s="7" t="s">
        <v>25</v>
      </c>
      <c r="U14" s="7" t="s">
        <v>26</v>
      </c>
      <c r="V14" s="7" t="s">
        <v>39</v>
      </c>
      <c r="W14" s="7" t="s">
        <v>26</v>
      </c>
      <c r="X14" s="7" t="s">
        <v>28</v>
      </c>
      <c r="Y14" s="7" t="s">
        <v>64</v>
      </c>
      <c r="Z14" s="7" t="s">
        <v>64</v>
      </c>
      <c r="AA14" s="7"/>
      <c r="AB14" s="7"/>
      <c r="AC14" s="7"/>
      <c r="AD14" s="7" t="s">
        <v>335</v>
      </c>
      <c r="AE14" s="7" t="s">
        <v>30</v>
      </c>
      <c r="AF14" s="7" t="b">
        <v>0</v>
      </c>
      <c r="AG14" s="7" t="s">
        <v>336</v>
      </c>
      <c r="AH14" s="7"/>
      <c r="AI14" s="7"/>
      <c r="AJ14">
        <v>4</v>
      </c>
      <c r="AK14" s="2">
        <f>Table1[[#This Row],[Assessment Score]]/6</f>
        <v>0.66666666666666663</v>
      </c>
    </row>
    <row r="15" spans="1:37" x14ac:dyDescent="0.25">
      <c r="A15" s="7" t="s">
        <v>74</v>
      </c>
      <c r="B15" s="9">
        <v>43920.252858796295</v>
      </c>
      <c r="C15" s="7" t="b">
        <v>1</v>
      </c>
      <c r="D15" s="7" t="s">
        <v>4</v>
      </c>
      <c r="E15" s="7" t="s">
        <v>32</v>
      </c>
      <c r="F15" s="7" t="s">
        <v>6</v>
      </c>
      <c r="G15" s="7" t="s">
        <v>22</v>
      </c>
      <c r="H15" s="7" t="s">
        <v>8</v>
      </c>
      <c r="I15" s="7">
        <v>0</v>
      </c>
      <c r="J15" s="7" t="s">
        <v>9</v>
      </c>
      <c r="K15" s="7" t="s">
        <v>10</v>
      </c>
      <c r="L15" s="7" t="s">
        <v>11</v>
      </c>
      <c r="M15" s="7" t="s">
        <v>12</v>
      </c>
      <c r="N15" s="7" t="s">
        <v>12</v>
      </c>
      <c r="O15" s="7" t="s">
        <v>14</v>
      </c>
      <c r="P15" s="7" t="s">
        <v>15</v>
      </c>
      <c r="Q15" s="7" t="s">
        <v>15</v>
      </c>
      <c r="R15" s="7" t="s">
        <v>337</v>
      </c>
      <c r="S15" s="7" t="s">
        <v>334</v>
      </c>
      <c r="T15" s="7" t="s">
        <v>16</v>
      </c>
      <c r="U15" s="7" t="s">
        <v>17</v>
      </c>
      <c r="V15" s="7" t="s">
        <v>75</v>
      </c>
      <c r="W15" s="7" t="s">
        <v>26</v>
      </c>
      <c r="X15" s="7" t="s">
        <v>28</v>
      </c>
      <c r="Y15" s="7" t="s">
        <v>64</v>
      </c>
      <c r="Z15" s="7" t="s">
        <v>64</v>
      </c>
      <c r="AA15" s="7"/>
      <c r="AB15" s="7"/>
      <c r="AC15" s="7"/>
      <c r="AD15" s="7" t="s">
        <v>335</v>
      </c>
      <c r="AE15" s="7" t="s">
        <v>30</v>
      </c>
      <c r="AF15" s="7" t="b">
        <v>0</v>
      </c>
      <c r="AG15" s="7" t="s">
        <v>336</v>
      </c>
      <c r="AH15" s="7"/>
      <c r="AI15" s="7"/>
      <c r="AJ15">
        <v>4</v>
      </c>
      <c r="AK15" s="2">
        <f>Table1[[#This Row],[Assessment Score]]/6</f>
        <v>0.66666666666666663</v>
      </c>
    </row>
    <row r="16" spans="1:37" x14ac:dyDescent="0.25">
      <c r="A16" s="7" t="s">
        <v>76</v>
      </c>
      <c r="B16" s="9">
        <v>43921.082881944443</v>
      </c>
      <c r="C16" s="7" t="b">
        <v>1</v>
      </c>
      <c r="D16" s="7" t="s">
        <v>4</v>
      </c>
      <c r="E16" s="7" t="s">
        <v>32</v>
      </c>
      <c r="F16" s="7" t="s">
        <v>6</v>
      </c>
      <c r="G16" s="7" t="s">
        <v>7</v>
      </c>
      <c r="H16" s="7" t="s">
        <v>8</v>
      </c>
      <c r="I16" s="7">
        <v>1</v>
      </c>
      <c r="J16" s="7" t="s">
        <v>9</v>
      </c>
      <c r="K16" s="7" t="s">
        <v>10</v>
      </c>
      <c r="L16" s="7" t="s">
        <v>11</v>
      </c>
      <c r="M16" s="7" t="s">
        <v>12</v>
      </c>
      <c r="N16" s="7" t="s">
        <v>12</v>
      </c>
      <c r="O16" s="7" t="s">
        <v>24</v>
      </c>
      <c r="P16" s="7" t="s">
        <v>15</v>
      </c>
      <c r="Q16" s="7" t="s">
        <v>15</v>
      </c>
      <c r="R16" s="7" t="s">
        <v>333</v>
      </c>
      <c r="S16" s="7" t="s">
        <v>349</v>
      </c>
      <c r="T16" s="7" t="s">
        <v>16</v>
      </c>
      <c r="U16" s="7" t="s">
        <v>26</v>
      </c>
      <c r="V16" s="7" t="s">
        <v>77</v>
      </c>
      <c r="W16" s="7" t="s">
        <v>26</v>
      </c>
      <c r="X16" s="7" t="s">
        <v>28</v>
      </c>
      <c r="Y16" s="7" t="s">
        <v>29</v>
      </c>
      <c r="Z16" s="7" t="s">
        <v>29</v>
      </c>
      <c r="AA16" s="7"/>
      <c r="AB16" s="7"/>
      <c r="AC16" s="7"/>
      <c r="AD16" s="7" t="s">
        <v>335</v>
      </c>
      <c r="AE16" s="7" t="s">
        <v>30</v>
      </c>
      <c r="AF16" s="7" t="b">
        <v>0</v>
      </c>
      <c r="AG16" s="7" t="s">
        <v>336</v>
      </c>
      <c r="AH16" s="7"/>
      <c r="AI16" s="7"/>
      <c r="AJ16">
        <v>4</v>
      </c>
      <c r="AK16" s="2">
        <f>Table1[[#This Row],[Assessment Score]]/6</f>
        <v>0.66666666666666663</v>
      </c>
    </row>
    <row r="17" spans="1:37" x14ac:dyDescent="0.25">
      <c r="A17" s="7" t="s">
        <v>78</v>
      </c>
      <c r="B17" s="9">
        <v>43922.752488425926</v>
      </c>
      <c r="C17" s="7" t="b">
        <v>1</v>
      </c>
      <c r="D17" s="7" t="s">
        <v>4</v>
      </c>
      <c r="E17" s="7" t="s">
        <v>79</v>
      </c>
      <c r="F17" s="7" t="s">
        <v>6</v>
      </c>
      <c r="G17" s="7" t="s">
        <v>33</v>
      </c>
      <c r="H17" s="7" t="s">
        <v>8</v>
      </c>
      <c r="I17" s="7" t="s">
        <v>46</v>
      </c>
      <c r="J17" s="7" t="s">
        <v>9</v>
      </c>
      <c r="K17" s="7" t="s">
        <v>10</v>
      </c>
      <c r="L17" s="7" t="s">
        <v>44</v>
      </c>
      <c r="M17" s="7" t="s">
        <v>12</v>
      </c>
      <c r="N17" s="7" t="s">
        <v>12</v>
      </c>
      <c r="O17" s="7" t="s">
        <v>14</v>
      </c>
      <c r="P17" s="7" t="s">
        <v>15</v>
      </c>
      <c r="Q17" s="7" t="s">
        <v>15</v>
      </c>
      <c r="R17" s="7" t="s">
        <v>337</v>
      </c>
      <c r="S17" s="7" t="s">
        <v>349</v>
      </c>
      <c r="T17" s="7" t="s">
        <v>48</v>
      </c>
      <c r="U17" s="7" t="s">
        <v>17</v>
      </c>
      <c r="V17" s="7" t="s">
        <v>80</v>
      </c>
      <c r="W17" s="7" t="s">
        <v>17</v>
      </c>
      <c r="X17" s="7" t="s">
        <v>19</v>
      </c>
      <c r="Y17" s="7" t="s">
        <v>20</v>
      </c>
      <c r="Z17" s="7" t="s">
        <v>20</v>
      </c>
      <c r="AA17" s="7"/>
      <c r="AB17" s="7"/>
      <c r="AC17" s="7"/>
      <c r="AD17" s="7" t="s">
        <v>335</v>
      </c>
      <c r="AE17" s="7" t="s">
        <v>30</v>
      </c>
      <c r="AF17" s="7" t="b">
        <v>0</v>
      </c>
      <c r="AG17" s="7" t="s">
        <v>336</v>
      </c>
      <c r="AH17" s="7"/>
      <c r="AI17" s="7"/>
      <c r="AJ17">
        <v>4</v>
      </c>
      <c r="AK17" s="2">
        <f>Table1[[#This Row],[Assessment Score]]/6</f>
        <v>0.66666666666666663</v>
      </c>
    </row>
    <row r="18" spans="1:37" x14ac:dyDescent="0.25">
      <c r="A18" s="7" t="s">
        <v>81</v>
      </c>
      <c r="B18" s="9">
        <v>43922.76258101852</v>
      </c>
      <c r="C18" s="7" t="b">
        <v>1</v>
      </c>
      <c r="D18" s="7" t="s">
        <v>4</v>
      </c>
      <c r="E18" s="7" t="s">
        <v>79</v>
      </c>
      <c r="F18" s="7" t="s">
        <v>6</v>
      </c>
      <c r="G18" s="7" t="s">
        <v>33</v>
      </c>
      <c r="H18" s="7" t="s">
        <v>8</v>
      </c>
      <c r="I18" s="7">
        <v>0</v>
      </c>
      <c r="J18" s="7" t="s">
        <v>9</v>
      </c>
      <c r="K18" s="7" t="s">
        <v>10</v>
      </c>
      <c r="L18" s="7" t="s">
        <v>44</v>
      </c>
      <c r="M18" s="7" t="s">
        <v>23</v>
      </c>
      <c r="N18" s="7" t="s">
        <v>12</v>
      </c>
      <c r="O18" s="7" t="s">
        <v>24</v>
      </c>
      <c r="P18" s="7" t="s">
        <v>15</v>
      </c>
      <c r="Q18" s="7" t="s">
        <v>12</v>
      </c>
      <c r="R18" s="7" t="s">
        <v>337</v>
      </c>
      <c r="S18" s="7" t="s">
        <v>349</v>
      </c>
      <c r="T18" s="7" t="s">
        <v>25</v>
      </c>
      <c r="U18" s="7" t="s">
        <v>26</v>
      </c>
      <c r="V18" s="7" t="s">
        <v>68</v>
      </c>
      <c r="W18" s="7" t="s">
        <v>17</v>
      </c>
      <c r="X18" s="7" t="s">
        <v>28</v>
      </c>
      <c r="Y18" s="7" t="s">
        <v>58</v>
      </c>
      <c r="Z18" s="7" t="s">
        <v>20</v>
      </c>
      <c r="AA18" s="7"/>
      <c r="AB18" s="7"/>
      <c r="AC18" s="7"/>
      <c r="AD18" s="7" t="s">
        <v>335</v>
      </c>
      <c r="AE18" s="7" t="s">
        <v>30</v>
      </c>
      <c r="AF18" s="7" t="b">
        <v>0</v>
      </c>
      <c r="AG18" s="7" t="s">
        <v>336</v>
      </c>
      <c r="AH18" s="7"/>
      <c r="AI18" s="7"/>
      <c r="AJ18">
        <v>4</v>
      </c>
      <c r="AK18" s="2">
        <f>Table1[[#This Row],[Assessment Score]]/6</f>
        <v>0.66666666666666663</v>
      </c>
    </row>
    <row r="19" spans="1:37" x14ac:dyDescent="0.25">
      <c r="A19" s="7" t="s">
        <v>82</v>
      </c>
      <c r="B19" s="9">
        <v>43923.035324074073</v>
      </c>
      <c r="C19" s="7" t="b">
        <v>1</v>
      </c>
      <c r="D19" s="7" t="s">
        <v>4</v>
      </c>
      <c r="E19" s="7" t="s">
        <v>41</v>
      </c>
      <c r="F19" s="7" t="s">
        <v>6</v>
      </c>
      <c r="G19" s="7" t="s">
        <v>22</v>
      </c>
      <c r="H19" s="7" t="s">
        <v>8</v>
      </c>
      <c r="I19" s="7">
        <v>0</v>
      </c>
      <c r="J19" s="7" t="s">
        <v>9</v>
      </c>
      <c r="K19" s="7" t="s">
        <v>10</v>
      </c>
      <c r="L19" s="7" t="s">
        <v>11</v>
      </c>
      <c r="M19" s="7" t="s">
        <v>12</v>
      </c>
      <c r="N19" s="7" t="s">
        <v>12</v>
      </c>
      <c r="O19" s="7" t="s">
        <v>14</v>
      </c>
      <c r="P19" s="7" t="s">
        <v>15</v>
      </c>
      <c r="Q19" s="7" t="s">
        <v>15</v>
      </c>
      <c r="R19" s="7" t="s">
        <v>337</v>
      </c>
      <c r="S19" s="7" t="s">
        <v>338</v>
      </c>
      <c r="T19" s="7" t="s">
        <v>25</v>
      </c>
      <c r="U19" s="7" t="s">
        <v>17</v>
      </c>
      <c r="V19" s="7" t="s">
        <v>34</v>
      </c>
      <c r="W19" s="7" t="s">
        <v>35</v>
      </c>
      <c r="X19" s="7" t="s">
        <v>36</v>
      </c>
      <c r="Y19" s="7" t="s">
        <v>64</v>
      </c>
      <c r="Z19" s="7" t="s">
        <v>64</v>
      </c>
      <c r="AA19" s="7"/>
      <c r="AB19" s="7"/>
      <c r="AC19" s="7"/>
      <c r="AD19" s="7" t="s">
        <v>335</v>
      </c>
      <c r="AE19" s="7" t="s">
        <v>30</v>
      </c>
      <c r="AF19" s="7" t="b">
        <v>0</v>
      </c>
      <c r="AG19" s="7" t="s">
        <v>336</v>
      </c>
      <c r="AH19" s="7"/>
      <c r="AI19" s="7"/>
      <c r="AJ19">
        <v>4</v>
      </c>
      <c r="AK19" s="2">
        <f>Table1[[#This Row],[Assessment Score]]/6</f>
        <v>0.66666666666666663</v>
      </c>
    </row>
    <row r="20" spans="1:37" x14ac:dyDescent="0.25">
      <c r="A20" s="7" t="s">
        <v>83</v>
      </c>
      <c r="B20" s="9">
        <v>43925.258518518516</v>
      </c>
      <c r="C20" s="7" t="b">
        <v>1</v>
      </c>
      <c r="D20" s="7" t="s">
        <v>4</v>
      </c>
      <c r="E20" s="7" t="s">
        <v>71</v>
      </c>
      <c r="F20" s="7" t="s">
        <v>6</v>
      </c>
      <c r="G20" s="7" t="s">
        <v>22</v>
      </c>
      <c r="H20" s="7" t="s">
        <v>8</v>
      </c>
      <c r="I20" s="7">
        <v>1</v>
      </c>
      <c r="J20" s="7" t="s">
        <v>9</v>
      </c>
      <c r="K20" s="7" t="s">
        <v>10</v>
      </c>
      <c r="L20" s="7" t="s">
        <v>84</v>
      </c>
      <c r="M20" s="7" t="s">
        <v>12</v>
      </c>
      <c r="N20" s="7" t="s">
        <v>12</v>
      </c>
      <c r="O20" s="7" t="s">
        <v>14</v>
      </c>
      <c r="P20" s="7" t="s">
        <v>15</v>
      </c>
      <c r="Q20" s="7" t="s">
        <v>15</v>
      </c>
      <c r="R20" s="7" t="s">
        <v>345</v>
      </c>
      <c r="S20" s="7" t="s">
        <v>339</v>
      </c>
      <c r="T20" s="7" t="s">
        <v>25</v>
      </c>
      <c r="U20" s="7" t="s">
        <v>35</v>
      </c>
      <c r="V20" s="7" t="s">
        <v>80</v>
      </c>
      <c r="W20" s="7" t="s">
        <v>35</v>
      </c>
      <c r="X20" s="7" t="s">
        <v>19</v>
      </c>
      <c r="Y20" s="7" t="s">
        <v>20</v>
      </c>
      <c r="Z20" s="7" t="s">
        <v>20</v>
      </c>
      <c r="AA20" s="7"/>
      <c r="AB20" s="7"/>
      <c r="AC20" s="7"/>
      <c r="AD20" s="7" t="s">
        <v>335</v>
      </c>
      <c r="AE20" s="7" t="s">
        <v>30</v>
      </c>
      <c r="AF20" s="7" t="b">
        <v>0</v>
      </c>
      <c r="AG20" s="7" t="s">
        <v>336</v>
      </c>
      <c r="AH20" s="7"/>
      <c r="AI20" s="7"/>
      <c r="AJ20">
        <v>4</v>
      </c>
      <c r="AK20" s="2">
        <f>Table1[[#This Row],[Assessment Score]]/6</f>
        <v>0.66666666666666663</v>
      </c>
    </row>
    <row r="21" spans="1:37" x14ac:dyDescent="0.25">
      <c r="A21" s="7" t="s">
        <v>85</v>
      </c>
      <c r="B21" s="9">
        <v>43925.268888888888</v>
      </c>
      <c r="C21" s="7" t="b">
        <v>1</v>
      </c>
      <c r="D21" s="7" t="s">
        <v>4</v>
      </c>
      <c r="E21" s="7" t="s">
        <v>32</v>
      </c>
      <c r="F21" s="7" t="s">
        <v>6</v>
      </c>
      <c r="G21" s="7" t="s">
        <v>7</v>
      </c>
      <c r="H21" s="7" t="s">
        <v>8</v>
      </c>
      <c r="I21" s="7">
        <v>2</v>
      </c>
      <c r="J21" s="7" t="s">
        <v>9</v>
      </c>
      <c r="K21" s="7" t="s">
        <v>10</v>
      </c>
      <c r="L21" s="7" t="s">
        <v>11</v>
      </c>
      <c r="M21" s="7" t="s">
        <v>12</v>
      </c>
      <c r="N21" s="7" t="s">
        <v>12</v>
      </c>
      <c r="O21" s="7" t="s">
        <v>24</v>
      </c>
      <c r="P21" s="7" t="s">
        <v>15</v>
      </c>
      <c r="Q21" s="7" t="s">
        <v>15</v>
      </c>
      <c r="R21" s="7" t="s">
        <v>333</v>
      </c>
      <c r="S21" s="7" t="s">
        <v>339</v>
      </c>
      <c r="T21" s="7" t="s">
        <v>25</v>
      </c>
      <c r="U21" s="7" t="s">
        <v>26</v>
      </c>
      <c r="V21" s="7" t="s">
        <v>86</v>
      </c>
      <c r="W21" s="7" t="s">
        <v>26</v>
      </c>
      <c r="X21" s="7" t="s">
        <v>28</v>
      </c>
      <c r="Y21" s="7" t="s">
        <v>58</v>
      </c>
      <c r="Z21" s="7" t="s">
        <v>59</v>
      </c>
      <c r="AA21" s="7"/>
      <c r="AB21" s="7"/>
      <c r="AC21" s="7"/>
      <c r="AD21" s="7" t="s">
        <v>335</v>
      </c>
      <c r="AE21" s="7" t="s">
        <v>30</v>
      </c>
      <c r="AF21" s="7" t="b">
        <v>0</v>
      </c>
      <c r="AG21" s="7" t="s">
        <v>336</v>
      </c>
      <c r="AH21" s="7"/>
      <c r="AI21" s="7"/>
      <c r="AJ21">
        <v>4</v>
      </c>
      <c r="AK21" s="2">
        <f>Table1[[#This Row],[Assessment Score]]/6</f>
        <v>0.66666666666666663</v>
      </c>
    </row>
    <row r="22" spans="1:37" x14ac:dyDescent="0.25">
      <c r="A22" s="7" t="s">
        <v>87</v>
      </c>
      <c r="B22" s="9">
        <v>43925.282048611109</v>
      </c>
      <c r="C22" s="7" t="b">
        <v>1</v>
      </c>
      <c r="D22" s="7" t="s">
        <v>4</v>
      </c>
      <c r="E22" s="7" t="s">
        <v>5</v>
      </c>
      <c r="F22" s="7" t="s">
        <v>6</v>
      </c>
      <c r="G22" s="7" t="s">
        <v>61</v>
      </c>
      <c r="H22" s="7" t="s">
        <v>43</v>
      </c>
      <c r="I22" s="7">
        <v>0</v>
      </c>
      <c r="J22" s="7" t="s">
        <v>9</v>
      </c>
      <c r="K22" s="7" t="s">
        <v>10</v>
      </c>
      <c r="L22" s="7" t="s">
        <v>11</v>
      </c>
      <c r="M22" s="7" t="s">
        <v>12</v>
      </c>
      <c r="N22" s="7" t="s">
        <v>12</v>
      </c>
      <c r="O22" s="7" t="s">
        <v>14</v>
      </c>
      <c r="P22" s="7" t="s">
        <v>15</v>
      </c>
      <c r="Q22" s="7" t="s">
        <v>15</v>
      </c>
      <c r="R22" s="7" t="s">
        <v>351</v>
      </c>
      <c r="S22" s="7" t="s">
        <v>346</v>
      </c>
      <c r="T22" s="7" t="s">
        <v>48</v>
      </c>
      <c r="U22" s="7" t="s">
        <v>35</v>
      </c>
      <c r="V22" s="7" t="s">
        <v>49</v>
      </c>
      <c r="W22" s="7" t="s">
        <v>35</v>
      </c>
      <c r="X22" s="7" t="s">
        <v>50</v>
      </c>
      <c r="Y22" s="7" t="s">
        <v>20</v>
      </c>
      <c r="Z22" s="7" t="s">
        <v>20</v>
      </c>
      <c r="AA22" s="7"/>
      <c r="AB22" s="7"/>
      <c r="AC22" s="7"/>
      <c r="AD22" s="7" t="s">
        <v>352</v>
      </c>
      <c r="AE22" s="7" t="s">
        <v>30</v>
      </c>
      <c r="AF22" s="7" t="b">
        <v>1</v>
      </c>
      <c r="AG22" s="7" t="s">
        <v>336</v>
      </c>
      <c r="AH22" s="7"/>
      <c r="AI22" s="7"/>
      <c r="AJ22">
        <v>2</v>
      </c>
      <c r="AK22" s="2">
        <f>Table1[[#This Row],[Assessment Score]]/6</f>
        <v>0.33333333333333331</v>
      </c>
    </row>
    <row r="23" spans="1:37" x14ac:dyDescent="0.25">
      <c r="A23" s="7" t="s">
        <v>88</v>
      </c>
      <c r="B23" s="9">
        <v>43925.981805555559</v>
      </c>
      <c r="C23" s="7" t="b">
        <v>0</v>
      </c>
      <c r="D23" s="7" t="s">
        <v>4</v>
      </c>
      <c r="E23" s="7" t="s">
        <v>5</v>
      </c>
      <c r="F23" s="7" t="s">
        <v>6</v>
      </c>
      <c r="G23" s="7" t="s">
        <v>22</v>
      </c>
      <c r="H23" s="7" t="s">
        <v>43</v>
      </c>
      <c r="I23" s="7">
        <v>1</v>
      </c>
      <c r="J23" s="7" t="s">
        <v>9</v>
      </c>
      <c r="K23" s="7" t="s">
        <v>89</v>
      </c>
      <c r="L23" s="7" t="s">
        <v>11</v>
      </c>
      <c r="M23" s="7" t="s">
        <v>12</v>
      </c>
      <c r="N23" s="7" t="s">
        <v>12</v>
      </c>
      <c r="O23" s="7" t="s">
        <v>14</v>
      </c>
      <c r="P23" s="7" t="s">
        <v>15</v>
      </c>
      <c r="Q23" s="7" t="s">
        <v>15</v>
      </c>
      <c r="R23" s="7" t="s">
        <v>353</v>
      </c>
      <c r="S23" s="7" t="s">
        <v>339</v>
      </c>
      <c r="T23" s="7" t="s">
        <v>16</v>
      </c>
      <c r="U23" s="7" t="s">
        <v>35</v>
      </c>
      <c r="V23" s="7"/>
      <c r="W23" s="7"/>
      <c r="X23" s="7"/>
      <c r="Y23" s="7"/>
      <c r="Z23" s="7"/>
      <c r="AA23" s="7"/>
      <c r="AB23" s="7"/>
      <c r="AC23" s="7"/>
      <c r="AD23" s="7"/>
      <c r="AE23" s="7"/>
      <c r="AF23" s="7"/>
      <c r="AG23" s="7"/>
      <c r="AH23" s="7"/>
      <c r="AI23" s="7"/>
      <c r="AJ23"/>
      <c r="AK23" s="2">
        <f>Table1[[#This Row],[Assessment Score]]/6</f>
        <v>0</v>
      </c>
    </row>
    <row r="24" spans="1:37" x14ac:dyDescent="0.25">
      <c r="A24" s="7" t="s">
        <v>90</v>
      </c>
      <c r="B24" s="9">
        <v>43929.713333333333</v>
      </c>
      <c r="C24" s="7" t="b">
        <v>1</v>
      </c>
      <c r="D24" s="7" t="s">
        <v>4</v>
      </c>
      <c r="E24" s="7" t="s">
        <v>71</v>
      </c>
      <c r="F24" s="7" t="s">
        <v>6</v>
      </c>
      <c r="G24" s="7" t="s">
        <v>22</v>
      </c>
      <c r="H24" s="7" t="s">
        <v>8</v>
      </c>
      <c r="I24" s="7">
        <v>1</v>
      </c>
      <c r="J24" s="7" t="s">
        <v>9</v>
      </c>
      <c r="K24" s="7" t="s">
        <v>91</v>
      </c>
      <c r="L24" s="7" t="s">
        <v>11</v>
      </c>
      <c r="M24" s="7" t="s">
        <v>12</v>
      </c>
      <c r="N24" s="7" t="s">
        <v>12</v>
      </c>
      <c r="O24" s="7" t="s">
        <v>24</v>
      </c>
      <c r="P24" s="7" t="s">
        <v>15</v>
      </c>
      <c r="Q24" s="7" t="s">
        <v>15</v>
      </c>
      <c r="R24" s="7" t="s">
        <v>333</v>
      </c>
      <c r="S24" s="7" t="s">
        <v>339</v>
      </c>
      <c r="T24" s="7" t="s">
        <v>48</v>
      </c>
      <c r="U24" s="7" t="s">
        <v>35</v>
      </c>
      <c r="V24" s="7" t="s">
        <v>92</v>
      </c>
      <c r="W24" s="7" t="s">
        <v>35</v>
      </c>
      <c r="X24" s="7" t="s">
        <v>69</v>
      </c>
      <c r="Y24" s="7" t="s">
        <v>20</v>
      </c>
      <c r="Z24" s="7" t="s">
        <v>20</v>
      </c>
      <c r="AA24" s="7"/>
      <c r="AB24" s="7"/>
      <c r="AC24" s="7"/>
      <c r="AD24" s="7" t="s">
        <v>335</v>
      </c>
      <c r="AE24" s="7" t="s">
        <v>30</v>
      </c>
      <c r="AF24" s="7" t="b">
        <v>0</v>
      </c>
      <c r="AG24" s="7" t="s">
        <v>336</v>
      </c>
      <c r="AH24" s="7"/>
      <c r="AI24" s="7"/>
      <c r="AJ24">
        <v>4</v>
      </c>
      <c r="AK24" s="2">
        <f>Table1[[#This Row],[Assessment Score]]/6</f>
        <v>0.66666666666666663</v>
      </c>
    </row>
    <row r="25" spans="1:37" x14ac:dyDescent="0.25">
      <c r="A25" s="7" t="s">
        <v>93</v>
      </c>
      <c r="B25" s="9">
        <v>43929.736516203702</v>
      </c>
      <c r="C25" s="7" t="b">
        <v>1</v>
      </c>
      <c r="D25" s="7" t="s">
        <v>4</v>
      </c>
      <c r="E25" s="7" t="s">
        <v>32</v>
      </c>
      <c r="F25" s="7" t="s">
        <v>6</v>
      </c>
      <c r="G25" s="7" t="s">
        <v>22</v>
      </c>
      <c r="H25" s="7" t="s">
        <v>8</v>
      </c>
      <c r="I25" s="7">
        <v>0</v>
      </c>
      <c r="J25" s="7" t="s">
        <v>9</v>
      </c>
      <c r="K25" s="7" t="s">
        <v>91</v>
      </c>
      <c r="L25" s="7" t="s">
        <v>11</v>
      </c>
      <c r="M25" s="7" t="s">
        <v>12</v>
      </c>
      <c r="N25" s="7" t="s">
        <v>12</v>
      </c>
      <c r="O25" s="7" t="s">
        <v>24</v>
      </c>
      <c r="P25" s="7" t="s">
        <v>15</v>
      </c>
      <c r="Q25" s="7" t="s">
        <v>15</v>
      </c>
      <c r="R25" s="7" t="s">
        <v>345</v>
      </c>
      <c r="S25" s="7" t="s">
        <v>343</v>
      </c>
      <c r="T25" s="7" t="s">
        <v>16</v>
      </c>
      <c r="U25" s="7" t="s">
        <v>26</v>
      </c>
      <c r="V25" s="7" t="s">
        <v>94</v>
      </c>
      <c r="W25" s="7" t="s">
        <v>35</v>
      </c>
      <c r="X25" s="7" t="s">
        <v>36</v>
      </c>
      <c r="Y25" s="7" t="s">
        <v>58</v>
      </c>
      <c r="Z25" s="7" t="s">
        <v>59</v>
      </c>
      <c r="AA25" s="7"/>
      <c r="AB25" s="7"/>
      <c r="AC25" s="7"/>
      <c r="AD25" s="7" t="s">
        <v>335</v>
      </c>
      <c r="AE25" s="7" t="s">
        <v>30</v>
      </c>
      <c r="AF25" s="7" t="b">
        <v>0</v>
      </c>
      <c r="AG25" s="7" t="s">
        <v>336</v>
      </c>
      <c r="AH25" s="7"/>
      <c r="AI25" s="7"/>
      <c r="AJ25">
        <v>4</v>
      </c>
      <c r="AK25" s="2">
        <f>Table1[[#This Row],[Assessment Score]]/6</f>
        <v>0.66666666666666663</v>
      </c>
    </row>
    <row r="26" spans="1:37" x14ac:dyDescent="0.25">
      <c r="A26" s="7" t="s">
        <v>95</v>
      </c>
      <c r="B26" s="9">
        <v>43929.777395833335</v>
      </c>
      <c r="C26" s="7" t="b">
        <v>1</v>
      </c>
      <c r="D26" s="7" t="s">
        <v>4</v>
      </c>
      <c r="E26" s="7" t="s">
        <v>5</v>
      </c>
      <c r="F26" s="7" t="s">
        <v>6</v>
      </c>
      <c r="G26" s="7" t="s">
        <v>33</v>
      </c>
      <c r="H26" s="7" t="s">
        <v>8</v>
      </c>
      <c r="I26" s="7">
        <v>0</v>
      </c>
      <c r="J26" s="7" t="s">
        <v>9</v>
      </c>
      <c r="K26" s="7" t="s">
        <v>10</v>
      </c>
      <c r="L26" s="7" t="s">
        <v>11</v>
      </c>
      <c r="M26" s="7" t="s">
        <v>12</v>
      </c>
      <c r="N26" s="7" t="s">
        <v>12</v>
      </c>
      <c r="O26" s="7" t="s">
        <v>24</v>
      </c>
      <c r="P26" s="7" t="s">
        <v>15</v>
      </c>
      <c r="Q26" s="7" t="s">
        <v>15</v>
      </c>
      <c r="R26" s="7" t="s">
        <v>337</v>
      </c>
      <c r="S26" s="7" t="s">
        <v>334</v>
      </c>
      <c r="T26" s="7" t="s">
        <v>25</v>
      </c>
      <c r="U26" s="7" t="s">
        <v>17</v>
      </c>
      <c r="V26" s="7" t="s">
        <v>96</v>
      </c>
      <c r="W26" s="7" t="s">
        <v>35</v>
      </c>
      <c r="X26" s="7" t="s">
        <v>28</v>
      </c>
      <c r="Y26" s="7" t="s">
        <v>59</v>
      </c>
      <c r="Z26" s="7" t="s">
        <v>59</v>
      </c>
      <c r="AA26" s="7" t="s">
        <v>58</v>
      </c>
      <c r="AB26" s="7" t="s">
        <v>97</v>
      </c>
      <c r="AC26" s="7" t="s">
        <v>98</v>
      </c>
      <c r="AD26" s="7" t="s">
        <v>335</v>
      </c>
      <c r="AE26" s="7" t="s">
        <v>65</v>
      </c>
      <c r="AF26" s="7" t="b">
        <v>0</v>
      </c>
      <c r="AG26" s="7" t="s">
        <v>336</v>
      </c>
      <c r="AH26" s="7" t="s">
        <v>354</v>
      </c>
      <c r="AI26" s="7" t="b">
        <v>0</v>
      </c>
      <c r="AJ26">
        <v>5</v>
      </c>
      <c r="AK26" s="2">
        <f>Table1[[#This Row],[Assessment Score]]/6</f>
        <v>0.83333333333333337</v>
      </c>
    </row>
    <row r="27" spans="1:37" x14ac:dyDescent="0.25">
      <c r="A27" s="7" t="s">
        <v>99</v>
      </c>
      <c r="B27" s="9">
        <v>43929.778773148151</v>
      </c>
      <c r="C27" s="7" t="b">
        <v>1</v>
      </c>
      <c r="D27" s="7" t="s">
        <v>4</v>
      </c>
      <c r="E27" s="7" t="s">
        <v>54</v>
      </c>
      <c r="F27" s="7" t="s">
        <v>6</v>
      </c>
      <c r="G27" s="7" t="s">
        <v>7</v>
      </c>
      <c r="H27" s="7" t="s">
        <v>8</v>
      </c>
      <c r="I27" s="7">
        <v>2</v>
      </c>
      <c r="J27" s="7" t="s">
        <v>9</v>
      </c>
      <c r="K27" s="7" t="s">
        <v>91</v>
      </c>
      <c r="L27" s="7" t="s">
        <v>11</v>
      </c>
      <c r="M27" s="7" t="s">
        <v>12</v>
      </c>
      <c r="N27" s="7" t="s">
        <v>12</v>
      </c>
      <c r="O27" s="7" t="s">
        <v>14</v>
      </c>
      <c r="P27" s="7" t="s">
        <v>15</v>
      </c>
      <c r="Q27" s="7" t="s">
        <v>15</v>
      </c>
      <c r="R27" s="7" t="s">
        <v>347</v>
      </c>
      <c r="S27" s="7" t="s">
        <v>346</v>
      </c>
      <c r="T27" s="7" t="s">
        <v>16</v>
      </c>
      <c r="U27" s="7" t="s">
        <v>17</v>
      </c>
      <c r="V27" s="7" t="s">
        <v>100</v>
      </c>
      <c r="W27" s="7" t="s">
        <v>26</v>
      </c>
      <c r="X27" s="7" t="s">
        <v>69</v>
      </c>
      <c r="Y27" s="7" t="s">
        <v>20</v>
      </c>
      <c r="Z27" s="7" t="s">
        <v>58</v>
      </c>
      <c r="AA27" s="7" t="s">
        <v>59</v>
      </c>
      <c r="AB27" s="7" t="s">
        <v>97</v>
      </c>
      <c r="AC27" s="7" t="s">
        <v>98</v>
      </c>
      <c r="AD27" s="7" t="s">
        <v>335</v>
      </c>
      <c r="AE27" s="7" t="s">
        <v>30</v>
      </c>
      <c r="AF27" s="7" t="b">
        <v>0</v>
      </c>
      <c r="AG27" s="7" t="s">
        <v>336</v>
      </c>
      <c r="AH27" s="7" t="s">
        <v>354</v>
      </c>
      <c r="AI27" s="7" t="b">
        <v>0</v>
      </c>
      <c r="AJ27">
        <v>6</v>
      </c>
      <c r="AK27" s="2">
        <f>Table1[[#This Row],[Assessment Score]]/6</f>
        <v>1</v>
      </c>
    </row>
    <row r="28" spans="1:37" x14ac:dyDescent="0.25">
      <c r="A28" s="7" t="s">
        <v>101</v>
      </c>
      <c r="B28" s="9">
        <v>43929.79277777778</v>
      </c>
      <c r="C28" s="7" t="b">
        <v>1</v>
      </c>
      <c r="D28" s="7" t="s">
        <v>4</v>
      </c>
      <c r="E28" s="7" t="s">
        <v>32</v>
      </c>
      <c r="F28" s="7" t="s">
        <v>6</v>
      </c>
      <c r="G28" s="7" t="s">
        <v>61</v>
      </c>
      <c r="H28" s="7" t="s">
        <v>8</v>
      </c>
      <c r="I28" s="7">
        <v>0</v>
      </c>
      <c r="J28" s="7" t="s">
        <v>9</v>
      </c>
      <c r="K28" s="7" t="s">
        <v>10</v>
      </c>
      <c r="L28" s="7" t="s">
        <v>11</v>
      </c>
      <c r="M28" s="7" t="s">
        <v>12</v>
      </c>
      <c r="N28" s="7" t="s">
        <v>12</v>
      </c>
      <c r="O28" s="7" t="s">
        <v>14</v>
      </c>
      <c r="P28" s="7" t="s">
        <v>15</v>
      </c>
      <c r="Q28" s="7" t="s">
        <v>15</v>
      </c>
      <c r="R28" s="7" t="s">
        <v>347</v>
      </c>
      <c r="S28" s="7" t="s">
        <v>350</v>
      </c>
      <c r="T28" s="7" t="s">
        <v>38</v>
      </c>
      <c r="U28" s="7" t="s">
        <v>26</v>
      </c>
      <c r="V28" s="7" t="s">
        <v>102</v>
      </c>
      <c r="W28" s="7" t="s">
        <v>103</v>
      </c>
      <c r="X28" s="7" t="s">
        <v>69</v>
      </c>
      <c r="Y28" s="7" t="s">
        <v>59</v>
      </c>
      <c r="Z28" s="7" t="s">
        <v>20</v>
      </c>
      <c r="AA28" s="7" t="s">
        <v>104</v>
      </c>
      <c r="AB28" s="7" t="s">
        <v>105</v>
      </c>
      <c r="AC28" s="7" t="s">
        <v>98</v>
      </c>
      <c r="AD28" s="7" t="s">
        <v>335</v>
      </c>
      <c r="AE28" s="7" t="s">
        <v>30</v>
      </c>
      <c r="AF28" s="7" t="b">
        <v>0</v>
      </c>
      <c r="AG28" s="7" t="s">
        <v>336</v>
      </c>
      <c r="AH28" s="7" t="s">
        <v>355</v>
      </c>
      <c r="AI28" s="7" t="b">
        <v>0</v>
      </c>
      <c r="AJ28">
        <v>5</v>
      </c>
      <c r="AK28" s="2">
        <f>Table1[[#This Row],[Assessment Score]]/6</f>
        <v>0.83333333333333337</v>
      </c>
    </row>
    <row r="29" spans="1:37" x14ac:dyDescent="0.25">
      <c r="A29" s="7" t="s">
        <v>106</v>
      </c>
      <c r="B29" s="9">
        <v>43929.794212962966</v>
      </c>
      <c r="C29" s="7" t="b">
        <v>1</v>
      </c>
      <c r="D29" s="7" t="s">
        <v>4</v>
      </c>
      <c r="E29" s="7" t="s">
        <v>71</v>
      </c>
      <c r="F29" s="7" t="s">
        <v>6</v>
      </c>
      <c r="G29" s="7" t="s">
        <v>7</v>
      </c>
      <c r="H29" s="7" t="s">
        <v>8</v>
      </c>
      <c r="I29" s="7">
        <v>1</v>
      </c>
      <c r="J29" s="7" t="s">
        <v>9</v>
      </c>
      <c r="K29" s="7" t="s">
        <v>10</v>
      </c>
      <c r="L29" s="7" t="s">
        <v>11</v>
      </c>
      <c r="M29" s="7" t="s">
        <v>12</v>
      </c>
      <c r="N29" s="7" t="s">
        <v>12</v>
      </c>
      <c r="O29" s="7" t="s">
        <v>24</v>
      </c>
      <c r="P29" s="7" t="s">
        <v>15</v>
      </c>
      <c r="Q29" s="7" t="s">
        <v>15</v>
      </c>
      <c r="R29" s="7" t="s">
        <v>337</v>
      </c>
      <c r="S29" s="7" t="s">
        <v>346</v>
      </c>
      <c r="T29" s="7" t="s">
        <v>25</v>
      </c>
      <c r="U29" s="7" t="s">
        <v>26</v>
      </c>
      <c r="V29" s="7" t="s">
        <v>107</v>
      </c>
      <c r="W29" s="7" t="s">
        <v>35</v>
      </c>
      <c r="X29" s="7" t="s">
        <v>50</v>
      </c>
      <c r="Y29" s="7" t="s">
        <v>20</v>
      </c>
      <c r="Z29" s="7" t="s">
        <v>20</v>
      </c>
      <c r="AA29" s="7" t="s">
        <v>58</v>
      </c>
      <c r="AB29" s="7" t="s">
        <v>108</v>
      </c>
      <c r="AC29" s="7" t="s">
        <v>98</v>
      </c>
      <c r="AD29" s="7" t="s">
        <v>335</v>
      </c>
      <c r="AE29" s="7" t="s">
        <v>30</v>
      </c>
      <c r="AF29" s="7" t="b">
        <v>0</v>
      </c>
      <c r="AG29" s="7" t="s">
        <v>336</v>
      </c>
      <c r="AH29" s="7" t="s">
        <v>354</v>
      </c>
      <c r="AI29" s="7" t="b">
        <v>0</v>
      </c>
      <c r="AJ29">
        <v>6</v>
      </c>
      <c r="AK29" s="2">
        <f>Table1[[#This Row],[Assessment Score]]/6</f>
        <v>1</v>
      </c>
    </row>
    <row r="30" spans="1:37" x14ac:dyDescent="0.25">
      <c r="A30" s="7" t="s">
        <v>109</v>
      </c>
      <c r="B30" s="9">
        <v>43929.794328703705</v>
      </c>
      <c r="C30" s="7" t="b">
        <v>1</v>
      </c>
      <c r="D30" s="7" t="s">
        <v>4</v>
      </c>
      <c r="E30" s="7" t="s">
        <v>5</v>
      </c>
      <c r="F30" s="7" t="s">
        <v>6</v>
      </c>
      <c r="G30" s="7" t="s">
        <v>110</v>
      </c>
      <c r="H30" s="7" t="s">
        <v>111</v>
      </c>
      <c r="I30" s="7">
        <v>0</v>
      </c>
      <c r="J30" s="7" t="s">
        <v>9</v>
      </c>
      <c r="K30" s="7" t="s">
        <v>10</v>
      </c>
      <c r="L30" s="7" t="s">
        <v>84</v>
      </c>
      <c r="M30" s="7" t="s">
        <v>12</v>
      </c>
      <c r="N30" s="7" t="s">
        <v>12</v>
      </c>
      <c r="O30" s="7" t="s">
        <v>14</v>
      </c>
      <c r="P30" s="7" t="s">
        <v>15</v>
      </c>
      <c r="Q30" s="7" t="s">
        <v>15</v>
      </c>
      <c r="R30" s="7" t="s">
        <v>356</v>
      </c>
      <c r="S30" s="7" t="s">
        <v>346</v>
      </c>
      <c r="T30" s="7" t="s">
        <v>16</v>
      </c>
      <c r="U30" s="7" t="s">
        <v>26</v>
      </c>
      <c r="V30" s="7" t="s">
        <v>62</v>
      </c>
      <c r="W30" s="7" t="s">
        <v>35</v>
      </c>
      <c r="X30" s="7" t="s">
        <v>28</v>
      </c>
      <c r="Y30" s="7" t="s">
        <v>59</v>
      </c>
      <c r="Z30" s="7" t="s">
        <v>59</v>
      </c>
      <c r="AA30" s="7" t="s">
        <v>112</v>
      </c>
      <c r="AB30" s="7" t="s">
        <v>97</v>
      </c>
      <c r="AC30" s="7" t="s">
        <v>113</v>
      </c>
      <c r="AD30" s="7" t="s">
        <v>352</v>
      </c>
      <c r="AE30" s="7" t="s">
        <v>65</v>
      </c>
      <c r="AF30" s="7" t="b">
        <v>1</v>
      </c>
      <c r="AG30" s="7" t="s">
        <v>336</v>
      </c>
      <c r="AH30" s="7" t="s">
        <v>354</v>
      </c>
      <c r="AI30" s="7" t="b">
        <v>0</v>
      </c>
      <c r="AJ30">
        <v>3</v>
      </c>
      <c r="AK30" s="2">
        <f>Table1[[#This Row],[Assessment Score]]/6</f>
        <v>0.5</v>
      </c>
    </row>
    <row r="31" spans="1:37" x14ac:dyDescent="0.25">
      <c r="A31" s="7" t="s">
        <v>114</v>
      </c>
      <c r="B31" s="9">
        <v>43929.8125</v>
      </c>
      <c r="C31" s="7" t="b">
        <v>1</v>
      </c>
      <c r="D31" s="7" t="s">
        <v>4</v>
      </c>
      <c r="E31" s="7" t="s">
        <v>54</v>
      </c>
      <c r="F31" s="7" t="s">
        <v>6</v>
      </c>
      <c r="G31" s="7" t="s">
        <v>55</v>
      </c>
      <c r="H31" s="7" t="s">
        <v>8</v>
      </c>
      <c r="I31" s="7">
        <v>1</v>
      </c>
      <c r="J31" s="7" t="s">
        <v>9</v>
      </c>
      <c r="K31" s="7" t="s">
        <v>10</v>
      </c>
      <c r="L31" s="7" t="s">
        <v>11</v>
      </c>
      <c r="M31" s="7" t="s">
        <v>12</v>
      </c>
      <c r="N31" s="7" t="s">
        <v>12</v>
      </c>
      <c r="O31" s="7" t="s">
        <v>24</v>
      </c>
      <c r="P31" s="7" t="s">
        <v>15</v>
      </c>
      <c r="Q31" s="7" t="s">
        <v>15</v>
      </c>
      <c r="R31" s="7" t="s">
        <v>337</v>
      </c>
      <c r="S31" s="7" t="s">
        <v>334</v>
      </c>
      <c r="T31" s="7" t="s">
        <v>25</v>
      </c>
      <c r="U31" s="7" t="s">
        <v>17</v>
      </c>
      <c r="V31" s="7" t="s">
        <v>115</v>
      </c>
      <c r="W31" s="7" t="s">
        <v>63</v>
      </c>
      <c r="X31" s="7" t="s">
        <v>36</v>
      </c>
      <c r="Y31" s="7" t="s">
        <v>64</v>
      </c>
      <c r="Z31" s="7" t="s">
        <v>64</v>
      </c>
      <c r="AA31" s="7" t="s">
        <v>64</v>
      </c>
      <c r="AB31" s="7"/>
      <c r="AC31" s="7" t="s">
        <v>98</v>
      </c>
      <c r="AD31" s="7" t="s">
        <v>335</v>
      </c>
      <c r="AE31" s="7" t="s">
        <v>30</v>
      </c>
      <c r="AF31" s="7" t="b">
        <v>0</v>
      </c>
      <c r="AG31" s="7" t="s">
        <v>336</v>
      </c>
      <c r="AH31" s="7" t="s">
        <v>354</v>
      </c>
      <c r="AI31" s="7" t="b">
        <v>0</v>
      </c>
      <c r="AJ31">
        <v>6</v>
      </c>
      <c r="AK31" s="2">
        <f>Table1[[#This Row],[Assessment Score]]/6</f>
        <v>1</v>
      </c>
    </row>
    <row r="32" spans="1:37" x14ac:dyDescent="0.25">
      <c r="A32" s="7" t="s">
        <v>116</v>
      </c>
      <c r="B32" s="9">
        <v>43929.813125000001</v>
      </c>
      <c r="C32" s="7" t="b">
        <v>1</v>
      </c>
      <c r="D32" s="7" t="s">
        <v>4</v>
      </c>
      <c r="E32" s="7" t="s">
        <v>54</v>
      </c>
      <c r="F32" s="7" t="s">
        <v>117</v>
      </c>
      <c r="G32" s="7" t="s">
        <v>7</v>
      </c>
      <c r="H32" s="7" t="s">
        <v>67</v>
      </c>
      <c r="I32" s="7">
        <v>0</v>
      </c>
      <c r="J32" s="7" t="s">
        <v>9</v>
      </c>
      <c r="K32" s="7" t="s">
        <v>10</v>
      </c>
      <c r="L32" s="7" t="s">
        <v>11</v>
      </c>
      <c r="M32" s="7" t="s">
        <v>12</v>
      </c>
      <c r="N32" s="7" t="s">
        <v>12</v>
      </c>
      <c r="O32" s="7" t="s">
        <v>14</v>
      </c>
      <c r="P32" s="7" t="s">
        <v>15</v>
      </c>
      <c r="Q32" s="7" t="s">
        <v>15</v>
      </c>
      <c r="R32" s="7" t="s">
        <v>351</v>
      </c>
      <c r="S32" s="7" t="s">
        <v>341</v>
      </c>
      <c r="T32" s="7" t="s">
        <v>48</v>
      </c>
      <c r="U32" s="7" t="s">
        <v>35</v>
      </c>
      <c r="V32" s="7" t="s">
        <v>118</v>
      </c>
      <c r="W32" s="7" t="s">
        <v>103</v>
      </c>
      <c r="X32" s="7" t="s">
        <v>19</v>
      </c>
      <c r="Y32" s="7" t="s">
        <v>59</v>
      </c>
      <c r="Z32" s="7" t="s">
        <v>20</v>
      </c>
      <c r="AA32" s="7" t="s">
        <v>104</v>
      </c>
      <c r="AB32" s="7" t="s">
        <v>97</v>
      </c>
      <c r="AC32" s="7" t="s">
        <v>113</v>
      </c>
      <c r="AD32" s="7" t="s">
        <v>335</v>
      </c>
      <c r="AE32" s="7" t="s">
        <v>30</v>
      </c>
      <c r="AF32" s="7" t="b">
        <v>0</v>
      </c>
      <c r="AG32" s="7" t="s">
        <v>336</v>
      </c>
      <c r="AH32" s="7" t="s">
        <v>354</v>
      </c>
      <c r="AI32" s="7" t="b">
        <v>0</v>
      </c>
      <c r="AJ32">
        <v>6</v>
      </c>
      <c r="AK32" s="2">
        <f>Table1[[#This Row],[Assessment Score]]/6</f>
        <v>1</v>
      </c>
    </row>
    <row r="33" spans="1:37" x14ac:dyDescent="0.25">
      <c r="A33" s="7" t="s">
        <v>119</v>
      </c>
      <c r="B33" s="9">
        <v>43929.813136574077</v>
      </c>
      <c r="C33" s="7" t="b">
        <v>1</v>
      </c>
      <c r="D33" s="7" t="s">
        <v>4</v>
      </c>
      <c r="E33" s="7" t="s">
        <v>54</v>
      </c>
      <c r="F33" s="7" t="s">
        <v>6</v>
      </c>
      <c r="G33" s="7" t="s">
        <v>7</v>
      </c>
      <c r="H33" s="7" t="s">
        <v>8</v>
      </c>
      <c r="I33" s="7">
        <v>3</v>
      </c>
      <c r="J33" s="7" t="s">
        <v>9</v>
      </c>
      <c r="K33" s="7" t="s">
        <v>10</v>
      </c>
      <c r="L33" s="7" t="s">
        <v>11</v>
      </c>
      <c r="M33" s="7" t="s">
        <v>12</v>
      </c>
      <c r="N33" s="7" t="s">
        <v>12</v>
      </c>
      <c r="O33" s="7" t="s">
        <v>24</v>
      </c>
      <c r="P33" s="7" t="s">
        <v>15</v>
      </c>
      <c r="Q33" s="7" t="s">
        <v>15</v>
      </c>
      <c r="R33" s="7" t="s">
        <v>337</v>
      </c>
      <c r="S33" s="7" t="s">
        <v>338</v>
      </c>
      <c r="T33" s="7" t="s">
        <v>48</v>
      </c>
      <c r="U33" s="7" t="s">
        <v>26</v>
      </c>
      <c r="V33" s="7" t="s">
        <v>120</v>
      </c>
      <c r="W33" s="7" t="s">
        <v>35</v>
      </c>
      <c r="X33" s="7" t="s">
        <v>28</v>
      </c>
      <c r="Y33" s="7" t="s">
        <v>20</v>
      </c>
      <c r="Z33" s="7" t="s">
        <v>64</v>
      </c>
      <c r="AA33" s="7" t="s">
        <v>121</v>
      </c>
      <c r="AB33" s="7" t="s">
        <v>122</v>
      </c>
      <c r="AC33" s="7" t="s">
        <v>98</v>
      </c>
      <c r="AD33" s="7" t="s">
        <v>335</v>
      </c>
      <c r="AE33" s="7" t="s">
        <v>30</v>
      </c>
      <c r="AF33" s="7" t="b">
        <v>0</v>
      </c>
      <c r="AG33" s="7" t="s">
        <v>336</v>
      </c>
      <c r="AH33" s="7" t="s">
        <v>354</v>
      </c>
      <c r="AI33" s="7" t="b">
        <v>0</v>
      </c>
      <c r="AJ33">
        <v>6</v>
      </c>
      <c r="AK33" s="2">
        <f>Table1[[#This Row],[Assessment Score]]/6</f>
        <v>1</v>
      </c>
    </row>
    <row r="34" spans="1:37" x14ac:dyDescent="0.25">
      <c r="A34" s="7" t="s">
        <v>123</v>
      </c>
      <c r="B34" s="9">
        <v>43929.814444444448</v>
      </c>
      <c r="C34" s="7" t="b">
        <v>1</v>
      </c>
      <c r="D34" s="7" t="s">
        <v>4</v>
      </c>
      <c r="E34" s="7" t="s">
        <v>32</v>
      </c>
      <c r="F34" s="7" t="s">
        <v>6</v>
      </c>
      <c r="G34" s="7" t="s">
        <v>61</v>
      </c>
      <c r="H34" s="7" t="s">
        <v>8</v>
      </c>
      <c r="I34" s="7">
        <v>1</v>
      </c>
      <c r="J34" s="7" t="s">
        <v>9</v>
      </c>
      <c r="K34" s="7" t="s">
        <v>10</v>
      </c>
      <c r="L34" s="7" t="s">
        <v>11</v>
      </c>
      <c r="M34" s="7" t="s">
        <v>12</v>
      </c>
      <c r="N34" s="7" t="s">
        <v>47</v>
      </c>
      <c r="O34" s="7" t="s">
        <v>14</v>
      </c>
      <c r="P34" s="7" t="s">
        <v>15</v>
      </c>
      <c r="Q34" s="7" t="s">
        <v>15</v>
      </c>
      <c r="R34" s="7" t="s">
        <v>337</v>
      </c>
      <c r="S34" s="7" t="s">
        <v>334</v>
      </c>
      <c r="T34" s="7" t="s">
        <v>48</v>
      </c>
      <c r="U34" s="7" t="s">
        <v>17</v>
      </c>
      <c r="V34" s="7" t="s">
        <v>124</v>
      </c>
      <c r="W34" s="7" t="s">
        <v>35</v>
      </c>
      <c r="X34" s="7" t="s">
        <v>28</v>
      </c>
      <c r="Y34" s="7" t="s">
        <v>64</v>
      </c>
      <c r="Z34" s="7" t="s">
        <v>64</v>
      </c>
      <c r="AA34" s="7" t="s">
        <v>64</v>
      </c>
      <c r="AB34" s="7"/>
      <c r="AC34" s="7" t="s">
        <v>98</v>
      </c>
      <c r="AD34" s="7" t="s">
        <v>335</v>
      </c>
      <c r="AE34" s="7" t="s">
        <v>30</v>
      </c>
      <c r="AF34" s="7" t="b">
        <v>0</v>
      </c>
      <c r="AG34" s="7" t="s">
        <v>336</v>
      </c>
      <c r="AH34" s="7" t="s">
        <v>354</v>
      </c>
      <c r="AI34" s="7" t="b">
        <v>0</v>
      </c>
      <c r="AJ34">
        <v>6</v>
      </c>
      <c r="AK34" s="2">
        <f>Table1[[#This Row],[Assessment Score]]/6</f>
        <v>1</v>
      </c>
    </row>
    <row r="35" spans="1:37" x14ac:dyDescent="0.25">
      <c r="A35" s="7" t="s">
        <v>125</v>
      </c>
      <c r="B35" s="9">
        <v>43929.815787037034</v>
      </c>
      <c r="C35" s="7" t="b">
        <v>1</v>
      </c>
      <c r="D35" s="7" t="s">
        <v>4</v>
      </c>
      <c r="E35" s="7" t="s">
        <v>32</v>
      </c>
      <c r="F35" s="7" t="s">
        <v>6</v>
      </c>
      <c r="G35" s="7" t="s">
        <v>7</v>
      </c>
      <c r="H35" s="7" t="s">
        <v>8</v>
      </c>
      <c r="I35" s="7">
        <v>1</v>
      </c>
      <c r="J35" s="7" t="s">
        <v>9</v>
      </c>
      <c r="K35" s="7" t="s">
        <v>10</v>
      </c>
      <c r="L35" s="7" t="s">
        <v>11</v>
      </c>
      <c r="M35" s="7" t="s">
        <v>12</v>
      </c>
      <c r="N35" s="7" t="s">
        <v>12</v>
      </c>
      <c r="O35" s="7" t="s">
        <v>14</v>
      </c>
      <c r="P35" s="7" t="s">
        <v>15</v>
      </c>
      <c r="Q35" s="7" t="s">
        <v>15</v>
      </c>
      <c r="R35" s="7" t="s">
        <v>348</v>
      </c>
      <c r="S35" s="7" t="s">
        <v>339</v>
      </c>
      <c r="T35" s="7" t="s">
        <v>48</v>
      </c>
      <c r="U35" s="7" t="s">
        <v>35</v>
      </c>
      <c r="V35" s="7" t="s">
        <v>126</v>
      </c>
      <c r="W35" s="7" t="s">
        <v>103</v>
      </c>
      <c r="X35" s="7" t="s">
        <v>28</v>
      </c>
      <c r="Y35" s="7" t="s">
        <v>20</v>
      </c>
      <c r="Z35" s="7" t="s">
        <v>20</v>
      </c>
      <c r="AA35" s="7" t="s">
        <v>59</v>
      </c>
      <c r="AB35" s="7" t="s">
        <v>127</v>
      </c>
      <c r="AC35" s="7" t="s">
        <v>113</v>
      </c>
      <c r="AD35" s="7" t="s">
        <v>352</v>
      </c>
      <c r="AE35" s="7" t="s">
        <v>65</v>
      </c>
      <c r="AF35" s="7" t="b">
        <v>1</v>
      </c>
      <c r="AG35" s="7" t="s">
        <v>336</v>
      </c>
      <c r="AH35" s="7" t="s">
        <v>354</v>
      </c>
      <c r="AI35" s="7" t="b">
        <v>0</v>
      </c>
      <c r="AJ35">
        <v>3</v>
      </c>
      <c r="AK35" s="2">
        <f>Table1[[#This Row],[Assessment Score]]/6</f>
        <v>0.5</v>
      </c>
    </row>
    <row r="36" spans="1:37" x14ac:dyDescent="0.25">
      <c r="A36" s="7" t="s">
        <v>128</v>
      </c>
      <c r="B36" s="9">
        <v>43929.816111111111</v>
      </c>
      <c r="C36" s="7" t="b">
        <v>1</v>
      </c>
      <c r="D36" s="7" t="s">
        <v>4</v>
      </c>
      <c r="E36" s="7" t="s">
        <v>54</v>
      </c>
      <c r="F36" s="7" t="s">
        <v>129</v>
      </c>
      <c r="G36" s="7" t="s">
        <v>7</v>
      </c>
      <c r="H36" s="7" t="s">
        <v>8</v>
      </c>
      <c r="I36" s="7">
        <v>2</v>
      </c>
      <c r="J36" s="7" t="s">
        <v>9</v>
      </c>
      <c r="K36" s="7" t="s">
        <v>10</v>
      </c>
      <c r="L36" s="7" t="s">
        <v>11</v>
      </c>
      <c r="M36" s="7" t="s">
        <v>12</v>
      </c>
      <c r="N36" s="7" t="s">
        <v>12</v>
      </c>
      <c r="O36" s="7" t="s">
        <v>24</v>
      </c>
      <c r="P36" s="7" t="s">
        <v>15</v>
      </c>
      <c r="Q36" s="7" t="s">
        <v>15</v>
      </c>
      <c r="R36" s="7" t="s">
        <v>337</v>
      </c>
      <c r="S36" s="7" t="s">
        <v>338</v>
      </c>
      <c r="T36" s="7" t="s">
        <v>16</v>
      </c>
      <c r="U36" s="7" t="s">
        <v>26</v>
      </c>
      <c r="V36" s="7" t="s">
        <v>130</v>
      </c>
      <c r="W36" s="7" t="s">
        <v>26</v>
      </c>
      <c r="X36" s="7" t="s">
        <v>28</v>
      </c>
      <c r="Y36" s="7" t="s">
        <v>20</v>
      </c>
      <c r="Z36" s="7" t="s">
        <v>64</v>
      </c>
      <c r="AA36" s="7" t="s">
        <v>112</v>
      </c>
      <c r="AB36" s="7" t="s">
        <v>131</v>
      </c>
      <c r="AC36" s="7" t="s">
        <v>98</v>
      </c>
      <c r="AD36" s="7" t="s">
        <v>335</v>
      </c>
      <c r="AE36" s="7" t="s">
        <v>30</v>
      </c>
      <c r="AF36" s="7" t="b">
        <v>0</v>
      </c>
      <c r="AG36" s="7" t="s">
        <v>336</v>
      </c>
      <c r="AH36" s="7" t="s">
        <v>354</v>
      </c>
      <c r="AI36" s="7" t="b">
        <v>0</v>
      </c>
      <c r="AJ36">
        <v>6</v>
      </c>
      <c r="AK36" s="2">
        <f>Table1[[#This Row],[Assessment Score]]/6</f>
        <v>1</v>
      </c>
    </row>
    <row r="37" spans="1:37" x14ac:dyDescent="0.25">
      <c r="A37" s="7" t="s">
        <v>132</v>
      </c>
      <c r="B37" s="9">
        <v>43929.816550925927</v>
      </c>
      <c r="C37" s="7" t="b">
        <v>1</v>
      </c>
      <c r="D37" s="7" t="s">
        <v>4</v>
      </c>
      <c r="E37" s="7" t="s">
        <v>32</v>
      </c>
      <c r="F37" s="7" t="s">
        <v>6</v>
      </c>
      <c r="G37" s="7" t="s">
        <v>22</v>
      </c>
      <c r="H37" s="7" t="s">
        <v>8</v>
      </c>
      <c r="I37" s="7">
        <v>0</v>
      </c>
      <c r="J37" s="7" t="s">
        <v>9</v>
      </c>
      <c r="K37" s="7" t="s">
        <v>10</v>
      </c>
      <c r="L37" s="7" t="s">
        <v>11</v>
      </c>
      <c r="M37" s="7" t="s">
        <v>12</v>
      </c>
      <c r="N37" s="7" t="s">
        <v>12</v>
      </c>
      <c r="O37" s="7" t="s">
        <v>24</v>
      </c>
      <c r="P37" s="7" t="s">
        <v>15</v>
      </c>
      <c r="Q37" s="7" t="s">
        <v>15</v>
      </c>
      <c r="R37" s="7" t="s">
        <v>337</v>
      </c>
      <c r="S37" s="7" t="s">
        <v>334</v>
      </c>
      <c r="T37" s="7" t="s">
        <v>48</v>
      </c>
      <c r="U37" s="7" t="s">
        <v>17</v>
      </c>
      <c r="V37" s="7" t="s">
        <v>133</v>
      </c>
      <c r="W37" s="7" t="s">
        <v>35</v>
      </c>
      <c r="X37" s="7" t="s">
        <v>28</v>
      </c>
      <c r="Y37" s="7" t="s">
        <v>20</v>
      </c>
      <c r="Z37" s="7" t="s">
        <v>20</v>
      </c>
      <c r="AA37" s="7" t="s">
        <v>59</v>
      </c>
      <c r="AB37" s="7"/>
      <c r="AC37" s="7" t="s">
        <v>98</v>
      </c>
      <c r="AD37" s="7" t="s">
        <v>335</v>
      </c>
      <c r="AE37" s="7" t="s">
        <v>30</v>
      </c>
      <c r="AF37" s="7" t="b">
        <v>0</v>
      </c>
      <c r="AG37" s="7" t="s">
        <v>336</v>
      </c>
      <c r="AH37" s="7" t="s">
        <v>354</v>
      </c>
      <c r="AI37" s="7" t="b">
        <v>0</v>
      </c>
      <c r="AJ37">
        <v>6</v>
      </c>
      <c r="AK37" s="2">
        <f>Table1[[#This Row],[Assessment Score]]/6</f>
        <v>1</v>
      </c>
    </row>
    <row r="38" spans="1:37" x14ac:dyDescent="0.25">
      <c r="A38" s="7" t="s">
        <v>134</v>
      </c>
      <c r="B38" s="9">
        <v>43929.824004629627</v>
      </c>
      <c r="C38" s="7" t="b">
        <v>1</v>
      </c>
      <c r="D38" s="7" t="s">
        <v>4</v>
      </c>
      <c r="E38" s="7" t="s">
        <v>32</v>
      </c>
      <c r="F38" s="7" t="s">
        <v>6</v>
      </c>
      <c r="G38" s="7" t="s">
        <v>7</v>
      </c>
      <c r="H38" s="7" t="s">
        <v>67</v>
      </c>
      <c r="I38" s="7">
        <v>0</v>
      </c>
      <c r="J38" s="7" t="s">
        <v>9</v>
      </c>
      <c r="K38" s="7" t="s">
        <v>91</v>
      </c>
      <c r="L38" s="7" t="s">
        <v>11</v>
      </c>
      <c r="M38" s="7" t="s">
        <v>12</v>
      </c>
      <c r="N38" s="7" t="s">
        <v>12</v>
      </c>
      <c r="O38" s="7" t="s">
        <v>14</v>
      </c>
      <c r="P38" s="7" t="s">
        <v>15</v>
      </c>
      <c r="Q38" s="7" t="s">
        <v>15</v>
      </c>
      <c r="R38" s="7" t="s">
        <v>333</v>
      </c>
      <c r="S38" s="7" t="s">
        <v>341</v>
      </c>
      <c r="T38" s="7" t="s">
        <v>38</v>
      </c>
      <c r="U38" s="7" t="s">
        <v>26</v>
      </c>
      <c r="V38" s="7" t="s">
        <v>96</v>
      </c>
      <c r="W38" s="7" t="s">
        <v>63</v>
      </c>
      <c r="X38" s="7" t="s">
        <v>50</v>
      </c>
      <c r="Y38" s="7" t="s">
        <v>29</v>
      </c>
      <c r="Z38" s="7" t="s">
        <v>59</v>
      </c>
      <c r="AA38" s="7" t="s">
        <v>64</v>
      </c>
      <c r="AB38" s="7" t="s">
        <v>135</v>
      </c>
      <c r="AC38" s="7" t="s">
        <v>98</v>
      </c>
      <c r="AD38" s="7" t="s">
        <v>335</v>
      </c>
      <c r="AE38" s="7" t="s">
        <v>30</v>
      </c>
      <c r="AF38" s="7" t="b">
        <v>0</v>
      </c>
      <c r="AG38" s="7" t="s">
        <v>336</v>
      </c>
      <c r="AH38" s="7" t="s">
        <v>354</v>
      </c>
      <c r="AI38" s="7" t="b">
        <v>0</v>
      </c>
      <c r="AJ38">
        <v>6</v>
      </c>
      <c r="AK38" s="2">
        <f>Table1[[#This Row],[Assessment Score]]/6</f>
        <v>1</v>
      </c>
    </row>
    <row r="39" spans="1:37" x14ac:dyDescent="0.25">
      <c r="A39" s="7" t="s">
        <v>136</v>
      </c>
      <c r="B39" s="9">
        <v>43929.831712962965</v>
      </c>
      <c r="C39" s="7" t="b">
        <v>1</v>
      </c>
      <c r="D39" s="7" t="s">
        <v>4</v>
      </c>
      <c r="E39" s="7" t="s">
        <v>32</v>
      </c>
      <c r="F39" s="7" t="s">
        <v>6</v>
      </c>
      <c r="G39" s="7" t="s">
        <v>33</v>
      </c>
      <c r="H39" s="7" t="s">
        <v>8</v>
      </c>
      <c r="I39" s="7">
        <v>1</v>
      </c>
      <c r="J39" s="7" t="s">
        <v>9</v>
      </c>
      <c r="K39" s="7" t="s">
        <v>10</v>
      </c>
      <c r="L39" s="7" t="s">
        <v>11</v>
      </c>
      <c r="M39" s="7" t="s">
        <v>12</v>
      </c>
      <c r="N39" s="7" t="s">
        <v>12</v>
      </c>
      <c r="O39" s="7" t="s">
        <v>14</v>
      </c>
      <c r="P39" s="7" t="s">
        <v>15</v>
      </c>
      <c r="Q39" s="7" t="s">
        <v>15</v>
      </c>
      <c r="R39" s="7" t="s">
        <v>345</v>
      </c>
      <c r="S39" s="7" t="s">
        <v>346</v>
      </c>
      <c r="T39" s="7" t="s">
        <v>16</v>
      </c>
      <c r="U39" s="7" t="s">
        <v>35</v>
      </c>
      <c r="V39" s="7" t="s">
        <v>137</v>
      </c>
      <c r="W39" s="7" t="s">
        <v>35</v>
      </c>
      <c r="X39" s="7" t="s">
        <v>36</v>
      </c>
      <c r="Y39" s="7" t="s">
        <v>64</v>
      </c>
      <c r="Z39" s="7" t="s">
        <v>64</v>
      </c>
      <c r="AA39" s="7" t="s">
        <v>64</v>
      </c>
      <c r="AB39" s="7" t="s">
        <v>135</v>
      </c>
      <c r="AC39" s="7" t="s">
        <v>98</v>
      </c>
      <c r="AD39" s="7" t="s">
        <v>335</v>
      </c>
      <c r="AE39" s="7" t="s">
        <v>30</v>
      </c>
      <c r="AF39" s="7" t="b">
        <v>0</v>
      </c>
      <c r="AG39" s="7" t="s">
        <v>336</v>
      </c>
      <c r="AH39" s="7" t="s">
        <v>354</v>
      </c>
      <c r="AI39" s="7" t="b">
        <v>1</v>
      </c>
      <c r="AJ39">
        <v>5</v>
      </c>
      <c r="AK39" s="2">
        <f>Table1[[#This Row],[Assessment Score]]/6</f>
        <v>0.83333333333333337</v>
      </c>
    </row>
    <row r="40" spans="1:37" x14ac:dyDescent="0.25">
      <c r="A40" s="7" t="s">
        <v>138</v>
      </c>
      <c r="B40" s="9">
        <v>43929.832499999997</v>
      </c>
      <c r="C40" s="7" t="b">
        <v>1</v>
      </c>
      <c r="D40" s="7" t="s">
        <v>4</v>
      </c>
      <c r="E40" s="7" t="s">
        <v>32</v>
      </c>
      <c r="F40" s="7" t="s">
        <v>6</v>
      </c>
      <c r="G40" s="7" t="s">
        <v>22</v>
      </c>
      <c r="H40" s="7" t="s">
        <v>8</v>
      </c>
      <c r="I40" s="7">
        <v>1</v>
      </c>
      <c r="J40" s="7" t="s">
        <v>9</v>
      </c>
      <c r="K40" s="7" t="s">
        <v>10</v>
      </c>
      <c r="L40" s="7" t="s">
        <v>11</v>
      </c>
      <c r="M40" s="7" t="s">
        <v>12</v>
      </c>
      <c r="N40" s="7" t="s">
        <v>12</v>
      </c>
      <c r="O40" s="7" t="s">
        <v>24</v>
      </c>
      <c r="P40" s="7" t="s">
        <v>15</v>
      </c>
      <c r="Q40" s="7" t="s">
        <v>15</v>
      </c>
      <c r="R40" s="7" t="s">
        <v>333</v>
      </c>
      <c r="S40" s="7" t="s">
        <v>346</v>
      </c>
      <c r="T40" s="7" t="s">
        <v>25</v>
      </c>
      <c r="U40" s="7" t="s">
        <v>26</v>
      </c>
      <c r="V40" s="7" t="s">
        <v>139</v>
      </c>
      <c r="W40" s="7" t="s">
        <v>26</v>
      </c>
      <c r="X40" s="7" t="s">
        <v>28</v>
      </c>
      <c r="Y40" s="7" t="s">
        <v>64</v>
      </c>
      <c r="Z40" s="7" t="s">
        <v>64</v>
      </c>
      <c r="AA40" s="7" t="s">
        <v>59</v>
      </c>
      <c r="AB40" s="7" t="s">
        <v>97</v>
      </c>
      <c r="AC40" s="7" t="s">
        <v>98</v>
      </c>
      <c r="AD40" s="7" t="s">
        <v>335</v>
      </c>
      <c r="AE40" s="7" t="s">
        <v>30</v>
      </c>
      <c r="AF40" s="7" t="b">
        <v>0</v>
      </c>
      <c r="AG40" s="7" t="s">
        <v>336</v>
      </c>
      <c r="AH40" s="7" t="s">
        <v>354</v>
      </c>
      <c r="AI40" s="7" t="b">
        <v>0</v>
      </c>
      <c r="AJ40">
        <v>6</v>
      </c>
      <c r="AK40" s="2">
        <f>Table1[[#This Row],[Assessment Score]]/6</f>
        <v>1</v>
      </c>
    </row>
    <row r="41" spans="1:37" x14ac:dyDescent="0.25">
      <c r="A41" s="7" t="s">
        <v>140</v>
      </c>
      <c r="B41" s="9">
        <v>43929.833472222221</v>
      </c>
      <c r="C41" s="7" t="b">
        <v>1</v>
      </c>
      <c r="D41" s="7" t="s">
        <v>4</v>
      </c>
      <c r="E41" s="7" t="s">
        <v>32</v>
      </c>
      <c r="F41" s="7" t="s">
        <v>6</v>
      </c>
      <c r="G41" s="7" t="s">
        <v>7</v>
      </c>
      <c r="H41" s="7" t="s">
        <v>8</v>
      </c>
      <c r="I41" s="7">
        <v>2</v>
      </c>
      <c r="J41" s="7" t="s">
        <v>9</v>
      </c>
      <c r="K41" s="7" t="s">
        <v>141</v>
      </c>
      <c r="L41" s="7" t="s">
        <v>11</v>
      </c>
      <c r="M41" s="7" t="s">
        <v>12</v>
      </c>
      <c r="N41" s="7" t="s">
        <v>142</v>
      </c>
      <c r="O41" s="7" t="s">
        <v>14</v>
      </c>
      <c r="P41" s="7" t="s">
        <v>15</v>
      </c>
      <c r="Q41" s="7" t="s">
        <v>12</v>
      </c>
      <c r="R41" s="7" t="s">
        <v>337</v>
      </c>
      <c r="S41" s="7" t="s">
        <v>350</v>
      </c>
      <c r="T41" s="7" t="s">
        <v>25</v>
      </c>
      <c r="U41" s="7" t="s">
        <v>26</v>
      </c>
      <c r="V41" s="7" t="s">
        <v>143</v>
      </c>
      <c r="W41" s="7" t="s">
        <v>103</v>
      </c>
      <c r="X41" s="7" t="s">
        <v>28</v>
      </c>
      <c r="Y41" s="7" t="s">
        <v>20</v>
      </c>
      <c r="Z41" s="7" t="s">
        <v>58</v>
      </c>
      <c r="AA41" s="7" t="s">
        <v>64</v>
      </c>
      <c r="AB41" s="7" t="s">
        <v>144</v>
      </c>
      <c r="AC41" s="7" t="s">
        <v>98</v>
      </c>
      <c r="AD41" s="7" t="s">
        <v>335</v>
      </c>
      <c r="AE41" s="7" t="s">
        <v>30</v>
      </c>
      <c r="AF41" s="7" t="b">
        <v>0</v>
      </c>
      <c r="AG41" s="7" t="s">
        <v>357</v>
      </c>
      <c r="AH41" s="7" t="s">
        <v>354</v>
      </c>
      <c r="AI41" s="7" t="b">
        <v>0</v>
      </c>
      <c r="AJ41">
        <v>5</v>
      </c>
      <c r="AK41" s="2">
        <f>Table1[[#This Row],[Assessment Score]]/6</f>
        <v>0.83333333333333337</v>
      </c>
    </row>
    <row r="42" spans="1:37" x14ac:dyDescent="0.25">
      <c r="A42" s="7" t="s">
        <v>145</v>
      </c>
      <c r="B42" s="9">
        <v>43929.840497685182</v>
      </c>
      <c r="C42" s="7" t="b">
        <v>1</v>
      </c>
      <c r="D42" s="7" t="s">
        <v>4</v>
      </c>
      <c r="E42" s="7" t="s">
        <v>54</v>
      </c>
      <c r="F42" s="7" t="s">
        <v>6</v>
      </c>
      <c r="G42" s="7" t="s">
        <v>22</v>
      </c>
      <c r="H42" s="7" t="s">
        <v>8</v>
      </c>
      <c r="I42" s="7" t="s">
        <v>146</v>
      </c>
      <c r="J42" s="7" t="s">
        <v>9</v>
      </c>
      <c r="K42" s="7" t="s">
        <v>10</v>
      </c>
      <c r="L42" s="7" t="s">
        <v>11</v>
      </c>
      <c r="M42" s="7" t="s">
        <v>12</v>
      </c>
      <c r="N42" s="7" t="s">
        <v>12</v>
      </c>
      <c r="O42" s="7" t="s">
        <v>24</v>
      </c>
      <c r="P42" s="7" t="s">
        <v>15</v>
      </c>
      <c r="Q42" s="7" t="s">
        <v>15</v>
      </c>
      <c r="R42" s="7" t="s">
        <v>348</v>
      </c>
      <c r="S42" s="7" t="s">
        <v>339</v>
      </c>
      <c r="T42" s="7" t="s">
        <v>38</v>
      </c>
      <c r="U42" s="7" t="s">
        <v>26</v>
      </c>
      <c r="V42" s="7" t="s">
        <v>39</v>
      </c>
      <c r="W42" s="7" t="s">
        <v>35</v>
      </c>
      <c r="X42" s="7" t="s">
        <v>28</v>
      </c>
      <c r="Y42" s="7" t="s">
        <v>64</v>
      </c>
      <c r="Z42" s="7" t="s">
        <v>64</v>
      </c>
      <c r="AA42" s="7" t="s">
        <v>64</v>
      </c>
      <c r="AB42" s="7" t="s">
        <v>97</v>
      </c>
      <c r="AC42" s="7" t="s">
        <v>98</v>
      </c>
      <c r="AD42" s="7" t="s">
        <v>358</v>
      </c>
      <c r="AE42" s="7" t="s">
        <v>65</v>
      </c>
      <c r="AF42" s="7" t="b">
        <v>1</v>
      </c>
      <c r="AG42" s="7" t="s">
        <v>336</v>
      </c>
      <c r="AH42" s="7" t="s">
        <v>354</v>
      </c>
      <c r="AI42" s="7" t="b">
        <v>0</v>
      </c>
      <c r="AJ42">
        <v>3</v>
      </c>
      <c r="AK42" s="2">
        <f>Table1[[#This Row],[Assessment Score]]/6</f>
        <v>0.5</v>
      </c>
    </row>
    <row r="43" spans="1:37" x14ac:dyDescent="0.25">
      <c r="A43" s="7" t="s">
        <v>147</v>
      </c>
      <c r="B43" s="9">
        <v>43929.846863425926</v>
      </c>
      <c r="C43" s="7" t="b">
        <v>1</v>
      </c>
      <c r="D43" s="7" t="s">
        <v>4</v>
      </c>
      <c r="E43" s="7" t="s">
        <v>32</v>
      </c>
      <c r="F43" s="7" t="s">
        <v>141</v>
      </c>
      <c r="G43" s="7" t="s">
        <v>22</v>
      </c>
      <c r="H43" s="7" t="s">
        <v>8</v>
      </c>
      <c r="I43" s="7">
        <v>0</v>
      </c>
      <c r="J43" s="7" t="s">
        <v>9</v>
      </c>
      <c r="K43" s="7" t="s">
        <v>91</v>
      </c>
      <c r="L43" s="7" t="s">
        <v>11</v>
      </c>
      <c r="M43" s="7" t="s">
        <v>12</v>
      </c>
      <c r="N43" s="7" t="s">
        <v>12</v>
      </c>
      <c r="O43" s="7" t="s">
        <v>14</v>
      </c>
      <c r="P43" s="7" t="s">
        <v>15</v>
      </c>
      <c r="Q43" s="7" t="s">
        <v>15</v>
      </c>
      <c r="R43" s="7" t="s">
        <v>333</v>
      </c>
      <c r="S43" s="7" t="s">
        <v>343</v>
      </c>
      <c r="T43" s="7" t="s">
        <v>148</v>
      </c>
      <c r="U43" s="7" t="s">
        <v>35</v>
      </c>
      <c r="V43" s="7" t="s">
        <v>80</v>
      </c>
      <c r="W43" s="7" t="s">
        <v>103</v>
      </c>
      <c r="X43" s="7" t="s">
        <v>69</v>
      </c>
      <c r="Y43" s="7" t="s">
        <v>29</v>
      </c>
      <c r="Z43" s="7" t="s">
        <v>58</v>
      </c>
      <c r="AA43" s="7" t="s">
        <v>58</v>
      </c>
      <c r="AB43" s="7" t="s">
        <v>97</v>
      </c>
      <c r="AC43" s="7" t="s">
        <v>98</v>
      </c>
      <c r="AD43" s="7" t="s">
        <v>335</v>
      </c>
      <c r="AE43" s="7" t="s">
        <v>30</v>
      </c>
      <c r="AF43" s="7" t="b">
        <v>0</v>
      </c>
      <c r="AG43" s="7" t="s">
        <v>336</v>
      </c>
      <c r="AH43" s="7" t="s">
        <v>354</v>
      </c>
      <c r="AI43" s="7" t="b">
        <v>0</v>
      </c>
      <c r="AJ43">
        <v>6</v>
      </c>
      <c r="AK43" s="2">
        <f>Table1[[#This Row],[Assessment Score]]/6</f>
        <v>1</v>
      </c>
    </row>
    <row r="44" spans="1:37" x14ac:dyDescent="0.25">
      <c r="A44" s="7" t="s">
        <v>149</v>
      </c>
      <c r="B44" s="9">
        <v>43929.847615740742</v>
      </c>
      <c r="C44" s="7" t="b">
        <v>1</v>
      </c>
      <c r="D44" s="7" t="s">
        <v>4</v>
      </c>
      <c r="E44" s="7" t="s">
        <v>71</v>
      </c>
      <c r="F44" s="7"/>
      <c r="G44" s="7" t="s">
        <v>22</v>
      </c>
      <c r="H44" s="7" t="s">
        <v>8</v>
      </c>
      <c r="I44" s="7">
        <v>0</v>
      </c>
      <c r="J44" s="7" t="s">
        <v>9</v>
      </c>
      <c r="K44" s="7" t="s">
        <v>10</v>
      </c>
      <c r="L44" s="7" t="s">
        <v>11</v>
      </c>
      <c r="M44" s="7" t="s">
        <v>12</v>
      </c>
      <c r="N44" s="7" t="s">
        <v>12</v>
      </c>
      <c r="O44" s="7" t="s">
        <v>14</v>
      </c>
      <c r="P44" s="7" t="s">
        <v>15</v>
      </c>
      <c r="Q44" s="7" t="s">
        <v>15</v>
      </c>
      <c r="R44" s="7" t="s">
        <v>337</v>
      </c>
      <c r="S44" s="7" t="s">
        <v>338</v>
      </c>
      <c r="T44" s="7" t="s">
        <v>16</v>
      </c>
      <c r="U44" s="7" t="s">
        <v>17</v>
      </c>
      <c r="V44" s="7" t="s">
        <v>150</v>
      </c>
      <c r="W44" s="7" t="s">
        <v>35</v>
      </c>
      <c r="X44" s="7" t="s">
        <v>36</v>
      </c>
      <c r="Y44" s="7" t="s">
        <v>64</v>
      </c>
      <c r="Z44" s="7" t="s">
        <v>64</v>
      </c>
      <c r="AA44" s="7" t="s">
        <v>58</v>
      </c>
      <c r="AB44" s="7" t="s">
        <v>97</v>
      </c>
      <c r="AC44" s="7" t="s">
        <v>98</v>
      </c>
      <c r="AD44" s="7" t="s">
        <v>335</v>
      </c>
      <c r="AE44" s="7" t="s">
        <v>30</v>
      </c>
      <c r="AF44" s="7" t="b">
        <v>0</v>
      </c>
      <c r="AG44" s="7" t="s">
        <v>336</v>
      </c>
      <c r="AH44" s="7" t="s">
        <v>354</v>
      </c>
      <c r="AI44" s="7" t="b">
        <v>0</v>
      </c>
      <c r="AJ44">
        <v>6</v>
      </c>
      <c r="AK44" s="2">
        <f>Table1[[#This Row],[Assessment Score]]/6</f>
        <v>1</v>
      </c>
    </row>
    <row r="45" spans="1:37" x14ac:dyDescent="0.25">
      <c r="A45" s="7" t="s">
        <v>151</v>
      </c>
      <c r="B45" s="9">
        <v>43929.853194444448</v>
      </c>
      <c r="C45" s="7" t="b">
        <v>1</v>
      </c>
      <c r="D45" s="7" t="s">
        <v>4</v>
      </c>
      <c r="E45" s="7" t="s">
        <v>32</v>
      </c>
      <c r="F45" s="7" t="s">
        <v>6</v>
      </c>
      <c r="G45" s="7" t="s">
        <v>33</v>
      </c>
      <c r="H45" s="7" t="s">
        <v>67</v>
      </c>
      <c r="I45" s="7">
        <v>0</v>
      </c>
      <c r="J45" s="7" t="s">
        <v>9</v>
      </c>
      <c r="K45" s="7" t="s">
        <v>91</v>
      </c>
      <c r="L45" s="7" t="s">
        <v>11</v>
      </c>
      <c r="M45" s="7" t="s">
        <v>12</v>
      </c>
      <c r="N45" s="7" t="s">
        <v>12</v>
      </c>
      <c r="O45" s="7" t="s">
        <v>14</v>
      </c>
      <c r="P45" s="7" t="s">
        <v>15</v>
      </c>
      <c r="Q45" s="7" t="s">
        <v>15</v>
      </c>
      <c r="R45" s="7" t="s">
        <v>351</v>
      </c>
      <c r="S45" s="7" t="s">
        <v>350</v>
      </c>
      <c r="T45" s="7" t="s">
        <v>16</v>
      </c>
      <c r="U45" s="7" t="s">
        <v>26</v>
      </c>
      <c r="V45" s="7" t="s">
        <v>80</v>
      </c>
      <c r="W45" s="7" t="s">
        <v>63</v>
      </c>
      <c r="X45" s="7" t="s">
        <v>19</v>
      </c>
      <c r="Y45" s="7" t="s">
        <v>59</v>
      </c>
      <c r="Z45" s="7" t="s">
        <v>20</v>
      </c>
      <c r="AA45" s="7" t="s">
        <v>104</v>
      </c>
      <c r="AB45" s="7" t="s">
        <v>97</v>
      </c>
      <c r="AC45" s="7" t="s">
        <v>98</v>
      </c>
      <c r="AD45" s="7" t="s">
        <v>335</v>
      </c>
      <c r="AE45" s="7" t="s">
        <v>30</v>
      </c>
      <c r="AF45" s="7" t="b">
        <v>0</v>
      </c>
      <c r="AG45" s="7" t="s">
        <v>336</v>
      </c>
      <c r="AH45" s="7" t="s">
        <v>354</v>
      </c>
      <c r="AI45" s="7" t="b">
        <v>0</v>
      </c>
      <c r="AJ45">
        <v>6</v>
      </c>
      <c r="AK45" s="2">
        <f>Table1[[#This Row],[Assessment Score]]/6</f>
        <v>1</v>
      </c>
    </row>
    <row r="46" spans="1:37" x14ac:dyDescent="0.25">
      <c r="A46" s="7" t="s">
        <v>152</v>
      </c>
      <c r="B46" s="9">
        <v>43929.85565972222</v>
      </c>
      <c r="C46" s="7" t="b">
        <v>1</v>
      </c>
      <c r="D46" s="7" t="s">
        <v>4</v>
      </c>
      <c r="E46" s="7" t="s">
        <v>54</v>
      </c>
      <c r="F46" s="7" t="s">
        <v>359</v>
      </c>
      <c r="G46" s="7" t="s">
        <v>22</v>
      </c>
      <c r="H46" s="7" t="s">
        <v>8</v>
      </c>
      <c r="I46" s="7">
        <v>2</v>
      </c>
      <c r="J46" s="7" t="s">
        <v>9</v>
      </c>
      <c r="K46" s="7" t="s">
        <v>91</v>
      </c>
      <c r="L46" s="7" t="s">
        <v>153</v>
      </c>
      <c r="M46" s="7" t="s">
        <v>12</v>
      </c>
      <c r="N46" s="7" t="s">
        <v>12</v>
      </c>
      <c r="O46" s="7" t="s">
        <v>24</v>
      </c>
      <c r="P46" s="7" t="s">
        <v>15</v>
      </c>
      <c r="Q46" s="7" t="s">
        <v>15</v>
      </c>
      <c r="R46" s="7" t="s">
        <v>333</v>
      </c>
      <c r="S46" s="7" t="s">
        <v>350</v>
      </c>
      <c r="T46" s="7" t="s">
        <v>25</v>
      </c>
      <c r="U46" s="7" t="s">
        <v>26</v>
      </c>
      <c r="V46" s="7" t="s">
        <v>154</v>
      </c>
      <c r="W46" s="7" t="s">
        <v>35</v>
      </c>
      <c r="X46" s="7" t="s">
        <v>28</v>
      </c>
      <c r="Y46" s="7" t="s">
        <v>58</v>
      </c>
      <c r="Z46" s="7" t="s">
        <v>59</v>
      </c>
      <c r="AA46" s="7" t="s">
        <v>112</v>
      </c>
      <c r="AB46" s="7" t="s">
        <v>97</v>
      </c>
      <c r="AC46" s="7" t="s">
        <v>113</v>
      </c>
      <c r="AD46" s="7" t="s">
        <v>335</v>
      </c>
      <c r="AE46" s="7" t="s">
        <v>30</v>
      </c>
      <c r="AF46" s="7" t="b">
        <v>0</v>
      </c>
      <c r="AG46" s="7" t="s">
        <v>336</v>
      </c>
      <c r="AH46" s="7" t="s">
        <v>354</v>
      </c>
      <c r="AI46" s="7" t="b">
        <v>1</v>
      </c>
      <c r="AJ46">
        <v>5</v>
      </c>
      <c r="AK46" s="2">
        <f>Table1[[#This Row],[Assessment Score]]/6</f>
        <v>0.83333333333333337</v>
      </c>
    </row>
    <row r="47" spans="1:37" x14ac:dyDescent="0.25">
      <c r="A47" s="7" t="s">
        <v>155</v>
      </c>
      <c r="B47" s="9">
        <v>43929.859837962962</v>
      </c>
      <c r="C47" s="7" t="b">
        <v>1</v>
      </c>
      <c r="D47" s="7" t="s">
        <v>4</v>
      </c>
      <c r="E47" s="7" t="s">
        <v>54</v>
      </c>
      <c r="F47" s="7" t="s">
        <v>129</v>
      </c>
      <c r="G47" s="7" t="s">
        <v>22</v>
      </c>
      <c r="H47" s="7" t="s">
        <v>8</v>
      </c>
      <c r="I47" s="7">
        <v>2</v>
      </c>
      <c r="J47" s="7" t="s">
        <v>156</v>
      </c>
      <c r="K47" s="7" t="s">
        <v>91</v>
      </c>
      <c r="L47" s="7" t="s">
        <v>11</v>
      </c>
      <c r="M47" s="7" t="s">
        <v>12</v>
      </c>
      <c r="N47" s="7" t="s">
        <v>12</v>
      </c>
      <c r="O47" s="7" t="s">
        <v>24</v>
      </c>
      <c r="P47" s="7" t="s">
        <v>15</v>
      </c>
      <c r="Q47" s="7" t="s">
        <v>15</v>
      </c>
      <c r="R47" s="7" t="s">
        <v>337</v>
      </c>
      <c r="S47" s="7" t="s">
        <v>349</v>
      </c>
      <c r="T47" s="7" t="s">
        <v>16</v>
      </c>
      <c r="U47" s="7" t="s">
        <v>26</v>
      </c>
      <c r="V47" s="7" t="s">
        <v>75</v>
      </c>
      <c r="W47" s="7" t="s">
        <v>63</v>
      </c>
      <c r="X47" s="7" t="s">
        <v>19</v>
      </c>
      <c r="Y47" s="7" t="s">
        <v>29</v>
      </c>
      <c r="Z47" s="7" t="s">
        <v>29</v>
      </c>
      <c r="AA47" s="7" t="s">
        <v>112</v>
      </c>
      <c r="AB47" s="7" t="s">
        <v>105</v>
      </c>
      <c r="AC47" s="7" t="s">
        <v>98</v>
      </c>
      <c r="AD47" s="7" t="s">
        <v>335</v>
      </c>
      <c r="AE47" s="7" t="s">
        <v>30</v>
      </c>
      <c r="AF47" s="7" t="b">
        <v>0</v>
      </c>
      <c r="AG47" s="7" t="s">
        <v>336</v>
      </c>
      <c r="AH47" s="7" t="s">
        <v>354</v>
      </c>
      <c r="AI47" s="7" t="b">
        <v>1</v>
      </c>
      <c r="AJ47">
        <v>5</v>
      </c>
      <c r="AK47" s="2">
        <f>Table1[[#This Row],[Assessment Score]]/6</f>
        <v>0.83333333333333337</v>
      </c>
    </row>
    <row r="48" spans="1:37" x14ac:dyDescent="0.25">
      <c r="A48" s="7" t="s">
        <v>157</v>
      </c>
      <c r="B48" s="9">
        <v>43929.868715277778</v>
      </c>
      <c r="C48" s="7" t="b">
        <v>1</v>
      </c>
      <c r="D48" s="7" t="s">
        <v>4</v>
      </c>
      <c r="E48" s="7" t="s">
        <v>5</v>
      </c>
      <c r="F48" s="7"/>
      <c r="G48" s="7" t="s">
        <v>7</v>
      </c>
      <c r="H48" s="7" t="s">
        <v>43</v>
      </c>
      <c r="I48" s="7">
        <v>2</v>
      </c>
      <c r="J48" s="7" t="s">
        <v>9</v>
      </c>
      <c r="K48" s="7" t="s">
        <v>10</v>
      </c>
      <c r="L48" s="7" t="s">
        <v>11</v>
      </c>
      <c r="M48" s="7" t="s">
        <v>12</v>
      </c>
      <c r="N48" s="7" t="s">
        <v>12</v>
      </c>
      <c r="O48" s="7" t="s">
        <v>14</v>
      </c>
      <c r="P48" s="7" t="s">
        <v>15</v>
      </c>
      <c r="Q48" s="7" t="s">
        <v>15</v>
      </c>
      <c r="R48" s="7" t="s">
        <v>351</v>
      </c>
      <c r="S48" s="7" t="s">
        <v>339</v>
      </c>
      <c r="T48" s="7" t="s">
        <v>148</v>
      </c>
      <c r="U48" s="7" t="s">
        <v>63</v>
      </c>
      <c r="V48" s="7" t="s">
        <v>107</v>
      </c>
      <c r="W48" s="7" t="s">
        <v>63</v>
      </c>
      <c r="X48" s="7" t="s">
        <v>28</v>
      </c>
      <c r="Y48" s="7" t="s">
        <v>20</v>
      </c>
      <c r="Z48" s="7" t="s">
        <v>20</v>
      </c>
      <c r="AA48" s="7" t="s">
        <v>20</v>
      </c>
      <c r="AB48" s="7" t="s">
        <v>97</v>
      </c>
      <c r="AC48" s="7" t="s">
        <v>98</v>
      </c>
      <c r="AD48" s="7" t="s">
        <v>335</v>
      </c>
      <c r="AE48" s="7" t="s">
        <v>65</v>
      </c>
      <c r="AF48" s="7" t="b">
        <v>0</v>
      </c>
      <c r="AG48" s="7" t="s">
        <v>336</v>
      </c>
      <c r="AH48" s="7" t="s">
        <v>354</v>
      </c>
      <c r="AI48" s="7" t="b">
        <v>0</v>
      </c>
      <c r="AJ48">
        <v>5</v>
      </c>
      <c r="AK48" s="2">
        <f>Table1[[#This Row],[Assessment Score]]/6</f>
        <v>0.83333333333333337</v>
      </c>
    </row>
    <row r="49" spans="1:37" x14ac:dyDescent="0.25">
      <c r="A49" s="7" t="s">
        <v>158</v>
      </c>
      <c r="B49" s="9">
        <v>43929.875277777777</v>
      </c>
      <c r="C49" s="7" t="b">
        <v>1</v>
      </c>
      <c r="D49" s="7" t="s">
        <v>4</v>
      </c>
      <c r="E49" s="7" t="s">
        <v>32</v>
      </c>
      <c r="F49" s="7" t="s">
        <v>6</v>
      </c>
      <c r="G49" s="7" t="s">
        <v>61</v>
      </c>
      <c r="H49" s="7" t="s">
        <v>8</v>
      </c>
      <c r="I49" s="7" t="s">
        <v>146</v>
      </c>
      <c r="J49" s="7" t="s">
        <v>9</v>
      </c>
      <c r="K49" s="7" t="s">
        <v>91</v>
      </c>
      <c r="L49" s="7" t="s">
        <v>11</v>
      </c>
      <c r="M49" s="7" t="s">
        <v>12</v>
      </c>
      <c r="N49" s="7" t="s">
        <v>12</v>
      </c>
      <c r="O49" s="7" t="s">
        <v>14</v>
      </c>
      <c r="P49" s="7" t="s">
        <v>15</v>
      </c>
      <c r="Q49" s="7" t="s">
        <v>15</v>
      </c>
      <c r="R49" s="7" t="s">
        <v>333</v>
      </c>
      <c r="S49" s="7" t="s">
        <v>343</v>
      </c>
      <c r="T49" s="7" t="s">
        <v>16</v>
      </c>
      <c r="U49" s="7" t="s">
        <v>26</v>
      </c>
      <c r="V49" s="7" t="s">
        <v>159</v>
      </c>
      <c r="W49" s="7" t="s">
        <v>63</v>
      </c>
      <c r="X49" s="7" t="s">
        <v>36</v>
      </c>
      <c r="Y49" s="7" t="s">
        <v>59</v>
      </c>
      <c r="Z49" s="7" t="s">
        <v>59</v>
      </c>
      <c r="AA49" s="7" t="s">
        <v>58</v>
      </c>
      <c r="AB49" s="7" t="s">
        <v>97</v>
      </c>
      <c r="AC49" s="7" t="s">
        <v>98</v>
      </c>
      <c r="AD49" s="7" t="s">
        <v>335</v>
      </c>
      <c r="AE49" s="7" t="s">
        <v>30</v>
      </c>
      <c r="AF49" s="7" t="b">
        <v>0</v>
      </c>
      <c r="AG49" s="7" t="s">
        <v>336</v>
      </c>
      <c r="AH49" s="7" t="s">
        <v>354</v>
      </c>
      <c r="AI49" s="7" t="b">
        <v>0</v>
      </c>
      <c r="AJ49">
        <v>6</v>
      </c>
      <c r="AK49" s="2">
        <f>Table1[[#This Row],[Assessment Score]]/6</f>
        <v>1</v>
      </c>
    </row>
    <row r="50" spans="1:37" x14ac:dyDescent="0.25">
      <c r="A50" s="7" t="s">
        <v>160</v>
      </c>
      <c r="B50" s="9">
        <v>43929.884409722225</v>
      </c>
      <c r="C50" s="7" t="b">
        <v>1</v>
      </c>
      <c r="D50" s="7" t="s">
        <v>4</v>
      </c>
      <c r="E50" s="7" t="s">
        <v>32</v>
      </c>
      <c r="F50" s="7" t="s">
        <v>6</v>
      </c>
      <c r="G50" s="7" t="s">
        <v>22</v>
      </c>
      <c r="H50" s="7" t="s">
        <v>67</v>
      </c>
      <c r="I50" s="7">
        <v>0</v>
      </c>
      <c r="J50" s="7" t="s">
        <v>9</v>
      </c>
      <c r="K50" s="7" t="s">
        <v>10</v>
      </c>
      <c r="L50" s="7" t="s">
        <v>11</v>
      </c>
      <c r="M50" s="7" t="s">
        <v>12</v>
      </c>
      <c r="N50" s="7" t="s">
        <v>12</v>
      </c>
      <c r="O50" s="7" t="s">
        <v>24</v>
      </c>
      <c r="P50" s="7" t="s">
        <v>15</v>
      </c>
      <c r="Q50" s="7" t="s">
        <v>15</v>
      </c>
      <c r="R50" s="7" t="s">
        <v>333</v>
      </c>
      <c r="S50" s="7" t="s">
        <v>339</v>
      </c>
      <c r="T50" s="7" t="s">
        <v>25</v>
      </c>
      <c r="U50" s="7" t="s">
        <v>26</v>
      </c>
      <c r="V50" s="7" t="s">
        <v>161</v>
      </c>
      <c r="W50" s="7" t="s">
        <v>35</v>
      </c>
      <c r="X50" s="7" t="s">
        <v>69</v>
      </c>
      <c r="Y50" s="7" t="s">
        <v>59</v>
      </c>
      <c r="Z50" s="7" t="s">
        <v>59</v>
      </c>
      <c r="AA50" s="7" t="s">
        <v>112</v>
      </c>
      <c r="AB50" s="7" t="s">
        <v>122</v>
      </c>
      <c r="AC50" s="7" t="s">
        <v>98</v>
      </c>
      <c r="AD50" s="7" t="s">
        <v>335</v>
      </c>
      <c r="AE50" s="7" t="s">
        <v>30</v>
      </c>
      <c r="AF50" s="7" t="b">
        <v>0</v>
      </c>
      <c r="AG50" s="7" t="s">
        <v>336</v>
      </c>
      <c r="AH50" s="7" t="s">
        <v>354</v>
      </c>
      <c r="AI50" s="7" t="b">
        <v>1</v>
      </c>
      <c r="AJ50">
        <v>5</v>
      </c>
      <c r="AK50" s="2">
        <f>Table1[[#This Row],[Assessment Score]]/6</f>
        <v>0.83333333333333337</v>
      </c>
    </row>
    <row r="51" spans="1:37" x14ac:dyDescent="0.25">
      <c r="A51" s="7" t="s">
        <v>162</v>
      </c>
      <c r="B51" s="9">
        <v>43929.885671296295</v>
      </c>
      <c r="C51" s="7" t="b">
        <v>1</v>
      </c>
      <c r="D51" s="7" t="s">
        <v>4</v>
      </c>
      <c r="E51" s="7" t="s">
        <v>32</v>
      </c>
      <c r="F51" s="7" t="s">
        <v>6</v>
      </c>
      <c r="G51" s="7" t="s">
        <v>61</v>
      </c>
      <c r="H51" s="7" t="s">
        <v>67</v>
      </c>
      <c r="I51" s="7">
        <v>0</v>
      </c>
      <c r="J51" s="7" t="s">
        <v>9</v>
      </c>
      <c r="K51" s="7" t="s">
        <v>91</v>
      </c>
      <c r="L51" s="7" t="s">
        <v>11</v>
      </c>
      <c r="M51" s="7" t="s">
        <v>12</v>
      </c>
      <c r="N51" s="7" t="s">
        <v>12</v>
      </c>
      <c r="O51" s="7" t="s">
        <v>14</v>
      </c>
      <c r="P51" s="7" t="s">
        <v>15</v>
      </c>
      <c r="Q51" s="7" t="s">
        <v>15</v>
      </c>
      <c r="R51" s="7" t="s">
        <v>351</v>
      </c>
      <c r="S51" s="7" t="s">
        <v>346</v>
      </c>
      <c r="T51" s="7" t="s">
        <v>25</v>
      </c>
      <c r="U51" s="7" t="s">
        <v>35</v>
      </c>
      <c r="V51" s="7" t="s">
        <v>163</v>
      </c>
      <c r="W51" s="7" t="s">
        <v>63</v>
      </c>
      <c r="X51" s="7" t="s">
        <v>19</v>
      </c>
      <c r="Y51" s="7" t="s">
        <v>20</v>
      </c>
      <c r="Z51" s="7" t="s">
        <v>20</v>
      </c>
      <c r="AA51" s="7" t="s">
        <v>112</v>
      </c>
      <c r="AB51" s="7" t="s">
        <v>97</v>
      </c>
      <c r="AC51" s="7" t="s">
        <v>98</v>
      </c>
      <c r="AD51" s="7" t="s">
        <v>335</v>
      </c>
      <c r="AE51" s="7" t="s">
        <v>30</v>
      </c>
      <c r="AF51" s="7" t="b">
        <v>0</v>
      </c>
      <c r="AG51" s="7" t="s">
        <v>336</v>
      </c>
      <c r="AH51" s="7" t="s">
        <v>355</v>
      </c>
      <c r="AI51" s="7" t="b">
        <v>0</v>
      </c>
      <c r="AJ51">
        <v>5</v>
      </c>
      <c r="AK51" s="2">
        <f>Table1[[#This Row],[Assessment Score]]/6</f>
        <v>0.83333333333333337</v>
      </c>
    </row>
    <row r="52" spans="1:37" x14ac:dyDescent="0.25">
      <c r="A52" s="7" t="s">
        <v>164</v>
      </c>
      <c r="B52" s="9">
        <v>43929.886736111112</v>
      </c>
      <c r="C52" s="7" t="b">
        <v>1</v>
      </c>
      <c r="D52" s="7" t="s">
        <v>4</v>
      </c>
      <c r="E52" s="7" t="s">
        <v>32</v>
      </c>
      <c r="F52" s="7" t="s">
        <v>360</v>
      </c>
      <c r="G52" s="7" t="s">
        <v>7</v>
      </c>
      <c r="H52" s="7" t="s">
        <v>8</v>
      </c>
      <c r="I52" s="7">
        <v>0</v>
      </c>
      <c r="J52" s="7" t="s">
        <v>9</v>
      </c>
      <c r="K52" s="7" t="s">
        <v>10</v>
      </c>
      <c r="L52" s="7" t="s">
        <v>11</v>
      </c>
      <c r="M52" s="7" t="s">
        <v>12</v>
      </c>
      <c r="N52" s="7" t="s">
        <v>12</v>
      </c>
      <c r="O52" s="7" t="s">
        <v>14</v>
      </c>
      <c r="P52" s="7" t="s">
        <v>15</v>
      </c>
      <c r="Q52" s="7" t="s">
        <v>15</v>
      </c>
      <c r="R52" s="7" t="s">
        <v>333</v>
      </c>
      <c r="S52" s="7" t="s">
        <v>361</v>
      </c>
      <c r="T52" s="7" t="s">
        <v>148</v>
      </c>
      <c r="U52" s="7" t="s">
        <v>35</v>
      </c>
      <c r="V52" s="7" t="s">
        <v>165</v>
      </c>
      <c r="W52" s="7" t="s">
        <v>103</v>
      </c>
      <c r="X52" s="7" t="s">
        <v>69</v>
      </c>
      <c r="Y52" s="7" t="s">
        <v>29</v>
      </c>
      <c r="Z52" s="7" t="s">
        <v>29</v>
      </c>
      <c r="AA52" s="7" t="s">
        <v>58</v>
      </c>
      <c r="AB52" s="7" t="s">
        <v>97</v>
      </c>
      <c r="AC52" s="7" t="s">
        <v>98</v>
      </c>
      <c r="AD52" s="7" t="s">
        <v>335</v>
      </c>
      <c r="AE52" s="7" t="s">
        <v>30</v>
      </c>
      <c r="AF52" s="7" t="b">
        <v>1</v>
      </c>
      <c r="AG52" s="7" t="s">
        <v>336</v>
      </c>
      <c r="AH52" s="7" t="s">
        <v>354</v>
      </c>
      <c r="AI52" s="7" t="b">
        <v>0</v>
      </c>
      <c r="AJ52">
        <v>5</v>
      </c>
      <c r="AK52" s="2">
        <f>Table1[[#This Row],[Assessment Score]]/6</f>
        <v>0.83333333333333337</v>
      </c>
    </row>
    <row r="53" spans="1:37" x14ac:dyDescent="0.25">
      <c r="A53" s="7" t="s">
        <v>166</v>
      </c>
      <c r="B53" s="9">
        <v>43929.887696759259</v>
      </c>
      <c r="C53" s="7" t="b">
        <v>1</v>
      </c>
      <c r="D53" s="7" t="s">
        <v>4</v>
      </c>
      <c r="E53" s="7" t="s">
        <v>32</v>
      </c>
      <c r="F53" s="7" t="s">
        <v>6</v>
      </c>
      <c r="G53" s="7" t="s">
        <v>22</v>
      </c>
      <c r="H53" s="7" t="s">
        <v>8</v>
      </c>
      <c r="I53" s="7">
        <v>1</v>
      </c>
      <c r="J53" s="7" t="s">
        <v>9</v>
      </c>
      <c r="K53" s="7" t="s">
        <v>10</v>
      </c>
      <c r="L53" s="7" t="s">
        <v>11</v>
      </c>
      <c r="M53" s="7" t="s">
        <v>12</v>
      </c>
      <c r="N53" s="7" t="s">
        <v>12</v>
      </c>
      <c r="O53" s="7" t="s">
        <v>14</v>
      </c>
      <c r="P53" s="7" t="s">
        <v>15</v>
      </c>
      <c r="Q53" s="7" t="s">
        <v>15</v>
      </c>
      <c r="R53" s="7" t="s">
        <v>333</v>
      </c>
      <c r="S53" s="7" t="s">
        <v>341</v>
      </c>
      <c r="T53" s="7" t="s">
        <v>16</v>
      </c>
      <c r="U53" s="7" t="s">
        <v>26</v>
      </c>
      <c r="V53" s="7" t="s">
        <v>167</v>
      </c>
      <c r="W53" s="7" t="s">
        <v>35</v>
      </c>
      <c r="X53" s="7"/>
      <c r="Y53" s="7" t="s">
        <v>29</v>
      </c>
      <c r="Z53" s="7" t="s">
        <v>29</v>
      </c>
      <c r="AA53" s="7" t="s">
        <v>58</v>
      </c>
      <c r="AB53" s="7" t="s">
        <v>97</v>
      </c>
      <c r="AC53" s="7" t="s">
        <v>98</v>
      </c>
      <c r="AD53" s="7" t="s">
        <v>335</v>
      </c>
      <c r="AE53" s="7" t="s">
        <v>30</v>
      </c>
      <c r="AF53" s="7" t="b">
        <v>0</v>
      </c>
      <c r="AG53" s="7" t="s">
        <v>336</v>
      </c>
      <c r="AH53" s="7" t="s">
        <v>354</v>
      </c>
      <c r="AI53" s="7" t="b">
        <v>0</v>
      </c>
      <c r="AJ53">
        <v>6</v>
      </c>
      <c r="AK53" s="2">
        <f>Table1[[#This Row],[Assessment Score]]/6</f>
        <v>1</v>
      </c>
    </row>
    <row r="54" spans="1:37" x14ac:dyDescent="0.25">
      <c r="A54" s="7" t="s">
        <v>168</v>
      </c>
      <c r="B54" s="9">
        <v>43929.892905092594</v>
      </c>
      <c r="C54" s="7" t="b">
        <v>1</v>
      </c>
      <c r="D54" s="7" t="s">
        <v>4</v>
      </c>
      <c r="E54" s="7" t="s">
        <v>32</v>
      </c>
      <c r="F54" s="7" t="s">
        <v>6</v>
      </c>
      <c r="G54" s="7" t="s">
        <v>7</v>
      </c>
      <c r="H54" s="7" t="s">
        <v>67</v>
      </c>
      <c r="I54" s="7">
        <v>0</v>
      </c>
      <c r="J54" s="7" t="s">
        <v>9</v>
      </c>
      <c r="K54" s="7" t="s">
        <v>91</v>
      </c>
      <c r="L54" s="7" t="s">
        <v>11</v>
      </c>
      <c r="M54" s="7" t="s">
        <v>12</v>
      </c>
      <c r="N54" s="7" t="s">
        <v>12</v>
      </c>
      <c r="O54" s="7" t="s">
        <v>24</v>
      </c>
      <c r="P54" s="7" t="s">
        <v>15</v>
      </c>
      <c r="Q54" s="7" t="s">
        <v>15</v>
      </c>
      <c r="R54" s="7" t="s">
        <v>333</v>
      </c>
      <c r="S54" s="7" t="s">
        <v>350</v>
      </c>
      <c r="T54" s="7" t="s">
        <v>25</v>
      </c>
      <c r="U54" s="7" t="s">
        <v>26</v>
      </c>
      <c r="V54" s="7" t="s">
        <v>49</v>
      </c>
      <c r="W54" s="7" t="s">
        <v>26</v>
      </c>
      <c r="X54" s="7" t="s">
        <v>50</v>
      </c>
      <c r="Y54" s="7" t="s">
        <v>64</v>
      </c>
      <c r="Z54" s="7" t="s">
        <v>20</v>
      </c>
      <c r="AA54" s="7" t="s">
        <v>20</v>
      </c>
      <c r="AB54" s="7" t="s">
        <v>135</v>
      </c>
      <c r="AC54" s="7" t="s">
        <v>98</v>
      </c>
      <c r="AD54" s="7" t="s">
        <v>335</v>
      </c>
      <c r="AE54" s="7" t="s">
        <v>30</v>
      </c>
      <c r="AF54" s="7" t="b">
        <v>0</v>
      </c>
      <c r="AG54" s="7" t="s">
        <v>336</v>
      </c>
      <c r="AH54" s="7" t="s">
        <v>354</v>
      </c>
      <c r="AI54" s="7" t="b">
        <v>0</v>
      </c>
      <c r="AJ54">
        <v>6</v>
      </c>
      <c r="AK54" s="2">
        <f>Table1[[#This Row],[Assessment Score]]/6</f>
        <v>1</v>
      </c>
    </row>
    <row r="55" spans="1:37" x14ac:dyDescent="0.25">
      <c r="A55" s="7" t="s">
        <v>169</v>
      </c>
      <c r="B55" s="9">
        <v>43929.90724537037</v>
      </c>
      <c r="C55" s="7" t="b">
        <v>1</v>
      </c>
      <c r="D55" s="7" t="s">
        <v>4</v>
      </c>
      <c r="E55" s="7" t="s">
        <v>54</v>
      </c>
      <c r="F55" s="7" t="s">
        <v>6</v>
      </c>
      <c r="G55" s="7" t="s">
        <v>33</v>
      </c>
      <c r="H55" s="7" t="s">
        <v>8</v>
      </c>
      <c r="I55" s="7">
        <v>3</v>
      </c>
      <c r="J55" s="7" t="s">
        <v>9</v>
      </c>
      <c r="K55" s="7" t="s">
        <v>10</v>
      </c>
      <c r="L55" s="7" t="s">
        <v>11</v>
      </c>
      <c r="M55" s="7" t="s">
        <v>12</v>
      </c>
      <c r="N55" s="7" t="s">
        <v>12</v>
      </c>
      <c r="O55" s="7" t="s">
        <v>14</v>
      </c>
      <c r="P55" s="7" t="s">
        <v>15</v>
      </c>
      <c r="Q55" s="7" t="s">
        <v>15</v>
      </c>
      <c r="R55" s="7" t="s">
        <v>337</v>
      </c>
      <c r="S55" s="7" t="s">
        <v>334</v>
      </c>
      <c r="T55" s="7" t="s">
        <v>16</v>
      </c>
      <c r="U55" s="7" t="s">
        <v>26</v>
      </c>
      <c r="V55" s="7" t="s">
        <v>170</v>
      </c>
      <c r="W55" s="7" t="s">
        <v>26</v>
      </c>
      <c r="X55" s="7" t="s">
        <v>36</v>
      </c>
      <c r="Y55" s="7" t="s">
        <v>29</v>
      </c>
      <c r="Z55" s="7" t="s">
        <v>29</v>
      </c>
      <c r="AA55" s="7" t="s">
        <v>58</v>
      </c>
      <c r="AB55" s="7" t="s">
        <v>171</v>
      </c>
      <c r="AC55" s="7" t="s">
        <v>98</v>
      </c>
      <c r="AD55" s="7" t="s">
        <v>335</v>
      </c>
      <c r="AE55" s="7" t="s">
        <v>30</v>
      </c>
      <c r="AF55" s="7" t="b">
        <v>0</v>
      </c>
      <c r="AG55" s="7" t="s">
        <v>336</v>
      </c>
      <c r="AH55" s="7" t="s">
        <v>354</v>
      </c>
      <c r="AI55" s="7" t="b">
        <v>1</v>
      </c>
      <c r="AJ55">
        <v>5</v>
      </c>
      <c r="AK55" s="2">
        <f>Table1[[#This Row],[Assessment Score]]/6</f>
        <v>0.83333333333333337</v>
      </c>
    </row>
    <row r="56" spans="1:37" x14ac:dyDescent="0.25">
      <c r="A56" s="7" t="s">
        <v>172</v>
      </c>
      <c r="B56" s="9">
        <v>43929.916145833333</v>
      </c>
      <c r="C56" s="7" t="b">
        <v>1</v>
      </c>
      <c r="D56" s="7" t="s">
        <v>4</v>
      </c>
      <c r="E56" s="7" t="s">
        <v>32</v>
      </c>
      <c r="F56" s="7" t="s">
        <v>6</v>
      </c>
      <c r="G56" s="7" t="s">
        <v>22</v>
      </c>
      <c r="H56" s="7" t="s">
        <v>8</v>
      </c>
      <c r="I56" s="7">
        <v>2</v>
      </c>
      <c r="J56" s="7" t="s">
        <v>9</v>
      </c>
      <c r="K56" s="7" t="s">
        <v>10</v>
      </c>
      <c r="L56" s="7" t="s">
        <v>11</v>
      </c>
      <c r="M56" s="7" t="s">
        <v>12</v>
      </c>
      <c r="N56" s="7" t="s">
        <v>12</v>
      </c>
      <c r="O56" s="7" t="s">
        <v>24</v>
      </c>
      <c r="P56" s="7" t="s">
        <v>15</v>
      </c>
      <c r="Q56" s="7" t="s">
        <v>15</v>
      </c>
      <c r="R56" s="7" t="s">
        <v>351</v>
      </c>
      <c r="S56" s="7" t="s">
        <v>346</v>
      </c>
      <c r="T56" s="7" t="s">
        <v>48</v>
      </c>
      <c r="U56" s="7" t="s">
        <v>26</v>
      </c>
      <c r="V56" s="7" t="s">
        <v>173</v>
      </c>
      <c r="W56" s="7" t="s">
        <v>35</v>
      </c>
      <c r="X56" s="7" t="s">
        <v>28</v>
      </c>
      <c r="Y56" s="7" t="s">
        <v>64</v>
      </c>
      <c r="Z56" s="7" t="s">
        <v>64</v>
      </c>
      <c r="AA56" s="7" t="s">
        <v>104</v>
      </c>
      <c r="AB56" s="7" t="s">
        <v>97</v>
      </c>
      <c r="AC56" s="7" t="s">
        <v>98</v>
      </c>
      <c r="AD56" s="7" t="s">
        <v>335</v>
      </c>
      <c r="AE56" s="7" t="s">
        <v>65</v>
      </c>
      <c r="AF56" s="7" t="b">
        <v>0</v>
      </c>
      <c r="AG56" s="7" t="s">
        <v>336</v>
      </c>
      <c r="AH56" s="7" t="s">
        <v>354</v>
      </c>
      <c r="AI56" s="7" t="b">
        <v>0</v>
      </c>
      <c r="AJ56">
        <v>5</v>
      </c>
      <c r="AK56" s="2">
        <f>Table1[[#This Row],[Assessment Score]]/6</f>
        <v>0.83333333333333337</v>
      </c>
    </row>
    <row r="57" spans="1:37" x14ac:dyDescent="0.25">
      <c r="A57" s="7" t="s">
        <v>174</v>
      </c>
      <c r="B57" s="9">
        <v>43929.921134259261</v>
      </c>
      <c r="C57" s="7" t="b">
        <v>1</v>
      </c>
      <c r="D57" s="7" t="s">
        <v>4</v>
      </c>
      <c r="E57" s="7" t="s">
        <v>32</v>
      </c>
      <c r="F57" s="7" t="s">
        <v>141</v>
      </c>
      <c r="G57" s="7" t="s">
        <v>22</v>
      </c>
      <c r="H57" s="7" t="s">
        <v>8</v>
      </c>
      <c r="I57" s="7">
        <v>0</v>
      </c>
      <c r="J57" s="7" t="s">
        <v>9</v>
      </c>
      <c r="K57" s="7" t="s">
        <v>91</v>
      </c>
      <c r="L57" s="7" t="s">
        <v>11</v>
      </c>
      <c r="M57" s="7" t="s">
        <v>12</v>
      </c>
      <c r="N57" s="7" t="s">
        <v>47</v>
      </c>
      <c r="O57" s="7" t="s">
        <v>24</v>
      </c>
      <c r="P57" s="7" t="s">
        <v>15</v>
      </c>
      <c r="Q57" s="7" t="s">
        <v>15</v>
      </c>
      <c r="R57" s="7" t="s">
        <v>337</v>
      </c>
      <c r="S57" s="7" t="s">
        <v>349</v>
      </c>
      <c r="T57" s="7" t="s">
        <v>25</v>
      </c>
      <c r="U57" s="7" t="s">
        <v>26</v>
      </c>
      <c r="V57" s="7" t="s">
        <v>175</v>
      </c>
      <c r="W57" s="7" t="s">
        <v>35</v>
      </c>
      <c r="X57" s="7" t="s">
        <v>50</v>
      </c>
      <c r="Y57" s="7" t="s">
        <v>58</v>
      </c>
      <c r="Z57" s="7" t="s">
        <v>59</v>
      </c>
      <c r="AA57" s="7" t="s">
        <v>59</v>
      </c>
      <c r="AB57" s="7" t="s">
        <v>135</v>
      </c>
      <c r="AC57" s="7" t="s">
        <v>98</v>
      </c>
      <c r="AD57" s="7" t="s">
        <v>335</v>
      </c>
      <c r="AE57" s="7" t="s">
        <v>30</v>
      </c>
      <c r="AF57" s="7" t="b">
        <v>0</v>
      </c>
      <c r="AG57" s="7" t="s">
        <v>336</v>
      </c>
      <c r="AH57" s="7" t="s">
        <v>354</v>
      </c>
      <c r="AI57" s="7" t="b">
        <v>1</v>
      </c>
      <c r="AJ57">
        <v>5</v>
      </c>
      <c r="AK57" s="2">
        <f>Table1[[#This Row],[Assessment Score]]/6</f>
        <v>0.83333333333333337</v>
      </c>
    </row>
    <row r="58" spans="1:37" x14ac:dyDescent="0.25">
      <c r="A58" s="7" t="s">
        <v>176</v>
      </c>
      <c r="B58" s="9">
        <v>43929.921215277776</v>
      </c>
      <c r="C58" s="7" t="b">
        <v>1</v>
      </c>
      <c r="D58" s="7" t="s">
        <v>4</v>
      </c>
      <c r="E58" s="7" t="s">
        <v>32</v>
      </c>
      <c r="F58" s="7" t="s">
        <v>6</v>
      </c>
      <c r="G58" s="7" t="s">
        <v>22</v>
      </c>
      <c r="H58" s="7" t="s">
        <v>67</v>
      </c>
      <c r="I58" s="7">
        <v>0</v>
      </c>
      <c r="J58" s="7" t="s">
        <v>9</v>
      </c>
      <c r="K58" s="7" t="s">
        <v>89</v>
      </c>
      <c r="L58" s="7" t="s">
        <v>11</v>
      </c>
      <c r="M58" s="7" t="s">
        <v>12</v>
      </c>
      <c r="N58" s="7" t="s">
        <v>142</v>
      </c>
      <c r="O58" s="7" t="s">
        <v>24</v>
      </c>
      <c r="P58" s="7" t="s">
        <v>15</v>
      </c>
      <c r="Q58" s="7" t="s">
        <v>15</v>
      </c>
      <c r="R58" s="7" t="s">
        <v>348</v>
      </c>
      <c r="S58" s="7" t="s">
        <v>339</v>
      </c>
      <c r="T58" s="7" t="s">
        <v>16</v>
      </c>
      <c r="U58" s="7" t="s">
        <v>17</v>
      </c>
      <c r="V58" s="7" t="s">
        <v>177</v>
      </c>
      <c r="W58" s="7" t="s">
        <v>26</v>
      </c>
      <c r="X58" s="7" t="s">
        <v>69</v>
      </c>
      <c r="Y58" s="7" t="s">
        <v>58</v>
      </c>
      <c r="Z58" s="7" t="s">
        <v>58</v>
      </c>
      <c r="AA58" s="7" t="s">
        <v>64</v>
      </c>
      <c r="AB58" s="7" t="s">
        <v>178</v>
      </c>
      <c r="AC58" s="7" t="s">
        <v>98</v>
      </c>
      <c r="AD58" s="7" t="s">
        <v>335</v>
      </c>
      <c r="AE58" s="7" t="s">
        <v>179</v>
      </c>
      <c r="AF58" s="7" t="b">
        <v>0</v>
      </c>
      <c r="AG58" s="7" t="s">
        <v>362</v>
      </c>
      <c r="AH58" s="7" t="s">
        <v>354</v>
      </c>
      <c r="AI58" s="7" t="b">
        <v>0</v>
      </c>
      <c r="AJ58">
        <v>4</v>
      </c>
      <c r="AK58" s="2">
        <f>Table1[[#This Row],[Assessment Score]]/6</f>
        <v>0.66666666666666663</v>
      </c>
    </row>
    <row r="59" spans="1:37" x14ac:dyDescent="0.25">
      <c r="A59" s="7" t="s">
        <v>180</v>
      </c>
      <c r="B59" s="9">
        <v>43929.927754629629</v>
      </c>
      <c r="C59" s="7" t="b">
        <v>1</v>
      </c>
      <c r="D59" s="7" t="s">
        <v>4</v>
      </c>
      <c r="E59" s="7" t="s">
        <v>32</v>
      </c>
      <c r="F59" s="7" t="s">
        <v>6</v>
      </c>
      <c r="G59" s="7" t="s">
        <v>42</v>
      </c>
      <c r="H59" s="7" t="s">
        <v>8</v>
      </c>
      <c r="I59" s="7">
        <v>2</v>
      </c>
      <c r="J59" s="7" t="s">
        <v>9</v>
      </c>
      <c r="K59" s="7" t="s">
        <v>91</v>
      </c>
      <c r="L59" s="7" t="s">
        <v>11</v>
      </c>
      <c r="M59" s="7" t="s">
        <v>12</v>
      </c>
      <c r="N59" s="7" t="s">
        <v>12</v>
      </c>
      <c r="O59" s="7" t="s">
        <v>14</v>
      </c>
      <c r="P59" s="7" t="s">
        <v>15</v>
      </c>
      <c r="Q59" s="7" t="s">
        <v>15</v>
      </c>
      <c r="R59" s="7" t="s">
        <v>353</v>
      </c>
      <c r="S59" s="7" t="s">
        <v>339</v>
      </c>
      <c r="T59" s="7" t="s">
        <v>181</v>
      </c>
      <c r="U59" s="7" t="s">
        <v>35</v>
      </c>
      <c r="V59" s="7" t="s">
        <v>170</v>
      </c>
      <c r="W59" s="7" t="s">
        <v>103</v>
      </c>
      <c r="X59" s="7" t="s">
        <v>69</v>
      </c>
      <c r="Y59" s="7" t="s">
        <v>58</v>
      </c>
      <c r="Z59" s="7" t="s">
        <v>20</v>
      </c>
      <c r="AA59" s="7" t="s">
        <v>59</v>
      </c>
      <c r="AB59" s="7" t="s">
        <v>105</v>
      </c>
      <c r="AC59" s="7" t="s">
        <v>98</v>
      </c>
      <c r="AD59" s="7" t="s">
        <v>335</v>
      </c>
      <c r="AE59" s="7" t="s">
        <v>30</v>
      </c>
      <c r="AF59" s="7" t="b">
        <v>1</v>
      </c>
      <c r="AG59" s="7" t="s">
        <v>336</v>
      </c>
      <c r="AH59" s="7" t="s">
        <v>354</v>
      </c>
      <c r="AI59" s="7" t="b">
        <v>0</v>
      </c>
      <c r="AJ59">
        <v>5</v>
      </c>
      <c r="AK59" s="2">
        <f>Table1[[#This Row],[Assessment Score]]/6</f>
        <v>0.83333333333333337</v>
      </c>
    </row>
    <row r="60" spans="1:37" x14ac:dyDescent="0.25">
      <c r="A60" s="7" t="s">
        <v>182</v>
      </c>
      <c r="B60" s="9">
        <v>43929.929131944446</v>
      </c>
      <c r="C60" s="7" t="b">
        <v>1</v>
      </c>
      <c r="D60" s="7" t="s">
        <v>4</v>
      </c>
      <c r="E60" s="7" t="s">
        <v>54</v>
      </c>
      <c r="F60" s="7" t="s">
        <v>6</v>
      </c>
      <c r="G60" s="7" t="s">
        <v>7</v>
      </c>
      <c r="H60" s="7" t="s">
        <v>8</v>
      </c>
      <c r="I60" s="7">
        <v>1</v>
      </c>
      <c r="J60" s="7" t="s">
        <v>9</v>
      </c>
      <c r="K60" s="7" t="s">
        <v>10</v>
      </c>
      <c r="L60" s="7" t="s">
        <v>11</v>
      </c>
      <c r="M60" s="7" t="s">
        <v>12</v>
      </c>
      <c r="N60" s="7" t="s">
        <v>12</v>
      </c>
      <c r="O60" s="7" t="s">
        <v>14</v>
      </c>
      <c r="P60" s="7" t="s">
        <v>15</v>
      </c>
      <c r="Q60" s="7" t="s">
        <v>15</v>
      </c>
      <c r="R60" s="7" t="s">
        <v>345</v>
      </c>
      <c r="S60" s="7" t="s">
        <v>339</v>
      </c>
      <c r="T60" s="7" t="s">
        <v>16</v>
      </c>
      <c r="U60" s="7" t="s">
        <v>26</v>
      </c>
      <c r="V60" s="7" t="s">
        <v>183</v>
      </c>
      <c r="W60" s="7" t="s">
        <v>35</v>
      </c>
      <c r="X60" s="7" t="s">
        <v>28</v>
      </c>
      <c r="Y60" s="7" t="s">
        <v>29</v>
      </c>
      <c r="Z60" s="7" t="s">
        <v>58</v>
      </c>
      <c r="AA60" s="7" t="s">
        <v>64</v>
      </c>
      <c r="AB60" s="7" t="s">
        <v>97</v>
      </c>
      <c r="AC60" s="7" t="s">
        <v>98</v>
      </c>
      <c r="AD60" s="7" t="s">
        <v>335</v>
      </c>
      <c r="AE60" s="7" t="s">
        <v>30</v>
      </c>
      <c r="AF60" s="7" t="b">
        <v>0</v>
      </c>
      <c r="AG60" s="7" t="s">
        <v>336</v>
      </c>
      <c r="AH60" s="7" t="s">
        <v>355</v>
      </c>
      <c r="AI60" s="7" t="b">
        <v>0</v>
      </c>
      <c r="AJ60">
        <v>5</v>
      </c>
      <c r="AK60" s="2">
        <f>Table1[[#This Row],[Assessment Score]]/6</f>
        <v>0.83333333333333337</v>
      </c>
    </row>
    <row r="61" spans="1:37" x14ac:dyDescent="0.25">
      <c r="A61" s="7" t="s">
        <v>184</v>
      </c>
      <c r="B61" s="9">
        <v>43929.931770833333</v>
      </c>
      <c r="C61" s="7" t="b">
        <v>1</v>
      </c>
      <c r="D61" s="7" t="s">
        <v>4</v>
      </c>
      <c r="E61" s="7" t="s">
        <v>71</v>
      </c>
      <c r="F61" s="7" t="s">
        <v>6</v>
      </c>
      <c r="G61" s="7" t="s">
        <v>42</v>
      </c>
      <c r="H61" s="7" t="s">
        <v>8</v>
      </c>
      <c r="I61" s="7" t="s">
        <v>146</v>
      </c>
      <c r="J61" s="7" t="s">
        <v>9</v>
      </c>
      <c r="K61" s="7" t="s">
        <v>10</v>
      </c>
      <c r="L61" s="7" t="s">
        <v>153</v>
      </c>
      <c r="M61" s="7" t="s">
        <v>12</v>
      </c>
      <c r="N61" s="7" t="s">
        <v>47</v>
      </c>
      <c r="O61" s="7" t="s">
        <v>14</v>
      </c>
      <c r="P61" s="7" t="s">
        <v>15</v>
      </c>
      <c r="Q61" s="7" t="s">
        <v>15</v>
      </c>
      <c r="R61" s="7" t="s">
        <v>337</v>
      </c>
      <c r="S61" s="7" t="s">
        <v>334</v>
      </c>
      <c r="T61" s="7" t="s">
        <v>16</v>
      </c>
      <c r="U61" s="7" t="s">
        <v>17</v>
      </c>
      <c r="V61" s="7" t="s">
        <v>49</v>
      </c>
      <c r="W61" s="7" t="s">
        <v>26</v>
      </c>
      <c r="X61" s="7" t="s">
        <v>50</v>
      </c>
      <c r="Y61" s="7" t="s">
        <v>20</v>
      </c>
      <c r="Z61" s="7" t="s">
        <v>59</v>
      </c>
      <c r="AA61" s="7" t="s">
        <v>104</v>
      </c>
      <c r="AB61" s="7" t="s">
        <v>97</v>
      </c>
      <c r="AC61" s="7" t="s">
        <v>98</v>
      </c>
      <c r="AD61" s="7" t="s">
        <v>335</v>
      </c>
      <c r="AE61" s="7" t="s">
        <v>30</v>
      </c>
      <c r="AF61" s="7" t="b">
        <v>0</v>
      </c>
      <c r="AG61" s="7" t="s">
        <v>336</v>
      </c>
      <c r="AH61" s="7" t="s">
        <v>354</v>
      </c>
      <c r="AI61" s="7" t="b">
        <v>0</v>
      </c>
      <c r="AJ61">
        <v>6</v>
      </c>
      <c r="AK61" s="2">
        <f>Table1[[#This Row],[Assessment Score]]/6</f>
        <v>1</v>
      </c>
    </row>
    <row r="62" spans="1:37" x14ac:dyDescent="0.25">
      <c r="A62" s="7" t="s">
        <v>185</v>
      </c>
      <c r="B62" s="9">
        <v>43929.960798611108</v>
      </c>
      <c r="C62" s="7" t="b">
        <v>1</v>
      </c>
      <c r="D62" s="7" t="s">
        <v>4</v>
      </c>
      <c r="E62" s="7" t="s">
        <v>32</v>
      </c>
      <c r="F62" s="7" t="s">
        <v>6</v>
      </c>
      <c r="G62" s="7" t="s">
        <v>22</v>
      </c>
      <c r="H62" s="7" t="s">
        <v>67</v>
      </c>
      <c r="I62" s="7">
        <v>0</v>
      </c>
      <c r="J62" s="7" t="s">
        <v>9</v>
      </c>
      <c r="K62" s="7" t="s">
        <v>91</v>
      </c>
      <c r="L62" s="7" t="s">
        <v>11</v>
      </c>
      <c r="M62" s="7" t="s">
        <v>12</v>
      </c>
      <c r="N62" s="7" t="s">
        <v>12</v>
      </c>
      <c r="O62" s="7" t="s">
        <v>24</v>
      </c>
      <c r="P62" s="7" t="s">
        <v>15</v>
      </c>
      <c r="Q62" s="7" t="s">
        <v>15</v>
      </c>
      <c r="R62" s="7" t="s">
        <v>347</v>
      </c>
      <c r="S62" s="7" t="s">
        <v>343</v>
      </c>
      <c r="T62" s="7" t="s">
        <v>16</v>
      </c>
      <c r="U62" s="7" t="s">
        <v>63</v>
      </c>
      <c r="V62" s="7" t="s">
        <v>72</v>
      </c>
      <c r="W62" s="7" t="s">
        <v>103</v>
      </c>
      <c r="X62" s="7" t="s">
        <v>69</v>
      </c>
      <c r="Y62" s="7" t="s">
        <v>58</v>
      </c>
      <c r="Z62" s="7" t="s">
        <v>58</v>
      </c>
      <c r="AA62" s="7" t="s">
        <v>104</v>
      </c>
      <c r="AB62" s="7" t="s">
        <v>97</v>
      </c>
      <c r="AC62" s="7" t="s">
        <v>98</v>
      </c>
      <c r="AD62" s="7" t="s">
        <v>335</v>
      </c>
      <c r="AE62" s="7" t="s">
        <v>30</v>
      </c>
      <c r="AF62" s="7" t="b">
        <v>0</v>
      </c>
      <c r="AG62" s="7" t="s">
        <v>336</v>
      </c>
      <c r="AH62" s="7" t="s">
        <v>354</v>
      </c>
      <c r="AI62" s="7" t="b">
        <v>0</v>
      </c>
      <c r="AJ62">
        <v>6</v>
      </c>
      <c r="AK62" s="2">
        <f>Table1[[#This Row],[Assessment Score]]/6</f>
        <v>1</v>
      </c>
    </row>
    <row r="63" spans="1:37" x14ac:dyDescent="0.25">
      <c r="A63" s="7" t="s">
        <v>186</v>
      </c>
      <c r="B63" s="9">
        <v>43930.020046296297</v>
      </c>
      <c r="C63" s="7" t="b">
        <v>1</v>
      </c>
      <c r="D63" s="7" t="s">
        <v>4</v>
      </c>
      <c r="E63" s="7" t="s">
        <v>187</v>
      </c>
      <c r="F63" s="7" t="s">
        <v>6</v>
      </c>
      <c r="G63" s="7" t="s">
        <v>42</v>
      </c>
      <c r="H63" s="7" t="s">
        <v>67</v>
      </c>
      <c r="I63" s="7">
        <v>3</v>
      </c>
      <c r="J63" s="7" t="s">
        <v>9</v>
      </c>
      <c r="K63" s="7" t="s">
        <v>89</v>
      </c>
      <c r="L63" s="7" t="s">
        <v>188</v>
      </c>
      <c r="M63" s="7"/>
      <c r="N63" s="7" t="s">
        <v>12</v>
      </c>
      <c r="O63" s="7" t="s">
        <v>24</v>
      </c>
      <c r="P63" s="7" t="s">
        <v>15</v>
      </c>
      <c r="Q63" s="7" t="s">
        <v>15</v>
      </c>
      <c r="R63" s="7" t="s">
        <v>333</v>
      </c>
      <c r="S63" s="7" t="s">
        <v>338</v>
      </c>
      <c r="T63" s="7" t="s">
        <v>16</v>
      </c>
      <c r="U63" s="7" t="s">
        <v>26</v>
      </c>
      <c r="V63" s="7" t="s">
        <v>189</v>
      </c>
      <c r="W63" s="7" t="s">
        <v>26</v>
      </c>
      <c r="X63" s="7" t="s">
        <v>36</v>
      </c>
      <c r="Y63" s="7" t="s">
        <v>29</v>
      </c>
      <c r="Z63" s="7" t="s">
        <v>29</v>
      </c>
      <c r="AA63" s="7" t="s">
        <v>20</v>
      </c>
      <c r="AB63" s="7" t="s">
        <v>178</v>
      </c>
      <c r="AC63" s="7" t="s">
        <v>98</v>
      </c>
      <c r="AD63" s="7" t="s">
        <v>335</v>
      </c>
      <c r="AE63" s="7" t="s">
        <v>30</v>
      </c>
      <c r="AF63" s="7" t="b">
        <v>0</v>
      </c>
      <c r="AG63" s="7" t="s">
        <v>362</v>
      </c>
      <c r="AH63" s="7" t="s">
        <v>354</v>
      </c>
      <c r="AI63" s="7" t="b">
        <v>0</v>
      </c>
      <c r="AJ63">
        <v>5</v>
      </c>
      <c r="AK63" s="2">
        <f>Table1[[#This Row],[Assessment Score]]/6</f>
        <v>0.83333333333333337</v>
      </c>
    </row>
    <row r="64" spans="1:37" x14ac:dyDescent="0.25">
      <c r="A64" s="7" t="s">
        <v>190</v>
      </c>
      <c r="B64" s="9">
        <v>43930.06082175926</v>
      </c>
      <c r="C64" s="7" t="b">
        <v>1</v>
      </c>
      <c r="D64" s="7" t="s">
        <v>4</v>
      </c>
      <c r="E64" s="7" t="s">
        <v>32</v>
      </c>
      <c r="F64" s="7" t="s">
        <v>6</v>
      </c>
      <c r="G64" s="7" t="s">
        <v>42</v>
      </c>
      <c r="H64" s="7" t="s">
        <v>8</v>
      </c>
      <c r="I64" s="7">
        <v>1</v>
      </c>
      <c r="J64" s="7" t="s">
        <v>9</v>
      </c>
      <c r="K64" s="7" t="s">
        <v>10</v>
      </c>
      <c r="L64" s="7" t="s">
        <v>11</v>
      </c>
      <c r="M64" s="7" t="s">
        <v>12</v>
      </c>
      <c r="N64" s="7" t="s">
        <v>12</v>
      </c>
      <c r="O64" s="7" t="s">
        <v>24</v>
      </c>
      <c r="P64" s="7" t="s">
        <v>15</v>
      </c>
      <c r="Q64" s="7" t="s">
        <v>15</v>
      </c>
      <c r="R64" s="7" t="s">
        <v>345</v>
      </c>
      <c r="S64" s="7" t="s">
        <v>341</v>
      </c>
      <c r="T64" s="7" t="s">
        <v>25</v>
      </c>
      <c r="U64" s="7" t="s">
        <v>26</v>
      </c>
      <c r="V64" s="7" t="s">
        <v>191</v>
      </c>
      <c r="W64" s="7" t="s">
        <v>63</v>
      </c>
      <c r="X64" s="7" t="s">
        <v>19</v>
      </c>
      <c r="Y64" s="7" t="s">
        <v>29</v>
      </c>
      <c r="Z64" s="7" t="s">
        <v>29</v>
      </c>
      <c r="AA64" s="7" t="s">
        <v>112</v>
      </c>
      <c r="AB64" s="7" t="s">
        <v>97</v>
      </c>
      <c r="AC64" s="7" t="s">
        <v>98</v>
      </c>
      <c r="AD64" s="7" t="s">
        <v>335</v>
      </c>
      <c r="AE64" s="7" t="s">
        <v>30</v>
      </c>
      <c r="AF64" s="7" t="b">
        <v>0</v>
      </c>
      <c r="AG64" s="7" t="s">
        <v>336</v>
      </c>
      <c r="AH64" s="7" t="s">
        <v>354</v>
      </c>
      <c r="AI64" s="7" t="b">
        <v>0</v>
      </c>
      <c r="AJ64">
        <v>6</v>
      </c>
      <c r="AK64" s="2">
        <f>Table1[[#This Row],[Assessment Score]]/6</f>
        <v>1</v>
      </c>
    </row>
    <row r="65" spans="1:37" x14ac:dyDescent="0.25">
      <c r="A65" s="7" t="s">
        <v>192</v>
      </c>
      <c r="B65" s="9">
        <v>43930.089467592596</v>
      </c>
      <c r="C65" s="7" t="b">
        <v>1</v>
      </c>
      <c r="D65" s="7" t="s">
        <v>4</v>
      </c>
      <c r="E65" s="7" t="s">
        <v>32</v>
      </c>
      <c r="F65" s="7" t="s">
        <v>6</v>
      </c>
      <c r="G65" s="7" t="s">
        <v>61</v>
      </c>
      <c r="H65" s="7" t="s">
        <v>67</v>
      </c>
      <c r="I65" s="7">
        <v>0</v>
      </c>
      <c r="J65" s="7" t="s">
        <v>9</v>
      </c>
      <c r="K65" s="7" t="s">
        <v>91</v>
      </c>
      <c r="L65" s="7" t="s">
        <v>11</v>
      </c>
      <c r="M65" s="7" t="s">
        <v>12</v>
      </c>
      <c r="N65" s="7" t="s">
        <v>12</v>
      </c>
      <c r="O65" s="7" t="s">
        <v>24</v>
      </c>
      <c r="P65" s="7" t="s">
        <v>15</v>
      </c>
      <c r="Q65" s="7" t="s">
        <v>15</v>
      </c>
      <c r="R65" s="7" t="s">
        <v>353</v>
      </c>
      <c r="S65" s="7" t="s">
        <v>343</v>
      </c>
      <c r="T65" s="7" t="s">
        <v>16</v>
      </c>
      <c r="U65" s="7" t="s">
        <v>35</v>
      </c>
      <c r="V65" s="7" t="s">
        <v>163</v>
      </c>
      <c r="W65" s="7" t="s">
        <v>35</v>
      </c>
      <c r="X65" s="7" t="s">
        <v>69</v>
      </c>
      <c r="Y65" s="7" t="s">
        <v>29</v>
      </c>
      <c r="Z65" s="7" t="s">
        <v>29</v>
      </c>
      <c r="AA65" s="7" t="s">
        <v>58</v>
      </c>
      <c r="AB65" s="7" t="s">
        <v>97</v>
      </c>
      <c r="AC65" s="7" t="s">
        <v>98</v>
      </c>
      <c r="AD65" s="7" t="s">
        <v>335</v>
      </c>
      <c r="AE65" s="7" t="s">
        <v>30</v>
      </c>
      <c r="AF65" s="7" t="b">
        <v>0</v>
      </c>
      <c r="AG65" s="7" t="s">
        <v>357</v>
      </c>
      <c r="AH65" s="7" t="s">
        <v>354</v>
      </c>
      <c r="AI65" s="7" t="b">
        <v>0</v>
      </c>
      <c r="AJ65">
        <v>5</v>
      </c>
      <c r="AK65" s="2">
        <f>Table1[[#This Row],[Assessment Score]]/6</f>
        <v>0.83333333333333337</v>
      </c>
    </row>
    <row r="66" spans="1:37" x14ac:dyDescent="0.25">
      <c r="A66" s="7" t="s">
        <v>193</v>
      </c>
      <c r="B66" s="9">
        <v>43930.123495370368</v>
      </c>
      <c r="C66" s="7" t="b">
        <v>1</v>
      </c>
      <c r="D66" s="7" t="s">
        <v>4</v>
      </c>
      <c r="E66" s="7" t="s">
        <v>54</v>
      </c>
      <c r="F66" s="7" t="s">
        <v>6</v>
      </c>
      <c r="G66" s="7" t="s">
        <v>7</v>
      </c>
      <c r="H66" s="7" t="s">
        <v>8</v>
      </c>
      <c r="I66" s="7">
        <v>2</v>
      </c>
      <c r="J66" s="7" t="s">
        <v>9</v>
      </c>
      <c r="K66" s="7" t="s">
        <v>10</v>
      </c>
      <c r="L66" s="7" t="s">
        <v>11</v>
      </c>
      <c r="M66" s="7" t="s">
        <v>12</v>
      </c>
      <c r="N66" s="7" t="s">
        <v>12</v>
      </c>
      <c r="O66" s="7" t="s">
        <v>24</v>
      </c>
      <c r="P66" s="7" t="s">
        <v>15</v>
      </c>
      <c r="Q66" s="7" t="s">
        <v>15</v>
      </c>
      <c r="R66" s="7" t="s">
        <v>333</v>
      </c>
      <c r="S66" s="7" t="s">
        <v>334</v>
      </c>
      <c r="T66" s="7" t="s">
        <v>25</v>
      </c>
      <c r="U66" s="7" t="s">
        <v>26</v>
      </c>
      <c r="V66" s="7" t="s">
        <v>163</v>
      </c>
      <c r="W66" s="7" t="s">
        <v>35</v>
      </c>
      <c r="X66" s="7" t="s">
        <v>36</v>
      </c>
      <c r="Y66" s="7" t="s">
        <v>59</v>
      </c>
      <c r="Z66" s="7" t="s">
        <v>59</v>
      </c>
      <c r="AA66" s="7" t="s">
        <v>58</v>
      </c>
      <c r="AB66" s="7" t="s">
        <v>194</v>
      </c>
      <c r="AC66" s="7" t="s">
        <v>98</v>
      </c>
      <c r="AD66" s="7" t="s">
        <v>335</v>
      </c>
      <c r="AE66" s="7" t="s">
        <v>30</v>
      </c>
      <c r="AF66" s="7" t="b">
        <v>0</v>
      </c>
      <c r="AG66" s="7" t="s">
        <v>336</v>
      </c>
      <c r="AH66" s="7" t="s">
        <v>354</v>
      </c>
      <c r="AI66" s="7" t="b">
        <v>0</v>
      </c>
      <c r="AJ66">
        <v>6</v>
      </c>
      <c r="AK66" s="2">
        <f>Table1[[#This Row],[Assessment Score]]/6</f>
        <v>1</v>
      </c>
    </row>
    <row r="67" spans="1:37" x14ac:dyDescent="0.25">
      <c r="A67" s="7" t="s">
        <v>195</v>
      </c>
      <c r="B67" s="9">
        <v>43930.133680555555</v>
      </c>
      <c r="C67" s="7" t="b">
        <v>1</v>
      </c>
      <c r="D67" s="7" t="s">
        <v>4</v>
      </c>
      <c r="E67" s="7" t="s">
        <v>54</v>
      </c>
      <c r="F67" s="7" t="s">
        <v>117</v>
      </c>
      <c r="G67" s="7" t="s">
        <v>55</v>
      </c>
      <c r="H67" s="7" t="s">
        <v>67</v>
      </c>
      <c r="I67" s="7">
        <v>0</v>
      </c>
      <c r="J67" s="7" t="s">
        <v>196</v>
      </c>
      <c r="K67" s="7" t="s">
        <v>91</v>
      </c>
      <c r="L67" s="7" t="s">
        <v>11</v>
      </c>
      <c r="M67" s="7" t="s">
        <v>12</v>
      </c>
      <c r="N67" s="7" t="s">
        <v>12</v>
      </c>
      <c r="O67" s="7" t="s">
        <v>14</v>
      </c>
      <c r="P67" s="7" t="s">
        <v>15</v>
      </c>
      <c r="Q67" s="7" t="s">
        <v>15</v>
      </c>
      <c r="R67" s="7" t="s">
        <v>351</v>
      </c>
      <c r="S67" s="7" t="s">
        <v>346</v>
      </c>
      <c r="T67" s="7" t="s">
        <v>48</v>
      </c>
      <c r="U67" s="7" t="s">
        <v>35</v>
      </c>
      <c r="V67" s="7" t="s">
        <v>154</v>
      </c>
      <c r="W67" s="7" t="s">
        <v>103</v>
      </c>
      <c r="X67" s="7" t="s">
        <v>36</v>
      </c>
      <c r="Y67" s="7" t="s">
        <v>29</v>
      </c>
      <c r="Z67" s="7" t="s">
        <v>29</v>
      </c>
      <c r="AA67" s="7" t="s">
        <v>64</v>
      </c>
      <c r="AB67" s="7" t="s">
        <v>197</v>
      </c>
      <c r="AC67" s="7" t="s">
        <v>98</v>
      </c>
      <c r="AD67" s="7" t="s">
        <v>335</v>
      </c>
      <c r="AE67" s="7" t="s">
        <v>30</v>
      </c>
      <c r="AF67" s="7" t="b">
        <v>0</v>
      </c>
      <c r="AG67" s="7" t="s">
        <v>336</v>
      </c>
      <c r="AH67" s="7" t="s">
        <v>354</v>
      </c>
      <c r="AI67" s="7" t="b">
        <v>0</v>
      </c>
      <c r="AJ67">
        <v>6</v>
      </c>
      <c r="AK67" s="2">
        <f>Table1[[#This Row],[Assessment Score]]/6</f>
        <v>1</v>
      </c>
    </row>
    <row r="68" spans="1:37" x14ac:dyDescent="0.25">
      <c r="A68" s="7" t="s">
        <v>198</v>
      </c>
      <c r="B68" s="9">
        <v>43930.145243055558</v>
      </c>
      <c r="C68" s="7" t="b">
        <v>1</v>
      </c>
      <c r="D68" s="7" t="s">
        <v>4</v>
      </c>
      <c r="E68" s="7" t="s">
        <v>54</v>
      </c>
      <c r="F68" s="7" t="s">
        <v>117</v>
      </c>
      <c r="G68" s="7" t="s">
        <v>7</v>
      </c>
      <c r="H68" s="7" t="s">
        <v>8</v>
      </c>
      <c r="I68" s="7">
        <v>2</v>
      </c>
      <c r="J68" s="7" t="s">
        <v>9</v>
      </c>
      <c r="K68" s="7" t="s">
        <v>10</v>
      </c>
      <c r="L68" s="7" t="s">
        <v>11</v>
      </c>
      <c r="M68" s="7" t="s">
        <v>23</v>
      </c>
      <c r="N68" s="7" t="s">
        <v>47</v>
      </c>
      <c r="O68" s="7" t="s">
        <v>24</v>
      </c>
      <c r="P68" s="7" t="s">
        <v>15</v>
      </c>
      <c r="Q68" s="7" t="s">
        <v>15</v>
      </c>
      <c r="R68" s="7" t="s">
        <v>337</v>
      </c>
      <c r="S68" s="7" t="s">
        <v>350</v>
      </c>
      <c r="T68" s="7" t="s">
        <v>25</v>
      </c>
      <c r="U68" s="7" t="s">
        <v>26</v>
      </c>
      <c r="V68" s="7" t="s">
        <v>94</v>
      </c>
      <c r="W68" s="7" t="s">
        <v>63</v>
      </c>
      <c r="X68" s="7" t="s">
        <v>36</v>
      </c>
      <c r="Y68" s="7" t="s">
        <v>64</v>
      </c>
      <c r="Z68" s="7" t="s">
        <v>64</v>
      </c>
      <c r="AA68" s="7" t="s">
        <v>64</v>
      </c>
      <c r="AB68" s="7" t="s">
        <v>199</v>
      </c>
      <c r="AC68" s="7" t="s">
        <v>98</v>
      </c>
      <c r="AD68" s="7" t="s">
        <v>335</v>
      </c>
      <c r="AE68" s="7" t="s">
        <v>30</v>
      </c>
      <c r="AF68" s="7" t="b">
        <v>0</v>
      </c>
      <c r="AG68" s="7" t="s">
        <v>336</v>
      </c>
      <c r="AH68" s="7" t="s">
        <v>354</v>
      </c>
      <c r="AI68" s="7" t="b">
        <v>0</v>
      </c>
      <c r="AJ68">
        <v>6</v>
      </c>
      <c r="AK68" s="2">
        <f>Table1[[#This Row],[Assessment Score]]/6</f>
        <v>1</v>
      </c>
    </row>
    <row r="69" spans="1:37" x14ac:dyDescent="0.25">
      <c r="A69" s="7" t="s">
        <v>200</v>
      </c>
      <c r="B69" s="9">
        <v>43930.219629629632</v>
      </c>
      <c r="C69" s="7" t="b">
        <v>1</v>
      </c>
      <c r="D69" s="7" t="s">
        <v>4</v>
      </c>
      <c r="E69" s="7" t="s">
        <v>54</v>
      </c>
      <c r="F69" s="7" t="s">
        <v>6</v>
      </c>
      <c r="G69" s="7" t="s">
        <v>7</v>
      </c>
      <c r="H69" s="7" t="s">
        <v>8</v>
      </c>
      <c r="I69" s="7">
        <v>2</v>
      </c>
      <c r="J69" s="7" t="s">
        <v>9</v>
      </c>
      <c r="K69" s="7" t="s">
        <v>10</v>
      </c>
      <c r="L69" s="7" t="s">
        <v>11</v>
      </c>
      <c r="M69" s="7" t="s">
        <v>12</v>
      </c>
      <c r="N69" s="7" t="s">
        <v>12</v>
      </c>
      <c r="O69" s="7" t="s">
        <v>14</v>
      </c>
      <c r="P69" s="7" t="s">
        <v>15</v>
      </c>
      <c r="Q69" s="7" t="s">
        <v>15</v>
      </c>
      <c r="R69" s="7" t="s">
        <v>337</v>
      </c>
      <c r="S69" s="7" t="s">
        <v>334</v>
      </c>
      <c r="T69" s="7" t="s">
        <v>25</v>
      </c>
      <c r="U69" s="7" t="s">
        <v>17</v>
      </c>
      <c r="V69" s="7" t="s">
        <v>201</v>
      </c>
      <c r="W69" s="7" t="s">
        <v>103</v>
      </c>
      <c r="X69" s="7" t="s">
        <v>28</v>
      </c>
      <c r="Y69" s="7" t="s">
        <v>29</v>
      </c>
      <c r="Z69" s="7" t="s">
        <v>29</v>
      </c>
      <c r="AA69" s="7" t="s">
        <v>121</v>
      </c>
      <c r="AB69" s="7" t="s">
        <v>97</v>
      </c>
      <c r="AC69" s="7" t="s">
        <v>98</v>
      </c>
      <c r="AD69" s="7" t="s">
        <v>335</v>
      </c>
      <c r="AE69" s="7" t="s">
        <v>30</v>
      </c>
      <c r="AF69" s="7" t="b">
        <v>0</v>
      </c>
      <c r="AG69" s="7" t="s">
        <v>336</v>
      </c>
      <c r="AH69" s="7" t="s">
        <v>354</v>
      </c>
      <c r="AI69" s="7" t="b">
        <v>0</v>
      </c>
      <c r="AJ69">
        <v>6</v>
      </c>
      <c r="AK69" s="2">
        <f>Table1[[#This Row],[Assessment Score]]/6</f>
        <v>1</v>
      </c>
    </row>
    <row r="70" spans="1:37" x14ac:dyDescent="0.25">
      <c r="A70" s="7" t="s">
        <v>202</v>
      </c>
      <c r="B70" s="9">
        <v>43930.267488425925</v>
      </c>
      <c r="C70" s="7" t="b">
        <v>1</v>
      </c>
      <c r="D70" s="7" t="s">
        <v>4</v>
      </c>
      <c r="E70" s="7" t="s">
        <v>32</v>
      </c>
      <c r="F70" s="7" t="s">
        <v>6</v>
      </c>
      <c r="G70" s="7" t="s">
        <v>22</v>
      </c>
      <c r="H70" s="7" t="s">
        <v>67</v>
      </c>
      <c r="I70" s="7">
        <v>0</v>
      </c>
      <c r="J70" s="7" t="s">
        <v>9</v>
      </c>
      <c r="K70" s="7" t="s">
        <v>141</v>
      </c>
      <c r="L70" s="7" t="s">
        <v>11</v>
      </c>
      <c r="M70" s="7" t="s">
        <v>12</v>
      </c>
      <c r="N70" s="7" t="s">
        <v>12</v>
      </c>
      <c r="O70" s="7" t="s">
        <v>14</v>
      </c>
      <c r="P70" s="7" t="s">
        <v>15</v>
      </c>
      <c r="Q70" s="7" t="s">
        <v>15</v>
      </c>
      <c r="R70" s="7" t="s">
        <v>351</v>
      </c>
      <c r="S70" s="7" t="s">
        <v>341</v>
      </c>
      <c r="T70" s="7" t="s">
        <v>38</v>
      </c>
      <c r="U70" s="7" t="s">
        <v>35</v>
      </c>
      <c r="V70" s="7" t="s">
        <v>161</v>
      </c>
      <c r="W70" s="7" t="s">
        <v>63</v>
      </c>
      <c r="X70" s="7" t="s">
        <v>36</v>
      </c>
      <c r="Y70" s="7" t="s">
        <v>58</v>
      </c>
      <c r="Z70" s="7" t="s">
        <v>64</v>
      </c>
      <c r="AA70" s="7" t="s">
        <v>64</v>
      </c>
      <c r="AB70" s="7" t="s">
        <v>97</v>
      </c>
      <c r="AC70" s="7" t="s">
        <v>98</v>
      </c>
      <c r="AD70" s="7" t="s">
        <v>335</v>
      </c>
      <c r="AE70" s="7" t="s">
        <v>30</v>
      </c>
      <c r="AF70" s="7" t="b">
        <v>0</v>
      </c>
      <c r="AG70" s="7" t="s">
        <v>336</v>
      </c>
      <c r="AH70" s="7" t="s">
        <v>354</v>
      </c>
      <c r="AI70" s="7" t="b">
        <v>0</v>
      </c>
      <c r="AJ70">
        <v>6</v>
      </c>
      <c r="AK70" s="2">
        <f>Table1[[#This Row],[Assessment Score]]/6</f>
        <v>1</v>
      </c>
    </row>
    <row r="71" spans="1:37" x14ac:dyDescent="0.25">
      <c r="A71" s="7" t="s">
        <v>203</v>
      </c>
      <c r="B71" s="9">
        <v>43930.269756944443</v>
      </c>
      <c r="C71" s="7" t="b">
        <v>1</v>
      </c>
      <c r="D71" s="7" t="s">
        <v>4</v>
      </c>
      <c r="E71" s="7" t="s">
        <v>32</v>
      </c>
      <c r="F71" s="7" t="s">
        <v>363</v>
      </c>
      <c r="G71" s="7" t="s">
        <v>42</v>
      </c>
      <c r="H71" s="7" t="s">
        <v>8</v>
      </c>
      <c r="I71" s="7">
        <v>0</v>
      </c>
      <c r="J71" s="7" t="s">
        <v>9</v>
      </c>
      <c r="K71" s="7" t="s">
        <v>10</v>
      </c>
      <c r="L71" s="7" t="s">
        <v>11</v>
      </c>
      <c r="M71" s="7" t="s">
        <v>12</v>
      </c>
      <c r="N71" s="7" t="s">
        <v>12</v>
      </c>
      <c r="O71" s="7" t="s">
        <v>24</v>
      </c>
      <c r="P71" s="7" t="s">
        <v>15</v>
      </c>
      <c r="Q71" s="7" t="s">
        <v>15</v>
      </c>
      <c r="R71" s="7" t="s">
        <v>345</v>
      </c>
      <c r="S71" s="7" t="s">
        <v>343</v>
      </c>
      <c r="T71" s="7" t="s">
        <v>48</v>
      </c>
      <c r="U71" s="7" t="s">
        <v>35</v>
      </c>
      <c r="V71" s="7" t="s">
        <v>177</v>
      </c>
      <c r="W71" s="7" t="s">
        <v>63</v>
      </c>
      <c r="X71" s="7" t="s">
        <v>36</v>
      </c>
      <c r="Y71" s="7" t="s">
        <v>29</v>
      </c>
      <c r="Z71" s="7" t="s">
        <v>29</v>
      </c>
      <c r="AA71" s="7" t="s">
        <v>112</v>
      </c>
      <c r="AB71" s="7" t="s">
        <v>122</v>
      </c>
      <c r="AC71" s="7" t="s">
        <v>113</v>
      </c>
      <c r="AD71" s="7" t="s">
        <v>335</v>
      </c>
      <c r="AE71" s="7" t="s">
        <v>179</v>
      </c>
      <c r="AF71" s="7" t="b">
        <v>0</v>
      </c>
      <c r="AG71" s="7" t="s">
        <v>336</v>
      </c>
      <c r="AH71" s="7" t="s">
        <v>354</v>
      </c>
      <c r="AI71" s="7" t="b">
        <v>0</v>
      </c>
      <c r="AJ71">
        <v>5</v>
      </c>
      <c r="AK71" s="2">
        <f>Table1[[#This Row],[Assessment Score]]/6</f>
        <v>0.83333333333333337</v>
      </c>
    </row>
    <row r="72" spans="1:37" x14ac:dyDescent="0.25">
      <c r="A72" s="7" t="s">
        <v>204</v>
      </c>
      <c r="B72" s="9">
        <v>43930.272129629629</v>
      </c>
      <c r="C72" s="7" t="b">
        <v>1</v>
      </c>
      <c r="D72" s="7" t="s">
        <v>4</v>
      </c>
      <c r="E72" s="7" t="s">
        <v>54</v>
      </c>
      <c r="F72" s="7" t="s">
        <v>117</v>
      </c>
      <c r="G72" s="7" t="s">
        <v>22</v>
      </c>
      <c r="H72" s="7" t="s">
        <v>8</v>
      </c>
      <c r="I72" s="7">
        <v>2</v>
      </c>
      <c r="J72" s="7" t="s">
        <v>9</v>
      </c>
      <c r="K72" s="7" t="s">
        <v>10</v>
      </c>
      <c r="L72" s="7" t="s">
        <v>11</v>
      </c>
      <c r="M72" s="7" t="s">
        <v>12</v>
      </c>
      <c r="N72" s="7" t="s">
        <v>12</v>
      </c>
      <c r="O72" s="7" t="s">
        <v>24</v>
      </c>
      <c r="P72" s="7" t="s">
        <v>15</v>
      </c>
      <c r="Q72" s="7" t="s">
        <v>15</v>
      </c>
      <c r="R72" s="7" t="s">
        <v>333</v>
      </c>
      <c r="S72" s="7" t="s">
        <v>334</v>
      </c>
      <c r="T72" s="7" t="s">
        <v>16</v>
      </c>
      <c r="U72" s="7" t="s">
        <v>17</v>
      </c>
      <c r="V72" s="7" t="s">
        <v>75</v>
      </c>
      <c r="W72" s="7" t="s">
        <v>35</v>
      </c>
      <c r="X72" s="7" t="s">
        <v>28</v>
      </c>
      <c r="Y72" s="7" t="s">
        <v>58</v>
      </c>
      <c r="Z72" s="7" t="s">
        <v>64</v>
      </c>
      <c r="AA72" s="7" t="s">
        <v>104</v>
      </c>
      <c r="AB72" s="7" t="s">
        <v>97</v>
      </c>
      <c r="AC72" s="7" t="s">
        <v>98</v>
      </c>
      <c r="AD72" s="7" t="s">
        <v>335</v>
      </c>
      <c r="AE72" s="7" t="s">
        <v>30</v>
      </c>
      <c r="AF72" s="7" t="b">
        <v>0</v>
      </c>
      <c r="AG72" s="7" t="s">
        <v>336</v>
      </c>
      <c r="AH72" s="7" t="s">
        <v>354</v>
      </c>
      <c r="AI72" s="7" t="b">
        <v>0</v>
      </c>
      <c r="AJ72">
        <v>6</v>
      </c>
      <c r="AK72" s="2">
        <f>Table1[[#This Row],[Assessment Score]]/6</f>
        <v>1</v>
      </c>
    </row>
    <row r="73" spans="1:37" x14ac:dyDescent="0.25">
      <c r="A73" s="7" t="s">
        <v>205</v>
      </c>
      <c r="B73" s="9">
        <v>43930.301863425928</v>
      </c>
      <c r="C73" s="7" t="b">
        <v>1</v>
      </c>
      <c r="D73" s="7" t="s">
        <v>4</v>
      </c>
      <c r="E73" s="7" t="s">
        <v>54</v>
      </c>
      <c r="F73" s="7" t="s">
        <v>6</v>
      </c>
      <c r="G73" s="7" t="s">
        <v>7</v>
      </c>
      <c r="H73" s="7" t="s">
        <v>8</v>
      </c>
      <c r="I73" s="7">
        <v>2</v>
      </c>
      <c r="J73" s="7" t="s">
        <v>206</v>
      </c>
      <c r="K73" s="7" t="s">
        <v>10</v>
      </c>
      <c r="L73" s="7" t="s">
        <v>11</v>
      </c>
      <c r="M73" s="7" t="s">
        <v>207</v>
      </c>
      <c r="N73" s="7" t="s">
        <v>12</v>
      </c>
      <c r="O73" s="7" t="s">
        <v>24</v>
      </c>
      <c r="P73" s="7" t="s">
        <v>15</v>
      </c>
      <c r="Q73" s="7" t="s">
        <v>15</v>
      </c>
      <c r="R73" s="7" t="s">
        <v>337</v>
      </c>
      <c r="S73" s="7" t="s">
        <v>334</v>
      </c>
      <c r="T73" s="7" t="s">
        <v>48</v>
      </c>
      <c r="U73" s="7" t="s">
        <v>17</v>
      </c>
      <c r="V73" s="7" t="s">
        <v>191</v>
      </c>
      <c r="W73" s="7" t="s">
        <v>35</v>
      </c>
      <c r="X73" s="7" t="s">
        <v>28</v>
      </c>
      <c r="Y73" s="7" t="s">
        <v>64</v>
      </c>
      <c r="Z73" s="7" t="s">
        <v>20</v>
      </c>
      <c r="AA73" s="7" t="s">
        <v>20</v>
      </c>
      <c r="AB73" s="7" t="s">
        <v>208</v>
      </c>
      <c r="AC73" s="7" t="s">
        <v>98</v>
      </c>
      <c r="AD73" s="7" t="s">
        <v>335</v>
      </c>
      <c r="AE73" s="7" t="s">
        <v>30</v>
      </c>
      <c r="AF73" s="7" t="b">
        <v>0</v>
      </c>
      <c r="AG73" s="7" t="s">
        <v>336</v>
      </c>
      <c r="AH73" s="7" t="s">
        <v>354</v>
      </c>
      <c r="AI73" s="7" t="b">
        <v>0</v>
      </c>
      <c r="AJ73">
        <v>6</v>
      </c>
      <c r="AK73" s="2">
        <f>Table1[[#This Row],[Assessment Score]]/6</f>
        <v>1</v>
      </c>
    </row>
    <row r="74" spans="1:37" x14ac:dyDescent="0.25">
      <c r="A74" s="7" t="s">
        <v>209</v>
      </c>
      <c r="B74" s="9">
        <v>43930.304513888892</v>
      </c>
      <c r="C74" s="7" t="b">
        <v>1</v>
      </c>
      <c r="D74" s="7" t="s">
        <v>4</v>
      </c>
      <c r="E74" s="7" t="s">
        <v>32</v>
      </c>
      <c r="F74" s="7" t="s">
        <v>6</v>
      </c>
      <c r="G74" s="7" t="s">
        <v>7</v>
      </c>
      <c r="H74" s="7" t="s">
        <v>67</v>
      </c>
      <c r="I74" s="7">
        <v>0</v>
      </c>
      <c r="J74" s="7" t="s">
        <v>9</v>
      </c>
      <c r="K74" s="7" t="s">
        <v>91</v>
      </c>
      <c r="L74" s="7" t="s">
        <v>11</v>
      </c>
      <c r="M74" s="7" t="s">
        <v>12</v>
      </c>
      <c r="N74" s="7" t="s">
        <v>12</v>
      </c>
      <c r="O74" s="7" t="s">
        <v>24</v>
      </c>
      <c r="P74" s="7" t="s">
        <v>15</v>
      </c>
      <c r="Q74" s="7" t="s">
        <v>15</v>
      </c>
      <c r="R74" s="7" t="s">
        <v>345</v>
      </c>
      <c r="S74" s="7" t="s">
        <v>339</v>
      </c>
      <c r="T74" s="7" t="s">
        <v>16</v>
      </c>
      <c r="U74" s="7" t="s">
        <v>17</v>
      </c>
      <c r="V74" s="7" t="s">
        <v>210</v>
      </c>
      <c r="W74" s="7" t="s">
        <v>35</v>
      </c>
      <c r="X74" s="7" t="s">
        <v>19</v>
      </c>
      <c r="Y74" s="7" t="s">
        <v>59</v>
      </c>
      <c r="Z74" s="7" t="s">
        <v>59</v>
      </c>
      <c r="AA74" s="7" t="s">
        <v>104</v>
      </c>
      <c r="AB74" s="7" t="s">
        <v>122</v>
      </c>
      <c r="AC74" s="7" t="s">
        <v>98</v>
      </c>
      <c r="AD74" s="7" t="s">
        <v>335</v>
      </c>
      <c r="AE74" s="7" t="s">
        <v>30</v>
      </c>
      <c r="AF74" s="7" t="b">
        <v>0</v>
      </c>
      <c r="AG74" s="7" t="s">
        <v>336</v>
      </c>
      <c r="AH74" s="7" t="s">
        <v>354</v>
      </c>
      <c r="AI74" s="7" t="b">
        <v>0</v>
      </c>
      <c r="AJ74">
        <v>6</v>
      </c>
      <c r="AK74" s="2">
        <f>Table1[[#This Row],[Assessment Score]]/6</f>
        <v>1</v>
      </c>
    </row>
    <row r="75" spans="1:37" x14ac:dyDescent="0.25">
      <c r="A75" s="7" t="s">
        <v>211</v>
      </c>
      <c r="B75" s="9">
        <v>43930.329641203702</v>
      </c>
      <c r="C75" s="7" t="b">
        <v>1</v>
      </c>
      <c r="D75" s="7" t="s">
        <v>4</v>
      </c>
      <c r="E75" s="7" t="s">
        <v>54</v>
      </c>
      <c r="F75" s="7" t="s">
        <v>6</v>
      </c>
      <c r="G75" s="7" t="s">
        <v>42</v>
      </c>
      <c r="H75" s="7" t="s">
        <v>67</v>
      </c>
      <c r="I75" s="7">
        <v>0</v>
      </c>
      <c r="J75" s="7" t="s">
        <v>9</v>
      </c>
      <c r="K75" s="7" t="s">
        <v>91</v>
      </c>
      <c r="L75" s="7" t="s">
        <v>11</v>
      </c>
      <c r="M75" s="7" t="s">
        <v>12</v>
      </c>
      <c r="N75" s="7" t="s">
        <v>12</v>
      </c>
      <c r="O75" s="7" t="s">
        <v>24</v>
      </c>
      <c r="P75" s="7" t="s">
        <v>15</v>
      </c>
      <c r="Q75" s="7" t="s">
        <v>15</v>
      </c>
      <c r="R75" s="7" t="s">
        <v>347</v>
      </c>
      <c r="S75" s="7" t="s">
        <v>343</v>
      </c>
      <c r="T75" s="7" t="s">
        <v>148</v>
      </c>
      <c r="U75" s="7" t="s">
        <v>35</v>
      </c>
      <c r="V75" s="7" t="s">
        <v>201</v>
      </c>
      <c r="W75" s="7" t="s">
        <v>63</v>
      </c>
      <c r="X75" s="7" t="s">
        <v>19</v>
      </c>
      <c r="Y75" s="7" t="s">
        <v>20</v>
      </c>
      <c r="Z75" s="7" t="s">
        <v>20</v>
      </c>
      <c r="AA75" s="7" t="s">
        <v>58</v>
      </c>
      <c r="AB75" s="7" t="s">
        <v>122</v>
      </c>
      <c r="AC75" s="7" t="s">
        <v>98</v>
      </c>
      <c r="AD75" s="7" t="s">
        <v>335</v>
      </c>
      <c r="AE75" s="7" t="s">
        <v>30</v>
      </c>
      <c r="AF75" s="7" t="b">
        <v>0</v>
      </c>
      <c r="AG75" s="7" t="s">
        <v>336</v>
      </c>
      <c r="AH75" s="7" t="s">
        <v>354</v>
      </c>
      <c r="AI75" s="7" t="b">
        <v>0</v>
      </c>
      <c r="AJ75">
        <v>6</v>
      </c>
      <c r="AK75" s="2">
        <f>Table1[[#This Row],[Assessment Score]]/6</f>
        <v>1</v>
      </c>
    </row>
    <row r="76" spans="1:37" x14ac:dyDescent="0.25">
      <c r="A76" s="7" t="s">
        <v>212</v>
      </c>
      <c r="B76" s="9">
        <v>43930.334236111114</v>
      </c>
      <c r="C76" s="7" t="b">
        <v>1</v>
      </c>
      <c r="D76" s="7" t="s">
        <v>4</v>
      </c>
      <c r="E76" s="7" t="s">
        <v>32</v>
      </c>
      <c r="F76" s="7" t="s">
        <v>6</v>
      </c>
      <c r="G76" s="7" t="s">
        <v>7</v>
      </c>
      <c r="H76" s="7" t="s">
        <v>67</v>
      </c>
      <c r="I76" s="7">
        <v>0</v>
      </c>
      <c r="J76" s="7" t="s">
        <v>9</v>
      </c>
      <c r="K76" s="7" t="s">
        <v>10</v>
      </c>
      <c r="L76" s="7" t="s">
        <v>11</v>
      </c>
      <c r="M76" s="7" t="s">
        <v>12</v>
      </c>
      <c r="N76" s="7" t="s">
        <v>12</v>
      </c>
      <c r="O76" s="7" t="s">
        <v>14</v>
      </c>
      <c r="P76" s="7" t="s">
        <v>15</v>
      </c>
      <c r="Q76" s="7" t="s">
        <v>15</v>
      </c>
      <c r="R76" s="7" t="s">
        <v>351</v>
      </c>
      <c r="S76" s="7" t="s">
        <v>346</v>
      </c>
      <c r="T76" s="7" t="s">
        <v>25</v>
      </c>
      <c r="U76" s="7" t="s">
        <v>17</v>
      </c>
      <c r="V76" s="7" t="s">
        <v>52</v>
      </c>
      <c r="W76" s="7" t="s">
        <v>26</v>
      </c>
      <c r="X76" s="7" t="s">
        <v>28</v>
      </c>
      <c r="Y76" s="7" t="s">
        <v>64</v>
      </c>
      <c r="Z76" s="7" t="s">
        <v>64</v>
      </c>
      <c r="AA76" s="7" t="s">
        <v>64</v>
      </c>
      <c r="AB76" s="7"/>
      <c r="AC76" s="7" t="s">
        <v>98</v>
      </c>
      <c r="AD76" s="7" t="s">
        <v>335</v>
      </c>
      <c r="AE76" s="7" t="s">
        <v>30</v>
      </c>
      <c r="AF76" s="7" t="b">
        <v>0</v>
      </c>
      <c r="AG76" s="7" t="s">
        <v>336</v>
      </c>
      <c r="AH76" s="7" t="s">
        <v>355</v>
      </c>
      <c r="AI76" s="7" t="b">
        <v>1</v>
      </c>
      <c r="AJ76">
        <v>4</v>
      </c>
      <c r="AK76" s="2">
        <f>Table1[[#This Row],[Assessment Score]]/6</f>
        <v>0.66666666666666663</v>
      </c>
    </row>
    <row r="77" spans="1:37" x14ac:dyDescent="0.25">
      <c r="A77" s="7" t="s">
        <v>213</v>
      </c>
      <c r="B77" s="9">
        <v>43930.339432870373</v>
      </c>
      <c r="C77" s="7" t="b">
        <v>1</v>
      </c>
      <c r="D77" s="7" t="s">
        <v>4</v>
      </c>
      <c r="E77" s="7" t="s">
        <v>71</v>
      </c>
      <c r="F77" s="7" t="s">
        <v>6</v>
      </c>
      <c r="G77" s="7" t="s">
        <v>22</v>
      </c>
      <c r="H77" s="7" t="s">
        <v>8</v>
      </c>
      <c r="I77" s="7" t="s">
        <v>46</v>
      </c>
      <c r="J77" s="7" t="s">
        <v>9</v>
      </c>
      <c r="K77" s="7" t="s">
        <v>10</v>
      </c>
      <c r="L77" s="7" t="s">
        <v>11</v>
      </c>
      <c r="M77" s="7" t="s">
        <v>12</v>
      </c>
      <c r="N77" s="7" t="s">
        <v>12</v>
      </c>
      <c r="O77" s="7" t="s">
        <v>14</v>
      </c>
      <c r="P77" s="7" t="s">
        <v>15</v>
      </c>
      <c r="Q77" s="7" t="s">
        <v>15</v>
      </c>
      <c r="R77" s="7" t="s">
        <v>337</v>
      </c>
      <c r="S77" s="7" t="s">
        <v>349</v>
      </c>
      <c r="T77" s="7" t="s">
        <v>38</v>
      </c>
      <c r="U77" s="7" t="s">
        <v>26</v>
      </c>
      <c r="V77" s="7" t="s">
        <v>80</v>
      </c>
      <c r="W77" s="7" t="s">
        <v>35</v>
      </c>
      <c r="X77" s="7" t="s">
        <v>19</v>
      </c>
      <c r="Y77" s="7" t="s">
        <v>58</v>
      </c>
      <c r="Z77" s="7" t="s">
        <v>58</v>
      </c>
      <c r="AA77" s="7" t="s">
        <v>59</v>
      </c>
      <c r="AB77" s="7" t="s">
        <v>97</v>
      </c>
      <c r="AC77" s="7" t="s">
        <v>98</v>
      </c>
      <c r="AD77" s="7" t="s">
        <v>335</v>
      </c>
      <c r="AE77" s="7" t="s">
        <v>30</v>
      </c>
      <c r="AF77" s="7" t="b">
        <v>0</v>
      </c>
      <c r="AG77" s="7" t="s">
        <v>336</v>
      </c>
      <c r="AH77" s="7" t="s">
        <v>354</v>
      </c>
      <c r="AI77" s="7" t="b">
        <v>0</v>
      </c>
      <c r="AJ77">
        <v>6</v>
      </c>
      <c r="AK77" s="2">
        <f>Table1[[#This Row],[Assessment Score]]/6</f>
        <v>1</v>
      </c>
    </row>
    <row r="78" spans="1:37" x14ac:dyDescent="0.25">
      <c r="A78" s="7" t="s">
        <v>214</v>
      </c>
      <c r="B78" s="9">
        <v>43930.343356481484</v>
      </c>
      <c r="C78" s="7" t="b">
        <v>1</v>
      </c>
      <c r="D78" s="7" t="s">
        <v>4</v>
      </c>
      <c r="E78" s="7" t="s">
        <v>54</v>
      </c>
      <c r="F78" s="7" t="s">
        <v>141</v>
      </c>
      <c r="G78" s="7" t="s">
        <v>42</v>
      </c>
      <c r="H78" s="7" t="s">
        <v>67</v>
      </c>
      <c r="I78" s="7">
        <v>0</v>
      </c>
      <c r="J78" s="7" t="s">
        <v>206</v>
      </c>
      <c r="K78" s="7" t="s">
        <v>91</v>
      </c>
      <c r="L78" s="7" t="s">
        <v>11</v>
      </c>
      <c r="M78" s="7" t="s">
        <v>12</v>
      </c>
      <c r="N78" s="7" t="s">
        <v>12</v>
      </c>
      <c r="O78" s="7" t="s">
        <v>24</v>
      </c>
      <c r="P78" s="7" t="s">
        <v>15</v>
      </c>
      <c r="Q78" s="7" t="s">
        <v>15</v>
      </c>
      <c r="R78" s="7" t="s">
        <v>356</v>
      </c>
      <c r="S78" s="7" t="s">
        <v>341</v>
      </c>
      <c r="T78" s="7" t="s">
        <v>48</v>
      </c>
      <c r="U78" s="7" t="s">
        <v>63</v>
      </c>
      <c r="V78" s="7" t="s">
        <v>215</v>
      </c>
      <c r="W78" s="7" t="s">
        <v>103</v>
      </c>
      <c r="X78" s="7" t="s">
        <v>36</v>
      </c>
      <c r="Y78" s="7" t="s">
        <v>59</v>
      </c>
      <c r="Z78" s="7" t="s">
        <v>59</v>
      </c>
      <c r="AA78" s="7" t="s">
        <v>64</v>
      </c>
      <c r="AB78" s="7" t="s">
        <v>216</v>
      </c>
      <c r="AC78" s="7" t="s">
        <v>113</v>
      </c>
      <c r="AD78" s="7" t="s">
        <v>335</v>
      </c>
      <c r="AE78" s="7" t="s">
        <v>30</v>
      </c>
      <c r="AF78" s="7" t="b">
        <v>0</v>
      </c>
      <c r="AG78" s="7" t="s">
        <v>336</v>
      </c>
      <c r="AH78" s="7" t="s">
        <v>354</v>
      </c>
      <c r="AI78" s="7" t="b">
        <v>0</v>
      </c>
      <c r="AJ78">
        <v>6</v>
      </c>
      <c r="AK78" s="2">
        <f>Table1[[#This Row],[Assessment Score]]/6</f>
        <v>1</v>
      </c>
    </row>
    <row r="79" spans="1:37" x14ac:dyDescent="0.25">
      <c r="A79" s="7" t="s">
        <v>217</v>
      </c>
      <c r="B79" s="9">
        <v>43930.349768518521</v>
      </c>
      <c r="C79" s="7" t="b">
        <v>1</v>
      </c>
      <c r="D79" s="7" t="s">
        <v>4</v>
      </c>
      <c r="E79" s="7" t="s">
        <v>41</v>
      </c>
      <c r="F79" s="7" t="s">
        <v>141</v>
      </c>
      <c r="G79" s="7" t="s">
        <v>22</v>
      </c>
      <c r="H79" s="7" t="s">
        <v>8</v>
      </c>
      <c r="I79" s="7">
        <v>0</v>
      </c>
      <c r="J79" s="7" t="s">
        <v>9</v>
      </c>
      <c r="K79" s="7" t="s">
        <v>10</v>
      </c>
      <c r="L79" s="7" t="s">
        <v>84</v>
      </c>
      <c r="M79" s="7" t="s">
        <v>23</v>
      </c>
      <c r="N79" s="7" t="s">
        <v>12</v>
      </c>
      <c r="O79" s="7" t="s">
        <v>24</v>
      </c>
      <c r="P79" s="7" t="s">
        <v>15</v>
      </c>
      <c r="Q79" s="7" t="s">
        <v>15</v>
      </c>
      <c r="R79" s="7" t="s">
        <v>347</v>
      </c>
      <c r="S79" s="7" t="s">
        <v>334</v>
      </c>
      <c r="T79" s="7" t="s">
        <v>25</v>
      </c>
      <c r="U79" s="7" t="s">
        <v>17</v>
      </c>
      <c r="V79" s="7" t="s">
        <v>115</v>
      </c>
      <c r="W79" s="7" t="s">
        <v>17</v>
      </c>
      <c r="X79" s="7" t="s">
        <v>28</v>
      </c>
      <c r="Y79" s="7" t="s">
        <v>20</v>
      </c>
      <c r="Z79" s="7" t="s">
        <v>58</v>
      </c>
      <c r="AA79" s="7" t="s">
        <v>64</v>
      </c>
      <c r="AB79" s="7"/>
      <c r="AC79" s="7" t="s">
        <v>98</v>
      </c>
      <c r="AD79" s="7" t="s">
        <v>335</v>
      </c>
      <c r="AE79" s="7" t="s">
        <v>65</v>
      </c>
      <c r="AF79" s="7" t="b">
        <v>0</v>
      </c>
      <c r="AG79" s="7" t="s">
        <v>336</v>
      </c>
      <c r="AH79" s="7" t="s">
        <v>354</v>
      </c>
      <c r="AI79" s="7" t="b">
        <v>0</v>
      </c>
      <c r="AJ79">
        <v>5</v>
      </c>
      <c r="AK79" s="2">
        <f>Table1[[#This Row],[Assessment Score]]/6</f>
        <v>0.83333333333333337</v>
      </c>
    </row>
    <row r="80" spans="1:37" x14ac:dyDescent="0.25">
      <c r="A80" s="7" t="s">
        <v>218</v>
      </c>
      <c r="B80" s="9">
        <v>43930.390949074077</v>
      </c>
      <c r="C80" s="7" t="b">
        <v>1</v>
      </c>
      <c r="D80" s="7" t="s">
        <v>4</v>
      </c>
      <c r="E80" s="7" t="s">
        <v>32</v>
      </c>
      <c r="F80" s="7" t="s">
        <v>6</v>
      </c>
      <c r="G80" s="7" t="s">
        <v>7</v>
      </c>
      <c r="H80" s="7" t="s">
        <v>8</v>
      </c>
      <c r="I80" s="7">
        <v>0</v>
      </c>
      <c r="J80" s="7" t="s">
        <v>9</v>
      </c>
      <c r="K80" s="7" t="s">
        <v>10</v>
      </c>
      <c r="L80" s="7" t="s">
        <v>11</v>
      </c>
      <c r="M80" s="7" t="s">
        <v>12</v>
      </c>
      <c r="N80" s="7" t="s">
        <v>12</v>
      </c>
      <c r="O80" s="7" t="s">
        <v>14</v>
      </c>
      <c r="P80" s="7" t="s">
        <v>15</v>
      </c>
      <c r="Q80" s="7" t="s">
        <v>15</v>
      </c>
      <c r="R80" s="7" t="s">
        <v>333</v>
      </c>
      <c r="S80" s="7" t="s">
        <v>350</v>
      </c>
      <c r="T80" s="7" t="s">
        <v>16</v>
      </c>
      <c r="U80" s="7" t="s">
        <v>17</v>
      </c>
      <c r="V80" s="7" t="s">
        <v>219</v>
      </c>
      <c r="W80" s="7" t="s">
        <v>26</v>
      </c>
      <c r="X80" s="7" t="s">
        <v>19</v>
      </c>
      <c r="Y80" s="7" t="s">
        <v>58</v>
      </c>
      <c r="Z80" s="7" t="s">
        <v>64</v>
      </c>
      <c r="AA80" s="7" t="s">
        <v>58</v>
      </c>
      <c r="AB80" s="7" t="s">
        <v>97</v>
      </c>
      <c r="AC80" s="7" t="s">
        <v>98</v>
      </c>
      <c r="AD80" s="7" t="s">
        <v>335</v>
      </c>
      <c r="AE80" s="7" t="s">
        <v>30</v>
      </c>
      <c r="AF80" s="7" t="b">
        <v>0</v>
      </c>
      <c r="AG80" s="7" t="s">
        <v>336</v>
      </c>
      <c r="AH80" s="7" t="s">
        <v>354</v>
      </c>
      <c r="AI80" s="7" t="b">
        <v>0</v>
      </c>
      <c r="AJ80">
        <v>6</v>
      </c>
      <c r="AK80" s="2">
        <f>Table1[[#This Row],[Assessment Score]]/6</f>
        <v>1</v>
      </c>
    </row>
    <row r="81" spans="1:37" x14ac:dyDescent="0.25">
      <c r="A81" s="7" t="s">
        <v>220</v>
      </c>
      <c r="B81" s="9">
        <v>43930.400729166664</v>
      </c>
      <c r="C81" s="7" t="b">
        <v>1</v>
      </c>
      <c r="D81" s="7" t="s">
        <v>4</v>
      </c>
      <c r="E81" s="7" t="s">
        <v>54</v>
      </c>
      <c r="F81" s="7" t="s">
        <v>6</v>
      </c>
      <c r="G81" s="7" t="s">
        <v>61</v>
      </c>
      <c r="H81" s="7" t="s">
        <v>8</v>
      </c>
      <c r="I81" s="7">
        <v>2</v>
      </c>
      <c r="J81" s="7" t="s">
        <v>9</v>
      </c>
      <c r="K81" s="7" t="s">
        <v>10</v>
      </c>
      <c r="L81" s="7" t="s">
        <v>11</v>
      </c>
      <c r="M81" s="7" t="s">
        <v>12</v>
      </c>
      <c r="N81" s="7" t="s">
        <v>12</v>
      </c>
      <c r="O81" s="7" t="s">
        <v>24</v>
      </c>
      <c r="P81" s="7" t="s">
        <v>15</v>
      </c>
      <c r="Q81" s="7" t="s">
        <v>15</v>
      </c>
      <c r="R81" s="7" t="s">
        <v>337</v>
      </c>
      <c r="S81" s="7" t="s">
        <v>350</v>
      </c>
      <c r="T81" s="7" t="s">
        <v>25</v>
      </c>
      <c r="U81" s="7" t="s">
        <v>35</v>
      </c>
      <c r="V81" s="7" t="s">
        <v>221</v>
      </c>
      <c r="W81" s="7" t="s">
        <v>35</v>
      </c>
      <c r="X81" s="7" t="s">
        <v>28</v>
      </c>
      <c r="Y81" s="7" t="s">
        <v>64</v>
      </c>
      <c r="Z81" s="7" t="s">
        <v>64</v>
      </c>
      <c r="AA81" s="7" t="s">
        <v>64</v>
      </c>
      <c r="AB81" s="7" t="s">
        <v>222</v>
      </c>
      <c r="AC81" s="7" t="s">
        <v>98</v>
      </c>
      <c r="AD81" s="7" t="s">
        <v>335</v>
      </c>
      <c r="AE81" s="7" t="s">
        <v>30</v>
      </c>
      <c r="AF81" s="7" t="b">
        <v>0</v>
      </c>
      <c r="AG81" s="7" t="s">
        <v>336</v>
      </c>
      <c r="AH81" s="7" t="s">
        <v>354</v>
      </c>
      <c r="AI81" s="7" t="b">
        <v>0</v>
      </c>
      <c r="AJ81">
        <v>6</v>
      </c>
      <c r="AK81" s="2">
        <f>Table1[[#This Row],[Assessment Score]]/6</f>
        <v>1</v>
      </c>
    </row>
    <row r="82" spans="1:37" x14ac:dyDescent="0.25">
      <c r="A82" s="7" t="s">
        <v>223</v>
      </c>
      <c r="B82" s="9">
        <v>43930.40452546296</v>
      </c>
      <c r="C82" s="7" t="b">
        <v>1</v>
      </c>
      <c r="D82" s="7" t="s">
        <v>4</v>
      </c>
      <c r="E82" s="7" t="s">
        <v>54</v>
      </c>
      <c r="F82" s="7" t="s">
        <v>6</v>
      </c>
      <c r="G82" s="7" t="s">
        <v>22</v>
      </c>
      <c r="H82" s="7" t="s">
        <v>67</v>
      </c>
      <c r="I82" s="7">
        <v>0</v>
      </c>
      <c r="J82" s="7" t="s">
        <v>9</v>
      </c>
      <c r="K82" s="7" t="s">
        <v>10</v>
      </c>
      <c r="L82" s="7" t="s">
        <v>11</v>
      </c>
      <c r="M82" s="7" t="s">
        <v>12</v>
      </c>
      <c r="N82" s="7" t="s">
        <v>12</v>
      </c>
      <c r="O82" s="7" t="s">
        <v>14</v>
      </c>
      <c r="P82" s="7" t="s">
        <v>15</v>
      </c>
      <c r="Q82" s="7" t="s">
        <v>15</v>
      </c>
      <c r="R82" s="7" t="s">
        <v>348</v>
      </c>
      <c r="S82" s="7" t="s">
        <v>350</v>
      </c>
      <c r="T82" s="7" t="s">
        <v>38</v>
      </c>
      <c r="U82" s="7" t="s">
        <v>26</v>
      </c>
      <c r="V82" s="7" t="s">
        <v>191</v>
      </c>
      <c r="W82" s="7" t="s">
        <v>35</v>
      </c>
      <c r="X82" s="7" t="s">
        <v>19</v>
      </c>
      <c r="Y82" s="7" t="s">
        <v>59</v>
      </c>
      <c r="Z82" s="7" t="s">
        <v>59</v>
      </c>
      <c r="AA82" s="7" t="s">
        <v>112</v>
      </c>
      <c r="AB82" s="7" t="s">
        <v>97</v>
      </c>
      <c r="AC82" s="7" t="s">
        <v>98</v>
      </c>
      <c r="AD82" s="7" t="s">
        <v>358</v>
      </c>
      <c r="AE82" s="7" t="s">
        <v>30</v>
      </c>
      <c r="AF82" s="7" t="b">
        <v>0</v>
      </c>
      <c r="AG82" s="7" t="s">
        <v>336</v>
      </c>
      <c r="AH82" s="7" t="s">
        <v>364</v>
      </c>
      <c r="AI82" s="7" t="b">
        <v>0</v>
      </c>
      <c r="AJ82">
        <v>4</v>
      </c>
      <c r="AK82" s="2">
        <f>Table1[[#This Row],[Assessment Score]]/6</f>
        <v>0.66666666666666663</v>
      </c>
    </row>
    <row r="83" spans="1:37" x14ac:dyDescent="0.25">
      <c r="A83" s="7" t="s">
        <v>224</v>
      </c>
      <c r="B83" s="9">
        <v>43930.424930555557</v>
      </c>
      <c r="C83" s="7" t="b">
        <v>1</v>
      </c>
      <c r="D83" s="7" t="s">
        <v>4</v>
      </c>
      <c r="E83" s="7" t="s">
        <v>54</v>
      </c>
      <c r="F83" s="7" t="s">
        <v>6</v>
      </c>
      <c r="G83" s="7" t="s">
        <v>61</v>
      </c>
      <c r="H83" s="7" t="s">
        <v>8</v>
      </c>
      <c r="I83" s="7">
        <v>2</v>
      </c>
      <c r="J83" s="7" t="s">
        <v>9</v>
      </c>
      <c r="K83" s="7" t="s">
        <v>10</v>
      </c>
      <c r="L83" s="7" t="s">
        <v>11</v>
      </c>
      <c r="M83" s="7" t="s">
        <v>12</v>
      </c>
      <c r="N83" s="7" t="s">
        <v>12</v>
      </c>
      <c r="O83" s="7" t="s">
        <v>14</v>
      </c>
      <c r="P83" s="7" t="s">
        <v>15</v>
      </c>
      <c r="Q83" s="7" t="s">
        <v>15</v>
      </c>
      <c r="R83" s="7" t="s">
        <v>333</v>
      </c>
      <c r="S83" s="7" t="s">
        <v>349</v>
      </c>
      <c r="T83" s="7" t="s">
        <v>25</v>
      </c>
      <c r="U83" s="7" t="s">
        <v>26</v>
      </c>
      <c r="V83" s="7" t="s">
        <v>225</v>
      </c>
      <c r="W83" s="7" t="s">
        <v>63</v>
      </c>
      <c r="X83" s="7" t="s">
        <v>28</v>
      </c>
      <c r="Y83" s="7" t="s">
        <v>20</v>
      </c>
      <c r="Z83" s="7" t="s">
        <v>20</v>
      </c>
      <c r="AA83" s="7" t="s">
        <v>58</v>
      </c>
      <c r="AB83" s="7" t="s">
        <v>97</v>
      </c>
      <c r="AC83" s="7" t="s">
        <v>98</v>
      </c>
      <c r="AD83" s="7" t="s">
        <v>335</v>
      </c>
      <c r="AE83" s="7" t="s">
        <v>30</v>
      </c>
      <c r="AF83" s="7" t="b">
        <v>0</v>
      </c>
      <c r="AG83" s="7" t="s">
        <v>336</v>
      </c>
      <c r="AH83" s="7" t="s">
        <v>354</v>
      </c>
      <c r="AI83" s="7" t="b">
        <v>0</v>
      </c>
      <c r="AJ83">
        <v>6</v>
      </c>
      <c r="AK83" s="2">
        <f>Table1[[#This Row],[Assessment Score]]/6</f>
        <v>1</v>
      </c>
    </row>
    <row r="84" spans="1:37" x14ac:dyDescent="0.25">
      <c r="A84" s="7" t="s">
        <v>226</v>
      </c>
      <c r="B84" s="9">
        <v>43930.437696759262</v>
      </c>
      <c r="C84" s="7" t="b">
        <v>1</v>
      </c>
      <c r="D84" s="7" t="s">
        <v>4</v>
      </c>
      <c r="E84" s="7" t="s">
        <v>32</v>
      </c>
      <c r="F84" s="7" t="s">
        <v>6</v>
      </c>
      <c r="G84" s="7" t="s">
        <v>7</v>
      </c>
      <c r="H84" s="7" t="s">
        <v>8</v>
      </c>
      <c r="I84" s="7">
        <v>0</v>
      </c>
      <c r="J84" s="7" t="s">
        <v>227</v>
      </c>
      <c r="K84" s="7" t="s">
        <v>10</v>
      </c>
      <c r="L84" s="7" t="s">
        <v>11</v>
      </c>
      <c r="M84" s="7" t="s">
        <v>12</v>
      </c>
      <c r="N84" s="7" t="s">
        <v>12</v>
      </c>
      <c r="O84" s="7" t="s">
        <v>24</v>
      </c>
      <c r="P84" s="7" t="s">
        <v>15</v>
      </c>
      <c r="Q84" s="7" t="s">
        <v>15</v>
      </c>
      <c r="R84" s="7" t="s">
        <v>344</v>
      </c>
      <c r="S84" s="7" t="s">
        <v>339</v>
      </c>
      <c r="T84" s="7" t="s">
        <v>48</v>
      </c>
      <c r="U84" s="7" t="s">
        <v>35</v>
      </c>
      <c r="V84" s="7" t="s">
        <v>228</v>
      </c>
      <c r="W84" s="7" t="s">
        <v>26</v>
      </c>
      <c r="X84" s="7" t="s">
        <v>36</v>
      </c>
      <c r="Y84" s="7" t="s">
        <v>64</v>
      </c>
      <c r="Z84" s="7" t="s">
        <v>20</v>
      </c>
      <c r="AA84" s="7" t="s">
        <v>20</v>
      </c>
      <c r="AB84" s="7" t="s">
        <v>229</v>
      </c>
      <c r="AC84" s="7" t="s">
        <v>98</v>
      </c>
      <c r="AD84" s="7" t="s">
        <v>358</v>
      </c>
      <c r="AE84" s="7" t="s">
        <v>30</v>
      </c>
      <c r="AF84" s="7" t="b">
        <v>0</v>
      </c>
      <c r="AG84" s="7" t="s">
        <v>336</v>
      </c>
      <c r="AH84" s="7" t="s">
        <v>354</v>
      </c>
      <c r="AI84" s="7" t="b">
        <v>0</v>
      </c>
      <c r="AJ84">
        <v>5</v>
      </c>
      <c r="AK84" s="2">
        <f>Table1[[#This Row],[Assessment Score]]/6</f>
        <v>0.83333333333333337</v>
      </c>
    </row>
    <row r="85" spans="1:37" x14ac:dyDescent="0.25">
      <c r="A85" s="7" t="s">
        <v>230</v>
      </c>
      <c r="B85" s="9">
        <v>43930.483437499999</v>
      </c>
      <c r="C85" s="7" t="b">
        <v>1</v>
      </c>
      <c r="D85" s="7" t="s">
        <v>4</v>
      </c>
      <c r="E85" s="7" t="s">
        <v>71</v>
      </c>
      <c r="F85" s="7" t="s">
        <v>6</v>
      </c>
      <c r="G85" s="7" t="s">
        <v>22</v>
      </c>
      <c r="H85" s="7" t="s">
        <v>8</v>
      </c>
      <c r="I85" s="7">
        <v>2</v>
      </c>
      <c r="J85" s="7" t="s">
        <v>9</v>
      </c>
      <c r="K85" s="7" t="s">
        <v>10</v>
      </c>
      <c r="L85" s="7" t="s">
        <v>11</v>
      </c>
      <c r="M85" s="7" t="s">
        <v>12</v>
      </c>
      <c r="N85" s="7" t="s">
        <v>12</v>
      </c>
      <c r="O85" s="7" t="s">
        <v>24</v>
      </c>
      <c r="P85" s="7" t="s">
        <v>15</v>
      </c>
      <c r="Q85" s="7" t="s">
        <v>15</v>
      </c>
      <c r="R85" s="7" t="s">
        <v>337</v>
      </c>
      <c r="S85" s="7" t="s">
        <v>334</v>
      </c>
      <c r="T85" s="7" t="s">
        <v>16</v>
      </c>
      <c r="U85" s="7" t="s">
        <v>26</v>
      </c>
      <c r="V85" s="7" t="s">
        <v>231</v>
      </c>
      <c r="W85" s="7" t="s">
        <v>26</v>
      </c>
      <c r="X85" s="7" t="s">
        <v>19</v>
      </c>
      <c r="Y85" s="7" t="s">
        <v>29</v>
      </c>
      <c r="Z85" s="7" t="s">
        <v>29</v>
      </c>
      <c r="AA85" s="7" t="s">
        <v>20</v>
      </c>
      <c r="AB85" s="7" t="s">
        <v>97</v>
      </c>
      <c r="AC85" s="7" t="s">
        <v>113</v>
      </c>
      <c r="AD85" s="7" t="s">
        <v>335</v>
      </c>
      <c r="AE85" s="7" t="s">
        <v>30</v>
      </c>
      <c r="AF85" s="7" t="b">
        <v>0</v>
      </c>
      <c r="AG85" s="7" t="s">
        <v>336</v>
      </c>
      <c r="AH85" s="7" t="s">
        <v>354</v>
      </c>
      <c r="AI85" s="7" t="b">
        <v>0</v>
      </c>
      <c r="AJ85">
        <v>6</v>
      </c>
      <c r="AK85" s="2">
        <f>Table1[[#This Row],[Assessment Score]]/6</f>
        <v>1</v>
      </c>
    </row>
    <row r="86" spans="1:37" x14ac:dyDescent="0.25">
      <c r="A86" s="7" t="s">
        <v>232</v>
      </c>
      <c r="B86" s="9">
        <v>43930.526388888888</v>
      </c>
      <c r="C86" s="7" t="b">
        <v>1</v>
      </c>
      <c r="D86" s="7" t="s">
        <v>4</v>
      </c>
      <c r="E86" s="7" t="s">
        <v>54</v>
      </c>
      <c r="F86" s="7" t="s">
        <v>6</v>
      </c>
      <c r="G86" s="7" t="s">
        <v>33</v>
      </c>
      <c r="H86" s="7" t="s">
        <v>43</v>
      </c>
      <c r="I86" s="7">
        <v>0</v>
      </c>
      <c r="J86" s="7" t="s">
        <v>9</v>
      </c>
      <c r="K86" s="7" t="s">
        <v>10</v>
      </c>
      <c r="L86" s="7" t="s">
        <v>11</v>
      </c>
      <c r="M86" s="7" t="s">
        <v>12</v>
      </c>
      <c r="N86" s="7" t="s">
        <v>47</v>
      </c>
      <c r="O86" s="7" t="s">
        <v>14</v>
      </c>
      <c r="P86" s="7" t="s">
        <v>15</v>
      </c>
      <c r="Q86" s="7" t="s">
        <v>15</v>
      </c>
      <c r="R86" s="7" t="s">
        <v>347</v>
      </c>
      <c r="S86" s="7" t="s">
        <v>349</v>
      </c>
      <c r="T86" s="7" t="s">
        <v>16</v>
      </c>
      <c r="U86" s="7" t="s">
        <v>26</v>
      </c>
      <c r="V86" s="7" t="s">
        <v>233</v>
      </c>
      <c r="W86" s="7" t="s">
        <v>63</v>
      </c>
      <c r="X86" s="7" t="s">
        <v>36</v>
      </c>
      <c r="Y86" s="7" t="s">
        <v>29</v>
      </c>
      <c r="Z86" s="7" t="s">
        <v>29</v>
      </c>
      <c r="AA86" s="7" t="s">
        <v>58</v>
      </c>
      <c r="AB86" s="7" t="s">
        <v>122</v>
      </c>
      <c r="AC86" s="7" t="s">
        <v>98</v>
      </c>
      <c r="AD86" s="7" t="s">
        <v>335</v>
      </c>
      <c r="AE86" s="7" t="s">
        <v>30</v>
      </c>
      <c r="AF86" s="7" t="b">
        <v>0</v>
      </c>
      <c r="AG86" s="7" t="s">
        <v>336</v>
      </c>
      <c r="AH86" s="7" t="s">
        <v>354</v>
      </c>
      <c r="AI86" s="7" t="b">
        <v>0</v>
      </c>
      <c r="AJ86">
        <v>6</v>
      </c>
      <c r="AK86" s="2">
        <f>Table1[[#This Row],[Assessment Score]]/6</f>
        <v>1</v>
      </c>
    </row>
    <row r="87" spans="1:37" x14ac:dyDescent="0.25">
      <c r="A87" s="7" t="s">
        <v>234</v>
      </c>
      <c r="B87" s="9">
        <v>43930.554502314815</v>
      </c>
      <c r="C87" s="7" t="b">
        <v>1</v>
      </c>
      <c r="D87" s="7" t="s">
        <v>4</v>
      </c>
      <c r="E87" s="7" t="s">
        <v>54</v>
      </c>
      <c r="F87" s="7" t="s">
        <v>6</v>
      </c>
      <c r="G87" s="7" t="s">
        <v>22</v>
      </c>
      <c r="H87" s="7" t="s">
        <v>43</v>
      </c>
      <c r="I87" s="7">
        <v>0</v>
      </c>
      <c r="J87" s="7" t="s">
        <v>9</v>
      </c>
      <c r="K87" s="7" t="s">
        <v>91</v>
      </c>
      <c r="L87" s="7" t="s">
        <v>11</v>
      </c>
      <c r="M87" s="7" t="s">
        <v>12</v>
      </c>
      <c r="N87" s="7" t="s">
        <v>12</v>
      </c>
      <c r="O87" s="7" t="s">
        <v>14</v>
      </c>
      <c r="P87" s="7" t="s">
        <v>15</v>
      </c>
      <c r="Q87" s="7" t="s">
        <v>15</v>
      </c>
      <c r="R87" s="7" t="s">
        <v>344</v>
      </c>
      <c r="S87" s="7" t="s">
        <v>346</v>
      </c>
      <c r="T87" s="7" t="s">
        <v>148</v>
      </c>
      <c r="U87" s="7" t="s">
        <v>26</v>
      </c>
      <c r="V87" s="7" t="s">
        <v>210</v>
      </c>
      <c r="W87" s="7" t="s">
        <v>103</v>
      </c>
      <c r="X87" s="7" t="s">
        <v>69</v>
      </c>
      <c r="Y87" s="7" t="s">
        <v>64</v>
      </c>
      <c r="Z87" s="7" t="s">
        <v>20</v>
      </c>
      <c r="AA87" s="7" t="s">
        <v>64</v>
      </c>
      <c r="AB87" s="7" t="s">
        <v>122</v>
      </c>
      <c r="AC87" s="7" t="s">
        <v>98</v>
      </c>
      <c r="AD87" s="7" t="s">
        <v>335</v>
      </c>
      <c r="AE87" s="7" t="s">
        <v>179</v>
      </c>
      <c r="AF87" s="7" t="b">
        <v>0</v>
      </c>
      <c r="AG87" s="7" t="s">
        <v>336</v>
      </c>
      <c r="AH87" s="7" t="s">
        <v>354</v>
      </c>
      <c r="AI87" s="7" t="b">
        <v>0</v>
      </c>
      <c r="AJ87">
        <v>5</v>
      </c>
      <c r="AK87" s="2">
        <f>Table1[[#This Row],[Assessment Score]]/6</f>
        <v>0.83333333333333337</v>
      </c>
    </row>
    <row r="88" spans="1:37" x14ac:dyDescent="0.25">
      <c r="A88" s="7" t="s">
        <v>235</v>
      </c>
      <c r="B88" s="9">
        <v>43930.558831018519</v>
      </c>
      <c r="C88" s="7" t="b">
        <v>1</v>
      </c>
      <c r="D88" s="7" t="s">
        <v>4</v>
      </c>
      <c r="E88" s="7" t="s">
        <v>32</v>
      </c>
      <c r="F88" s="7" t="s">
        <v>6</v>
      </c>
      <c r="G88" s="7" t="s">
        <v>42</v>
      </c>
      <c r="H88" s="7" t="s">
        <v>8</v>
      </c>
      <c r="I88" s="7">
        <v>2</v>
      </c>
      <c r="J88" s="7" t="s">
        <v>9</v>
      </c>
      <c r="K88" s="7" t="s">
        <v>10</v>
      </c>
      <c r="L88" s="7" t="s">
        <v>11</v>
      </c>
      <c r="M88" s="7" t="s">
        <v>12</v>
      </c>
      <c r="N88" s="7" t="s">
        <v>12</v>
      </c>
      <c r="O88" s="7" t="s">
        <v>24</v>
      </c>
      <c r="P88" s="7" t="s">
        <v>15</v>
      </c>
      <c r="Q88" s="7" t="s">
        <v>15</v>
      </c>
      <c r="R88" s="7" t="s">
        <v>333</v>
      </c>
      <c r="S88" s="7" t="s">
        <v>349</v>
      </c>
      <c r="T88" s="7" t="s">
        <v>25</v>
      </c>
      <c r="U88" s="7" t="s">
        <v>17</v>
      </c>
      <c r="V88" s="7" t="s">
        <v>236</v>
      </c>
      <c r="W88" s="7" t="s">
        <v>26</v>
      </c>
      <c r="X88" s="7" t="s">
        <v>36</v>
      </c>
      <c r="Y88" s="7" t="s">
        <v>20</v>
      </c>
      <c r="Z88" s="7" t="s">
        <v>20</v>
      </c>
      <c r="AA88" s="7" t="s">
        <v>112</v>
      </c>
      <c r="AB88" s="7" t="s">
        <v>122</v>
      </c>
      <c r="AC88" s="7" t="s">
        <v>98</v>
      </c>
      <c r="AD88" s="7" t="s">
        <v>335</v>
      </c>
      <c r="AE88" s="7" t="s">
        <v>30</v>
      </c>
      <c r="AF88" s="7" t="b">
        <v>0</v>
      </c>
      <c r="AG88" s="7" t="s">
        <v>336</v>
      </c>
      <c r="AH88" s="7" t="s">
        <v>355</v>
      </c>
      <c r="AI88" s="7" t="b">
        <v>1</v>
      </c>
      <c r="AJ88">
        <v>4</v>
      </c>
      <c r="AK88" s="2">
        <f>Table1[[#This Row],[Assessment Score]]/6</f>
        <v>0.66666666666666663</v>
      </c>
    </row>
    <row r="89" spans="1:37" x14ac:dyDescent="0.25">
      <c r="A89" s="7" t="s">
        <v>237</v>
      </c>
      <c r="B89" s="9">
        <v>43930.58021990741</v>
      </c>
      <c r="C89" s="7" t="b">
        <v>1</v>
      </c>
      <c r="D89" s="7" t="s">
        <v>4</v>
      </c>
      <c r="E89" s="7" t="s">
        <v>32</v>
      </c>
      <c r="F89" s="7" t="s">
        <v>6</v>
      </c>
      <c r="G89" s="7" t="s">
        <v>55</v>
      </c>
      <c r="H89" s="7" t="s">
        <v>8</v>
      </c>
      <c r="I89" s="7">
        <v>0</v>
      </c>
      <c r="J89" s="7" t="s">
        <v>9</v>
      </c>
      <c r="K89" s="7" t="s">
        <v>91</v>
      </c>
      <c r="L89" s="7" t="s">
        <v>11</v>
      </c>
      <c r="M89" s="7" t="s">
        <v>12</v>
      </c>
      <c r="N89" s="7" t="s">
        <v>12</v>
      </c>
      <c r="O89" s="7" t="s">
        <v>14</v>
      </c>
      <c r="P89" s="7" t="s">
        <v>15</v>
      </c>
      <c r="Q89" s="7" t="s">
        <v>15</v>
      </c>
      <c r="R89" s="7" t="s">
        <v>345</v>
      </c>
      <c r="S89" s="7" t="s">
        <v>341</v>
      </c>
      <c r="T89" s="7" t="s">
        <v>25</v>
      </c>
      <c r="U89" s="7" t="s">
        <v>35</v>
      </c>
      <c r="V89" s="7" t="s">
        <v>221</v>
      </c>
      <c r="W89" s="7" t="s">
        <v>35</v>
      </c>
      <c r="X89" s="7" t="s">
        <v>36</v>
      </c>
      <c r="Y89" s="7" t="s">
        <v>58</v>
      </c>
      <c r="Z89" s="7" t="s">
        <v>20</v>
      </c>
      <c r="AA89" s="7" t="s">
        <v>59</v>
      </c>
      <c r="AB89" s="7" t="s">
        <v>238</v>
      </c>
      <c r="AC89" s="7" t="s">
        <v>113</v>
      </c>
      <c r="AD89" s="7" t="s">
        <v>335</v>
      </c>
      <c r="AE89" s="7" t="s">
        <v>179</v>
      </c>
      <c r="AF89" s="7" t="b">
        <v>0</v>
      </c>
      <c r="AG89" s="7" t="s">
        <v>336</v>
      </c>
      <c r="AH89" s="7" t="s">
        <v>354</v>
      </c>
      <c r="AI89" s="7" t="b">
        <v>1</v>
      </c>
      <c r="AJ89">
        <v>4</v>
      </c>
      <c r="AK89" s="2">
        <f>Table1[[#This Row],[Assessment Score]]/6</f>
        <v>0.66666666666666663</v>
      </c>
    </row>
    <row r="90" spans="1:37" x14ac:dyDescent="0.25">
      <c r="A90" s="7" t="s">
        <v>239</v>
      </c>
      <c r="B90" s="9">
        <v>43930.622002314813</v>
      </c>
      <c r="C90" s="7" t="b">
        <v>1</v>
      </c>
      <c r="D90" s="7" t="s">
        <v>4</v>
      </c>
      <c r="E90" s="7" t="s">
        <v>32</v>
      </c>
      <c r="F90" s="7" t="s">
        <v>6</v>
      </c>
      <c r="G90" s="7" t="s">
        <v>22</v>
      </c>
      <c r="H90" s="7" t="s">
        <v>8</v>
      </c>
      <c r="I90" s="7">
        <v>1</v>
      </c>
      <c r="J90" s="7" t="s">
        <v>9</v>
      </c>
      <c r="K90" s="7" t="s">
        <v>10</v>
      </c>
      <c r="L90" s="7" t="s">
        <v>11</v>
      </c>
      <c r="M90" s="7" t="s">
        <v>12</v>
      </c>
      <c r="N90" s="7" t="s">
        <v>12</v>
      </c>
      <c r="O90" s="7" t="s">
        <v>24</v>
      </c>
      <c r="P90" s="7" t="s">
        <v>15</v>
      </c>
      <c r="Q90" s="7" t="s">
        <v>15</v>
      </c>
      <c r="R90" s="7" t="s">
        <v>333</v>
      </c>
      <c r="S90" s="7" t="s">
        <v>339</v>
      </c>
      <c r="T90" s="7" t="s">
        <v>25</v>
      </c>
      <c r="U90" s="7" t="s">
        <v>17</v>
      </c>
      <c r="V90" s="7" t="s">
        <v>170</v>
      </c>
      <c r="W90" s="7" t="s">
        <v>35</v>
      </c>
      <c r="X90" s="7" t="s">
        <v>28</v>
      </c>
      <c r="Y90" s="7" t="s">
        <v>58</v>
      </c>
      <c r="Z90" s="7" t="s">
        <v>58</v>
      </c>
      <c r="AA90" s="7" t="s">
        <v>59</v>
      </c>
      <c r="AB90" s="7" t="s">
        <v>240</v>
      </c>
      <c r="AC90" s="7" t="s">
        <v>98</v>
      </c>
      <c r="AD90" s="7" t="s">
        <v>335</v>
      </c>
      <c r="AE90" s="7" t="s">
        <v>30</v>
      </c>
      <c r="AF90" s="7" t="b">
        <v>0</v>
      </c>
      <c r="AG90" s="7" t="s">
        <v>336</v>
      </c>
      <c r="AH90" s="7" t="s">
        <v>355</v>
      </c>
      <c r="AI90" s="7" t="b">
        <v>1</v>
      </c>
      <c r="AJ90">
        <v>4</v>
      </c>
      <c r="AK90" s="2">
        <f>Table1[[#This Row],[Assessment Score]]/6</f>
        <v>0.66666666666666663</v>
      </c>
    </row>
    <row r="91" spans="1:37" x14ac:dyDescent="0.25">
      <c r="A91" s="7" t="s">
        <v>241</v>
      </c>
      <c r="B91" s="9">
        <v>43930.635752314818</v>
      </c>
      <c r="C91" s="7" t="b">
        <v>1</v>
      </c>
      <c r="D91" s="7" t="s">
        <v>4</v>
      </c>
      <c r="E91" s="7" t="s">
        <v>32</v>
      </c>
      <c r="F91" s="7" t="s">
        <v>6</v>
      </c>
      <c r="G91" s="7" t="s">
        <v>22</v>
      </c>
      <c r="H91" s="7" t="s">
        <v>67</v>
      </c>
      <c r="I91" s="7">
        <v>0</v>
      </c>
      <c r="J91" s="7" t="s">
        <v>9</v>
      </c>
      <c r="K91" s="7" t="s">
        <v>91</v>
      </c>
      <c r="L91" s="7" t="s">
        <v>11</v>
      </c>
      <c r="M91" s="7" t="s">
        <v>12</v>
      </c>
      <c r="N91" s="7" t="s">
        <v>47</v>
      </c>
      <c r="O91" s="7" t="s">
        <v>24</v>
      </c>
      <c r="P91" s="7" t="s">
        <v>15</v>
      </c>
      <c r="Q91" s="7" t="s">
        <v>15</v>
      </c>
      <c r="R91" s="7" t="s">
        <v>353</v>
      </c>
      <c r="S91" s="7" t="s">
        <v>343</v>
      </c>
      <c r="T91" s="7" t="s">
        <v>16</v>
      </c>
      <c r="U91" s="7" t="s">
        <v>35</v>
      </c>
      <c r="V91" s="7" t="s">
        <v>201</v>
      </c>
      <c r="W91" s="7" t="s">
        <v>63</v>
      </c>
      <c r="X91" s="7" t="s">
        <v>19</v>
      </c>
      <c r="Y91" s="7" t="s">
        <v>59</v>
      </c>
      <c r="Z91" s="7" t="s">
        <v>64</v>
      </c>
      <c r="AA91" s="7" t="s">
        <v>64</v>
      </c>
      <c r="AB91" s="7" t="s">
        <v>216</v>
      </c>
      <c r="AC91" s="7" t="s">
        <v>98</v>
      </c>
      <c r="AD91" s="7" t="s">
        <v>335</v>
      </c>
      <c r="AE91" s="7" t="s">
        <v>30</v>
      </c>
      <c r="AF91" s="7" t="b">
        <v>0</v>
      </c>
      <c r="AG91" s="7" t="s">
        <v>336</v>
      </c>
      <c r="AH91" s="7" t="s">
        <v>354</v>
      </c>
      <c r="AI91" s="7" t="b">
        <v>0</v>
      </c>
      <c r="AJ91">
        <v>6</v>
      </c>
      <c r="AK91" s="2">
        <f>Table1[[#This Row],[Assessment Score]]/6</f>
        <v>1</v>
      </c>
    </row>
    <row r="92" spans="1:37" x14ac:dyDescent="0.25">
      <c r="A92" s="7" t="s">
        <v>242</v>
      </c>
      <c r="B92" s="9">
        <v>43930.706400462965</v>
      </c>
      <c r="C92" s="7" t="b">
        <v>1</v>
      </c>
      <c r="D92" s="7" t="s">
        <v>4</v>
      </c>
      <c r="E92" s="7" t="s">
        <v>71</v>
      </c>
      <c r="F92" s="7" t="s">
        <v>6</v>
      </c>
      <c r="G92" s="7" t="s">
        <v>22</v>
      </c>
      <c r="H92" s="7" t="s">
        <v>8</v>
      </c>
      <c r="I92" s="7">
        <v>1</v>
      </c>
      <c r="J92" s="7" t="s">
        <v>9</v>
      </c>
      <c r="K92" s="7" t="s">
        <v>10</v>
      </c>
      <c r="L92" s="7" t="s">
        <v>11</v>
      </c>
      <c r="M92" s="7" t="s">
        <v>12</v>
      </c>
      <c r="N92" s="7" t="s">
        <v>12</v>
      </c>
      <c r="O92" s="7" t="s">
        <v>24</v>
      </c>
      <c r="P92" s="7" t="s">
        <v>15</v>
      </c>
      <c r="Q92" s="7" t="s">
        <v>15</v>
      </c>
      <c r="R92" s="7" t="s">
        <v>337</v>
      </c>
      <c r="S92" s="7" t="s">
        <v>338</v>
      </c>
      <c r="T92" s="7" t="s">
        <v>25</v>
      </c>
      <c r="U92" s="7" t="s">
        <v>26</v>
      </c>
      <c r="V92" s="7" t="s">
        <v>107</v>
      </c>
      <c r="W92" s="7" t="s">
        <v>26</v>
      </c>
      <c r="X92" s="7" t="s">
        <v>28</v>
      </c>
      <c r="Y92" s="7" t="s">
        <v>59</v>
      </c>
      <c r="Z92" s="7" t="s">
        <v>59</v>
      </c>
      <c r="AA92" s="7" t="s">
        <v>59</v>
      </c>
      <c r="AB92" s="7" t="s">
        <v>199</v>
      </c>
      <c r="AC92" s="7" t="s">
        <v>98</v>
      </c>
      <c r="AD92" s="7" t="s">
        <v>335</v>
      </c>
      <c r="AE92" s="7" t="s">
        <v>30</v>
      </c>
      <c r="AF92" s="7" t="b">
        <v>0</v>
      </c>
      <c r="AG92" s="7" t="s">
        <v>336</v>
      </c>
      <c r="AH92" s="7" t="s">
        <v>354</v>
      </c>
      <c r="AI92" s="7" t="b">
        <v>0</v>
      </c>
      <c r="AJ92">
        <v>6</v>
      </c>
      <c r="AK92" s="2">
        <f>Table1[[#This Row],[Assessment Score]]/6</f>
        <v>1</v>
      </c>
    </row>
    <row r="93" spans="1:37" x14ac:dyDescent="0.25">
      <c r="A93" s="7" t="s">
        <v>243</v>
      </c>
      <c r="B93" s="9">
        <v>43930.720601851855</v>
      </c>
      <c r="C93" s="7" t="b">
        <v>1</v>
      </c>
      <c r="D93" s="7" t="s">
        <v>4</v>
      </c>
      <c r="E93" s="7" t="s">
        <v>54</v>
      </c>
      <c r="F93" s="7" t="s">
        <v>359</v>
      </c>
      <c r="G93" s="7" t="s">
        <v>7</v>
      </c>
      <c r="H93" s="7" t="s">
        <v>8</v>
      </c>
      <c r="I93" s="7">
        <v>0</v>
      </c>
      <c r="J93" s="7" t="s">
        <v>9</v>
      </c>
      <c r="K93" s="7" t="s">
        <v>91</v>
      </c>
      <c r="L93" s="7" t="s">
        <v>11</v>
      </c>
      <c r="M93" s="7" t="s">
        <v>12</v>
      </c>
      <c r="N93" s="7" t="s">
        <v>12</v>
      </c>
      <c r="O93" s="7" t="s">
        <v>14</v>
      </c>
      <c r="P93" s="7" t="s">
        <v>15</v>
      </c>
      <c r="Q93" s="7" t="s">
        <v>15</v>
      </c>
      <c r="R93" s="7" t="s">
        <v>337</v>
      </c>
      <c r="S93" s="7" t="s">
        <v>349</v>
      </c>
      <c r="T93" s="7" t="s">
        <v>25</v>
      </c>
      <c r="U93" s="7" t="s">
        <v>17</v>
      </c>
      <c r="V93" s="7" t="s">
        <v>80</v>
      </c>
      <c r="W93" s="7" t="s">
        <v>26</v>
      </c>
      <c r="X93" s="7" t="s">
        <v>19</v>
      </c>
      <c r="Y93" s="7" t="s">
        <v>20</v>
      </c>
      <c r="Z93" s="7" t="s">
        <v>58</v>
      </c>
      <c r="AA93" s="7" t="s">
        <v>64</v>
      </c>
      <c r="AB93" s="7" t="s">
        <v>135</v>
      </c>
      <c r="AC93" s="7" t="s">
        <v>98</v>
      </c>
      <c r="AD93" s="7" t="s">
        <v>335</v>
      </c>
      <c r="AE93" s="7" t="s">
        <v>30</v>
      </c>
      <c r="AF93" s="7" t="b">
        <v>0</v>
      </c>
      <c r="AG93" s="7" t="s">
        <v>336</v>
      </c>
      <c r="AH93" s="7" t="s">
        <v>354</v>
      </c>
      <c r="AI93" s="7" t="b">
        <v>0</v>
      </c>
      <c r="AJ93">
        <v>6</v>
      </c>
      <c r="AK93" s="2">
        <f>Table1[[#This Row],[Assessment Score]]/6</f>
        <v>1</v>
      </c>
    </row>
    <row r="94" spans="1:37" x14ac:dyDescent="0.25">
      <c r="A94" s="7" t="s">
        <v>244</v>
      </c>
      <c r="B94" s="9">
        <v>43930.729363425926</v>
      </c>
      <c r="C94" s="7" t="b">
        <v>1</v>
      </c>
      <c r="D94" s="7" t="s">
        <v>4</v>
      </c>
      <c r="E94" s="7" t="s">
        <v>54</v>
      </c>
      <c r="F94" s="7" t="s">
        <v>6</v>
      </c>
      <c r="G94" s="7" t="s">
        <v>22</v>
      </c>
      <c r="H94" s="7" t="s">
        <v>8</v>
      </c>
      <c r="I94" s="7">
        <v>3</v>
      </c>
      <c r="J94" s="7" t="s">
        <v>9</v>
      </c>
      <c r="K94" s="7" t="s">
        <v>10</v>
      </c>
      <c r="L94" s="7" t="s">
        <v>11</v>
      </c>
      <c r="M94" s="7" t="s">
        <v>12</v>
      </c>
      <c r="N94" s="7" t="s">
        <v>12</v>
      </c>
      <c r="O94" s="7" t="s">
        <v>24</v>
      </c>
      <c r="P94" s="7" t="s">
        <v>15</v>
      </c>
      <c r="Q94" s="7" t="s">
        <v>15</v>
      </c>
      <c r="R94" s="7" t="s">
        <v>337</v>
      </c>
      <c r="S94" s="7" t="s">
        <v>338</v>
      </c>
      <c r="T94" s="7" t="s">
        <v>25</v>
      </c>
      <c r="U94" s="7" t="s">
        <v>17</v>
      </c>
      <c r="V94" s="7" t="s">
        <v>163</v>
      </c>
      <c r="W94" s="7" t="s">
        <v>26</v>
      </c>
      <c r="X94" s="7" t="s">
        <v>36</v>
      </c>
      <c r="Y94" s="7" t="s">
        <v>64</v>
      </c>
      <c r="Z94" s="7" t="s">
        <v>64</v>
      </c>
      <c r="AA94" s="7" t="s">
        <v>58</v>
      </c>
      <c r="AB94" s="7"/>
      <c r="AC94" s="7" t="s">
        <v>98</v>
      </c>
      <c r="AD94" s="7" t="s">
        <v>335</v>
      </c>
      <c r="AE94" s="7" t="s">
        <v>30</v>
      </c>
      <c r="AF94" s="7" t="b">
        <v>0</v>
      </c>
      <c r="AG94" s="7" t="s">
        <v>336</v>
      </c>
      <c r="AH94" s="7" t="s">
        <v>354</v>
      </c>
      <c r="AI94" s="7" t="b">
        <v>0</v>
      </c>
      <c r="AJ94">
        <v>6</v>
      </c>
      <c r="AK94" s="2">
        <f>Table1[[#This Row],[Assessment Score]]/6</f>
        <v>1</v>
      </c>
    </row>
    <row r="95" spans="1:37" x14ac:dyDescent="0.25">
      <c r="A95" s="7" t="s">
        <v>245</v>
      </c>
      <c r="B95" s="9">
        <v>43930.735069444447</v>
      </c>
      <c r="C95" s="7" t="b">
        <v>1</v>
      </c>
      <c r="D95" s="7" t="s">
        <v>4</v>
      </c>
      <c r="E95" s="7" t="s">
        <v>187</v>
      </c>
      <c r="F95" s="7" t="s">
        <v>6</v>
      </c>
      <c r="G95" s="7" t="s">
        <v>7</v>
      </c>
      <c r="H95" s="7" t="s">
        <v>8</v>
      </c>
      <c r="I95" s="7">
        <v>0</v>
      </c>
      <c r="J95" s="7" t="s">
        <v>9</v>
      </c>
      <c r="K95" s="7" t="s">
        <v>10</v>
      </c>
      <c r="L95" s="7" t="s">
        <v>11</v>
      </c>
      <c r="M95" s="7" t="s">
        <v>12</v>
      </c>
      <c r="N95" s="7" t="s">
        <v>12</v>
      </c>
      <c r="O95" s="7" t="s">
        <v>14</v>
      </c>
      <c r="P95" s="7" t="s">
        <v>15</v>
      </c>
      <c r="Q95" s="7" t="s">
        <v>15</v>
      </c>
      <c r="R95" s="7" t="s">
        <v>344</v>
      </c>
      <c r="S95" s="7" t="s">
        <v>341</v>
      </c>
      <c r="T95" s="7" t="s">
        <v>38</v>
      </c>
      <c r="U95" s="7" t="s">
        <v>26</v>
      </c>
      <c r="V95" s="7" t="s">
        <v>39</v>
      </c>
      <c r="W95" s="7" t="s">
        <v>63</v>
      </c>
      <c r="X95" s="7" t="s">
        <v>19</v>
      </c>
      <c r="Y95" s="7" t="s">
        <v>58</v>
      </c>
      <c r="Z95" s="7" t="s">
        <v>58</v>
      </c>
      <c r="AA95" s="7" t="s">
        <v>59</v>
      </c>
      <c r="AB95" s="7" t="s">
        <v>97</v>
      </c>
      <c r="AC95" s="7" t="s">
        <v>98</v>
      </c>
      <c r="AD95" s="7" t="s">
        <v>335</v>
      </c>
      <c r="AE95" s="7" t="s">
        <v>65</v>
      </c>
      <c r="AF95" s="7" t="b">
        <v>1</v>
      </c>
      <c r="AG95" s="7" t="s">
        <v>336</v>
      </c>
      <c r="AH95" s="7" t="s">
        <v>354</v>
      </c>
      <c r="AI95" s="7" t="b">
        <v>0</v>
      </c>
      <c r="AJ95">
        <v>4</v>
      </c>
      <c r="AK95" s="2">
        <f>Table1[[#This Row],[Assessment Score]]/6</f>
        <v>0.66666666666666663</v>
      </c>
    </row>
    <row r="96" spans="1:37" x14ac:dyDescent="0.25">
      <c r="A96" s="7" t="s">
        <v>246</v>
      </c>
      <c r="B96" s="9">
        <v>43930.852349537039</v>
      </c>
      <c r="C96" s="7" t="b">
        <v>1</v>
      </c>
      <c r="D96" s="7" t="s">
        <v>4</v>
      </c>
      <c r="E96" s="7" t="s">
        <v>54</v>
      </c>
      <c r="F96" s="7" t="s">
        <v>6</v>
      </c>
      <c r="G96" s="7" t="s">
        <v>7</v>
      </c>
      <c r="H96" s="7" t="s">
        <v>8</v>
      </c>
      <c r="I96" s="7">
        <v>0</v>
      </c>
      <c r="J96" s="7" t="s">
        <v>9</v>
      </c>
      <c r="K96" s="7" t="s">
        <v>10</v>
      </c>
      <c r="L96" s="7" t="s">
        <v>11</v>
      </c>
      <c r="M96" s="7" t="s">
        <v>12</v>
      </c>
      <c r="N96" s="7" t="s">
        <v>12</v>
      </c>
      <c r="O96" s="7" t="s">
        <v>24</v>
      </c>
      <c r="P96" s="7" t="s">
        <v>15</v>
      </c>
      <c r="Q96" s="7" t="s">
        <v>15</v>
      </c>
      <c r="R96" s="7" t="s">
        <v>333</v>
      </c>
      <c r="S96" s="7" t="s">
        <v>350</v>
      </c>
      <c r="T96" s="7" t="s">
        <v>25</v>
      </c>
      <c r="U96" s="7" t="s">
        <v>17</v>
      </c>
      <c r="V96" s="7" t="s">
        <v>215</v>
      </c>
      <c r="W96" s="7" t="s">
        <v>35</v>
      </c>
      <c r="X96" s="7" t="s">
        <v>19</v>
      </c>
      <c r="Y96" s="7" t="s">
        <v>64</v>
      </c>
      <c r="Z96" s="7" t="s">
        <v>64</v>
      </c>
      <c r="AA96" s="7" t="s">
        <v>64</v>
      </c>
      <c r="AB96" s="7" t="s">
        <v>135</v>
      </c>
      <c r="AC96" s="7" t="s">
        <v>98</v>
      </c>
      <c r="AD96" s="7" t="s">
        <v>335</v>
      </c>
      <c r="AE96" s="7" t="s">
        <v>30</v>
      </c>
      <c r="AF96" s="7" t="b">
        <v>0</v>
      </c>
      <c r="AG96" s="7" t="s">
        <v>336</v>
      </c>
      <c r="AH96" s="7" t="s">
        <v>354</v>
      </c>
      <c r="AI96" s="7" t="b">
        <v>0</v>
      </c>
      <c r="AJ96">
        <v>6</v>
      </c>
      <c r="AK96" s="2">
        <f>Table1[[#This Row],[Assessment Score]]/6</f>
        <v>1</v>
      </c>
    </row>
    <row r="97" spans="1:37" x14ac:dyDescent="0.25">
      <c r="A97" s="7" t="s">
        <v>247</v>
      </c>
      <c r="B97" s="9">
        <v>43930.954155092593</v>
      </c>
      <c r="C97" s="7" t="b">
        <v>1</v>
      </c>
      <c r="D97" s="7" t="s">
        <v>4</v>
      </c>
      <c r="E97" s="7" t="s">
        <v>32</v>
      </c>
      <c r="F97" s="7" t="s">
        <v>6</v>
      </c>
      <c r="G97" s="7" t="s">
        <v>22</v>
      </c>
      <c r="H97" s="7" t="s">
        <v>8</v>
      </c>
      <c r="I97" s="7">
        <v>2</v>
      </c>
      <c r="J97" s="7" t="s">
        <v>9</v>
      </c>
      <c r="K97" s="7" t="s">
        <v>10</v>
      </c>
      <c r="L97" s="7" t="s">
        <v>11</v>
      </c>
      <c r="M97" s="7" t="s">
        <v>12</v>
      </c>
      <c r="N97" s="7" t="s">
        <v>12</v>
      </c>
      <c r="O97" s="7" t="s">
        <v>24</v>
      </c>
      <c r="P97" s="7" t="s">
        <v>15</v>
      </c>
      <c r="Q97" s="7" t="s">
        <v>15</v>
      </c>
      <c r="R97" s="7" t="s">
        <v>333</v>
      </c>
      <c r="S97" s="7" t="s">
        <v>339</v>
      </c>
      <c r="T97" s="7" t="s">
        <v>16</v>
      </c>
      <c r="U97" s="7" t="s">
        <v>26</v>
      </c>
      <c r="V97" s="7" t="s">
        <v>248</v>
      </c>
      <c r="W97" s="7" t="s">
        <v>26</v>
      </c>
      <c r="X97" s="7" t="s">
        <v>36</v>
      </c>
      <c r="Y97" s="7" t="s">
        <v>59</v>
      </c>
      <c r="Z97" s="7" t="s">
        <v>58</v>
      </c>
      <c r="AA97" s="7" t="s">
        <v>112</v>
      </c>
      <c r="AB97" s="7" t="s">
        <v>122</v>
      </c>
      <c r="AC97" s="7" t="s">
        <v>98</v>
      </c>
      <c r="AD97" s="7" t="s">
        <v>335</v>
      </c>
      <c r="AE97" s="7" t="s">
        <v>30</v>
      </c>
      <c r="AF97" s="7" t="b">
        <v>0</v>
      </c>
      <c r="AG97" s="7" t="s">
        <v>336</v>
      </c>
      <c r="AH97" s="7" t="s">
        <v>354</v>
      </c>
      <c r="AI97" s="7" t="b">
        <v>0</v>
      </c>
      <c r="AJ97">
        <v>6</v>
      </c>
      <c r="AK97" s="2">
        <f>Table1[[#This Row],[Assessment Score]]/6</f>
        <v>1</v>
      </c>
    </row>
    <row r="98" spans="1:37" x14ac:dyDescent="0.25">
      <c r="A98" s="7" t="s">
        <v>249</v>
      </c>
      <c r="B98" s="9">
        <v>43930.973738425928</v>
      </c>
      <c r="C98" s="7" t="b">
        <v>1</v>
      </c>
      <c r="D98" s="7" t="s">
        <v>4</v>
      </c>
      <c r="E98" s="7" t="s">
        <v>54</v>
      </c>
      <c r="F98" s="7" t="s">
        <v>6</v>
      </c>
      <c r="G98" s="7" t="s">
        <v>7</v>
      </c>
      <c r="H98" s="7" t="s">
        <v>8</v>
      </c>
      <c r="I98" s="7">
        <v>0</v>
      </c>
      <c r="J98" s="7" t="s">
        <v>9</v>
      </c>
      <c r="K98" s="7" t="s">
        <v>10</v>
      </c>
      <c r="L98" s="7" t="s">
        <v>11</v>
      </c>
      <c r="M98" s="7" t="s">
        <v>12</v>
      </c>
      <c r="N98" s="7" t="s">
        <v>12</v>
      </c>
      <c r="O98" s="7" t="s">
        <v>14</v>
      </c>
      <c r="P98" s="7" t="s">
        <v>15</v>
      </c>
      <c r="Q98" s="7" t="s">
        <v>15</v>
      </c>
      <c r="R98" s="7" t="s">
        <v>333</v>
      </c>
      <c r="S98" s="7" t="s">
        <v>334</v>
      </c>
      <c r="T98" s="7" t="s">
        <v>48</v>
      </c>
      <c r="U98" s="7" t="s">
        <v>17</v>
      </c>
      <c r="V98" s="7" t="s">
        <v>80</v>
      </c>
      <c r="W98" s="7" t="s">
        <v>26</v>
      </c>
      <c r="X98" s="7" t="s">
        <v>19</v>
      </c>
      <c r="Y98" s="7" t="s">
        <v>20</v>
      </c>
      <c r="Z98" s="7" t="s">
        <v>59</v>
      </c>
      <c r="AA98" s="7" t="s">
        <v>58</v>
      </c>
      <c r="AB98" s="7" t="s">
        <v>97</v>
      </c>
      <c r="AC98" s="7" t="s">
        <v>98</v>
      </c>
      <c r="AD98" s="7" t="s">
        <v>335</v>
      </c>
      <c r="AE98" s="7" t="s">
        <v>30</v>
      </c>
      <c r="AF98" s="7" t="b">
        <v>0</v>
      </c>
      <c r="AG98" s="7" t="s">
        <v>336</v>
      </c>
      <c r="AH98" s="7" t="s">
        <v>354</v>
      </c>
      <c r="AI98" s="7" t="b">
        <v>0</v>
      </c>
      <c r="AJ98">
        <v>6</v>
      </c>
      <c r="AK98" s="2">
        <f>Table1[[#This Row],[Assessment Score]]/6</f>
        <v>1</v>
      </c>
    </row>
    <row r="99" spans="1:37" x14ac:dyDescent="0.25">
      <c r="A99" s="7" t="s">
        <v>250</v>
      </c>
      <c r="B99" s="9">
        <v>43931.359942129631</v>
      </c>
      <c r="C99" s="7" t="b">
        <v>1</v>
      </c>
      <c r="D99" s="7" t="s">
        <v>4</v>
      </c>
      <c r="E99" s="7" t="s">
        <v>54</v>
      </c>
      <c r="F99" s="7" t="s">
        <v>6</v>
      </c>
      <c r="G99" s="7" t="s">
        <v>22</v>
      </c>
      <c r="H99" s="7" t="s">
        <v>8</v>
      </c>
      <c r="I99" s="7">
        <v>1</v>
      </c>
      <c r="J99" s="7" t="s">
        <v>9</v>
      </c>
      <c r="K99" s="7" t="s">
        <v>10</v>
      </c>
      <c r="L99" s="7" t="s">
        <v>11</v>
      </c>
      <c r="M99" s="7" t="s">
        <v>12</v>
      </c>
      <c r="N99" s="7" t="s">
        <v>47</v>
      </c>
      <c r="O99" s="7" t="s">
        <v>24</v>
      </c>
      <c r="P99" s="7" t="s">
        <v>15</v>
      </c>
      <c r="Q99" s="7" t="s">
        <v>15</v>
      </c>
      <c r="R99" s="7" t="s">
        <v>348</v>
      </c>
      <c r="S99" s="7" t="s">
        <v>361</v>
      </c>
      <c r="T99" s="7" t="s">
        <v>25</v>
      </c>
      <c r="U99" s="7" t="s">
        <v>26</v>
      </c>
      <c r="V99" s="7" t="s">
        <v>80</v>
      </c>
      <c r="W99" s="7" t="s">
        <v>26</v>
      </c>
      <c r="X99" s="7" t="s">
        <v>19</v>
      </c>
      <c r="Y99" s="7" t="s">
        <v>59</v>
      </c>
      <c r="Z99" s="7" t="s">
        <v>20</v>
      </c>
      <c r="AA99" s="7" t="s">
        <v>20</v>
      </c>
      <c r="AB99" s="7" t="s">
        <v>97</v>
      </c>
      <c r="AC99" s="7" t="s">
        <v>98</v>
      </c>
      <c r="AD99" s="7" t="s">
        <v>335</v>
      </c>
      <c r="AE99" s="7" t="s">
        <v>179</v>
      </c>
      <c r="AF99" s="7" t="b">
        <v>0</v>
      </c>
      <c r="AG99" s="7" t="s">
        <v>336</v>
      </c>
      <c r="AH99" s="7" t="s">
        <v>354</v>
      </c>
      <c r="AI99" s="7" t="b">
        <v>0</v>
      </c>
      <c r="AJ99">
        <v>5</v>
      </c>
      <c r="AK99" s="2">
        <f>Table1[[#This Row],[Assessment Score]]/6</f>
        <v>0.83333333333333337</v>
      </c>
    </row>
    <row r="100" spans="1:37" x14ac:dyDescent="0.25">
      <c r="A100" s="7" t="s">
        <v>251</v>
      </c>
      <c r="B100" s="9">
        <v>43931.393819444442</v>
      </c>
      <c r="C100" s="7" t="b">
        <v>1</v>
      </c>
      <c r="D100" s="7" t="s">
        <v>4</v>
      </c>
      <c r="E100" s="7" t="s">
        <v>32</v>
      </c>
      <c r="F100" s="7" t="s">
        <v>6</v>
      </c>
      <c r="G100" s="7" t="s">
        <v>42</v>
      </c>
      <c r="H100" s="7" t="s">
        <v>67</v>
      </c>
      <c r="I100" s="7">
        <v>0</v>
      </c>
      <c r="J100" s="7" t="s">
        <v>9</v>
      </c>
      <c r="K100" s="7" t="s">
        <v>91</v>
      </c>
      <c r="L100" s="7" t="s">
        <v>11</v>
      </c>
      <c r="M100" s="7" t="s">
        <v>12</v>
      </c>
      <c r="N100" s="7" t="s">
        <v>12</v>
      </c>
      <c r="O100" s="7" t="s">
        <v>24</v>
      </c>
      <c r="P100" s="7" t="s">
        <v>15</v>
      </c>
      <c r="Q100" s="7" t="s">
        <v>15</v>
      </c>
      <c r="R100" s="7" t="s">
        <v>353</v>
      </c>
      <c r="S100" s="7" t="s">
        <v>361</v>
      </c>
      <c r="T100" s="7" t="s">
        <v>16</v>
      </c>
      <c r="U100" s="7" t="s">
        <v>26</v>
      </c>
      <c r="V100" s="7" t="s">
        <v>170</v>
      </c>
      <c r="W100" s="7" t="s">
        <v>35</v>
      </c>
      <c r="X100" s="7" t="s">
        <v>19</v>
      </c>
      <c r="Y100" s="7" t="s">
        <v>29</v>
      </c>
      <c r="Z100" s="7" t="s">
        <v>59</v>
      </c>
      <c r="AA100" s="7" t="s">
        <v>64</v>
      </c>
      <c r="AB100" s="7" t="s">
        <v>122</v>
      </c>
      <c r="AC100" s="7" t="s">
        <v>98</v>
      </c>
      <c r="AD100" s="7" t="s">
        <v>335</v>
      </c>
      <c r="AE100" s="7" t="s">
        <v>30</v>
      </c>
      <c r="AF100" s="7" t="b">
        <v>0</v>
      </c>
      <c r="AG100" s="7" t="s">
        <v>336</v>
      </c>
      <c r="AH100" s="7" t="s">
        <v>354</v>
      </c>
      <c r="AI100" s="7" t="b">
        <v>1</v>
      </c>
      <c r="AJ100">
        <v>5</v>
      </c>
      <c r="AK100" s="2">
        <f>Table1[[#This Row],[Assessment Score]]/6</f>
        <v>0.83333333333333337</v>
      </c>
    </row>
    <row r="101" spans="1:37" x14ac:dyDescent="0.25">
      <c r="A101" s="7" t="s">
        <v>252</v>
      </c>
      <c r="B101" s="9">
        <v>43931.407453703701</v>
      </c>
      <c r="C101" s="7" t="b">
        <v>1</v>
      </c>
      <c r="D101" s="7" t="s">
        <v>4</v>
      </c>
      <c r="E101" s="7" t="s">
        <v>54</v>
      </c>
      <c r="F101" s="7" t="s">
        <v>6</v>
      </c>
      <c r="G101" s="7" t="s">
        <v>61</v>
      </c>
      <c r="H101" s="7" t="s">
        <v>8</v>
      </c>
      <c r="I101" s="7">
        <v>0</v>
      </c>
      <c r="J101" s="7" t="s">
        <v>9</v>
      </c>
      <c r="K101" s="7" t="s">
        <v>91</v>
      </c>
      <c r="L101" s="7" t="s">
        <v>11</v>
      </c>
      <c r="M101" s="7" t="s">
        <v>12</v>
      </c>
      <c r="N101" s="7" t="s">
        <v>12</v>
      </c>
      <c r="O101" s="7" t="s">
        <v>14</v>
      </c>
      <c r="P101" s="7" t="s">
        <v>15</v>
      </c>
      <c r="Q101" s="7" t="s">
        <v>15</v>
      </c>
      <c r="R101" s="7" t="s">
        <v>337</v>
      </c>
      <c r="S101" s="7" t="s">
        <v>341</v>
      </c>
      <c r="T101" s="7" t="s">
        <v>16</v>
      </c>
      <c r="U101" s="7" t="s">
        <v>35</v>
      </c>
      <c r="V101" s="7" t="s">
        <v>72</v>
      </c>
      <c r="W101" s="7" t="s">
        <v>63</v>
      </c>
      <c r="X101" s="7" t="s">
        <v>36</v>
      </c>
      <c r="Y101" s="7" t="s">
        <v>58</v>
      </c>
      <c r="Z101" s="7" t="s">
        <v>20</v>
      </c>
      <c r="AA101" s="7" t="s">
        <v>112</v>
      </c>
      <c r="AB101" s="7" t="s">
        <v>253</v>
      </c>
      <c r="AC101" s="7" t="s">
        <v>98</v>
      </c>
      <c r="AD101" s="7" t="s">
        <v>335</v>
      </c>
      <c r="AE101" s="7" t="s">
        <v>30</v>
      </c>
      <c r="AF101" s="7" t="b">
        <v>0</v>
      </c>
      <c r="AG101" s="7" t="s">
        <v>336</v>
      </c>
      <c r="AH101" s="7" t="s">
        <v>354</v>
      </c>
      <c r="AI101" s="7" t="b">
        <v>0</v>
      </c>
      <c r="AJ101">
        <v>6</v>
      </c>
      <c r="AK101" s="2">
        <f>Table1[[#This Row],[Assessment Score]]/6</f>
        <v>1</v>
      </c>
    </row>
    <row r="102" spans="1:37" x14ac:dyDescent="0.25">
      <c r="A102" s="7" t="s">
        <v>254</v>
      </c>
      <c r="B102" s="9">
        <v>43931.423854166664</v>
      </c>
      <c r="C102" s="7" t="b">
        <v>1</v>
      </c>
      <c r="D102" s="7" t="s">
        <v>4</v>
      </c>
      <c r="E102" s="7" t="s">
        <v>71</v>
      </c>
      <c r="F102" s="7" t="s">
        <v>6</v>
      </c>
      <c r="G102" s="7" t="s">
        <v>55</v>
      </c>
      <c r="H102" s="7" t="s">
        <v>8</v>
      </c>
      <c r="I102" s="7">
        <v>2</v>
      </c>
      <c r="J102" s="7" t="s">
        <v>9</v>
      </c>
      <c r="K102" s="7" t="s">
        <v>10</v>
      </c>
      <c r="L102" s="7" t="s">
        <v>11</v>
      </c>
      <c r="M102" s="7" t="s">
        <v>23</v>
      </c>
      <c r="N102" s="7" t="s">
        <v>12</v>
      </c>
      <c r="O102" s="7" t="s">
        <v>24</v>
      </c>
      <c r="P102" s="7" t="s">
        <v>15</v>
      </c>
      <c r="Q102" s="7" t="s">
        <v>15</v>
      </c>
      <c r="R102" s="7" t="s">
        <v>337</v>
      </c>
      <c r="S102" s="7" t="s">
        <v>339</v>
      </c>
      <c r="T102" s="7" t="s">
        <v>16</v>
      </c>
      <c r="U102" s="7" t="s">
        <v>35</v>
      </c>
      <c r="V102" s="7" t="s">
        <v>255</v>
      </c>
      <c r="W102" s="7" t="s">
        <v>63</v>
      </c>
      <c r="X102" s="7" t="s">
        <v>19</v>
      </c>
      <c r="Y102" s="7" t="s">
        <v>58</v>
      </c>
      <c r="Z102" s="7" t="s">
        <v>58</v>
      </c>
      <c r="AA102" s="7" t="s">
        <v>64</v>
      </c>
      <c r="AB102" s="7" t="s">
        <v>122</v>
      </c>
      <c r="AC102" s="7" t="s">
        <v>98</v>
      </c>
      <c r="AD102" s="7" t="s">
        <v>335</v>
      </c>
      <c r="AE102" s="7" t="s">
        <v>30</v>
      </c>
      <c r="AF102" s="7" t="b">
        <v>0</v>
      </c>
      <c r="AG102" s="7" t="s">
        <v>336</v>
      </c>
      <c r="AH102" s="7" t="s">
        <v>354</v>
      </c>
      <c r="AI102" s="7" t="b">
        <v>0</v>
      </c>
      <c r="AJ102">
        <v>6</v>
      </c>
      <c r="AK102" s="2">
        <f>Table1[[#This Row],[Assessment Score]]/6</f>
        <v>1</v>
      </c>
    </row>
    <row r="103" spans="1:37" x14ac:dyDescent="0.25">
      <c r="A103" s="7" t="s">
        <v>256</v>
      </c>
      <c r="B103" s="9">
        <v>43931.650081018517</v>
      </c>
      <c r="C103" s="7" t="b">
        <v>1</v>
      </c>
      <c r="D103" s="7" t="s">
        <v>4</v>
      </c>
      <c r="E103" s="7" t="s">
        <v>32</v>
      </c>
      <c r="F103" s="7" t="s">
        <v>129</v>
      </c>
      <c r="G103" s="7" t="s">
        <v>22</v>
      </c>
      <c r="H103" s="7" t="s">
        <v>8</v>
      </c>
      <c r="I103" s="7">
        <v>0</v>
      </c>
      <c r="J103" s="7" t="s">
        <v>156</v>
      </c>
      <c r="K103" s="7" t="s">
        <v>91</v>
      </c>
      <c r="L103" s="7" t="s">
        <v>188</v>
      </c>
      <c r="M103" s="7" t="s">
        <v>12</v>
      </c>
      <c r="N103" s="7" t="s">
        <v>12</v>
      </c>
      <c r="O103" s="7" t="s">
        <v>14</v>
      </c>
      <c r="P103" s="7" t="s">
        <v>15</v>
      </c>
      <c r="Q103" s="7" t="s">
        <v>15</v>
      </c>
      <c r="R103" s="7" t="s">
        <v>333</v>
      </c>
      <c r="S103" s="7" t="s">
        <v>48</v>
      </c>
      <c r="T103" s="7" t="s">
        <v>48</v>
      </c>
      <c r="U103" s="7" t="s">
        <v>35</v>
      </c>
      <c r="V103" s="7" t="s">
        <v>52</v>
      </c>
      <c r="W103" s="7" t="s">
        <v>35</v>
      </c>
      <c r="X103" s="7" t="s">
        <v>50</v>
      </c>
      <c r="Y103" s="7" t="s">
        <v>20</v>
      </c>
      <c r="Z103" s="7" t="s">
        <v>20</v>
      </c>
      <c r="AA103" s="7" t="s">
        <v>112</v>
      </c>
      <c r="AB103" s="7" t="s">
        <v>97</v>
      </c>
      <c r="AC103" s="7" t="s">
        <v>98</v>
      </c>
      <c r="AD103" s="7" t="s">
        <v>335</v>
      </c>
      <c r="AE103" s="7" t="s">
        <v>30</v>
      </c>
      <c r="AF103" s="7" t="b">
        <v>0</v>
      </c>
      <c r="AG103" s="7" t="s">
        <v>362</v>
      </c>
      <c r="AH103" s="7" t="s">
        <v>355</v>
      </c>
      <c r="AI103" s="7" t="b">
        <v>1</v>
      </c>
      <c r="AJ103">
        <v>3</v>
      </c>
      <c r="AK103" s="2">
        <f>Table1[[#This Row],[Assessment Score]]/6</f>
        <v>0.5</v>
      </c>
    </row>
    <row r="104" spans="1:37" x14ac:dyDescent="0.25">
      <c r="A104" s="7" t="s">
        <v>257</v>
      </c>
      <c r="B104" s="9">
        <v>43931.669953703706</v>
      </c>
      <c r="C104" s="7" t="b">
        <v>1</v>
      </c>
      <c r="D104" s="7" t="s">
        <v>4</v>
      </c>
      <c r="E104" s="7" t="s">
        <v>54</v>
      </c>
      <c r="F104" s="7" t="s">
        <v>6</v>
      </c>
      <c r="G104" s="7" t="s">
        <v>61</v>
      </c>
      <c r="H104" s="7" t="s">
        <v>8</v>
      </c>
      <c r="I104" s="7">
        <v>1</v>
      </c>
      <c r="J104" s="7" t="s">
        <v>9</v>
      </c>
      <c r="K104" s="7" t="s">
        <v>10</v>
      </c>
      <c r="L104" s="7" t="s">
        <v>11</v>
      </c>
      <c r="M104" s="7" t="s">
        <v>12</v>
      </c>
      <c r="N104" s="7" t="s">
        <v>12</v>
      </c>
      <c r="O104" s="7" t="s">
        <v>24</v>
      </c>
      <c r="P104" s="7" t="s">
        <v>15</v>
      </c>
      <c r="Q104" s="7" t="s">
        <v>15</v>
      </c>
      <c r="R104" s="7" t="s">
        <v>337</v>
      </c>
      <c r="S104" s="7" t="s">
        <v>338</v>
      </c>
      <c r="T104" s="7" t="s">
        <v>25</v>
      </c>
      <c r="U104" s="7" t="s">
        <v>26</v>
      </c>
      <c r="V104" s="7" t="s">
        <v>258</v>
      </c>
      <c r="W104" s="7" t="s">
        <v>26</v>
      </c>
      <c r="X104" s="7" t="s">
        <v>28</v>
      </c>
      <c r="Y104" s="7" t="s">
        <v>58</v>
      </c>
      <c r="Z104" s="7" t="s">
        <v>58</v>
      </c>
      <c r="AA104" s="7" t="s">
        <v>20</v>
      </c>
      <c r="AB104" s="7" t="s">
        <v>122</v>
      </c>
      <c r="AC104" s="7" t="s">
        <v>98</v>
      </c>
      <c r="AD104" s="7" t="s">
        <v>335</v>
      </c>
      <c r="AE104" s="7" t="s">
        <v>30</v>
      </c>
      <c r="AF104" s="7" t="b">
        <v>0</v>
      </c>
      <c r="AG104" s="7" t="s">
        <v>336</v>
      </c>
      <c r="AH104" s="7" t="s">
        <v>354</v>
      </c>
      <c r="AI104" s="7" t="b">
        <v>0</v>
      </c>
      <c r="AJ104">
        <v>6</v>
      </c>
      <c r="AK104" s="2">
        <f>Table1[[#This Row],[Assessment Score]]/6</f>
        <v>1</v>
      </c>
    </row>
    <row r="105" spans="1:37" x14ac:dyDescent="0.25">
      <c r="A105" s="7" t="s">
        <v>259</v>
      </c>
      <c r="B105" s="9">
        <v>43932.515532407408</v>
      </c>
      <c r="C105" s="7" t="b">
        <v>1</v>
      </c>
      <c r="D105" s="7" t="s">
        <v>4</v>
      </c>
      <c r="E105" s="7" t="s">
        <v>32</v>
      </c>
      <c r="F105" s="7" t="s">
        <v>6</v>
      </c>
      <c r="G105" s="7" t="s">
        <v>22</v>
      </c>
      <c r="H105" s="7" t="s">
        <v>8</v>
      </c>
      <c r="I105" s="7">
        <v>1</v>
      </c>
      <c r="J105" s="7" t="s">
        <v>9</v>
      </c>
      <c r="K105" s="7" t="s">
        <v>91</v>
      </c>
      <c r="L105" s="7" t="s">
        <v>11</v>
      </c>
      <c r="M105" s="7" t="s">
        <v>12</v>
      </c>
      <c r="N105" s="7" t="s">
        <v>142</v>
      </c>
      <c r="O105" s="7" t="s">
        <v>24</v>
      </c>
      <c r="P105" s="7" t="s">
        <v>15</v>
      </c>
      <c r="Q105" s="7" t="s">
        <v>15</v>
      </c>
      <c r="R105" s="7" t="s">
        <v>348</v>
      </c>
      <c r="S105" s="7" t="s">
        <v>361</v>
      </c>
      <c r="T105" s="7" t="s">
        <v>148</v>
      </c>
      <c r="U105" s="7" t="s">
        <v>35</v>
      </c>
      <c r="V105" s="7" t="s">
        <v>260</v>
      </c>
      <c r="W105" s="7" t="s">
        <v>103</v>
      </c>
      <c r="X105" s="7" t="s">
        <v>36</v>
      </c>
      <c r="Y105" s="7" t="s">
        <v>59</v>
      </c>
      <c r="Z105" s="7" t="s">
        <v>59</v>
      </c>
      <c r="AA105" s="7" t="s">
        <v>58</v>
      </c>
      <c r="AB105" s="7" t="s">
        <v>122</v>
      </c>
      <c r="AC105" s="7" t="s">
        <v>113</v>
      </c>
      <c r="AD105" s="7" t="s">
        <v>335</v>
      </c>
      <c r="AE105" s="7" t="s">
        <v>30</v>
      </c>
      <c r="AF105" s="7" t="b">
        <v>0</v>
      </c>
      <c r="AG105" s="7" t="s">
        <v>336</v>
      </c>
      <c r="AH105" s="7" t="s">
        <v>354</v>
      </c>
      <c r="AI105" s="7" t="b">
        <v>0</v>
      </c>
      <c r="AJ105">
        <v>6</v>
      </c>
      <c r="AK105" s="2">
        <f>Table1[[#This Row],[Assessment Score]]/6</f>
        <v>1</v>
      </c>
    </row>
    <row r="106" spans="1:37" x14ac:dyDescent="0.25">
      <c r="A106" s="7" t="s">
        <v>261</v>
      </c>
      <c r="B106" s="9">
        <v>43933.667916666665</v>
      </c>
      <c r="C106" s="7" t="b">
        <v>1</v>
      </c>
      <c r="D106" s="7" t="s">
        <v>4</v>
      </c>
      <c r="E106" s="7" t="s">
        <v>71</v>
      </c>
      <c r="F106" s="7" t="s">
        <v>117</v>
      </c>
      <c r="G106" s="7" t="s">
        <v>22</v>
      </c>
      <c r="H106" s="7" t="s">
        <v>8</v>
      </c>
      <c r="I106" s="7">
        <v>3</v>
      </c>
      <c r="J106" s="7" t="s">
        <v>9</v>
      </c>
      <c r="K106" s="7" t="s">
        <v>10</v>
      </c>
      <c r="L106" s="7" t="s">
        <v>11</v>
      </c>
      <c r="M106" s="7" t="s">
        <v>12</v>
      </c>
      <c r="N106" s="7" t="s">
        <v>12</v>
      </c>
      <c r="O106" s="7" t="s">
        <v>24</v>
      </c>
      <c r="P106" s="7" t="s">
        <v>15</v>
      </c>
      <c r="Q106" s="7" t="s">
        <v>15</v>
      </c>
      <c r="R106" s="7" t="s">
        <v>333</v>
      </c>
      <c r="S106" s="7" t="s">
        <v>339</v>
      </c>
      <c r="T106" s="7" t="s">
        <v>38</v>
      </c>
      <c r="U106" s="7" t="s">
        <v>35</v>
      </c>
      <c r="V106" s="7" t="s">
        <v>39</v>
      </c>
      <c r="W106" s="7" t="s">
        <v>63</v>
      </c>
      <c r="X106" s="7" t="s">
        <v>28</v>
      </c>
      <c r="Y106" s="7" t="s">
        <v>20</v>
      </c>
      <c r="Z106" s="7" t="s">
        <v>59</v>
      </c>
      <c r="AA106" s="7" t="s">
        <v>104</v>
      </c>
      <c r="AB106" s="7" t="s">
        <v>199</v>
      </c>
      <c r="AC106" s="7" t="s">
        <v>98</v>
      </c>
      <c r="AD106" s="7" t="s">
        <v>335</v>
      </c>
      <c r="AE106" s="7" t="s">
        <v>30</v>
      </c>
      <c r="AF106" s="7" t="b">
        <v>0</v>
      </c>
      <c r="AG106" s="7" t="s">
        <v>336</v>
      </c>
      <c r="AH106" s="7" t="s">
        <v>354</v>
      </c>
      <c r="AI106" s="7" t="b">
        <v>0</v>
      </c>
      <c r="AJ106">
        <v>6</v>
      </c>
      <c r="AK106" s="2">
        <f>Table1[[#This Row],[Assessment Score]]/6</f>
        <v>1</v>
      </c>
    </row>
    <row r="107" spans="1:37" x14ac:dyDescent="0.25">
      <c r="A107" s="7" t="s">
        <v>262</v>
      </c>
      <c r="B107" s="9">
        <v>43933.707175925927</v>
      </c>
      <c r="C107" s="7" t="b">
        <v>1</v>
      </c>
      <c r="D107" s="7" t="s">
        <v>4</v>
      </c>
      <c r="E107" s="7" t="s">
        <v>54</v>
      </c>
      <c r="F107" s="7" t="s">
        <v>6</v>
      </c>
      <c r="G107" s="7" t="s">
        <v>7</v>
      </c>
      <c r="H107" s="7" t="s">
        <v>67</v>
      </c>
      <c r="I107" s="7">
        <v>0</v>
      </c>
      <c r="J107" s="7" t="s">
        <v>9</v>
      </c>
      <c r="K107" s="7" t="s">
        <v>10</v>
      </c>
      <c r="L107" s="7" t="s">
        <v>11</v>
      </c>
      <c r="M107" s="7" t="s">
        <v>12</v>
      </c>
      <c r="N107" s="7" t="s">
        <v>12</v>
      </c>
      <c r="O107" s="7" t="s">
        <v>24</v>
      </c>
      <c r="P107" s="7" t="s">
        <v>15</v>
      </c>
      <c r="Q107" s="7" t="s">
        <v>15</v>
      </c>
      <c r="R107" s="7" t="s">
        <v>263</v>
      </c>
      <c r="S107" s="7" t="s">
        <v>48</v>
      </c>
      <c r="T107" s="7" t="s">
        <v>25</v>
      </c>
      <c r="U107" s="7" t="s">
        <v>26</v>
      </c>
      <c r="V107" s="7" t="s">
        <v>18</v>
      </c>
      <c r="W107" s="7" t="s">
        <v>63</v>
      </c>
      <c r="X107" s="7" t="s">
        <v>28</v>
      </c>
      <c r="Y107" s="7" t="s">
        <v>58</v>
      </c>
      <c r="Z107" s="7" t="s">
        <v>20</v>
      </c>
      <c r="AA107" s="7" t="s">
        <v>59</v>
      </c>
      <c r="AB107" s="7" t="s">
        <v>97</v>
      </c>
      <c r="AC107" s="7" t="s">
        <v>98</v>
      </c>
      <c r="AD107" s="7" t="s">
        <v>335</v>
      </c>
      <c r="AE107" s="7" t="s">
        <v>65</v>
      </c>
      <c r="AF107" s="7" t="b">
        <v>0</v>
      </c>
      <c r="AG107" s="7" t="s">
        <v>336</v>
      </c>
      <c r="AH107" s="7" t="s">
        <v>354</v>
      </c>
      <c r="AI107" s="7" t="b">
        <v>0</v>
      </c>
      <c r="AJ107">
        <v>5</v>
      </c>
      <c r="AK107" s="2">
        <f>Table1[[#This Row],[Assessment Score]]/6</f>
        <v>0.83333333333333337</v>
      </c>
    </row>
    <row r="108" spans="1:37" x14ac:dyDescent="0.25">
      <c r="A108" s="7" t="s">
        <v>264</v>
      </c>
      <c r="B108" s="9">
        <v>43933.911435185182</v>
      </c>
      <c r="C108" s="7" t="b">
        <v>1</v>
      </c>
      <c r="D108" s="7" t="s">
        <v>4</v>
      </c>
      <c r="E108" s="7" t="s">
        <v>41</v>
      </c>
      <c r="F108" s="7" t="s">
        <v>129</v>
      </c>
      <c r="G108" s="7" t="s">
        <v>22</v>
      </c>
      <c r="H108" s="7" t="s">
        <v>265</v>
      </c>
      <c r="I108" s="7">
        <v>0</v>
      </c>
      <c r="J108" s="7" t="s">
        <v>266</v>
      </c>
      <c r="K108" s="7" t="s">
        <v>91</v>
      </c>
      <c r="L108" s="7" t="s">
        <v>11</v>
      </c>
      <c r="M108" s="7" t="s">
        <v>207</v>
      </c>
      <c r="N108" s="7" t="s">
        <v>47</v>
      </c>
      <c r="O108" s="7" t="s">
        <v>24</v>
      </c>
      <c r="P108" s="7" t="s">
        <v>15</v>
      </c>
      <c r="Q108" s="7" t="s">
        <v>15</v>
      </c>
      <c r="R108" s="7" t="s">
        <v>351</v>
      </c>
      <c r="S108" s="7" t="s">
        <v>346</v>
      </c>
      <c r="T108" s="7" t="s">
        <v>16</v>
      </c>
      <c r="U108" s="7" t="s">
        <v>35</v>
      </c>
      <c r="V108" s="7" t="s">
        <v>107</v>
      </c>
      <c r="W108" s="7" t="s">
        <v>26</v>
      </c>
      <c r="X108" s="7" t="s">
        <v>69</v>
      </c>
      <c r="Y108" s="7" t="s">
        <v>29</v>
      </c>
      <c r="Z108" s="7" t="s">
        <v>58</v>
      </c>
      <c r="AA108" s="7" t="s">
        <v>104</v>
      </c>
      <c r="AB108" s="7" t="s">
        <v>222</v>
      </c>
      <c r="AC108" s="7" t="s">
        <v>267</v>
      </c>
      <c r="AD108" s="7" t="s">
        <v>358</v>
      </c>
      <c r="AE108" s="7" t="s">
        <v>30</v>
      </c>
      <c r="AF108" s="7" t="b">
        <v>1</v>
      </c>
      <c r="AG108" s="7" t="s">
        <v>336</v>
      </c>
      <c r="AH108" s="7" t="s">
        <v>354</v>
      </c>
      <c r="AI108" s="7" t="b">
        <v>1</v>
      </c>
      <c r="AJ108">
        <v>3</v>
      </c>
      <c r="AK108" s="2">
        <f>Table1[[#This Row],[Assessment Score]]/6</f>
        <v>0.5</v>
      </c>
    </row>
    <row r="109" spans="1:37" x14ac:dyDescent="0.25">
      <c r="A109" s="7" t="s">
        <v>268</v>
      </c>
      <c r="B109" s="9">
        <v>43934.391770833332</v>
      </c>
      <c r="C109" s="7" t="b">
        <v>1</v>
      </c>
      <c r="D109" s="7" t="s">
        <v>4</v>
      </c>
      <c r="E109" s="7" t="s">
        <v>187</v>
      </c>
      <c r="F109" s="7" t="s">
        <v>6</v>
      </c>
      <c r="G109" s="7" t="s">
        <v>22</v>
      </c>
      <c r="H109" s="7" t="s">
        <v>67</v>
      </c>
      <c r="I109" s="7">
        <v>0</v>
      </c>
      <c r="J109" s="7" t="s">
        <v>9</v>
      </c>
      <c r="K109" s="7" t="s">
        <v>91</v>
      </c>
      <c r="L109" s="7" t="s">
        <v>11</v>
      </c>
      <c r="M109" s="7" t="s">
        <v>12</v>
      </c>
      <c r="N109" s="7" t="s">
        <v>12</v>
      </c>
      <c r="O109" s="7" t="s">
        <v>14</v>
      </c>
      <c r="P109" s="7" t="s">
        <v>15</v>
      </c>
      <c r="Q109" s="7" t="s">
        <v>15</v>
      </c>
      <c r="R109" s="7" t="s">
        <v>340</v>
      </c>
      <c r="S109" s="7" t="s">
        <v>341</v>
      </c>
      <c r="T109" s="7" t="s">
        <v>16</v>
      </c>
      <c r="U109" s="7" t="s">
        <v>35</v>
      </c>
      <c r="V109" s="7" t="s">
        <v>228</v>
      </c>
      <c r="W109" s="7" t="s">
        <v>103</v>
      </c>
      <c r="X109" s="7" t="s">
        <v>36</v>
      </c>
      <c r="Y109" s="7" t="s">
        <v>20</v>
      </c>
      <c r="Z109" s="7" t="s">
        <v>59</v>
      </c>
      <c r="AA109" s="7" t="s">
        <v>58</v>
      </c>
      <c r="AB109" s="7" t="s">
        <v>97</v>
      </c>
      <c r="AC109" s="7" t="s">
        <v>98</v>
      </c>
      <c r="AD109" s="7" t="s">
        <v>335</v>
      </c>
      <c r="AE109" s="7" t="s">
        <v>30</v>
      </c>
      <c r="AF109" s="7" t="b">
        <v>0</v>
      </c>
      <c r="AG109" s="7" t="s">
        <v>336</v>
      </c>
      <c r="AH109" s="7" t="s">
        <v>354</v>
      </c>
      <c r="AI109" s="7" t="b">
        <v>0</v>
      </c>
      <c r="AJ109">
        <v>6</v>
      </c>
      <c r="AK109" s="2">
        <f>Table1[[#This Row],[Assessment Score]]/6</f>
        <v>1</v>
      </c>
    </row>
    <row r="110" spans="1:37" x14ac:dyDescent="0.25">
      <c r="A110" s="7" t="s">
        <v>269</v>
      </c>
      <c r="B110" s="9">
        <v>43935.517731481479</v>
      </c>
      <c r="C110" s="7" t="b">
        <v>1</v>
      </c>
      <c r="D110" s="7" t="s">
        <v>4</v>
      </c>
      <c r="E110" s="7" t="s">
        <v>32</v>
      </c>
      <c r="F110" s="7" t="s">
        <v>129</v>
      </c>
      <c r="G110" s="7" t="s">
        <v>22</v>
      </c>
      <c r="H110" s="7" t="s">
        <v>8</v>
      </c>
      <c r="I110" s="7">
        <v>0</v>
      </c>
      <c r="J110" s="7" t="s">
        <v>9</v>
      </c>
      <c r="K110" s="7" t="s">
        <v>10</v>
      </c>
      <c r="L110" s="7" t="s">
        <v>11</v>
      </c>
      <c r="M110" s="7" t="s">
        <v>270</v>
      </c>
      <c r="N110" s="7" t="s">
        <v>12</v>
      </c>
      <c r="O110" s="7" t="s">
        <v>14</v>
      </c>
      <c r="P110" s="7" t="s">
        <v>15</v>
      </c>
      <c r="Q110" s="7" t="s">
        <v>15</v>
      </c>
      <c r="R110" s="7" t="s">
        <v>345</v>
      </c>
      <c r="S110" s="7" t="s">
        <v>48</v>
      </c>
      <c r="T110" s="7" t="s">
        <v>16</v>
      </c>
      <c r="U110" s="7" t="s">
        <v>17</v>
      </c>
      <c r="V110" s="7" t="s">
        <v>271</v>
      </c>
      <c r="W110" s="7" t="s">
        <v>63</v>
      </c>
      <c r="X110" s="7" t="s">
        <v>69</v>
      </c>
      <c r="Y110" s="7" t="s">
        <v>64</v>
      </c>
      <c r="Z110" s="7" t="s">
        <v>20</v>
      </c>
      <c r="AA110" s="7" t="s">
        <v>64</v>
      </c>
      <c r="AB110" s="7" t="s">
        <v>171</v>
      </c>
      <c r="AC110" s="7" t="s">
        <v>98</v>
      </c>
      <c r="AD110" s="7" t="s">
        <v>335</v>
      </c>
      <c r="AE110" s="7" t="s">
        <v>30</v>
      </c>
      <c r="AF110" s="7" t="b">
        <v>0</v>
      </c>
      <c r="AG110" s="7" t="s">
        <v>336</v>
      </c>
      <c r="AH110" s="7" t="s">
        <v>354</v>
      </c>
      <c r="AI110" s="7" t="b">
        <v>0</v>
      </c>
      <c r="AJ110">
        <v>6</v>
      </c>
      <c r="AK110" s="2">
        <f>Table1[[#This Row],[Assessment Score]]/6</f>
        <v>1</v>
      </c>
    </row>
    <row r="111" spans="1:37" x14ac:dyDescent="0.25">
      <c r="A111" s="7" t="s">
        <v>272</v>
      </c>
      <c r="B111" s="9">
        <v>43935.900439814817</v>
      </c>
      <c r="C111" s="7" t="b">
        <v>1</v>
      </c>
      <c r="D111" s="7" t="s">
        <v>4</v>
      </c>
      <c r="E111" s="7" t="s">
        <v>54</v>
      </c>
      <c r="F111" s="7" t="s">
        <v>6</v>
      </c>
      <c r="G111" s="7" t="s">
        <v>7</v>
      </c>
      <c r="H111" s="7" t="s">
        <v>8</v>
      </c>
      <c r="I111" s="7">
        <v>2</v>
      </c>
      <c r="J111" s="7" t="s">
        <v>9</v>
      </c>
      <c r="K111" s="7" t="s">
        <v>10</v>
      </c>
      <c r="L111" s="7" t="s">
        <v>11</v>
      </c>
      <c r="M111" s="7" t="s">
        <v>12</v>
      </c>
      <c r="N111" s="7" t="s">
        <v>12</v>
      </c>
      <c r="O111" s="7" t="s">
        <v>14</v>
      </c>
      <c r="P111" s="7" t="s">
        <v>15</v>
      </c>
      <c r="Q111" s="7" t="s">
        <v>15</v>
      </c>
      <c r="R111" s="7" t="s">
        <v>337</v>
      </c>
      <c r="S111" s="7" t="s">
        <v>338</v>
      </c>
      <c r="T111" s="7" t="s">
        <v>16</v>
      </c>
      <c r="U111" s="7" t="s">
        <v>17</v>
      </c>
      <c r="V111" s="7" t="s">
        <v>115</v>
      </c>
      <c r="W111" s="7" t="s">
        <v>26</v>
      </c>
      <c r="X111" s="7" t="s">
        <v>28</v>
      </c>
      <c r="Y111" s="7" t="s">
        <v>59</v>
      </c>
      <c r="Z111" s="7" t="s">
        <v>59</v>
      </c>
      <c r="AA111" s="7" t="s">
        <v>64</v>
      </c>
      <c r="AB111" s="7"/>
      <c r="AC111" s="7" t="s">
        <v>98</v>
      </c>
      <c r="AD111" s="7" t="s">
        <v>335</v>
      </c>
      <c r="AE111" s="7" t="s">
        <v>30</v>
      </c>
      <c r="AF111" s="7" t="b">
        <v>0</v>
      </c>
      <c r="AG111" s="7" t="s">
        <v>336</v>
      </c>
      <c r="AH111" s="7" t="s">
        <v>354</v>
      </c>
      <c r="AI111" s="7" t="b">
        <v>0</v>
      </c>
      <c r="AJ111">
        <v>6</v>
      </c>
      <c r="AK111" s="2">
        <f>Table1[[#This Row],[Assessment Score]]/6</f>
        <v>1</v>
      </c>
    </row>
    <row r="112" spans="1:37" x14ac:dyDescent="0.25">
      <c r="A112" s="7" t="s">
        <v>273</v>
      </c>
      <c r="B112" s="9">
        <v>43936.773229166669</v>
      </c>
      <c r="C112" s="7" t="b">
        <v>0</v>
      </c>
      <c r="D112" s="7" t="s">
        <v>4</v>
      </c>
      <c r="E112" s="7" t="s">
        <v>5</v>
      </c>
      <c r="F112" s="7" t="s">
        <v>6</v>
      </c>
      <c r="G112" s="7" t="s">
        <v>61</v>
      </c>
      <c r="H112" s="7" t="s">
        <v>8</v>
      </c>
      <c r="I112" s="7" t="s">
        <v>146</v>
      </c>
      <c r="J112" s="7" t="s">
        <v>9</v>
      </c>
      <c r="K112" s="7" t="s">
        <v>10</v>
      </c>
      <c r="L112" s="7" t="s">
        <v>11</v>
      </c>
      <c r="M112" s="7" t="s">
        <v>23</v>
      </c>
      <c r="N112" s="7" t="s">
        <v>12</v>
      </c>
      <c r="O112" s="7" t="s">
        <v>14</v>
      </c>
      <c r="P112" s="7" t="s">
        <v>15</v>
      </c>
      <c r="Q112" s="7" t="s">
        <v>15</v>
      </c>
      <c r="R112" s="7" t="s">
        <v>348</v>
      </c>
      <c r="S112" s="7" t="s">
        <v>350</v>
      </c>
      <c r="T112" s="7" t="s">
        <v>48</v>
      </c>
      <c r="U112" s="7" t="s">
        <v>26</v>
      </c>
      <c r="V112" s="7" t="s">
        <v>115</v>
      </c>
      <c r="W112" s="7" t="s">
        <v>35</v>
      </c>
      <c r="X112" s="7" t="s">
        <v>28</v>
      </c>
      <c r="Y112" s="7" t="s">
        <v>29</v>
      </c>
      <c r="Z112" s="7" t="s">
        <v>58</v>
      </c>
      <c r="AA112" s="7" t="s">
        <v>59</v>
      </c>
      <c r="AB112" s="7" t="s">
        <v>108</v>
      </c>
      <c r="AC112" s="7" t="s">
        <v>98</v>
      </c>
      <c r="AD112" s="7"/>
      <c r="AE112" s="7"/>
      <c r="AF112" s="7"/>
      <c r="AG112" s="7"/>
      <c r="AH112" s="7"/>
      <c r="AI112" s="7"/>
      <c r="AJ112"/>
      <c r="AK112" s="2">
        <f>Table1[[#This Row],[Assessment Score]]/6</f>
        <v>0</v>
      </c>
    </row>
    <row r="113" spans="1:37" x14ac:dyDescent="0.25">
      <c r="A113" s="7" t="s">
        <v>274</v>
      </c>
      <c r="B113" s="9">
        <v>43936.789513888885</v>
      </c>
      <c r="C113" s="7" t="b">
        <v>0</v>
      </c>
      <c r="D113" s="7" t="s">
        <v>4</v>
      </c>
      <c r="E113" s="7" t="s">
        <v>32</v>
      </c>
      <c r="F113" s="7" t="s">
        <v>6</v>
      </c>
      <c r="G113" s="7" t="s">
        <v>22</v>
      </c>
      <c r="H113" s="7" t="s">
        <v>8</v>
      </c>
      <c r="I113" s="7">
        <v>0</v>
      </c>
      <c r="J113" s="7" t="s">
        <v>9</v>
      </c>
      <c r="K113" s="7" t="s">
        <v>10</v>
      </c>
      <c r="L113" s="7" t="s">
        <v>11</v>
      </c>
      <c r="M113" s="7" t="s">
        <v>12</v>
      </c>
      <c r="N113" s="7" t="s">
        <v>12</v>
      </c>
      <c r="O113" s="7" t="s">
        <v>14</v>
      </c>
      <c r="P113" s="7" t="s">
        <v>15</v>
      </c>
      <c r="Q113" s="7" t="s">
        <v>15</v>
      </c>
      <c r="R113" s="7"/>
      <c r="S113" s="7"/>
      <c r="T113" s="7"/>
      <c r="U113" s="7"/>
      <c r="V113" s="7"/>
      <c r="W113" s="7"/>
      <c r="X113" s="7"/>
      <c r="Y113" s="7"/>
      <c r="Z113" s="7"/>
      <c r="AA113" s="7"/>
      <c r="AB113" s="7"/>
      <c r="AC113" s="7"/>
      <c r="AD113" s="7"/>
      <c r="AE113" s="7"/>
      <c r="AF113" s="7"/>
      <c r="AG113" s="7"/>
      <c r="AH113" s="7"/>
      <c r="AI113" s="7"/>
      <c r="AJ113"/>
      <c r="AK113" s="2">
        <f>Table1[[#This Row],[Assessment Score]]/6</f>
        <v>0</v>
      </c>
    </row>
    <row r="114" spans="1:37" x14ac:dyDescent="0.25">
      <c r="A114" s="7" t="s">
        <v>275</v>
      </c>
      <c r="B114" s="9">
        <v>43936.80877314815</v>
      </c>
      <c r="C114" s="7" t="b">
        <v>0</v>
      </c>
      <c r="D114" s="7" t="s">
        <v>4</v>
      </c>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c r="AK114" s="2">
        <f>Table1[[#This Row],[Assessment Score]]/6</f>
        <v>0</v>
      </c>
    </row>
    <row r="115" spans="1:37" x14ac:dyDescent="0.25">
      <c r="A115" s="7" t="s">
        <v>276</v>
      </c>
      <c r="B115" s="9">
        <v>43936.877685185187</v>
      </c>
      <c r="C115" s="7" t="b">
        <v>0</v>
      </c>
      <c r="D115" s="7" t="s">
        <v>4</v>
      </c>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c r="AK115" s="2">
        <f>Table1[[#This Row],[Assessment Score]]/6</f>
        <v>0</v>
      </c>
    </row>
    <row r="116" spans="1:37" x14ac:dyDescent="0.25">
      <c r="A116" s="7" t="s">
        <v>277</v>
      </c>
      <c r="B116" s="9">
        <v>43937.040844907409</v>
      </c>
      <c r="C116" s="7" t="b">
        <v>0</v>
      </c>
      <c r="D116" s="7" t="s">
        <v>4</v>
      </c>
      <c r="E116" s="7" t="s">
        <v>54</v>
      </c>
      <c r="F116" s="7" t="s">
        <v>6</v>
      </c>
      <c r="G116" s="7" t="s">
        <v>55</v>
      </c>
      <c r="H116" s="7" t="s">
        <v>67</v>
      </c>
      <c r="I116" s="7">
        <v>1</v>
      </c>
      <c r="J116" s="7" t="s">
        <v>278</v>
      </c>
      <c r="K116" s="7" t="s">
        <v>91</v>
      </c>
      <c r="L116" s="7" t="s">
        <v>84</v>
      </c>
      <c r="M116" s="7" t="s">
        <v>12</v>
      </c>
      <c r="N116" s="7" t="s">
        <v>47</v>
      </c>
      <c r="O116" s="7" t="s">
        <v>24</v>
      </c>
      <c r="P116" s="7" t="s">
        <v>15</v>
      </c>
      <c r="Q116" s="7" t="s">
        <v>15</v>
      </c>
      <c r="R116" s="7"/>
      <c r="S116" s="7"/>
      <c r="T116" s="7"/>
      <c r="U116" s="7"/>
      <c r="V116" s="7"/>
      <c r="W116" s="7"/>
      <c r="X116" s="7"/>
      <c r="Y116" s="7"/>
      <c r="Z116" s="7"/>
      <c r="AA116" s="7"/>
      <c r="AB116" s="7"/>
      <c r="AC116" s="7"/>
      <c r="AD116" s="7"/>
      <c r="AE116" s="7"/>
      <c r="AF116" s="7"/>
      <c r="AG116" s="7"/>
      <c r="AH116" s="7"/>
      <c r="AI116" s="7"/>
      <c r="AJ116"/>
      <c r="AK116" s="2">
        <f>Table1[[#This Row],[Assessment Score]]/6</f>
        <v>0</v>
      </c>
    </row>
    <row r="117" spans="1:37" x14ac:dyDescent="0.25">
      <c r="A117" s="7" t="s">
        <v>279</v>
      </c>
      <c r="B117" s="9">
        <v>43937.248784722222</v>
      </c>
      <c r="C117" s="7" t="b">
        <v>0</v>
      </c>
      <c r="D117" s="7" t="s">
        <v>4</v>
      </c>
      <c r="E117" s="7" t="s">
        <v>54</v>
      </c>
      <c r="F117" s="7" t="s">
        <v>117</v>
      </c>
      <c r="G117" s="7" t="s">
        <v>7</v>
      </c>
      <c r="H117" s="7" t="s">
        <v>67</v>
      </c>
      <c r="I117" s="7">
        <v>0</v>
      </c>
      <c r="J117" s="7" t="s">
        <v>9</v>
      </c>
      <c r="K117" s="7" t="s">
        <v>10</v>
      </c>
      <c r="L117" s="7" t="s">
        <v>11</v>
      </c>
      <c r="M117" s="7" t="s">
        <v>12</v>
      </c>
      <c r="N117" s="7" t="s">
        <v>47</v>
      </c>
      <c r="O117" s="7" t="s">
        <v>14</v>
      </c>
      <c r="P117" s="7" t="s">
        <v>15</v>
      </c>
      <c r="Q117" s="7" t="s">
        <v>15</v>
      </c>
      <c r="R117" s="7" t="s">
        <v>333</v>
      </c>
      <c r="S117" s="7" t="s">
        <v>339</v>
      </c>
      <c r="T117" s="7" t="s">
        <v>16</v>
      </c>
      <c r="U117" s="7" t="s">
        <v>17</v>
      </c>
      <c r="V117" s="7"/>
      <c r="W117" s="7"/>
      <c r="X117" s="7"/>
      <c r="Y117" s="7"/>
      <c r="Z117" s="7"/>
      <c r="AA117" s="7"/>
      <c r="AB117" s="7"/>
      <c r="AC117" s="7"/>
      <c r="AD117" s="7"/>
      <c r="AE117" s="7"/>
      <c r="AF117" s="7"/>
      <c r="AG117" s="7"/>
      <c r="AH117" s="7"/>
      <c r="AI117" s="7"/>
      <c r="AJ117"/>
      <c r="AK117" s="2">
        <f>Table1[[#This Row],[Assessment Score]]/6</f>
        <v>0</v>
      </c>
    </row>
    <row r="118" spans="1:37" x14ac:dyDescent="0.25">
      <c r="A118" s="7" t="s">
        <v>280</v>
      </c>
      <c r="B118" s="9">
        <v>43937.284722222219</v>
      </c>
      <c r="C118" s="7" t="b">
        <v>0</v>
      </c>
      <c r="D118" s="7" t="s">
        <v>4</v>
      </c>
      <c r="E118" s="7" t="s">
        <v>54</v>
      </c>
      <c r="F118" s="7" t="s">
        <v>6</v>
      </c>
      <c r="G118" s="7" t="s">
        <v>7</v>
      </c>
      <c r="H118" s="7" t="s">
        <v>265</v>
      </c>
      <c r="I118" s="7">
        <v>1</v>
      </c>
      <c r="J118" s="7" t="s">
        <v>9</v>
      </c>
      <c r="K118" s="7" t="s">
        <v>10</v>
      </c>
      <c r="L118" s="7" t="s">
        <v>11</v>
      </c>
      <c r="M118" s="7" t="s">
        <v>12</v>
      </c>
      <c r="N118" s="7" t="s">
        <v>12</v>
      </c>
      <c r="O118" s="7" t="s">
        <v>14</v>
      </c>
      <c r="P118" s="7" t="s">
        <v>15</v>
      </c>
      <c r="Q118" s="7" t="s">
        <v>15</v>
      </c>
      <c r="R118" s="7" t="s">
        <v>347</v>
      </c>
      <c r="S118" s="7" t="s">
        <v>350</v>
      </c>
      <c r="T118" s="7" t="s">
        <v>25</v>
      </c>
      <c r="U118" s="7" t="s">
        <v>26</v>
      </c>
      <c r="V118" s="7"/>
      <c r="W118" s="7"/>
      <c r="X118" s="7"/>
      <c r="Y118" s="7"/>
      <c r="Z118" s="7"/>
      <c r="AA118" s="7"/>
      <c r="AB118" s="7"/>
      <c r="AC118" s="7"/>
      <c r="AD118" s="7"/>
      <c r="AE118" s="7"/>
      <c r="AF118" s="7"/>
      <c r="AG118" s="7"/>
      <c r="AH118" s="7"/>
      <c r="AI118" s="7"/>
      <c r="AJ118"/>
      <c r="AK118" s="2">
        <f>Table1[[#This Row],[Assessment Score]]/6</f>
        <v>0</v>
      </c>
    </row>
    <row r="119" spans="1:37" x14ac:dyDescent="0.25">
      <c r="A119" s="7" t="s">
        <v>281</v>
      </c>
      <c r="B119" s="9">
        <v>43937.299733796295</v>
      </c>
      <c r="C119" s="7" t="b">
        <v>0</v>
      </c>
      <c r="D119" s="7" t="s">
        <v>4</v>
      </c>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c r="AK119" s="2">
        <f>Table1[[#This Row],[Assessment Score]]/6</f>
        <v>0</v>
      </c>
    </row>
    <row r="120" spans="1:37" x14ac:dyDescent="0.25">
      <c r="A120" s="7" t="s">
        <v>282</v>
      </c>
      <c r="B120" s="9">
        <v>43937.308553240742</v>
      </c>
      <c r="C120" s="7" t="b">
        <v>0</v>
      </c>
      <c r="D120" s="7" t="s">
        <v>4</v>
      </c>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c r="AK120" s="2">
        <f>Table1[[#This Row],[Assessment Score]]/6</f>
        <v>0</v>
      </c>
    </row>
    <row r="121" spans="1:37" x14ac:dyDescent="0.25">
      <c r="A121" s="7" t="s">
        <v>283</v>
      </c>
      <c r="B121" s="9">
        <v>43937.313287037039</v>
      </c>
      <c r="C121" s="7" t="b">
        <v>0</v>
      </c>
      <c r="D121" s="7" t="s">
        <v>4</v>
      </c>
      <c r="E121" s="7" t="s">
        <v>32</v>
      </c>
      <c r="F121" s="7" t="s">
        <v>6</v>
      </c>
      <c r="G121" s="7" t="s">
        <v>61</v>
      </c>
      <c r="H121" s="7" t="s">
        <v>8</v>
      </c>
      <c r="I121" s="7">
        <v>0</v>
      </c>
      <c r="J121" s="7" t="s">
        <v>9</v>
      </c>
      <c r="K121" s="7" t="s">
        <v>91</v>
      </c>
      <c r="L121" s="7" t="s">
        <v>11</v>
      </c>
      <c r="M121" s="7" t="s">
        <v>12</v>
      </c>
      <c r="N121" s="7" t="s">
        <v>12</v>
      </c>
      <c r="O121" s="7" t="s">
        <v>24</v>
      </c>
      <c r="P121" s="7" t="s">
        <v>15</v>
      </c>
      <c r="Q121" s="7" t="s">
        <v>15</v>
      </c>
      <c r="R121" s="7" t="s">
        <v>345</v>
      </c>
      <c r="S121" s="7" t="s">
        <v>341</v>
      </c>
      <c r="T121" s="7" t="s">
        <v>38</v>
      </c>
      <c r="U121" s="7" t="s">
        <v>35</v>
      </c>
      <c r="V121" s="7" t="s">
        <v>77</v>
      </c>
      <c r="W121" s="7" t="s">
        <v>35</v>
      </c>
      <c r="X121" s="7" t="s">
        <v>19</v>
      </c>
      <c r="Y121" s="7" t="s">
        <v>59</v>
      </c>
      <c r="Z121" s="7" t="s">
        <v>59</v>
      </c>
      <c r="AA121" s="7"/>
      <c r="AB121" s="7"/>
      <c r="AC121" s="7"/>
      <c r="AD121" s="7"/>
      <c r="AE121" s="7"/>
      <c r="AF121" s="7"/>
      <c r="AG121" s="7"/>
      <c r="AH121" s="7"/>
      <c r="AI121" s="7"/>
      <c r="AJ121"/>
      <c r="AK121" s="2">
        <f>Table1[[#This Row],[Assessment Score]]/6</f>
        <v>0</v>
      </c>
    </row>
    <row r="122" spans="1:37" x14ac:dyDescent="0.25">
      <c r="A122" s="7" t="s">
        <v>284</v>
      </c>
      <c r="B122" s="9">
        <v>43937.368668981479</v>
      </c>
      <c r="C122" s="7" t="b">
        <v>0</v>
      </c>
      <c r="D122" s="7" t="s">
        <v>4</v>
      </c>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c r="AK122" s="2">
        <f>Table1[[#This Row],[Assessment Score]]/6</f>
        <v>0</v>
      </c>
    </row>
    <row r="123" spans="1:37" x14ac:dyDescent="0.25">
      <c r="A123" s="7" t="s">
        <v>285</v>
      </c>
      <c r="B123" s="9">
        <v>43937.428726851853</v>
      </c>
      <c r="C123" s="7" t="b">
        <v>0</v>
      </c>
      <c r="D123" s="7" t="s">
        <v>4</v>
      </c>
      <c r="E123" s="7" t="s">
        <v>54</v>
      </c>
      <c r="F123" s="7" t="s">
        <v>6</v>
      </c>
      <c r="G123" s="7" t="s">
        <v>22</v>
      </c>
      <c r="H123" s="7" t="s">
        <v>8</v>
      </c>
      <c r="I123" s="7">
        <v>1</v>
      </c>
      <c r="J123" s="7" t="s">
        <v>9</v>
      </c>
      <c r="K123" s="7" t="s">
        <v>10</v>
      </c>
      <c r="L123" s="7" t="s">
        <v>11</v>
      </c>
      <c r="M123" s="7" t="s">
        <v>12</v>
      </c>
      <c r="N123" s="7" t="s">
        <v>12</v>
      </c>
      <c r="O123" s="7" t="s">
        <v>14</v>
      </c>
      <c r="P123" s="7" t="s">
        <v>15</v>
      </c>
      <c r="Q123" s="7" t="s">
        <v>15</v>
      </c>
      <c r="R123" s="7" t="s">
        <v>344</v>
      </c>
      <c r="S123" s="7" t="s">
        <v>339</v>
      </c>
      <c r="T123" s="7" t="s">
        <v>48</v>
      </c>
      <c r="U123" s="7" t="s">
        <v>26</v>
      </c>
      <c r="V123" s="7" t="s">
        <v>286</v>
      </c>
      <c r="W123" s="7" t="s">
        <v>35</v>
      </c>
      <c r="X123" s="7" t="s">
        <v>36</v>
      </c>
      <c r="Y123" s="7" t="s">
        <v>20</v>
      </c>
      <c r="Z123" s="7" t="s">
        <v>20</v>
      </c>
      <c r="AA123" s="7" t="s">
        <v>64</v>
      </c>
      <c r="AB123" s="7" t="s">
        <v>97</v>
      </c>
      <c r="AC123" s="7" t="s">
        <v>98</v>
      </c>
      <c r="AD123" s="7"/>
      <c r="AE123" s="7"/>
      <c r="AF123" s="7"/>
      <c r="AG123" s="7"/>
      <c r="AH123" s="7"/>
      <c r="AI123" s="7"/>
      <c r="AJ123"/>
      <c r="AK123" s="2">
        <f>Table1[[#This Row],[Assessment Score]]/6</f>
        <v>0</v>
      </c>
    </row>
    <row r="124" spans="1:37" x14ac:dyDescent="0.25">
      <c r="A124" s="7" t="s">
        <v>287</v>
      </c>
      <c r="B124" s="9">
        <v>43937.543298611112</v>
      </c>
      <c r="C124" s="7" t="b">
        <v>0</v>
      </c>
      <c r="D124" s="7" t="s">
        <v>4</v>
      </c>
      <c r="E124" s="7" t="s">
        <v>32</v>
      </c>
      <c r="F124" s="7" t="s">
        <v>6</v>
      </c>
      <c r="G124" s="7" t="s">
        <v>22</v>
      </c>
      <c r="H124" s="7" t="s">
        <v>67</v>
      </c>
      <c r="I124" s="7">
        <v>0</v>
      </c>
      <c r="J124" s="7" t="s">
        <v>9</v>
      </c>
      <c r="K124" s="7" t="s">
        <v>89</v>
      </c>
      <c r="L124" s="7" t="s">
        <v>11</v>
      </c>
      <c r="M124" s="7" t="s">
        <v>12</v>
      </c>
      <c r="N124" s="7" t="s">
        <v>12</v>
      </c>
      <c r="O124" s="7" t="s">
        <v>24</v>
      </c>
      <c r="P124" s="7" t="s">
        <v>15</v>
      </c>
      <c r="Q124" s="7" t="s">
        <v>15</v>
      </c>
      <c r="R124" s="7"/>
      <c r="S124" s="7"/>
      <c r="T124" s="7"/>
      <c r="U124" s="7"/>
      <c r="V124" s="7"/>
      <c r="W124" s="7"/>
      <c r="X124" s="7"/>
      <c r="Y124" s="7"/>
      <c r="Z124" s="7"/>
      <c r="AA124" s="7"/>
      <c r="AB124" s="7"/>
      <c r="AC124" s="7"/>
      <c r="AD124" s="7"/>
      <c r="AE124" s="7"/>
      <c r="AF124" s="7"/>
      <c r="AG124" s="7"/>
      <c r="AH124" s="7"/>
      <c r="AI124" s="7"/>
      <c r="AJ124"/>
      <c r="AK124" s="2">
        <f>Table1[[#This Row],[Assessment Score]]/6</f>
        <v>0</v>
      </c>
    </row>
    <row r="125" spans="1:37" x14ac:dyDescent="0.25">
      <c r="A125" s="7" t="s">
        <v>288</v>
      </c>
      <c r="B125" s="9">
        <v>43937.657766203702</v>
      </c>
      <c r="C125" s="7" t="b">
        <v>0</v>
      </c>
      <c r="D125" s="7" t="s">
        <v>4</v>
      </c>
      <c r="E125" s="7" t="s">
        <v>187</v>
      </c>
      <c r="F125" s="7" t="s">
        <v>365</v>
      </c>
      <c r="G125" s="7" t="s">
        <v>22</v>
      </c>
      <c r="H125" s="7" t="s">
        <v>8</v>
      </c>
      <c r="I125" s="7">
        <v>0</v>
      </c>
      <c r="J125" s="7" t="s">
        <v>9</v>
      </c>
      <c r="K125" s="7" t="s">
        <v>91</v>
      </c>
      <c r="L125" s="7" t="s">
        <v>11</v>
      </c>
      <c r="M125" s="7" t="s">
        <v>12</v>
      </c>
      <c r="N125" s="7" t="s">
        <v>12</v>
      </c>
      <c r="O125" s="7" t="s">
        <v>24</v>
      </c>
      <c r="P125" s="7" t="s">
        <v>15</v>
      </c>
      <c r="Q125" s="7" t="s">
        <v>15</v>
      </c>
      <c r="R125" s="7" t="s">
        <v>347</v>
      </c>
      <c r="S125" s="7" t="s">
        <v>341</v>
      </c>
      <c r="T125" s="7" t="s">
        <v>16</v>
      </c>
      <c r="U125" s="7" t="s">
        <v>35</v>
      </c>
      <c r="V125" s="7" t="s">
        <v>289</v>
      </c>
      <c r="W125" s="7" t="s">
        <v>35</v>
      </c>
      <c r="X125" s="7" t="s">
        <v>50</v>
      </c>
      <c r="Y125" s="7" t="s">
        <v>20</v>
      </c>
      <c r="Z125" s="7" t="s">
        <v>20</v>
      </c>
      <c r="AA125" s="7" t="s">
        <v>64</v>
      </c>
      <c r="AB125" s="7" t="s">
        <v>122</v>
      </c>
      <c r="AC125" s="7" t="s">
        <v>113</v>
      </c>
      <c r="AD125" s="7"/>
      <c r="AE125" s="7"/>
      <c r="AF125" s="7"/>
      <c r="AG125" s="7"/>
      <c r="AH125" s="7"/>
      <c r="AI125" s="7"/>
      <c r="AJ125"/>
      <c r="AK125" s="2">
        <f>Table1[[#This Row],[Assessment Score]]/6</f>
        <v>0</v>
      </c>
    </row>
    <row r="126" spans="1:37" x14ac:dyDescent="0.25">
      <c r="A126" s="7" t="s">
        <v>290</v>
      </c>
      <c r="B126" s="9">
        <v>43937.902048611111</v>
      </c>
      <c r="C126" s="7" t="b">
        <v>1</v>
      </c>
      <c r="D126" s="7" t="s">
        <v>4</v>
      </c>
      <c r="E126" s="7" t="s">
        <v>32</v>
      </c>
      <c r="F126" s="7" t="s">
        <v>6</v>
      </c>
      <c r="G126" s="7" t="s">
        <v>7</v>
      </c>
      <c r="H126" s="7" t="s">
        <v>8</v>
      </c>
      <c r="I126" s="7">
        <v>0</v>
      </c>
      <c r="J126" s="7" t="s">
        <v>9</v>
      </c>
      <c r="K126" s="7" t="s">
        <v>10</v>
      </c>
      <c r="L126" s="7" t="s">
        <v>291</v>
      </c>
      <c r="M126" s="7" t="s">
        <v>12</v>
      </c>
      <c r="N126" s="7" t="s">
        <v>12</v>
      </c>
      <c r="O126" s="7" t="s">
        <v>14</v>
      </c>
      <c r="P126" s="7" t="s">
        <v>15</v>
      </c>
      <c r="Q126" s="7" t="s">
        <v>15</v>
      </c>
      <c r="R126" s="7" t="s">
        <v>344</v>
      </c>
      <c r="S126" s="7" t="s">
        <v>343</v>
      </c>
      <c r="T126" s="7" t="s">
        <v>16</v>
      </c>
      <c r="U126" s="7" t="s">
        <v>35</v>
      </c>
      <c r="V126" s="7" t="s">
        <v>292</v>
      </c>
      <c r="W126" s="7" t="s">
        <v>63</v>
      </c>
      <c r="X126" s="7" t="s">
        <v>69</v>
      </c>
      <c r="Y126" s="7" t="s">
        <v>59</v>
      </c>
      <c r="Z126" s="7" t="s">
        <v>20</v>
      </c>
      <c r="AA126" s="7" t="s">
        <v>58</v>
      </c>
      <c r="AB126" s="7" t="s">
        <v>97</v>
      </c>
      <c r="AC126" s="7" t="s">
        <v>98</v>
      </c>
      <c r="AD126" s="7" t="s">
        <v>352</v>
      </c>
      <c r="AE126" s="7" t="s">
        <v>30</v>
      </c>
      <c r="AF126" s="7" t="b">
        <v>0</v>
      </c>
      <c r="AG126" s="7" t="s">
        <v>336</v>
      </c>
      <c r="AH126" s="7" t="s">
        <v>354</v>
      </c>
      <c r="AI126" s="7" t="b">
        <v>0</v>
      </c>
      <c r="AJ126">
        <v>5</v>
      </c>
      <c r="AK126" s="2">
        <f>Table1[[#This Row],[Assessment Score]]/6</f>
        <v>0.83333333333333337</v>
      </c>
    </row>
    <row r="127" spans="1:37" x14ac:dyDescent="0.25">
      <c r="A127" s="7" t="s">
        <v>293</v>
      </c>
      <c r="B127" s="9">
        <v>43938.460694444446</v>
      </c>
      <c r="C127" s="7" t="b">
        <v>0</v>
      </c>
      <c r="D127" s="7" t="s">
        <v>4</v>
      </c>
      <c r="E127" s="7" t="s">
        <v>32</v>
      </c>
      <c r="F127" s="7" t="s">
        <v>6</v>
      </c>
      <c r="G127" s="7" t="s">
        <v>55</v>
      </c>
      <c r="H127" s="7" t="s">
        <v>67</v>
      </c>
      <c r="I127" s="7">
        <v>0</v>
      </c>
      <c r="J127" s="7" t="s">
        <v>9</v>
      </c>
      <c r="K127" s="7" t="s">
        <v>10</v>
      </c>
      <c r="L127" s="7" t="s">
        <v>11</v>
      </c>
      <c r="M127" s="7" t="s">
        <v>12</v>
      </c>
      <c r="N127" s="7" t="s">
        <v>12</v>
      </c>
      <c r="O127" s="7" t="s">
        <v>24</v>
      </c>
      <c r="P127" s="7" t="s">
        <v>15</v>
      </c>
      <c r="Q127" s="7" t="s">
        <v>15</v>
      </c>
      <c r="R127" s="7"/>
      <c r="S127" s="7"/>
      <c r="T127" s="7"/>
      <c r="U127" s="7"/>
      <c r="V127" s="7"/>
      <c r="W127" s="7"/>
      <c r="X127" s="7"/>
      <c r="Y127" s="7"/>
      <c r="Z127" s="7"/>
      <c r="AA127" s="7"/>
      <c r="AB127" s="7"/>
      <c r="AC127" s="7"/>
      <c r="AD127" s="7"/>
      <c r="AE127" s="7"/>
      <c r="AF127" s="7"/>
      <c r="AG127" s="7"/>
      <c r="AH127" s="7"/>
      <c r="AI127" s="7"/>
      <c r="AJ127"/>
      <c r="AK127" s="2">
        <f>Table1[[#This Row],[Assessment Score]]/6</f>
        <v>0</v>
      </c>
    </row>
    <row r="128" spans="1:37" x14ac:dyDescent="0.25">
      <c r="A128" s="7" t="s">
        <v>366</v>
      </c>
      <c r="B128" s="9">
        <v>43939.930810185186</v>
      </c>
      <c r="C128" s="7" t="b">
        <v>0</v>
      </c>
      <c r="D128" s="7" t="s">
        <v>4</v>
      </c>
      <c r="E128" s="7" t="s">
        <v>187</v>
      </c>
      <c r="F128" s="7" t="s">
        <v>6</v>
      </c>
      <c r="G128" s="7" t="s">
        <v>22</v>
      </c>
      <c r="H128" s="7" t="s">
        <v>67</v>
      </c>
      <c r="I128" s="7">
        <v>0</v>
      </c>
      <c r="J128" s="7" t="s">
        <v>9</v>
      </c>
      <c r="K128" s="7" t="s">
        <v>89</v>
      </c>
      <c r="L128" s="7" t="s">
        <v>188</v>
      </c>
      <c r="M128" s="7" t="s">
        <v>12</v>
      </c>
      <c r="N128" s="7" t="s">
        <v>47</v>
      </c>
      <c r="O128" s="7" t="s">
        <v>14</v>
      </c>
      <c r="P128" s="7" t="s">
        <v>15</v>
      </c>
      <c r="Q128" s="7" t="s">
        <v>15</v>
      </c>
      <c r="R128" s="7" t="s">
        <v>263</v>
      </c>
      <c r="S128" s="7" t="s">
        <v>48</v>
      </c>
      <c r="T128" s="7" t="s">
        <v>16</v>
      </c>
      <c r="U128" s="7" t="s">
        <v>26</v>
      </c>
      <c r="V128" s="7"/>
      <c r="W128" s="7"/>
      <c r="X128" s="7"/>
      <c r="Y128" s="7"/>
      <c r="Z128" s="7"/>
      <c r="AA128" s="7"/>
      <c r="AB128" s="7"/>
      <c r="AC128" s="7"/>
      <c r="AD128" s="7"/>
      <c r="AE128" s="7"/>
      <c r="AF128" s="7"/>
      <c r="AG128" s="7"/>
      <c r="AH128" s="7"/>
      <c r="AI128" s="7"/>
      <c r="AJ128"/>
      <c r="AK128" s="2">
        <f>Table1[[#This Row],[Assessment Score]]/6</f>
        <v>0</v>
      </c>
    </row>
    <row r="129" spans="1:37" x14ac:dyDescent="0.25">
      <c r="A129" s="7" t="s">
        <v>367</v>
      </c>
      <c r="B129" s="9">
        <v>43940.346574074072</v>
      </c>
      <c r="C129" s="7" t="b">
        <v>0</v>
      </c>
      <c r="D129" s="7" t="s">
        <v>4</v>
      </c>
      <c r="E129" s="7" t="s">
        <v>54</v>
      </c>
      <c r="F129" s="7" t="s">
        <v>6</v>
      </c>
      <c r="G129" s="7" t="s">
        <v>22</v>
      </c>
      <c r="H129" s="7" t="s">
        <v>8</v>
      </c>
      <c r="I129" s="7">
        <v>2</v>
      </c>
      <c r="J129" s="7" t="s">
        <v>9</v>
      </c>
      <c r="K129" s="7" t="s">
        <v>10</v>
      </c>
      <c r="L129" s="7" t="s">
        <v>11</v>
      </c>
      <c r="M129" s="7" t="s">
        <v>23</v>
      </c>
      <c r="N129" s="7" t="s">
        <v>12</v>
      </c>
      <c r="O129" s="7" t="s">
        <v>24</v>
      </c>
      <c r="P129" s="7" t="s">
        <v>15</v>
      </c>
      <c r="Q129" s="7" t="s">
        <v>15</v>
      </c>
      <c r="R129" s="7" t="s">
        <v>333</v>
      </c>
      <c r="S129" s="7" t="s">
        <v>339</v>
      </c>
      <c r="T129" s="7" t="s">
        <v>16</v>
      </c>
      <c r="U129" s="7" t="s">
        <v>26</v>
      </c>
      <c r="V129" s="7" t="s">
        <v>18</v>
      </c>
      <c r="W129" s="7" t="s">
        <v>26</v>
      </c>
      <c r="X129" s="7" t="s">
        <v>28</v>
      </c>
      <c r="Y129" s="7" t="s">
        <v>20</v>
      </c>
      <c r="Z129" s="7" t="s">
        <v>20</v>
      </c>
      <c r="AA129" s="7" t="s">
        <v>20</v>
      </c>
      <c r="AB129" s="7" t="s">
        <v>368</v>
      </c>
      <c r="AC129" s="7" t="s">
        <v>98</v>
      </c>
      <c r="AD129" s="7"/>
      <c r="AE129" s="7"/>
      <c r="AF129" s="7"/>
      <c r="AG129" s="7"/>
      <c r="AH129" s="7"/>
      <c r="AI129" s="7"/>
      <c r="AJ129"/>
      <c r="AK129" s="2">
        <f>Table1[[#This Row],[Assessment Score]]/6</f>
        <v>0</v>
      </c>
    </row>
    <row r="130" spans="1:37" x14ac:dyDescent="0.25">
      <c r="A130" s="7" t="s">
        <v>369</v>
      </c>
      <c r="B130" s="9">
        <v>43941.139548611114</v>
      </c>
      <c r="C130" s="7" t="b">
        <v>1</v>
      </c>
      <c r="D130" s="7" t="s">
        <v>4</v>
      </c>
      <c r="E130" s="7" t="s">
        <v>32</v>
      </c>
      <c r="F130" s="7" t="s">
        <v>129</v>
      </c>
      <c r="G130" s="7" t="s">
        <v>33</v>
      </c>
      <c r="H130" s="7" t="s">
        <v>8</v>
      </c>
      <c r="I130" s="7">
        <v>2</v>
      </c>
      <c r="J130" s="7" t="s">
        <v>266</v>
      </c>
      <c r="K130" s="7" t="s">
        <v>10</v>
      </c>
      <c r="L130" s="7" t="s">
        <v>11</v>
      </c>
      <c r="M130" s="7" t="s">
        <v>12</v>
      </c>
      <c r="N130" s="7" t="s">
        <v>12</v>
      </c>
      <c r="O130" s="7" t="s">
        <v>14</v>
      </c>
      <c r="P130" s="7" t="s">
        <v>15</v>
      </c>
      <c r="Q130" s="7" t="s">
        <v>15</v>
      </c>
      <c r="R130" s="7" t="s">
        <v>342</v>
      </c>
      <c r="S130" s="7" t="s">
        <v>339</v>
      </c>
      <c r="T130" s="7" t="s">
        <v>38</v>
      </c>
      <c r="U130" s="7" t="s">
        <v>17</v>
      </c>
      <c r="V130" s="7" t="s">
        <v>161</v>
      </c>
      <c r="W130" s="7" t="s">
        <v>26</v>
      </c>
      <c r="X130" s="7" t="s">
        <v>28</v>
      </c>
      <c r="Y130" s="7" t="s">
        <v>59</v>
      </c>
      <c r="Z130" s="7" t="s">
        <v>59</v>
      </c>
      <c r="AA130" s="7" t="s">
        <v>59</v>
      </c>
      <c r="AB130" s="7" t="s">
        <v>370</v>
      </c>
      <c r="AC130" s="7" t="s">
        <v>98</v>
      </c>
      <c r="AD130" s="7" t="s">
        <v>335</v>
      </c>
      <c r="AE130" s="7" t="s">
        <v>30</v>
      </c>
      <c r="AF130" s="7" t="b">
        <v>0</v>
      </c>
      <c r="AG130" s="7" t="s">
        <v>336</v>
      </c>
      <c r="AH130" s="7" t="s">
        <v>355</v>
      </c>
      <c r="AI130" s="7" t="b">
        <v>1</v>
      </c>
      <c r="AJ130">
        <v>4</v>
      </c>
      <c r="AK130" s="2">
        <f>Table1[[#This Row],[Assessment Score]]/6</f>
        <v>0.66666666666666663</v>
      </c>
    </row>
    <row r="131" spans="1:37" x14ac:dyDescent="0.25">
      <c r="A131" s="7" t="s">
        <v>371</v>
      </c>
      <c r="B131" s="9">
        <v>43943.7108912037</v>
      </c>
      <c r="C131" s="7" t="b">
        <v>0</v>
      </c>
      <c r="D131" s="7" t="s">
        <v>4</v>
      </c>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c r="AK131" s="2">
        <f>Table1[[#This Row],[Assessment Score]]/6</f>
        <v>0</v>
      </c>
    </row>
    <row r="132" spans="1:37" x14ac:dyDescent="0.25">
      <c r="A132" s="7" t="s">
        <v>372</v>
      </c>
      <c r="B132" s="9">
        <v>43943.711053240739</v>
      </c>
      <c r="C132" s="7" t="b">
        <v>0</v>
      </c>
      <c r="D132" s="7" t="s">
        <v>4</v>
      </c>
      <c r="E132" s="7" t="s">
        <v>32</v>
      </c>
      <c r="F132" s="7" t="s">
        <v>129</v>
      </c>
      <c r="G132" s="7" t="s">
        <v>7</v>
      </c>
      <c r="H132" s="7" t="s">
        <v>8</v>
      </c>
      <c r="I132" s="7">
        <v>2</v>
      </c>
      <c r="J132" s="7" t="s">
        <v>156</v>
      </c>
      <c r="K132" s="7" t="s">
        <v>91</v>
      </c>
      <c r="L132" s="7" t="s">
        <v>11</v>
      </c>
      <c r="M132" s="7" t="s">
        <v>12</v>
      </c>
      <c r="N132" s="7" t="s">
        <v>12</v>
      </c>
      <c r="O132" s="7" t="s">
        <v>24</v>
      </c>
      <c r="P132" s="7" t="s">
        <v>15</v>
      </c>
      <c r="Q132" s="7" t="s">
        <v>15</v>
      </c>
      <c r="R132" s="7" t="s">
        <v>337</v>
      </c>
      <c r="S132" s="7" t="s">
        <v>349</v>
      </c>
      <c r="T132" s="7" t="s">
        <v>16</v>
      </c>
      <c r="U132" s="7" t="s">
        <v>35</v>
      </c>
      <c r="V132" s="7"/>
      <c r="W132" s="7"/>
      <c r="X132" s="7"/>
      <c r="Y132" s="7"/>
      <c r="Z132" s="7"/>
      <c r="AA132" s="7"/>
      <c r="AB132" s="7"/>
      <c r="AC132" s="7"/>
      <c r="AD132" s="7"/>
      <c r="AE132" s="7"/>
      <c r="AF132" s="7"/>
      <c r="AG132" s="7"/>
      <c r="AH132" s="7"/>
      <c r="AI132" s="7"/>
      <c r="AJ132"/>
      <c r="AK132" s="2">
        <f>Table1[[#This Row],[Assessment Score]]/6</f>
        <v>0</v>
      </c>
    </row>
    <row r="133" spans="1:37" x14ac:dyDescent="0.25">
      <c r="A133" s="1" t="s">
        <v>324</v>
      </c>
      <c r="B133" s="9"/>
      <c r="C133" s="1">
        <f>COUNTIF(Table1[Finished],TRUE)</f>
        <v>111</v>
      </c>
      <c r="D133" s="1">
        <f>COUNTIF(Table1[Consent],D127)</f>
        <v>131</v>
      </c>
      <c r="E133" s="1"/>
      <c r="F133" s="1"/>
      <c r="G133" s="1"/>
      <c r="H133" s="1"/>
      <c r="I133" s="1">
        <f>SUBTOTAL(101,Table1[Dependents])</f>
        <v>0.80508474576271183</v>
      </c>
      <c r="J133" s="1"/>
      <c r="K133" s="1"/>
      <c r="L133" s="1"/>
      <c r="M133" s="1"/>
      <c r="N133" s="1"/>
      <c r="O133" s="1"/>
      <c r="P133" s="1"/>
      <c r="Q133" s="1"/>
      <c r="R133" s="1"/>
      <c r="S133" s="1"/>
      <c r="T133" s="1"/>
      <c r="U133" s="1"/>
      <c r="V133" s="1"/>
      <c r="W133" s="1"/>
      <c r="X133" s="1"/>
      <c r="Y133" s="1"/>
      <c r="Z133" s="1"/>
      <c r="AA133" s="1"/>
      <c r="AB133" s="1"/>
      <c r="AC133" s="1"/>
      <c r="AD133" s="15">
        <f>COUNTIF(Table1[Interest],AD107)/Table1[[#Totals],[Consent]]</f>
        <v>0.7862595419847328</v>
      </c>
      <c r="AE133" s="15">
        <f>COUNTIF(Table1[Inflation],AE126)/Table1[[#Totals],[Consent]]</f>
        <v>0.73282442748091603</v>
      </c>
      <c r="AF133" s="15">
        <f>COUNTIF(Table1[Investment Risk],FALSE)/Table1[[#Totals],[Consent]]</f>
        <v>0.77862595419847325</v>
      </c>
      <c r="AG133" s="15">
        <f>COUNTIF(Table1[Insurance],AG126)/Table1[[#Totals],[Consent]]</f>
        <v>0.80916030534351147</v>
      </c>
      <c r="AH133" s="15">
        <f>COUNTIF(Table1[Transportation],AH126)/Table1[[#Totals],[Consent]]</f>
        <v>0.60305343511450382</v>
      </c>
      <c r="AI133" s="15">
        <f>COUNTIF(Table1[Student Loans],FALSE)/Table1[[#Totals],[Consent]]</f>
        <v>0.56488549618320616</v>
      </c>
      <c r="AJ133" s="20">
        <f>SUBTOTAL(101,Table1[Assessment Score])</f>
        <v>5.0360360360360357</v>
      </c>
      <c r="AK133" s="2"/>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3BE8C-2DA8-45A7-9DE8-CEB1287D37F4}">
  <dimension ref="A1:B7"/>
  <sheetViews>
    <sheetView workbookViewId="0">
      <selection activeCell="A2" sqref="A2"/>
    </sheetView>
  </sheetViews>
  <sheetFormatPr defaultRowHeight="15" x14ac:dyDescent="0.25"/>
  <cols>
    <col min="1" max="1" width="15.28515625" bestFit="1" customWidth="1"/>
    <col min="2" max="2" width="31.28515625" bestFit="1" customWidth="1"/>
  </cols>
  <sheetData>
    <row r="1" spans="1:2" x14ac:dyDescent="0.25">
      <c r="A1" s="6" t="s">
        <v>629</v>
      </c>
      <c r="B1" s="6" t="s">
        <v>381</v>
      </c>
    </row>
    <row r="2" spans="1:2" x14ac:dyDescent="0.25">
      <c r="A2" s="16" t="s">
        <v>319</v>
      </c>
      <c r="B2" s="17" t="s">
        <v>335</v>
      </c>
    </row>
    <row r="3" spans="1:2" x14ac:dyDescent="0.25">
      <c r="A3" s="16" t="s">
        <v>320</v>
      </c>
      <c r="B3" s="17" t="s">
        <v>30</v>
      </c>
    </row>
    <row r="4" spans="1:2" x14ac:dyDescent="0.25">
      <c r="A4" s="16" t="s">
        <v>321</v>
      </c>
      <c r="B4" s="17" t="b">
        <v>0</v>
      </c>
    </row>
    <row r="5" spans="1:2" x14ac:dyDescent="0.25">
      <c r="A5" s="16" t="s">
        <v>322</v>
      </c>
      <c r="B5" s="17" t="s">
        <v>336</v>
      </c>
    </row>
    <row r="6" spans="1:2" x14ac:dyDescent="0.25">
      <c r="A6" s="16" t="s">
        <v>229</v>
      </c>
      <c r="B6" s="17" t="s">
        <v>354</v>
      </c>
    </row>
    <row r="7" spans="1:2" x14ac:dyDescent="0.25">
      <c r="A7" s="16" t="s">
        <v>323</v>
      </c>
      <c r="B7" s="18" t="b">
        <v>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Demographics</vt:lpstr>
      <vt:lpstr>Wealth</vt:lpstr>
      <vt:lpstr>Education</vt:lpstr>
      <vt:lpstr>Assessment</vt:lpstr>
      <vt:lpstr>Response Data</vt:lpstr>
      <vt:lpstr>Assessment 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White</dc:creator>
  <cp:lastModifiedBy>Zack White</cp:lastModifiedBy>
  <dcterms:created xsi:type="dcterms:W3CDTF">2020-04-18T15:18:00Z</dcterms:created>
  <dcterms:modified xsi:type="dcterms:W3CDTF">2020-04-26T18:18:58Z</dcterms:modified>
</cp:coreProperties>
</file>