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BAN 501/"/>
    </mc:Choice>
  </mc:AlternateContent>
  <xr:revisionPtr revIDLastSave="8473" documentId="8_{D1F222E9-E2A9-4B46-89DC-FA86699B6490}" xr6:coauthVersionLast="47" xr6:coauthVersionMax="47" xr10:uidLastSave="{5D8CF304-75C9-46C7-AD8D-6A3598AE763F}"/>
  <bookViews>
    <workbookView xWindow="-120" yWindow="-120" windowWidth="20730" windowHeight="11160" xr2:uid="{BFF5C9C9-0213-4699-A1D0-B0DE8BA35CAC}"/>
  </bookViews>
  <sheets>
    <sheet name="Q1" sheetId="1" r:id="rId1"/>
    <sheet name="Q2" sheetId="2" r:id="rId2"/>
    <sheet name="Q3 RETRY" sheetId="4" r:id="rId3"/>
    <sheet name="Q4" sheetId="5" r:id="rId4"/>
  </sheets>
  <definedNames>
    <definedName name="solver_adj" localSheetId="0" hidden="1">'Q1'!$B$5:$E$5</definedName>
    <definedName name="solver_adj" localSheetId="1" hidden="1">'Q2'!$B$4:$E$4</definedName>
    <definedName name="solver_adj" localSheetId="2" hidden="1">'Q3 RETRY'!$B$3:$G$3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'Q1'!$G$10</definedName>
    <definedName name="solver_lhs1" localSheetId="1" hidden="1">'Q2'!$I$10</definedName>
    <definedName name="solver_lhs1" localSheetId="2" hidden="1">'Q3 RETRY'!$J$7:$J$14</definedName>
    <definedName name="solver_lhs2" localSheetId="0" hidden="1">'Q1'!$G$7:$G$8</definedName>
    <definedName name="solver_lhs2" localSheetId="1" hidden="1">'Q2'!$I$11</definedName>
    <definedName name="solver_lhs3" localSheetId="0" hidden="1">'Q1'!$G$9</definedName>
    <definedName name="solver_lhs3" localSheetId="1" hidden="1">'Q2'!$I$8:$I$9</definedName>
    <definedName name="solver_lhs4" localSheetId="0" hidden="1">'Q1'!$L$15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'Q1'!$I$2</definedName>
    <definedName name="solver_opt" localSheetId="1" hidden="1">'Q2'!$J$3</definedName>
    <definedName name="solver_opt" localSheetId="2" hidden="1">'Q3 RETRY'!$K$2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2</definedName>
    <definedName name="solver_rel3" localSheetId="0" hidden="1">1</definedName>
    <definedName name="solver_rel3" localSheetId="1" hidden="1">3</definedName>
    <definedName name="solver_rel4" localSheetId="0" hidden="1">3</definedName>
    <definedName name="solver_rhs1" localSheetId="0" hidden="1">'Q1'!$I$10</definedName>
    <definedName name="solver_rhs1" localSheetId="1" hidden="1">'Q2'!$K$10</definedName>
    <definedName name="solver_rhs1" localSheetId="2" hidden="1">'Q3 RETRY'!$L$7:$L$14</definedName>
    <definedName name="solver_rhs2" localSheetId="0" hidden="1">'Q1'!$I$7:$I$8</definedName>
    <definedName name="solver_rhs2" localSheetId="1" hidden="1">'Q2'!$K$11</definedName>
    <definedName name="solver_rhs3" localSheetId="0" hidden="1">'Q1'!$I$9</definedName>
    <definedName name="solver_rhs3" localSheetId="1" hidden="1">'Q2'!$K$8:$K$9</definedName>
    <definedName name="solver_rhs4" localSheetId="0" hidden="1">'Q1'!$N$15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vars">'Q1'!$B$6:$C$6</definedName>
    <definedName name="VARS10">#REF!</definedName>
    <definedName name="VARS11">#REF!</definedName>
    <definedName name="VARS15">'Q3 RETRY'!$B$3:$G$3</definedName>
    <definedName name="VARS2">'Q1'!$G$1:$I$2</definedName>
    <definedName name="VARS3">'Q1'!$G$1:$I$1</definedName>
    <definedName name="vars4">'Q1'!$H$9:$K$9</definedName>
    <definedName name="vars5">'Q2'!$B$4:$E$4</definedName>
    <definedName name="VARS7">#REF!</definedName>
    <definedName name="VARS8">'Q1'!$B$5:$E$5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J7" i="4"/>
  <c r="I8" i="2"/>
  <c r="K2" i="4" l="1"/>
  <c r="M2" i="4" s="1"/>
  <c r="O9" i="4"/>
  <c r="J3" i="2"/>
  <c r="J9" i="4"/>
  <c r="I2" i="1"/>
  <c r="J8" i="4" l="1"/>
  <c r="J10" i="4"/>
  <c r="E3" i="1"/>
  <c r="C3" i="1"/>
  <c r="B3" i="1"/>
  <c r="D3" i="1"/>
  <c r="G9" i="1"/>
  <c r="G8" i="1"/>
  <c r="G10" i="1"/>
  <c r="I11" i="2" l="1"/>
  <c r="I10" i="2"/>
  <c r="I9" i="2"/>
</calcChain>
</file>

<file path=xl/sharedStrings.xml><?xml version="1.0" encoding="utf-8"?>
<sst xmlns="http://schemas.openxmlformats.org/spreadsheetml/2006/main" count="103" uniqueCount="54">
  <si>
    <t>&gt;=</t>
  </si>
  <si>
    <t>&lt;=</t>
  </si>
  <si>
    <t>A</t>
  </si>
  <si>
    <t>B</t>
  </si>
  <si>
    <t>C</t>
  </si>
  <si>
    <t>D</t>
  </si>
  <si>
    <t>LHS</t>
  </si>
  <si>
    <t>RHS</t>
  </si>
  <si>
    <t>VARS</t>
  </si>
  <si>
    <t>OBJ</t>
  </si>
  <si>
    <t>MIX NUMBER</t>
  </si>
  <si>
    <t>PRICE</t>
  </si>
  <si>
    <t>LIMITS</t>
  </si>
  <si>
    <t>P</t>
  </si>
  <si>
    <t>F</t>
  </si>
  <si>
    <t>protein</t>
  </si>
  <si>
    <t>carb</t>
  </si>
  <si>
    <t>fat</t>
  </si>
  <si>
    <t>vars</t>
  </si>
  <si>
    <t>P,C,F</t>
  </si>
  <si>
    <t>A(.25)+B(.38)+C(.18)+D(.33)</t>
  </si>
  <si>
    <t>4PM-8PM</t>
  </si>
  <si>
    <t>8PM-MID</t>
  </si>
  <si>
    <t>c30</t>
  </si>
  <si>
    <t>c92</t>
  </si>
  <si>
    <t>d21</t>
  </si>
  <si>
    <t>e11</t>
  </si>
  <si>
    <t>COEFFICIENT</t>
  </si>
  <si>
    <t xml:space="preserve">COST </t>
  </si>
  <si>
    <t>A(.12)+B(.09)+C(.11)+D(.04)</t>
  </si>
  <si>
    <t>A+B</t>
  </si>
  <si>
    <t>=</t>
  </si>
  <si>
    <t>COST PER POUND</t>
  </si>
  <si>
    <t>can</t>
  </si>
  <si>
    <t>LIMITs</t>
  </si>
  <si>
    <t>B+C</t>
  </si>
  <si>
    <t>BAG</t>
  </si>
  <si>
    <t>P4</t>
  </si>
  <si>
    <t>P1</t>
  </si>
  <si>
    <t>P2</t>
  </si>
  <si>
    <t>P3</t>
  </si>
  <si>
    <t>F1</t>
  </si>
  <si>
    <t>F2</t>
  </si>
  <si>
    <t>F3</t>
  </si>
  <si>
    <t>FUNCTION</t>
  </si>
  <si>
    <t>8-NOON</t>
  </si>
  <si>
    <t>NOON-4</t>
  </si>
  <si>
    <t>FT</t>
  </si>
  <si>
    <t>PT</t>
  </si>
  <si>
    <t>4*12(P1+P2+P3+P4)+8*14(F1+F2+F3)</t>
  </si>
  <si>
    <t>X8</t>
  </si>
  <si>
    <t>X4</t>
  </si>
  <si>
    <t>Ans</t>
  </si>
  <si>
    <t>i1+i2+i3+j1+j2+j3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</si>
</sst>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0" fillId="4" borderId="0" xfId="0" applyFill="1"/>
    <xf numFmtId="0" fontId="0" fillId="0" borderId="0" xfId="1" applyNumberFormat="1" applyFont="1"/>
    <xf numFmtId="0" fontId="0" fillId="0" borderId="0" xfId="0" applyNumberFormat="1"/>
    <xf numFmtId="0" fontId="1" fillId="0" borderId="0" xfId="1" applyNumberFormat="1" applyFont="1"/>
    <xf numFmtId="0" fontId="0" fillId="3" borderId="0" xfId="0" applyFill="1"/>
    <xf numFmtId="0" fontId="0" fillId="2" borderId="0" xfId="0" applyNumberFormat="1" applyFill="1"/>
    <xf numFmtId="0" fontId="2" fillId="4" borderId="0" xfId="0" applyFont="1" applyFill="1"/>
    <xf numFmtId="0" fontId="1" fillId="0" borderId="0" xfId="0" applyNumberFormat="1" applyFont="1"/>
    <xf numFmtId="0" fontId="0" fillId="4" borderId="0" xfId="0" applyNumberFormat="1" applyFill="1"/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F0D3-11D1-448E-AB4E-E25E6B0BAC46}">
  <sheetPr>
    <tabColor theme="9"/>
  </sheetPr>
  <dimension ref="A1:K15"/>
  <sheetViews>
    <sheetView tabSelected="1" workbookViewId="0">
      <selection activeCell="H14" sqref="H14"/>
    </sheetView>
  </sheetViews>
  <sheetFormatPr defaultRowHeight="15" x14ac:dyDescent="0.25"/>
  <cols>
    <col min="1" max="1" width="16" bestFit="1" customWidth="1"/>
    <col min="2" max="2" width="10.140625" style="6" bestFit="1" customWidth="1"/>
    <col min="5" max="5" width="7.140625" customWidth="1"/>
    <col min="6" max="6" width="24.5703125" bestFit="1" customWidth="1"/>
    <col min="7" max="7" width="25.28515625" bestFit="1" customWidth="1"/>
    <col min="9" max="9" width="10.140625" bestFit="1" customWidth="1"/>
    <col min="10" max="10" width="13.5703125" bestFit="1" customWidth="1"/>
  </cols>
  <sheetData>
    <row r="1" spans="1:11" x14ac:dyDescent="0.25">
      <c r="A1" s="1"/>
      <c r="B1" s="11" t="s">
        <v>23</v>
      </c>
      <c r="C1" t="s">
        <v>24</v>
      </c>
      <c r="D1" t="s">
        <v>25</v>
      </c>
      <c r="E1" t="s">
        <v>26</v>
      </c>
      <c r="G1" s="4"/>
      <c r="H1" s="4"/>
      <c r="I1" s="4"/>
    </row>
    <row r="2" spans="1:11" x14ac:dyDescent="0.25">
      <c r="A2" t="s">
        <v>27</v>
      </c>
      <c r="B2" s="6" t="s">
        <v>2</v>
      </c>
      <c r="C2" t="s">
        <v>3</v>
      </c>
      <c r="D2" t="s">
        <v>4</v>
      </c>
      <c r="E2" t="s">
        <v>5</v>
      </c>
      <c r="F2" t="s">
        <v>32</v>
      </c>
      <c r="H2" t="s">
        <v>9</v>
      </c>
      <c r="I2" s="8">
        <f>SUMPRODUCT(B3:E3,VARS8)</f>
        <v>3.35</v>
      </c>
    </row>
    <row r="3" spans="1:11" x14ac:dyDescent="0.25">
      <c r="A3" t="s">
        <v>28</v>
      </c>
      <c r="B3" s="5">
        <f>0.12*7.5</f>
        <v>0.89999999999999991</v>
      </c>
      <c r="C3">
        <f>0.09*15</f>
        <v>1.3499999999999999</v>
      </c>
      <c r="D3">
        <f>0.11*16</f>
        <v>1.76</v>
      </c>
      <c r="E3" s="1">
        <f>0.04*27.5</f>
        <v>1.1000000000000001</v>
      </c>
      <c r="K3" s="10"/>
    </row>
    <row r="4" spans="1:11" x14ac:dyDescent="0.25">
      <c r="B4" s="5">
        <v>0.12</v>
      </c>
      <c r="C4" s="5">
        <v>0.09</v>
      </c>
      <c r="D4" s="5">
        <v>0.11</v>
      </c>
      <c r="E4" s="7">
        <v>0.04</v>
      </c>
      <c r="G4" t="s">
        <v>9</v>
      </c>
    </row>
    <row r="5" spans="1:11" x14ac:dyDescent="0.25">
      <c r="A5" t="s">
        <v>8</v>
      </c>
      <c r="B5" s="9">
        <v>1</v>
      </c>
      <c r="C5" s="3">
        <v>1</v>
      </c>
      <c r="D5" s="3">
        <v>0</v>
      </c>
      <c r="E5" s="3">
        <v>1</v>
      </c>
      <c r="G5" t="s">
        <v>29</v>
      </c>
    </row>
    <row r="6" spans="1:11" x14ac:dyDescent="0.25">
      <c r="A6" t="s">
        <v>34</v>
      </c>
      <c r="B6" s="12"/>
      <c r="C6" s="4"/>
      <c r="G6" t="s">
        <v>6</v>
      </c>
      <c r="I6" t="s">
        <v>7</v>
      </c>
    </row>
    <row r="7" spans="1:11" x14ac:dyDescent="0.25">
      <c r="A7" t="s">
        <v>2</v>
      </c>
      <c r="B7" s="5"/>
      <c r="C7" s="5"/>
      <c r="E7" s="1">
        <v>27.5</v>
      </c>
      <c r="F7" s="1"/>
      <c r="G7" s="1">
        <f>SUMPRODUCT(VARS8,B7:E7)</f>
        <v>27.5</v>
      </c>
      <c r="H7" t="s">
        <v>0</v>
      </c>
      <c r="I7">
        <v>7.5</v>
      </c>
    </row>
    <row r="8" spans="1:11" x14ac:dyDescent="0.25">
      <c r="A8" t="s">
        <v>30</v>
      </c>
      <c r="B8" s="6">
        <v>7.5</v>
      </c>
      <c r="C8">
        <v>15</v>
      </c>
      <c r="E8" s="1"/>
      <c r="G8" s="6">
        <f>SUMPRODUCT(VARS8,B8:E8)</f>
        <v>22.5</v>
      </c>
      <c r="H8" t="s">
        <v>0</v>
      </c>
      <c r="I8">
        <v>22.5</v>
      </c>
    </row>
    <row r="9" spans="1:11" x14ac:dyDescent="0.25">
      <c r="A9" t="s">
        <v>35</v>
      </c>
      <c r="C9">
        <v>15</v>
      </c>
      <c r="E9" s="1"/>
      <c r="G9" s="6">
        <f>SUMPRODUCT(VARS8,B9:E9)</f>
        <v>15</v>
      </c>
      <c r="H9" s="4" t="s">
        <v>1</v>
      </c>
      <c r="I9" s="4">
        <v>15</v>
      </c>
      <c r="J9" s="4"/>
      <c r="K9" s="4"/>
    </row>
    <row r="10" spans="1:11" x14ac:dyDescent="0.25">
      <c r="A10" t="s">
        <v>36</v>
      </c>
      <c r="B10" s="6">
        <v>7.5</v>
      </c>
      <c r="C10">
        <v>15</v>
      </c>
      <c r="E10" s="1">
        <v>27.5</v>
      </c>
      <c r="G10" s="6">
        <f>SUMPRODUCT(VARS8,B10:E10)</f>
        <v>50</v>
      </c>
      <c r="H10" t="s">
        <v>31</v>
      </c>
      <c r="I10">
        <v>50</v>
      </c>
    </row>
    <row r="11" spans="1:11" x14ac:dyDescent="0.25">
      <c r="E11" s="1"/>
      <c r="G11" s="2"/>
    </row>
    <row r="12" spans="1:11" x14ac:dyDescent="0.25">
      <c r="E12" s="1"/>
      <c r="G12" s="2"/>
    </row>
    <row r="15" spans="1:11" x14ac:dyDescent="0.25">
      <c r="E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B361-4AD6-4227-9EC0-54FE054587BD}">
  <sheetPr>
    <tabColor theme="9"/>
  </sheetPr>
  <dimension ref="A1:K18"/>
  <sheetViews>
    <sheetView workbookViewId="0">
      <selection activeCell="I14" sqref="I14"/>
    </sheetView>
  </sheetViews>
  <sheetFormatPr defaultRowHeight="15" x14ac:dyDescent="0.25"/>
  <cols>
    <col min="1" max="1" width="12.5703125" bestFit="1" customWidth="1"/>
    <col min="9" max="9" width="25.28515625" bestFit="1" customWidth="1"/>
  </cols>
  <sheetData>
    <row r="1" spans="1:11" x14ac:dyDescent="0.25">
      <c r="A1" t="s">
        <v>10</v>
      </c>
      <c r="B1">
        <v>1</v>
      </c>
      <c r="C1">
        <v>2</v>
      </c>
      <c r="D1">
        <v>3</v>
      </c>
      <c r="E1">
        <v>4</v>
      </c>
    </row>
    <row r="2" spans="1:11" x14ac:dyDescent="0.25">
      <c r="B2" t="s">
        <v>2</v>
      </c>
      <c r="C2" t="s">
        <v>3</v>
      </c>
      <c r="D2" t="s">
        <v>4</v>
      </c>
      <c r="E2" t="s">
        <v>5</v>
      </c>
    </row>
    <row r="3" spans="1:11" x14ac:dyDescent="0.25">
      <c r="A3" t="s">
        <v>11</v>
      </c>
      <c r="B3">
        <v>0.25</v>
      </c>
      <c r="C3">
        <v>0.38</v>
      </c>
      <c r="D3">
        <v>0.18</v>
      </c>
      <c r="E3">
        <v>0.33</v>
      </c>
      <c r="I3" t="s">
        <v>9</v>
      </c>
      <c r="J3" s="8">
        <f>SUMPRODUCT(B3:E3,vars5)</f>
        <v>3.9784615384615387</v>
      </c>
    </row>
    <row r="4" spans="1:11" x14ac:dyDescent="0.25">
      <c r="A4" t="s">
        <v>18</v>
      </c>
      <c r="B4" s="3">
        <v>9.5384615384615383</v>
      </c>
      <c r="C4" s="3">
        <v>2.1538461538461551</v>
      </c>
      <c r="D4" s="3">
        <v>4.3076923076923075</v>
      </c>
      <c r="E4" s="3">
        <v>0</v>
      </c>
      <c r="I4" t="s">
        <v>20</v>
      </c>
    </row>
    <row r="7" spans="1:11" x14ac:dyDescent="0.25">
      <c r="A7" t="s">
        <v>15</v>
      </c>
      <c r="B7">
        <v>3</v>
      </c>
      <c r="C7">
        <v>5</v>
      </c>
      <c r="D7">
        <v>2</v>
      </c>
      <c r="E7">
        <v>3</v>
      </c>
      <c r="I7" t="s">
        <v>6</v>
      </c>
      <c r="K7" t="s">
        <v>7</v>
      </c>
    </row>
    <row r="8" spans="1:11" x14ac:dyDescent="0.25">
      <c r="A8" t="s">
        <v>16</v>
      </c>
      <c r="B8">
        <v>7</v>
      </c>
      <c r="C8">
        <v>4</v>
      </c>
      <c r="D8">
        <v>2</v>
      </c>
      <c r="E8">
        <v>8</v>
      </c>
      <c r="I8">
        <f>SUMPRODUCT(vars5,B7:E7)</f>
        <v>48</v>
      </c>
      <c r="J8" t="s">
        <v>0</v>
      </c>
      <c r="K8">
        <v>48</v>
      </c>
    </row>
    <row r="9" spans="1:11" x14ac:dyDescent="0.25">
      <c r="A9" t="s">
        <v>17</v>
      </c>
      <c r="B9">
        <v>5</v>
      </c>
      <c r="C9">
        <v>6</v>
      </c>
      <c r="D9">
        <v>6</v>
      </c>
      <c r="E9">
        <v>2</v>
      </c>
      <c r="I9">
        <f>SUMPRODUCT(vars5,B8:E8)</f>
        <v>84</v>
      </c>
      <c r="J9" t="s">
        <v>0</v>
      </c>
      <c r="K9">
        <v>84</v>
      </c>
    </row>
    <row r="10" spans="1:11" x14ac:dyDescent="0.25">
      <c r="B10">
        <v>0</v>
      </c>
      <c r="C10">
        <v>0</v>
      </c>
      <c r="D10">
        <v>0</v>
      </c>
      <c r="E10">
        <v>0</v>
      </c>
      <c r="I10">
        <f>SUMPRODUCT(vars5,B9:E9)</f>
        <v>86.461538461538481</v>
      </c>
      <c r="J10" t="s">
        <v>0</v>
      </c>
      <c r="K10">
        <v>64</v>
      </c>
    </row>
    <row r="11" spans="1:11" x14ac:dyDescent="0.25">
      <c r="A11" t="s">
        <v>33</v>
      </c>
      <c r="B11">
        <v>0</v>
      </c>
      <c r="C11">
        <v>0</v>
      </c>
      <c r="D11">
        <v>0</v>
      </c>
      <c r="E11">
        <v>0</v>
      </c>
      <c r="I11">
        <f>SUM(vars5)</f>
        <v>16</v>
      </c>
      <c r="J11" t="s">
        <v>31</v>
      </c>
      <c r="K11">
        <v>16</v>
      </c>
    </row>
    <row r="14" spans="1:11" x14ac:dyDescent="0.25">
      <c r="A14" t="s">
        <v>12</v>
      </c>
    </row>
    <row r="15" spans="1:11" x14ac:dyDescent="0.25">
      <c r="A15" t="s">
        <v>13</v>
      </c>
      <c r="B15" t="s">
        <v>1</v>
      </c>
      <c r="C15">
        <v>48</v>
      </c>
    </row>
    <row r="16" spans="1:11" x14ac:dyDescent="0.25">
      <c r="A16" t="s">
        <v>4</v>
      </c>
      <c r="B16" t="s">
        <v>1</v>
      </c>
      <c r="C16">
        <v>84</v>
      </c>
    </row>
    <row r="17" spans="1:3" x14ac:dyDescent="0.25">
      <c r="A17" t="s">
        <v>14</v>
      </c>
      <c r="B17" t="s">
        <v>1</v>
      </c>
      <c r="C17">
        <v>64</v>
      </c>
    </row>
    <row r="18" spans="1:3" x14ac:dyDescent="0.25">
      <c r="A18" t="s">
        <v>19</v>
      </c>
      <c r="B18" t="s">
        <v>0</v>
      </c>
      <c r="C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0B00-8CFB-4FCD-BA64-FA3DC5852DF9}">
  <sheetPr>
    <tabColor theme="9"/>
  </sheetPr>
  <dimension ref="A1:R14"/>
  <sheetViews>
    <sheetView workbookViewId="0">
      <selection activeCell="C13" sqref="C13"/>
    </sheetView>
  </sheetViews>
  <sheetFormatPr defaultRowHeight="15" x14ac:dyDescent="0.25"/>
  <cols>
    <col min="1" max="1" width="19.140625" bestFit="1" customWidth="1"/>
  </cols>
  <sheetData>
    <row r="1" spans="1:18" x14ac:dyDescent="0.25">
      <c r="B1" t="s">
        <v>45</v>
      </c>
      <c r="C1" t="s">
        <v>46</v>
      </c>
      <c r="D1" s="13" t="s">
        <v>21</v>
      </c>
      <c r="E1" t="s">
        <v>22</v>
      </c>
      <c r="O1" t="s">
        <v>38</v>
      </c>
      <c r="P1">
        <v>2</v>
      </c>
      <c r="Q1">
        <v>2</v>
      </c>
      <c r="R1" t="s">
        <v>41</v>
      </c>
    </row>
    <row r="2" spans="1:18" x14ac:dyDescent="0.25">
      <c r="B2">
        <v>4</v>
      </c>
      <c r="C2">
        <v>8</v>
      </c>
      <c r="D2">
        <v>10</v>
      </c>
      <c r="E2">
        <v>6</v>
      </c>
      <c r="J2" t="s">
        <v>9</v>
      </c>
      <c r="K2" s="8">
        <f>D5*SUM(P1:P4)+D4*SUM(Q1:Q3)</f>
        <v>1456</v>
      </c>
      <c r="M2">
        <f>SUM(K2:K4)</f>
        <v>1456</v>
      </c>
      <c r="O2" t="s">
        <v>39</v>
      </c>
      <c r="P2">
        <v>4</v>
      </c>
      <c r="Q2">
        <v>2</v>
      </c>
      <c r="R2" t="s">
        <v>42</v>
      </c>
    </row>
    <row r="3" spans="1:18" x14ac:dyDescent="0.25">
      <c r="A3" t="s">
        <v>8</v>
      </c>
      <c r="B3" s="3">
        <v>0</v>
      </c>
      <c r="C3" s="3">
        <v>0</v>
      </c>
      <c r="D3" s="3">
        <v>2</v>
      </c>
      <c r="E3" s="3">
        <v>2</v>
      </c>
      <c r="F3" s="3">
        <v>4</v>
      </c>
      <c r="G3" s="3">
        <v>0</v>
      </c>
      <c r="O3" t="s">
        <v>40</v>
      </c>
      <c r="P3">
        <v>5</v>
      </c>
      <c r="Q3">
        <v>3</v>
      </c>
      <c r="R3" t="s">
        <v>43</v>
      </c>
    </row>
    <row r="4" spans="1:18" x14ac:dyDescent="0.25">
      <c r="A4" t="s">
        <v>47</v>
      </c>
      <c r="B4">
        <v>14</v>
      </c>
      <c r="C4" t="s">
        <v>50</v>
      </c>
      <c r="D4">
        <v>112</v>
      </c>
      <c r="I4" t="s">
        <v>44</v>
      </c>
      <c r="J4" t="s">
        <v>49</v>
      </c>
      <c r="O4" t="s">
        <v>37</v>
      </c>
      <c r="P4">
        <v>3</v>
      </c>
      <c r="Q4">
        <v>0</v>
      </c>
    </row>
    <row r="5" spans="1:18" x14ac:dyDescent="0.25">
      <c r="A5" t="s">
        <v>48</v>
      </c>
      <c r="B5">
        <v>12</v>
      </c>
      <c r="C5" t="s">
        <v>51</v>
      </c>
      <c r="D5">
        <v>48</v>
      </c>
    </row>
    <row r="6" spans="1:18" x14ac:dyDescent="0.25">
      <c r="B6" t="s">
        <v>38</v>
      </c>
      <c r="C6" t="s">
        <v>39</v>
      </c>
      <c r="D6" t="s">
        <v>40</v>
      </c>
      <c r="E6" t="s">
        <v>37</v>
      </c>
      <c r="F6" t="s">
        <v>41</v>
      </c>
      <c r="G6" t="s">
        <v>42</v>
      </c>
      <c r="H6" t="s">
        <v>43</v>
      </c>
      <c r="J6" t="s">
        <v>6</v>
      </c>
      <c r="L6" t="s">
        <v>7</v>
      </c>
    </row>
    <row r="7" spans="1:18" x14ac:dyDescent="0.25">
      <c r="A7" t="s">
        <v>45</v>
      </c>
      <c r="B7">
        <v>2</v>
      </c>
      <c r="F7">
        <v>2</v>
      </c>
      <c r="J7">
        <f>SUMPRODUCT(VARS15,B7:G7)</f>
        <v>8</v>
      </c>
      <c r="K7" t="s">
        <v>0</v>
      </c>
      <c r="L7">
        <v>4</v>
      </c>
    </row>
    <row r="8" spans="1:18" x14ac:dyDescent="0.25">
      <c r="A8" t="s">
        <v>46</v>
      </c>
      <c r="C8">
        <v>4</v>
      </c>
      <c r="F8">
        <v>2</v>
      </c>
      <c r="G8">
        <v>2</v>
      </c>
      <c r="J8">
        <f>SUMPRODUCT(VARS15,B8:G8)</f>
        <v>8</v>
      </c>
      <c r="K8" t="s">
        <v>0</v>
      </c>
      <c r="L8">
        <v>8</v>
      </c>
    </row>
    <row r="9" spans="1:18" x14ac:dyDescent="0.25">
      <c r="A9" t="s">
        <v>21</v>
      </c>
      <c r="D9">
        <v>5</v>
      </c>
      <c r="G9">
        <v>2</v>
      </c>
      <c r="H9">
        <v>3</v>
      </c>
      <c r="J9">
        <f>SUMPRODUCT(VARS15,B9:G9)</f>
        <v>10</v>
      </c>
      <c r="K9" t="s">
        <v>0</v>
      </c>
      <c r="L9">
        <v>10</v>
      </c>
      <c r="O9">
        <f>D4*SUM(Q1:Q3)+D5*SUM(P1:P4)</f>
        <v>1456</v>
      </c>
    </row>
    <row r="10" spans="1:18" x14ac:dyDescent="0.25">
      <c r="A10" t="s">
        <v>22</v>
      </c>
      <c r="E10">
        <v>3</v>
      </c>
      <c r="H10">
        <v>3</v>
      </c>
      <c r="J10">
        <f>SUMPRODUCT(VARS15,B10:G10)</f>
        <v>6</v>
      </c>
      <c r="K10" t="s">
        <v>0</v>
      </c>
      <c r="L10">
        <v>6</v>
      </c>
    </row>
    <row r="11" spans="1:18" x14ac:dyDescent="0.25">
      <c r="A11" t="s">
        <v>41</v>
      </c>
      <c r="J11">
        <v>2</v>
      </c>
      <c r="K11" t="s">
        <v>0</v>
      </c>
      <c r="L11">
        <v>2</v>
      </c>
    </row>
    <row r="12" spans="1:18" x14ac:dyDescent="0.25">
      <c r="A12" t="s">
        <v>42</v>
      </c>
      <c r="J12">
        <v>4</v>
      </c>
      <c r="K12" t="s">
        <v>0</v>
      </c>
      <c r="L12">
        <v>4</v>
      </c>
    </row>
    <row r="13" spans="1:18" x14ac:dyDescent="0.25">
      <c r="A13" t="s">
        <v>43</v>
      </c>
      <c r="J13">
        <v>5</v>
      </c>
      <c r="K13" t="s">
        <v>0</v>
      </c>
      <c r="L13">
        <v>5</v>
      </c>
    </row>
    <row r="14" spans="1:18" x14ac:dyDescent="0.25">
      <c r="J14">
        <v>3</v>
      </c>
      <c r="K14" t="s">
        <v>0</v>
      </c>
      <c r="L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234-B53D-4CBC-9107-C4FF156D5814}">
  <sheetPr>
    <tabColor theme="9"/>
  </sheetPr>
  <dimension ref="A1:F5"/>
  <sheetViews>
    <sheetView workbookViewId="0">
      <selection activeCell="D8" sqref="D8"/>
    </sheetView>
  </sheetViews>
  <sheetFormatPr defaultRowHeight="15" x14ac:dyDescent="0.25"/>
  <cols>
    <col min="1" max="1" width="15.5703125" bestFit="1" customWidth="1"/>
  </cols>
  <sheetData>
    <row r="1" spans="1:6" x14ac:dyDescent="0.25">
      <c r="B1">
        <v>5</v>
      </c>
      <c r="C1">
        <v>2</v>
      </c>
      <c r="D1">
        <v>-1</v>
      </c>
      <c r="E1" t="s">
        <v>31</v>
      </c>
      <c r="F1">
        <v>6</v>
      </c>
    </row>
    <row r="2" spans="1:6" x14ac:dyDescent="0.25">
      <c r="A2" t="s">
        <v>4</v>
      </c>
      <c r="B2">
        <v>3</v>
      </c>
      <c r="C2">
        <v>0</v>
      </c>
      <c r="D2">
        <v>8</v>
      </c>
      <c r="E2" t="s">
        <v>31</v>
      </c>
      <c r="F2">
        <v>11</v>
      </c>
    </row>
    <row r="3" spans="1:6" x14ac:dyDescent="0.25">
      <c r="B3">
        <v>7</v>
      </c>
      <c r="C3">
        <v>9</v>
      </c>
      <c r="D3">
        <v>-3</v>
      </c>
      <c r="E3" t="s">
        <v>31</v>
      </c>
      <c r="F3">
        <v>13</v>
      </c>
    </row>
    <row r="4" spans="1:6" x14ac:dyDescent="0.25">
      <c r="E4" t="s">
        <v>52</v>
      </c>
      <c r="F4" s="8">
        <v>30</v>
      </c>
    </row>
    <row r="5" spans="1:6" x14ac:dyDescent="0.25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Q1</vt:lpstr>
      <vt:lpstr>Q2</vt:lpstr>
      <vt:lpstr>Q3 RETRY</vt:lpstr>
      <vt:lpstr>Q4</vt:lpstr>
      <vt:lpstr>vars</vt:lpstr>
      <vt:lpstr>VARS15</vt:lpstr>
      <vt:lpstr>VARS2</vt:lpstr>
      <vt:lpstr>VARS3</vt:lpstr>
      <vt:lpstr>vars4</vt:lpstr>
      <vt:lpstr>vars5</vt:lpstr>
      <vt:lpstr>VARS8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bradley</dc:creator>
  <cp:lastModifiedBy>zack bradley</cp:lastModifiedBy>
  <dcterms:created xsi:type="dcterms:W3CDTF">2021-07-06T16:32:40Z</dcterms:created>
  <dcterms:modified xsi:type="dcterms:W3CDTF">2021-07-12T01:53:07Z</dcterms:modified>
</cp:coreProperties>
</file>