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"/>
    </mc:Choice>
  </mc:AlternateContent>
  <xr:revisionPtr revIDLastSave="57" documentId="8_{0FC7F5F8-1283-4D7D-9D61-739BC15B9013}" xr6:coauthVersionLast="47" xr6:coauthVersionMax="47" xr10:uidLastSave="{029A3E24-5A7B-442E-A4A1-FB9335A7B2E0}"/>
  <bookViews>
    <workbookView xWindow="-120" yWindow="-120" windowWidth="20730" windowHeight="11160" xr2:uid="{C27A9874-495A-4A1E-A7A9-B57387F2A8D8}"/>
  </bookViews>
  <sheets>
    <sheet name="Q1" sheetId="1" r:id="rId1"/>
    <sheet name="Q2" sheetId="2" r:id="rId2"/>
  </sheets>
  <definedNames>
    <definedName name="solver_adj" localSheetId="0" hidden="1">'Q1'!$B$2:$G$5</definedName>
    <definedName name="solver_adj" localSheetId="1" hidden="1">'Q2'!$B$18:$P$18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'Q1'!$B$2</definedName>
    <definedName name="solver_lhs1" localSheetId="1" hidden="1">'Q2'!$Q$4:$Q$18</definedName>
    <definedName name="solver_lhs2" localSheetId="0" hidden="1">'Q1'!$B$6</definedName>
    <definedName name="solver_lhs3" localSheetId="0" hidden="1">'Q1'!$C$2:$G$5</definedName>
    <definedName name="solver_lhs4" localSheetId="0" hidden="1">'Q1'!$C$6:$G$6</definedName>
    <definedName name="solver_lhs5" localSheetId="0" hidden="1">'Q1'!$K$2:$K$5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'Q1'!$K$9</definedName>
    <definedName name="solver_opt" localSheetId="1" hidden="1">'Q2'!$M$20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2" localSheetId="0" hidden="1">2</definedName>
    <definedName name="solver_rel3" localSheetId="0" hidden="1">5</definedName>
    <definedName name="solver_rel4" localSheetId="0" hidden="1">3</definedName>
    <definedName name="solver_rel5" localSheetId="0" hidden="1">1</definedName>
    <definedName name="solver_rhs1" localSheetId="0" hidden="1">1</definedName>
    <definedName name="solver_rhs1" localSheetId="1" hidden="1">'Q2'!$S$3:$S$17</definedName>
    <definedName name="solver_rhs2" localSheetId="0" hidden="1">2</definedName>
    <definedName name="solver_rhs3" localSheetId="0" hidden="1">"binary"</definedName>
    <definedName name="solver_rhs4" localSheetId="0" hidden="1">'Q1'!$C$7:$G$7</definedName>
    <definedName name="solver_rhs5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9" i="1" s="1"/>
  <c r="I5" i="1" l="1"/>
  <c r="I6" i="1"/>
  <c r="I7" i="1"/>
  <c r="Q12" i="2"/>
  <c r="Q13" i="2"/>
  <c r="Q14" i="2"/>
  <c r="Q15" i="2"/>
  <c r="Q16" i="2"/>
  <c r="Q17" i="2"/>
  <c r="Q18" i="2"/>
  <c r="Q8" i="2"/>
  <c r="Q10" i="2"/>
  <c r="Q11" i="2"/>
  <c r="N2" i="1"/>
  <c r="N3" i="1"/>
  <c r="M20" i="2" l="1"/>
  <c r="Q9" i="2" s="1"/>
  <c r="Q7" i="2"/>
  <c r="Q6" i="2"/>
  <c r="Q5" i="2"/>
  <c r="Q4" i="2"/>
  <c r="Q3" i="2"/>
  <c r="I3" i="1"/>
  <c r="K3" i="1" s="1"/>
  <c r="I4" i="1"/>
  <c r="K4" i="1" s="1"/>
  <c r="K5" i="1"/>
  <c r="C6" i="1"/>
  <c r="D6" i="1"/>
  <c r="E6" i="1"/>
  <c r="F6" i="1"/>
  <c r="G6" i="1"/>
  <c r="B6" i="1"/>
  <c r="K2" i="1" l="1"/>
  <c r="N4" i="1"/>
</calcChain>
</file>

<file path=xl/sharedStrings.xml><?xml version="1.0" encoding="utf-8"?>
<sst xmlns="http://schemas.openxmlformats.org/spreadsheetml/2006/main" count="69" uniqueCount="37">
  <si>
    <t>Pontiac</t>
  </si>
  <si>
    <t>Cincinnati</t>
  </si>
  <si>
    <t>Dayton</t>
  </si>
  <si>
    <t>Atlanta</t>
  </si>
  <si>
    <t>to and from</t>
  </si>
  <si>
    <t>open= 1, close = 0</t>
  </si>
  <si>
    <t>Milwaukee</t>
  </si>
  <si>
    <t>Buffalo</t>
  </si>
  <si>
    <t>total</t>
  </si>
  <si>
    <t>demand</t>
  </si>
  <si>
    <t>cost</t>
  </si>
  <si>
    <t>capacity</t>
  </si>
  <si>
    <t>free cap</t>
  </si>
  <si>
    <t>prod cost</t>
  </si>
  <si>
    <t>OBJ</t>
  </si>
  <si>
    <t>fixed cost</t>
  </si>
  <si>
    <t>shipping cost</t>
  </si>
  <si>
    <t>product cost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</si>
  <si>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</si>
  <si>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</si>
  <si>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</si>
  <si>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</si>
  <si>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</si>
  <si>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</si>
  <si>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</si>
  <si>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</si>
  <si>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</si>
  <si>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</si>
  <si>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</si>
  <si>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</si>
  <si>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</si>
  <si>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</si>
  <si>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</si>
  <si>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CONSTRAINTS</t>
  </si>
  <si>
    <t>sectors</t>
  </si>
  <si>
    <t>-</t>
  </si>
  <si>
    <t>MIN JXJ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</si>
</sst>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17</xdr:row>
      <xdr:rowOff>104774</xdr:rowOff>
    </xdr:from>
    <xdr:ext cx="11229975" cy="57245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FFF44D-5C56-4E53-B49D-F70C3DA32F69}"/>
            </a:ext>
          </a:extLst>
        </xdr:cNvPr>
        <xdr:cNvSpPr txBox="1"/>
      </xdr:nvSpPr>
      <xdr:spPr>
        <a:xfrm>
          <a:off x="257175" y="3343274"/>
          <a:ext cx="11229975" cy="5724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Parameters 			Definition </a:t>
          </a:r>
        </a:p>
        <a:p>
          <a:r>
            <a:rPr lang="en-US"/>
            <a:t>I 			= {P, C, D, A} </a:t>
          </a:r>
        </a:p>
        <a:p>
          <a:r>
            <a:rPr lang="en-US"/>
            <a:t>J 			= {M, D, C, B, A} </a:t>
          </a:r>
        </a:p>
        <a:p>
          <a:r>
            <a:rPr lang="en-US"/>
            <a:t>Dj 			= Demand at DC j, j ∈ J</a:t>
          </a:r>
        </a:p>
        <a:p>
          <a:r>
            <a:rPr lang="en-US"/>
            <a:t> Fi 			= Fixed cost at Plant i, i ∈ I </a:t>
          </a:r>
        </a:p>
        <a:p>
          <a:r>
            <a:rPr lang="en-US"/>
            <a:t>Pi 			= Production cost at Plant i, i ∈ I </a:t>
          </a:r>
        </a:p>
        <a:p>
          <a:r>
            <a:rPr lang="en-US"/>
            <a:t>Tij 			= Transportation cost between Plant i and DC j, i ∈ I, j ∈ J </a:t>
          </a:r>
        </a:p>
        <a:p>
          <a:endParaRPr lang="en-US"/>
        </a:p>
        <a:p>
          <a:endParaRPr lang="en-US"/>
        </a:p>
        <a:p>
          <a:r>
            <a:rPr lang="en-US"/>
            <a:t>Variables 			Definition</a:t>
          </a:r>
        </a:p>
        <a:p>
          <a:r>
            <a:rPr lang="en-US"/>
            <a:t> </a:t>
          </a:r>
        </a:p>
        <a:p>
          <a:r>
            <a:rPr lang="en-US"/>
            <a:t>xij 			=Amount of product shipped from plant i to DC j </a:t>
          </a:r>
        </a:p>
        <a:p>
          <a:r>
            <a:rPr lang="en-US"/>
            <a:t>yi 			=1 if plant i is operational, 0 otherwise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Xij 			=Amount of pairs transported from plant i to distribution center j i={P,C,D,A} and j ={M,D,C,B,A} </a:t>
          </a:r>
          <a:endParaRPr lang="en-US">
            <a:effectLst/>
          </a:endParaRPr>
        </a:p>
        <a:p>
          <a:endParaRPr lang="en-US"/>
        </a:p>
        <a:p>
          <a:r>
            <a:rPr lang="en-US"/>
            <a:t>Obj: Min: P i∈I Fiyi + P i∈I P j∈J xijPi + P i∈I P j∈J xijTij </a:t>
          </a:r>
        </a:p>
        <a:p>
          <a:endParaRPr lang="en-US"/>
        </a:p>
        <a:p>
          <a:endParaRPr lang="en-US"/>
        </a:p>
        <a:p>
          <a:r>
            <a:rPr lang="en-US"/>
            <a:t>(1)xij ≤ Siyi ∀i ∈ I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 j∈J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(2) xij ≥ Di ∀j ∈ J </a:t>
          </a:r>
          <a:endParaRPr lang="en-US">
            <a:effectLst/>
          </a:endParaRPr>
        </a:p>
        <a:p>
          <a:r>
            <a:rPr lang="en-US"/>
            <a:t>X i∈I </a:t>
          </a:r>
        </a:p>
        <a:p>
          <a:r>
            <a:rPr lang="en-US"/>
            <a:t>(3) yP = 1 </a:t>
          </a:r>
        </a:p>
        <a:p>
          <a:r>
            <a:rPr lang="en-US"/>
            <a:t>(4) yC + yD + yA = 1 </a:t>
          </a:r>
        </a:p>
        <a:p>
          <a:r>
            <a:rPr lang="en-US"/>
            <a:t>(5) All x Variables ≥ 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 (6)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yi ∈ {0, 1} ∀i ∈ I</a:t>
          </a:r>
          <a:endParaRPr lang="en-US">
            <a:effectLst/>
          </a:endParaRPr>
        </a:p>
        <a:p>
          <a:r>
            <a:rPr lang="en-US"/>
            <a:t> </a:t>
          </a:r>
        </a:p>
        <a:p>
          <a:endParaRPr lang="en-US"/>
        </a:p>
        <a:p>
          <a:r>
            <a:rPr lang="en-US"/>
            <a:t>Constraint set</a:t>
          </a:r>
        </a:p>
        <a:p>
          <a:r>
            <a:rPr lang="en-US"/>
            <a:t> (1) also ensures that the shipping from the plant occurs only if the plant is open. Constraint set</a:t>
          </a:r>
        </a:p>
        <a:p>
          <a:r>
            <a:rPr lang="en-US"/>
            <a:t> (2) Demand at DC j is met.Constraint </a:t>
          </a:r>
        </a:p>
        <a:p>
          <a:r>
            <a:rPr lang="en-US"/>
            <a:t>(3) ensures that the Pontiac facility is open while Constraint </a:t>
          </a:r>
        </a:p>
        <a:p>
          <a:r>
            <a:rPr lang="en-US"/>
            <a:t>(4) ensures that only 1 of the new facilities are open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38098</xdr:rowOff>
    </xdr:from>
    <xdr:to>
      <xdr:col>22</xdr:col>
      <xdr:colOff>561975</xdr:colOff>
      <xdr:row>36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325FC-1C54-46FE-B9CE-D9CD9B424B90}"/>
            </a:ext>
          </a:extLst>
        </xdr:cNvPr>
        <xdr:cNvSpPr txBox="1"/>
      </xdr:nvSpPr>
      <xdr:spPr>
        <a:xfrm>
          <a:off x="38100" y="4038598"/>
          <a:ext cx="13935075" cy="2886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Variables and Parameters			 Definition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Y,</a:t>
          </a:r>
          <a:r>
            <a:rPr lang="en-US" baseline="0"/>
            <a:t> Z</a:t>
          </a:r>
          <a:r>
            <a:rPr lang="en-US"/>
            <a:t>				= {1,2,. . . 15}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vij 				=1 if sector i can be reached from sector j, 0 otherwise i ∈ I, j ∈ J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yi				 =1 if sector i is a hub, 0 otherwise; i ∈ I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(1)vijyi ≥ 1 ∀i ∈ I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j∈J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(2)yi ∈ {0, 1}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∀i ∈ I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Obj: Min: i∈I yi 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6ECF-CE71-4BC7-B2DD-56102EE05E12}">
  <dimension ref="A1:N17"/>
  <sheetViews>
    <sheetView tabSelected="1" workbookViewId="0">
      <selection activeCell="L15" sqref="L15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85546875" bestFit="1" customWidth="1"/>
    <col min="5" max="5" width="9.85546875" bestFit="1" customWidth="1"/>
    <col min="11" max="11" width="10.7109375" bestFit="1" customWidth="1"/>
    <col min="13" max="13" width="12.5703125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2</v>
      </c>
      <c r="E1" t="s">
        <v>1</v>
      </c>
      <c r="F1" t="s">
        <v>7</v>
      </c>
      <c r="G1" t="s">
        <v>3</v>
      </c>
      <c r="I1" t="s">
        <v>8</v>
      </c>
      <c r="J1" t="s">
        <v>11</v>
      </c>
      <c r="K1" t="s">
        <v>12</v>
      </c>
    </row>
    <row r="2" spans="1:14" x14ac:dyDescent="0.25">
      <c r="A2" t="s">
        <v>0</v>
      </c>
      <c r="B2" s="2">
        <v>1</v>
      </c>
      <c r="C2" s="2">
        <v>10000</v>
      </c>
      <c r="D2" s="2">
        <v>3000</v>
      </c>
      <c r="E2" s="2">
        <v>0</v>
      </c>
      <c r="F2" s="2">
        <v>19000</v>
      </c>
      <c r="G2" s="2">
        <v>0</v>
      </c>
      <c r="I2">
        <f>SUM(C2:G2)</f>
        <v>32000</v>
      </c>
      <c r="J2">
        <v>32000</v>
      </c>
      <c r="K2">
        <f>I2-J2*B2</f>
        <v>0</v>
      </c>
      <c r="M2" t="s">
        <v>15</v>
      </c>
      <c r="N2">
        <f>SUMPRODUCT(B2:B5,B12:B15)</f>
        <v>11000</v>
      </c>
    </row>
    <row r="3" spans="1:14" x14ac:dyDescent="0.25">
      <c r="A3" t="s">
        <v>1</v>
      </c>
      <c r="B3" s="2">
        <v>1</v>
      </c>
      <c r="C3" s="2">
        <v>0</v>
      </c>
      <c r="D3" s="2">
        <v>12000</v>
      </c>
      <c r="E3" s="2">
        <v>16000</v>
      </c>
      <c r="F3" s="2">
        <v>0</v>
      </c>
      <c r="G3" s="2">
        <v>12000.000000000002</v>
      </c>
      <c r="I3">
        <f t="shared" ref="I3:I7" si="0">SUM(C3:G3)</f>
        <v>40000</v>
      </c>
      <c r="J3">
        <v>40000</v>
      </c>
      <c r="K3">
        <f t="shared" ref="K3:K5" si="1">I3-J3*B3</f>
        <v>0</v>
      </c>
      <c r="M3" t="s">
        <v>16</v>
      </c>
      <c r="N3">
        <f>SUMPRODUCT(C2:G5,C12:G15)</f>
        <v>27090</v>
      </c>
    </row>
    <row r="4" spans="1:14" x14ac:dyDescent="0.25">
      <c r="A4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I4">
        <f t="shared" si="0"/>
        <v>0</v>
      </c>
      <c r="J4">
        <v>0</v>
      </c>
      <c r="K4">
        <f t="shared" si="1"/>
        <v>0</v>
      </c>
      <c r="M4" t="s">
        <v>17</v>
      </c>
      <c r="N4">
        <f>SUMPRODUCT(I2:I5,I12:I15)</f>
        <v>192000</v>
      </c>
    </row>
    <row r="5" spans="1:14" x14ac:dyDescent="0.25">
      <c r="A5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I5">
        <f t="shared" si="0"/>
        <v>0</v>
      </c>
      <c r="J5">
        <v>0</v>
      </c>
      <c r="K5">
        <f t="shared" si="1"/>
        <v>0</v>
      </c>
    </row>
    <row r="6" spans="1:14" x14ac:dyDescent="0.25">
      <c r="A6" t="s">
        <v>8</v>
      </c>
      <c r="B6">
        <f>SUM(B2:B5)</f>
        <v>2</v>
      </c>
      <c r="C6">
        <f t="shared" ref="C6:G6" si="2">SUM(C2:C5)</f>
        <v>10000</v>
      </c>
      <c r="D6">
        <f t="shared" si="2"/>
        <v>15000</v>
      </c>
      <c r="E6">
        <f t="shared" si="2"/>
        <v>16000</v>
      </c>
      <c r="F6">
        <f t="shared" si="2"/>
        <v>19000</v>
      </c>
      <c r="G6">
        <f t="shared" si="2"/>
        <v>12000.000000000002</v>
      </c>
      <c r="I6">
        <f t="shared" si="0"/>
        <v>72000</v>
      </c>
    </row>
    <row r="7" spans="1:14" x14ac:dyDescent="0.25">
      <c r="A7" t="s">
        <v>9</v>
      </c>
      <c r="C7">
        <v>10000</v>
      </c>
      <c r="D7">
        <v>15000</v>
      </c>
      <c r="E7">
        <v>16000</v>
      </c>
      <c r="F7">
        <v>19000</v>
      </c>
      <c r="G7">
        <v>12000</v>
      </c>
      <c r="I7">
        <f t="shared" si="0"/>
        <v>72000</v>
      </c>
    </row>
    <row r="9" spans="1:14" x14ac:dyDescent="0.25">
      <c r="J9" t="s">
        <v>14</v>
      </c>
      <c r="K9" s="1">
        <f>SUMPRODUCT(B2:I5,B12:I15)</f>
        <v>230090</v>
      </c>
    </row>
    <row r="11" spans="1:14" x14ac:dyDescent="0.25">
      <c r="B11" t="s">
        <v>10</v>
      </c>
      <c r="C11" t="s">
        <v>6</v>
      </c>
      <c r="D11" t="s">
        <v>2</v>
      </c>
      <c r="E11" t="s">
        <v>1</v>
      </c>
      <c r="F11" t="s">
        <v>7</v>
      </c>
      <c r="G11" t="s">
        <v>3</v>
      </c>
      <c r="I11" t="s">
        <v>13</v>
      </c>
    </row>
    <row r="12" spans="1:14" x14ac:dyDescent="0.25">
      <c r="A12" t="s">
        <v>0</v>
      </c>
      <c r="B12">
        <v>7000</v>
      </c>
      <c r="C12">
        <v>0.42</v>
      </c>
      <c r="D12">
        <v>0.36</v>
      </c>
      <c r="E12">
        <v>0.41</v>
      </c>
      <c r="F12">
        <v>0.39</v>
      </c>
      <c r="G12">
        <v>0.5</v>
      </c>
      <c r="I12">
        <v>2.7</v>
      </c>
    </row>
    <row r="13" spans="1:14" x14ac:dyDescent="0.25">
      <c r="A13" t="s">
        <v>1</v>
      </c>
      <c r="B13">
        <v>4000</v>
      </c>
      <c r="C13">
        <v>0.46</v>
      </c>
      <c r="D13">
        <v>0.37</v>
      </c>
      <c r="E13">
        <v>0.3</v>
      </c>
      <c r="F13">
        <v>0.42</v>
      </c>
      <c r="G13">
        <v>0.43</v>
      </c>
      <c r="I13">
        <v>2.64</v>
      </c>
    </row>
    <row r="14" spans="1:14" x14ac:dyDescent="0.25">
      <c r="A14" t="s">
        <v>2</v>
      </c>
      <c r="B14">
        <v>6000</v>
      </c>
      <c r="C14">
        <v>0.44</v>
      </c>
      <c r="D14">
        <v>0.3</v>
      </c>
      <c r="E14">
        <v>0.37</v>
      </c>
      <c r="F14">
        <v>0.38</v>
      </c>
      <c r="G14">
        <v>0.45</v>
      </c>
      <c r="I14">
        <v>2.69</v>
      </c>
    </row>
    <row r="15" spans="1:14" x14ac:dyDescent="0.25">
      <c r="A15" t="s">
        <v>3</v>
      </c>
      <c r="B15">
        <v>7000</v>
      </c>
      <c r="C15">
        <v>0.48</v>
      </c>
      <c r="D15">
        <v>0.45</v>
      </c>
      <c r="E15">
        <v>0.43</v>
      </c>
      <c r="F15">
        <v>0.46</v>
      </c>
      <c r="G15">
        <v>0.27</v>
      </c>
      <c r="I15">
        <v>2.62</v>
      </c>
    </row>
    <row r="16" spans="1:14" x14ac:dyDescent="0.25">
      <c r="A16" t="s">
        <v>8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F26C-FD6E-4F29-8285-CD2A7C050804}">
  <dimension ref="A1:V20"/>
  <sheetViews>
    <sheetView workbookViewId="0">
      <selection activeCell="P1" sqref="B1:P1"/>
    </sheetView>
  </sheetViews>
  <sheetFormatPr defaultRowHeight="15" x14ac:dyDescent="0.25"/>
  <sheetData>
    <row r="1" spans="1:22" x14ac:dyDescent="0.25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t="s">
        <v>33</v>
      </c>
    </row>
    <row r="2" spans="1:22" x14ac:dyDescent="0.25">
      <c r="A2" t="s">
        <v>34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t="s">
        <v>35</v>
      </c>
      <c r="U2" t="s">
        <v>14</v>
      </c>
      <c r="V2" t="s">
        <v>36</v>
      </c>
    </row>
    <row r="3" spans="1:22" x14ac:dyDescent="0.25">
      <c r="A3" t="s">
        <v>18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f>SUMPRODUCT(B2:P2,B18:P18)</f>
        <v>26</v>
      </c>
      <c r="S3">
        <v>1</v>
      </c>
    </row>
    <row r="4" spans="1:22" x14ac:dyDescent="0.25">
      <c r="A4" t="s">
        <v>19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SUMPRODUCT(B3:P3,B18:P18)</f>
        <v>1</v>
      </c>
      <c r="S4">
        <v>1</v>
      </c>
    </row>
    <row r="5" spans="1:22" x14ac:dyDescent="0.25">
      <c r="A5" t="s">
        <v>20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SUMPRODUCT(B4:P4,B18:P18)</f>
        <v>1</v>
      </c>
      <c r="S5">
        <v>1</v>
      </c>
    </row>
    <row r="6" spans="1:22" x14ac:dyDescent="0.25">
      <c r="A6" t="s">
        <v>21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>SUMPRODUCT(B5:P5,B18:P18)</f>
        <v>2</v>
      </c>
      <c r="S6">
        <v>1</v>
      </c>
    </row>
    <row r="7" spans="1:22" x14ac:dyDescent="0.25">
      <c r="A7" t="s">
        <v>22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>SUMPRODUCT(B6:P6,B18:P18)</f>
        <v>1</v>
      </c>
      <c r="S7">
        <v>1</v>
      </c>
    </row>
    <row r="8" spans="1:22" x14ac:dyDescent="0.25">
      <c r="A8" t="s">
        <v>23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ref="Q8:Q18" si="0">SUMPRODUCT(B7:P7,B19:P19)</f>
        <v>0</v>
      </c>
      <c r="S8">
        <v>1</v>
      </c>
    </row>
    <row r="9" spans="1:22" x14ac:dyDescent="0.25">
      <c r="A9" t="s">
        <v>24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f t="shared" si="0"/>
        <v>0</v>
      </c>
      <c r="S9">
        <v>1</v>
      </c>
    </row>
    <row r="10" spans="1:22" x14ac:dyDescent="0.25">
      <c r="A10" t="s">
        <v>25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f t="shared" si="0"/>
        <v>0</v>
      </c>
      <c r="S10">
        <v>1</v>
      </c>
    </row>
    <row r="11" spans="1:22" x14ac:dyDescent="0.25">
      <c r="A11" t="s">
        <v>26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S11">
        <v>1</v>
      </c>
    </row>
    <row r="12" spans="1:22" x14ac:dyDescent="0.25">
      <c r="A12" t="s">
        <v>27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f t="shared" si="0"/>
        <v>0</v>
      </c>
      <c r="S12">
        <v>1</v>
      </c>
    </row>
    <row r="13" spans="1:22" x14ac:dyDescent="0.25">
      <c r="A13" t="s">
        <v>28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f t="shared" si="0"/>
        <v>0</v>
      </c>
      <c r="S13">
        <v>1</v>
      </c>
    </row>
    <row r="14" spans="1:22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f t="shared" si="0"/>
        <v>0</v>
      </c>
      <c r="S14">
        <v>1</v>
      </c>
    </row>
    <row r="15" spans="1:22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f t="shared" si="0"/>
        <v>0</v>
      </c>
      <c r="S15">
        <v>1</v>
      </c>
    </row>
    <row r="16" spans="1:22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f t="shared" si="0"/>
        <v>0</v>
      </c>
      <c r="S16">
        <v>1</v>
      </c>
    </row>
    <row r="17" spans="1:19" x14ac:dyDescent="0.2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f t="shared" si="0"/>
        <v>0</v>
      </c>
      <c r="S17">
        <v>1</v>
      </c>
    </row>
    <row r="18" spans="1:19" x14ac:dyDescent="0.25"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>
        <f t="shared" si="0"/>
        <v>0</v>
      </c>
    </row>
    <row r="20" spans="1:19" x14ac:dyDescent="0.25">
      <c r="L20" t="s">
        <v>14</v>
      </c>
      <c r="M20" s="1">
        <f>SUM(B18:P18)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2021-07-21T01:22:02Z</dcterms:created>
  <dcterms:modified xsi:type="dcterms:W3CDTF">2021-08-09T23:56:13Z</dcterms:modified>
</cp:coreProperties>
</file>