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xr:revisionPtr revIDLastSave="0" documentId="8_{AFE6DD3B-9D8F-411A-BAA0-C092A15A23DE}" xr6:coauthVersionLast="47" xr6:coauthVersionMax="47" xr10:uidLastSave="{00000000-0000-0000-0000-000000000000}"/>
  <bookViews>
    <workbookView xWindow="-57710" yWindow="-6820" windowWidth="38620" windowHeight="21100" xr2:uid="{7C55BEB8-9715-4495-9F9F-B1EB87975041}"/>
  </bookViews>
  <sheets>
    <sheet name="About" sheetId="2" r:id="rId1"/>
    <sheet name="Milestones" sheetId="1" r:id="rId2"/>
    <sheet name="Roadmap" sheetId="4" r:id="rId3"/>
    <sheet name="Chart data" sheetId="5" state="hidden" r:id="rId4"/>
  </sheets>
  <definedNames>
    <definedName name="ChartYear">YEAR('Chart data'!$B$4)</definedName>
    <definedName name="_xlnm.Print_Titles" localSheetId="1">Milestones!$2:$2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D3" i="1"/>
  <c r="C11" i="5" l="1"/>
  <c r="D11" i="5"/>
  <c r="C7" i="5"/>
  <c r="D7" i="5"/>
  <c r="C10" i="5"/>
  <c r="D10" i="5"/>
  <c r="C6" i="5"/>
  <c r="D6" i="5"/>
  <c r="C13" i="5"/>
  <c r="D13" i="5"/>
  <c r="C9" i="5"/>
  <c r="D9" i="5"/>
  <c r="C12" i="5"/>
  <c r="D12" i="5"/>
  <c r="C8" i="5"/>
  <c r="D8" i="5"/>
  <c r="C4" i="5"/>
  <c r="D4" i="5"/>
  <c r="C5" i="5"/>
  <c r="D5" i="5"/>
  <c r="D4" i="1"/>
  <c r="D5" i="1" l="1"/>
  <c r="D6" i="1" l="1"/>
  <c r="D7" i="1" l="1"/>
  <c r="D8" i="1" l="1"/>
  <c r="D9" i="1" l="1"/>
  <c r="D10" i="1" l="1"/>
  <c r="D11" i="1" l="1"/>
  <c r="D12" i="1" l="1"/>
  <c r="D13" i="1" l="1"/>
  <c r="B4" i="5" l="1"/>
  <c r="D14" i="1"/>
  <c r="B5" i="5" l="1"/>
  <c r="B20" i="5"/>
  <c r="B3" i="4" s="1"/>
  <c r="C24" i="5"/>
  <c r="D15" i="1"/>
  <c r="B6" i="5" l="1"/>
  <c r="D16" i="1"/>
  <c r="B7" i="5" l="1"/>
  <c r="D17" i="1"/>
  <c r="B8" i="5" s="1"/>
  <c r="D18" i="1" l="1"/>
  <c r="B9" i="5" s="1"/>
  <c r="B21" i="5" l="1"/>
  <c r="C3" i="4" s="1"/>
  <c r="C25" i="5"/>
  <c r="D19" i="1"/>
  <c r="B10" i="5" s="1"/>
  <c r="D20" i="1" l="1"/>
  <c r="B11" i="5" s="1"/>
  <c r="D21" i="1" l="1"/>
  <c r="D22" i="1" l="1"/>
  <c r="B12" i="5"/>
  <c r="D23" i="1" l="1"/>
  <c r="D24" i="1" s="1"/>
  <c r="D25" i="1" s="1"/>
  <c r="D26" i="1" s="1"/>
  <c r="B13" i="5"/>
  <c r="C26" i="5" l="1"/>
  <c r="B22" i="5"/>
  <c r="D3" i="4" s="1"/>
</calcChain>
</file>

<file path=xl/sharedStrings.xml><?xml version="1.0" encoding="utf-8"?>
<sst xmlns="http://schemas.openxmlformats.org/spreadsheetml/2006/main" count="60" uniqueCount="55">
  <si>
    <t>About this workbook</t>
  </si>
  <si>
    <t>Guide for screen readers</t>
  </si>
  <si>
    <t>No.</t>
  </si>
  <si>
    <t>Position</t>
  </si>
  <si>
    <t>Milestone</t>
  </si>
  <si>
    <t>Date</t>
  </si>
  <si>
    <t>Events</t>
  </si>
  <si>
    <t>Row Increment</t>
  </si>
  <si>
    <t>Start</t>
  </si>
  <si>
    <t>Review Presentation</t>
  </si>
  <si>
    <t>Stakeholder Buy In</t>
  </si>
  <si>
    <t>Resource Selection</t>
  </si>
  <si>
    <t>Start Data Collection</t>
  </si>
  <si>
    <t>Data Analysis</t>
  </si>
  <si>
    <t>Design</t>
  </si>
  <si>
    <t>Proof of Concept</t>
  </si>
  <si>
    <t>Test &amp; Analysis</t>
  </si>
  <si>
    <t>Redesign</t>
  </si>
  <si>
    <t>Redevelop</t>
  </si>
  <si>
    <t>Final Test</t>
  </si>
  <si>
    <t>Beta Test</t>
  </si>
  <si>
    <t>Review</t>
  </si>
  <si>
    <t>Release to Marketing</t>
  </si>
  <si>
    <t>Scrolling capability</t>
  </si>
  <si>
    <t>Year</t>
  </si>
  <si>
    <t>Middle date</t>
  </si>
  <si>
    <t>First date</t>
  </si>
  <si>
    <t>Last date</t>
  </si>
  <si>
    <t>Do not delete this worksheet!</t>
  </si>
  <si>
    <t>&lt;-- year for the starting position of the roadmap</t>
  </si>
  <si>
    <t>&lt;-- year for the last position of the roadmap, note, this may be blank if it's the same year as the starting position of the roadmap</t>
  </si>
  <si>
    <t>&lt;-- year for the middle period of the roadmap, note, this may be blank if it's the same year as the starting position of the roadmap</t>
  </si>
  <si>
    <t>Problem Analysis
activity 1</t>
  </si>
  <si>
    <t>Develop Business Case
activity 1
activity 2</t>
  </si>
  <si>
    <t>Exec Kickoff
activity 1
activity 2</t>
  </si>
  <si>
    <t>Exec Alignment
activity 1
activity 2
activity 3</t>
  </si>
  <si>
    <t xml:space="preserve">Team Creation
activity 1 </t>
  </si>
  <si>
    <t>Team Kickoff
activity 1 
activity 2
activity 3
activity 4</t>
  </si>
  <si>
    <t>Create a Roadmap by entering important milestones and activities in this worksheet.
The title of this worksheet is in cell C1. 
Information about how to use this worksheet, including instructions for screen readers is in the About worksheet.
Continue navigating down column A for further instructions.</t>
  </si>
  <si>
    <t>To add more milestones, insert new rows above this line.</t>
  </si>
  <si>
    <t>Enter the Position for charting the date and milestone in cell C1. Enter a positive number between 1 and 3 to chart the milestone above the timeline. Enter a negative number between 1 and 3 to chart the milestone below the timeline.
Enter the Date and Milestone or activity in column D and E within the table.
Repeat this pattern for each new row in the table at right.
Sample data is provided in rows 3 through 26. Modify or delete sample content to create your own roadmap.
Continue to cell A27 for the next instruction.</t>
  </si>
  <si>
    <t>Data for creating the dynamic charting is in this worksheet. Do not delete this worksheet!
Deleting this worksheet could compromise the dynamic capability of the workbook.</t>
  </si>
  <si>
    <t>Dynamic Chart content</t>
  </si>
  <si>
    <t>Title for the table is in cell B2.</t>
  </si>
  <si>
    <t>The ability to scroll through the roadmap is done with the help of an increment value. The title for this ability is in cell B15.
A table with a header and a single value is in cells B16 and B17.
Continue to cell A19 for the next instruction.</t>
  </si>
  <si>
    <t>The Roadmap chart plots the years for the timeline. To do this, the years must be captured from the Milestone List. 
The title for this section is "Year" in cell  B19. 
The year values are auto generated in cells C20 through C22.
Warning: Deleting or modifying these years could change the charting accuracy of the Roadmap chart.
Continue to cell A24 for the next instruction.</t>
  </si>
  <si>
    <t>Donut markers in the Roadmap chart contain dates from the dynamic chart content in this worksheet. The dates are First date in cell C24, Middle date in cell C25, and last date in cell C26.
There are no further instructions in this worksheet.</t>
  </si>
  <si>
    <t>To add more rows to the Roadmap Milestones table, simply insert a new row above this one.
There are no further instructions in this worksheet.</t>
  </si>
  <si>
    <t>Table headings are in cells C2 through E2. Use Sort &amp; Filter options to sort or find specific entries.
Enter Milestones with dates and set a position for charting the milestone, in the table starting in cell C3.
Column B has been hidden. The chart generated from this data using a scrollbar to view chuncks of the timeline. Column B helps determine which Milestones to chart when the scrollbar is incremented. 
Warning: Deleting or modifying column B contents may disrupt the integrity of the charting built into this workbook.</t>
  </si>
  <si>
    <t>This is the last instruction in this worksheet.</t>
  </si>
  <si>
    <t>Table headings are in cells B3 through D3. 
This table is auto updated based on the content entered in the Milestones worksheet.
Warning: Modifying or deleting content in this table could compromise the dynamic update capability of the Roadmap chart in the Roadmap worksheet.
Continue to cell A15 for the next instruction.</t>
  </si>
  <si>
    <t>Milestones</t>
  </si>
  <si>
    <t>A chart displaying the milestones from Milestones worksheet is in this worksheet. 
Years are indicated in cells B2, C2, and D2 and have the style Heading 3 applied.
10  milestones are charted at a time. 
Use the scroll bar in cells B4 through D4 to navigate through the roadmap.
Timeline years are in cells B3 through D3.
There are no further instructions in this worksheet.</t>
  </si>
  <si>
    <t xml:space="preserve">There are 4 worksheets in this workbook. 
Milestones
Roadmap
About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</si>
  <si>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 xml:space="preserve">This roadmap uses positions to chart  milestones and activites. Positions can be used to add weight to a milestone or activity. Simply adjust the values according to your weight preference. For example, milestone/activity 3 might have more weight than milestone/activity 2. To indicate this on the chart, simply make the Position value higher for milestone/activity 3 than for milestone/activity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</si>
</sst>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 mmm;@"/>
    <numFmt numFmtId="165" formatCode=";;;"/>
  </numFmts>
  <fonts count="7" x14ac:knownFonts="1">
    <font>
      <sz val="11"/>
      <color theme="1"/>
      <name val="Franklin Gothic Book"/>
      <family val="2"/>
      <scheme val="minor"/>
    </font>
    <font>
      <sz val="11"/>
      <color theme="1"/>
      <name val="Franklin Gothic Book"/>
      <family val="2"/>
      <scheme val="minor"/>
    </font>
    <font>
      <sz val="11"/>
      <color theme="0"/>
      <name val="Franklin Gothic Book"/>
      <family val="2"/>
      <scheme val="minor"/>
    </font>
    <font>
      <b/>
      <sz val="12"/>
      <color theme="0"/>
      <name val="Franklin Gothic Book"/>
      <family val="2"/>
      <scheme val="minor"/>
    </font>
    <font>
      <b/>
      <sz val="18"/>
      <color theme="8"/>
      <name val="Franklin Gothic Book"/>
      <family val="2"/>
      <scheme val="minor"/>
    </font>
    <font>
      <b/>
      <sz val="12"/>
      <color theme="8"/>
      <name val="Franklin Gothic Book"/>
      <family val="2"/>
      <scheme val="minor"/>
    </font>
    <font>
      <sz val="11"/>
      <color theme="8" tint="0.79998168889431442"/>
      <name val="Franklin Gothic Book"/>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8" tint="-0.24994659260841701"/>
        <bgColor indexed="64"/>
      </patternFill>
    </fill>
    <fill>
      <patternFill patternType="solid">
        <fgColor theme="0" tint="-0.14999847407452621"/>
        <bgColor indexed="64"/>
      </patternFill>
    </fill>
    <fill>
      <patternFill patternType="solid">
        <fgColor theme="8" tint="-0.249977111117893"/>
        <bgColor indexed="64"/>
      </patternFill>
    </fill>
  </fills>
  <borders count="1">
    <border>
      <left/>
      <right/>
      <top/>
      <bottom/>
      <diagonal/>
    </border>
  </borders>
  <cellStyleXfs count="8">
    <xf numFmtId="0" fontId="0" fillId="0" borderId="0"/>
    <xf numFmtId="0" fontId="4" fillId="0" borderId="0" applyNumberFormat="0" applyFill="0" applyProtection="0">
      <alignment vertical="top"/>
    </xf>
    <xf numFmtId="0" fontId="5" fillId="0" borderId="0" applyNumberFormat="0" applyFill="0" applyAlignment="0" applyProtection="0"/>
    <xf numFmtId="3" fontId="1" fillId="0" borderId="0" applyFont="0" applyFill="0" applyBorder="0" applyProtection="0">
      <alignment horizontal="center" vertical="center"/>
    </xf>
    <xf numFmtId="0" fontId="3" fillId="3" borderId="0" applyNumberFormat="0" applyProtection="0">
      <alignment horizontal="right" vertical="top" indent="1"/>
    </xf>
    <xf numFmtId="14" fontId="1" fillId="0" borderId="0" applyFont="0" applyFill="0" applyBorder="0">
      <alignment horizontal="center" vertical="center" wrapText="1"/>
    </xf>
    <xf numFmtId="0" fontId="2" fillId="0" borderId="0"/>
    <xf numFmtId="0" fontId="6" fillId="2" borderId="0">
      <alignment wrapText="1"/>
    </xf>
  </cellStyleXfs>
  <cellXfs count="23">
    <xf numFmtId="0" fontId="0" fillId="0" borderId="0" xfId="0"/>
    <xf numFmtId="0" fontId="4" fillId="0" borderId="0" xfId="1" applyAlignment="1">
      <alignment vertical="center"/>
    </xf>
    <xf numFmtId="0" fontId="5" fillId="0" borderId="0" xfId="2" applyAlignment="1"/>
    <xf numFmtId="0" fontId="0" fillId="0" borderId="0" xfId="0" applyAlignment="1">
      <alignment wrapText="1"/>
    </xf>
    <xf numFmtId="0" fontId="5" fillId="0" borderId="0" xfId="2"/>
    <xf numFmtId="14" fontId="0" fillId="0" borderId="0" xfId="0" applyNumberFormat="1" applyAlignment="1">
      <alignment wrapText="1"/>
    </xf>
    <xf numFmtId="164" fontId="0" fillId="0" borderId="0" xfId="0" applyNumberFormat="1"/>
    <xf numFmtId="0" fontId="5" fillId="0" borderId="0" xfId="2" applyNumberFormat="1"/>
    <xf numFmtId="14" fontId="0" fillId="0" borderId="0" xfId="0" applyNumberFormat="1" applyAlignment="1">
      <alignment horizontal="center"/>
    </xf>
    <xf numFmtId="0" fontId="0" fillId="0" borderId="0" xfId="0" applyAlignment="1">
      <alignment horizontal="center"/>
    </xf>
    <xf numFmtId="0" fontId="4" fillId="0" borderId="0" xfId="1">
      <alignment vertical="top"/>
    </xf>
    <xf numFmtId="0" fontId="3" fillId="3" borderId="0" xfId="4">
      <alignment horizontal="right" vertical="top" indent="1"/>
    </xf>
    <xf numFmtId="0" fontId="0" fillId="2" borderId="0" xfId="0" applyFill="1"/>
    <xf numFmtId="3" fontId="0" fillId="0" borderId="0" xfId="3" applyFont="1" applyFill="1" applyBorder="1">
      <alignment horizontal="center" vertical="center"/>
    </xf>
    <xf numFmtId="3" fontId="0" fillId="0" borderId="0" xfId="3" applyFont="1">
      <alignment horizontal="center" vertical="center"/>
    </xf>
    <xf numFmtId="14" fontId="0" fillId="0" borderId="0" xfId="5" applyFont="1" applyFill="1" applyBorder="1">
      <alignment horizontal="center" vertical="center" wrapText="1"/>
    </xf>
    <xf numFmtId="14" fontId="0" fillId="0" borderId="0" xfId="5" applyFont="1" applyFill="1">
      <alignment horizontal="center" vertical="center" wrapText="1"/>
    </xf>
    <xf numFmtId="0" fontId="2" fillId="0" borderId="0" xfId="6"/>
    <xf numFmtId="0" fontId="0" fillId="4" borderId="0" xfId="0" applyFill="1"/>
    <xf numFmtId="0" fontId="6" fillId="2" borderId="0" xfId="7">
      <alignment wrapText="1"/>
    </xf>
    <xf numFmtId="0" fontId="6" fillId="5" borderId="0" xfId="7" applyFill="1">
      <alignment wrapText="1"/>
    </xf>
    <xf numFmtId="165" fontId="1" fillId="0" borderId="0" xfId="6" applyNumberFormat="1" applyFont="1"/>
    <xf numFmtId="165" fontId="1" fillId="2" borderId="0" xfId="7" applyNumberFormat="1" applyFont="1">
      <alignment wrapText="1"/>
    </xf>
  </cellXfs>
  <cellStyles count="8">
    <cellStyle name="Comma" xfId="3" builtinId="3" customBuiltin="1"/>
    <cellStyle name="Date" xfId="5" xr:uid="{E81F95B6-AB91-4F2C-B8CC-1A651BEA15EC}"/>
    <cellStyle name="Heading 1" xfId="1" builtinId="16" customBuiltin="1"/>
    <cellStyle name="Heading 2" xfId="2" builtinId="17" customBuiltin="1"/>
    <cellStyle name="Heading 3" xfId="4" builtinId="18" customBuiltin="1"/>
    <cellStyle name="Normal" xfId="0" builtinId="0" customBuiltin="1"/>
    <cellStyle name="zHiddenCharttext" xfId="7" xr:uid="{CFE01789-6FBA-44DC-BA4B-0FEC50AB5BF6}"/>
    <cellStyle name="zHiddenText" xfId="6" xr:uid="{3D5B3752-6279-4972-B609-3D2A8D2BDA70}"/>
  </cellStyles>
  <dxfs count="10">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9" formatCode="m/d/yyyy"/>
      <alignment horizontal="general" vertical="bottom" textRotation="0" wrapText="1"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dxf>
    <dxf>
      <fill>
        <patternFill patternType="solid">
          <fgColor theme="5" tint="0.79992065187536243"/>
          <bgColor theme="8" tint="0.79998168889431442"/>
        </patternFill>
      </fill>
    </dxf>
    <dxf>
      <font>
        <color theme="8" tint="-0.499984740745262"/>
      </font>
      <border>
        <bottom style="thin">
          <color theme="8"/>
        </bottom>
      </border>
    </dxf>
    <dxf>
      <font>
        <b val="0"/>
        <i val="0"/>
        <color theme="8" tint="-0.499984740745262"/>
      </font>
      <border>
        <top style="thin">
          <color theme="8"/>
        </top>
        <bottom style="thin">
          <color theme="8"/>
        </bottom>
      </border>
    </dxf>
  </dxfs>
  <tableStyles count="1" defaultTableStyle="Product Roadmap table style" defaultPivotStyle="PivotStyleLight16">
    <tableStyle name="Product Roadmap table style" pivot="0" count="3" xr9:uid="{7742C4F4-1C61-48CE-8147-5C341DCD900E}">
      <tableStyleElement type="wholeTable" dxfId="9"/>
      <tableStyleElement type="headerRow" dxfId="8"/>
      <tableStyleElement type="first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5827541318139831"/>
        </c:manualLayout>
      </c:layout>
      <c:scatterChart>
        <c:scatterStyle val="lineMarker"/>
        <c:varyColors val="0"/>
        <c:ser>
          <c:idx val="0"/>
          <c:order val="0"/>
          <c:tx>
            <c:strRef>
              <c:f>'Chart data'!$D$3</c:f>
              <c:strCache>
                <c:ptCount val="1"/>
                <c:pt idx="0">
                  <c:v>Position</c:v>
                </c:pt>
              </c:strCache>
            </c:strRef>
          </c:tx>
          <c:spPr>
            <a:ln w="19050" cap="rnd">
              <a:noFill/>
              <a:round/>
            </a:ln>
            <a:effectLst/>
          </c:spPr>
          <c:marker>
            <c:symbol val="circle"/>
            <c:size val="5"/>
            <c:spPr>
              <a:solidFill>
                <a:schemeClr val="accent5">
                  <a:lumMod val="50000"/>
                </a:schemeClr>
              </a:solidFill>
              <a:ln w="9525">
                <a:solidFill>
                  <a:schemeClr val="accent5"/>
                </a:solidFill>
              </a:ln>
              <a:effectLst/>
            </c:spPr>
          </c:marker>
          <c:dLbls>
            <c:dLbl>
              <c:idx val="0"/>
              <c:tx>
                <c:rich>
                  <a:bodyPr/>
                  <a:lstStyle/>
                  <a:p>
                    <a:fld id="{0FD8F3C5-00E9-4120-A048-95A6DE2B355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38F-4955-B7A2-9C15639C0302}"/>
                </c:ext>
              </c:extLst>
            </c:dLbl>
            <c:dLbl>
              <c:idx val="1"/>
              <c:tx>
                <c:rich>
                  <a:bodyPr/>
                  <a:lstStyle/>
                  <a:p>
                    <a:fld id="{F0B02494-D830-4438-8D6E-B1E0F36EB76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38F-4955-B7A2-9C15639C0302}"/>
                </c:ext>
              </c:extLst>
            </c:dLbl>
            <c:dLbl>
              <c:idx val="2"/>
              <c:tx>
                <c:rich>
                  <a:bodyPr/>
                  <a:lstStyle/>
                  <a:p>
                    <a:fld id="{34E4FD1D-7F23-41A0-944B-30D2FC97E62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38F-4955-B7A2-9C15639C0302}"/>
                </c:ext>
              </c:extLst>
            </c:dLbl>
            <c:dLbl>
              <c:idx val="3"/>
              <c:tx>
                <c:rich>
                  <a:bodyPr/>
                  <a:lstStyle/>
                  <a:p>
                    <a:fld id="{FAB8364F-D2B3-439E-A685-C2BAED6A841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38F-4955-B7A2-9C15639C0302}"/>
                </c:ext>
              </c:extLst>
            </c:dLbl>
            <c:dLbl>
              <c:idx val="4"/>
              <c:tx>
                <c:rich>
                  <a:bodyPr/>
                  <a:lstStyle/>
                  <a:p>
                    <a:fld id="{6F266088-2857-4AA8-9B6A-4538B6A223F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38F-4955-B7A2-9C15639C0302}"/>
                </c:ext>
              </c:extLst>
            </c:dLbl>
            <c:dLbl>
              <c:idx val="5"/>
              <c:tx>
                <c:rich>
                  <a:bodyPr/>
                  <a:lstStyle/>
                  <a:p>
                    <a:fld id="{DCCF877A-DC59-4F2D-8978-0ADCB648276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38F-4955-B7A2-9C15639C0302}"/>
                </c:ext>
              </c:extLst>
            </c:dLbl>
            <c:dLbl>
              <c:idx val="6"/>
              <c:tx>
                <c:rich>
                  <a:bodyPr/>
                  <a:lstStyle/>
                  <a:p>
                    <a:fld id="{778DD6DE-79AC-4C11-A79B-A918F48425D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38F-4955-B7A2-9C15639C0302}"/>
                </c:ext>
              </c:extLst>
            </c:dLbl>
            <c:dLbl>
              <c:idx val="7"/>
              <c:tx>
                <c:rich>
                  <a:bodyPr/>
                  <a:lstStyle/>
                  <a:p>
                    <a:fld id="{A1C1E9CE-7B25-4177-8961-6D95DE781E0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38F-4955-B7A2-9C15639C0302}"/>
                </c:ext>
              </c:extLst>
            </c:dLbl>
            <c:dLbl>
              <c:idx val="8"/>
              <c:tx>
                <c:rich>
                  <a:bodyPr/>
                  <a:lstStyle/>
                  <a:p>
                    <a:fld id="{CD6FB25C-1FE1-4993-AA5E-609A4B9095A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38F-4955-B7A2-9C15639C0302}"/>
                </c:ext>
              </c:extLst>
            </c:dLbl>
            <c:dLbl>
              <c:idx val="9"/>
              <c:tx>
                <c:rich>
                  <a:bodyPr/>
                  <a:lstStyle/>
                  <a:p>
                    <a:fld id="{D57BE9DE-8E9A-4712-887C-47098A40E84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38F-4955-B7A2-9C15639C0302}"/>
                </c:ext>
              </c:extLst>
            </c:dLbl>
            <c:spPr>
              <a:noFill/>
              <a:ln>
                <a:noFill/>
              </a:ln>
              <a:effectLst/>
            </c:spPr>
            <c:txPr>
              <a:bodyPr rot="0" spcFirstLastPara="1" vertOverflow="ellipsis" horzOverflow="clip" vert="horz" wrap="non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Dir val="y"/>
            <c:errBarType val="minus"/>
            <c:errValType val="percentage"/>
            <c:noEndCap val="1"/>
            <c:val val="100"/>
            <c:spPr>
              <a:noFill/>
              <a:ln w="9525" cap="rnd" cmpd="sng" algn="ctr">
                <a:solidFill>
                  <a:schemeClr val="accent5">
                    <a:lumMod val="75000"/>
                  </a:schemeClr>
                </a:solidFill>
                <a:round/>
              </a:ln>
              <a:effectLst/>
            </c:spPr>
          </c:errBars>
          <c:xVal>
            <c:multiLvlStrRef>
              <c:f>'Chart data'!$B$4:$C$13</c:f>
              <c:multiLvlStrCache>
                <c:ptCount val="10"/>
                <c:lvl>
                  <c:pt idx="0">
                    <c:v>Resource Selection</c:v>
                  </c:pt>
                  <c:pt idx="1">
                    <c:v>Team Creation
activity 1 </c:v>
                  </c:pt>
                  <c:pt idx="2">
                    <c:v>Team Kickoff
activity 1 
activity 2
activity 3
activity 4</c:v>
                  </c:pt>
                  <c:pt idx="3">
                    <c:v>Start Data Collection</c:v>
                  </c:pt>
                  <c:pt idx="4">
                    <c:v>Data Analysis</c:v>
                  </c:pt>
                  <c:pt idx="5">
                    <c:v>Design</c:v>
                  </c:pt>
                  <c:pt idx="6">
                    <c:v>Proof of Concept</c:v>
                  </c:pt>
                  <c:pt idx="7">
                    <c:v>Test &amp; Analysis</c:v>
                  </c:pt>
                  <c:pt idx="8">
                    <c:v>Redesign</c:v>
                  </c:pt>
                  <c:pt idx="9">
                    <c:v>Redevelop</c:v>
                  </c:pt>
                </c:lvl>
                <c:lvl>
                  <c:pt idx="0">
                    <c:v>6/13/2025</c:v>
                  </c:pt>
                  <c:pt idx="1">
                    <c:v>9/1/2025</c:v>
                  </c:pt>
                  <c:pt idx="2">
                    <c:v>11/30/2025</c:v>
                  </c:pt>
                  <c:pt idx="3">
                    <c:v>3/10/2026</c:v>
                  </c:pt>
                  <c:pt idx="4">
                    <c:v>6/8/2026</c:v>
                  </c:pt>
                  <c:pt idx="5">
                    <c:v>8/27/2026</c:v>
                  </c:pt>
                  <c:pt idx="6">
                    <c:v>11/5/2026</c:v>
                  </c:pt>
                  <c:pt idx="7">
                    <c:v>1/4/2027</c:v>
                  </c:pt>
                  <c:pt idx="8">
                    <c:v>2/23/2027</c:v>
                  </c:pt>
                  <c:pt idx="9">
                    <c:v>4/4/2027</c:v>
                  </c:pt>
                </c:lvl>
              </c:multiLvlStrCache>
            </c:multiLvlStrRef>
          </c:xVal>
          <c:yVal>
            <c:numRef>
              <c:f>'Chart data'!$D$4:$D$13</c:f>
              <c:numCache>
                <c:formatCode>General</c:formatCode>
                <c:ptCount val="10"/>
                <c:pt idx="0">
                  <c:v>-1</c:v>
                </c:pt>
                <c:pt idx="1">
                  <c:v>0.5</c:v>
                </c:pt>
                <c:pt idx="2">
                  <c:v>-2</c:v>
                </c:pt>
                <c:pt idx="3">
                  <c:v>3</c:v>
                </c:pt>
                <c:pt idx="4">
                  <c:v>-1</c:v>
                </c:pt>
                <c:pt idx="5">
                  <c:v>1</c:v>
                </c:pt>
                <c:pt idx="6">
                  <c:v>1</c:v>
                </c:pt>
                <c:pt idx="7">
                  <c:v>-3</c:v>
                </c:pt>
                <c:pt idx="8">
                  <c:v>-2</c:v>
                </c:pt>
                <c:pt idx="9">
                  <c:v>2</c:v>
                </c:pt>
              </c:numCache>
            </c:numRef>
          </c:yVal>
          <c:smooth val="0"/>
          <c:extLst>
            <c:ext xmlns:c15="http://schemas.microsoft.com/office/drawing/2012/chart" uri="{02D57815-91ED-43cb-92C2-25804820EDAC}">
              <c15:datalabelsRange>
                <c15:f>'Chart data'!$C$4:$C$13</c15:f>
                <c15:dlblRangeCache>
                  <c:ptCount val="10"/>
                  <c:pt idx="0">
                    <c:v>Resource Selection</c:v>
                  </c:pt>
                  <c:pt idx="1">
                    <c:v>Team Creation
activity 1 </c:v>
                  </c:pt>
                  <c:pt idx="2">
                    <c:v>Team Kickoff
activity 1 
activity 2
activity 3
activity 4</c:v>
                  </c:pt>
                  <c:pt idx="3">
                    <c:v>Start Data Collection</c:v>
                  </c:pt>
                  <c:pt idx="4">
                    <c:v>Data Analysis</c:v>
                  </c:pt>
                  <c:pt idx="5">
                    <c:v>Design</c:v>
                  </c:pt>
                  <c:pt idx="6">
                    <c:v>Proof of Concept</c:v>
                  </c:pt>
                  <c:pt idx="7">
                    <c:v>Test &amp; Analysis</c:v>
                  </c:pt>
                  <c:pt idx="8">
                    <c:v>Redesign</c:v>
                  </c:pt>
                  <c:pt idx="9">
                    <c:v>Redevelop</c:v>
                  </c:pt>
                </c15:dlblRangeCache>
              </c15:datalabelsRange>
            </c:ext>
            <c:ext xmlns:c16="http://schemas.microsoft.com/office/drawing/2014/chart" uri="{C3380CC4-5D6E-409C-BE32-E72D297353CC}">
              <c16:uniqueId val="{0000000A-738F-4955-B7A2-9C15639C0302}"/>
            </c:ext>
          </c:extLst>
        </c:ser>
        <c:dLbls>
          <c:showLegendKey val="0"/>
          <c:showVal val="0"/>
          <c:showCatName val="0"/>
          <c:showSerName val="0"/>
          <c:showPercent val="0"/>
          <c:showBubbleSize val="0"/>
        </c:dLbls>
        <c:axId val="966684360"/>
        <c:axId val="966683048"/>
      </c:scatterChart>
      <c:valAx>
        <c:axId val="966684360"/>
        <c:scaling>
          <c:orientation val="minMax"/>
          <c:max val="12"/>
        </c:scaling>
        <c:delete val="0"/>
        <c:axPos val="b"/>
        <c:majorTickMark val="none"/>
        <c:minorTickMark val="none"/>
        <c:tickLblPos val="none"/>
        <c:spPr>
          <a:solidFill>
            <a:schemeClr val="accent5">
              <a:lumMod val="75000"/>
            </a:schemeClr>
          </a:solidFill>
          <a:ln w="63500" cap="flat" cmpd="sng" algn="ctr">
            <a:solidFill>
              <a:schemeClr val="accent5">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83048"/>
        <c:crosses val="autoZero"/>
        <c:crossBetween val="midCat"/>
        <c:majorUnit val="2"/>
        <c:minorUnit val="0.2"/>
      </c:valAx>
      <c:valAx>
        <c:axId val="966683048"/>
        <c:scaling>
          <c:orientation val="minMax"/>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84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Chart data'!$B$17" horiz="1" max="10" page="4" val="7"/>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9526</xdr:rowOff>
    </xdr:from>
    <xdr:to>
      <xdr:col>3</xdr:col>
      <xdr:colOff>3505199</xdr:colOff>
      <xdr:row>4</xdr:row>
      <xdr:rowOff>28576</xdr:rowOff>
    </xdr:to>
    <xdr:graphicFrame macro="">
      <xdr:nvGraphicFramePr>
        <xdr:cNvPr id="2" name="Chart 1" descr="Scatter chart for plotting milestones above or below and along a timeline.">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7620</xdr:colOff>
          <xdr:row>2</xdr:row>
          <xdr:rowOff>213360</xdr:rowOff>
        </xdr:from>
        <xdr:to>
          <xdr:col>3</xdr:col>
          <xdr:colOff>4709160</xdr:colOff>
          <xdr:row>4</xdr:row>
          <xdr:rowOff>30480</xdr:rowOff>
        </xdr:to>
        <xdr:sp macro="" textlink="">
          <xdr:nvSpPr>
            <xdr:cNvPr id="4098" name="Scroll Bar 2" descr="Scrollbar to navigate the roadmap" hidden="1">
              <a:extLst>
                <a:ext uri="{63B3BB69-23CF-44E3-9099-C40C66FF867C}">
                  <a14:compatExt spid="_x0000_s4098"/>
                </a:ext>
                <a:ext uri="{FF2B5EF4-FFF2-40B4-BE49-F238E27FC236}">
                  <a16:creationId xmlns:a16="http://schemas.microsoft.com/office/drawing/2014/main" id="{00000000-0008-0000-02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0</xdr:col>
      <xdr:colOff>19049</xdr:colOff>
      <xdr:row>0</xdr:row>
      <xdr:rowOff>1038225</xdr:rowOff>
    </xdr:from>
    <xdr:to>
      <xdr:col>3</xdr:col>
      <xdr:colOff>4605526</xdr:colOff>
      <xdr:row>1</xdr:row>
      <xdr:rowOff>1880920</xdr:rowOff>
    </xdr:to>
    <xdr:grpSp>
      <xdr:nvGrpSpPr>
        <xdr:cNvPr id="44" name="Group 43" descr="Milestone date marker along the roadmap timeline">
          <a:extLst>
            <a:ext uri="{FF2B5EF4-FFF2-40B4-BE49-F238E27FC236}">
              <a16:creationId xmlns:a16="http://schemas.microsoft.com/office/drawing/2014/main" id="{00000000-0008-0000-0200-00002C000000}"/>
            </a:ext>
          </a:extLst>
        </xdr:cNvPr>
        <xdr:cNvGrpSpPr/>
      </xdr:nvGrpSpPr>
      <xdr:grpSpPr>
        <a:xfrm>
          <a:off x="16509" y="1036955"/>
          <a:ext cx="11670537" cy="4079925"/>
          <a:chOff x="19049" y="1247137"/>
          <a:chExt cx="11815952" cy="3902696"/>
        </a:xfrm>
      </xdr:grpSpPr>
      <xdr:grpSp>
        <xdr:nvGrpSpPr>
          <xdr:cNvPr id="35" name="Group 34" descr="Milestone date marker along the roadmap timeline">
            <a:extLst>
              <a:ext uri="{FF2B5EF4-FFF2-40B4-BE49-F238E27FC236}">
                <a16:creationId xmlns:a16="http://schemas.microsoft.com/office/drawing/2014/main" id="{00000000-0008-0000-0200-000023000000}"/>
              </a:ext>
            </a:extLst>
          </xdr:cNvPr>
          <xdr:cNvGrpSpPr/>
        </xdr:nvGrpSpPr>
        <xdr:grpSpPr>
          <a:xfrm>
            <a:off x="11039473" y="2302210"/>
            <a:ext cx="795528" cy="994205"/>
            <a:chOff x="11039473" y="2302210"/>
            <a:chExt cx="795528" cy="994205"/>
          </a:xfrm>
        </xdr:grpSpPr>
        <xdr:sp macro="" textlink="'Chart data'!C26">
          <xdr:nvSpPr>
            <xdr:cNvPr id="12" name="Circle: Hollow 11" descr="Milestone date within a donut.">
              <a:extLst>
                <a:ext uri="{FF2B5EF4-FFF2-40B4-BE49-F238E27FC236}">
                  <a16:creationId xmlns:a16="http://schemas.microsoft.com/office/drawing/2014/main" id="{00000000-0008-0000-0200-00000C000000}"/>
                </a:ext>
              </a:extLst>
            </xdr:cNvPr>
            <xdr:cNvSpPr/>
          </xdr:nvSpPr>
          <xdr:spPr>
            <a:xfrm>
              <a:off x="11039473" y="2302210"/>
              <a:ext cx="795528" cy="795528"/>
            </a:xfrm>
            <a:prstGeom prst="donut">
              <a:avLst>
                <a:gd name="adj" fmla="val 7296"/>
              </a:avLst>
            </a:prstGeom>
            <a:solidFill>
              <a:schemeClr val="accent5"/>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marL="0" indent="0" algn="ctr"/>
              <a:fld id="{EDA3A338-67AB-4920-99D9-B3A1BE175CDC}" type="TxLink">
                <a:rPr lang="en-US" sz="1400" b="0" i="0" u="none" strike="noStrike">
                  <a:solidFill>
                    <a:schemeClr val="bg1"/>
                  </a:solidFill>
                  <a:effectLst>
                    <a:glow rad="139700">
                      <a:schemeClr val="accent5">
                        <a:satMod val="175000"/>
                        <a:alpha val="40000"/>
                      </a:schemeClr>
                    </a:glow>
                  </a:effectLst>
                  <a:latin typeface="Corbel"/>
                  <a:ea typeface="+mn-ea"/>
                  <a:cs typeface="+mn-cs"/>
                </a:rPr>
                <a:pPr marL="0" indent="0" algn="ctr"/>
                <a:t>4 Apr</a:t>
              </a:fld>
              <a:endParaRPr lang="en-US" sz="1400" b="0" i="0" u="none" strike="noStrike">
                <a:solidFill>
                  <a:schemeClr val="bg1"/>
                </a:solidFill>
                <a:effectLst>
                  <a:glow rad="139700">
                    <a:schemeClr val="accent5">
                      <a:satMod val="175000"/>
                      <a:alpha val="40000"/>
                    </a:schemeClr>
                  </a:glow>
                </a:effectLst>
                <a:latin typeface="Corbel"/>
                <a:ea typeface="+mn-ea"/>
                <a:cs typeface="+mn-cs"/>
              </a:endParaRPr>
            </a:p>
          </xdr:txBody>
        </xdr:sp>
        <xdr:grpSp>
          <xdr:nvGrpSpPr>
            <xdr:cNvPr id="20" name="Group 19" descr="Milestone date marker along the roadmap timeline">
              <a:extLst>
                <a:ext uri="{FF2B5EF4-FFF2-40B4-BE49-F238E27FC236}">
                  <a16:creationId xmlns:a16="http://schemas.microsoft.com/office/drawing/2014/main" id="{00000000-0008-0000-0200-000014000000}"/>
                </a:ext>
              </a:extLst>
            </xdr:cNvPr>
            <xdr:cNvGrpSpPr/>
          </xdr:nvGrpSpPr>
          <xdr:grpSpPr>
            <a:xfrm>
              <a:off x="11106150" y="3131823"/>
              <a:ext cx="683133" cy="164592"/>
              <a:chOff x="14306550" y="2374586"/>
              <a:chExt cx="683133" cy="164592"/>
            </a:xfrm>
          </xdr:grpSpPr>
          <xdr:sp macro="" textlink="">
            <xdr:nvSpPr>
              <xdr:cNvPr id="19" name="Flowchart: Connector 18" descr="Decorative circle">
                <a:extLst>
                  <a:ext uri="{FF2B5EF4-FFF2-40B4-BE49-F238E27FC236}">
                    <a16:creationId xmlns:a16="http://schemas.microsoft.com/office/drawing/2014/main" id="{00000000-0008-0000-0200-000013000000}"/>
                  </a:ext>
                </a:extLst>
              </xdr:cNvPr>
              <xdr:cNvSpPr/>
            </xdr:nvSpPr>
            <xdr:spPr>
              <a:xfrm>
                <a:off x="14306550" y="2423543"/>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Flowchart: Connector 22" descr="Decorative circle">
                <a:extLst>
                  <a:ext uri="{FF2B5EF4-FFF2-40B4-BE49-F238E27FC236}">
                    <a16:creationId xmlns:a16="http://schemas.microsoft.com/office/drawing/2014/main" id="{00000000-0008-0000-0200-000017000000}"/>
                  </a:ext>
                </a:extLst>
              </xdr:cNvPr>
              <xdr:cNvSpPr/>
            </xdr:nvSpPr>
            <xdr:spPr>
              <a:xfrm>
                <a:off x="14418564" y="2406588"/>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Flowchart: Connector 23" descr="Decorative circle">
                <a:extLst>
                  <a:ext uri="{FF2B5EF4-FFF2-40B4-BE49-F238E27FC236}">
                    <a16:creationId xmlns:a16="http://schemas.microsoft.com/office/drawing/2014/main" id="{00000000-0008-0000-0200-000018000000}"/>
                  </a:ext>
                </a:extLst>
              </xdr:cNvPr>
              <xdr:cNvSpPr/>
            </xdr:nvSpPr>
            <xdr:spPr>
              <a:xfrm>
                <a:off x="14567154" y="2374586"/>
                <a:ext cx="161925" cy="164592"/>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Flowchart: Connector 25" descr="Decorative circle">
                <a:extLst>
                  <a:ext uri="{FF2B5EF4-FFF2-40B4-BE49-F238E27FC236}">
                    <a16:creationId xmlns:a16="http://schemas.microsoft.com/office/drawing/2014/main" id="{00000000-0008-0000-0200-00001A000000}"/>
                  </a:ext>
                </a:extLst>
              </xdr:cNvPr>
              <xdr:cNvSpPr/>
            </xdr:nvSpPr>
            <xdr:spPr>
              <a:xfrm rot="10800000">
                <a:off x="14925675" y="2423543"/>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Flowchart: Connector 26" descr="Decorative circle">
                <a:extLst>
                  <a:ext uri="{FF2B5EF4-FFF2-40B4-BE49-F238E27FC236}">
                    <a16:creationId xmlns:a16="http://schemas.microsoft.com/office/drawing/2014/main" id="{00000000-0008-0000-0200-00001B000000}"/>
                  </a:ext>
                </a:extLst>
              </xdr:cNvPr>
              <xdr:cNvSpPr/>
            </xdr:nvSpPr>
            <xdr:spPr>
              <a:xfrm rot="10800000">
                <a:off x="14777085" y="2406589"/>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43" name="Group 42" descr="Milestone date marker along the roadmap timeline">
            <a:extLst>
              <a:ext uri="{FF2B5EF4-FFF2-40B4-BE49-F238E27FC236}">
                <a16:creationId xmlns:a16="http://schemas.microsoft.com/office/drawing/2014/main" id="{00000000-0008-0000-0200-00002B000000}"/>
              </a:ext>
            </a:extLst>
          </xdr:cNvPr>
          <xdr:cNvGrpSpPr/>
        </xdr:nvGrpSpPr>
        <xdr:grpSpPr>
          <a:xfrm>
            <a:off x="19049" y="4144038"/>
            <a:ext cx="795528" cy="1005795"/>
            <a:chOff x="19049" y="4144038"/>
            <a:chExt cx="795528" cy="1005795"/>
          </a:xfrm>
        </xdr:grpSpPr>
        <xdr:sp macro="" textlink="'Chart data'!C24">
          <xdr:nvSpPr>
            <xdr:cNvPr id="17" name="Circle: Hollow 16" descr="Milestone date within a donut.">
              <a:extLst>
                <a:ext uri="{FF2B5EF4-FFF2-40B4-BE49-F238E27FC236}">
                  <a16:creationId xmlns:a16="http://schemas.microsoft.com/office/drawing/2014/main" id="{00000000-0008-0000-0200-000011000000}"/>
                </a:ext>
              </a:extLst>
            </xdr:cNvPr>
            <xdr:cNvSpPr/>
          </xdr:nvSpPr>
          <xdr:spPr>
            <a:xfrm>
              <a:off x="19049" y="4354305"/>
              <a:ext cx="795528" cy="795528"/>
            </a:xfrm>
            <a:prstGeom prst="donut">
              <a:avLst>
                <a:gd name="adj" fmla="val 7296"/>
              </a:avLst>
            </a:prstGeom>
            <a:solidFill>
              <a:schemeClr val="accent5"/>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marL="0" indent="0" algn="ctr"/>
              <a:fld id="{60C87DDA-A70A-4557-99D2-718C0DB02B25}" type="TxLink">
                <a:rPr lang="en-US" sz="1400" b="0" i="0" u="none" strike="noStrike">
                  <a:solidFill>
                    <a:schemeClr val="bg1"/>
                  </a:solidFill>
                  <a:effectLst>
                    <a:glow rad="139700">
                      <a:schemeClr val="accent5">
                        <a:satMod val="175000"/>
                        <a:alpha val="40000"/>
                      </a:schemeClr>
                    </a:glow>
                  </a:effectLst>
                  <a:latin typeface="Corbel"/>
                  <a:ea typeface="+mn-ea"/>
                  <a:cs typeface="+mn-cs"/>
                </a:rPr>
                <a:pPr marL="0" indent="0" algn="ctr"/>
                <a:t>13 Jun</a:t>
              </a:fld>
              <a:endParaRPr lang="en-US" sz="1400" b="0" i="0" u="none" strike="noStrike">
                <a:solidFill>
                  <a:schemeClr val="bg1"/>
                </a:solidFill>
                <a:effectLst>
                  <a:glow rad="139700">
                    <a:schemeClr val="accent5">
                      <a:satMod val="175000"/>
                      <a:alpha val="40000"/>
                    </a:schemeClr>
                  </a:glow>
                </a:effectLst>
                <a:latin typeface="Corbel"/>
                <a:ea typeface="+mn-ea"/>
                <a:cs typeface="+mn-cs"/>
              </a:endParaRPr>
            </a:p>
          </xdr:txBody>
        </xdr:sp>
        <xdr:grpSp>
          <xdr:nvGrpSpPr>
            <xdr:cNvPr id="29" name="Group 28" descr="Milestone date marker along the roadmap timeline">
              <a:extLst>
                <a:ext uri="{FF2B5EF4-FFF2-40B4-BE49-F238E27FC236}">
                  <a16:creationId xmlns:a16="http://schemas.microsoft.com/office/drawing/2014/main" id="{00000000-0008-0000-0200-00001D000000}"/>
                </a:ext>
              </a:extLst>
            </xdr:cNvPr>
            <xdr:cNvGrpSpPr/>
          </xdr:nvGrpSpPr>
          <xdr:grpSpPr>
            <a:xfrm>
              <a:off x="95250" y="4144038"/>
              <a:ext cx="683133" cy="164592"/>
              <a:chOff x="11610975" y="2839113"/>
              <a:chExt cx="683133" cy="164592"/>
            </a:xfrm>
          </xdr:grpSpPr>
          <xdr:sp macro="" textlink="">
            <xdr:nvSpPr>
              <xdr:cNvPr id="30" name="Flowchart: Connector 29" descr="Decorative circle">
                <a:extLst>
                  <a:ext uri="{FF2B5EF4-FFF2-40B4-BE49-F238E27FC236}">
                    <a16:creationId xmlns:a16="http://schemas.microsoft.com/office/drawing/2014/main" id="{00000000-0008-0000-0200-00001E000000}"/>
                  </a:ext>
                </a:extLst>
              </xdr:cNvPr>
              <xdr:cNvSpPr/>
            </xdr:nvSpPr>
            <xdr:spPr>
              <a:xfrm>
                <a:off x="11610975" y="2888072"/>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Flowchart: Connector 30" descr="Decorative circle">
                <a:extLst>
                  <a:ext uri="{FF2B5EF4-FFF2-40B4-BE49-F238E27FC236}">
                    <a16:creationId xmlns:a16="http://schemas.microsoft.com/office/drawing/2014/main" id="{00000000-0008-0000-0200-00001F000000}"/>
                  </a:ext>
                </a:extLst>
              </xdr:cNvPr>
              <xdr:cNvSpPr/>
            </xdr:nvSpPr>
            <xdr:spPr>
              <a:xfrm>
                <a:off x="11722989" y="2871117"/>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Flowchart: Connector 31" descr="Decorative circle">
                <a:extLst>
                  <a:ext uri="{FF2B5EF4-FFF2-40B4-BE49-F238E27FC236}">
                    <a16:creationId xmlns:a16="http://schemas.microsoft.com/office/drawing/2014/main" id="{00000000-0008-0000-0200-000020000000}"/>
                  </a:ext>
                </a:extLst>
              </xdr:cNvPr>
              <xdr:cNvSpPr/>
            </xdr:nvSpPr>
            <xdr:spPr>
              <a:xfrm>
                <a:off x="11871579" y="2839113"/>
                <a:ext cx="161925" cy="164592"/>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Flowchart: Connector 32" descr="Decorative circle">
                <a:extLst>
                  <a:ext uri="{FF2B5EF4-FFF2-40B4-BE49-F238E27FC236}">
                    <a16:creationId xmlns:a16="http://schemas.microsoft.com/office/drawing/2014/main" id="{00000000-0008-0000-0200-000021000000}"/>
                  </a:ext>
                </a:extLst>
              </xdr:cNvPr>
              <xdr:cNvSpPr/>
            </xdr:nvSpPr>
            <xdr:spPr>
              <a:xfrm rot="10800000">
                <a:off x="12230100" y="2888072"/>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Flowchart: Connector 33" descr="Decorative circle">
                <a:extLst>
                  <a:ext uri="{FF2B5EF4-FFF2-40B4-BE49-F238E27FC236}">
                    <a16:creationId xmlns:a16="http://schemas.microsoft.com/office/drawing/2014/main" id="{00000000-0008-0000-0200-000022000000}"/>
                  </a:ext>
                </a:extLst>
              </xdr:cNvPr>
              <xdr:cNvSpPr/>
            </xdr:nvSpPr>
            <xdr:spPr>
              <a:xfrm rot="10800000">
                <a:off x="12081510" y="2871118"/>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42" name="Group 41" descr="Milestone date marker along the roadmap timeline">
            <a:extLst>
              <a:ext uri="{FF2B5EF4-FFF2-40B4-BE49-F238E27FC236}">
                <a16:creationId xmlns:a16="http://schemas.microsoft.com/office/drawing/2014/main" id="{00000000-0008-0000-0200-00002A000000}"/>
              </a:ext>
            </a:extLst>
          </xdr:cNvPr>
          <xdr:cNvGrpSpPr/>
        </xdr:nvGrpSpPr>
        <xdr:grpSpPr>
          <a:xfrm>
            <a:off x="4648200" y="1247137"/>
            <a:ext cx="795528" cy="1020031"/>
            <a:chOff x="4648200" y="1247137"/>
            <a:chExt cx="795528" cy="1020031"/>
          </a:xfrm>
        </xdr:grpSpPr>
        <xdr:sp macro="" textlink="'Chart data'!C25">
          <xdr:nvSpPr>
            <xdr:cNvPr id="7" name="Circle: Hollow 6" descr="Milestone date marker along the roadmap timeline">
              <a:extLst>
                <a:ext uri="{FF2B5EF4-FFF2-40B4-BE49-F238E27FC236}">
                  <a16:creationId xmlns:a16="http://schemas.microsoft.com/office/drawing/2014/main" id="{00000000-0008-0000-0200-000007000000}"/>
                </a:ext>
              </a:extLst>
            </xdr:cNvPr>
            <xdr:cNvSpPr/>
          </xdr:nvSpPr>
          <xdr:spPr>
            <a:xfrm>
              <a:off x="4648200" y="1247137"/>
              <a:ext cx="795528" cy="790576"/>
            </a:xfrm>
            <a:prstGeom prst="donut">
              <a:avLst>
                <a:gd name="adj" fmla="val 7296"/>
              </a:avLst>
            </a:prstGeom>
            <a:solidFill>
              <a:schemeClr val="accent5"/>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fld id="{199D44F3-1370-48B7-9068-2DB846DC066A}" type="TxLink">
                <a:rPr lang="en-US" sz="1400" b="0" i="0" u="none" strike="noStrike">
                  <a:solidFill>
                    <a:schemeClr val="bg1"/>
                  </a:solidFill>
                  <a:effectLst>
                    <a:glow rad="139700">
                      <a:schemeClr val="accent5">
                        <a:satMod val="175000"/>
                        <a:alpha val="40000"/>
                      </a:schemeClr>
                    </a:glow>
                  </a:effectLst>
                  <a:latin typeface="Corbel"/>
                </a:rPr>
                <a:pPr algn="ctr"/>
                <a:t>27 Aug</a:t>
              </a:fld>
              <a:endParaRPr lang="en-US" sz="1400">
                <a:solidFill>
                  <a:schemeClr val="bg1"/>
                </a:solidFill>
                <a:effectLst>
                  <a:glow rad="139700">
                    <a:schemeClr val="accent5">
                      <a:satMod val="175000"/>
                      <a:alpha val="40000"/>
                    </a:schemeClr>
                  </a:glow>
                </a:effectLst>
              </a:endParaRPr>
            </a:p>
          </xdr:txBody>
        </xdr:sp>
        <xdr:grpSp>
          <xdr:nvGrpSpPr>
            <xdr:cNvPr id="36" name="Group 35" descr="Milestone date marker along the roadmap timeline">
              <a:extLst>
                <a:ext uri="{FF2B5EF4-FFF2-40B4-BE49-F238E27FC236}">
                  <a16:creationId xmlns:a16="http://schemas.microsoft.com/office/drawing/2014/main" id="{00000000-0008-0000-0200-000024000000}"/>
                </a:ext>
              </a:extLst>
            </xdr:cNvPr>
            <xdr:cNvGrpSpPr/>
          </xdr:nvGrpSpPr>
          <xdr:grpSpPr>
            <a:xfrm>
              <a:off x="4705350" y="2102576"/>
              <a:ext cx="683133" cy="164592"/>
              <a:chOff x="12068175" y="1345339"/>
              <a:chExt cx="683133" cy="164592"/>
            </a:xfrm>
          </xdr:grpSpPr>
          <xdr:sp macro="" textlink="">
            <xdr:nvSpPr>
              <xdr:cNvPr id="37" name="Flowchart: Connector 36" descr="Decorative circle">
                <a:extLst>
                  <a:ext uri="{FF2B5EF4-FFF2-40B4-BE49-F238E27FC236}">
                    <a16:creationId xmlns:a16="http://schemas.microsoft.com/office/drawing/2014/main" id="{00000000-0008-0000-0200-000025000000}"/>
                  </a:ext>
                </a:extLst>
              </xdr:cNvPr>
              <xdr:cNvSpPr/>
            </xdr:nvSpPr>
            <xdr:spPr>
              <a:xfrm>
                <a:off x="12068175" y="1394294"/>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Flowchart: Connector 37" descr="Decorative circle">
                <a:extLst>
                  <a:ext uri="{FF2B5EF4-FFF2-40B4-BE49-F238E27FC236}">
                    <a16:creationId xmlns:a16="http://schemas.microsoft.com/office/drawing/2014/main" id="{00000000-0008-0000-0200-000026000000}"/>
                  </a:ext>
                </a:extLst>
              </xdr:cNvPr>
              <xdr:cNvSpPr/>
            </xdr:nvSpPr>
            <xdr:spPr>
              <a:xfrm>
                <a:off x="12180189" y="1377344"/>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Flowchart: Connector 38" descr="Decorative circle">
                <a:extLst>
                  <a:ext uri="{FF2B5EF4-FFF2-40B4-BE49-F238E27FC236}">
                    <a16:creationId xmlns:a16="http://schemas.microsoft.com/office/drawing/2014/main" id="{00000000-0008-0000-0200-000027000000}"/>
                  </a:ext>
                </a:extLst>
              </xdr:cNvPr>
              <xdr:cNvSpPr/>
            </xdr:nvSpPr>
            <xdr:spPr>
              <a:xfrm>
                <a:off x="12328779" y="1345339"/>
                <a:ext cx="161925" cy="164592"/>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Flowchart: Connector 39" descr="Decorative circle">
                <a:extLst>
                  <a:ext uri="{FF2B5EF4-FFF2-40B4-BE49-F238E27FC236}">
                    <a16:creationId xmlns:a16="http://schemas.microsoft.com/office/drawing/2014/main" id="{00000000-0008-0000-0200-000028000000}"/>
                  </a:ext>
                </a:extLst>
              </xdr:cNvPr>
              <xdr:cNvSpPr/>
            </xdr:nvSpPr>
            <xdr:spPr>
              <a:xfrm rot="10800000">
                <a:off x="12687300" y="1394299"/>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Flowchart: Connector 40" descr="Decorative circle">
                <a:extLst>
                  <a:ext uri="{FF2B5EF4-FFF2-40B4-BE49-F238E27FC236}">
                    <a16:creationId xmlns:a16="http://schemas.microsoft.com/office/drawing/2014/main" id="{00000000-0008-0000-0200-000029000000}"/>
                  </a:ext>
                </a:extLst>
              </xdr:cNvPr>
              <xdr:cNvSpPr/>
            </xdr:nvSpPr>
            <xdr:spPr>
              <a:xfrm rot="10800000">
                <a:off x="12538710" y="1377337"/>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798643-A199-4F14-8E82-736AAE07BFD0}" name="RoadmapMilestones" displayName="RoadmapMilestones" ref="B2:E26" totalsRowShown="0">
  <autoFilter ref="B2:E26" xr:uid="{36306F77-BABB-4C2F-9D3C-0ECAE0F7373F}"/>
  <tableColumns count="4">
    <tableColumn id="4" xr3:uid="{E8C15ED4-F54A-4C06-AF85-F0B7E8E1BE6A}" name="No." dataDxfId="6" dataCellStyle="Comma">
      <calculatedColumnFormula>ROW($A1)</calculatedColumnFormula>
    </tableColumn>
    <tableColumn id="5" xr3:uid="{3B968263-26A1-4FE3-824D-7762CF5B1DD0}" name="Position" dataCellStyle="Comma"/>
    <tableColumn id="1" xr3:uid="{3569700A-81E7-47E1-B530-21EBC62DE45B}" name="Date" dataDxfId="5" dataCellStyle="Date"/>
    <tableColumn id="2" xr3:uid="{AEE7B709-9935-42EF-A198-EFDD2D9C79B1}" name="Milestone"/>
  </tableColumns>
  <tableStyleInfo name="Product Roadmap table style" showFirstColumn="1" showLastColumn="0" showRowStripes="1" showColumnStripes="0"/>
  <extLst>
    <ext xmlns:x14="http://schemas.microsoft.com/office/spreadsheetml/2009/9/main" uri="{504A1905-F514-4f6f-8877-14C23A59335A}">
      <x14:table altTextSummary="Enter the position for charting a milestone in this table, by using positive or negative whole integers between 1 and 3 to indicate whether the milestone should be above or below the timeline. Enter a date and a corresponding milestone for each positio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D590DA-D8A8-477C-9D86-F655FC481FE0}" name="DynamicChartData" displayName="DynamicChartData" ref="B3:D13" totalsRowShown="0">
  <autoFilter ref="B3:D13" xr:uid="{0D865FE9-CE70-457E-A51A-ABCEECB846BA}">
    <filterColumn colId="0" hiddenButton="1"/>
    <filterColumn colId="1" hiddenButton="1"/>
    <filterColumn colId="2" hiddenButton="1"/>
  </autoFilter>
  <tableColumns count="3">
    <tableColumn id="1" xr3:uid="{7CFE9763-AE80-4B55-B2FE-BAD90CADD2D0}" name="Date" dataDxfId="4">
      <calculatedColumnFormula>IFERROR(IF(LEN(Milestones!D3)=0,"",INDEX(RoadmapMilestones[],Milestones!$B3+$B$17,3)),"")</calculatedColumnFormula>
    </tableColumn>
    <tableColumn id="2" xr3:uid="{5315A73F-68C4-4565-9418-F7709CFA5A3B}" name="Events" dataDxfId="3">
      <calculatedColumnFormula>IFERROR(IF(LEN(Milestones!E3)=0,"",INDEX(RoadmapMilestones[],Milestones!$B3+$B$17,4)),"")</calculatedColumnFormula>
    </tableColumn>
    <tableColumn id="3" xr3:uid="{5D7A40D5-E0A6-4F3C-8652-7BA6CBEFF711}" name="Position" dataDxfId="2">
      <calculatedColumnFormula>IFERROR(INDEX(RoadmapMilestones[],Milestones!$B3+$B$17,2),"")</calculatedColumnFormula>
    </tableColumn>
  </tableColumns>
  <tableStyleInfo name="Product Roadmap table style" showFirstColumn="1" showLastColumn="0" showRowStripes="1" showColumnStripes="0"/>
  <extLst>
    <ext xmlns:x14="http://schemas.microsoft.com/office/spreadsheetml/2009/9/main" uri="{504A1905-F514-4f6f-8877-14C23A59335A}">
      <x14:table altTextSummary="This Dynamic Chart content table is auto generated from the data entered in the Milestones worksheet. To retain the dynamic capability of the Roadmap chart in the Roadmap worksheet, do not modify or delete anything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AF58246-E31D-48BD-9FD5-A0573FD68272}" name="ScrollingIncrement" displayName="ScrollingIncrement" ref="B16:B17" totalsRowShown="0" dataDxfId="1">
  <autoFilter ref="B16:B17" xr:uid="{C53FF6B1-9329-4C9A-B213-139D2EF6D223}"/>
  <tableColumns count="1">
    <tableColumn id="1" xr3:uid="{BA074259-3EED-4FA5-89D4-0B739B5E3D72}" name="Row Increment" dataDxfId="0"/>
  </tableColumns>
  <tableStyleInfo name="Product Roadmap table style" showFirstColumn="0" showLastColumn="0" showRowStripes="1" showColumnStripes="0"/>
  <extLst>
    <ext xmlns:x14="http://schemas.microsoft.com/office/spreadsheetml/2009/9/main" uri="{504A1905-F514-4f6f-8877-14C23A59335A}">
      <x14:table altTextSummary="The ability to scroll through the Roadmap timeline is done with the help of an incremental value in this table. Updating this value will scroll through the timeline in larger increments. The default value is 0."/>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31C77-7C7C-407B-9663-1840FD53778B}">
  <sheetPr>
    <pageSetUpPr fitToPage="1"/>
  </sheetPr>
  <dimension ref="A1:A5"/>
  <sheetViews>
    <sheetView showGridLines="0" tabSelected="1" workbookViewId="0"/>
  </sheetViews>
  <sheetFormatPr defaultRowHeight="15" x14ac:dyDescent="0.35"/>
  <cols>
    <col min="1" max="1" width="78.81640625" customWidth="1"/>
  </cols>
  <sheetData>
    <row r="1" spans="1:1" ht="24" x14ac:dyDescent="0.35">
      <c r="A1" s="1" t="s">
        <v>0</v>
      </c>
    </row>
    <row r="2" spans="1:1" ht="16.2" x14ac:dyDescent="0.35">
      <c r="A2" s="2" t="s">
        <v>1</v>
      </c>
    </row>
    <row r="3" spans="1:1" ht="240" x14ac:dyDescent="0.35">
      <c r="A3" s="3" t="s">
        <v>53</v>
      </c>
    </row>
    <row r="4" spans="1:1" ht="75" x14ac:dyDescent="0.35">
      <c r="A4" s="3" t="s">
        <v>54</v>
      </c>
    </row>
    <row r="5" spans="1:1" x14ac:dyDescent="0.35">
      <c r="A5" t="s">
        <v>49</v>
      </c>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C72D-D8D8-401D-BD43-D3B42957CFB3}">
  <sheetPr>
    <tabColor theme="8"/>
    <pageSetUpPr fitToPage="1"/>
  </sheetPr>
  <dimension ref="A1:E27"/>
  <sheetViews>
    <sheetView showGridLines="0" workbookViewId="0"/>
  </sheetViews>
  <sheetFormatPr defaultRowHeight="15" x14ac:dyDescent="0.35"/>
  <cols>
    <col min="1" max="1" width="2.36328125" style="21" customWidth="1"/>
    <col min="2" max="2" width="0" hidden="1" customWidth="1"/>
    <col min="3" max="3" width="8.90625" customWidth="1"/>
    <col min="4" max="4" width="15.54296875" customWidth="1"/>
    <col min="5" max="5" width="30.81640625" customWidth="1"/>
    <col min="7" max="11" width="8"/>
  </cols>
  <sheetData>
    <row r="1" spans="1:5" ht="24" x14ac:dyDescent="0.35">
      <c r="A1" s="21" t="s">
        <v>38</v>
      </c>
      <c r="C1" s="10" t="s">
        <v>51</v>
      </c>
      <c r="D1" s="3"/>
      <c r="E1" s="3"/>
    </row>
    <row r="2" spans="1:5" x14ac:dyDescent="0.35">
      <c r="A2" s="21" t="s">
        <v>48</v>
      </c>
      <c r="B2" s="3" t="s">
        <v>2</v>
      </c>
      <c r="C2" s="3" t="s">
        <v>3</v>
      </c>
      <c r="D2" s="3" t="s">
        <v>5</v>
      </c>
      <c r="E2" s="3" t="s">
        <v>4</v>
      </c>
    </row>
    <row r="3" spans="1:5" x14ac:dyDescent="0.35">
      <c r="A3" s="21" t="s">
        <v>40</v>
      </c>
      <c r="B3" s="13">
        <f>ROW($A1)</f>
        <v>1</v>
      </c>
      <c r="C3" s="13">
        <v>1</v>
      </c>
      <c r="D3" s="15">
        <f ca="1">TODAY()</f>
        <v>45541</v>
      </c>
      <c r="E3" t="s">
        <v>8</v>
      </c>
    </row>
    <row r="4" spans="1:5" ht="30" x14ac:dyDescent="0.35">
      <c r="B4" s="13">
        <f t="shared" ref="B4:B26" si="0">ROW($A2)</f>
        <v>2</v>
      </c>
      <c r="C4" s="13">
        <v>-2</v>
      </c>
      <c r="D4" s="15">
        <f ca="1">D3+10</f>
        <v>45551</v>
      </c>
      <c r="E4" s="3" t="s">
        <v>32</v>
      </c>
    </row>
    <row r="5" spans="1:5" ht="45" x14ac:dyDescent="0.35">
      <c r="B5" s="13">
        <f t="shared" si="0"/>
        <v>3</v>
      </c>
      <c r="C5" s="13">
        <v>1</v>
      </c>
      <c r="D5" s="15">
        <f ca="1">D4+20</f>
        <v>45571</v>
      </c>
      <c r="E5" s="3" t="s">
        <v>33</v>
      </c>
    </row>
    <row r="6" spans="1:5" x14ac:dyDescent="0.35">
      <c r="B6" s="13">
        <f t="shared" si="0"/>
        <v>4</v>
      </c>
      <c r="C6" s="13">
        <v>-1</v>
      </c>
      <c r="D6" s="15">
        <f ca="1">D5+30</f>
        <v>45601</v>
      </c>
      <c r="E6" t="s">
        <v>9</v>
      </c>
    </row>
    <row r="7" spans="1:5" ht="45" x14ac:dyDescent="0.35">
      <c r="B7" s="13">
        <f t="shared" si="0"/>
        <v>5</v>
      </c>
      <c r="C7" s="13">
        <v>-0.5</v>
      </c>
      <c r="D7" s="15">
        <f ca="1">D6+40</f>
        <v>45641</v>
      </c>
      <c r="E7" s="3" t="s">
        <v>34</v>
      </c>
    </row>
    <row r="8" spans="1:5" ht="60" x14ac:dyDescent="0.35">
      <c r="B8" s="13">
        <f t="shared" si="0"/>
        <v>6</v>
      </c>
      <c r="C8" s="13">
        <v>2</v>
      </c>
      <c r="D8" s="15">
        <f ca="1">D7+50</f>
        <v>45691</v>
      </c>
      <c r="E8" s="3" t="s">
        <v>35</v>
      </c>
    </row>
    <row r="9" spans="1:5" x14ac:dyDescent="0.35">
      <c r="B9" s="13">
        <f t="shared" si="0"/>
        <v>7</v>
      </c>
      <c r="C9" s="13">
        <v>0.5</v>
      </c>
      <c r="D9" s="15">
        <f ca="1">D8+60</f>
        <v>45751</v>
      </c>
      <c r="E9" t="s">
        <v>10</v>
      </c>
    </row>
    <row r="10" spans="1:5" x14ac:dyDescent="0.35">
      <c r="B10" s="13">
        <f t="shared" si="0"/>
        <v>8</v>
      </c>
      <c r="C10" s="13">
        <v>-1</v>
      </c>
      <c r="D10" s="15">
        <f ca="1">D9+70</f>
        <v>45821</v>
      </c>
      <c r="E10" t="s">
        <v>11</v>
      </c>
    </row>
    <row r="11" spans="1:5" ht="30" x14ac:dyDescent="0.35">
      <c r="B11" s="13">
        <f t="shared" si="0"/>
        <v>9</v>
      </c>
      <c r="C11" s="13">
        <v>0.5</v>
      </c>
      <c r="D11" s="15">
        <f ca="1">D10+80</f>
        <v>45901</v>
      </c>
      <c r="E11" s="3" t="s">
        <v>36</v>
      </c>
    </row>
    <row r="12" spans="1:5" ht="75" x14ac:dyDescent="0.35">
      <c r="B12" s="13">
        <f t="shared" si="0"/>
        <v>10</v>
      </c>
      <c r="C12" s="14">
        <v>-2</v>
      </c>
      <c r="D12" s="16">
        <f ca="1">D11+90</f>
        <v>45991</v>
      </c>
      <c r="E12" s="3" t="s">
        <v>37</v>
      </c>
    </row>
    <row r="13" spans="1:5" x14ac:dyDescent="0.35">
      <c r="B13" s="13">
        <f t="shared" si="0"/>
        <v>11</v>
      </c>
      <c r="C13" s="13">
        <v>3</v>
      </c>
      <c r="D13" s="16">
        <f ca="1">D12+100</f>
        <v>46091</v>
      </c>
      <c r="E13" t="s">
        <v>12</v>
      </c>
    </row>
    <row r="14" spans="1:5" x14ac:dyDescent="0.35">
      <c r="B14" s="13">
        <f t="shared" si="0"/>
        <v>12</v>
      </c>
      <c r="C14" s="13">
        <v>-1</v>
      </c>
      <c r="D14" s="16">
        <f ca="1">D13+90</f>
        <v>46181</v>
      </c>
      <c r="E14" t="s">
        <v>13</v>
      </c>
    </row>
    <row r="15" spans="1:5" x14ac:dyDescent="0.35">
      <c r="B15" s="13">
        <f t="shared" si="0"/>
        <v>13</v>
      </c>
      <c r="C15" s="13">
        <v>1</v>
      </c>
      <c r="D15" s="16">
        <f ca="1">D14+80</f>
        <v>46261</v>
      </c>
      <c r="E15" t="s">
        <v>14</v>
      </c>
    </row>
    <row r="16" spans="1:5" x14ac:dyDescent="0.35">
      <c r="B16" s="13">
        <f t="shared" si="0"/>
        <v>14</v>
      </c>
      <c r="C16" s="13">
        <v>1</v>
      </c>
      <c r="D16" s="16">
        <f ca="1">D15+70</f>
        <v>46331</v>
      </c>
      <c r="E16" t="s">
        <v>15</v>
      </c>
    </row>
    <row r="17" spans="1:5" x14ac:dyDescent="0.35">
      <c r="B17" s="13">
        <f t="shared" si="0"/>
        <v>15</v>
      </c>
      <c r="C17" s="13">
        <v>-3</v>
      </c>
      <c r="D17" s="16">
        <f ca="1">D16+60</f>
        <v>46391</v>
      </c>
      <c r="E17" t="s">
        <v>16</v>
      </c>
    </row>
    <row r="18" spans="1:5" x14ac:dyDescent="0.35">
      <c r="B18" s="13">
        <f t="shared" si="0"/>
        <v>16</v>
      </c>
      <c r="C18" s="13">
        <v>-2</v>
      </c>
      <c r="D18" s="16">
        <f ca="1">D17+50</f>
        <v>46441</v>
      </c>
      <c r="E18" t="s">
        <v>17</v>
      </c>
    </row>
    <row r="19" spans="1:5" x14ac:dyDescent="0.35">
      <c r="B19" s="13">
        <f t="shared" si="0"/>
        <v>17</v>
      </c>
      <c r="C19" s="13">
        <v>2</v>
      </c>
      <c r="D19" s="16">
        <f ca="1">D18+40</f>
        <v>46481</v>
      </c>
      <c r="E19" t="s">
        <v>18</v>
      </c>
    </row>
    <row r="20" spans="1:5" x14ac:dyDescent="0.35">
      <c r="B20" s="13">
        <f t="shared" si="0"/>
        <v>18</v>
      </c>
      <c r="C20" s="13">
        <v>-1</v>
      </c>
      <c r="D20" s="16">
        <f ca="1">D19+30</f>
        <v>46511</v>
      </c>
      <c r="E20" t="s">
        <v>16</v>
      </c>
    </row>
    <row r="21" spans="1:5" x14ac:dyDescent="0.35">
      <c r="B21" s="13">
        <f t="shared" si="0"/>
        <v>19</v>
      </c>
      <c r="C21" s="13">
        <v>1</v>
      </c>
      <c r="D21" s="16">
        <f ca="1">D20+20</f>
        <v>46531</v>
      </c>
      <c r="E21" t="s">
        <v>17</v>
      </c>
    </row>
    <row r="22" spans="1:5" x14ac:dyDescent="0.35">
      <c r="B22" s="13">
        <f t="shared" si="0"/>
        <v>20</v>
      </c>
      <c r="C22" s="14">
        <v>-3</v>
      </c>
      <c r="D22" s="16">
        <f ca="1">D21+10</f>
        <v>46541</v>
      </c>
      <c r="E22" t="s">
        <v>18</v>
      </c>
    </row>
    <row r="23" spans="1:5" x14ac:dyDescent="0.35">
      <c r="B23" s="13">
        <f t="shared" si="0"/>
        <v>21</v>
      </c>
      <c r="C23" s="13">
        <v>2</v>
      </c>
      <c r="D23" s="16">
        <f ca="1">D22+20</f>
        <v>46561</v>
      </c>
      <c r="E23" t="s">
        <v>19</v>
      </c>
    </row>
    <row r="24" spans="1:5" x14ac:dyDescent="0.35">
      <c r="B24" s="13">
        <f t="shared" si="0"/>
        <v>22</v>
      </c>
      <c r="C24" s="13">
        <v>1</v>
      </c>
      <c r="D24" s="16">
        <f ca="1">D23+30</f>
        <v>46591</v>
      </c>
      <c r="E24" t="s">
        <v>20</v>
      </c>
    </row>
    <row r="25" spans="1:5" x14ac:dyDescent="0.35">
      <c r="B25" s="13">
        <f t="shared" si="0"/>
        <v>23</v>
      </c>
      <c r="C25" s="13">
        <v>-3</v>
      </c>
      <c r="D25" s="16">
        <f ca="1">D24+40</f>
        <v>46631</v>
      </c>
      <c r="E25" t="s">
        <v>21</v>
      </c>
    </row>
    <row r="26" spans="1:5" x14ac:dyDescent="0.35">
      <c r="B26" s="13">
        <f t="shared" si="0"/>
        <v>24</v>
      </c>
      <c r="C26" s="13">
        <v>-2</v>
      </c>
      <c r="D26" s="16">
        <f ca="1">D25+50</f>
        <v>46681</v>
      </c>
      <c r="E26" t="s">
        <v>22</v>
      </c>
    </row>
    <row r="27" spans="1:5" x14ac:dyDescent="0.35">
      <c r="A27" s="21" t="s">
        <v>47</v>
      </c>
      <c r="C27" s="18" t="s">
        <v>39</v>
      </c>
      <c r="D27" s="18"/>
      <c r="E27" s="18"/>
    </row>
  </sheetData>
  <printOptions horizontalCentered="1"/>
  <pageMargins left="0.7" right="0.7" top="0.75" bottom="0.75" header="0.3" footer="0.3"/>
  <pageSetup fitToHeight="0" orientation="portrait" horizontalDpi="1200" verticalDpi="1200" r:id="rId1"/>
  <headerFooter differentFirst="1">
    <oddFooter>Page &amp;P of &amp;N</oddFooter>
  </headerFooter>
  <ignoredErrors>
    <ignoredError sqref="D22 D13" formula="1"/>
  </ignoredErrors>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D581F-266E-4391-A03A-2F584E1CBA64}">
  <sheetPr>
    <tabColor theme="8" tint="-0.499984740745262"/>
    <pageSetUpPr fitToPage="1"/>
  </sheetPr>
  <dimension ref="A1:D3"/>
  <sheetViews>
    <sheetView showGridLines="0" workbookViewId="0">
      <selection activeCell="D14" sqref="D14"/>
    </sheetView>
  </sheetViews>
  <sheetFormatPr defaultColWidth="8.90625" defaultRowHeight="15" x14ac:dyDescent="0.35"/>
  <cols>
    <col min="1" max="1" width="2.81640625" style="19" customWidth="1"/>
    <col min="2" max="3" width="40.81640625" style="12" customWidth="1"/>
    <col min="4" max="4" width="55" style="12" customWidth="1"/>
    <col min="5" max="5" width="14.1796875" style="12" customWidth="1"/>
    <col min="6" max="16384" width="8.90625" style="12"/>
  </cols>
  <sheetData>
    <row r="1" spans="1:4" ht="255" customHeight="1" x14ac:dyDescent="0.35">
      <c r="A1" s="22" t="s">
        <v>52</v>
      </c>
    </row>
    <row r="2" spans="1:4" ht="246.75" customHeight="1" x14ac:dyDescent="0.35"/>
    <row r="3" spans="1:4" ht="18" customHeight="1" x14ac:dyDescent="0.35">
      <c r="A3" s="20"/>
      <c r="B3" s="11">
        <f ca="1">'Chart data'!B20</f>
        <v>2025</v>
      </c>
      <c r="C3" s="11">
        <f ca="1">'Chart data'!B21</f>
        <v>2026</v>
      </c>
      <c r="D3" s="11">
        <f ca="1">'Chart data'!B22</f>
        <v>2027</v>
      </c>
    </row>
  </sheetData>
  <printOptions horizontalCentered="1"/>
  <pageMargins left="0.25" right="0.25" top="0.75" bottom="0.75" header="0.3" footer="0.3"/>
  <pageSetup scale="84"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navigate the roadmap">
                <anchor>
                  <from>
                    <xdr:col>0</xdr:col>
                    <xdr:colOff>7620</xdr:colOff>
                    <xdr:row>2</xdr:row>
                    <xdr:rowOff>213360</xdr:rowOff>
                  </from>
                  <to>
                    <xdr:col>3</xdr:col>
                    <xdr:colOff>4709160</xdr:colOff>
                    <xdr:row>4</xdr:row>
                    <xdr:rowOff>30480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45667-6606-495D-A457-99789423F161}">
  <sheetPr>
    <tabColor theme="8" tint="0.79998168889431442"/>
    <pageSetUpPr fitToPage="1"/>
  </sheetPr>
  <dimension ref="A1:D32"/>
  <sheetViews>
    <sheetView showGridLines="0" workbookViewId="0"/>
  </sheetViews>
  <sheetFormatPr defaultRowHeight="15" x14ac:dyDescent="0.35"/>
  <cols>
    <col min="1" max="1" width="2.36328125" style="17" customWidth="1"/>
    <col min="2" max="2" width="15.81640625" customWidth="1"/>
    <col min="3" max="3" width="9" customWidth="1"/>
    <col min="4" max="4" width="9.6328125" customWidth="1"/>
    <col min="6" max="6" width="15.81640625" bestFit="1" customWidth="1"/>
  </cols>
  <sheetData>
    <row r="1" spans="1:4" ht="46.5" customHeight="1" x14ac:dyDescent="0.35">
      <c r="A1" s="17" t="s">
        <v>41</v>
      </c>
      <c r="B1" s="10" t="s">
        <v>28</v>
      </c>
    </row>
    <row r="2" spans="1:4" ht="16.2" x14ac:dyDescent="0.35">
      <c r="A2" s="17" t="s">
        <v>43</v>
      </c>
      <c r="B2" s="4" t="s">
        <v>42</v>
      </c>
    </row>
    <row r="3" spans="1:4" x14ac:dyDescent="0.35">
      <c r="A3" s="17" t="s">
        <v>50</v>
      </c>
      <c r="B3" t="s">
        <v>5</v>
      </c>
      <c r="C3" t="s">
        <v>6</v>
      </c>
      <c r="D3" t="s">
        <v>3</v>
      </c>
    </row>
    <row r="4" spans="1:4" x14ac:dyDescent="0.35">
      <c r="B4" s="8">
        <f ca="1">IFERROR(IF(LEN(Milestones!D3)=0,"",INDEX(RoadmapMilestones[],Milestones!$B3+$B$17,3)),"")</f>
        <v>45821</v>
      </c>
      <c r="C4" s="5" t="str">
        <f>IFERROR(IF(LEN(Milestones!E3)=0,"",INDEX(RoadmapMilestones[],Milestones!$B3+$B$17,4)),"")</f>
        <v>Resource Selection</v>
      </c>
      <c r="D4">
        <f>IFERROR(INDEX(RoadmapMilestones[],Milestones!$B3+$B$17,2),"")</f>
        <v>-1</v>
      </c>
    </row>
    <row r="5" spans="1:4" ht="45" x14ac:dyDescent="0.35">
      <c r="B5" s="8">
        <f ca="1">IFERROR(IF(LEN(Milestones!D4)=0,"",INDEX(RoadmapMilestones[],Milestones!$B4+$B$17,3)),"")</f>
        <v>45901</v>
      </c>
      <c r="C5" s="5" t="str">
        <f>IFERROR(IF(LEN(Milestones!E4)=0,"",INDEX(RoadmapMilestones[],Milestones!$B4+$B$17,4)),"")</f>
        <v xml:space="preserve">Team Creation
activity 1 </v>
      </c>
      <c r="D5">
        <f>IFERROR(INDEX(RoadmapMilestones[],Milestones!$B4+$B$17,2),"")</f>
        <v>0.5</v>
      </c>
    </row>
    <row r="6" spans="1:4" ht="75" x14ac:dyDescent="0.35">
      <c r="B6" s="8">
        <f ca="1">IFERROR(IF(LEN(Milestones!D5)=0,"",INDEX(RoadmapMilestones[],Milestones!$B5+$B$17,3)),"")</f>
        <v>45991</v>
      </c>
      <c r="C6" s="5" t="str">
        <f>IFERROR(IF(LEN(Milestones!E5)=0,"",INDEX(RoadmapMilestones[],Milestones!$B5+$B$17,4)),"")</f>
        <v>Team Kickoff
activity 1 
activity 2
activity 3
activity 4</v>
      </c>
      <c r="D6">
        <f>IFERROR(INDEX(RoadmapMilestones[],Milestones!$B5+$B$17,2),"")</f>
        <v>-2</v>
      </c>
    </row>
    <row r="7" spans="1:4" ht="30" x14ac:dyDescent="0.35">
      <c r="B7" s="8">
        <f ca="1">IFERROR(IF(LEN(Milestones!D6)=0,"",INDEX(RoadmapMilestones[],Milestones!$B6+$B$17,3)),"")</f>
        <v>46091</v>
      </c>
      <c r="C7" s="5" t="str">
        <f>IFERROR(IF(LEN(Milestones!E6)=0,"",INDEX(RoadmapMilestones[],Milestones!$B6+$B$17,4)),"")</f>
        <v>Start Data Collection</v>
      </c>
      <c r="D7">
        <f>IFERROR(INDEX(RoadmapMilestones[],Milestones!$B6+$B$17,2),"")</f>
        <v>3</v>
      </c>
    </row>
    <row r="8" spans="1:4" ht="30" x14ac:dyDescent="0.35">
      <c r="B8" s="8">
        <f ca="1">IFERROR(IF(LEN(Milestones!D7)=0,"",INDEX(RoadmapMilestones[],Milestones!$B7+$B$17,3)),"")</f>
        <v>46181</v>
      </c>
      <c r="C8" s="5" t="str">
        <f>IFERROR(IF(LEN(Milestones!E7)=0,"",INDEX(RoadmapMilestones[],Milestones!$B7+$B$17,4)),"")</f>
        <v>Data Analysis</v>
      </c>
      <c r="D8">
        <f>IFERROR(INDEX(RoadmapMilestones[],Milestones!$B7+$B$17,2),"")</f>
        <v>-1</v>
      </c>
    </row>
    <row r="9" spans="1:4" x14ac:dyDescent="0.35">
      <c r="B9" s="8">
        <f ca="1">IFERROR(IF(LEN(Milestones!D8)=0,"",INDEX(RoadmapMilestones[],Milestones!$B8+$B$17,3)),"")</f>
        <v>46261</v>
      </c>
      <c r="C9" s="5" t="str">
        <f>IFERROR(IF(LEN(Milestones!E8)=0,"",INDEX(RoadmapMilestones[],Milestones!$B8+$B$17,4)),"")</f>
        <v>Design</v>
      </c>
      <c r="D9">
        <f>IFERROR(INDEX(RoadmapMilestones[],Milestones!$B8+$B$17,2),"")</f>
        <v>1</v>
      </c>
    </row>
    <row r="10" spans="1:4" ht="30" x14ac:dyDescent="0.35">
      <c r="B10" s="8">
        <f ca="1">IFERROR(IF(LEN(Milestones!D9)=0,"",INDEX(RoadmapMilestones[],Milestones!$B9+$B$17,3)),"")</f>
        <v>46331</v>
      </c>
      <c r="C10" s="5" t="str">
        <f>IFERROR(IF(LEN(Milestones!E9)=0,"",INDEX(RoadmapMilestones[],Milestones!$B9+$B$17,4)),"")</f>
        <v>Proof of Concept</v>
      </c>
      <c r="D10">
        <f>IFERROR(INDEX(RoadmapMilestones[],Milestones!$B9+$B$17,2),"")</f>
        <v>1</v>
      </c>
    </row>
    <row r="11" spans="1:4" ht="30" x14ac:dyDescent="0.35">
      <c r="B11" s="8">
        <f ca="1">IFERROR(IF(LEN(Milestones!D10)=0,"",INDEX(RoadmapMilestones[],Milestones!$B10+$B$17,3)),"")</f>
        <v>46391</v>
      </c>
      <c r="C11" s="5" t="str">
        <f>IFERROR(IF(LEN(Milestones!E10)=0,"",INDEX(RoadmapMilestones[],Milestones!$B10+$B$17,4)),"")</f>
        <v>Test &amp; Analysis</v>
      </c>
      <c r="D11">
        <f>IFERROR(INDEX(RoadmapMilestones[],Milestones!$B10+$B$17,2),"")</f>
        <v>-3</v>
      </c>
    </row>
    <row r="12" spans="1:4" x14ac:dyDescent="0.35">
      <c r="B12" s="8">
        <f ca="1">IFERROR(IF(LEN(Milestones!D11)=0,"",INDEX(RoadmapMilestones[],Milestones!$B11+$B$17,3)),"")</f>
        <v>46441</v>
      </c>
      <c r="C12" s="5" t="str">
        <f>IFERROR(IF(LEN(Milestones!E11)=0,"",INDEX(RoadmapMilestones[],Milestones!$B11+$B$17,4)),"")</f>
        <v>Redesign</v>
      </c>
      <c r="D12">
        <f>IFERROR(INDEX(RoadmapMilestones[],Milestones!$B11+$B$17,2),"")</f>
        <v>-2</v>
      </c>
    </row>
    <row r="13" spans="1:4" x14ac:dyDescent="0.35">
      <c r="B13" s="8">
        <f ca="1">IFERROR(IF(LEN(Milestones!D12)=0,"",INDEX(RoadmapMilestones[],Milestones!$B12+$B$17,3)),"")</f>
        <v>46481</v>
      </c>
      <c r="C13" s="5" t="str">
        <f>IFERROR(IF(LEN(Milestones!E12)=0,"",INDEX(RoadmapMilestones[],Milestones!$B12+$B$17,4)),"")</f>
        <v>Redevelop</v>
      </c>
      <c r="D13">
        <f>IFERROR(INDEX(RoadmapMilestones[],Milestones!$B12+$B$17,2),"")</f>
        <v>2</v>
      </c>
    </row>
    <row r="15" spans="1:4" ht="16.2" x14ac:dyDescent="0.35">
      <c r="A15" s="17" t="s">
        <v>44</v>
      </c>
      <c r="B15" s="4" t="s">
        <v>23</v>
      </c>
    </row>
    <row r="16" spans="1:4" x14ac:dyDescent="0.35">
      <c r="B16" t="s">
        <v>7</v>
      </c>
    </row>
    <row r="17" spans="1:3" x14ac:dyDescent="0.35">
      <c r="B17" s="9">
        <v>7</v>
      </c>
    </row>
    <row r="19" spans="1:3" ht="16.2" x14ac:dyDescent="0.35">
      <c r="A19" s="17" t="s">
        <v>45</v>
      </c>
      <c r="B19" s="4" t="s">
        <v>24</v>
      </c>
    </row>
    <row r="20" spans="1:3" x14ac:dyDescent="0.35">
      <c r="B20">
        <f ca="1">IFERROR(YEAR(B4),"")</f>
        <v>2025</v>
      </c>
      <c r="C20" t="s">
        <v>29</v>
      </c>
    </row>
    <row r="21" spans="1:3" x14ac:dyDescent="0.35">
      <c r="B21">
        <f ca="1">IFERROR(IF(YEAR($B$9)=$B$20,"",YEAR($B$9)),"")</f>
        <v>2026</v>
      </c>
      <c r="C21" t="s">
        <v>31</v>
      </c>
    </row>
    <row r="22" spans="1:3" x14ac:dyDescent="0.35">
      <c r="B22">
        <f ca="1">IFERROR(IF(YEAR($B$13)=$B$20,"",YEAR($B$13)),"")</f>
        <v>2027</v>
      </c>
      <c r="C22" t="s">
        <v>30</v>
      </c>
    </row>
    <row r="24" spans="1:3" ht="16.2" x14ac:dyDescent="0.35">
      <c r="A24" s="17" t="s">
        <v>46</v>
      </c>
      <c r="B24" s="4" t="s">
        <v>26</v>
      </c>
      <c r="C24" s="6">
        <f ca="1">B4</f>
        <v>45821</v>
      </c>
    </row>
    <row r="25" spans="1:3" ht="16.2" x14ac:dyDescent="0.35">
      <c r="B25" s="4" t="s">
        <v>25</v>
      </c>
      <c r="C25" s="6">
        <f ca="1">B9</f>
        <v>46261</v>
      </c>
    </row>
    <row r="26" spans="1:3" ht="16.2" x14ac:dyDescent="0.35">
      <c r="B26" s="7" t="s">
        <v>27</v>
      </c>
      <c r="C26" s="6">
        <f ca="1">B13</f>
        <v>46481</v>
      </c>
    </row>
    <row r="27" spans="1:3" x14ac:dyDescent="0.35">
      <c r="B27" s="6"/>
    </row>
    <row r="28" spans="1:3" x14ac:dyDescent="0.35">
      <c r="B28" s="6"/>
    </row>
    <row r="29" spans="1:3" x14ac:dyDescent="0.35">
      <c r="B29" s="6"/>
    </row>
    <row r="30" spans="1:3" x14ac:dyDescent="0.35">
      <c r="B30" s="6"/>
    </row>
    <row r="31" spans="1:3" x14ac:dyDescent="0.35">
      <c r="B31" s="6"/>
    </row>
    <row r="32" spans="1:3" x14ac:dyDescent="0.35">
      <c r="B32" s="6"/>
    </row>
  </sheetData>
  <printOptions horizontalCentered="1"/>
  <pageMargins left="0.7" right="0.7" top="0.75" bottom="0.75" header="0.3" footer="0.3"/>
  <pageSetup scale="74" fitToHeight="0" orientation="portrait" horizontalDpi="1200" verticalDpi="1200" r:id="rId1"/>
  <headerFooter differentFirst="1">
    <oddFooter>Page &amp;P of &amp;N</oddFooter>
  </headerFooter>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4DE9F76D-49CB-49E4-8C19-5ED203FFB319}">
  <ds:schemaRefs>
    <ds:schemaRef ds:uri="http://schemas.microsoft.com/sharepoint/v3/contenttype/forms"/>
  </ds:schemaRefs>
</ds:datastoreItem>
</file>

<file path=customXml/itemProps2.xml><?xml version="1.0" encoding="utf-8"?>
<ds:datastoreItem xmlns:ds="http://schemas.openxmlformats.org/officeDocument/2006/customXml" ds:itemID="{1B6C78D7-8E6C-42F4-ACBA-AB64FC8DFF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D4E0DB-35BD-4FE4-A608-BDEEBEF49A22}">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Template>TM16410239</Templat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About</vt:lpstr>
      <vt:lpstr>Milestones</vt:lpstr>
      <vt:lpstr>Roadmap</vt:lpstr>
      <vt:lpstr>Chart data</vt:lpstr>
      <vt:lpstr>Milestones!Print_Titles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2019-06-15T17:15:19Z</dcterms:created>
  <dcterms:modified xsi:type="dcterms:W3CDTF">2024-09-06T14:34:23Z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