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akaria\Desktop\DS\My Projects\EXEL PROJECT COFFEE SALES\"/>
    </mc:Choice>
  </mc:AlternateContent>
  <xr:revisionPtr revIDLastSave="0" documentId="13_ncr:1_{D3C2EF71-C5D8-4593-8669-D29154C507E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rders" sheetId="17" r:id="rId1"/>
    <sheet name="products" sheetId="2" r:id="rId2"/>
    <sheet name="customers" sheetId="13" r:id="rId3"/>
    <sheet name="Total Sales" sheetId="21" r:id="rId4"/>
    <sheet name="Country Bar Chart" sheetId="22" r:id="rId5"/>
    <sheet name="Dashbord" sheetId="24" r:id="rId6"/>
  </sheets>
  <definedNames>
    <definedName name="_xlnm._FilterDatabase" localSheetId="0" hidden="1">orders!$A$1:$O$1001</definedName>
    <definedName name="_xlnm._FilterDatabase" localSheetId="1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8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95" i="17"/>
  <c r="M302" i="17"/>
  <c r="M322" i="17"/>
  <c r="M359" i="17"/>
  <c r="M577" i="17"/>
  <c r="M594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L2" i="17"/>
  <c r="M2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2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</calcChain>
</file>

<file path=xl/sharedStrings.xml><?xml version="1.0" encoding="utf-8"?>
<sst xmlns="http://schemas.openxmlformats.org/spreadsheetml/2006/main" count="11124" uniqueCount="6222">
  <si>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</si>
  <si>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</si>
  <si>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</si>
  <si>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</si>
  <si>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</si>
  <si>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</si>
  <si>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</si>
  <si>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</si>
  <si>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</si>
  <si>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</si>
  <si>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</si>
  <si>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</si>
  <si>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</si>
  <si>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</si>
  <si>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</si>
  <si>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</si>
  <si>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</si>
  <si>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</si>
  <si>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</si>
  <si>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</si>
  <si>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</si>
  <si>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</si>
  <si>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</si>
  <si>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</si>
  <si>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</si>
  <si>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</si>
  <si>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</si>
  <si>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</si>
  <si>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</si>
  <si>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</si>
  <si>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</si>
  <si>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</si>
  <si>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</si>
  <si>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</si>
  <si>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</si>
  <si>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</si>
  <si>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</si>
  <si>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</si>
  <si>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</si>
  <si>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</si>
  <si>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</si>
  <si>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</si>
  <si>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</si>
  <si>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</si>
  <si>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</si>
  <si>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</si>
  <si>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</si>
  <si>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</si>
  <si>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</si>
  <si>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</si>
  <si>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</si>
  <si>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</si>
  <si>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</si>
  <si>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</si>
  <si>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</si>
  <si>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</si>
  <si>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</si>
  <si>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</si>
  <si>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</si>
  <si>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</si>
  <si>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</si>
  <si>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</si>
  <si>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</si>
  <si>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</si>
  <si>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</si>
  <si>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</si>
  <si>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</si>
  <si>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</si>
  <si>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</si>
  <si>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</si>
  <si>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</si>
  <si>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</si>
  <si>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</si>
  <si>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</si>
  <si>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</si>
  <si>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</si>
  <si>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</si>
  <si>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</si>
  <si>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</si>
  <si>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</si>
  <si>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</si>
  <si>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</si>
  <si>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</si>
  <si>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</si>
  <si>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</si>
  <si>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</si>
  <si>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</si>
  <si>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</si>
  <si>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</si>
  <si>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</si>
  <si>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</si>
  <si>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</si>
  <si>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</si>
  <si>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</si>
  <si>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</si>
  <si>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</si>
  <si>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</si>
  <si>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</si>
  <si>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</si>
  <si>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</si>
  <si>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</si>
  <si>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</si>
  <si>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</si>
  <si>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</si>
  <si>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</si>
  <si>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</si>
  <si>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</si>
  <si>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</si>
  <si>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</si>
  <si>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</si>
  <si>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</si>
  <si>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</si>
  <si>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</si>
  <si>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</si>
  <si>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</si>
  <si>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</si>
  <si>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</si>
  <si>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</si>
  <si>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</si>
  <si>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</si>
  <si>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</si>
  <si>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</si>
  <si>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</si>
  <si>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</si>
  <si>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</si>
  <si>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</si>
  <si>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</si>
  <si>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</si>
  <si>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</si>
  <si>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</si>
  <si>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</si>
  <si>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</si>
  <si>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</si>
  <si>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</si>
  <si>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</si>
  <si>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</si>
  <si>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</si>
  <si>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</si>
  <si>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</si>
  <si>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</si>
  <si>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</si>
  <si>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</si>
  <si>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</si>
  <si>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</si>
  <si>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</si>
  <si>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</si>
  <si>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</si>
  <si>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</si>
  <si>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</si>
  <si>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</si>
  <si>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</si>
  <si>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</si>
  <si>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</si>
  <si>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</si>
  <si>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</si>
  <si>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</si>
  <si>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</si>
  <si>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</si>
  <si>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</si>
  <si>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</si>
  <si>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</si>
  <si>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</si>
  <si>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</si>
  <si>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</si>
  <si>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</si>
  <si>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</si>
  <si>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</si>
  <si>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</si>
  <si>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</si>
  <si>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</si>
  <si>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</si>
  <si>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</si>
  <si>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</si>
  <si>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</si>
  <si>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</si>
  <si>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</si>
  <si>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</si>
  <si>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</si>
  <si>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</si>
  <si>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</si>
  <si>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</si>
  <si>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</si>
  <si>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</si>
  <si>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</si>
  <si>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</si>
  <si>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</si>
  <si>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</si>
  <si>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</si>
  <si>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</si>
  <si>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</si>
  <si>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</si>
  <si>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</si>
  <si>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</si>
  <si>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</si>
  <si>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</si>
  <si>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</si>
  <si>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</si>
  <si>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</si>
  <si>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</si>
  <si>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</si>
  <si>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</si>
  <si>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</si>
  <si>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</si>
  <si>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</si>
  <si>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</si>
  <si>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</si>
  <si>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</si>
  <si>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</si>
  <si>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</si>
  <si>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</si>
  <si>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</si>
  <si>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</si>
  <si>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</si>
  <si>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</si>
  <si>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</si>
  <si>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</si>
  <si>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</si>
  <si>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</si>
  <si>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</si>
  <si>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</si>
  <si>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</si>
  <si>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</si>
  <si>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</si>
  <si>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</si>
  <si>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</si>
  <si>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</si>
  <si>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</si>
  <si>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</si>
  <si>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</si>
  <si>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</si>
  <si>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</si>
  <si>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</si>
  <si>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</si>
  <si>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</si>
  <si>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</si>
  <si>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</si>
  <si>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</si>
  <si>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</si>
  <si>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</si>
  <si>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</si>
  <si>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</si>
  <si>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</si>
  <si>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</si>
  <si>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</si>
  <si>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</si>
  <si>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</si>
  <si>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</si>
  <si>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</si>
  <si>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</si>
  <si>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</si>
  <si>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</si>
  <si>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</si>
  <si>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</si>
  <si>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</si>
  <si>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</si>
  <si>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</si>
  <si>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</si>
  <si>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</si>
  <si>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</si>
  <si>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</si>
  <si>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</si>
  <si>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</si>
  <si>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</si>
  <si>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</si>
  <si>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</si>
  <si>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</si>
  <si>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</si>
  <si>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</si>
  <si>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</si>
  <si>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</si>
  <si>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</si>
  <si>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</si>
  <si>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</si>
  <si>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</si>
  <si>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</si>
  <si>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</si>
  <si>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</si>
  <si>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</si>
  <si>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</si>
  <si>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</si>
  <si>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</si>
  <si>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</si>
  <si>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</si>
  <si>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</si>
  <si>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</si>
  <si>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</si>
  <si>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</si>
  <si>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</si>
  <si>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</si>
  <si>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</si>
  <si>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</si>
  <si>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</si>
  <si>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</si>
  <si>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</si>
  <si>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</si>
  <si>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</si>
  <si>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</si>
  <si>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</si>
  <si>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</si>
  <si>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</si>
  <si>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</si>
  <si>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</si>
  <si>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</si>
  <si>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</si>
  <si>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</si>
  <si>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</si>
  <si>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</si>
  <si>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</si>
  <si>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</si>
  <si>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</si>
  <si>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</si>
  <si>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</si>
  <si>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</si>
  <si>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</si>
  <si>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</si>
  <si>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</si>
  <si>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</si>
  <si>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</si>
  <si>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</si>
  <si>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</si>
  <si>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</si>
  <si>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</si>
  <si>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</si>
  <si>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</si>
  <si>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</si>
  <si>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</si>
  <si>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</si>
  <si>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</si>
  <si>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</si>
  <si>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</si>
  <si>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</si>
  <si>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</si>
  <si>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</si>
  <si>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</si>
  <si>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</si>
  <si>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</si>
  <si>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</si>
  <si>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</si>
  <si>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</si>
  <si>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</si>
  <si>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</si>
  <si>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</si>
  <si>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</si>
  <si>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</si>
  <si>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</si>
  <si>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</si>
  <si>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</si>
  <si>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</si>
  <si>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</si>
  <si>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</si>
  <si>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</si>
  <si>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</si>
  <si>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</si>
  <si>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</si>
  <si>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</si>
  <si>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</si>
  <si>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</si>
  <si>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</si>
  <si>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</si>
  <si>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</si>
  <si>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</si>
  <si>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</si>
  <si>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</si>
  <si>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</si>
  <si>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</si>
  <si>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</si>
  <si>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</si>
  <si>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</si>
  <si>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</si>
  <si>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</si>
  <si>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</si>
  <si>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</si>
  <si>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</si>
  <si>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</si>
  <si>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</si>
  <si>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</si>
  <si>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</si>
  <si>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</si>
  <si>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</si>
  <si>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</si>
  <si>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</si>
  <si>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</si>
  <si>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</si>
  <si>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</si>
  <si>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</si>
  <si>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</si>
  <si>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</si>
  <si>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</si>
  <si>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</si>
  <si>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</si>
  <si>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</si>
  <si>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</si>
  <si>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</si>
  <si>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</si>
  <si>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</si>
  <si>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</si>
  <si>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</si>
  <si>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</si>
  <si>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</si>
  <si>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</si>
  <si>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</si>
  <si>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</si>
  <si>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</si>
  <si>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</si>
  <si>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</si>
  <si>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</si>
  <si>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</si>
  <si>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</si>
  <si>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</si>
  <si>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</si>
  <si>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</si>
  <si>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</si>
  <si>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</si>
  <si>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</si>
  <si>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</si>
  <si>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</si>
  <si>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</si>
  <si>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</si>
  <si>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</si>
  <si>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</si>
  <si>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</si>
  <si>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</si>
  <si>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</si>
  <si>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</si>
  <si>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</si>
  <si>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</si>
  <si>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</si>
  <si>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</si>
  <si>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</si>
  <si>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</si>
  <si>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</si>
  <si>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</si>
  <si>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</si>
  <si>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</si>
  <si>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</si>
  <si>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</si>
  <si>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</si>
  <si>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</si>
  <si>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</si>
  <si>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</si>
  <si>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</si>
  <si>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</si>
  <si>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</si>
  <si>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</si>
  <si>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</si>
  <si>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</si>
  <si>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</si>
  <si>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</si>
  <si>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</si>
  <si>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</si>
  <si>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</si>
  <si>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</si>
  <si>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</si>
  <si>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</si>
  <si>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</si>
  <si>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</si>
  <si>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</si>
  <si>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</si>
  <si>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</si>
  <si>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</si>
  <si>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</si>
  <si>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</si>
  <si>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</si>
  <si>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</si>
  <si>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</si>
  <si>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</si>
  <si>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</si>
  <si>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</si>
  <si>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</si>
  <si>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</si>
  <si>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</si>
  <si>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</si>
  <si>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</si>
  <si>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</si>
  <si>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</si>
  <si>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</si>
  <si>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</si>
  <si>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</si>
  <si>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</si>
  <si>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</si>
  <si>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</si>
  <si>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</si>
  <si>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</si>
  <si>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</si>
  <si>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</si>
  <si>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</si>
  <si>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</si>
  <si>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</si>
  <si>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</si>
  <si>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</si>
  <si>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</si>
  <si>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</si>
  <si>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</si>
  <si>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</si>
  <si>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</si>
  <si>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</si>
  <si>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</si>
  <si>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</si>
  <si>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</si>
  <si>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</si>
  <si>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</si>
  <si>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</si>
  <si>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</si>
  <si>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</si>
  <si>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</si>
  <si>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</si>
  <si>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</si>
  <si>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</si>
  <si>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</si>
  <si>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</si>
  <si>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</si>
  <si>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</si>
  <si>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</si>
  <si>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</si>
  <si>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</si>
  <si>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</si>
  <si>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</si>
  <si>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</si>
  <si>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</si>
  <si>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</si>
  <si>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</si>
  <si>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</si>
  <si>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</si>
  <si>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</si>
  <si>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</si>
  <si>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</si>
  <si>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</si>
  <si>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</si>
  <si>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</si>
  <si>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</si>
  <si>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</si>
  <si>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</si>
  <si>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</si>
  <si>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</si>
  <si>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</si>
  <si>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</si>
  <si>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</si>
  <si>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</si>
  <si>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</si>
  <si>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</si>
  <si>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</si>
  <si>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</si>
  <si>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</si>
  <si>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</si>
  <si>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</si>
  <si>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</si>
  <si>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</si>
  <si>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</si>
  <si>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</si>
  <si>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</si>
  <si>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</si>
  <si>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</si>
  <si>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</si>
  <si>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</si>
  <si>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</si>
  <si>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</si>
  <si>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</si>
  <si>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</si>
  <si>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</si>
  <si>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</si>
  <si>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</si>
  <si>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</si>
  <si>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</si>
  <si>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</si>
  <si>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</si>
  <si>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</si>
  <si>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</si>
  <si>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</si>
  <si>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</si>
  <si>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</si>
  <si>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</si>
  <si>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</si>
  <si>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</si>
  <si>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</si>
  <si>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</si>
  <si>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</si>
  <si>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</si>
  <si>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</si>
  <si>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</si>
  <si>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</si>
  <si>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</si>
  <si>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</si>
  <si>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</si>
  <si>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</si>
  <si>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</si>
  <si>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</si>
  <si>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</si>
  <si>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</si>
  <si>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</si>
  <si>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</si>
  <si>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</si>
  <si>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</si>
  <si>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</si>
  <si>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</si>
  <si>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</si>
  <si>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</si>
  <si>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</si>
  <si>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</si>
  <si>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</si>
  <si>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</si>
  <si>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</si>
  <si>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</si>
  <si>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</si>
  <si>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</si>
  <si>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</si>
  <si>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</si>
  <si>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</si>
  <si>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</si>
  <si>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</si>
  <si>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</si>
  <si>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</si>
  <si>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</si>
  <si>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</si>
  <si>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</si>
  <si>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</si>
  <si>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</si>
  <si>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</si>
  <si>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</si>
  <si>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</si>
  <si>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</si>
  <si>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</si>
  <si>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</si>
  <si>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</si>
  <si>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</si>
  <si>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</si>
  <si>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</si>
  <si>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</si>
  <si>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</si>
  <si>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</si>
  <si>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</si>
  <si>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</si>
  <si>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</si>
  <si>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</si>
  <si>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</si>
  <si>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</si>
  <si>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</si>
  <si>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</si>
  <si>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</si>
  <si>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</si>
  <si>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</si>
  <si>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</si>
  <si>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</si>
  <si>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</si>
  <si>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</si>
  <si>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</si>
  <si>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</si>
  <si>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</si>
  <si>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</si>
  <si>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</si>
  <si>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</si>
  <si>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</si>
  <si>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</si>
  <si>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</si>
  <si>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</si>
  <si>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</si>
  <si>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</si>
  <si>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</si>
  <si>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</si>
  <si>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</si>
  <si>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</si>
  <si>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</si>
  <si>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</si>
  <si>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</si>
  <si>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</si>
  <si>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</si>
  <si>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</si>
  <si>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</si>
  <si>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</si>
  <si>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</si>
  <si>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</si>
  <si>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</si>
  <si>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</si>
  <si>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</si>
  <si>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</si>
  <si>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</si>
  <si>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</si>
  <si>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</si>
  <si>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</si>
  <si>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</si>
  <si>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</si>
  <si>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</si>
  <si>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</si>
  <si>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</si>
  <si>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</si>
  <si>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</si>
  <si>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</si>
  <si>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</si>
  <si>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</si>
  <si>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</si>
  <si>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</si>
  <si>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</si>
  <si>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</si>
  <si>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</si>
  <si>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</si>
  <si>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</si>
  <si>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</si>
  <si>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</si>
  <si>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</si>
  <si>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</si>
  <si>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</si>
  <si>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</si>
  <si>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</si>
  <si>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</si>
  <si>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</si>
  <si>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</si>
  <si>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</si>
  <si>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</si>
  <si>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</si>
  <si>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</si>
  <si>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</si>
  <si>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</si>
  <si>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</si>
  <si>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</si>
  <si>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</si>
  <si>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</si>
  <si>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</si>
  <si>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</si>
  <si>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</si>
  <si>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</si>
  <si>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</si>
  <si>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</si>
  <si>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</si>
  <si>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</si>
  <si>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</si>
  <si>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</si>
  <si>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</si>
  <si>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</si>
  <si>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</si>
  <si>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</si>
  <si>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</si>
  <si>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</si>
  <si>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</si>
  <si>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</si>
  <si>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</si>
  <si>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</si>
  <si>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</si>
  <si>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</si>
  <si>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</si>
  <si>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</si>
  <si>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</si>
  <si>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</si>
  <si>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</si>
  <si>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</si>
  <si>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</si>
  <si>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</si>
  <si>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</si>
  <si>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</si>
  <si>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</si>
  <si>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</si>
  <si>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</si>
  <si>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</si>
  <si>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</si>
  <si>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</si>
  <si>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</si>
  <si>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</si>
  <si>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</si>
  <si>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</si>
  <si>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</si>
  <si>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</si>
  <si>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</si>
  <si>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</si>
  <si>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</si>
  <si>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</si>
  <si>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</si>
  <si>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</si>
  <si>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</si>
  <si>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</si>
  <si>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</si>
  <si>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</si>
  <si>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</si>
  <si>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</si>
  <si>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</si>
  <si>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</si>
  <si>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</si>
  <si>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</si>
  <si>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</si>
  <si>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</si>
  <si>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</si>
  <si>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</si>
  <si>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</si>
  <si>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</si>
  <si>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</si>
  <si>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</si>
  <si>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</si>
  <si>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</si>
  <si>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</si>
  <si>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</si>
  <si>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</si>
  <si>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</si>
  <si>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</si>
  <si>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</si>
  <si>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</si>
  <si>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</si>
  <si>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</si>
  <si>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</si>
  <si>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</si>
  <si>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</si>
  <si>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</si>
  <si>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</si>
  <si>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</si>
  <si>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</si>
  <si>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</si>
  <si>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</si>
  <si>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</si>
  <si>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</si>
  <si>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</si>
  <si>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</si>
  <si>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</si>
  <si>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</si>
  <si>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</si>
  <si>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</si>
  <si>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</si>
  <si>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</si>
  <si>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</si>
  <si>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</si>
  <si>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</si>
  <si>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</si>
  <si>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</si>
  <si>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</si>
  <si>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</si>
  <si>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</si>
  <si>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</si>
  <si>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</si>
  <si>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</si>
  <si>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</si>
  <si>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</si>
  <si>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</si>
  <si>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</si>
  <si>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</si>
  <si>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</si>
  <si>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</si>
  <si>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</si>
  <si>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</si>
  <si>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</si>
  <si>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</si>
  <si>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</si>
  <si>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</si>
  <si>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</si>
  <si>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</si>
  <si>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</si>
  <si>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</si>
  <si>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</si>
  <si>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</si>
  <si>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</si>
  <si>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</si>
  <si>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</si>
  <si>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</si>
  <si>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</si>
  <si>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</si>
  <si>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</si>
  <si>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</si>
  <si>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</si>
  <si>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</si>
  <si>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</si>
  <si>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</si>
  <si>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</si>
  <si>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</si>
  <si>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</si>
  <si>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</si>
  <si>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</si>
  <si>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</si>
  <si>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</si>
  <si>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</si>
  <si>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</si>
  <si>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</si>
  <si>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</si>
  <si>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</si>
  <si>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</si>
  <si>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</si>
  <si>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</si>
  <si>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</si>
  <si>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</si>
  <si>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</si>
  <si>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</si>
  <si>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</si>
  <si>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</si>
  <si>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</si>
  <si>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</si>
  <si>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</si>
  <si>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</si>
  <si>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</si>
  <si>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</si>
  <si>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</si>
  <si>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</si>
  <si>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</si>
  <si>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</si>
  <si>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</si>
  <si>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</si>
  <si>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</si>
  <si>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</si>
  <si>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</si>
  <si>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</si>
  <si>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</si>
  <si>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</si>
  <si>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</si>
  <si>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</si>
  <si>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</si>
  <si>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</si>
  <si>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</si>
  <si>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</si>
  <si>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</si>
  <si>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</si>
  <si>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</si>
  <si>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</si>
  <si>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</si>
  <si>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</si>
  <si>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</si>
  <si>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</si>
  <si>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</si>
  <si>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</si>
  <si>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</si>
  <si>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</si>
  <si>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</si>
  <si>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</si>
  <si>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</si>
  <si>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</si>
  <si>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</si>
  <si>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</si>
  <si>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</si>
  <si>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</si>
  <si>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</si>
  <si>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</si>
  <si>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</si>
  <si>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</si>
  <si>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</si>
  <si>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</si>
  <si>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</si>
  <si>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</si>
  <si>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</si>
  <si>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</si>
  <si>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</si>
  <si>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</si>
  <si>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</si>
  <si>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</si>
  <si>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</si>
  <si>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</si>
  <si>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</si>
  <si>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</si>
  <si>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</si>
  <si>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</si>
  <si>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</si>
  <si>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</si>
  <si>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</si>
  <si>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</si>
  <si>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</si>
  <si>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</si>
  <si>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</si>
  <si>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</si>
  <si>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</si>
  <si>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</si>
  <si>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</si>
  <si>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</si>
  <si>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</si>
  <si>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</si>
  <si>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</si>
  <si>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</si>
  <si>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</si>
  <si>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</si>
  <si>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</si>
  <si>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</si>
  <si>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</si>
  <si>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</si>
  <si>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</si>
  <si>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</si>
  <si>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</si>
  <si>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</si>
  <si>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</si>
  <si>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</si>
  <si>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</si>
  <si>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</si>
  <si>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</si>
  <si>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</si>
  <si>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</si>
  <si>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</si>
  <si>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</si>
  <si>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</si>
  <si>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</si>
  <si>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</si>
  <si>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</si>
  <si>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</si>
  <si>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</si>
  <si>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</si>
  <si>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</si>
  <si>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</si>
  <si>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</si>
  <si>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</si>
  <si>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</si>
  <si>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</si>
  <si>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</si>
  <si>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</si>
  <si>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</si>
  <si>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</si>
  <si>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</si>
  <si>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</si>
  <si>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</si>
  <si>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</si>
  <si>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</si>
  <si>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</si>
  <si>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</si>
  <si>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</si>
  <si>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</si>
  <si>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</si>
  <si>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</si>
  <si>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</si>
  <si>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</si>
  <si>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</si>
  <si>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</si>
  <si>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</si>
  <si>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</si>
  <si>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</si>
  <si>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</si>
  <si>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</si>
  <si>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</si>
  <si>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</si>
  <si>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</si>
  <si>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</si>
  <si>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</si>
  <si>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</si>
  <si>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</si>
  <si>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</si>
  <si>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</si>
  <si>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</si>
  <si>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</si>
  <si>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</si>
  <si>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</si>
  <si>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</si>
  <si>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</si>
  <si>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</si>
  <si>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</si>
  <si>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</si>
  <si>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</si>
  <si>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</si>
  <si>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</si>
  <si>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</si>
  <si>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</si>
  <si>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</si>
  <si>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</si>
  <si>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</si>
  <si>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</si>
  <si>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</si>
  <si>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</si>
  <si>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</si>
  <si>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</si>
  <si>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</si>
  <si>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</si>
  <si>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</si>
  <si>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</si>
  <si>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</si>
  <si>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</si>
  <si>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</si>
  <si>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</si>
  <si>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</si>
  <si>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</si>
  <si>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</si>
  <si>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</si>
  <si>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</si>
  <si>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</si>
  <si>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</si>
  <si>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</si>
  <si>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</si>
  <si>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</si>
  <si>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</si>
  <si>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</si>
  <si>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</si>
  <si>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</si>
  <si>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</si>
  <si>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</si>
  <si>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</si>
  <si>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</si>
  <si>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</si>
  <si>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</si>
  <si>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</si>
  <si>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</si>
  <si>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</si>
  <si>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</si>
  <si>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</si>
  <si>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</si>
  <si>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</si>
  <si>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</si>
  <si>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</si>
  <si>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</si>
  <si>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</si>
  <si>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</si>
  <si>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</si>
  <si>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</si>
  <si>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</si>
  <si>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</si>
  <si>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</si>
  <si>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</si>
  <si>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</si>
  <si>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</si>
  <si>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</si>
  <si>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</si>
  <si>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</si>
  <si>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</si>
  <si>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</si>
  <si>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</si>
  <si>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</si>
  <si>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</si>
  <si>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</si>
  <si>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</si>
  <si>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</si>
  <si>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</si>
  <si>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</si>
  <si>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</si>
  <si>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</si>
  <si>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</si>
  <si>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</si>
  <si>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</si>
  <si>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</si>
  <si>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</si>
  <si>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</si>
  <si>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</si>
  <si>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</si>
  <si>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</si>
  <si>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</si>
  <si>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</si>
  <si>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</si>
  <si>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</si>
  <si>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</si>
  <si>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</si>
  <si>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</si>
  <si>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</si>
  <si>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</si>
  <si>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</si>
  <si>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</si>
  <si>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</si>
  <si>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</si>
  <si>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</si>
  <si>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</si>
  <si>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</si>
  <si>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</si>
  <si>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</si>
  <si>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</si>
  <si>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</si>
  <si>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</si>
  <si>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</si>
  <si>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</si>
  <si>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</si>
  <si>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</si>
  <si>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</si>
  <si>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</si>
  <si>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</si>
  <si>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</si>
  <si>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</si>
  <si>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</si>
  <si>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</si>
  <si>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</si>
  <si>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</si>
  <si>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</si>
  <si>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</si>
  <si>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</si>
  <si>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</si>
  <si>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</si>
  <si>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</si>
  <si>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</si>
  <si>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</si>
  <si>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</si>
  <si>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</si>
  <si>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</si>
  <si>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</si>
  <si>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</si>
  <si>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</si>
  <si>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</si>
  <si>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</si>
  <si>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</si>
  <si>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</si>
  <si>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</si>
  <si>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</si>
  <si>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</si>
  <si>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</si>
  <si>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</si>
  <si>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</si>
  <si>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</si>
  <si>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</si>
  <si>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</si>
  <si>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</si>
  <si>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</si>
  <si>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</si>
  <si>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</si>
  <si>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</si>
  <si>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</si>
  <si>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</si>
  <si>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</si>
  <si>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</si>
  <si>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</si>
  <si>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</si>
  <si>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</si>
  <si>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</si>
  <si>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</si>
  <si>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</si>
  <si>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</si>
  <si>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</si>
  <si>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</si>
  <si>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</si>
  <si>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</si>
  <si>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</si>
  <si>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</si>
  <si>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</si>
  <si>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</si>
  <si>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</si>
  <si>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</si>
  <si>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</si>
  <si>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</si>
  <si>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</si>
  <si>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</si>
  <si>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</si>
  <si>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</si>
  <si>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</si>
  <si>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</si>
  <si>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</si>
  <si>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</si>
  <si>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</si>
  <si>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</si>
  <si>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</si>
  <si>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</si>
  <si>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</si>
  <si>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</si>
  <si>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</si>
  <si>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</si>
  <si>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</si>
  <si>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</si>
  <si>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</si>
  <si>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</si>
  <si>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</si>
  <si>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</si>
  <si>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</si>
  <si>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</si>
  <si>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</si>
  <si>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</si>
  <si>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</si>
  <si>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</si>
  <si>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</si>
  <si>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</si>
  <si>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</si>
  <si>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</si>
  <si>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</si>
  <si>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</si>
  <si>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</si>
  <si>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</si>
  <si>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</si>
  <si>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</si>
  <si>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</si>
  <si>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</si>
  <si>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</si>
  <si>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</si>
  <si>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</si>
  <si>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</si>
  <si>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</si>
  <si>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</si>
  <si>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</si>
  <si>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</si>
  <si>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</si>
  <si>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</si>
  <si>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</si>
  <si>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</si>
  <si>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</si>
  <si>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</si>
  <si>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</si>
  <si>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</si>
  <si>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</si>
  <si>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</si>
  <si>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</si>
  <si>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</si>
  <si>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</si>
  <si>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</si>
  <si>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</si>
  <si>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</si>
  <si>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</si>
  <si>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</si>
  <si>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</si>
  <si>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</si>
  <si>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</si>
  <si>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</si>
  <si>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</si>
  <si>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</si>
  <si>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</si>
  <si>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</si>
  <si>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</si>
  <si>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</si>
  <si>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</si>
  <si>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</si>
  <si>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</si>
  <si>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</si>
  <si>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</si>
  <si>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</si>
  <si>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</si>
  <si>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</si>
  <si>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</si>
  <si>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</si>
  <si>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</si>
  <si>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</si>
  <si>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</si>
  <si>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</si>
  <si>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</si>
  <si>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</si>
  <si>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</si>
  <si>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</si>
  <si>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</si>
  <si>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</si>
  <si>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</si>
  <si>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</si>
  <si>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</si>
  <si>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</si>
  <si>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</si>
  <si>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</si>
  <si>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</si>
  <si>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</si>
  <si>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</si>
  <si>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</si>
  <si>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</si>
  <si>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</si>
  <si>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</si>
  <si>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</si>
  <si>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</si>
  <si>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</si>
  <si>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</si>
  <si>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</si>
  <si>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</si>
  <si>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</si>
  <si>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</si>
  <si>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</si>
  <si>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</si>
  <si>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</si>
  <si>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</si>
  <si>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</si>
  <si>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</si>
  <si>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</si>
  <si>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</si>
  <si>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</si>
  <si>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</si>
  <si>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</si>
  <si>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</si>
  <si>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</si>
  <si>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</si>
  <si>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</si>
  <si>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</si>
  <si>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</si>
  <si>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</si>
  <si>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</si>
  <si>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</si>
  <si>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</si>
  <si>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</si>
  <si>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</si>
  <si>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</si>
  <si>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</si>
  <si>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</si>
  <si>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</si>
  <si>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</si>
  <si>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</si>
  <si>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</si>
  <si>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</si>
  <si>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</si>
  <si>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</si>
  <si>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</si>
  <si>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</si>
  <si>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</si>
  <si>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</si>
  <si>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</si>
  <si>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</si>
  <si>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</si>
  <si>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</si>
  <si>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</si>
  <si>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</si>
  <si>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</si>
  <si>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</si>
  <si>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</si>
  <si>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</si>
  <si>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</si>
  <si>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</si>
  <si>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</si>
  <si>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</si>
  <si>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</si>
  <si>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</si>
  <si>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</si>
  <si>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</si>
  <si>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</si>
  <si>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</si>
  <si>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</si>
  <si>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</si>
  <si>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</si>
  <si>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</si>
  <si>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</si>
  <si>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</si>
  <si>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</si>
  <si>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</si>
  <si>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</si>
  <si>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</si>
  <si>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</si>
  <si>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</si>
  <si>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</si>
  <si>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</si>
  <si>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</si>
  <si>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</si>
  <si>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</si>
  <si>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</si>
  <si>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</si>
  <si>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</si>
  <si>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</si>
  <si>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</si>
  <si>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</si>
  <si>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</si>
  <si>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</si>
  <si>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</si>
  <si>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</si>
  <si>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</si>
  <si>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</si>
  <si>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</si>
  <si>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</si>
  <si>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</si>
  <si>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</si>
  <si>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</si>
  <si>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</si>
  <si>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</si>
  <si>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</si>
  <si>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</si>
  <si>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</si>
  <si>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</si>
  <si>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</si>
  <si>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</si>
  <si>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</si>
  <si>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</si>
  <si>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</si>
  <si>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</si>
  <si>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</si>
  <si>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</si>
  <si>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</si>
  <si>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</si>
  <si>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</si>
  <si>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</si>
  <si>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</si>
  <si>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</si>
  <si>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</si>
  <si>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</si>
  <si>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</si>
  <si>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</si>
  <si>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</si>
  <si>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</si>
  <si>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</si>
  <si>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</si>
  <si>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</si>
  <si>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</si>
  <si>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</si>
  <si>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</si>
  <si>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</si>
  <si>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</si>
  <si>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</si>
  <si>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</si>
  <si>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</si>
  <si>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</si>
  <si>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</si>
  <si>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</si>
  <si>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</si>
  <si>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</si>
  <si>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</si>
  <si>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</si>
  <si>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</si>
  <si>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</si>
  <si>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</si>
  <si>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</si>
  <si>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</si>
  <si>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</si>
  <si>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</si>
  <si>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</si>
  <si>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</si>
  <si>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</si>
  <si>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</si>
  <si>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</si>
  <si>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</si>
  <si>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</si>
  <si>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</si>
  <si>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</si>
  <si>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</si>
  <si>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</si>
  <si>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</si>
  <si>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</si>
  <si>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</si>
  <si>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</si>
  <si>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</si>
  <si>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</si>
  <si>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</si>
  <si>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</si>
  <si>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</si>
  <si>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</si>
  <si>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</si>
  <si>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</si>
  <si>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</si>
  <si>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</si>
  <si>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</si>
  <si>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</si>
  <si>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</si>
  <si>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</si>
  <si>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</si>
  <si>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</si>
  <si>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</si>
  <si>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</si>
  <si>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</si>
  <si>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</si>
  <si>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</si>
  <si>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</si>
  <si>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</si>
  <si>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</si>
  <si>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</si>
  <si>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</si>
  <si>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</si>
  <si>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</si>
  <si>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</si>
  <si>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</si>
  <si>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</si>
  <si>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</si>
  <si>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</si>
  <si>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</si>
  <si>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</si>
  <si>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</si>
  <si>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</si>
  <si>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</si>
  <si>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</si>
  <si>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</si>
  <si>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</si>
  <si>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</si>
  <si>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</si>
  <si>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</si>
  <si>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</si>
  <si>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</si>
  <si>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</si>
  <si>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</si>
  <si>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</si>
  <si>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</si>
  <si>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</si>
  <si>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</si>
  <si>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</si>
  <si>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</si>
  <si>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</si>
  <si>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</si>
  <si>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</si>
  <si>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</si>
  <si>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</si>
  <si>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</si>
  <si>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</si>
  <si>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</si>
  <si>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</si>
  <si>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</si>
  <si>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</si>
  <si>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</si>
  <si>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</si>
  <si>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</si>
  <si>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</si>
  <si>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</si>
  <si>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</si>
  <si>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</si>
  <si>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</si>
  <si>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</si>
  <si>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</si>
  <si>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</si>
  <si>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</si>
  <si>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</si>
  <si>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</si>
  <si>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</si>
  <si>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</si>
  <si>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</si>
  <si>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</si>
  <si>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</si>
  <si>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</si>
  <si>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</si>
  <si>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</si>
  <si>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</si>
  <si>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</si>
  <si>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</si>
  <si>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</si>
  <si>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</si>
  <si>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</si>
  <si>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</si>
  <si>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</si>
  <si>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</si>
  <si>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</si>
  <si>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</si>
  <si>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</si>
  <si>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</si>
  <si>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</si>
  <si>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</si>
  <si>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</si>
  <si>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</si>
  <si>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</si>
  <si>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</si>
  <si>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</si>
  <si>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</si>
  <si>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</si>
  <si>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</si>
  <si>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</si>
  <si>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</si>
  <si>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</si>
  <si>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</si>
  <si>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</si>
  <si>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</si>
  <si>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</si>
  <si>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</si>
  <si>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</si>
  <si>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</si>
  <si>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</si>
  <si>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</si>
  <si>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</si>
  <si>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</si>
  <si>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</si>
  <si>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</si>
  <si>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</si>
  <si>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</si>
  <si>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</si>
  <si>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</si>
  <si>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</si>
  <si>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</si>
  <si>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</si>
  <si>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</si>
  <si>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</si>
  <si>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</si>
  <si>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</si>
  <si>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</si>
  <si>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</si>
  <si>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</si>
  <si>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</si>
  <si>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</si>
  <si>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</si>
  <si>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</si>
  <si>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</si>
  <si>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</si>
  <si>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</si>
  <si>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</si>
  <si>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</si>
  <si>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</si>
  <si>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</si>
  <si>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</si>
  <si>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</si>
  <si>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</si>
  <si>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</si>
  <si>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</si>
  <si>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</si>
  <si>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</si>
  <si>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</si>
  <si>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</si>
  <si>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</si>
  <si>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</si>
  <si>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</si>
  <si>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</si>
  <si>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</si>
  <si>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</si>
  <si>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</si>
  <si>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</si>
  <si>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</si>
  <si>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</si>
  <si>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</si>
  <si>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</si>
  <si>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</si>
  <si>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</si>
  <si>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</si>
  <si>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</si>
  <si>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</si>
  <si>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</si>
  <si>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</si>
  <si>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</si>
  <si>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</si>
  <si>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</si>
  <si>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</si>
  <si>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</si>
  <si>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</si>
  <si>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</si>
  <si>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</si>
  <si>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</si>
  <si>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</si>
  <si>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</si>
  <si>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</si>
  <si>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</si>
  <si>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</si>
  <si>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</si>
  <si>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</si>
  <si>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</si>
  <si>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</si>
  <si>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</si>
  <si>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</si>
  <si>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</si>
  <si>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</si>
  <si>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</si>
  <si>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</si>
  <si>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</si>
  <si>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</si>
  <si>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</si>
  <si>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</si>
  <si>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</si>
  <si>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</si>
  <si>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</si>
  <si>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</si>
  <si>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</si>
  <si>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</si>
  <si>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</si>
  <si>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</si>
  <si>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</si>
  <si>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</si>
  <si>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</si>
  <si>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</si>
  <si>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</si>
  <si>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</si>
  <si>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</si>
  <si>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</si>
  <si>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</si>
  <si>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</si>
  <si>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</si>
  <si>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</si>
  <si>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</si>
  <si>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</si>
  <si>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</si>
  <si>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</si>
  <si>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</si>
  <si>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</si>
  <si>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</si>
  <si>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</si>
  <si>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</si>
  <si>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</si>
  <si>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</si>
  <si>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</si>
  <si>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</si>
  <si>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</si>
  <si>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</si>
  <si>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</si>
  <si>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</si>
  <si>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</si>
  <si>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</si>
  <si>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</si>
  <si>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</si>
  <si>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</si>
  <si>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</si>
  <si>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</si>
  <si>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</si>
  <si>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</si>
  <si>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</si>
  <si>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</si>
  <si>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</si>
  <si>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</si>
  <si>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</si>
  <si>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</si>
  <si>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</si>
  <si>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</si>
  <si>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</si>
  <si>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</si>
  <si>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</si>
  <si>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</si>
  <si>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</si>
  <si>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</si>
  <si>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</si>
  <si>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</si>
  <si>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</si>
  <si>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</si>
  <si>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</si>
  <si>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</si>
  <si>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</si>
  <si>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</si>
  <si>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</si>
  <si>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</si>
  <si>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</si>
  <si>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</si>
  <si>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</si>
  <si>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</si>
  <si>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</si>
  <si>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</si>
  <si>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</si>
  <si>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</si>
  <si>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</si>
  <si>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</si>
  <si>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</si>
  <si>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</si>
  <si>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</si>
  <si>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</si>
  <si>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</si>
  <si>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</si>
  <si>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</si>
  <si>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</si>
  <si>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</si>
  <si>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</si>
  <si>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</si>
  <si>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</si>
  <si>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</si>
  <si>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</si>
  <si>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</si>
  <si>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</si>
  <si>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</si>
  <si>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</si>
  <si>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</si>
  <si>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</si>
  <si>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</si>
  <si>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</si>
  <si>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</si>
  <si>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</si>
  <si>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</si>
  <si>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</si>
  <si>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</si>
  <si>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</si>
  <si>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</si>
  <si>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</si>
  <si>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</si>
  <si>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</si>
  <si>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</si>
  <si>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</si>
  <si>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</si>
  <si>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</si>
  <si>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</si>
  <si>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</si>
  <si>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</si>
  <si>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</si>
  <si>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</si>
  <si>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</si>
  <si>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</si>
  <si>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</si>
  <si>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</si>
  <si>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</si>
  <si>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</si>
  <si>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</si>
  <si>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</si>
  <si>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</si>
  <si>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</si>
  <si>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</si>
  <si>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</si>
  <si>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</si>
  <si>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</si>
  <si>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</si>
  <si>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</si>
  <si>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</si>
  <si>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</si>
  <si>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</si>
  <si>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</si>
  <si>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</si>
  <si>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</si>
  <si>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</si>
  <si>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</si>
  <si>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</si>
  <si>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</si>
  <si>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</si>
  <si>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</si>
  <si>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</si>
  <si>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</si>
  <si>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</si>
  <si>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</si>
  <si>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</si>
  <si>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</si>
  <si>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</si>
  <si>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</si>
  <si>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</si>
  <si>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</si>
  <si>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</si>
  <si>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</si>
  <si>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</si>
  <si>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</si>
  <si>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</si>
  <si>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</si>
  <si>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</si>
  <si>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</si>
  <si>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</si>
  <si>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</si>
  <si>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</si>
  <si>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</si>
  <si>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</si>
  <si>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</si>
  <si>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</si>
  <si>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</si>
  <si>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</si>
  <si>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</si>
  <si>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</si>
  <si>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</si>
  <si>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</si>
  <si>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</si>
  <si>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</si>
  <si>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</si>
  <si>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</si>
  <si>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</si>
  <si>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</si>
  <si>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</si>
  <si>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</si>
  <si>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</si>
  <si>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</si>
  <si>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</si>
  <si>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</si>
  <si>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</si>
  <si>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</si>
  <si>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</si>
  <si>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</si>
  <si>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</si>
  <si>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</si>
  <si>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</si>
  <si>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</si>
  <si>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</si>
  <si>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</si>
  <si>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</si>
  <si>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</si>
  <si>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</si>
  <si>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</si>
  <si>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</si>
  <si>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</si>
  <si>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</si>
  <si>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</si>
  <si>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</si>
  <si>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</si>
  <si>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</si>
  <si>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</si>
  <si>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</si>
  <si>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</si>
  <si>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</si>
  <si>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</si>
  <si>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</si>
  <si>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</si>
  <si>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</si>
  <si>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</si>
  <si>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</si>
  <si>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</si>
  <si>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</si>
  <si>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</si>
  <si>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</si>
  <si>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</si>
  <si>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</si>
  <si>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</si>
  <si>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</si>
  <si>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</si>
  <si>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</si>
  <si>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</si>
  <si>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</si>
  <si>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</si>
  <si>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</si>
  <si>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</si>
  <si>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</si>
  <si>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</si>
  <si>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</si>
  <si>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</si>
  <si>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</si>
  <si>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</si>
  <si>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</si>
  <si>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</si>
  <si>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</si>
  <si>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</si>
  <si>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</si>
  <si>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</si>
  <si>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</si>
  <si>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</si>
  <si>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</si>
  <si>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</si>
  <si>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</si>
  <si>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</si>
  <si>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</si>
  <si>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</si>
  <si>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</si>
  <si>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</si>
  <si>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</si>
  <si>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</si>
  <si>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</si>
  <si>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</si>
  <si>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</si>
  <si>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</si>
  <si>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</si>
  <si>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</si>
  <si>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</si>
  <si>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</si>
  <si>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</si>
  <si>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</si>
  <si>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</si>
  <si>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</si>
  <si>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</si>
  <si>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</si>
  <si>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</si>
  <si>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</si>
  <si>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</si>
  <si>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</si>
  <si>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</si>
  <si>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</si>
  <si>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</si>
  <si>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</si>
  <si>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</si>
  <si>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</si>
  <si>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</si>
  <si>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</si>
  <si>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</si>
  <si>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</si>
  <si>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</si>
  <si>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</si>
  <si>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</si>
  <si>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</si>
  <si>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</si>
  <si>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</si>
  <si>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</si>
  <si>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</si>
  <si>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</si>
  <si>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</si>
  <si>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</si>
  <si>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</si>
  <si>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</si>
  <si>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</si>
  <si>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</si>
  <si>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</si>
  <si>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</si>
  <si>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</si>
  <si>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</si>
  <si>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</si>
  <si>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</si>
  <si>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</si>
  <si>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</si>
  <si>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</si>
  <si>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</si>
  <si>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</si>
  <si>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</si>
  <si>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</si>
  <si>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</si>
  <si>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</si>
  <si>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</si>
  <si>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</si>
  <si>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</si>
  <si>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</si>
  <si>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</si>
  <si>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</si>
  <si>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</si>
  <si>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</si>
  <si>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</si>
  <si>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</si>
  <si>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</si>
  <si>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</si>
  <si>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</si>
  <si>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</si>
  <si>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</si>
  <si>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</si>
  <si>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</si>
  <si>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</si>
  <si>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</si>
  <si>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</si>
  <si>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</si>
  <si>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</si>
  <si>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</si>
  <si>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</si>
  <si>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</si>
  <si>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</si>
  <si>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</si>
  <si>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</si>
  <si>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</si>
  <si>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</si>
  <si>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</si>
  <si>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</si>
  <si>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</si>
  <si>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</si>
  <si>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</si>
  <si>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</si>
  <si>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</si>
  <si>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</si>
  <si>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</si>
  <si>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</si>
  <si>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</si>
  <si>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</si>
  <si>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</si>
  <si>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</si>
  <si>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</si>
  <si>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</si>
  <si>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</si>
  <si>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</si>
  <si>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</si>
  <si>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</si>
  <si>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</si>
  <si>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</si>
  <si>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</si>
  <si>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</si>
  <si>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</si>
  <si>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</si>
  <si>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</si>
  <si>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</si>
  <si>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</si>
  <si>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</si>
  <si>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</si>
  <si>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</si>
  <si>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</si>
  <si>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</si>
  <si>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</si>
  <si>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</si>
  <si>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</si>
  <si>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</si>
  <si>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</si>
  <si>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</si>
  <si>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</si>
  <si>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</si>
  <si>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</si>
  <si>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</si>
  <si>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</si>
  <si>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</si>
  <si>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</si>
  <si>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</si>
  <si>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</si>
  <si>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</si>
  <si>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</si>
  <si>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</si>
  <si>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</si>
  <si>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</si>
  <si>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</si>
  <si>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</si>
  <si>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</si>
  <si>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</si>
  <si>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</si>
  <si>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</si>
  <si>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</si>
  <si>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</si>
  <si>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</si>
  <si>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</si>
  <si>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</si>
  <si>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</si>
  <si>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</si>
  <si>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</si>
  <si>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</si>
  <si>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</si>
  <si>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</si>
  <si>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</si>
  <si>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</si>
  <si>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</si>
  <si>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</si>
  <si>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</si>
  <si>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</si>
  <si>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</si>
  <si>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</si>
  <si>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</si>
  <si>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</si>
  <si>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</si>
  <si>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</si>
  <si>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</si>
  <si>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</si>
  <si>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</si>
  <si>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</si>
  <si>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</si>
  <si>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</si>
  <si>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</si>
  <si>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</si>
  <si>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</si>
  <si>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</si>
  <si>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</si>
  <si>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</si>
  <si>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</si>
  <si>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</si>
  <si>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</si>
  <si>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</si>
  <si>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</si>
  <si>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</si>
  <si>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</si>
  <si>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</si>
  <si>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</si>
  <si>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</si>
  <si>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</si>
  <si>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</si>
  <si>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</si>
  <si>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</si>
  <si>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</si>
  <si>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</si>
  <si>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</si>
  <si>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</si>
  <si>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</si>
  <si>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</si>
  <si>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</si>
  <si>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</si>
  <si>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</si>
  <si>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</si>
  <si>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</si>
  <si>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</si>
  <si>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</si>
  <si>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</si>
  <si>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</si>
  <si>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</si>
  <si>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</si>
  <si>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</si>
  <si>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</si>
  <si>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</si>
  <si>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</si>
  <si>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</si>
  <si>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</si>
  <si>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</si>
  <si>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</si>
  <si>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</si>
  <si>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</si>
  <si>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</si>
  <si>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</si>
  <si>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</si>
  <si>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</si>
  <si>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</si>
  <si>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</si>
  <si>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</si>
  <si>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</si>
  <si>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</si>
  <si>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</si>
  <si>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</si>
  <si>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</si>
  <si>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</si>
  <si>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</si>
  <si>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</si>
  <si>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</si>
  <si>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</si>
  <si>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</si>
  <si>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</si>
  <si>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</si>
  <si>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</si>
  <si>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</si>
  <si>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</si>
  <si>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</si>
  <si>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</si>
  <si>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</si>
  <si>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</si>
  <si>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</si>
  <si>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</si>
  <si>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</si>
  <si>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</si>
  <si>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</si>
  <si>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</si>
  <si>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</si>
  <si>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</si>
  <si>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</si>
  <si>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</si>
  <si>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</si>
  <si>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</si>
  <si>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</si>
  <si>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</si>
  <si>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</si>
  <si>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</si>
  <si>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</si>
  <si>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</si>
  <si>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</si>
  <si>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</si>
  <si>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</si>
  <si>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</si>
  <si>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</si>
  <si>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</si>
  <si>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</si>
  <si>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</si>
  <si>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</si>
  <si>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</si>
  <si>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</si>
  <si>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</si>
  <si>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</si>
  <si>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</si>
  <si>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</si>
  <si>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</si>
  <si>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</si>
  <si>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</si>
  <si>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</si>
  <si>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</si>
  <si>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</si>
  <si>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</si>
  <si>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</si>
  <si>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</si>
  <si>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</si>
  <si>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</si>
  <si>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</si>
  <si>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</si>
  <si>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</si>
  <si>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</si>
  <si>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</si>
  <si>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</si>
  <si>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</si>
  <si>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</si>
  <si>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</si>
  <si>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</si>
  <si>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</si>
  <si>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</si>
  <si>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</si>
  <si>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</si>
  <si>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</si>
  <si>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</si>
  <si>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</si>
  <si>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</si>
  <si>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</si>
  <si>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</si>
  <si>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</si>
  <si>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</si>
  <si>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</si>
  <si>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</si>
  <si>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</si>
  <si>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</si>
  <si>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</si>
  <si>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</si>
  <si>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</si>
  <si>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</si>
  <si>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</si>
  <si>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</si>
  <si>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</si>
  <si>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</si>
  <si>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</si>
  <si>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</si>
  <si>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</si>
  <si>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</si>
  <si>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</si>
  <si>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</si>
  <si>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</si>
  <si>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</si>
  <si>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</si>
  <si>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</si>
  <si>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</si>
  <si>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</si>
  <si>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</si>
  <si>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</si>
  <si>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</si>
  <si>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</si>
  <si>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</si>
  <si>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</si>
  <si>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</si>
  <si>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</si>
  <si>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</si>
  <si>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</si>
  <si>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</si>
  <si>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</si>
  <si>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</si>
  <si>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</si>
  <si>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</si>
  <si>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</si>
  <si>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</si>
  <si>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</si>
  <si>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</si>
  <si>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</si>
  <si>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</si>
  <si>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</si>
  <si>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</si>
  <si>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</si>
  <si>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</si>
  <si>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</si>
  <si>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</si>
  <si>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</si>
  <si>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</si>
  <si>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</si>
  <si>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</si>
  <si>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</si>
  <si>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</si>
  <si>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</si>
  <si>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</si>
  <si>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</si>
  <si>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</si>
  <si>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</si>
  <si>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</si>
  <si>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</si>
  <si>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</si>
  <si>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</si>
  <si>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</si>
  <si>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</si>
  <si>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</si>
  <si>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</si>
  <si>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</si>
  <si>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</si>
  <si>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</si>
  <si>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</si>
  <si>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</si>
  <si>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</si>
  <si>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</si>
  <si>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</si>
  <si>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</si>
  <si>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</si>
  <si>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</si>
  <si>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</si>
  <si>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</si>
  <si>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</si>
  <si>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</si>
  <si>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</si>
  <si>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</si>
  <si>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</si>
  <si>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</si>
  <si>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</si>
  <si>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</si>
  <si>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</si>
  <si>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</si>
  <si>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</si>
  <si>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</si>
  <si>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</si>
  <si>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</si>
  <si>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</si>
  <si>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</si>
  <si>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</si>
  <si>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</si>
  <si>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</si>
  <si>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</si>
  <si>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</si>
  <si>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</si>
  <si>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</si>
  <si>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</si>
  <si>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</si>
  <si>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</si>
  <si>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</si>
  <si>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</si>
  <si>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</si>
  <si>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</si>
  <si>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</si>
  <si>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</si>
  <si>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</si>
  <si>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</si>
  <si>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</si>
  <si>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</si>
  <si>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</si>
  <si>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</si>
  <si>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</si>
  <si>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</si>
  <si>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</si>
  <si>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</si>
  <si>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</si>
  <si>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</si>
  <si>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</si>
  <si>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</si>
  <si>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</si>
  <si>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</si>
  <si>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</si>
  <si>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</si>
  <si>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</si>
  <si>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</si>
  <si>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</si>
  <si>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</si>
  <si>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</si>
  <si>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</si>
  <si>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</si>
  <si>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</si>
  <si>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</si>
  <si>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</si>
  <si>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</si>
  <si>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</si>
  <si>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</si>
  <si>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</si>
  <si>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</si>
  <si>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</si>
  <si>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</si>
  <si>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</si>
  <si>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</si>
  <si>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</si>
  <si>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</si>
  <si>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</si>
  <si>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</si>
  <si>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</si>
  <si>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</si>
  <si>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</si>
  <si>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</si>
  <si>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</si>
  <si>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</si>
  <si>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</si>
  <si>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</si>
  <si>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</si>
  <si>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</si>
  <si>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</si>
  <si>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</si>
  <si>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</si>
  <si>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</si>
  <si>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</si>
  <si>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</si>
  <si>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</si>
  <si>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</si>
  <si>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</si>
  <si>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</si>
  <si>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</si>
  <si>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</si>
  <si>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</si>
  <si>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</si>
  <si>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</si>
  <si>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</si>
  <si>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</si>
  <si>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</si>
  <si>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</si>
  <si>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</si>
  <si>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</si>
  <si>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</si>
  <si>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</si>
  <si>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</si>
  <si>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</si>
  <si>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</si>
  <si>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</si>
  <si>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</si>
  <si>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</si>
  <si>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</si>
  <si>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</si>
  <si>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</si>
  <si>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</si>
  <si>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</si>
  <si>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</si>
  <si>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</si>
  <si>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</si>
  <si>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</si>
  <si>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</si>
  <si>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</si>
  <si>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</si>
  <si>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</si>
  <si>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</si>
  <si>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</si>
  <si>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</si>
  <si>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</si>
  <si>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</si>
  <si>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</si>
  <si>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</si>
  <si>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</si>
  <si>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</si>
  <si>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</si>
  <si>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</si>
  <si>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</si>
  <si>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</si>
  <si>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</si>
  <si>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</si>
  <si>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</si>
  <si>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</si>
  <si>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</si>
  <si>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</si>
  <si>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</si>
  <si>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</si>
  <si>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</si>
  <si>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</si>
  <si>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</si>
  <si>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</si>
  <si>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</si>
  <si>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</si>
  <si>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</si>
  <si>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</si>
  <si>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</si>
  <si>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</si>
  <si>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</si>
  <si>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</si>
  <si>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</si>
  <si>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</si>
  <si>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</si>
  <si>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</si>
  <si>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</si>
  <si>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</si>
  <si>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</si>
  <si>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</si>
  <si>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</si>
  <si>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</si>
  <si>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</si>
  <si>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</si>
  <si>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</si>
  <si>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</si>
  <si>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</si>
  <si>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</si>
  <si>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</si>
  <si>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</si>
  <si>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</si>
  <si>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</si>
  <si>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</si>
  <si>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</si>
  <si>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</si>
  <si>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</si>
  <si>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</si>
  <si>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</si>
  <si>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</si>
  <si>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</si>
  <si>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</si>
  <si>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</si>
  <si>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</si>
  <si>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</si>
  <si>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</si>
  <si>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</si>
  <si>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</si>
  <si>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</si>
  <si>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</si>
  <si>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</si>
  <si>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</si>
  <si>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</si>
  <si>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</si>
  <si>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</si>
  <si>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</si>
  <si>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</si>
  <si>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</si>
  <si>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</si>
  <si>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</si>
  <si>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</si>
  <si>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</si>
  <si>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</si>
  <si>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</si>
  <si>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</si>
  <si>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</si>
  <si>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</si>
  <si>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</si>
  <si>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</si>
  <si>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</si>
  <si>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</si>
  <si>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</si>
  <si>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</si>
  <si>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</si>
  <si>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</si>
  <si>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</si>
  <si>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</si>
  <si>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</si>
  <si>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</si>
  <si>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</si>
  <si>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</si>
  <si>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</si>
  <si>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</si>
  <si>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</si>
  <si>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</si>
  <si>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</si>
  <si>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</si>
  <si>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</si>
  <si>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</si>
  <si>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</si>
  <si>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</si>
  <si>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</si>
  <si>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</si>
  <si>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</si>
  <si>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</si>
  <si>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</si>
  <si>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</si>
  <si>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</si>
  <si>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</si>
  <si>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</si>
  <si>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</si>
  <si>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</si>
  <si>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</si>
  <si>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</si>
  <si>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</si>
  <si>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</si>
  <si>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</si>
  <si>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</si>
  <si>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</si>
  <si>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</si>
  <si>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</si>
  <si>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</si>
  <si>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</si>
  <si>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</si>
  <si>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</si>
  <si>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</si>
  <si>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</si>
  <si>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</si>
  <si>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</si>
  <si>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</si>
  <si>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</si>
  <si>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</si>
  <si>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</si>
  <si>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</si>
  <si>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</si>
  <si>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</si>
  <si>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</si>
  <si>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</si>
  <si>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</si>
  <si>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</si>
  <si>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</si>
  <si>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</si>
  <si>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</si>
  <si>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</si>
  <si>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</si>
  <si>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</si>
  <si>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</si>
  <si>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</si>
  <si>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</si>
  <si>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</si>
  <si>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</si>
  <si>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</si>
  <si>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</si>
  <si>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</si>
  <si>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</si>
  <si>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</si>
  <si>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</si>
  <si>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</si>
  <si>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</si>
  <si>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</si>
  <si>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</si>
  <si>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</si>
  <si>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</si>
  <si>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</si>
  <si>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</si>
  <si>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</si>
  <si>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</si>
  <si>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</si>
  <si>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</si>
  <si>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</si>
  <si>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</si>
  <si>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</si>
  <si>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</si>
  <si>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</si>
  <si>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</si>
  <si>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</si>
  <si>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</si>
  <si>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</si>
  <si>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</si>
  <si>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</si>
  <si>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</si>
  <si>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</si>
  <si>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</si>
  <si>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</si>
  <si>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</si>
  <si>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</si>
  <si>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</si>
  <si>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</si>
  <si>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</si>
  <si>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</si>
  <si>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</si>
  <si>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</si>
  <si>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</si>
  <si>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</si>
  <si>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</si>
  <si>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</si>
  <si>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</si>
  <si>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</si>
  <si>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</si>
  <si>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</si>
  <si>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</si>
  <si>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</si>
  <si>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</si>
  <si>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</si>
  <si>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</si>
  <si>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</si>
  <si>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</si>
  <si>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</si>
  <si>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</si>
  <si>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</si>
  <si>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</si>
  <si>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</si>
  <si>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</si>
  <si>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</si>
  <si>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</si>
  <si>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</si>
  <si>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</si>
  <si>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</si>
  <si>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</si>
  <si>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</si>
  <si>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</si>
  <si>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</si>
  <si>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</si>
  <si>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</si>
  <si>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</si>
  <si>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</si>
  <si>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</si>
  <si>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</si>
  <si>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</si>
  <si>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</si>
  <si>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</si>
  <si>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</si>
  <si>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</si>
  <si>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</si>
  <si>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</si>
  <si>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</si>
  <si>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</si>
  <si>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</si>
  <si>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</si>
  <si>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</si>
  <si>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</si>
  <si>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</si>
  <si>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</si>
  <si>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</si>
  <si>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</si>
  <si>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</si>
  <si>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</si>
  <si>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</si>
  <si>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</si>
  <si>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</si>
  <si>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</si>
  <si>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</si>
  <si>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</si>
  <si>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</si>
  <si>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</si>
  <si>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</si>
  <si>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</si>
  <si>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</si>
  <si>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</si>
  <si>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</si>
  <si>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</si>
  <si>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</si>
  <si>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</si>
  <si>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</si>
  <si>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</si>
  <si>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</si>
  <si>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</si>
  <si>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</si>
  <si>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</si>
  <si>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</si>
  <si>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</si>
  <si>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</si>
  <si>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</si>
  <si>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</si>
  <si>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</si>
  <si>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</si>
  <si>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</si>
  <si>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</si>
  <si>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</si>
  <si>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</si>
  <si>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</si>
  <si>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</si>
  <si>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</si>
  <si>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</si>
  <si>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</si>
  <si>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</si>
  <si>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</si>
  <si>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</si>
  <si>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</si>
  <si>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</si>
  <si>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</si>
  <si>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</si>
  <si>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</si>
  <si>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</si>
  <si>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</si>
  <si>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</si>
  <si>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</si>
  <si>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</si>
  <si>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</si>
  <si>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</si>
  <si>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</si>
  <si>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</si>
  <si>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</si>
  <si>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</si>
  <si>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</si>
  <si>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</si>
  <si>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</si>
  <si>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</si>
  <si>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</si>
  <si>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</si>
  <si>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</si>
  <si>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</si>
  <si>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</si>
  <si>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</si>
  <si>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</si>
  <si>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</si>
  <si>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</si>
  <si>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</si>
  <si>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</si>
  <si>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</si>
  <si>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</si>
  <si>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</si>
  <si>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</si>
  <si>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</si>
  <si>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</si>
  <si>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</si>
  <si>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</si>
  <si>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</si>
  <si>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</si>
  <si>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</si>
  <si>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</si>
  <si>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</si>
  <si>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</si>
  <si>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</si>
  <si>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</si>
  <si>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</si>
  <si>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</si>
  <si>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</si>
  <si>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</si>
  <si>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</si>
  <si>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</si>
  <si>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</si>
  <si>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</si>
  <si>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</si>
  <si>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</si>
  <si>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</si>
  <si>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</si>
  <si>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</si>
  <si>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</si>
  <si>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</si>
  <si>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</si>
  <si>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</si>
  <si>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</si>
  <si>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</si>
  <si>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</si>
  <si>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</si>
  <si>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</si>
  <si>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</si>
  <si>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</si>
  <si>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</si>
  <si>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</si>
  <si>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</si>
  <si>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</si>
  <si>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</si>
  <si>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</si>
  <si>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</si>
  <si>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</si>
  <si>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</si>
  <si>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</si>
  <si>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</si>
  <si>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</si>
  <si>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</si>
  <si>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</si>
  <si>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</si>
  <si>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</si>
  <si>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</si>
  <si>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</si>
  <si>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</si>
  <si>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</si>
  <si>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</si>
  <si>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</si>
  <si>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</si>
  <si>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</si>
  <si>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</si>
  <si>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</si>
  <si>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</si>
  <si>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</si>
  <si>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</si>
  <si>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</si>
  <si>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</si>
  <si>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</si>
  <si>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</si>
  <si>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</si>
  <si>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</si>
  <si>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</si>
  <si>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</si>
  <si>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</si>
  <si>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</si>
  <si>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</si>
  <si>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</si>
  <si>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</si>
  <si>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</si>
  <si>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</si>
  <si>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</si>
  <si>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</si>
  <si>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</si>
  <si>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</si>
  <si>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</si>
  <si>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</si>
  <si>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</si>
  <si>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</si>
  <si>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</si>
  <si>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</si>
  <si>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</si>
  <si>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</si>
  <si>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</si>
  <si>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</si>
  <si>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</si>
  <si>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</si>
  <si>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</si>
  <si>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</si>
  <si>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</si>
  <si>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</si>
  <si>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</si>
  <si>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</si>
  <si>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</si>
  <si>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</si>
  <si>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</si>
  <si>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</si>
  <si>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</si>
  <si>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</si>
  <si>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</si>
  <si>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</si>
  <si>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</si>
  <si>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</si>
  <si>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</si>
  <si>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</si>
  <si>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</si>
  <si>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</si>
  <si>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</si>
  <si>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</si>
  <si>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</si>
  <si>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</si>
  <si>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</si>
  <si>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</si>
  <si>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</si>
  <si>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</si>
  <si>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</si>
  <si>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</si>
  <si>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</si>
  <si>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</si>
  <si>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</si>
  <si>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</si>
  <si>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</si>
  <si>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</si>
  <si>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</si>
  <si>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</si>
  <si>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</si>
  <si>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</si>
  <si>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</si>
  <si>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</si>
  <si>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</si>
  <si>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</si>
  <si>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</si>
  <si>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</si>
  <si>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</si>
  <si>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</si>
  <si>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</si>
  <si>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</si>
  <si>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</si>
  <si>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</si>
  <si>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</si>
  <si>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</si>
  <si>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</si>
  <si>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</si>
  <si>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</si>
  <si>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</si>
  <si>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</si>
  <si>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</si>
  <si>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</si>
  <si>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</si>
  <si>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</si>
  <si>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</si>
  <si>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</si>
  <si>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</si>
  <si>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</si>
  <si>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</si>
  <si>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</si>
  <si>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</si>
  <si>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</si>
  <si>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</si>
  <si>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</si>
  <si>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</si>
  <si>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</si>
  <si>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</si>
  <si>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</si>
  <si>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</si>
  <si>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</si>
  <si>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</si>
  <si>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</si>
  <si>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</si>
  <si>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</si>
  <si>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</si>
  <si>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</si>
  <si>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</si>
  <si>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</si>
  <si>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</si>
  <si>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</si>
  <si>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</si>
  <si>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</si>
  <si>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</si>
  <si>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</si>
  <si>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</si>
  <si>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</si>
  <si>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</si>
  <si>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</si>
  <si>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</si>
  <si>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</si>
  <si>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</si>
  <si>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</si>
  <si>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</si>
  <si>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</si>
  <si>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</si>
  <si>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</si>
  <si>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</si>
  <si>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</si>
  <si>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</si>
  <si>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</si>
  <si>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</si>
  <si>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</si>
  <si>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</si>
  <si>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</si>
  <si>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</si>
  <si>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</si>
  <si>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</si>
  <si>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</si>
  <si>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</si>
  <si>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</si>
  <si>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</si>
  <si>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</si>
  <si>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</si>
  <si>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</si>
  <si>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</si>
  <si>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</si>
  <si>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</si>
  <si>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</si>
  <si>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</si>
  <si>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</si>
  <si>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</si>
  <si>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</si>
  <si>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</si>
  <si>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</si>
  <si>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</si>
  <si>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</si>
  <si>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</si>
  <si>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</si>
  <si>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</si>
  <si>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</si>
  <si>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</si>
  <si>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</si>
  <si>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</si>
  <si>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</si>
  <si>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</si>
  <si>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</si>
  <si>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</si>
  <si>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</si>
  <si>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</si>
  <si>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</si>
  <si>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</si>
  <si>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</si>
  <si>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</si>
  <si>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</si>
  <si>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</si>
  <si>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</si>
  <si>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</si>
  <si>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</si>
  <si>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</si>
  <si>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</si>
  <si>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</si>
  <si>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</si>
  <si>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</si>
  <si>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</si>
  <si>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</si>
  <si>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</si>
  <si>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</si>
  <si>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</si>
  <si>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</si>
  <si>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</si>
  <si>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</si>
  <si>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</si>
  <si>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</si>
  <si>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</si>
  <si>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</si>
  <si>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</si>
  <si>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</si>
  <si>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</si>
  <si>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</si>
  <si>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</si>
  <si>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</si>
  <si>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</si>
  <si>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</si>
  <si>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</si>
  <si>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</si>
  <si>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</si>
  <si>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</si>
  <si>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</si>
  <si>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</si>
  <si>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</si>
  <si>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</si>
  <si>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</si>
  <si>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</si>
  <si>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</si>
  <si>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</si>
  <si>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</si>
  <si>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</si>
  <si>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</si>
  <si>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</si>
  <si>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</si>
  <si>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</si>
  <si>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</si>
  <si>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</si>
  <si>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</si>
  <si>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</si>
  <si>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</si>
  <si>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</si>
  <si>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</si>
  <si>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</si>
  <si>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</si>
  <si>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</si>
  <si>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</si>
  <si>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</si>
  <si>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</si>
  <si>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</si>
  <si>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</si>
  <si>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</si>
  <si>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</si>
  <si>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</si>
  <si>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</si>
  <si>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</si>
  <si>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</si>
  <si>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</si>
  <si>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</si>
  <si>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</si>
  <si>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</si>
  <si>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</si>
  <si>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</si>
  <si>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</si>
  <si>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</si>
  <si>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</si>
  <si>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</si>
  <si>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</si>
  <si>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</si>
  <si>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</si>
  <si>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</si>
  <si>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</si>
  <si>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</si>
  <si>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</si>
  <si>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</si>
  <si>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</si>
  <si>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</si>
  <si>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</si>
  <si>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</si>
  <si>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</si>
  <si>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</si>
  <si>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</si>
  <si>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</si>
  <si>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</si>
  <si>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</si>
  <si>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</si>
  <si>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</si>
  <si>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</si>
  <si>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</si>
  <si>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</si>
  <si>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</si>
  <si>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</si>
  <si>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</si>
  <si>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</si>
  <si>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</si>
  <si>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</si>
  <si>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</si>
  <si>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</si>
  <si>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</si>
  <si>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</si>
  <si>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</si>
  <si>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</si>
  <si>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</si>
  <si>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</si>
  <si>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</si>
  <si>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</si>
  <si>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</si>
  <si>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</si>
  <si>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</si>
  <si>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</si>
  <si>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</si>
  <si>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</si>
  <si>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</si>
  <si>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</si>
  <si>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</si>
  <si>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</si>
  <si>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</si>
  <si>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</si>
  <si>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</si>
  <si>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</si>
  <si>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</si>
  <si>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</si>
  <si>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</si>
  <si>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</si>
  <si>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</si>
  <si>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</si>
  <si>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</si>
  <si>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</si>
  <si>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</si>
  <si>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</si>
  <si>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</si>
  <si>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</si>
  <si>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</si>
  <si>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</si>
  <si>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</si>
  <si>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</si>
  <si>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</si>
  <si>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</si>
  <si>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</si>
  <si>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</si>
  <si>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</si>
  <si>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</si>
  <si>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</si>
  <si>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</si>
  <si>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</si>
  <si>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</si>
  <si>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</si>
  <si>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</si>
  <si>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</si>
  <si>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</si>
  <si>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</si>
  <si>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</si>
  <si>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</si>
  <si>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</si>
  <si>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</si>
  <si>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</si>
  <si>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</si>
  <si>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</si>
  <si>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</si>
  <si>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</si>
  <si>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</si>
  <si>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</si>
  <si>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</si>
  <si>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</si>
  <si>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</si>
  <si>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</si>
  <si>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</si>
  <si>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</si>
  <si>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</si>
  <si>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</si>
  <si>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</si>
  <si>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</si>
  <si>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</si>
  <si>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</si>
  <si>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</si>
  <si>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</si>
  <si>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</si>
  <si>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</si>
  <si>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</si>
  <si>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</si>
  <si>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</si>
  <si>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</si>
  <si>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</si>
  <si>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</si>
  <si>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</si>
  <si>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</si>
  <si>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</si>
  <si>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</si>
  <si>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</si>
  <si>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</si>
  <si>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</si>
  <si>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</si>
  <si>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</si>
  <si>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</si>
  <si>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</si>
  <si>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</si>
  <si>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</si>
  <si>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</si>
  <si>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</si>
  <si>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</si>
  <si>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</si>
  <si>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</si>
  <si>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</si>
  <si>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</si>
  <si>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</si>
  <si>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</si>
  <si>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</si>
  <si>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</si>
  <si>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</si>
  <si>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</si>
  <si>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</si>
  <si>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</si>
  <si>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</si>
  <si>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</si>
  <si>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</si>
  <si>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</si>
  <si>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</si>
  <si>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</si>
  <si>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</si>
  <si>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</si>
  <si>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</si>
  <si>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</si>
  <si>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</si>
  <si>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</si>
  <si>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</si>
  <si>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</si>
  <si>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</si>
  <si>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</si>
  <si>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</si>
  <si>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</si>
  <si>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</si>
  <si>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</si>
  <si>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</si>
  <si>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</si>
  <si>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</si>
  <si>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</si>
  <si>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</si>
  <si>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</si>
  <si>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</si>
  <si>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</si>
  <si>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</si>
  <si>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</si>
  <si>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</si>
  <si>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</si>
  <si>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</si>
  <si>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</si>
  <si>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</si>
  <si>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</si>
  <si>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</si>
  <si>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</si>
  <si>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</si>
  <si>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</si>
  <si>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</si>
  <si>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</si>
  <si>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</si>
  <si>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</si>
  <si>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</si>
  <si>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</si>
  <si>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</si>
  <si>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</si>
  <si>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</si>
  <si>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</si>
  <si>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</si>
  <si>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</si>
  <si>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</si>
  <si>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</si>
  <si>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</si>
  <si>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</si>
  <si>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</si>
  <si>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</si>
  <si>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</si>
  <si>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</si>
  <si>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</si>
  <si>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</si>
  <si>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</si>
  <si>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</si>
  <si>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</si>
  <si>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</si>
  <si>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</si>
  <si>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</si>
  <si>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</si>
  <si>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</si>
  <si>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</si>
  <si>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</si>
  <si>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</si>
  <si>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</si>
  <si>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</si>
  <si>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</si>
  <si>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</si>
  <si>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</si>
  <si>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</si>
  <si>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</si>
  <si>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</si>
  <si>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</si>
  <si>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</si>
  <si>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</si>
  <si>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</si>
  <si>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</si>
  <si>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</si>
  <si>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</si>
  <si>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</si>
  <si>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</si>
  <si>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</si>
  <si>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</si>
  <si>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</si>
  <si>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</si>
  <si>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</si>
  <si>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</si>
  <si>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</si>
  <si>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</si>
  <si>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</si>
  <si>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</si>
  <si>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</si>
  <si>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</si>
  <si>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</si>
  <si>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</si>
  <si>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</si>
  <si>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</si>
  <si>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</si>
  <si>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</si>
  <si>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</si>
  <si>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</si>
  <si>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</si>
  <si>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</si>
  <si>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</si>
  <si>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</si>
  <si>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</si>
  <si>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</si>
  <si>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</si>
  <si>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</si>
  <si>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</si>
  <si>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</si>
  <si>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</si>
  <si>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</si>
  <si>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</si>
  <si>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</si>
  <si>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</si>
  <si>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</si>
  <si>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</si>
  <si>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</si>
  <si>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</si>
  <si>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</si>
  <si>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</si>
  <si>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</si>
  <si>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</si>
  <si>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</si>
  <si>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</si>
  <si>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</si>
  <si>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</si>
  <si>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</si>
  <si>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</si>
  <si>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</si>
  <si>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</si>
  <si>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</si>
  <si>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</si>
  <si>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</si>
  <si>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</si>
  <si>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</si>
  <si>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</si>
  <si>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</si>
  <si>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</si>
  <si>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</si>
  <si>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</si>
  <si>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</si>
  <si>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</si>
  <si>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</si>
  <si>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</si>
  <si>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</si>
  <si>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</si>
  <si>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</si>
  <si>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</si>
  <si>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</si>
  <si>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</si>
  <si>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</si>
  <si>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</si>
  <si>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</si>
  <si>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</si>
  <si>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</si>
  <si>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</si>
  <si>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</si>
  <si>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</si>
  <si>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</si>
  <si>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</si>
  <si>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</si>
  <si>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</si>
  <si>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</si>
  <si>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</si>
  <si>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</si>
  <si>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</si>
  <si>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</si>
  <si>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</si>
  <si>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</si>
  <si>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</si>
  <si>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</si>
  <si>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</si>
  <si>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</si>
  <si>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</si>
  <si>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</si>
  <si>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</si>
  <si>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</si>
  <si>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</si>
  <si>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</si>
  <si>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</si>
  <si>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</si>
  <si>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</si>
  <si>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</si>
  <si>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</si>
  <si>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</si>
  <si>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</si>
  <si>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</si>
  <si>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</si>
  <si>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</si>
  <si>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</si>
  <si>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</si>
  <si>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</si>
  <si>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</si>
  <si>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</si>
  <si>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</si>
  <si>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</si>
  <si>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</si>
  <si>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</si>
  <si>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</si>
  <si>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</si>
  <si>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</si>
  <si>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</si>
  <si>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</si>
  <si>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</si>
  <si>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</si>
  <si>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</si>
  <si>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</si>
  <si>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</si>
  <si>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</si>
  <si>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</si>
  <si>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</si>
  <si>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</si>
  <si>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</si>
  <si>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</si>
  <si>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</si>
  <si>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</si>
  <si>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</si>
  <si>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</si>
  <si>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</si>
  <si>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</si>
  <si>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</si>
  <si>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</si>
  <si>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</si>
  <si>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</si>
  <si>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</si>
  <si>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</si>
  <si>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</si>
  <si>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</si>
  <si>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</si>
  <si>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</si>
  <si>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</si>
  <si>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</si>
  <si>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</si>
  <si>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</si>
  <si>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</si>
  <si>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</si>
  <si>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</si>
  <si>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</si>
  <si>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</si>
  <si>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</si>
  <si>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</si>
  <si>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</si>
  <si>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</si>
  <si>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</si>
  <si>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</si>
  <si>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</si>
  <si>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</si>
  <si>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</si>
  <si>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</si>
  <si>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</si>
  <si>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</si>
  <si>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</si>
  <si>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</si>
  <si>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</si>
  <si>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</si>
  <si>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</si>
  <si>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</si>
  <si>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</si>
  <si>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</si>
  <si>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</si>
  <si>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</si>
  <si>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</si>
  <si>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</si>
  <si>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</si>
  <si>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</si>
  <si>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</si>
  <si>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</si>
  <si>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</si>
  <si>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</si>
  <si>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</si>
  <si>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</si>
  <si>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</si>
  <si>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</si>
  <si>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</si>
  <si>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</si>
  <si>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</si>
  <si>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</si>
  <si>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</si>
  <si>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</si>
  <si>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</si>
  <si>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</si>
  <si>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</si>
  <si>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</si>
  <si>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</si>
  <si>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</si>
  <si>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</si>
  <si>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</si>
  <si>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</si>
  <si>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</si>
  <si>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</si>
  <si>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</si>
  <si>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</si>
  <si>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</si>
  <si>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</si>
  <si>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</si>
  <si>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</si>
  <si>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</si>
  <si>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</si>
  <si>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</si>
  <si>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</si>
  <si>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</si>
  <si>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</si>
  <si>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</si>
  <si>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</si>
  <si>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</si>
  <si>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</si>
  <si>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</si>
  <si>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</si>
  <si>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</si>
  <si>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</si>
  <si>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</si>
  <si>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</si>
  <si>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</si>
  <si>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</si>
  <si>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</si>
  <si>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</si>
  <si>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</si>
  <si>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</si>
  <si>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</si>
  <si>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</si>
  <si>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</si>
  <si>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</si>
  <si>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</si>
  <si>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</si>
  <si>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</si>
  <si>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</si>
  <si>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</si>
  <si>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</si>
  <si>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</si>
  <si>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</si>
  <si>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</si>
  <si>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</si>
  <si>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</si>
  <si>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</si>
  <si>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</si>
  <si>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</si>
  <si>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</si>
  <si>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</si>
  <si>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</si>
  <si>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</si>
  <si>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</si>
  <si>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</si>
  <si>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</si>
  <si>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</si>
  <si>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</si>
  <si>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</si>
  <si>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</si>
  <si>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</si>
  <si>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</si>
  <si>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</si>
  <si>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</si>
  <si>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</si>
  <si>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</si>
  <si>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</si>
  <si>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</si>
  <si>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</si>
  <si>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</si>
  <si>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</si>
  <si>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</si>
  <si>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</si>
  <si>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</si>
  <si>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</si>
  <si>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</si>
  <si>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</si>
  <si>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</si>
  <si>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</si>
  <si>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</si>
  <si>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</si>
  <si>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</si>
  <si>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</si>
  <si>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</si>
  <si>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</si>
  <si>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</si>
  <si>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</si>
  <si>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</si>
  <si>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</si>
  <si>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</si>
  <si>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</si>
  <si>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</si>
  <si>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</si>
  <si>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</si>
  <si>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</si>
  <si>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</si>
  <si>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</si>
  <si>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</si>
  <si>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</si>
  <si>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</si>
  <si>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</si>
  <si>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</si>
  <si>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</si>
  <si>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</si>
  <si>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</si>
  <si>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</si>
  <si>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</si>
  <si>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</si>
  <si>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</si>
  <si>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</si>
  <si>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</si>
  <si>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</si>
  <si>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</si>
  <si>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</si>
  <si>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</si>
  <si>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</si>
  <si>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</si>
  <si>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</si>
  <si>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</si>
  <si>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</si>
  <si>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</si>
  <si>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</si>
  <si>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</si>
  <si>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</si>
  <si>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</si>
  <si>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</si>
  <si>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</si>
  <si>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</si>
  <si>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</si>
  <si>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</si>
  <si>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</si>
  <si>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</si>
  <si>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</si>
  <si>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</si>
  <si>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</si>
  <si>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</si>
  <si>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</si>
  <si>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</si>
  <si>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</si>
  <si>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</si>
  <si>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</si>
  <si>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</si>
  <si>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</si>
  <si>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</si>
  <si>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</si>
  <si>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</si>
  <si>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</si>
  <si>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</si>
  <si>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</si>
  <si>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</si>
  <si>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</si>
  <si>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</si>
  <si>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</si>
  <si>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</si>
  <si>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</si>
  <si>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</si>
  <si>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</si>
  <si>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</si>
  <si>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</si>
  <si>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</si>
  <si>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</si>
  <si>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</si>
  <si>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</si>
  <si>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</si>
  <si>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</si>
  <si>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</si>
  <si>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</si>
  <si>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</si>
  <si>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</si>
  <si>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</si>
  <si>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</si>
  <si>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</si>
  <si>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</si>
  <si>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</si>
  <si>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</si>
  <si>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</si>
  <si>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</si>
  <si>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</si>
  <si>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</si>
  <si>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</si>
  <si>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</si>
  <si>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</si>
  <si>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</si>
  <si>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</si>
  <si>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</si>
  <si>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</si>
  <si>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</si>
  <si>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</si>
  <si>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</si>
  <si>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</si>
  <si>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</si>
  <si>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</si>
  <si>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</si>
  <si>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</si>
  <si>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</si>
  <si>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</si>
  <si>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</si>
  <si>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</si>
  <si>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</si>
  <si>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</si>
  <si>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</si>
  <si>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</si>
  <si>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</si>
  <si>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</si>
  <si>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</si>
  <si>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</si>
  <si>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</si>
  <si>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</si>
  <si>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</si>
  <si>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</si>
  <si>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</si>
  <si>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</si>
  <si>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</si>
  <si>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</si>
  <si>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</si>
  <si>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</si>
  <si>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</si>
  <si>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</si>
  <si>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</si>
  <si>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</si>
  <si>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</si>
  <si>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</si>
  <si>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</si>
  <si>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</si>
  <si>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</si>
  <si>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</si>
  <si>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</si>
  <si>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</si>
  <si>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</si>
  <si>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</si>
  <si>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</si>
  <si>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</si>
  <si>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</si>
  <si>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</si>
  <si>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</si>
  <si>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</si>
  <si>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</si>
  <si>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</si>
  <si>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</si>
  <si>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</si>
  <si>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</si>
  <si>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</si>
  <si>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</si>
  <si>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</si>
  <si>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</si>
  <si>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</si>
  <si>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</si>
  <si>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</si>
  <si>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</si>
  <si>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</si>
  <si>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</si>
  <si>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</si>
  <si>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</si>
  <si>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</si>
  <si>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</si>
  <si>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</si>
  <si>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</si>
  <si>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</si>
  <si>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</si>
  <si>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</si>
  <si>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</si>
  <si>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</si>
  <si>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</si>
  <si>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</si>
  <si>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</si>
  <si>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</si>
  <si>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</si>
  <si>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</si>
  <si>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</si>
  <si>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</si>
  <si>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</si>
  <si>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</si>
  <si>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</si>
  <si>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</si>
  <si>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</si>
  <si>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</si>
  <si>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</si>
  <si>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</si>
  <si>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</si>
  <si>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</si>
  <si>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</si>
  <si>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</si>
  <si>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</si>
  <si>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</si>
  <si>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</si>
  <si>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</si>
  <si>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</si>
  <si>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</si>
  <si>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</si>
  <si>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</si>
  <si>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</si>
  <si>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</si>
  <si>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</si>
  <si>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</si>
  <si>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</si>
  <si>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</si>
  <si>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</si>
  <si>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</si>
  <si>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</si>
  <si>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</si>
  <si>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</si>
  <si>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</si>
  <si>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</si>
  <si>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</si>
  <si>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</si>
  <si>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</si>
  <si>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</si>
  <si>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</si>
  <si>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</si>
  <si>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</si>
  <si>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</si>
  <si>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</si>
  <si>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</si>
  <si>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</si>
  <si>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</si>
  <si>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</si>
  <si>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</si>
  <si>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</si>
  <si>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</si>
  <si>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</si>
  <si>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</si>
  <si>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</si>
  <si>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</si>
  <si>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</si>
  <si>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</si>
  <si>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</si>
  <si>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</si>
  <si>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</si>
  <si>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</si>
  <si>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</si>
  <si>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</si>
  <si>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</si>
  <si>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</si>
  <si>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</si>
  <si>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</si>
  <si>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</si>
  <si>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</si>
  <si>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</si>
  <si>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</si>
  <si>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</si>
  <si>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</si>
  <si>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</si>
  <si>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</si>
  <si>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</si>
  <si>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</si>
  <si>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</si>
  <si>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</si>
  <si>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</si>
  <si>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</si>
  <si>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</si>
  <si>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</si>
  <si>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</si>
  <si>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</si>
  <si>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</si>
  <si>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</si>
  <si>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</si>
  <si>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</si>
  <si>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</si>
  <si>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</si>
  <si>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</si>
  <si>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</si>
  <si>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</si>
  <si>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</si>
  <si>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</si>
  <si>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</si>
  <si>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</si>
  <si>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</si>
  <si>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</si>
  <si>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</si>
  <si>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</si>
  <si>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</si>
  <si>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</si>
  <si>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</si>
  <si>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</si>
  <si>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</si>
  <si>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</si>
  <si>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</si>
  <si>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</si>
  <si>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</si>
  <si>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</si>
  <si>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</si>
  <si>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</si>
  <si>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</si>
  <si>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</si>
  <si>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</si>
  <si>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</si>
  <si>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</si>
  <si>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</si>
  <si>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</si>
  <si>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</si>
  <si>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</si>
  <si>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</si>
  <si>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</si>
  <si>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</si>
  <si>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</si>
  <si>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</si>
  <si>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</si>
  <si>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</si>
  <si>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</si>
  <si>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</si>
  <si>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</si>
  <si>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</si>
  <si>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</si>
  <si>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</si>
  <si>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</si>
  <si>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</si>
  <si>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</si>
  <si>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</si>
  <si>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</si>
  <si>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</si>
  <si>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</si>
  <si>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</si>
  <si>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</si>
  <si>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</si>
  <si>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</si>
  <si>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</si>
  <si>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</si>
  <si>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</si>
  <si>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</si>
  <si>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</si>
  <si>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</si>
  <si>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</si>
  <si>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</si>
  <si>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</si>
  <si>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</si>
  <si>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</si>
  <si>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</si>
  <si>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</si>
  <si>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</si>
  <si>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</si>
  <si>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</si>
  <si>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</si>
  <si>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</si>
  <si>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</si>
  <si>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</si>
  <si>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</si>
  <si>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</si>
  <si>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</si>
  <si>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</si>
  <si>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</si>
  <si>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</si>
  <si>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</si>
  <si>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</si>
  <si>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</si>
  <si>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</si>
  <si>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</si>
  <si>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</si>
  <si>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</si>
  <si>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</si>
  <si>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</si>
  <si>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</si>
  <si>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</si>
  <si>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</si>
  <si>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</si>
  <si>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</si>
  <si>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</si>
  <si>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</si>
  <si>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</si>
  <si>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</si>
  <si>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</si>
  <si>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</si>
  <si>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</si>
  <si>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</si>
  <si>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</si>
  <si>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</si>
  <si>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</si>
  <si>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</si>
  <si>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</si>
  <si>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</si>
  <si>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</si>
  <si>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</si>
  <si>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</si>
  <si>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</si>
  <si>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</si>
  <si>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</si>
  <si>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</si>
  <si>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</si>
  <si>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</si>
  <si>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</si>
  <si>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</si>
  <si>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</si>
  <si>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</si>
  <si>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</si>
  <si>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</si>
  <si>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</si>
  <si>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</si>
  <si>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</si>
  <si>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</si>
  <si>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</si>
  <si>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</si>
  <si>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</si>
  <si>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</si>
  <si>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</si>
  <si>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</si>
  <si>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</si>
  <si>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</si>
  <si>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</si>
  <si>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</si>
  <si>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</si>
  <si>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</si>
  <si>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</si>
  <si>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</si>
  <si>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</si>
  <si>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</si>
  <si>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</si>
  <si>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</si>
  <si>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</si>
  <si>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</si>
  <si>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</si>
  <si>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</si>
  <si>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</si>
  <si>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</si>
  <si>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</si>
  <si>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</si>
  <si>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</si>
  <si>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</si>
  <si>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</si>
  <si>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</si>
  <si>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</si>
  <si>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</si>
  <si>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</si>
  <si>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</si>
  <si>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</si>
  <si>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</si>
  <si>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</si>
  <si>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</si>
  <si>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</si>
  <si>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</si>
  <si>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</si>
  <si>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</si>
  <si>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</si>
  <si>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</si>
  <si>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</si>
  <si>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</si>
  <si>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</si>
  <si>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</si>
  <si>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</si>
  <si>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</si>
  <si>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</si>
  <si>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</si>
  <si>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</si>
  <si>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</si>
  <si>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</si>
  <si>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</si>
  <si>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</si>
  <si>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</si>
  <si>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</si>
  <si>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</si>
  <si>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</si>
  <si>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</si>
  <si>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</si>
  <si>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</si>
  <si>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</si>
  <si>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</si>
  <si>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</si>
  <si>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</si>
  <si>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</si>
  <si>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</si>
  <si>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</si>
  <si>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</si>
  <si>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</si>
  <si>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</si>
  <si>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</si>
  <si>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</si>
  <si>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</si>
  <si>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</si>
  <si>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</si>
  <si>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</si>
  <si>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</si>
  <si>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</si>
  <si>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</si>
  <si>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</si>
  <si>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</si>
  <si>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</si>
  <si>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</si>
  <si>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</si>
  <si>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</si>
  <si>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</si>
  <si>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</si>
  <si>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</si>
  <si>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</si>
  <si>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</si>
  <si>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</si>
  <si>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</si>
  <si>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</si>
  <si>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</si>
  <si>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</si>
  <si>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</si>
  <si>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</si>
  <si>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</si>
  <si>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</si>
  <si>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</si>
  <si>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</si>
  <si>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</si>
  <si>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</si>
  <si>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</si>
  <si>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</si>
  <si>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</si>
  <si>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</si>
  <si>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</si>
  <si>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</si>
  <si>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</si>
  <si>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</si>
  <si>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</si>
  <si>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</si>
  <si>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</si>
  <si>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</si>
  <si>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</si>
  <si>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</si>
  <si>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</si>
  <si>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</si>
  <si>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</si>
  <si>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</si>
  <si>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</si>
  <si>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</si>
  <si>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</si>
  <si>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</si>
  <si>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</si>
  <si>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</si>
  <si>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</si>
  <si>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</si>
  <si>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</si>
  <si>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</si>
  <si>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</si>
  <si>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</si>
  <si>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</si>
  <si>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</si>
  <si>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</si>
  <si>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</si>
  <si>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</si>
  <si>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</si>
  <si>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</si>
  <si>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</si>
  <si>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</si>
  <si>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</si>
  <si>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</si>
  <si>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</si>
  <si>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</si>
  <si>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</si>
  <si>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</si>
  <si>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</si>
  <si>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</si>
  <si>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</si>
  <si>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</si>
  <si>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</si>
  <si>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</si>
  <si>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</si>
  <si>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</si>
  <si>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</si>
  <si>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</si>
  <si>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</si>
  <si>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</si>
  <si>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</si>
  <si>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</si>
  <si>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</si>
  <si>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</si>
  <si>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</si>
  <si>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</si>
  <si>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</si>
  <si>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</si>
  <si>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</si>
  <si>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</si>
  <si>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</si>
  <si>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</si>
  <si>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</si>
  <si>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</si>
  <si>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</si>
  <si>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</si>
  <si>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</si>
  <si>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</si>
  <si>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</si>
  <si>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</si>
  <si>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</si>
  <si>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</si>
  <si>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</si>
  <si>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</si>
  <si>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</si>
  <si>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</si>
  <si>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</si>
  <si>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</si>
  <si>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</si>
  <si>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</si>
  <si>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</si>
  <si>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</si>
  <si>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</si>
  <si>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</si>
  <si>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</si>
  <si>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</si>
  <si>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</si>
  <si>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</si>
  <si>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</si>
  <si>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</si>
  <si>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</si>
  <si>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</si>
  <si>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</si>
  <si>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</si>
  <si>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</si>
  <si>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</si>
  <si>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</si>
  <si>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</si>
  <si>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</si>
  <si>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</si>
  <si>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</si>
  <si>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</si>
  <si>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</si>
  <si>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</si>
  <si>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</si>
  <si>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</si>
  <si>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</si>
  <si>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</si>
  <si>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</si>
  <si>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</si>
  <si>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</si>
  <si>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</si>
  <si>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</si>
  <si>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</si>
  <si>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</si>
  <si>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</si>
  <si>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</si>
  <si>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</si>
  <si>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</si>
  <si>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</si>
  <si>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</si>
  <si>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</si>
  <si>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</si>
  <si>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</si>
  <si>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</si>
  <si>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</si>
  <si>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</si>
  <si>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</si>
  <si>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</si>
  <si>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</si>
  <si>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</si>
  <si>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</si>
  <si>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</si>
  <si>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</si>
  <si>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</si>
  <si>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</si>
  <si>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</si>
  <si>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</si>
  <si>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</si>
  <si>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</si>
  <si>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</si>
  <si>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</si>
  <si>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</si>
  <si>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</si>
  <si>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</si>
  <si>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</si>
  <si>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</si>
  <si>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</si>
  <si>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</si>
  <si>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</si>
  <si>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</si>
  <si>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</si>
  <si>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</si>
  <si>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</si>
  <si>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</si>
  <si>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</si>
  <si>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</si>
  <si>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</si>
  <si>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</si>
  <si>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</si>
  <si>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</si>
  <si>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</si>
  <si>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</si>
  <si>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</si>
  <si>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</si>
  <si>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</si>
  <si>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</si>
  <si>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</si>
  <si>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</si>
  <si>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</si>
  <si>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</si>
  <si>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</si>
  <si>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</si>
  <si>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</si>
  <si>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</si>
  <si>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</si>
  <si>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</si>
  <si>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</si>
  <si>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</si>
  <si>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</si>
  <si>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</si>
  <si>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</si>
  <si>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</si>
  <si>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</si>
  <si>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</si>
  <si>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</si>
  <si>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</si>
  <si>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</si>
  <si>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</si>
  <si>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</si>
  <si>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</si>
  <si>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</si>
  <si>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</si>
  <si>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</si>
  <si>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</si>
  <si>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</si>
  <si>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</si>
  <si>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</si>
  <si>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</si>
  <si>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</si>
  <si>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</si>
  <si>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</si>
  <si>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</si>
  <si>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</si>
  <si>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</si>
  <si>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</si>
  <si>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</si>
  <si>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</si>
  <si>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</si>
  <si>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</si>
  <si>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</si>
  <si>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</si>
  <si>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</si>
  <si>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</si>
  <si>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</si>
  <si>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</si>
  <si>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</si>
  <si>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</si>
  <si>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</si>
  <si>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</si>
  <si>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</si>
  <si>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</si>
  <si>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</si>
  <si>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</si>
  <si>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</si>
  <si>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</si>
  <si>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</si>
  <si>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</si>
  <si>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</si>
  <si>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</si>
  <si>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</si>
  <si>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</si>
  <si>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</si>
  <si>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</si>
  <si>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</si>
  <si>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</si>
  <si>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</si>
  <si>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</si>
  <si>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</si>
  <si>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</si>
  <si>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</si>
  <si>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</si>
  <si>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</si>
  <si>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</si>
  <si>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</si>
  <si>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</si>
  <si>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</si>
  <si>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</si>
  <si>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</si>
  <si>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</si>
  <si>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</si>
  <si>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</si>
  <si>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</si>
  <si>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</si>
  <si>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</si>
  <si>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</si>
  <si>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</si>
  <si>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</si>
  <si>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</si>
  <si>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</si>
  <si>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</si>
  <si>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</si>
  <si>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</si>
  <si>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</si>
  <si>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</si>
  <si>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</si>
  <si>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</si>
  <si>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</si>
  <si>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</si>
  <si>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</si>
  <si>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</si>
  <si>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</si>
  <si>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</si>
  <si>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</si>
  <si>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</si>
  <si>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</si>
  <si>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</si>
  <si>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</si>
  <si>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</si>
  <si>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</si>
  <si>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</si>
  <si>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</si>
  <si>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</si>
  <si>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</si>
  <si>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</si>
  <si>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</si>
  <si>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</si>
  <si>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</si>
  <si>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</si>
  <si>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</si>
  <si>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</si>
  <si>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</si>
  <si>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</si>
  <si>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</si>
  <si>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</si>
  <si>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</si>
  <si>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</si>
  <si>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</si>
  <si>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</si>
  <si>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</si>
  <si>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</si>
  <si>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</si>
  <si>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</si>
  <si>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</si>
  <si>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</si>
  <si>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</si>
  <si>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</si>
  <si>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</si>
  <si>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</si>
  <si>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</si>
  <si>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</si>
  <si>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</si>
  <si>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</si>
  <si>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</si>
  <si>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</si>
  <si>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</si>
  <si>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</si>
  <si>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</si>
  <si>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</si>
  <si>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</si>
  <si>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</si>
  <si>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</si>
  <si>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</si>
  <si>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</si>
  <si>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</si>
  <si>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</si>
  <si>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</si>
  <si>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</si>
  <si>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</si>
  <si>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</si>
  <si>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</si>
  <si>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</si>
  <si>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</si>
  <si>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</si>
  <si>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</si>
  <si>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</si>
  <si>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</si>
  <si>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</si>
  <si>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</si>
  <si>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</si>
  <si>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</si>
  <si>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</si>
  <si>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</si>
  <si>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</si>
  <si>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</si>
  <si>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</si>
  <si>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</si>
  <si>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</si>
  <si>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</si>
  <si>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</si>
  <si>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</si>
  <si>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</si>
  <si>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</si>
  <si>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</si>
  <si>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</si>
  <si>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</si>
  <si>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</si>
  <si>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</si>
  <si>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</si>
  <si>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</si>
  <si>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</si>
  <si>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</si>
  <si>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</si>
  <si>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</si>
  <si>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</si>
  <si>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</si>
  <si>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</si>
  <si>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</si>
  <si>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</si>
  <si>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</si>
  <si>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</si>
  <si>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</si>
  <si>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</si>
  <si>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</si>
  <si>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</si>
  <si>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</si>
  <si>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</si>
  <si>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</si>
  <si>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</si>
  <si>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</si>
  <si>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</si>
  <si>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</si>
  <si>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</si>
  <si>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</si>
  <si>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</si>
  <si>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</si>
  <si>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</si>
  <si>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</si>
  <si>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</si>
  <si>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</si>
  <si>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</si>
  <si>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</si>
  <si>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</si>
  <si>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</si>
  <si>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</si>
  <si>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</si>
  <si>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</si>
  <si>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</si>
  <si>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</si>
  <si>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</si>
  <si>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</si>
  <si>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</si>
  <si>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</si>
  <si>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</si>
  <si>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</si>
  <si>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</si>
  <si>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</si>
  <si>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</si>
  <si>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</si>
  <si>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</si>
  <si>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</si>
  <si>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</si>
  <si>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</si>
  <si>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</si>
  <si>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</si>
  <si>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</si>
  <si>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</si>
  <si>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</si>
  <si>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</si>
  <si>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</si>
  <si>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</si>
  <si>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</si>
  <si>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</si>
  <si>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</si>
  <si>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</si>
  <si>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</si>
  <si>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</si>
  <si>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</si>
  <si>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</si>
  <si>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</si>
  <si>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</si>
  <si>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</si>
  <si>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</si>
  <si>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</si>
  <si>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</si>
  <si>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</si>
  <si>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</si>
  <si>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</si>
  <si>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</si>
  <si>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</si>
  <si>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</si>
  <si>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</si>
  <si>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</si>
  <si>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</si>
  <si>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</si>
  <si>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</si>
  <si>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</si>
  <si>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</si>
  <si>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</si>
  <si>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</si>
  <si>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</si>
  <si>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</si>
  <si>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</si>
  <si>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</si>
  <si>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</si>
  <si>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</si>
  <si>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</si>
  <si>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</si>
  <si>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</si>
  <si>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</si>
  <si>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</si>
  <si>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</si>
  <si>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</si>
  <si>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</si>
  <si>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</si>
  <si>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</si>
  <si>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</si>
  <si>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</si>
  <si>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</si>
  <si>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</si>
  <si>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</si>
  <si>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</si>
  <si>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</si>
  <si>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</si>
  <si>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</si>
  <si>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</si>
  <si>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</si>
  <si>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</si>
  <si>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</si>
  <si>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</si>
  <si>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</si>
  <si>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</si>
  <si>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</si>
  <si>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</si>
  <si>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</si>
  <si>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</si>
  <si>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</si>
  <si>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</si>
  <si>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</si>
  <si>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</si>
  <si>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</si>
  <si>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</si>
  <si>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</si>
  <si>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</si>
  <si>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</si>
  <si>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</si>
  <si>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</si>
  <si>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</si>
  <si>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</si>
  <si>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</si>
  <si>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</si>
  <si>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</si>
  <si>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</si>
  <si>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</si>
  <si>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</si>
  <si>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</si>
  <si>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</si>
  <si>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</si>
  <si>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</si>
  <si>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</si>
  <si>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</si>
  <si>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</si>
  <si>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</si>
  <si>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</si>
  <si>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</si>
  <si>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</si>
  <si>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</si>
  <si>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</si>
  <si>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</si>
  <si>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</si>
  <si>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</si>
  <si>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</si>
  <si>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</si>
  <si>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</si>
  <si>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</si>
  <si>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</si>
  <si>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</si>
  <si>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</si>
  <si>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</si>
  <si>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</si>
  <si>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</si>
  <si>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</si>
  <si>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</si>
  <si>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</si>
  <si>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</si>
  <si>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</si>
  <si>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</si>
  <si>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</si>
  <si>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</si>
  <si>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</si>
  <si>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</si>
  <si>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</si>
  <si>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</si>
  <si>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</si>
  <si>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</si>
  <si>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</si>
  <si>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</si>
  <si>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</si>
  <si>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</si>
  <si>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</si>
  <si>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</si>
  <si>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</si>
  <si>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</si>
  <si>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</si>
  <si>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</si>
  <si>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</si>
  <si>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</si>
  <si>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</si>
  <si>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</si>
  <si>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</si>
  <si>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</si>
  <si>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</si>
  <si>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</si>
  <si>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</si>
  <si>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</si>
  <si>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</si>
  <si>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</si>
  <si>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</si>
  <si>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</si>
  <si>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</si>
  <si>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</si>
  <si>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</si>
  <si>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</si>
  <si>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</si>
  <si>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</si>
  <si>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</si>
  <si>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</si>
  <si>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</si>
  <si>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</si>
  <si>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</si>
  <si>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</si>
  <si>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</si>
  <si>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</si>
  <si>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</si>
  <si>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</si>
  <si>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</si>
  <si>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</si>
  <si>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</si>
  <si>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</si>
  <si>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</si>
  <si>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</si>
  <si>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</si>
  <si>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</si>
  <si>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</si>
  <si>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</si>
  <si>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</si>
  <si>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</si>
  <si>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</si>
  <si>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</si>
  <si>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</si>
  <si>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</si>
  <si>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</si>
  <si>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</si>
  <si>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</si>
  <si>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</si>
  <si>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</si>
  <si>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</si>
  <si>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</si>
  <si>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</si>
  <si>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</si>
  <si>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</si>
  <si>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</si>
  <si>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</si>
  <si>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</si>
  <si>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</si>
  <si>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</si>
  <si>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</si>
  <si>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</si>
  <si>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</si>
  <si>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</si>
  <si>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</si>
  <si>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</si>
  <si>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</si>
  <si>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</si>
  <si>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</si>
  <si>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</si>
  <si>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</si>
  <si>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</si>
  <si>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</si>
  <si>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</si>
  <si>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</si>
  <si>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</si>
  <si>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</si>
  <si>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</si>
  <si>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</si>
  <si>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</si>
  <si>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</si>
  <si>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</si>
  <si>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</si>
  <si>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</si>
  <si>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</si>
  <si>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</si>
  <si>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</si>
  <si>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</si>
  <si>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</si>
  <si>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</si>
  <si>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</si>
  <si>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</si>
  <si>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</si>
  <si>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</si>
  <si>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</si>
  <si>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</si>
  <si>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</si>
  <si>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</si>
  <si>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</si>
  <si>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</si>
  <si>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</si>
  <si>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</si>
  <si>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</si>
  <si>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</si>
  <si>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</si>
  <si>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</si>
  <si>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</si>
  <si>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</si>
  <si>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</si>
  <si>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</si>
  <si>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</si>
  <si>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</si>
  <si>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</si>
  <si>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</si>
  <si>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</si>
  <si>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</si>
  <si>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</si>
  <si>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</si>
  <si>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</si>
  <si>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</si>
  <si>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</si>
  <si>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</si>
  <si>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</si>
  <si>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</si>
  <si>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</si>
  <si>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</si>
  <si>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</si>
  <si>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</si>
  <si>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</si>
  <si>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</si>
  <si>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</si>
  <si>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</si>
  <si>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</si>
  <si>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</si>
  <si>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</si>
  <si>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</si>
  <si>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</si>
  <si>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</si>
  <si>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</si>
  <si>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</si>
  <si>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</si>
  <si>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</si>
  <si>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</si>
  <si>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</si>
  <si>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</si>
  <si>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</si>
  <si>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</si>
  <si>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</si>
  <si>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</si>
  <si>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</si>
  <si>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</si>
  <si>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</si>
  <si>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</si>
  <si>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</si>
  <si>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</si>
  <si>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</si>
  <si>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</si>
  <si>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</si>
  <si>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</si>
  <si>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</si>
  <si>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</si>
  <si>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</si>
  <si>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</si>
  <si>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</si>
  <si>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</si>
  <si>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</si>
  <si>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</si>
  <si>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</si>
  <si>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</si>
  <si>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</si>
  <si>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</si>
  <si>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</si>
  <si>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</si>
  <si>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</si>
  <si>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</si>
  <si>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</si>
  <si>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</si>
  <si>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</si>
  <si>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</si>
  <si>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</si>
  <si>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</si>
  <si>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</si>
  <si>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</si>
  <si>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</si>
  <si>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</si>
  <si>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</si>
  <si>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</si>
  <si>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</si>
  <si>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</si>
  <si>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</si>
  <si>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</si>
  <si>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</si>
  <si>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</si>
  <si>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</si>
  <si>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</si>
  <si>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</si>
  <si>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</si>
  <si>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</si>
  <si>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</si>
  <si>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</si>
  <si>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</si>
  <si>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</si>
  <si>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</si>
  <si>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</si>
  <si>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</si>
  <si>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</si>
  <si>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</si>
  <si>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</si>
  <si>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</si>
  <si>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</si>
  <si>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</si>
  <si>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</si>
  <si>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</si>
  <si>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</si>
  <si>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</si>
  <si>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</si>
  <si>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</si>
  <si>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</si>
  <si>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</si>
  <si>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</si>
  <si>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</si>
  <si>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</si>
  <si>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</si>
  <si>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</si>
  <si>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</si>
  <si>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</si>
  <si>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</si>
  <si>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</si>
  <si>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</si>
  <si>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</si>
  <si>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</si>
  <si>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</si>
  <si>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</si>
  <si>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</si>
  <si>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</si>
  <si>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</si>
  <si>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</si>
  <si>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</si>
  <si>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</si>
  <si>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</si>
  <si>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</si>
  <si>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</si>
  <si>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</si>
  <si>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</si>
  <si>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</si>
  <si>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</si>
  <si>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</si>
  <si>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</si>
  <si>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</si>
  <si>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</si>
  <si>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</si>
  <si>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</si>
  <si>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</si>
  <si>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</si>
  <si>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</si>
  <si>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</si>
  <si>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</si>
  <si>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</si>
  <si>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</si>
  <si>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</si>
  <si>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</si>
  <si>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</si>
  <si>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</si>
  <si>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</si>
  <si>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</si>
  <si>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</si>
  <si>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</si>
  <si>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</si>
  <si>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</si>
  <si>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</si>
  <si>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</si>
  <si>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</si>
  <si>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</si>
  <si>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</si>
  <si>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</si>
  <si>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</si>
  <si>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</si>
  <si>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</si>
  <si>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</si>
  <si>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</si>
  <si>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</si>
  <si>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</si>
  <si>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</si>
  <si>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</si>
  <si>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</si>
  <si>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</si>
  <si>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</si>
  <si>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</si>
  <si>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</si>
  <si>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</si>
  <si>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</si>
  <si>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</si>
  <si>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</si>
  <si>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</si>
  <si>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</si>
  <si>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</si>
  <si>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</si>
  <si>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</si>
  <si>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</si>
  <si>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</si>
  <si>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</si>
  <si>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</si>
  <si>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</si>
  <si>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</si>
  <si>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</si>
  <si>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</si>
  <si>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</si>
  <si>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</si>
  <si>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</si>
  <si>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</si>
  <si>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</si>
  <si>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</si>
  <si>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</si>
  <si>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</si>
  <si>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</si>
  <si>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</si>
  <si>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</si>
  <si>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</si>
  <si>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</si>
  <si>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</si>
  <si>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</si>
  <si>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</si>
  <si>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</si>
  <si>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</si>
  <si>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</si>
  <si>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</si>
  <si>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</si>
  <si>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</si>
  <si>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</si>
  <si>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</si>
  <si>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</si>
  <si>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</si>
  <si>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</si>
  <si>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</si>
  <si>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</si>
  <si>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</si>
  <si>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</si>
  <si>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</si>
  <si>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</si>
  <si>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</si>
  <si>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</si>
  <si>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</si>
  <si>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</si>
  <si>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</si>
  <si>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</si>
  <si>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</si>
  <si>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</si>
  <si>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</si>
  <si>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</si>
  <si>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</si>
  <si>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</si>
  <si>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</si>
  <si>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</si>
  <si>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</si>
  <si>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</si>
  <si>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</si>
  <si>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</si>
  <si>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</si>
  <si>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</si>
  <si>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</si>
  <si>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</si>
  <si>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</si>
  <si>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</si>
  <si>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</si>
  <si>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</si>
  <si>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</si>
  <si>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</si>
  <si>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</si>
  <si>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</si>
  <si>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</si>
  <si>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</si>
  <si>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</si>
  <si>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</si>
  <si>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</si>
  <si>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</si>
  <si>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</si>
  <si>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</si>
  <si>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</si>
  <si>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</si>
  <si>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</si>
  <si>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</si>
  <si>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</si>
  <si>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</si>
  <si>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</si>
  <si>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</si>
  <si>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</si>
  <si>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</si>
  <si>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</si>
  <si>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</si>
  <si>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</si>
  <si>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</si>
  <si>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</si>
  <si>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</si>
  <si>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</si>
  <si>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</si>
  <si>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</si>
  <si>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</si>
  <si>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</si>
  <si>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</si>
  <si>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</si>
  <si>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</si>
  <si>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</si>
  <si>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</si>
  <si>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</si>
  <si>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</si>
  <si>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</si>
  <si>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</si>
  <si>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</si>
  <si>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</si>
  <si>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</si>
  <si>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</si>
  <si>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</si>
  <si>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</si>
  <si>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</si>
  <si>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</si>
  <si>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</si>
  <si>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</si>
  <si>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</si>
  <si>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</si>
  <si>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</si>
  <si>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</si>
  <si>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</si>
  <si>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</si>
  <si>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</si>
  <si>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</si>
  <si>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</si>
  <si>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</si>
  <si>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</si>
  <si>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</si>
  <si>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</si>
  <si>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</si>
  <si>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</si>
  <si>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</si>
  <si>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</si>
  <si>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</si>
  <si>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</si>
  <si>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</si>
  <si>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</si>
  <si>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</si>
  <si>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</si>
  <si>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</si>
  <si>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</si>
  <si>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</si>
  <si>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</si>
  <si>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</si>
  <si>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</si>
  <si>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</si>
  <si>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</si>
  <si>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</si>
  <si>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</si>
  <si>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</si>
  <si>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</si>
  <si>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</si>
  <si>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</si>
  <si>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</si>
  <si>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</si>
  <si>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</si>
  <si>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</si>
  <si>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</si>
  <si>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</si>
  <si>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</si>
  <si>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</si>
  <si>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</si>
  <si>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</si>
  <si>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</si>
  <si>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</si>
  <si>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</si>
  <si>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</si>
  <si>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</si>
  <si>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</si>
  <si>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</si>
  <si>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</si>
  <si>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</si>
  <si>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</si>
  <si>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</si>
  <si>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</si>
  <si>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</si>
  <si>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</si>
  <si>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</si>
  <si>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</si>
  <si>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</si>
  <si>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</si>
  <si>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</si>
  <si>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</si>
  <si>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</si>
  <si>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</si>
  <si>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</si>
  <si>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</si>
  <si>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</si>
  <si>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</si>
  <si>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</si>
  <si>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</si>
  <si>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</si>
  <si>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</si>
  <si>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</si>
  <si>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</si>
  <si>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</si>
  <si>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</si>
  <si>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</si>
  <si>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</si>
  <si>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</si>
  <si>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</si>
  <si>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</si>
  <si>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</si>
  <si>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</si>
  <si>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</si>
  <si>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</si>
  <si>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</si>
  <si>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</si>
  <si>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</si>
  <si>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</si>
  <si>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</si>
  <si>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</si>
  <si>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</si>
  <si>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</si>
  <si>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</si>
  <si>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</si>
  <si>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</si>
  <si>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</si>
  <si>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</si>
  <si>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</si>
  <si>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</si>
  <si>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</si>
  <si>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</si>
  <si>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</si>
  <si>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</si>
  <si>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</si>
  <si>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</si>
  <si>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</si>
  <si>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</si>
  <si>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</si>
  <si>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</si>
  <si>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</si>
  <si>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</si>
  <si>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</si>
  <si>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</si>
  <si>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</si>
  <si>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</si>
  <si>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</si>
  <si>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</si>
  <si>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</si>
  <si>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</si>
  <si>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</si>
  <si>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</si>
  <si>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</si>
  <si>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</si>
  <si>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</si>
  <si>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</si>
  <si>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</si>
  <si>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</si>
  <si>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</si>
  <si>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</si>
  <si>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</si>
  <si>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</si>
  <si>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</si>
  <si>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</si>
  <si>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</si>
  <si>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</si>
  <si>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</si>
  <si>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</si>
  <si>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</si>
  <si>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</si>
  <si>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</si>
  <si>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</si>
  <si>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</si>
  <si>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</si>
  <si>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</si>
  <si>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</si>
  <si>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</si>
  <si>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</si>
  <si>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</si>
  <si>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</si>
  <si>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</si>
  <si>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</si>
  <si>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</si>
  <si>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</si>
  <si>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</si>
  <si>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</si>
  <si>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</si>
  <si>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</si>
  <si>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</si>
  <si>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</si>
  <si>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</si>
  <si>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</si>
  <si>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</si>
  <si>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</si>
  <si>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</si>
  <si>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</si>
  <si>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</si>
  <si>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</si>
  <si>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</si>
  <si>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</si>
  <si>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</si>
  <si>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</si>
  <si>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</si>
  <si>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</si>
  <si>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</si>
  <si>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</si>
  <si>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</si>
  <si>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</si>
  <si>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</si>
  <si>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</si>
  <si>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</si>
  <si>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</si>
  <si>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</si>
  <si>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</si>
  <si>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</si>
  <si>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</si>
  <si>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</si>
  <si>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</si>
  <si>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</si>
  <si>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</si>
  <si>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</si>
  <si>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</si>
  <si>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</si>
  <si>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</si>
  <si>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</si>
  <si>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</si>
  <si>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</si>
  <si>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</si>
  <si>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</si>
  <si>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</si>
  <si>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</si>
  <si>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</si>
  <si>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</si>
  <si>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</si>
  <si>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</si>
  <si>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</si>
  <si>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</si>
  <si>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</si>
  <si>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</si>
  <si>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</si>
  <si>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</si>
  <si>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</si>
  <si>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</si>
  <si>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</si>
  <si>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</si>
  <si>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</si>
  <si>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</si>
  <si>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</si>
  <si>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</si>
  <si>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</si>
  <si>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</si>
  <si>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</si>
  <si>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</si>
  <si>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</si>
  <si>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</si>
  <si>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</si>
  <si>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</si>
  <si>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</si>
  <si>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</si>
  <si>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</si>
  <si>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</si>
  <si>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</si>
  <si>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</si>
  <si>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</si>
  <si>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</si>
  <si>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</si>
  <si>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</si>
  <si>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</si>
  <si>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</si>
  <si>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</si>
  <si>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</si>
  <si>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</si>
  <si>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</si>
  <si>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</si>
  <si>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</si>
  <si>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</si>
  <si>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</si>
  <si>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</si>
  <si>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</si>
  <si>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</si>
  <si>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</si>
  <si>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</si>
  <si>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</si>
  <si>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</si>
  <si>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</si>
  <si>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</si>
  <si>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</si>
  <si>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</si>
  <si>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</si>
  <si>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</si>
  <si>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</si>
  <si>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</si>
  <si>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</si>
  <si>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</si>
  <si>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</si>
  <si>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</si>
  <si>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</si>
  <si>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</si>
  <si>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</si>
  <si>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</si>
  <si>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</si>
  <si>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</si>
  <si>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</si>
  <si>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</si>
  <si>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</si>
  <si>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</si>
  <si>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</si>
  <si>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</si>
  <si>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</si>
  <si>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</si>
  <si>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</si>
  <si>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</si>
  <si>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</si>
  <si>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</si>
  <si>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</si>
  <si>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</si>
  <si>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</si>
  <si>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</si>
  <si>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</si>
  <si>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</si>
  <si>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</si>
  <si>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</si>
  <si>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</si>
  <si>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</si>
  <si>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</si>
  <si>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</si>
  <si>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</si>
  <si>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</si>
  <si>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</si>
  <si>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</si>
  <si>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</si>
  <si>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</si>
  <si>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</si>
  <si>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</si>
  <si>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</si>
  <si>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</si>
  <si>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</si>
  <si>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</si>
  <si>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</si>
  <si>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</si>
  <si>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</si>
  <si>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</si>
  <si>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</si>
  <si>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</si>
  <si>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</si>
  <si>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</si>
  <si>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</si>
  <si>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</si>
  <si>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</si>
  <si>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</si>
  <si>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</si>
  <si>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</si>
  <si>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</si>
  <si>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</si>
  <si>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</si>
  <si>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</si>
  <si>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</si>
  <si>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</si>
  <si>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</si>
  <si>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</si>
  <si>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</si>
  <si>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</si>
  <si>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</si>
  <si>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</si>
  <si>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</si>
  <si>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</si>
  <si>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</si>
  <si>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</si>
  <si>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</si>
  <si>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</si>
  <si>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</si>
  <si>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</si>
  <si>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</si>
  <si>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</si>
  <si>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</si>
  <si>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</si>
  <si>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</si>
  <si>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</si>
  <si>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</si>
  <si>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</si>
  <si>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</si>
  <si>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</si>
  <si>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</si>
  <si>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</si>
  <si>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</si>
  <si>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</si>
  <si>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</si>
  <si>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</si>
  <si>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</si>
  <si>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</si>
  <si>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</si>
  <si>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</si>
  <si>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</si>
  <si>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</si>
  <si>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</si>
  <si>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</si>
  <si>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</si>
  <si>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</si>
  <si>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</si>
  <si>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</si>
  <si>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</si>
  <si>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</si>
  <si>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</si>
  <si>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</si>
  <si>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</si>
  <si>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</si>
  <si>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</si>
  <si>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</si>
  <si>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</si>
  <si>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</si>
  <si>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</si>
  <si>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</si>
  <si>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</si>
  <si>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</si>
  <si>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</si>
  <si>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</si>
  <si>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</si>
  <si>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</si>
  <si>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</si>
  <si>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</si>
  <si>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</si>
  <si>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</si>
  <si>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</si>
  <si>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</si>
  <si>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</si>
  <si>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</si>
  <si>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</si>
  <si>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</si>
  <si>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</si>
  <si>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</si>
  <si>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</si>
  <si>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</si>
  <si>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</si>
  <si>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</si>
  <si>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</si>
  <si>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</si>
  <si>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</si>
  <si>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</si>
  <si>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</si>
  <si>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</si>
  <si>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</si>
  <si>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</si>
  <si>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</si>
  <si>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</si>
  <si>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</si>
  <si>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</si>
  <si>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</si>
  <si>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</si>
  <si>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</si>
  <si>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</si>
  <si>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</si>
  <si>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</si>
  <si>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</si>
  <si>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</si>
  <si>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</si>
  <si>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</si>
  <si>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</si>
  <si>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</si>
  <si>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</si>
  <si>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</si>
  <si>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</si>
  <si>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</si>
  <si>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</si>
  <si>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</si>
  <si>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</si>
  <si>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</si>
  <si>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</si>
  <si>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</si>
  <si>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</si>
  <si>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</si>
  <si>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</si>
  <si>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</si>
  <si>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</si>
  <si>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</si>
  <si>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</si>
  <si>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</si>
  <si>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</si>
  <si>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</si>
  <si>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</si>
  <si>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</si>
  <si>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</si>
  <si>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</si>
  <si>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</si>
  <si>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</si>
  <si>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</si>
  <si>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</si>
  <si>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</si>
  <si>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</si>
  <si>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</si>
  <si>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</si>
  <si>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</si>
  <si>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</si>
  <si>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</si>
  <si>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</si>
  <si>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</si>
  <si>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</si>
  <si>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</si>
  <si>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</si>
  <si>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</si>
  <si>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</si>
  <si>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</si>
  <si>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</si>
  <si>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</si>
  <si>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</si>
  <si>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</si>
  <si>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</si>
  <si>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</si>
  <si>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</si>
  <si>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</si>
  <si>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</si>
  <si>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</si>
  <si>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</si>
  <si>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</si>
  <si>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</si>
  <si>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</si>
  <si>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</si>
  <si>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</si>
  <si>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</si>
  <si>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</si>
  <si>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</si>
  <si>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</si>
  <si>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</si>
  <si>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</si>
  <si>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</si>
  <si>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</si>
  <si>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</si>
  <si>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</si>
  <si>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</si>
  <si>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</si>
  <si>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</si>
  <si>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</si>
  <si>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</si>
  <si>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</si>
  <si>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</si>
  <si>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</si>
  <si>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</si>
  <si>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</si>
  <si>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</si>
  <si>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</si>
  <si>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</si>
  <si>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</si>
  <si>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</si>
  <si>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</si>
  <si>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</si>
  <si>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</si>
  <si>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</si>
  <si>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</si>
  <si>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</si>
  <si>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</si>
  <si>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</si>
  <si>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</si>
  <si>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</si>
  <si>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</si>
  <si>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</si>
  <si>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</si>
  <si>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</si>
  <si>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</si>
  <si>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</si>
  <si>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</si>
  <si>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</si>
  <si>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</si>
  <si>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</si>
  <si>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</si>
  <si>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</si>
  <si>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</si>
  <si>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</si>
  <si>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</si>
  <si>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</si>
  <si>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</si>
  <si>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</si>
  <si>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</si>
  <si>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</si>
  <si>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</si>
  <si>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</si>
  <si>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</si>
  <si>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</si>
  <si>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</si>
  <si>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</si>
  <si>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</si>
  <si>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</si>
  <si>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</si>
  <si>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</si>
  <si>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</si>
  <si>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</si>
  <si>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</si>
  <si>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</si>
  <si>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</si>
  <si>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</si>
  <si>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</si>
  <si>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</si>
  <si>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</si>
  <si>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</si>
  <si>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</si>
  <si>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</si>
  <si>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</si>
  <si>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</si>
  <si>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</si>
  <si>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</si>
  <si>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</si>
  <si>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</si>
  <si>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</si>
  <si>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</si>
  <si>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</si>
  <si>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</si>
  <si>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</si>
  <si>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</si>
  <si>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</si>
  <si>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</si>
  <si>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</si>
  <si>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</si>
  <si>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</si>
  <si>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</si>
  <si>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</si>
  <si>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</si>
  <si>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</si>
  <si>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</si>
  <si>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</si>
  <si>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</si>
  <si>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</si>
  <si>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</si>
  <si>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</si>
  <si>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</si>
  <si>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</si>
  <si>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</si>
  <si>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</si>
  <si>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</si>
  <si>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</si>
  <si>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</si>
  <si>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</si>
  <si>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</si>
  <si>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</si>
  <si>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</si>
  <si>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</si>
  <si>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</si>
  <si>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</si>
  <si>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</si>
  <si>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</si>
  <si>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</si>
  <si>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</si>
  <si>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</si>
  <si>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</si>
  <si>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</si>
  <si>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</si>
  <si>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</si>
  <si>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</si>
  <si>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</si>
  <si>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</si>
  <si>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</si>
  <si>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</si>
  <si>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</si>
  <si>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</si>
  <si>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</si>
  <si>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</si>
  <si>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</si>
  <si>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</si>
  <si>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</si>
  <si>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</si>
  <si>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</si>
  <si>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</si>
  <si>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</si>
  <si>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</si>
  <si>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</si>
  <si>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</si>
  <si>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</si>
  <si>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</si>
  <si>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</si>
  <si>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</si>
  <si>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</si>
  <si>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</si>
  <si>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</si>
  <si>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</si>
  <si>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</si>
  <si>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</si>
  <si>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</si>
  <si>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</si>
  <si>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</si>
  <si>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</si>
  <si>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</si>
  <si>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</si>
  <si>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</si>
  <si>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</si>
  <si>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</si>
  <si>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</si>
  <si>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</si>
  <si>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</si>
  <si>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</si>
  <si>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</si>
  <si>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</si>
  <si>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</si>
  <si>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</si>
  <si>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</si>
  <si>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</si>
  <si>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</si>
  <si>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</si>
  <si>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</si>
  <si>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</si>
  <si>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</si>
  <si>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</si>
  <si>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</si>
  <si>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</si>
  <si>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</si>
  <si>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</si>
  <si>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</si>
  <si>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</si>
  <si>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</si>
  <si>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</si>
  <si>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</si>
  <si>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</si>
  <si>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</si>
  <si>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</si>
  <si>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</si>
  <si>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</si>
  <si>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</si>
  <si>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</si>
  <si>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</si>
  <si>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</si>
  <si>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</si>
  <si>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</si>
  <si>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</si>
  <si>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</si>
  <si>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</si>
  <si>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</si>
  <si>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</si>
  <si>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</si>
  <si>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</si>
  <si>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</si>
  <si>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</si>
  <si>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</si>
  <si>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</si>
  <si>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</si>
  <si>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</si>
  <si>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</si>
  <si>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</si>
  <si>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</si>
  <si>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</si>
  <si>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</si>
  <si>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</si>
  <si>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</si>
  <si>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</si>
  <si>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</si>
  <si>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</si>
  <si>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</si>
  <si>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</si>
  <si>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</si>
  <si>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</si>
  <si>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</si>
  <si>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</si>
  <si>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</si>
  <si>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</si>
  <si>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</si>
  <si>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</si>
  <si>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</si>
  <si>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</si>
  <si>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</si>
  <si>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</si>
  <si>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</si>
  <si>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</si>
  <si>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</si>
  <si>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</si>
  <si>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</si>
  <si>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</si>
  <si>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</si>
  <si>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</si>
  <si>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</si>
  <si>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</si>
  <si>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</si>
  <si>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</si>
  <si>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</si>
  <si>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</si>
  <si>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</si>
  <si>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</si>
  <si>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</si>
  <si>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</si>
  <si>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</si>
  <si>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</si>
  <si>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</si>
  <si>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</si>
  <si>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</si>
  <si>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</si>
  <si>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</si>
  <si>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</si>
  <si>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</si>
  <si>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</si>
  <si>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</si>
  <si>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</si>
  <si>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</si>
  <si>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</si>
  <si>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</si>
  <si>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</si>
  <si>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</si>
  <si>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</si>
  <si>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</si>
  <si>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</si>
  <si>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</si>
  <si>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</si>
  <si>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</si>
  <si>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</si>
  <si>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</si>
  <si>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</si>
  <si>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</si>
  <si>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</si>
  <si>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</si>
  <si>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</si>
  <si>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</si>
  <si>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</si>
  <si>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</si>
  <si>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</si>
  <si>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</si>
  <si>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</si>
  <si>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</si>
  <si>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</si>
  <si>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</si>
  <si>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</si>
  <si>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</si>
  <si>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</si>
  <si>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</si>
  <si>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</si>
  <si>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</si>
  <si>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</si>
  <si>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</si>
  <si>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</si>
  <si>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</si>
  <si>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</si>
  <si>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</si>
  <si>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</si>
  <si>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</si>
  <si>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</si>
  <si>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</si>
  <si>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</si>
  <si>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</si>
  <si>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</si>
  <si>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</si>
  <si>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</si>
  <si>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</si>
  <si>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</si>
  <si>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</si>
  <si>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</si>
  <si>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</si>
  <si>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</si>
  <si>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</si>
  <si>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</si>
  <si>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</si>
  <si>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</si>
  <si>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</si>
  <si>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</si>
  <si>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</si>
  <si>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</si>
  <si>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</si>
  <si>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</si>
  <si>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</si>
  <si>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</si>
  <si>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</si>
  <si>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</si>
  <si>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</si>
  <si>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</si>
  <si>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</si>
  <si>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</si>
  <si>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</si>
  <si>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</si>
  <si>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</si>
  <si>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</si>
  <si>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</si>
  <si>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</si>
  <si>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</si>
  <si>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</si>
  <si>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</si>
  <si>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</si>
  <si>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</si>
  <si>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</si>
  <si>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</si>
  <si>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</si>
  <si>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</si>
  <si>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</si>
  <si>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</si>
  <si>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</si>
  <si>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</si>
  <si>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</si>
  <si>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</si>
  <si>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</si>
  <si>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</si>
  <si>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</si>
  <si>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</si>
  <si>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</si>
  <si>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</si>
  <si>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</si>
  <si>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</si>
  <si>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</si>
  <si>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</si>
  <si>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</si>
  <si>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</si>
  <si>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</si>
  <si>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</si>
  <si>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</si>
  <si>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</si>
  <si>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</si>
  <si>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</si>
  <si>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</si>
  <si>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</si>
  <si>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</si>
  <si>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</si>
  <si>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</si>
  <si>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</si>
  <si>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</si>
  <si>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</si>
  <si>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</si>
  <si>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</si>
  <si>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</si>
  <si>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</si>
  <si>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</si>
  <si>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</si>
  <si>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</si>
  <si>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</si>
  <si>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</si>
  <si>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</si>
  <si>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</si>
  <si>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</si>
  <si>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</si>
  <si>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</si>
  <si>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</si>
  <si>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</si>
  <si>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</si>
  <si>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</si>
  <si>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</si>
  <si>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</si>
  <si>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</si>
  <si>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</si>
  <si>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</si>
  <si>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</si>
  <si>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</si>
  <si>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</si>
  <si>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</si>
  <si>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</si>
  <si>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</si>
  <si>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</si>
  <si>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</si>
  <si>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</si>
  <si>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</si>
  <si>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</si>
  <si>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</si>
  <si>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</si>
  <si>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</si>
  <si>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</si>
  <si>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</si>
  <si>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</si>
  <si>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</si>
  <si>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</si>
  <si>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</si>
  <si>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</si>
  <si>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</si>
  <si>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</si>
  <si>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</si>
  <si>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</si>
  <si>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</si>
  <si>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</si>
  <si>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</si>
  <si>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</si>
  <si>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</si>
  <si>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</si>
  <si>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</si>
  <si>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</si>
  <si>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</si>
  <si>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</si>
  <si>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</si>
  <si>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</si>
  <si>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</si>
  <si>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</si>
  <si>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</si>
  <si>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</si>
  <si>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</si>
  <si>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</si>
  <si>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</si>
  <si>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</si>
  <si>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</si>
  <si>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</si>
  <si>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</si>
  <si>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</si>
  <si>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</si>
  <si>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</si>
  <si>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</si>
  <si>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</si>
  <si>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</si>
  <si>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</si>
  <si>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</si>
  <si>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</si>
  <si>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</si>
  <si>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</si>
  <si>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</si>
  <si>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</si>
  <si>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</si>
  <si>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</si>
  <si>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</si>
  <si>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</si>
  <si>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</si>
  <si>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</si>
  <si>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</si>
  <si>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</si>
  <si>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</si>
  <si>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</si>
  <si>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</si>
  <si>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</si>
  <si>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</si>
  <si>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</si>
  <si>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</si>
  <si>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</si>
  <si>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</si>
  <si>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</si>
  <si>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</si>
  <si>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</si>
  <si>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</si>
  <si>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</si>
  <si>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</si>
  <si>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</si>
  <si>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</si>
  <si>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</si>
  <si>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</si>
  <si>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</si>
  <si>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</si>
  <si>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</si>
  <si>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</si>
  <si>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</si>
  <si>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</si>
  <si>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</si>
  <si>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</si>
  <si>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</si>
  <si>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</si>
  <si>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</si>
  <si>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</si>
  <si>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</si>
  <si>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</si>
  <si>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</si>
  <si>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</si>
  <si>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</si>
  <si>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</si>
  <si>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</si>
  <si>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</si>
  <si>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</si>
  <si>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</si>
  <si>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</si>
  <si>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</si>
  <si>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</si>
  <si>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</si>
  <si>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</si>
  <si>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</si>
  <si>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</si>
  <si>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</si>
  <si>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</si>
  <si>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</si>
  <si>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</si>
  <si>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</si>
  <si>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</si>
  <si>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</si>
  <si>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</si>
  <si>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</si>
  <si>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</si>
  <si>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</si>
  <si>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</si>
  <si>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</si>
  <si>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</si>
  <si>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</si>
  <si>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</si>
  <si>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</si>
  <si>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</si>
  <si>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</si>
  <si>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</si>
  <si>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</si>
  <si>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</si>
  <si>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</si>
  <si>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</si>
  <si>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</si>
  <si>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</si>
  <si>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</si>
  <si>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Robusta</t>
  </si>
  <si>
    <t>Excelsa</t>
  </si>
  <si>
    <t>Liberica</t>
  </si>
  <si>
    <t>Arabica</t>
  </si>
  <si>
    <t xml:space="preserve">Coffe Type Name </t>
  </si>
  <si>
    <t xml:space="preserve">Roast Type name </t>
  </si>
  <si>
    <t>Suma de Sales</t>
  </si>
  <si>
    <t>Total general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</si>
  <si>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</si>
  <si>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</si>
  <si>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</si>
  <si>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</si>
  <si>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</si>
  <si>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</si>
  <si>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</si>
  <si>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</si>
  <si>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</si>
  <si>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</si>
  <si>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</si>
  <si>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</si>
  <si>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</si>
  <si>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</si>
  <si>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</si>
  <si>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</si>
  <si>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Años (Order Date)</t>
  </si>
  <si>
    <t>Meses (Order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</si>
</sst>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\-mmm\-yyyy"/>
    <numFmt numFmtId="166" formatCode="0.00\ &quot;KG&quot;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0" borderId="0" xfId="0" applyNumberFormat="1"/>
    <xf numFmtId="167" fontId="0" fillId="0" borderId="0" xfId="0" applyNumberFormat="1"/>
    <xf numFmtId="0" fontId="0" fillId="0" borderId="0" xfId="0" pivotButton="1"/>
    <xf numFmtId="3" fontId="0" fillId="0" borderId="0" xfId="0" applyNumberFormat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4" formatCode="0.0"/>
    </dxf>
    <dxf>
      <numFmt numFmtId="0" formatCode="General"/>
    </dxf>
    <dxf>
      <numFmt numFmtId="167" formatCode="&quot;$&quot;#,##0.00"/>
    </dxf>
    <dxf>
      <numFmt numFmtId="167" formatCode="&quot;$&quot;#,##0.00"/>
    </dxf>
    <dxf>
      <numFmt numFmtId="166" formatCode="0.0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Sales!Total_sales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ptos" panose="020B0004020202020204" pitchFamily="34" charset="0"/>
              </a:rPr>
              <a:t>Total Sales</a:t>
            </a:r>
          </a:p>
        </c:rich>
      </c:tx>
      <c:layout>
        <c:manualLayout>
          <c:xMode val="edge"/>
          <c:yMode val="edge"/>
          <c:x val="0.43316973415132926"/>
          <c:y val="9.364900815969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386776806273447E-2"/>
          <c:y val="0.15483749055177626"/>
          <c:w val="0.78404312191037473"/>
          <c:h val="0.69060266276239279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3-48F1-8E99-D43A998B5423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63-48F1-8E99-D43A998B5423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63-48F1-8E99-D43A998B5423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3-45DF-A98C-A18BF6322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072672"/>
        <c:axId val="1679064992"/>
      </c:lineChart>
      <c:catAx>
        <c:axId val="16790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64992"/>
        <c:crosses val="autoZero"/>
        <c:auto val="1"/>
        <c:lblAlgn val="ctr"/>
        <c:lblOffset val="100"/>
        <c:noMultiLvlLbl val="0"/>
      </c:catAx>
      <c:valAx>
        <c:axId val="16790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 Bar Chart!Total_sales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488409890647437"/>
          <c:y val="0.21728178090216757"/>
          <c:w val="0.60468425915698409"/>
          <c:h val="0.646817412322580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'Country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F7-4BE2-92EC-C7675C468A6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F7-4BE2-92EC-C7675C468A6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F7-4BE2-92EC-C7675C468A61}"/>
              </c:ext>
            </c:extLst>
          </c:dPt>
          <c:cat>
            <c:strRef>
              <c:f>'Country Bar Chart'!$A$4:$A$7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 Chart'!$B$4:$B$7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7-4BE2-92EC-C7675C468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1981552"/>
        <c:axId val="1821987312"/>
      </c:barChart>
      <c:catAx>
        <c:axId val="182198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87312"/>
        <c:crosses val="autoZero"/>
        <c:auto val="1"/>
        <c:lblAlgn val="ctr"/>
        <c:lblOffset val="100"/>
        <c:noMultiLvlLbl val="0"/>
      </c:catAx>
      <c:valAx>
        <c:axId val="18219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[coffeeOrdersData.xlsx]Country Bar Chart!Total_sales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488409890647437"/>
          <c:y val="0.21728178090216757"/>
          <c:w val="0.60468425915698409"/>
          <c:h val="0.6468174123225809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'Country 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1-4768-B095-9BBC1B7F1BE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1-4768-B095-9BBC1B7F1BE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1-4768-B095-9BBC1B7F1BEC}"/>
              </c:ext>
            </c:extLst>
          </c:dPt>
          <c:cat>
            <c:strRef>
              <c:f>'Country Bar Chart'!$A$4:$A$7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'Country Bar Chart'!$B$4:$B$7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41-4768-B095-9BBC1B7F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1981552"/>
        <c:axId val="1821987312"/>
      </c:barChart>
      <c:catAx>
        <c:axId val="182198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87312"/>
        <c:crosses val="autoZero"/>
        <c:auto val="1"/>
        <c:lblAlgn val="ctr"/>
        <c:lblOffset val="100"/>
        <c:noMultiLvlLbl val="0"/>
      </c:catAx>
      <c:valAx>
        <c:axId val="18219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98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 Sales!Total_sales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Aptos" panose="020B0004020202020204" pitchFamily="34" charset="0"/>
              </a:rPr>
              <a:t>Total Sales</a:t>
            </a:r>
          </a:p>
        </c:rich>
      </c:tx>
      <c:layout>
        <c:manualLayout>
          <c:xMode val="edge"/>
          <c:yMode val="edge"/>
          <c:x val="0.43316973415132926"/>
          <c:y val="9.3649008159694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386776806273447E-2"/>
          <c:y val="0.15483749055177626"/>
          <c:w val="0.78404312191037473"/>
          <c:h val="0.69060266276239279"/>
        </c:manualLayout>
      </c:layout>
      <c:lineChart>
        <c:grouping val="standard"/>
        <c:varyColors val="0"/>
        <c:ser>
          <c:idx val="0"/>
          <c:order val="0"/>
          <c:tx>
            <c:strRef>
              <c:f>'Total Sales'!$C$3:$C$4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A-483A-BDE4-2A800AB42E96}"/>
            </c:ext>
          </c:extLst>
        </c:ser>
        <c:ser>
          <c:idx val="1"/>
          <c:order val="1"/>
          <c:tx>
            <c:strRef>
              <c:f>'Total Sales'!$D$3:$D$4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6A-483A-BDE4-2A800AB42E96}"/>
            </c:ext>
          </c:extLst>
        </c:ser>
        <c:ser>
          <c:idx val="2"/>
          <c:order val="2"/>
          <c:tx>
            <c:strRef>
              <c:f>'Total Sales'!$E$3:$E$4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6A-483A-BDE4-2A800AB42E96}"/>
            </c:ext>
          </c:extLst>
        </c:ser>
        <c:ser>
          <c:idx val="3"/>
          <c:order val="3"/>
          <c:tx>
            <c:strRef>
              <c:f>'Total Sales'!$F$3:$F$4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'Total Sales'!$A$5:$B$49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'Total Sales'!$F$5:$F$49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C-4387-AD72-097E02CB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072672"/>
        <c:axId val="1679064992"/>
      </c:lineChart>
      <c:catAx>
        <c:axId val="16790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64992"/>
        <c:crosses val="autoZero"/>
        <c:auto val="1"/>
        <c:lblAlgn val="ctr"/>
        <c:lblOffset val="100"/>
        <c:noMultiLvlLbl val="0"/>
      </c:catAx>
      <c:valAx>
        <c:axId val="167906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655320</xdr:colOff>
      <xdr:row>8</xdr:row>
      <xdr:rowOff>45720</xdr:rowOff>
    </xdr:from>
    <xdr:to>
      <xdr:col>15</xdr:col>
      <xdr:colOff>525780</xdr:colOff>
      <xdr:row>26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5122F8-7D4A-1B95-EAEE-1D0CEC60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640080</xdr:colOff>
      <xdr:row>0</xdr:row>
      <xdr:rowOff>68580</xdr:rowOff>
    </xdr:from>
    <xdr:to>
      <xdr:col>15</xdr:col>
      <xdr:colOff>495300</xdr:colOff>
      <xdr:row>7</xdr:row>
      <xdr:rowOff>160020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F24275E7-9291-99AC-5262-7E3ADAF01A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67149" y="68580"/>
              <a:ext cx="6187703" cy="13789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541020</xdr:colOff>
      <xdr:row>0</xdr:row>
      <xdr:rowOff>76201</xdr:rowOff>
    </xdr:from>
    <xdr:to>
      <xdr:col>17</xdr:col>
      <xdr:colOff>784861</xdr:colOff>
      <xdr:row>8</xdr:row>
      <xdr:rowOff>53341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3B20D6BF-A49E-BA0A-4251-CD47B5432C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00572" y="76201"/>
              <a:ext cx="1820392" cy="1448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548640</xdr:colOff>
      <xdr:row>8</xdr:row>
      <xdr:rowOff>68581</xdr:rowOff>
    </xdr:from>
    <xdr:to>
      <xdr:col>18</xdr:col>
      <xdr:colOff>1</xdr:colOff>
      <xdr:row>16</xdr:row>
      <xdr:rowOff>160021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Roast Type name ">
              <a:extLst>
                <a:ext uri="{FF2B5EF4-FFF2-40B4-BE49-F238E27FC236}">
                  <a16:creationId xmlns:a16="http://schemas.microsoft.com/office/drawing/2014/main" id="{4F7F2A8E-43FF-8489-E162-EF20D551D5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08192" y="1540029"/>
              <a:ext cx="1816188" cy="15628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563880</xdr:colOff>
      <xdr:row>17</xdr:row>
      <xdr:rowOff>1</xdr:rowOff>
    </xdr:from>
    <xdr:to>
      <xdr:col>18</xdr:col>
      <xdr:colOff>15241</xdr:colOff>
      <xdr:row>26</xdr:row>
      <xdr:rowOff>114301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5F333775-A950-A181-A11B-40177202CF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23432" y="3126829"/>
              <a:ext cx="1816188" cy="1769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49530</xdr:rowOff>
    </xdr:from>
    <xdr:to>
      <xdr:col>7</xdr:col>
      <xdr:colOff>255270</xdr:colOff>
      <xdr:row>12</xdr:row>
      <xdr:rowOff>22860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EC9E242-BCC7-C38C-738C-AB3EFC182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772732</xdr:colOff>
      <xdr:row>0</xdr:row>
      <xdr:rowOff>38100</xdr:rowOff>
    </xdr:from>
    <xdr:ext cx="9959662" cy="6477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E356808-D49F-E3FF-2B4D-0A9AA8BDA6B1}"/>
            </a:ext>
          </a:extLst>
        </xdr:cNvPr>
        <xdr:cNvSpPr txBox="1"/>
      </xdr:nvSpPr>
      <xdr:spPr>
        <a:xfrm>
          <a:off x="772732" y="38100"/>
          <a:ext cx="9959662" cy="647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3600" b="0" i="0">
              <a:solidFill>
                <a:schemeClr val="bg1"/>
              </a:solidFill>
              <a:latin typeface="+mn-lt"/>
            </a:rPr>
            <a:t>Caffe</a:t>
          </a:r>
          <a:r>
            <a:rPr lang="en-US" sz="3600" b="0" i="0" baseline="0">
              <a:solidFill>
                <a:schemeClr val="bg1"/>
              </a:solidFill>
              <a:latin typeface="+mn-lt"/>
            </a:rPr>
            <a:t> Sales Dashbord</a:t>
          </a:r>
          <a:endParaRPr lang="en-US" sz="3600" b="0" i="0">
            <a:solidFill>
              <a:schemeClr val="bg1"/>
            </a:solidFill>
            <a:latin typeface="+mn-lt"/>
          </a:endParaRPr>
        </a:p>
      </xdr:txBody>
    </xdr:sp>
    <xdr:clientData/>
  </xdr:oneCellAnchor>
  <xdr:twoCellAnchor>
    <xdr:from>
      <xdr:col>10</xdr:col>
      <xdr:colOff>327660</xdr:colOff>
      <xdr:row>11</xdr:row>
      <xdr:rowOff>144780</xdr:rowOff>
    </xdr:from>
    <xdr:to>
      <xdr:col>15</xdr:col>
      <xdr:colOff>38100</xdr:colOff>
      <xdr:row>31</xdr:row>
      <xdr:rowOff>75127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0999BD-52E4-463B-BE36-9673C2D6C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11</xdr:row>
      <xdr:rowOff>137947</xdr:rowOff>
    </xdr:from>
    <xdr:to>
      <xdr:col>10</xdr:col>
      <xdr:colOff>320303</xdr:colOff>
      <xdr:row>31</xdr:row>
      <xdr:rowOff>85858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FC078C5-3A76-492B-9B13-0709C50E5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</xdr:row>
      <xdr:rowOff>30480</xdr:rowOff>
    </xdr:from>
    <xdr:to>
      <xdr:col>15</xdr:col>
      <xdr:colOff>15240</xdr:colOff>
      <xdr:row>11</xdr:row>
      <xdr:rowOff>129277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 1">
              <a:extLst>
                <a:ext uri="{FF2B5EF4-FFF2-40B4-BE49-F238E27FC236}">
                  <a16:creationId xmlns:a16="http://schemas.microsoft.com/office/drawing/2014/main" id="{5F565714-3D70-4FF0-B8AE-46478BBD10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745443"/>
              <a:ext cx="11868573" cy="1349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7882</xdr:colOff>
      <xdr:row>11</xdr:row>
      <xdr:rowOff>129541</xdr:rowOff>
    </xdr:from>
    <xdr:to>
      <xdr:col>2</xdr:col>
      <xdr:colOff>441960</xdr:colOff>
      <xdr:row>19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ize 1">
              <a:extLst>
                <a:ext uri="{FF2B5EF4-FFF2-40B4-BE49-F238E27FC236}">
                  <a16:creationId xmlns:a16="http://schemas.microsoft.com/office/drawing/2014/main" id="{FF9DB70D-18E5-46CD-9D35-C0231D74728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82" y="2095689"/>
              <a:ext cx="2014522" cy="1429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15502</xdr:colOff>
      <xdr:row>19</xdr:row>
      <xdr:rowOff>130328</xdr:rowOff>
    </xdr:from>
    <xdr:to>
      <xdr:col>2</xdr:col>
      <xdr:colOff>441960</xdr:colOff>
      <xdr:row>26</xdr:row>
      <xdr:rowOff>26051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oast Type name  1">
              <a:extLst>
                <a:ext uri="{FF2B5EF4-FFF2-40B4-BE49-F238E27FC236}">
                  <a16:creationId xmlns:a16="http://schemas.microsoft.com/office/drawing/2014/main" id="{A06E231D-97F3-493C-86D3-F9637B0C40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02" y="3526402"/>
              <a:ext cx="2006902" cy="1146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19538</xdr:colOff>
      <xdr:row>26</xdr:row>
      <xdr:rowOff>38411</xdr:rowOff>
    </xdr:from>
    <xdr:to>
      <xdr:col>2</xdr:col>
      <xdr:colOff>454358</xdr:colOff>
      <xdr:row>31</xdr:row>
      <xdr:rowOff>96591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yalty Card 1">
              <a:extLst>
                <a:ext uri="{FF2B5EF4-FFF2-40B4-BE49-F238E27FC236}">
                  <a16:creationId xmlns:a16="http://schemas.microsoft.com/office/drawing/2014/main" id="{AAAEAFEA-0FBB-44E3-A236-CF2A9CE25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38" y="4685670"/>
              <a:ext cx="2015264" cy="9518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karia" refreshedDate="45138.767823726848" createdVersion="8" refreshedVersion="8" minRefreshableVersion="3" recordCount="1000" xr:uid="{04DAA6E6-760E-40DB-9783-7B36C0386C65}">
  <cacheSource type="worksheet">
    <worksheetSource name="Order_table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 " numFmtId="0">
      <sharedItems count="4">
        <s v="Robusta"/>
        <s v="Excelsa"/>
        <s v="Arabica"/>
        <s v="Liberica"/>
      </sharedItems>
    </cacheField>
    <cacheField name="Roast Type name 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Año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20051991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s v="Piotr Bote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s v="Christoffer O' Shea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s v="Melvin Wharfe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s v="Guthrey Petracci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s v="Ferrell Ferber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s v="Rosaleen Scholar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s v="Patrice Trobe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s v="Minni Alabaster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s v="Pall Redford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s v="Kendal Scardefield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s v="Annabel Antuk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s v="Chrisy Blofeld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s v="Selene Shales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s v="Theresita Newbury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s v="Adrian Swaine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s v="Nelly Basezzi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s v="Una Welberry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s v="Zorina Ponting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s v="Dorie de la Tremoille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s v="Hy Zanetto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s v="Abigail Tolworthy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s v="Olag Baudassi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s v="Donna Baskeyfied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s v="Raynor McGilvary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s v="Inger Bouldon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s v="Hartley Mattioli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s v="Archambault Gillard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s v="Theda Grizard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s v="Willa Rolling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s v="Correy Cottingham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s v="Pammi Endacott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s v="Nona Linklater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s v="Belvia Umpleby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s v="Hayward Goulter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s v="Shannon List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s v="Aurlie McCarl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s v="Jennifer Rangall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s v="Melania Beadle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s v="Lothaire Mizzi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s v="Ami Arnow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s v="Bunny Naulls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s v="Zaccaria Sherewood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s v="Blancha McAmish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s v="Elna Grise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s v="Loydie Langlais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s v="Hamish MacSherry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s v="Rudy Farquharson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s v="Vicki Kirdsch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s v="Ruy Cancellieri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s v="Rudiger Di Bartolomeo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s v="Dyanna Aizikovitz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s v="Emiline Priddis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s v="Queenie Veel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s v="Isahella Hagland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s v="Marie-jeanne Redgrave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s v="Shawnee Critchlow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s v="Carmina Hubbuck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s v="Geneva Standley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s v="Muffin Yallop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s v="Ezri Hows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s v="Mahala Ludwell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s v="Stanford Rodliff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s v="Hewet Synnot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s v="Timofei Woofinden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s v="Bidget Tremellier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s v="Osbert Robins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s v="Ewell Hanby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s v="Lowell Keenleyside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s v="Abraham Coleman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s v="Vallie Kundt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s v="Julio Armytage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s v="Winn Keyse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s v="Leonore Francisco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s v="Giacobo Skingle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s v="Jacinthe Balsillie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s v="Bettina Leffek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s v="Jocko Pray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s v="Fielding Keinrat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s v="Say Risborough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s v="Kari Swede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s v="Dottie Tift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s v="Claiborne Feye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s v="Sherman Mewrcik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s v="Stanislaus Valsler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s v="Serena Earley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s v="Minny Chamberlayne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s v="Elysee Sketch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s v="Odille Thynne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s v="Katerina Melloi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s v="Abrahan Mussen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s v="Anny Mundford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s v="Isa Blazewicz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s v="Mord Meriet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s v="Astrix Kitchingham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s v="Madelene Prinn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s v="Philipa Petrushanko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s v="Emlynne Laird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s v="Nealson Cuttler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s v="Jenn Munnings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s v="Ingaborg Dunwoody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s v="Tallie felip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s v="Sarette Ducarel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s v="Nertie Poolman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s v="Constance Halfhide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s v="Anselma Attwater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s v="Dael Camilletti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s v="Murdock Hame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s v="Alfy Snowding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s v="Rem Furman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s v="Monte Percifull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s v="Waneta Edinborough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s v="Ketty Bromehead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s v="Anabelle Hutchens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s v="Beltran Mathon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s v="Portie Cutchie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s v="Conny Gheraldi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s v="Tomas Sutty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s v="Carlie Harce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s v="Friederike Drysdale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s v="Devon Magowan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s v="Codi Littrell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s v="Effie Yurkov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s v="Georgena Bentjens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s v="Lyn Entwistle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s v="Mercedes Acott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s v="Devy Bulbrook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s v="Rosaline McLae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s v="Zacharias Kiffe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s v="Cobby Cromwell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s v="Tani Taffarello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s v="Javier Kopke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s v="Arabella Fransewich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s v="Myles Seawright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s v="Annecorinne Leehane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s v="Lenka Rushmer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s v="Zachariah Carlson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s v="Donnie Hedlestone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s v="Dorelia Bury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s v="Emlynne Palfrey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s v="Christopher Grieveson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s v="Flory Crumpe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s v="Nanine McCarthy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s v="Byram Mergue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s v="Mathew Goulter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s v="Domeniga Duke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s v="Isidore Hussey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s v="Cassie Pinkerton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s v="Dorian Vizor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s v="Ken Lestrange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s v="Arel De Lasci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s v="Perkin Stonner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s v="Rhodie Whife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s v="Janifer Bagot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s v="Cos Fluin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s v="Paola Brydell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s v="Natka Leethem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s v="Stacy Pickworth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s v="Nanny Lush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s v="Tess Bennison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s v="Freddie Cusick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s v="Skylar Jeyness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s v="Diena Peetermann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s v="Flynn Antony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s v="Homer Dulany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s v="Fiorenze Drogan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s v="Quinn Parsons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s v="Elonore Goodings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s v="Terencio O'Moylan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s v="Wyatan Fetherston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s v="Wesley Giorgioni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s v="Christy Franseco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s v="Catarina Donn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s v="Rebeka Worg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s v="Shelli Keynd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s v="Joshuah Awdry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s v="Selie Baulcombe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s v="Jodee Caldicott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s v="Willey Romao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s v="Tomasina Cotmore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s v="Nicko Corps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s v="Christabel Rubury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s v="Parker Tofful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s v="Saree Ellesworth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s v="Leesa Flaonier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s v="Corinna Catcheside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s v="Terri Farra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s v="Gothart Bamfield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s v="Judd De Leek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s v="Jany Rudeforth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s v="Fanni Marti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s v="Elka Windress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s v="Nickey Dimbleby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s v="Lenore Messenbird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s v="Maisie Sarvar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s v="Sloan Diviny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s v="Anson Iddison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s v="Dov Sprosson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s v="Randal Longfield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s v="Gregorius Kislingbury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s v="Xenos Gibbons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s v="Gale Croysdale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s v="Tania Craggs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s v="Auguste Rizon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s v="Felice Miell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s v="Giordano Lorenzin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s v="Freeland Missenden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s v="Kiri Avramow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s v="Reggis Pracy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s v="Broderick McGilvra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s v="Anthia McKeller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s v="Nevins Glowacz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s v="Yulma Dombrell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s v="Manuel Darrigoe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s v="Minetta Ackrill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s v="Melosa Kippen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s v="Rod Gowdie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s v="Nevsa Fields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s v="Orly Ryland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s v="Brandy Lottrington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s v="Chickie Ragless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s v="Koralle Heads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s v="Rasia Jacquemard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s v="Wain Cholomin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s v="Pru Durban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s v="Sim Pamphilon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s v="Morgen Seson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s v="Reube Cawley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s v="Agnes Adamides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s v="Rodolfo Willoway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s v="Araldo Bilbrook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s v="Borg Daile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s v="Annetta Brentnall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s v="Dagny Kornel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s v="Julius Mccaull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s v="Alberto Hutchinson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s v="Roxine Drivers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s v="Granger Smallcombe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s v="Gardy Dimitriou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s v="Ailey Brash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s v="Wendeline McInerney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s v="Stanly Keets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s v="Keefer Cake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s v="Franny Kienlein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s v="Becky Semkins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s v="Bob Giannazzi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s v="Uriah Lethbrig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s v="Felicia Jecock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s v="Hamlen Pallister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s v="Wain Stearley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s v="Alf Housaman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s v="Emelita Shearsby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s v="Nadia Erswell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s v="Diane-marie Wincer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s v="Heall Perris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s v="Camellia Kid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s v="Celia Bakeup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s v="Pippo Witherington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s v="Cindra Burling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s v="Karl Imorts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s v="Mag Armistead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s v="Vasili Upstone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s v="Erny Stenyng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s v="Webb Speechly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s v="Lem Pennacci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s v="Donny Fries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s v="Nannie Naseby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s v="Kris O'Cullen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s v="Ailey Brash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s v="Amii Gallyon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s v="Killian Osler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s v="Zack Pellett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s v="Heda Fromant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s v="Dom Milella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s v="Bette-ann Munden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s v="Nick Brakespear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s v="Granville Alberts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s v="Madelaine Sharples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s v="Cissiee Raisbeck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s v="Kenton Wetherick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s v="Hatty Dovydenas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s v="Brendan Grece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s v="Abbe Thys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s v="Audra Kelston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s v="Claiborne Mottram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s v="Donalt Sangwin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s v="Herbie Peppard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s v="Maggy Harby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s v="Phyllys Ormerod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s v="Tymon Zanetti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s v="Reinaldos Kirtley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s v="Russell Donet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s v="Rickey Readie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s v="Zilvia Claisse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s v="Valenka Stansbury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s v="Jewelle Shenton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s v="Kylie Mowat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s v="Gabriel Starcks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s v="Kienan Scholard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s v="Krissie Hammett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s v="Peyter Lauritzen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s v="Emalee Rolin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s v="Jorge Bettison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s v="Brendin Peattie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s v="Shay Couronne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s v="Angelia Cleyburn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s v="Betti Lacasa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s v="Vita Pummery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s v="Linus Flippelli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s v="Innis Renhard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s v="Josy Bus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s v="Bertine Byrd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s v="Dianne Chardin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s v="Wallis Bernth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s v="Faunie Brigham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s v="Cami Meir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s v="Marjorie Yoxen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s v="Lindy Uttermare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s v="Carolee Winchcombe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s v="Neville Piatto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s v="Jeno Capey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s v="Maggy Baistow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s v="Marne Mingey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s v="Dottie Rallin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s v="Tuckie Mathonnet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s v="Cecily Stebbings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s v="Rhetta Zywicki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s v="Marvin Malloy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s v="Sylas Jennaroy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s v="Hewitt Jarret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s v="Ardith Chill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s v="Shermy Moseby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s v="Ira Sjostrom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s v="Jermaine Branchett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s v="Janella Millett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s v="Cecil Weatherall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s v="Layne Imason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s v="Corrie Wass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s v="Gabey Cogan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s v="Milty Middis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s v="Anjanette Goldie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s v="Laryssa Benediktovich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s v="Theo Jacobovitz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s v="Deonne Shortall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s v="Kevan Grinsted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s v="Francesco Dressel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s v="Ambrosio Weinmann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s v="Roxie Deaconson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s v="Johna Bluck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s v="Jimmy Dymoke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s v="Barrett Gudde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s v="Vivyan Dunning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s v="Milty Middis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s v="Barrie Fallowes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s v="Shelli De Banke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s v="Stearne Count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s v="Silas Deehan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s v="Alon Pllu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s v="Selestina Greedyer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s v="Darice Heaford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s v="Reynolds Crookshanks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s v="Niels Leake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s v="Nico Hubert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s v="Derrek Allpress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s v="Rochette Huscroft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s v="Andie Rudram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s v="Jacquelyn Maha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s v="Alica Kift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s v="Jarret Toye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s v="Natal Vigrass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s v="Kandace Cragell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s v="Reese Lidgey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s v="Samuele Klaaassen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s v="Hussein Olliff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s v="Felita Eshmade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s v="Hazel Iacopini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s v="Bran Sterke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s v="Philomena Traite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s v="Fernando Sulman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s v="Lorelei Nardoni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s v="Barrie Fallowes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s v="Sharona Danilchik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s v="Bobby Folomkin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s v="Riva De Micoli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s v="Krishnah Incogna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s v="Martie Brimilcombe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s v="Mellisa Mebes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s v="Dorette Hinemoor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s v="Jule Deehan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s v="Devora Maton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s v="Verne Dunkerley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s v="Adorne Gregoratti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s v="Graeme Whitehead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s v="Haslett Jodrelle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s v="Kaela Nottram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s v="Silvan McShea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s v="Jereme Gippes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s v="Gregorius Trengrove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s v="Merell Zanazzi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s v="Guenevere Ruggen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s v="Man Fright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s v="Caddric Krzysztofiak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s v="Jammie Cloke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s v="Kathleen Diable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s v="Agretha Melland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s v="Alberta Balsdone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s v="Micky Glover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s v="Silvanus Enefer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s v="Marvin Gundry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s v="Allis Wilmore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s v="Eustace Stenton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s v="Lyndsey MacManus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s v="Correy Bourner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s v="Kandy Heddan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s v="Adora Roubert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s v="Helaina Rainforth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s v="Isac Jesper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s v="Nadeen Broomer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s v="Frans Habbergham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s v="Romain Avrashin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s v="Jereme Gippes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s v="Lukas Whittlesee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s v="Adelheid Gladhill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s v="Edin Mathe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s v="Spencer Wastell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s v="Bobbe Jevon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s v="Bear Gaish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s v="Skipton Morrall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s v="Kriste Wessel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s v="Boyce Tarte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s v="Cece Inker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s v="Grazia Oats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s v="Ronda Pyson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s v="Rafaela Treacher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s v="Margie Palleske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s v="Filip Antcliffe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s v="Claudie Weond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s v="Jaquenette Skentelbery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s v="Kippie Marrison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s v="Izaak Primak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s v="Constanta Hatfull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s v="Chastity Swatman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s v="Delainey Kiddy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s v="Marty Scholl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s v="Blake Kelloway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s v="Kippie Marrison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s v="Patsy Vasilenko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s v="Sharity Wickens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s v="Baxy Cargen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s v="Daryn Cassius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s v="Skelly Dolohunty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s v="Hall Ranner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s v="Dorey Sopper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s v="Lauritz Ledgley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s v="Gustaf Ciccotti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s v="Wilton Jallin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s v="Paulie Fonzone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s v="Antonius Lewry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s v="Harland Trematick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s v="Odette Tocque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s v="Hadley Reuven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s v="Charin Maplethorp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s v="Celie MacCourt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s v="Evy Wilsone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s v="Mathilda Matiasek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s v="Kameko Philbrick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s v="Barnett Sillis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s v="Read Cutts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s v="Devland Gritton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s v="Rickie Faltin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s v="Geoffrey Siuda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s v="Vernor Pawsey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s v="Fanchon Haughian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s v="Edeline Edney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s v="Gnni Cheeke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s v="Johnath Fairebrother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s v="Jilly Dreng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s v="Correy Lampel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s v="Eward Dearman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s v="Dominique Lenard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s v="Lloyd Toffano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s v="Morly Rocks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s v="Cleopatra Goodrum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s v="Bearnard Wardell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s v="Wiley Leopold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s v="Sharl Southerill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s v="Dinah Crutcher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s v="Sada Roseborough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s v="Kacy Canto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s v="Dedie Gooderridge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s v="Demetris Micheli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s v="Kim Kemery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s v="Ramon Cheak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s v="Claudell Ayre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s v="Adele McFayden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s v="Dierdre Scrigmour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s v="Desdemona Eye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s v="Catharine Scoines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s v="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s v="Nicolina Jenny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s v="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s v="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s v="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s v="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s v="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s v="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s v="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s v="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s v="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s v="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s v="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s v="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s v="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s v="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s v="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s v="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s v="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s v="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s v="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s v="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s v="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s v="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s v="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s v="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s v="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s v="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s v="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s v="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s v="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s v="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s v="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s v="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s v="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s v="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s v="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s v="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s v="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s v="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s v="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s v="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s v="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s v="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s v="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s v="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s v="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s v="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s v="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s v="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s v="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s v="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s v="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s v="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s v="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s v="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s v="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s v="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s v="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s v="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s v="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s v="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s v="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s v="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s v="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s v="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s v="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s v="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s v="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s v="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s v="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s v="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s v="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s v="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s v="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s v="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s v="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s v="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s v="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s v="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s v="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s v="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s v="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s v="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s v="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s v="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s v="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s v="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s v="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s v="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s v="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s v="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s v="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s v="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s v="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s v="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s v="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s v="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s v="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s v="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s v="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s v="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s v="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s v="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s v="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s v="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s v="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s v="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s v="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s v="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s v="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s v="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s v="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s v="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s v="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s v="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s v="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s v="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s v="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s v="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s v="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s v="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s v="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s v="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s v="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s v="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s v="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s v="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s v="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s v="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s v="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s v="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s v="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s v="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s v="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s v="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s v="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s v="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s v="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s v="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s v="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s v="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s v="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s v="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s v="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s v="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s v="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s v="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s v="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s v="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s v="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s v="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s v="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s v="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s v="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s v="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s v="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s v="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s v="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s v="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s v="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s v="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s v="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s v="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s v="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s v="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s v="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s v="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s v="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s v="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s v="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s v="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s v="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s v="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s v="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s v="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s v="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s v="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s v="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s v="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s v="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s v="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s v="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s v="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s v="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s v="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s v="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s v="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s v="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s v="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s v="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s v="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s v="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s v="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s v="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s v="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s v="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s v="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s v="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s v="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s v="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s v="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s v="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s v="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s v="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s v="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s v="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s v="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s v="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s v="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s v="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s v="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s v="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s v="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s v="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s v="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s v="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s v="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s v="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s v="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s v="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s v="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s v="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s v="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s v="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s v="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s v="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s v="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s v="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s v="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s v="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s v="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s v="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s v="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s v="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s v="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s v="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s v="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s v="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s v="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s v="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s v="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s v="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s v="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s v="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s v="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s v="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s v="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s v="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s v="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s v="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s v="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s v="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s v="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s v="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s v="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s v="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s v="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s v="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s v="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s v="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s v="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s v="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s v="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s v="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s v="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s v="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s v="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s v="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s v="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s v="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s v="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s v="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s v="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s v="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s v="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s v="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s v="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s v="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s v="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s v="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s v="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s v="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s v="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s v="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s v="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s v="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s v="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s v="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s v="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s v="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s v="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s v="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s v="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s v="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s v="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s v="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s v="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s v="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s v="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s v="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s v="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s v="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s v="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s v="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s v="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s v="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s v="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s v="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s v="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s v="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s v="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s v="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s v="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s v="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s v="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s v="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s v="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s v="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s v="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s v="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s v="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s v="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s v="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s v="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s v="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s v="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s v="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s v="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s v="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s v="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s v="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s v="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s v="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s v="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s v="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s v="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s v="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s v="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s v="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s v="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s v="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s v="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s v="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s v="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s v="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s v="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s v="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s v="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s v="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s v="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s v="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s v="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s v="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s v="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s v="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s v="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s v="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s v="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s v="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s v="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s v="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s v="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s v="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s v="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s v="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s v="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s v="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s v="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s v="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s v="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s v="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s v="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s v="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s v="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s v="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s v="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s v="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s v="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s v="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s v="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s v="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s v="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s v="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s v="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s v="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s v="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s v="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s v="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s v="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s v="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s v="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s v="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s v="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s v="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s v="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s v="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s v="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s v="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s v="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s v="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s v="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s v="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s v="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s v="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s v="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s v="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s v="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s v="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s v="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s v="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s v="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s v="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s v="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s v="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s v="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s v="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s v="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s v="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s v="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s v="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s v="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s v="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s v="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s v="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s v="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s v="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s v="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s v="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s v="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s v="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s v="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s v="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s v="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s v="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s v="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s v="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s v="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s v="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s v="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s v="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s v="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s v="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s v="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s v="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s v="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s v="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s v="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s v="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s v="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s v="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s v="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s v="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s v="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s v="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s v="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s v="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s v="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s v="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s v="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s v="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s v="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s v="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s v="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s v="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s v="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s v="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s v="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s v="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s v="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s v="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s v="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s v="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s v="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s v="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s v="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s v="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s v="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s v="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s v="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s v="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s v="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s v="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s v="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s v="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s v="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s v="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s v="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s v="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s v="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s v="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s v="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s v="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s v="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s v="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s v="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s v="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s v="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s v="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s v="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s v="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s v="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DFE35-3D58-467F-B6F8-4745493B4649}" name="Total_sale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 chartFormat="3">
  <location ref="A3:G49" firstHeaderRow="1" firstDataRow="2" firstDataCol="2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a de Sales" fld="12" baseField="15" baseItem="1" numFmtId="3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65FFA-664E-4E84-AC28-98B10590E628}" name="Total_sales" cacheId="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 chartFormat="5">
  <location ref="A3:B7" firstHeaderRow="1" firstDataRow="1" firstDataCol="1"/>
  <pivotFields count="18">
    <pivotField compact="0" outline="0" showAll="0" defaultSubtotal="0"/>
    <pivotField compact="0" numFmtId="165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6" outline="0" showAll="0" defaultSubtotal="0">
      <items count="4">
        <item x="3"/>
        <item x="1"/>
        <item x="0"/>
        <item x="2"/>
      </items>
    </pivotField>
    <pivotField compact="0" numFmtId="167" outline="0" showAll="0" defaultSubtotal="0"/>
    <pivotField dataField="1" compact="0" numFmtId="167" outline="0" showAll="0" defaultSubtotal="0"/>
    <pivotField compact="0" outline="0" showAll="0" defaultSubtotal="0"/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a de Sales" fld="12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F6C60563-2AEA-4F4C-9898-7D8100FB6B93}" sourceName="Size">
  <pivotTables>
    <pivotTable tabId="21" name="Total_sales"/>
    <pivotTable tabId="22" name="Total_sales"/>
  </pivotTables>
  <data>
    <tabular pivotCacheId="2005199138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3468622C-55E7-4F77-91BA-2A6DDE127180}" sourceName="Roast Type name ">
  <pivotTables>
    <pivotTable tabId="21" name="Total_sales"/>
    <pivotTable tabId="22" name="Total_sales"/>
  </pivotTables>
  <data>
    <tabular pivotCacheId="2005199138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43B45A61-09A8-4A63-BDF6-7C9C6F6550BD}" sourceName="Loyalty Card">
  <pivotTables>
    <pivotTable tabId="21" name="Total_sales"/>
    <pivotTable tabId="22" name="Total_sales"/>
  </pivotTables>
  <data>
    <tabular pivotCacheId="200519913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26D0033D-15A3-4FBC-9654-B0D3B07F796D}" cache="SegmentaciónDeDatos_Size" caption="Size" style="SlicerStyleLight2" rowHeight="234950"/>
  <slicer name="Roast Type name " xr10:uid="{5B865DA4-5BB3-473F-A953-2E07002566B7}" cache="SegmentaciónDeDatos_Roast_Type_name" caption="Roast Type name " style="SlicerStyleLight2" rowHeight="234950"/>
  <slicer name="Loyalty Card" xr10:uid="{72EA8C29-ED51-4858-8490-90306ABCAB08}" cache="SegmentaciónDeDatos_Loyalty_Card" caption="Loyalty Card" style="SlicerStyleLight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935B243B-ED9D-447A-B941-93590B0BCFCF}" cache="SegmentaciónDeDatos_Size" caption="Size" style="SlicerStyleLight2" rowHeight="234950"/>
  <slicer name="Roast Type name  1" xr10:uid="{3506E311-8410-45DA-80C2-A7D04CDA45A1}" cache="SegmentaciónDeDatos_Roast_Type_name" caption="Roast Type name " style="SlicerStyleLight2" rowHeight="234950"/>
  <slicer name="Loyalty Card 1" xr10:uid="{17F3DB50-46AA-4AE3-B65A-74048593EEFE}" cache="SegmentaciónDeDatos_Loyalty_Card" caption="Loyalty Card" style="SlicerStyleLight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C97A3-51FB-436C-A5DC-4C60DF1FA1CF}" name="Order_table" displayName="Order_table" ref="A1:P1001" totalsRowShown="0" headerRowDxfId="22">
  <autoFilter ref="A1:P1001" xr:uid="{A35C97A3-51FB-436C-A5DC-4C60DF1FA1CF}">
    <filterColumn colId="5">
      <customFilters>
        <customFilter operator="notEqual" val=" "/>
      </customFilters>
    </filterColumn>
  </autoFilter>
  <tableColumns count="16">
    <tableColumn id="1" xr3:uid="{C0908F67-9085-4E40-878B-3BC05647D459}" name="Order ID" dataDxfId="21"/>
    <tableColumn id="2" xr3:uid="{8D57B914-1F47-47B4-8A9D-E5A3D9090544}" name="Order Date" dataDxfId="20"/>
    <tableColumn id="3" xr3:uid="{211A8DC3-6353-4C82-BBA3-B91AE551D6B8}" name="Customer ID" dataDxfId="19"/>
    <tableColumn id="4" xr3:uid="{04CA97A2-460A-4F35-A627-C1054EBABE0C}" name="Product ID"/>
    <tableColumn id="5" xr3:uid="{13841F26-9BA9-4BEE-9BB3-4911685C721A}" name="Quantity" dataDxfId="18"/>
    <tableColumn id="6" xr3:uid="{A580515B-33B2-4093-AE3F-72E825007093}" name="Customer Name" dataDxfId="17">
      <calculatedColumnFormula>IF(_xlfn.XLOOKUP(C2,customers!$A$2:$A$1001,customers!B2:B1001,,0)=0,"",_xlfn.XLOOKUP(C2,customers!$A$2:$A$1001,customers!B2:B1001,,0))</calculatedColumnFormula>
    </tableColumn>
    <tableColumn id="7" xr3:uid="{AF60AB1E-E4B6-47AA-8568-3F703FB93868}" name="Email" dataDxfId="16">
      <calculatedColumnFormula>IF(_xlfn.XLOOKUP(C2,customers!$A$1:$A$1001,customers!$C$1:$C$1001,,0)=0,"",_xlfn.XLOOKUP(C2,customers!$A$1:$A$1001,customers!$C$1:$C$1001,,0))</calculatedColumnFormula>
    </tableColumn>
    <tableColumn id="8" xr3:uid="{B1505843-7003-4BD3-A540-8FD25AB8343B}" name="Country" dataDxfId="15">
      <calculatedColumnFormula>_xlfn.XLOOKUP(C2,customers!$A$2:$A$1001,customers!$G$2:$G$1001,,0)</calculatedColumnFormula>
    </tableColumn>
    <tableColumn id="9" xr3:uid="{F2F4CF85-4D2D-4900-B9EE-F151F5A4665C}" name="Coffee Type">
      <calculatedColumnFormula>_xlfn.XLOOKUP(D2,products!$A$2:$A$49,products!$B$2:$B$49,,0)</calculatedColumnFormula>
    </tableColumn>
    <tableColumn id="10" xr3:uid="{DA3603A3-FC5D-49A6-A8DE-69CD00E0C451}" name="Roast Type">
      <calculatedColumnFormula>_xlfn.XLOOKUP(D2,products!$A$2:$A$49,products!$C$2:$C$49,,0)</calculatedColumnFormula>
    </tableColumn>
    <tableColumn id="11" xr3:uid="{27010774-D895-4816-9DFA-382C1F450E3F}" name="Size" dataDxfId="14">
      <calculatedColumnFormula>_xlfn.XLOOKUP(D2,products!$A$2:$A$49,products!$D$2:$D$49,,0)</calculatedColumnFormula>
    </tableColumn>
    <tableColumn id="12" xr3:uid="{5C6535E3-0451-4020-B842-CFCD66617AD4}" name="Unit Price" dataDxfId="13">
      <calculatedColumnFormula>_xlfn.XLOOKUP(D2,products!$A$2:$A$49,products!$E$2:$E$49,,0)</calculatedColumnFormula>
    </tableColumn>
    <tableColumn id="13" xr3:uid="{47AF7ECF-8438-4922-9674-09CA6D97D277}" name="Sales" dataDxfId="12">
      <calculatedColumnFormula>L2*E2</calculatedColumnFormula>
    </tableColumn>
    <tableColumn id="14" xr3:uid="{997CAFDF-2ADA-4DC3-9118-0AC03F92F4CD}" name="Coffe Type Name ">
      <calculatedColumnFormula>IF(I2="Rob","Robusta",IF(I2="Exc","Excelsa",IF(I2="Ara","Arabica",IF(I2="Lib","Liberica"," "))))</calculatedColumnFormula>
    </tableColumn>
    <tableColumn id="15" xr3:uid="{00783D95-AD60-4827-BBFE-FABD98EE9D7F}" name="Roast Type name ">
      <calculatedColumnFormula>IF(J2="M","Medium",IF(J2="L","Light",IF(J2="D","Dark","")))</calculatedColumnFormula>
    </tableColumn>
    <tableColumn id="16" xr3:uid="{ECA8ACBC-3856-4FDC-BD01-E63E7778BE9E}" name="Loyalty Card" dataDxfId="11">
      <calculatedColumnFormula>_xlfn.XLOOKUP(Order_table[[#This Row],[Customer ID]],customers!$A$2:$A$1001,customers!$I$2:$I$1001,,0)</calculatedColumnFormula>
    </tableColumn>
  </tableColumns>
  <tableStyleInfo name="TableStyleLight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ECA770-B0CE-43DF-B705-6AD6480C39E6}" name="Tabla4" displayName="Tabla4" ref="A1:G49" totalsRowShown="0">
  <autoFilter ref="A1:G49" xr:uid="{D5ECA770-B0CE-43DF-B705-6AD6480C39E6}"/>
  <tableColumns count="7">
    <tableColumn id="1" xr3:uid="{C02EE26F-73DA-4187-AB62-B475747C4BE0}" name="Product ID"/>
    <tableColumn id="2" xr3:uid="{4E75DE79-8C65-4AF4-A3CB-0BB4CE608512}" name="Coffee Type"/>
    <tableColumn id="3" xr3:uid="{A4B49A97-2591-41CD-9259-F3449D11667A}" name="Roast Type"/>
    <tableColumn id="4" xr3:uid="{B929A8FF-8386-4418-9062-D807D3C566A6}" name="Size" dataDxfId="10"/>
    <tableColumn id="5" xr3:uid="{C8975E7F-4DBD-4C6D-BE8D-D1DA040EA1DD}" name="Unit Price"/>
    <tableColumn id="6" xr3:uid="{0E93169F-6079-4ED8-8917-A600AF67BBB5}" name="Price per 100g"/>
    <tableColumn id="7" xr3:uid="{CA8FBC34-D571-4C3E-A262-CE2067C91525}" name="Profit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B9B38F-74DC-4C39-8ECE-1BE070874F90}" name="Tabla5" displayName="Tabla5" ref="A1:I1001" totalsRowShown="0" headerRowDxfId="9" dataDxfId="8">
  <autoFilter ref="A1:I1001" xr:uid="{3BB9B38F-74DC-4C39-8ECE-1BE070874F90}"/>
  <tableColumns count="9">
    <tableColumn id="1" xr3:uid="{BB7D68BB-594C-4A63-BF3A-C476B000A035}" name="Customer ID" dataDxfId="7"/>
    <tableColumn id="2" xr3:uid="{021199B1-0CB7-46B8-90FB-3985DCA8967D}" name="Customer Name" dataDxfId="6"/>
    <tableColumn id="3" xr3:uid="{8ECB3414-E384-4F4A-9BB1-0D37F6481075}" name="Email" dataDxfId="5"/>
    <tableColumn id="4" xr3:uid="{8B0BFC2F-0EB9-4A55-9864-E80A1123965A}" name="Phone Number" dataDxfId="4"/>
    <tableColumn id="5" xr3:uid="{FBBB64DA-1C75-4374-9B0F-3883241D244D}" name="Address Line 1" dataDxfId="3"/>
    <tableColumn id="6" xr3:uid="{C2422DB2-6AC8-4E6B-A777-DD9CFEC70200}" name="City" dataDxfId="2"/>
    <tableColumn id="7" xr3:uid="{890A30DB-FB72-44BF-A998-D1E1CB3B034D}" name="Country" dataDxfId="1"/>
    <tableColumn id="8" xr3:uid="{3DC13A42-4F41-4609-A16D-9AE1349FA40C}" name="Postcode" dataDxfId="0"/>
    <tableColumn id="9" xr3:uid="{E20BE545-B659-44C3-BD41-5088894F0CE1}" name="Loyalty Card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87D776A9-877A-4C58-86C3-20F264D07ECF}" sourceName="Order Date">
  <pivotTables>
    <pivotTable tabId="21" name="Total_sales"/>
    <pivotTable tabId="22" name="Total_sales"/>
  </pivotTables>
  <state minimalRefreshVersion="6" lastRefreshVersion="6" pivotCacheId="2005199138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A583D4E-F12A-4911-B016-49AA815350D2}" cache="NativeTimeline_Order_Date" caption="Order Date" level="2" selectionLevel="2" scrollPosition="2019-01-01T00:00:00" style="TimeSlicerStyleLight2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CA270DE5-E829-494E-94F0-911B9B04E6C2}" cache="NativeTimeline_Order_Date" caption="Order Date" level="2" selectionLevel="2" scrollPosition="2019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zoomScaleNormal="115" workbookViewId="0">
      <selection activeCell="C10" sqref="C10"/>
    </sheetView>
  </sheetViews>
  <sheetFormatPr baseColWidth="10" defaultColWidth="8.88671875" defaultRowHeight="14.4" x14ac:dyDescent="0.3"/>
  <cols>
    <col min="1" max="1" width="16.5546875" bestFit="1" customWidth="1"/>
    <col min="2" max="2" width="12.109375" bestFit="1" customWidth="1"/>
    <col min="3" max="3" width="17.44140625" bestFit="1" customWidth="1"/>
    <col min="4" max="4" width="11.77734375" customWidth="1"/>
    <col min="5" max="5" width="10.21875" customWidth="1"/>
    <col min="6" max="6" width="20" bestFit="1" customWidth="1"/>
    <col min="7" max="7" width="35.33203125" bestFit="1" customWidth="1"/>
    <col min="8" max="8" width="13.88671875" bestFit="1" customWidth="1"/>
    <col min="9" max="9" width="13" customWidth="1"/>
    <col min="10" max="10" width="12.109375" customWidth="1"/>
    <col min="11" max="11" width="8.109375" customWidth="1"/>
    <col min="12" max="12" width="11" customWidth="1"/>
    <col min="13" max="13" width="8" bestFit="1" customWidth="1"/>
    <col min="14" max="14" width="17.88671875" customWidth="1"/>
    <col min="15" max="15" width="17.77734375" customWidth="1"/>
    <col min="16" max="16" width="13.6640625" bestFit="1" customWidth="1"/>
  </cols>
  <sheetData>
    <row r="1" spans="1:16" x14ac:dyDescent="0.3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6200</v>
      </c>
      <c r="O1" s="2" t="s">
        <v>6201</v>
      </c>
      <c r="P1" s="2" t="s">
        <v>6189</v>
      </c>
    </row>
    <row r="2" spans="1:16" x14ac:dyDescent="0.3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IF(_xlfn.XLOOKUP(C2,customers!$A$2:$A$1001,customers!B2:B1001,,0)=0,"",_xlfn.XLOOKUP(C2,customers!$A$2:$A$1001,customers!B2:B1001,,0))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_xlfn.XLOOKUP(C2,customers!$A$2:$A$1001,customers!$G$2:$G$1001,,0)</f>
        <v>United States</v>
      </c>
      <c r="I2" t="str">
        <f>_xlfn.XLOOKUP(D2,products!$A$2:$A$49,products!$B$2:$B$49,,0)</f>
        <v>Rob</v>
      </c>
      <c r="J2" t="str">
        <f>_xlfn.XLOOKUP(D2,products!$A$2:$A$49,products!$C$2:$C$49,,0)</f>
        <v>M</v>
      </c>
      <c r="K2" s="4">
        <f>_xlfn.XLOOKUP(D2,products!$A$2:$A$49,products!$D$2:$D$49,,0)</f>
        <v>1</v>
      </c>
      <c r="L2" s="5">
        <f>_xlfn.XLOOKUP(D2,products!$A$2:$A$49,products!$E$2:$E$49,,0)</f>
        <v>9.9499999999999993</v>
      </c>
      <c r="M2" s="5">
        <f>L2*E2</f>
        <v>19.899999999999999</v>
      </c>
      <c r="N2" t="str">
        <f>IF(I2="Rob","Robusta",IF(I2="Exc","Excelsa",IF(I2="Ara","Arabica",IF(I2="Lib","Liberica"," "))))</f>
        <v>Robusta</v>
      </c>
      <c r="O2" t="str">
        <f>IF(J2="M","Medium",IF(J2="L","Light",IF(J2="D","Dark","")))</f>
        <v>Medium</v>
      </c>
      <c r="P2" t="str">
        <f>_xlfn.XLOOKUP(Order_table[[#This Row],[Customer ID]],customers!$A$2:$A$1001,customers!$I$2:$I$1001,,0)</f>
        <v>Yes</v>
      </c>
    </row>
    <row r="3" spans="1:16" x14ac:dyDescent="0.3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IF(_xlfn.XLOOKUP(C3,customers!$A$2:$A$1001,customers!B3:B1002,,0)=0,"",_xlfn.XLOOKUP(C3,customers!$A$2:$A$1001,customers!B3:B1002,,0))</f>
        <v>Piotr Bote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_xlfn.XLOOKUP(C3,customers!$A$2:$A$1001,customers!$G$2:$G$1001,,0)</f>
        <v>United States</v>
      </c>
      <c r="I3" t="str">
        <f>_xlfn.XLOOKUP(D3,products!$A$2:$A$49,products!$B$2:$B$49,,0)</f>
        <v>Exc</v>
      </c>
      <c r="J3" t="str">
        <f>_xlfn.XLOOKUP(D3,products!$A$2:$A$49,products!$C$2:$C$49,,0)</f>
        <v>M</v>
      </c>
      <c r="K3" s="4">
        <f>_xlfn.XLOOKUP(D3,products!$A$2:$A$49,products!$D$2:$D$49,,0)</f>
        <v>0.5</v>
      </c>
      <c r="L3" s="5">
        <f>_xlfn.XLOOKUP(D3,products!$A$2:$A$49,products!$E$2:$E$49,,0)</f>
        <v>8.25</v>
      </c>
      <c r="M3" s="5">
        <f t="shared" ref="M3:M66" si="0">L3*E3</f>
        <v>41.25</v>
      </c>
      <c r="N3" t="str">
        <f t="shared" ref="N3:N66" si="1">IF(I3="Rob","Robusta",IF(I3="Exc","Excelsa",IF(I3="Ara","Arabica",IF(I3="Lib","Liberica"," "))))</f>
        <v>Excelsa</v>
      </c>
      <c r="O3" t="str">
        <f t="shared" ref="O3:O66" si="2">IF(J3="M","Medium",IF(J3="L","Light",IF(J3="D","Dark","")))</f>
        <v>Medium</v>
      </c>
      <c r="P3" t="str">
        <f>_xlfn.XLOOKUP(Order_table[[#This Row],[Customer ID]],customers!$A$2:$A$1001,customers!$I$2:$I$1001,,0)</f>
        <v>Yes</v>
      </c>
    </row>
    <row r="4" spans="1:16" x14ac:dyDescent="0.3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IF(_xlfn.XLOOKUP(C4,customers!$A$2:$A$1001,customers!B4:B1003,,0)=0,"",_xlfn.XLOOKUP(C4,customers!$A$2:$A$1001,customers!B4:B1003,,0))</f>
        <v>Christoffer O' Shea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_xlfn.XLOOKUP(C4,customers!$A$2:$A$1001,customers!$G$2:$G$1001,,0)</f>
        <v>United States</v>
      </c>
      <c r="I4" t="str">
        <f>_xlfn.XLOOKUP(D4,products!$A$2:$A$49,products!$B$2:$B$49,,0)</f>
        <v>Ara</v>
      </c>
      <c r="J4" t="str">
        <f>_xlfn.XLOOKUP(D4,products!$A$2:$A$49,products!$C$2:$C$49,,0)</f>
        <v>L</v>
      </c>
      <c r="K4" s="4">
        <f>_xlfn.XLOOKUP(D4,products!$A$2:$A$49,products!$D$2:$D$49,,0)</f>
        <v>1</v>
      </c>
      <c r="L4" s="5">
        <f>_xlfn.XLOOKUP(D4,products!$A$2:$A$49,products!$E$2:$E$49,,0)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_xlfn.XLOOKUP(Order_table[[#This Row],[Customer ID]],customers!$A$2:$A$1001,customers!$I$2:$I$1001,,0)</f>
        <v>Yes</v>
      </c>
    </row>
    <row r="5" spans="1:16" x14ac:dyDescent="0.3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IF(_xlfn.XLOOKUP(C5,customers!$A$2:$A$1001,customers!B5:B1004,,0)=0,"",_xlfn.XLOOKUP(C5,customers!$A$2:$A$1001,customers!B5:B1004,,0))</f>
        <v>Melvin Wharfe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_xlfn.XLOOKUP(C5,customers!$A$2:$A$1001,customers!$G$2:$G$1001,,0)</f>
        <v>Ireland</v>
      </c>
      <c r="I5" t="str">
        <f>_xlfn.XLOOKUP(D5,products!$A$2:$A$49,products!$B$2:$B$49,,0)</f>
        <v>Exc</v>
      </c>
      <c r="J5" t="str">
        <f>_xlfn.XLOOKUP(D5,products!$A$2:$A$49,products!$C$2:$C$49,,0)</f>
        <v>M</v>
      </c>
      <c r="K5" s="4">
        <f>_xlfn.XLOOKUP(D5,products!$A$2:$A$49,products!$D$2:$D$49,,0)</f>
        <v>1</v>
      </c>
      <c r="L5" s="5">
        <f>_xlfn.XLOOKUP(D5,products!$A$2:$A$49,products!$E$2:$E$49,,0)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_xlfn.XLOOKUP(Order_table[[#This Row],[Customer ID]],customers!$A$2:$A$1001,customers!$I$2:$I$1001,,0)</f>
        <v>No</v>
      </c>
    </row>
    <row r="6" spans="1:16" x14ac:dyDescent="0.3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IF(_xlfn.XLOOKUP(C6,customers!$A$2:$A$1001,customers!B6:B1005,,0)=0,"",_xlfn.XLOOKUP(C6,customers!$A$2:$A$1001,customers!B6:B1005,,0))</f>
        <v>Guthrey Petracci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_xlfn.XLOOKUP(C6,customers!$A$2:$A$1001,customers!$G$2:$G$1001,,0)</f>
        <v>Ireland</v>
      </c>
      <c r="I6" t="str">
        <f>_xlfn.XLOOKUP(D6,products!$A$2:$A$49,products!$B$2:$B$49,,0)</f>
        <v>Rob</v>
      </c>
      <c r="J6" t="str">
        <f>_xlfn.XLOOKUP(D6,products!$A$2:$A$49,products!$C$2:$C$49,,0)</f>
        <v>L</v>
      </c>
      <c r="K6" s="4">
        <f>_xlfn.XLOOKUP(D6,products!$A$2:$A$49,products!$D$2:$D$49,,0)</f>
        <v>2.5</v>
      </c>
      <c r="L6" s="5">
        <f>_xlfn.XLOOKUP(D6,products!$A$2:$A$49,products!$E$2:$E$49,,0)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_xlfn.XLOOKUP(Order_table[[#This Row],[Customer ID]],customers!$A$2:$A$1001,customers!$I$2:$I$1001,,0)</f>
        <v>No</v>
      </c>
    </row>
    <row r="7" spans="1:16" x14ac:dyDescent="0.3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IF(_xlfn.XLOOKUP(C7,customers!$A$2:$A$1001,customers!B7:B1006,,0)=0,"",_xlfn.XLOOKUP(C7,customers!$A$2:$A$1001,customers!B7:B1006,,0))</f>
        <v>Ferrell Ferber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_xlfn.XLOOKUP(C7,customers!$A$2:$A$1001,customers!$G$2:$G$1001,,0)</f>
        <v>United States</v>
      </c>
      <c r="I7" t="str">
        <f>_xlfn.XLOOKUP(D7,products!$A$2:$A$49,products!$B$2:$B$49,,0)</f>
        <v>Lib</v>
      </c>
      <c r="J7" t="str">
        <f>_xlfn.XLOOKUP(D7,products!$A$2:$A$49,products!$C$2:$C$49,,0)</f>
        <v>D</v>
      </c>
      <c r="K7" s="4">
        <f>_xlfn.XLOOKUP(D7,products!$A$2:$A$49,products!$D$2:$D$49,,0)</f>
        <v>1</v>
      </c>
      <c r="L7" s="5">
        <f>_xlfn.XLOOKUP(D7,products!$A$2:$A$49,products!$E$2:$E$49,,0)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_xlfn.XLOOKUP(Order_table[[#This Row],[Customer ID]],customers!$A$2:$A$1001,customers!$I$2:$I$1001,,0)</f>
        <v>No</v>
      </c>
    </row>
    <row r="8" spans="1:16" x14ac:dyDescent="0.3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IF(_xlfn.XLOOKUP(C8,customers!$A$2:$A$1001,customers!B8:B1007,,0)=0,"",_xlfn.XLOOKUP(C8,customers!$A$2:$A$1001,customers!B8:B1007,,0))</f>
        <v>Rosaleen Scholar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_xlfn.XLOOKUP(C8,customers!$A$2:$A$1001,customers!$G$2:$G$1001,,0)</f>
        <v>United States</v>
      </c>
      <c r="I8" t="str">
        <f>_xlfn.XLOOKUP(D8,products!$A$2:$A$49,products!$B$2:$B$49,,0)</f>
        <v>Exc</v>
      </c>
      <c r="J8" t="str">
        <f>_xlfn.XLOOKUP(D8,products!$A$2:$A$49,products!$C$2:$C$49,,0)</f>
        <v>D</v>
      </c>
      <c r="K8" s="4">
        <f>_xlfn.XLOOKUP(D8,products!$A$2:$A$49,products!$D$2:$D$49,,0)</f>
        <v>0.5</v>
      </c>
      <c r="L8" s="5">
        <f>_xlfn.XLOOKUP(D8,products!$A$2:$A$49,products!$E$2:$E$49,,0)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_xlfn.XLOOKUP(Order_table[[#This Row],[Customer ID]],customers!$A$2:$A$1001,customers!$I$2:$I$1001,,0)</f>
        <v>Yes</v>
      </c>
    </row>
    <row r="9" spans="1:16" x14ac:dyDescent="0.3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IF(_xlfn.XLOOKUP(C9,customers!$A$2:$A$1001,customers!B9:B1008,,0)=0,"",_xlfn.XLOOKUP(C9,customers!$A$2:$A$1001,customers!B9:B1008,,0))</f>
        <v>Patrice Trobe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_xlfn.XLOOKUP(C9,customers!$A$2:$A$1001,customers!$G$2:$G$1001,,0)</f>
        <v>Ireland</v>
      </c>
      <c r="I9" t="str">
        <f>_xlfn.XLOOKUP(D9,products!$A$2:$A$49,products!$B$2:$B$49,,0)</f>
        <v>Lib</v>
      </c>
      <c r="J9" t="str">
        <f>_xlfn.XLOOKUP(D9,products!$A$2:$A$49,products!$C$2:$C$49,,0)</f>
        <v>L</v>
      </c>
      <c r="K9" s="4">
        <f>_xlfn.XLOOKUP(D9,products!$A$2:$A$49,products!$D$2:$D$49,,0)</f>
        <v>0.2</v>
      </c>
      <c r="L9" s="5">
        <f>_xlfn.XLOOKUP(D9,products!$A$2:$A$49,products!$E$2:$E$49,,0)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_xlfn.XLOOKUP(Order_table[[#This Row],[Customer ID]],customers!$A$2:$A$1001,customers!$I$2:$I$1001,,0)</f>
        <v>Yes</v>
      </c>
    </row>
    <row r="10" spans="1:16" x14ac:dyDescent="0.3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IF(_xlfn.XLOOKUP(C10,customers!$A$2:$A$1001,customers!B10:B1009,,0)=0,"",_xlfn.XLOOKUP(C10,customers!$A$2:$A$1001,customers!B10:B1009,,0))</f>
        <v>Minni Alabaster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_xlfn.XLOOKUP(C10,customers!$A$2:$A$1001,customers!$G$2:$G$1001,,0)</f>
        <v>United States</v>
      </c>
      <c r="I10" t="str">
        <f>_xlfn.XLOOKUP(D10,products!$A$2:$A$49,products!$B$2:$B$49,,0)</f>
        <v>Rob</v>
      </c>
      <c r="J10" t="str">
        <f>_xlfn.XLOOKUP(D10,products!$A$2:$A$49,products!$C$2:$C$49,,0)</f>
        <v>M</v>
      </c>
      <c r="K10" s="4">
        <f>_xlfn.XLOOKUP(D10,products!$A$2:$A$49,products!$D$2:$D$49,,0)</f>
        <v>0.5</v>
      </c>
      <c r="L10" s="5">
        <f>_xlfn.XLOOKUP(D10,products!$A$2:$A$49,products!$E$2:$E$49,,0)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_xlfn.XLOOKUP(Order_table[[#This Row],[Customer ID]],customers!$A$2:$A$1001,customers!$I$2:$I$1001,,0)</f>
        <v>No</v>
      </c>
    </row>
    <row r="11" spans="1:16" x14ac:dyDescent="0.3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IF(_xlfn.XLOOKUP(C11,customers!$A$2:$A$1001,customers!B11:B1010,,0)=0,"",_xlfn.XLOOKUP(C11,customers!$A$2:$A$1001,customers!B11:B1010,,0))</f>
        <v>Pall Redford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_xlfn.XLOOKUP(C11,customers!$A$2:$A$1001,customers!$G$2:$G$1001,,0)</f>
        <v>United States</v>
      </c>
      <c r="I11" t="str">
        <f>_xlfn.XLOOKUP(D11,products!$A$2:$A$49,products!$B$2:$B$49,,0)</f>
        <v>Rob</v>
      </c>
      <c r="J11" t="str">
        <f>_xlfn.XLOOKUP(D11,products!$A$2:$A$49,products!$C$2:$C$49,,0)</f>
        <v>M</v>
      </c>
      <c r="K11" s="4">
        <f>_xlfn.XLOOKUP(D11,products!$A$2:$A$49,products!$D$2:$D$49,,0)</f>
        <v>0.5</v>
      </c>
      <c r="L11" s="5">
        <f>_xlfn.XLOOKUP(D11,products!$A$2:$A$49,products!$E$2:$E$49,,0)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_xlfn.XLOOKUP(Order_table[[#This Row],[Customer ID]],customers!$A$2:$A$1001,customers!$I$2:$I$1001,,0)</f>
        <v>No</v>
      </c>
    </row>
    <row r="12" spans="1:16" x14ac:dyDescent="0.3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IF(_xlfn.XLOOKUP(C12,customers!$A$2:$A$1001,customers!B12:B1011,,0)=0,"",_xlfn.XLOOKUP(C12,customers!$A$2:$A$1001,customers!B12:B1011,,0))</f>
        <v>Kendal Scardefield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_xlfn.XLOOKUP(C12,customers!$A$2:$A$1001,customers!$G$2:$G$1001,,0)</f>
        <v>United States</v>
      </c>
      <c r="I12" t="str">
        <f>_xlfn.XLOOKUP(D12,products!$A$2:$A$49,products!$B$2:$B$49,,0)</f>
        <v>Ara</v>
      </c>
      <c r="J12" t="str">
        <f>_xlfn.XLOOKUP(D12,products!$A$2:$A$49,products!$C$2:$C$49,,0)</f>
        <v>D</v>
      </c>
      <c r="K12" s="4">
        <f>_xlfn.XLOOKUP(D12,products!$A$2:$A$49,products!$D$2:$D$49,,0)</f>
        <v>1</v>
      </c>
      <c r="L12" s="5">
        <f>_xlfn.XLOOKUP(D12,products!$A$2:$A$49,products!$E$2:$E$49,,0)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_xlfn.XLOOKUP(Order_table[[#This Row],[Customer ID]],customers!$A$2:$A$1001,customers!$I$2:$I$1001,,0)</f>
        <v>No</v>
      </c>
    </row>
    <row r="13" spans="1:16" x14ac:dyDescent="0.3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IF(_xlfn.XLOOKUP(C13,customers!$A$2:$A$1001,customers!B13:B1012,,0)=0,"",_xlfn.XLOOKUP(C13,customers!$A$2:$A$1001,customers!B13:B1012,,0))</f>
        <v>Annabel Antuk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_xlfn.XLOOKUP(C13,customers!$A$2:$A$1001,customers!$G$2:$G$1001,,0)</f>
        <v>United States</v>
      </c>
      <c r="I13" t="str">
        <f>_xlfn.XLOOKUP(D13,products!$A$2:$A$49,products!$B$2:$B$49,,0)</f>
        <v>Exc</v>
      </c>
      <c r="J13" t="str">
        <f>_xlfn.XLOOKUP(D13,products!$A$2:$A$49,products!$C$2:$C$49,,0)</f>
        <v>L</v>
      </c>
      <c r="K13" s="4">
        <f>_xlfn.XLOOKUP(D13,products!$A$2:$A$49,products!$D$2:$D$49,,0)</f>
        <v>2.5</v>
      </c>
      <c r="L13" s="5">
        <f>_xlfn.XLOOKUP(D13,products!$A$2:$A$49,products!$E$2:$E$49,,0)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_xlfn.XLOOKUP(Order_table[[#This Row],[Customer ID]],customers!$A$2:$A$1001,customers!$I$2:$I$1001,,0)</f>
        <v>Yes</v>
      </c>
    </row>
    <row r="14" spans="1:16" x14ac:dyDescent="0.3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IF(_xlfn.XLOOKUP(C14,customers!$A$2:$A$1001,customers!B14:B1013,,0)=0,"",_xlfn.XLOOKUP(C14,customers!$A$2:$A$1001,customers!B14:B1013,,0))</f>
        <v>Chrisy Blofeld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_xlfn.XLOOKUP(C14,customers!$A$2:$A$1001,customers!$G$2:$G$1001,,0)</f>
        <v>United States</v>
      </c>
      <c r="I14" t="str">
        <f>_xlfn.XLOOKUP(D14,products!$A$2:$A$49,products!$B$2:$B$49,,0)</f>
        <v>Rob</v>
      </c>
      <c r="J14" t="str">
        <f>_xlfn.XLOOKUP(D14,products!$A$2:$A$49,products!$C$2:$C$49,,0)</f>
        <v>M</v>
      </c>
      <c r="K14" s="4">
        <f>_xlfn.XLOOKUP(D14,products!$A$2:$A$49,products!$D$2:$D$49,,0)</f>
        <v>1</v>
      </c>
      <c r="L14" s="5">
        <f>_xlfn.XLOOKUP(D14,products!$A$2:$A$49,products!$E$2:$E$49,,0)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_xlfn.XLOOKUP(Order_table[[#This Row],[Customer ID]],customers!$A$2:$A$1001,customers!$I$2:$I$1001,,0)</f>
        <v>No</v>
      </c>
    </row>
    <row r="15" spans="1:16" x14ac:dyDescent="0.3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IF(_xlfn.XLOOKUP(C15,customers!$A$2:$A$1001,customers!B15:B1014,,0)=0,"",_xlfn.XLOOKUP(C15,customers!$A$2:$A$1001,customers!B15:B1014,,0))</f>
        <v>Selene Shales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_xlfn.XLOOKUP(C15,customers!$A$2:$A$1001,customers!$G$2:$G$1001,,0)</f>
        <v>United States</v>
      </c>
      <c r="I15" t="str">
        <f>_xlfn.XLOOKUP(D15,products!$A$2:$A$49,products!$B$2:$B$49,,0)</f>
        <v>Rob</v>
      </c>
      <c r="J15" t="str">
        <f>_xlfn.XLOOKUP(D15,products!$A$2:$A$49,products!$C$2:$C$49,,0)</f>
        <v>D</v>
      </c>
      <c r="K15" s="4">
        <f>_xlfn.XLOOKUP(D15,products!$A$2:$A$49,products!$D$2:$D$49,,0)</f>
        <v>2.5</v>
      </c>
      <c r="L15" s="5">
        <f>_xlfn.XLOOKUP(D15,products!$A$2:$A$49,products!$E$2:$E$49,,0)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_xlfn.XLOOKUP(Order_table[[#This Row],[Customer ID]],customers!$A$2:$A$1001,customers!$I$2:$I$1001,,0)</f>
        <v>No</v>
      </c>
    </row>
    <row r="16" spans="1:16" x14ac:dyDescent="0.3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IF(_xlfn.XLOOKUP(C16,customers!$A$2:$A$1001,customers!B16:B1015,,0)=0,"",_xlfn.XLOOKUP(C16,customers!$A$2:$A$1001,customers!B16:B1015,,0))</f>
        <v>Theresita Newbury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_xlfn.XLOOKUP(C16,customers!$A$2:$A$1001,customers!$G$2:$G$1001,,0)</f>
        <v>United States</v>
      </c>
      <c r="I16" t="str">
        <f>_xlfn.XLOOKUP(D16,products!$A$2:$A$49,products!$B$2:$B$49,,0)</f>
        <v>Lib</v>
      </c>
      <c r="J16" t="str">
        <f>_xlfn.XLOOKUP(D16,products!$A$2:$A$49,products!$C$2:$C$49,,0)</f>
        <v>D</v>
      </c>
      <c r="K16" s="4">
        <f>_xlfn.XLOOKUP(D16,products!$A$2:$A$49,products!$D$2:$D$49,,0)</f>
        <v>0.2</v>
      </c>
      <c r="L16" s="5">
        <f>_xlfn.XLOOKUP(D16,products!$A$2:$A$49,products!$E$2:$E$49,,0)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_xlfn.XLOOKUP(Order_table[[#This Row],[Customer ID]],customers!$A$2:$A$1001,customers!$I$2:$I$1001,,0)</f>
        <v>Yes</v>
      </c>
    </row>
    <row r="17" spans="1:16" x14ac:dyDescent="0.3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IF(_xlfn.XLOOKUP(C17,customers!$A$2:$A$1001,customers!B17:B1016,,0)=0,"",_xlfn.XLOOKUP(C17,customers!$A$2:$A$1001,customers!B17:B1016,,0))</f>
        <v>Adrian Swaine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_xlfn.XLOOKUP(C17,customers!$A$2:$A$1001,customers!$G$2:$G$1001,,0)</f>
        <v>United States</v>
      </c>
      <c r="I17" t="str">
        <f>_xlfn.XLOOKUP(D17,products!$A$2:$A$49,products!$B$2:$B$49,,0)</f>
        <v>Rob</v>
      </c>
      <c r="J17" t="str">
        <f>_xlfn.XLOOKUP(D17,products!$A$2:$A$49,products!$C$2:$C$49,,0)</f>
        <v>M</v>
      </c>
      <c r="K17" s="4">
        <f>_xlfn.XLOOKUP(D17,products!$A$2:$A$49,products!$D$2:$D$49,,0)</f>
        <v>2.5</v>
      </c>
      <c r="L17" s="5">
        <f>_xlfn.XLOOKUP(D17,products!$A$2:$A$49,products!$E$2:$E$49,,0)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_xlfn.XLOOKUP(Order_table[[#This Row],[Customer ID]],customers!$A$2:$A$1001,customers!$I$2:$I$1001,,0)</f>
        <v>No</v>
      </c>
    </row>
    <row r="18" spans="1:16" x14ac:dyDescent="0.3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IF(_xlfn.XLOOKUP(C18,customers!$A$2:$A$1001,customers!B18:B1017,,0)=0,"",_xlfn.XLOOKUP(C18,customers!$A$2:$A$1001,customers!B18:B1017,,0))</f>
        <v>Nelly Basezzi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_xlfn.XLOOKUP(C18,customers!$A$2:$A$1001,customers!$G$2:$G$1001,,0)</f>
        <v>United States</v>
      </c>
      <c r="I18" t="str">
        <f>_xlfn.XLOOKUP(D18,products!$A$2:$A$49,products!$B$2:$B$49,,0)</f>
        <v>Ara</v>
      </c>
      <c r="J18" t="str">
        <f>_xlfn.XLOOKUP(D18,products!$A$2:$A$49,products!$C$2:$C$49,,0)</f>
        <v>M</v>
      </c>
      <c r="K18" s="4">
        <f>_xlfn.XLOOKUP(D18,products!$A$2:$A$49,products!$D$2:$D$49,,0)</f>
        <v>0.2</v>
      </c>
      <c r="L18" s="5">
        <f>_xlfn.XLOOKUP(D18,products!$A$2:$A$49,products!$E$2:$E$49,,0)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_xlfn.XLOOKUP(Order_table[[#This Row],[Customer ID]],customers!$A$2:$A$1001,customers!$I$2:$I$1001,,0)</f>
        <v>No</v>
      </c>
    </row>
    <row r="19" spans="1:16" x14ac:dyDescent="0.3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IF(_xlfn.XLOOKUP(C19,customers!$A$2:$A$1001,customers!B19:B1018,,0)=0,"",_xlfn.XLOOKUP(C19,customers!$A$2:$A$1001,customers!B19:B1018,,0))</f>
        <v>Una Welberry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_xlfn.XLOOKUP(C19,customers!$A$2:$A$1001,customers!$G$2:$G$1001,,0)</f>
        <v>United States</v>
      </c>
      <c r="I19" t="str">
        <f>_xlfn.XLOOKUP(D19,products!$A$2:$A$49,products!$B$2:$B$49,,0)</f>
        <v>Ara</v>
      </c>
      <c r="J19" t="str">
        <f>_xlfn.XLOOKUP(D19,products!$A$2:$A$49,products!$C$2:$C$49,,0)</f>
        <v>L</v>
      </c>
      <c r="K19" s="4">
        <f>_xlfn.XLOOKUP(D19,products!$A$2:$A$49,products!$D$2:$D$49,,0)</f>
        <v>1</v>
      </c>
      <c r="L19" s="5">
        <f>_xlfn.XLOOKUP(D19,products!$A$2:$A$49,products!$E$2:$E$49,,0)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_xlfn.XLOOKUP(Order_table[[#This Row],[Customer ID]],customers!$A$2:$A$1001,customers!$I$2:$I$1001,,0)</f>
        <v>No</v>
      </c>
    </row>
    <row r="20" spans="1:16" x14ac:dyDescent="0.3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IF(_xlfn.XLOOKUP(C20,customers!$A$2:$A$1001,customers!B20:B1019,,0)=0,"",_xlfn.XLOOKUP(C20,customers!$A$2:$A$1001,customers!B20:B1019,,0))</f>
        <v>Zorina Ponting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_xlfn.XLOOKUP(C20,customers!$A$2:$A$1001,customers!$G$2:$G$1001,,0)</f>
        <v>Ireland</v>
      </c>
      <c r="I20" t="str">
        <f>_xlfn.XLOOKUP(D20,products!$A$2:$A$49,products!$B$2:$B$49,,0)</f>
        <v>Rob</v>
      </c>
      <c r="J20" t="str">
        <f>_xlfn.XLOOKUP(D20,products!$A$2:$A$49,products!$C$2:$C$49,,0)</f>
        <v>D</v>
      </c>
      <c r="K20" s="4">
        <f>_xlfn.XLOOKUP(D20,products!$A$2:$A$49,products!$D$2:$D$49,,0)</f>
        <v>2.5</v>
      </c>
      <c r="L20" s="5">
        <f>_xlfn.XLOOKUP(D20,products!$A$2:$A$49,products!$E$2:$E$49,,0)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_xlfn.XLOOKUP(Order_table[[#This Row],[Customer ID]],customers!$A$2:$A$1001,customers!$I$2:$I$1001,,0)</f>
        <v>Yes</v>
      </c>
    </row>
    <row r="21" spans="1:16" x14ac:dyDescent="0.3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IF(_xlfn.XLOOKUP(C21,customers!$A$2:$A$1001,customers!B21:B1020,,0)=0,"",_xlfn.XLOOKUP(C21,customers!$A$2:$A$1001,customers!B21:B1020,,0))</f>
        <v>Dorie de la Tremoille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_xlfn.XLOOKUP(C21,customers!$A$2:$A$1001,customers!$G$2:$G$1001,,0)</f>
        <v>United States</v>
      </c>
      <c r="I21" t="str">
        <f>_xlfn.XLOOKUP(D21,products!$A$2:$A$49,products!$B$2:$B$49,,0)</f>
        <v>Ara</v>
      </c>
      <c r="J21" t="str">
        <f>_xlfn.XLOOKUP(D21,products!$A$2:$A$49,products!$C$2:$C$49,,0)</f>
        <v>M</v>
      </c>
      <c r="K21" s="4">
        <f>_xlfn.XLOOKUP(D21,products!$A$2:$A$49,products!$D$2:$D$49,,0)</f>
        <v>0.2</v>
      </c>
      <c r="L21" s="5">
        <f>_xlfn.XLOOKUP(D21,products!$A$2:$A$49,products!$E$2:$E$49,,0)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_xlfn.XLOOKUP(Order_table[[#This Row],[Customer ID]],customers!$A$2:$A$1001,customers!$I$2:$I$1001,,0)</f>
        <v>Yes</v>
      </c>
    </row>
    <row r="22" spans="1:16" x14ac:dyDescent="0.3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IF(_xlfn.XLOOKUP(C22,customers!$A$2:$A$1001,customers!B22:B1021,,0)=0,"",_xlfn.XLOOKUP(C22,customers!$A$2:$A$1001,customers!B22:B1021,,0))</f>
        <v>Hy Zanetto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_xlfn.XLOOKUP(C22,customers!$A$2:$A$1001,customers!$G$2:$G$1001,,0)</f>
        <v>United States</v>
      </c>
      <c r="I22" t="str">
        <f>_xlfn.XLOOKUP(D22,products!$A$2:$A$49,products!$B$2:$B$49,,0)</f>
        <v>Exc</v>
      </c>
      <c r="J22" t="str">
        <f>_xlfn.XLOOKUP(D22,products!$A$2:$A$49,products!$C$2:$C$49,,0)</f>
        <v>D</v>
      </c>
      <c r="K22" s="4">
        <f>_xlfn.XLOOKUP(D22,products!$A$2:$A$49,products!$D$2:$D$49,,0)</f>
        <v>0.2</v>
      </c>
      <c r="L22" s="5">
        <f>_xlfn.XLOOKUP(D22,products!$A$2:$A$49,products!$E$2:$E$49,,0)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_xlfn.XLOOKUP(Order_table[[#This Row],[Customer ID]],customers!$A$2:$A$1001,customers!$I$2:$I$1001,,0)</f>
        <v>Yes</v>
      </c>
    </row>
    <row r="23" spans="1:16" x14ac:dyDescent="0.3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IF(_xlfn.XLOOKUP(C23,customers!$A$2:$A$1001,customers!B23:B1022,,0)=0,"",_xlfn.XLOOKUP(C23,customers!$A$2:$A$1001,customers!B23:B1022,,0))</f>
        <v>Abigail Tolworthy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_xlfn.XLOOKUP(C23,customers!$A$2:$A$1001,customers!$G$2:$G$1001,,0)</f>
        <v>United States</v>
      </c>
      <c r="I23" t="str">
        <f>_xlfn.XLOOKUP(D23,products!$A$2:$A$49,products!$B$2:$B$49,,0)</f>
        <v>Ara</v>
      </c>
      <c r="J23" t="str">
        <f>_xlfn.XLOOKUP(D23,products!$A$2:$A$49,products!$C$2:$C$49,,0)</f>
        <v>D</v>
      </c>
      <c r="K23" s="4">
        <f>_xlfn.XLOOKUP(D23,products!$A$2:$A$49,products!$D$2:$D$49,,0)</f>
        <v>0.2</v>
      </c>
      <c r="L23" s="5">
        <f>_xlfn.XLOOKUP(D23,products!$A$2:$A$49,products!$E$2:$E$49,,0)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_xlfn.XLOOKUP(Order_table[[#This Row],[Customer ID]],customers!$A$2:$A$1001,customers!$I$2:$I$1001,,0)</f>
        <v>No</v>
      </c>
    </row>
    <row r="24" spans="1:16" x14ac:dyDescent="0.3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IF(_xlfn.XLOOKUP(C24,customers!$A$2:$A$1001,customers!B24:B1023,,0)=0,"",_xlfn.XLOOKUP(C24,customers!$A$2:$A$1001,customers!B24:B1023,,0))</f>
        <v>Olag Baudassi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_xlfn.XLOOKUP(C24,customers!$A$2:$A$1001,customers!$G$2:$G$1001,,0)</f>
        <v>United States</v>
      </c>
      <c r="I24" t="str">
        <f>_xlfn.XLOOKUP(D24,products!$A$2:$A$49,products!$B$2:$B$49,,0)</f>
        <v>Rob</v>
      </c>
      <c r="J24" t="str">
        <f>_xlfn.XLOOKUP(D24,products!$A$2:$A$49,products!$C$2:$C$49,,0)</f>
        <v>M</v>
      </c>
      <c r="K24" s="4">
        <f>_xlfn.XLOOKUP(D24,products!$A$2:$A$49,products!$D$2:$D$49,,0)</f>
        <v>2.5</v>
      </c>
      <c r="L24" s="5">
        <f>_xlfn.XLOOKUP(D24,products!$A$2:$A$49,products!$E$2:$E$49,,0)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_xlfn.XLOOKUP(Order_table[[#This Row],[Customer ID]],customers!$A$2:$A$1001,customers!$I$2:$I$1001,,0)</f>
        <v>Yes</v>
      </c>
    </row>
    <row r="25" spans="1:16" x14ac:dyDescent="0.3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IF(_xlfn.XLOOKUP(C25,customers!$A$2:$A$1001,customers!B25:B1024,,0)=0,"",_xlfn.XLOOKUP(C25,customers!$A$2:$A$1001,customers!B25:B1024,,0))</f>
        <v>Donna Baskeyfied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_xlfn.XLOOKUP(C25,customers!$A$2:$A$1001,customers!$G$2:$G$1001,,0)</f>
        <v>United States</v>
      </c>
      <c r="I25" t="str">
        <f>_xlfn.XLOOKUP(D25,products!$A$2:$A$49,products!$B$2:$B$49,,0)</f>
        <v>Ara</v>
      </c>
      <c r="J25" t="str">
        <f>_xlfn.XLOOKUP(D25,products!$A$2:$A$49,products!$C$2:$C$49,,0)</f>
        <v>D</v>
      </c>
      <c r="K25" s="4">
        <f>_xlfn.XLOOKUP(D25,products!$A$2:$A$49,products!$D$2:$D$49,,0)</f>
        <v>0.2</v>
      </c>
      <c r="L25" s="5">
        <f>_xlfn.XLOOKUP(D25,products!$A$2:$A$49,products!$E$2:$E$49,,0)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_xlfn.XLOOKUP(Order_table[[#This Row],[Customer ID]],customers!$A$2:$A$1001,customers!$I$2:$I$1001,,0)</f>
        <v>Yes</v>
      </c>
    </row>
    <row r="26" spans="1:16" x14ac:dyDescent="0.3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IF(_xlfn.XLOOKUP(C26,customers!$A$2:$A$1001,customers!B26:B1025,,0)=0,"",_xlfn.XLOOKUP(C26,customers!$A$2:$A$1001,customers!B26:B1025,,0))</f>
        <v>Raynor McGilvary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_xlfn.XLOOKUP(C26,customers!$A$2:$A$1001,customers!$G$2:$G$1001,,0)</f>
        <v>United States</v>
      </c>
      <c r="I26" t="str">
        <f>_xlfn.XLOOKUP(D26,products!$A$2:$A$49,products!$B$2:$B$49,,0)</f>
        <v>Ara</v>
      </c>
      <c r="J26" t="str">
        <f>_xlfn.XLOOKUP(D26,products!$A$2:$A$49,products!$C$2:$C$49,,0)</f>
        <v>M</v>
      </c>
      <c r="K26" s="4">
        <f>_xlfn.XLOOKUP(D26,products!$A$2:$A$49,products!$D$2:$D$49,,0)</f>
        <v>1</v>
      </c>
      <c r="L26" s="5">
        <f>_xlfn.XLOOKUP(D26,products!$A$2:$A$49,products!$E$2:$E$49,,0)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_xlfn.XLOOKUP(Order_table[[#This Row],[Customer ID]],customers!$A$2:$A$1001,customers!$I$2:$I$1001,,0)</f>
        <v>No</v>
      </c>
    </row>
    <row r="27" spans="1:16" x14ac:dyDescent="0.3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IF(_xlfn.XLOOKUP(C27,customers!$A$2:$A$1001,customers!B27:B1026,,0)=0,"",_xlfn.XLOOKUP(C27,customers!$A$2:$A$1001,customers!B27:B1026,,0))</f>
        <v>Inger Bouldon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_xlfn.XLOOKUP(C27,customers!$A$2:$A$1001,customers!$G$2:$G$1001,,0)</f>
        <v>United States</v>
      </c>
      <c r="I27" t="str">
        <f>_xlfn.XLOOKUP(D27,products!$A$2:$A$49,products!$B$2:$B$49,,0)</f>
        <v>Exc</v>
      </c>
      <c r="J27" t="str">
        <f>_xlfn.XLOOKUP(D27,products!$A$2:$A$49,products!$C$2:$C$49,,0)</f>
        <v>M</v>
      </c>
      <c r="K27" s="4">
        <f>_xlfn.XLOOKUP(D27,products!$A$2:$A$49,products!$D$2:$D$49,,0)</f>
        <v>0.2</v>
      </c>
      <c r="L27" s="5">
        <f>_xlfn.XLOOKUP(D27,products!$A$2:$A$49,products!$E$2:$E$49,,0)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_xlfn.XLOOKUP(Order_table[[#This Row],[Customer ID]],customers!$A$2:$A$1001,customers!$I$2:$I$1001,,0)</f>
        <v>Yes</v>
      </c>
    </row>
    <row r="28" spans="1:16" x14ac:dyDescent="0.3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IF(_xlfn.XLOOKUP(C28,customers!$A$2:$A$1001,customers!B28:B1027,,0)=0,"",_xlfn.XLOOKUP(C28,customers!$A$2:$A$1001,customers!B28:B1027,,0))</f>
        <v>Hartley Mattioli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_xlfn.XLOOKUP(C28,customers!$A$2:$A$1001,customers!$G$2:$G$1001,,0)</f>
        <v>United States</v>
      </c>
      <c r="I28" t="str">
        <f>_xlfn.XLOOKUP(D28,products!$A$2:$A$49,products!$B$2:$B$49,,0)</f>
        <v>Ara</v>
      </c>
      <c r="J28" t="str">
        <f>_xlfn.XLOOKUP(D28,products!$A$2:$A$49,products!$C$2:$C$49,,0)</f>
        <v>M</v>
      </c>
      <c r="K28" s="4">
        <f>_xlfn.XLOOKUP(D28,products!$A$2:$A$49,products!$D$2:$D$49,,0)</f>
        <v>0.5</v>
      </c>
      <c r="L28" s="5">
        <f>_xlfn.XLOOKUP(D28,products!$A$2:$A$49,products!$E$2:$E$49,,0)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_xlfn.XLOOKUP(Order_table[[#This Row],[Customer ID]],customers!$A$2:$A$1001,customers!$I$2:$I$1001,,0)</f>
        <v>Yes</v>
      </c>
    </row>
    <row r="29" spans="1:16" x14ac:dyDescent="0.3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IF(_xlfn.XLOOKUP(C29,customers!$A$2:$A$1001,customers!B29:B1028,,0)=0,"",_xlfn.XLOOKUP(C29,customers!$A$2:$A$1001,customers!B29:B1028,,0))</f>
        <v>Archambault Gillard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_xlfn.XLOOKUP(C29,customers!$A$2:$A$1001,customers!$G$2:$G$1001,,0)</f>
        <v>Ireland</v>
      </c>
      <c r="I29" t="str">
        <f>_xlfn.XLOOKUP(D29,products!$A$2:$A$49,products!$B$2:$B$49,,0)</f>
        <v>Ara</v>
      </c>
      <c r="J29" t="str">
        <f>_xlfn.XLOOKUP(D29,products!$A$2:$A$49,products!$C$2:$C$49,,0)</f>
        <v>M</v>
      </c>
      <c r="K29" s="4">
        <f>_xlfn.XLOOKUP(D29,products!$A$2:$A$49,products!$D$2:$D$49,,0)</f>
        <v>0.2</v>
      </c>
      <c r="L29" s="5">
        <f>_xlfn.XLOOKUP(D29,products!$A$2:$A$49,products!$E$2:$E$49,,0)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_xlfn.XLOOKUP(Order_table[[#This Row],[Customer ID]],customers!$A$2:$A$1001,customers!$I$2:$I$1001,,0)</f>
        <v>No</v>
      </c>
    </row>
    <row r="30" spans="1:16" x14ac:dyDescent="0.3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IF(_xlfn.XLOOKUP(C30,customers!$A$2:$A$1001,customers!B30:B1029,,0)=0,"",_xlfn.XLOOKUP(C30,customers!$A$2:$A$1001,customers!B30:B1029,,0))</f>
        <v>Theda Grizard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_xlfn.XLOOKUP(C30,customers!$A$2:$A$1001,customers!$G$2:$G$1001,,0)</f>
        <v>Ireland</v>
      </c>
      <c r="I30" t="str">
        <f>_xlfn.XLOOKUP(D30,products!$A$2:$A$49,products!$B$2:$B$49,,0)</f>
        <v>Ara</v>
      </c>
      <c r="J30" t="str">
        <f>_xlfn.XLOOKUP(D30,products!$A$2:$A$49,products!$C$2:$C$49,,0)</f>
        <v>D</v>
      </c>
      <c r="K30" s="4">
        <f>_xlfn.XLOOKUP(D30,products!$A$2:$A$49,products!$D$2:$D$49,,0)</f>
        <v>0.5</v>
      </c>
      <c r="L30" s="5">
        <f>_xlfn.XLOOKUP(D30,products!$A$2:$A$49,products!$E$2:$E$49,,0)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_xlfn.XLOOKUP(Order_table[[#This Row],[Customer ID]],customers!$A$2:$A$1001,customers!$I$2:$I$1001,,0)</f>
        <v>No</v>
      </c>
    </row>
    <row r="31" spans="1:16" x14ac:dyDescent="0.3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IF(_xlfn.XLOOKUP(C31,customers!$A$2:$A$1001,customers!B31:B1030,,0)=0,"",_xlfn.XLOOKUP(C31,customers!$A$2:$A$1001,customers!B31:B1030,,0))</f>
        <v>Willa Rolling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_xlfn.XLOOKUP(C31,customers!$A$2:$A$1001,customers!$G$2:$G$1001,,0)</f>
        <v>Ireland</v>
      </c>
      <c r="I31" t="str">
        <f>_xlfn.XLOOKUP(D31,products!$A$2:$A$49,products!$B$2:$B$49,,0)</f>
        <v>Ara</v>
      </c>
      <c r="J31" t="str">
        <f>_xlfn.XLOOKUP(D31,products!$A$2:$A$49,products!$C$2:$C$49,,0)</f>
        <v>D</v>
      </c>
      <c r="K31" s="4">
        <f>_xlfn.XLOOKUP(D31,products!$A$2:$A$49,products!$D$2:$D$49,,0)</f>
        <v>1</v>
      </c>
      <c r="L31" s="5">
        <f>_xlfn.XLOOKUP(D31,products!$A$2:$A$49,products!$E$2:$E$49,,0)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_xlfn.XLOOKUP(Order_table[[#This Row],[Customer ID]],customers!$A$2:$A$1001,customers!$I$2:$I$1001,,0)</f>
        <v>Yes</v>
      </c>
    </row>
    <row r="32" spans="1:16" x14ac:dyDescent="0.3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IF(_xlfn.XLOOKUP(C32,customers!$A$2:$A$1001,customers!B32:B1031,,0)=0,"",_xlfn.XLOOKUP(C32,customers!$A$2:$A$1001,customers!B32:B1031,,0))</f>
        <v>Correy Cottingham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_xlfn.XLOOKUP(C32,customers!$A$2:$A$1001,customers!$G$2:$G$1001,,0)</f>
        <v>United States</v>
      </c>
      <c r="I32" t="str">
        <f>_xlfn.XLOOKUP(D32,products!$A$2:$A$49,products!$B$2:$B$49,,0)</f>
        <v>Lib</v>
      </c>
      <c r="J32" t="str">
        <f>_xlfn.XLOOKUP(D32,products!$A$2:$A$49,products!$C$2:$C$49,,0)</f>
        <v>M</v>
      </c>
      <c r="K32" s="4">
        <f>_xlfn.XLOOKUP(D32,products!$A$2:$A$49,products!$D$2:$D$49,,0)</f>
        <v>0.2</v>
      </c>
      <c r="L32" s="5">
        <f>_xlfn.XLOOKUP(D32,products!$A$2:$A$49,products!$E$2:$E$49,,0)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_xlfn.XLOOKUP(Order_table[[#This Row],[Customer ID]],customers!$A$2:$A$1001,customers!$I$2:$I$1001,,0)</f>
        <v>No</v>
      </c>
    </row>
    <row r="33" spans="1:16" x14ac:dyDescent="0.3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IF(_xlfn.XLOOKUP(C33,customers!$A$2:$A$1001,customers!B33:B1032,,0)=0,"",_xlfn.XLOOKUP(C33,customers!$A$2:$A$1001,customers!B33:B1032,,0))</f>
        <v>Pammi Endacott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_xlfn.XLOOKUP(C33,customers!$A$2:$A$1001,customers!$G$2:$G$1001,,0)</f>
        <v>United States</v>
      </c>
      <c r="I33" t="str">
        <f>_xlfn.XLOOKUP(D33,products!$A$2:$A$49,products!$B$2:$B$49,,0)</f>
        <v>Ara</v>
      </c>
      <c r="J33" t="str">
        <f>_xlfn.XLOOKUP(D33,products!$A$2:$A$49,products!$C$2:$C$49,,0)</f>
        <v>D</v>
      </c>
      <c r="K33" s="4">
        <f>_xlfn.XLOOKUP(D33,products!$A$2:$A$49,products!$D$2:$D$49,,0)</f>
        <v>0.5</v>
      </c>
      <c r="L33" s="5">
        <f>_xlfn.XLOOKUP(D33,products!$A$2:$A$49,products!$E$2:$E$49,,0)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_xlfn.XLOOKUP(Order_table[[#This Row],[Customer ID]],customers!$A$2:$A$1001,customers!$I$2:$I$1001,,0)</f>
        <v>No</v>
      </c>
    </row>
    <row r="34" spans="1:16" x14ac:dyDescent="0.3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IF(_xlfn.XLOOKUP(C34,customers!$A$2:$A$1001,customers!B34:B1033,,0)=0,"",_xlfn.XLOOKUP(C34,customers!$A$2:$A$1001,customers!B34:B1033,,0))</f>
        <v>Nona Linklater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_xlfn.XLOOKUP(C34,customers!$A$2:$A$1001,customers!$G$2:$G$1001,,0)</f>
        <v>United States</v>
      </c>
      <c r="I34" t="str">
        <f>_xlfn.XLOOKUP(D34,products!$A$2:$A$49,products!$B$2:$B$49,,0)</f>
        <v>Lib</v>
      </c>
      <c r="J34" t="str">
        <f>_xlfn.XLOOKUP(D34,products!$A$2:$A$49,products!$C$2:$C$49,,0)</f>
        <v>M</v>
      </c>
      <c r="K34" s="4">
        <f>_xlfn.XLOOKUP(D34,products!$A$2:$A$49,products!$D$2:$D$49,,0)</f>
        <v>0.5</v>
      </c>
      <c r="L34" s="5">
        <f>_xlfn.XLOOKUP(D34,products!$A$2:$A$49,products!$E$2:$E$49,,0)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_xlfn.XLOOKUP(Order_table[[#This Row],[Customer ID]],customers!$A$2:$A$1001,customers!$I$2:$I$1001,,0)</f>
        <v>No</v>
      </c>
    </row>
    <row r="35" spans="1:16" x14ac:dyDescent="0.3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IF(_xlfn.XLOOKUP(C35,customers!$A$2:$A$1001,customers!B35:B1034,,0)=0,"",_xlfn.XLOOKUP(C35,customers!$A$2:$A$1001,customers!B35:B1034,,0))</f>
        <v>Belvia Umpleby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_xlfn.XLOOKUP(C35,customers!$A$2:$A$1001,customers!$G$2:$G$1001,,0)</f>
        <v>United States</v>
      </c>
      <c r="I35" t="str">
        <f>_xlfn.XLOOKUP(D35,products!$A$2:$A$49,products!$B$2:$B$49,,0)</f>
        <v>Lib</v>
      </c>
      <c r="J35" t="str">
        <f>_xlfn.XLOOKUP(D35,products!$A$2:$A$49,products!$C$2:$C$49,,0)</f>
        <v>L</v>
      </c>
      <c r="K35" s="4">
        <f>_xlfn.XLOOKUP(D35,products!$A$2:$A$49,products!$D$2:$D$49,,0)</f>
        <v>0.2</v>
      </c>
      <c r="L35" s="5">
        <f>_xlfn.XLOOKUP(D35,products!$A$2:$A$49,products!$E$2:$E$49,,0)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_xlfn.XLOOKUP(Order_table[[#This Row],[Customer ID]],customers!$A$2:$A$1001,customers!$I$2:$I$1001,,0)</f>
        <v>No</v>
      </c>
    </row>
    <row r="36" spans="1:16" x14ac:dyDescent="0.3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IF(_xlfn.XLOOKUP(C36,customers!$A$2:$A$1001,customers!B36:B1035,,0)=0,"",_xlfn.XLOOKUP(C36,customers!$A$2:$A$1001,customers!B36:B1035,,0))</f>
        <v>Hayward Goulter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_xlfn.XLOOKUP(C36,customers!$A$2:$A$1001,customers!$G$2:$G$1001,,0)</f>
        <v>United Kingdom</v>
      </c>
      <c r="I36" t="str">
        <f>_xlfn.XLOOKUP(D36,products!$A$2:$A$49,products!$B$2:$B$49,,0)</f>
        <v>Lib</v>
      </c>
      <c r="J36" t="str">
        <f>_xlfn.XLOOKUP(D36,products!$A$2:$A$49,products!$C$2:$C$49,,0)</f>
        <v>L</v>
      </c>
      <c r="K36" s="4">
        <f>_xlfn.XLOOKUP(D36,products!$A$2:$A$49,products!$D$2:$D$49,,0)</f>
        <v>0.5</v>
      </c>
      <c r="L36" s="5">
        <f>_xlfn.XLOOKUP(D36,products!$A$2:$A$49,products!$E$2:$E$49,,0)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_xlfn.XLOOKUP(Order_table[[#This Row],[Customer ID]],customers!$A$2:$A$1001,customers!$I$2:$I$1001,,0)</f>
        <v>Yes</v>
      </c>
    </row>
    <row r="37" spans="1:16" x14ac:dyDescent="0.3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IF(_xlfn.XLOOKUP(C37,customers!$A$2:$A$1001,customers!B37:B1036,,0)=0,"",_xlfn.XLOOKUP(C37,customers!$A$2:$A$1001,customers!B37:B1036,,0))</f>
        <v>Shannon List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_xlfn.XLOOKUP(C37,customers!$A$2:$A$1001,customers!$G$2:$G$1001,,0)</f>
        <v>United States</v>
      </c>
      <c r="I37" t="str">
        <f>_xlfn.XLOOKUP(D37,products!$A$2:$A$49,products!$B$2:$B$49,,0)</f>
        <v>Ara</v>
      </c>
      <c r="J37" t="str">
        <f>_xlfn.XLOOKUP(D37,products!$A$2:$A$49,products!$C$2:$C$49,,0)</f>
        <v>D</v>
      </c>
      <c r="K37" s="4">
        <f>_xlfn.XLOOKUP(D37,products!$A$2:$A$49,products!$D$2:$D$49,,0)</f>
        <v>0.5</v>
      </c>
      <c r="L37" s="5">
        <f>_xlfn.XLOOKUP(D37,products!$A$2:$A$49,products!$E$2:$E$49,,0)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_xlfn.XLOOKUP(Order_table[[#This Row],[Customer ID]],customers!$A$2:$A$1001,customers!$I$2:$I$1001,,0)</f>
        <v>No</v>
      </c>
    </row>
    <row r="38" spans="1:16" x14ac:dyDescent="0.3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IF(_xlfn.XLOOKUP(C38,customers!$A$2:$A$1001,customers!B38:B1037,,0)=0,"",_xlfn.XLOOKUP(C38,customers!$A$2:$A$1001,customers!B38:B1037,,0))</f>
        <v>Aurlie McCarl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_xlfn.XLOOKUP(C38,customers!$A$2:$A$1001,customers!$G$2:$G$1001,,0)</f>
        <v>United States</v>
      </c>
      <c r="I38" t="str">
        <f>_xlfn.XLOOKUP(D38,products!$A$2:$A$49,products!$B$2:$B$49,,0)</f>
        <v>Lib</v>
      </c>
      <c r="J38" t="str">
        <f>_xlfn.XLOOKUP(D38,products!$A$2:$A$49,products!$C$2:$C$49,,0)</f>
        <v>M</v>
      </c>
      <c r="K38" s="4">
        <f>_xlfn.XLOOKUP(D38,products!$A$2:$A$49,products!$D$2:$D$49,,0)</f>
        <v>0.2</v>
      </c>
      <c r="L38" s="5">
        <f>_xlfn.XLOOKUP(D38,products!$A$2:$A$49,products!$E$2:$E$49,,0)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_xlfn.XLOOKUP(Order_table[[#This Row],[Customer ID]],customers!$A$2:$A$1001,customers!$I$2:$I$1001,,0)</f>
        <v>No</v>
      </c>
    </row>
    <row r="39" spans="1:16" x14ac:dyDescent="0.3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IF(_xlfn.XLOOKUP(C39,customers!$A$2:$A$1001,customers!B39:B1038,,0)=0,"",_xlfn.XLOOKUP(C39,customers!$A$2:$A$1001,customers!B39:B1038,,0))</f>
        <v>Jennifer Rangall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_xlfn.XLOOKUP(C39,customers!$A$2:$A$1001,customers!$G$2:$G$1001,,0)</f>
        <v>United States</v>
      </c>
      <c r="I39" t="str">
        <f>_xlfn.XLOOKUP(D39,products!$A$2:$A$49,products!$B$2:$B$49,,0)</f>
        <v>Lib</v>
      </c>
      <c r="J39" t="str">
        <f>_xlfn.XLOOKUP(D39,products!$A$2:$A$49,products!$C$2:$C$49,,0)</f>
        <v>L</v>
      </c>
      <c r="K39" s="4">
        <f>_xlfn.XLOOKUP(D39,products!$A$2:$A$49,products!$D$2:$D$49,,0)</f>
        <v>0.5</v>
      </c>
      <c r="L39" s="5">
        <f>_xlfn.XLOOKUP(D39,products!$A$2:$A$49,products!$E$2:$E$49,,0)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_xlfn.XLOOKUP(Order_table[[#This Row],[Customer ID]],customers!$A$2:$A$1001,customers!$I$2:$I$1001,,0)</f>
        <v>No</v>
      </c>
    </row>
    <row r="40" spans="1:16" x14ac:dyDescent="0.3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IF(_xlfn.XLOOKUP(C40,customers!$A$2:$A$1001,customers!B40:B1039,,0)=0,"",_xlfn.XLOOKUP(C40,customers!$A$2:$A$1001,customers!B40:B1039,,0))</f>
        <v>Melania Beadle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_xlfn.XLOOKUP(C40,customers!$A$2:$A$1001,customers!$G$2:$G$1001,,0)</f>
        <v>United States</v>
      </c>
      <c r="I40" t="str">
        <f>_xlfn.XLOOKUP(D40,products!$A$2:$A$49,products!$B$2:$B$49,,0)</f>
        <v>Rob</v>
      </c>
      <c r="J40" t="str">
        <f>_xlfn.XLOOKUP(D40,products!$A$2:$A$49,products!$C$2:$C$49,,0)</f>
        <v>M</v>
      </c>
      <c r="K40" s="4">
        <f>_xlfn.XLOOKUP(D40,products!$A$2:$A$49,products!$D$2:$D$49,,0)</f>
        <v>2.5</v>
      </c>
      <c r="L40" s="5">
        <f>_xlfn.XLOOKUP(D40,products!$A$2:$A$49,products!$E$2:$E$49,,0)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_xlfn.XLOOKUP(Order_table[[#This Row],[Customer ID]],customers!$A$2:$A$1001,customers!$I$2:$I$1001,,0)</f>
        <v>No</v>
      </c>
    </row>
    <row r="41" spans="1:16" x14ac:dyDescent="0.3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IF(_xlfn.XLOOKUP(C41,customers!$A$2:$A$1001,customers!B41:B1040,,0)=0,"",_xlfn.XLOOKUP(C41,customers!$A$2:$A$1001,customers!B41:B1040,,0))</f>
        <v>Lothaire Mizzi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_xlfn.XLOOKUP(C41,customers!$A$2:$A$1001,customers!$G$2:$G$1001,,0)</f>
        <v>United States</v>
      </c>
      <c r="I41" t="str">
        <f>_xlfn.XLOOKUP(D41,products!$A$2:$A$49,products!$B$2:$B$49,,0)</f>
        <v>Rob</v>
      </c>
      <c r="J41" t="str">
        <f>_xlfn.XLOOKUP(D41,products!$A$2:$A$49,products!$C$2:$C$49,,0)</f>
        <v>M</v>
      </c>
      <c r="K41" s="4">
        <f>_xlfn.XLOOKUP(D41,products!$A$2:$A$49,products!$D$2:$D$49,,0)</f>
        <v>1</v>
      </c>
      <c r="L41" s="5">
        <f>_xlfn.XLOOKUP(D41,products!$A$2:$A$49,products!$E$2:$E$49,,0)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_xlfn.XLOOKUP(Order_table[[#This Row],[Customer ID]],customers!$A$2:$A$1001,customers!$I$2:$I$1001,,0)</f>
        <v>Yes</v>
      </c>
    </row>
    <row r="42" spans="1:16" x14ac:dyDescent="0.3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IF(_xlfn.XLOOKUP(C42,customers!$A$2:$A$1001,customers!B42:B1041,,0)=0,"",_xlfn.XLOOKUP(C42,customers!$A$2:$A$1001,customers!B42:B1041,,0))</f>
        <v>Ami Arnow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_xlfn.XLOOKUP(C42,customers!$A$2:$A$1001,customers!$G$2:$G$1001,,0)</f>
        <v>United States</v>
      </c>
      <c r="I42" t="str">
        <f>_xlfn.XLOOKUP(D42,products!$A$2:$A$49,products!$B$2:$B$49,,0)</f>
        <v>Lib</v>
      </c>
      <c r="J42" t="str">
        <f>_xlfn.XLOOKUP(D42,products!$A$2:$A$49,products!$C$2:$C$49,,0)</f>
        <v>M</v>
      </c>
      <c r="K42" s="4">
        <f>_xlfn.XLOOKUP(D42,products!$A$2:$A$49,products!$D$2:$D$49,,0)</f>
        <v>1</v>
      </c>
      <c r="L42" s="5">
        <f>_xlfn.XLOOKUP(D42,products!$A$2:$A$49,products!$E$2:$E$49,,0)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_xlfn.XLOOKUP(Order_table[[#This Row],[Customer ID]],customers!$A$2:$A$1001,customers!$I$2:$I$1001,,0)</f>
        <v>No</v>
      </c>
    </row>
    <row r="43" spans="1:16" x14ac:dyDescent="0.3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IF(_xlfn.XLOOKUP(C43,customers!$A$2:$A$1001,customers!B43:B1042,,0)=0,"",_xlfn.XLOOKUP(C43,customers!$A$2:$A$1001,customers!B43:B1042,,0))</f>
        <v>Bunny Naulls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_xlfn.XLOOKUP(C43,customers!$A$2:$A$1001,customers!$G$2:$G$1001,,0)</f>
        <v>United States</v>
      </c>
      <c r="I43" t="str">
        <f>_xlfn.XLOOKUP(D43,products!$A$2:$A$49,products!$B$2:$B$49,,0)</f>
        <v>Exc</v>
      </c>
      <c r="J43" t="str">
        <f>_xlfn.XLOOKUP(D43,products!$A$2:$A$49,products!$C$2:$C$49,,0)</f>
        <v>D</v>
      </c>
      <c r="K43" s="4">
        <f>_xlfn.XLOOKUP(D43,products!$A$2:$A$49,products!$D$2:$D$49,,0)</f>
        <v>0.2</v>
      </c>
      <c r="L43" s="5">
        <f>_xlfn.XLOOKUP(D43,products!$A$2:$A$49,products!$E$2:$E$49,,0)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_xlfn.XLOOKUP(Order_table[[#This Row],[Customer ID]],customers!$A$2:$A$1001,customers!$I$2:$I$1001,,0)</f>
        <v>Yes</v>
      </c>
    </row>
    <row r="44" spans="1:16" x14ac:dyDescent="0.3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IF(_xlfn.XLOOKUP(C44,customers!$A$2:$A$1001,customers!B44:B1043,,0)=0,"",_xlfn.XLOOKUP(C44,customers!$A$2:$A$1001,customers!B44:B1043,,0))</f>
        <v>Zaccaria Sherewood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_xlfn.XLOOKUP(C44,customers!$A$2:$A$1001,customers!$G$2:$G$1001,,0)</f>
        <v>United States</v>
      </c>
      <c r="I44" t="str">
        <f>_xlfn.XLOOKUP(D44,products!$A$2:$A$49,products!$B$2:$B$49,,0)</f>
        <v>Rob</v>
      </c>
      <c r="J44" t="str">
        <f>_xlfn.XLOOKUP(D44,products!$A$2:$A$49,products!$C$2:$C$49,,0)</f>
        <v>D</v>
      </c>
      <c r="K44" s="4">
        <f>_xlfn.XLOOKUP(D44,products!$A$2:$A$49,products!$D$2:$D$49,,0)</f>
        <v>0.2</v>
      </c>
      <c r="L44" s="5">
        <f>_xlfn.XLOOKUP(D44,products!$A$2:$A$49,products!$E$2:$E$49,,0)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_xlfn.XLOOKUP(Order_table[[#This Row],[Customer ID]],customers!$A$2:$A$1001,customers!$I$2:$I$1001,,0)</f>
        <v>Yes</v>
      </c>
    </row>
    <row r="45" spans="1:16" x14ac:dyDescent="0.3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IF(_xlfn.XLOOKUP(C45,customers!$A$2:$A$1001,customers!B45:B1044,,0)=0,"",_xlfn.XLOOKUP(C45,customers!$A$2:$A$1001,customers!B45:B1044,,0))</f>
        <v>Blancha McAmish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_xlfn.XLOOKUP(C45,customers!$A$2:$A$1001,customers!$G$2:$G$1001,,0)</f>
        <v>United States</v>
      </c>
      <c r="I45" t="str">
        <f>_xlfn.XLOOKUP(D45,products!$A$2:$A$49,products!$B$2:$B$49,,0)</f>
        <v>Lib</v>
      </c>
      <c r="J45" t="str">
        <f>_xlfn.XLOOKUP(D45,products!$A$2:$A$49,products!$C$2:$C$49,,0)</f>
        <v>L</v>
      </c>
      <c r="K45" s="4">
        <f>_xlfn.XLOOKUP(D45,products!$A$2:$A$49,products!$D$2:$D$49,,0)</f>
        <v>2.5</v>
      </c>
      <c r="L45" s="5">
        <f>_xlfn.XLOOKUP(D45,products!$A$2:$A$49,products!$E$2:$E$49,,0)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_xlfn.XLOOKUP(Order_table[[#This Row],[Customer ID]],customers!$A$2:$A$1001,customers!$I$2:$I$1001,,0)</f>
        <v>No</v>
      </c>
    </row>
    <row r="46" spans="1:16" x14ac:dyDescent="0.3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IF(_xlfn.XLOOKUP(C46,customers!$A$2:$A$1001,customers!B46:B1045,,0)=0,"",_xlfn.XLOOKUP(C46,customers!$A$2:$A$1001,customers!B46:B1045,,0))</f>
        <v>Elna Grise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_xlfn.XLOOKUP(C46,customers!$A$2:$A$1001,customers!$G$2:$G$1001,,0)</f>
        <v>United States</v>
      </c>
      <c r="I46" t="str">
        <f>_xlfn.XLOOKUP(D46,products!$A$2:$A$49,products!$B$2:$B$49,,0)</f>
        <v>Exc</v>
      </c>
      <c r="J46" t="str">
        <f>_xlfn.XLOOKUP(D46,products!$A$2:$A$49,products!$C$2:$C$49,,0)</f>
        <v>M</v>
      </c>
      <c r="K46" s="4">
        <f>_xlfn.XLOOKUP(D46,products!$A$2:$A$49,products!$D$2:$D$49,,0)</f>
        <v>0.5</v>
      </c>
      <c r="L46" s="5">
        <f>_xlfn.XLOOKUP(D46,products!$A$2:$A$49,products!$E$2:$E$49,,0)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_xlfn.XLOOKUP(Order_table[[#This Row],[Customer ID]],customers!$A$2:$A$1001,customers!$I$2:$I$1001,,0)</f>
        <v>Yes</v>
      </c>
    </row>
    <row r="47" spans="1:16" x14ac:dyDescent="0.3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IF(_xlfn.XLOOKUP(C47,customers!$A$2:$A$1001,customers!B47:B1046,,0)=0,"",_xlfn.XLOOKUP(C47,customers!$A$2:$A$1001,customers!B47:B1046,,0))</f>
        <v>Loydie Langlais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_xlfn.XLOOKUP(C47,customers!$A$2:$A$1001,customers!$G$2:$G$1001,,0)</f>
        <v>United States</v>
      </c>
      <c r="I47" t="str">
        <f>_xlfn.XLOOKUP(D47,products!$A$2:$A$49,products!$B$2:$B$49,,0)</f>
        <v>Lib</v>
      </c>
      <c r="J47" t="str">
        <f>_xlfn.XLOOKUP(D47,products!$A$2:$A$49,products!$C$2:$C$49,,0)</f>
        <v>D</v>
      </c>
      <c r="K47" s="4">
        <f>_xlfn.XLOOKUP(D47,products!$A$2:$A$49,products!$D$2:$D$49,,0)</f>
        <v>2.5</v>
      </c>
      <c r="L47" s="5">
        <f>_xlfn.XLOOKUP(D47,products!$A$2:$A$49,products!$E$2:$E$49,,0)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_xlfn.XLOOKUP(Order_table[[#This Row],[Customer ID]],customers!$A$2:$A$1001,customers!$I$2:$I$1001,,0)</f>
        <v>No</v>
      </c>
    </row>
    <row r="48" spans="1:16" x14ac:dyDescent="0.3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IF(_xlfn.XLOOKUP(C48,customers!$A$2:$A$1001,customers!B48:B1047,,0)=0,"",_xlfn.XLOOKUP(C48,customers!$A$2:$A$1001,customers!B48:B1047,,0))</f>
        <v>Hamish MacSherry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_xlfn.XLOOKUP(C48,customers!$A$2:$A$1001,customers!$G$2:$G$1001,,0)</f>
        <v>United States</v>
      </c>
      <c r="I48" t="str">
        <f>_xlfn.XLOOKUP(D48,products!$A$2:$A$49,products!$B$2:$B$49,,0)</f>
        <v>Exc</v>
      </c>
      <c r="J48" t="str">
        <f>_xlfn.XLOOKUP(D48,products!$A$2:$A$49,products!$C$2:$C$49,,0)</f>
        <v>M</v>
      </c>
      <c r="K48" s="4">
        <f>_xlfn.XLOOKUP(D48,products!$A$2:$A$49,products!$D$2:$D$49,,0)</f>
        <v>2.5</v>
      </c>
      <c r="L48" s="5">
        <f>_xlfn.XLOOKUP(D48,products!$A$2:$A$49,products!$E$2:$E$49,,0)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_xlfn.XLOOKUP(Order_table[[#This Row],[Customer ID]],customers!$A$2:$A$1001,customers!$I$2:$I$1001,,0)</f>
        <v>Yes</v>
      </c>
    </row>
    <row r="49" spans="1:16" x14ac:dyDescent="0.3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IF(_xlfn.XLOOKUP(C49,customers!$A$2:$A$1001,customers!B49:B1048,,0)=0,"",_xlfn.XLOOKUP(C49,customers!$A$2:$A$1001,customers!B49:B1048,,0))</f>
        <v>Rudy Farquharson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_xlfn.XLOOKUP(C49,customers!$A$2:$A$1001,customers!$G$2:$G$1001,,0)</f>
        <v>United States</v>
      </c>
      <c r="I49" t="str">
        <f>_xlfn.XLOOKUP(D49,products!$A$2:$A$49,products!$B$2:$B$49,,0)</f>
        <v>Ara</v>
      </c>
      <c r="J49" t="str">
        <f>_xlfn.XLOOKUP(D49,products!$A$2:$A$49,products!$C$2:$C$49,,0)</f>
        <v>L</v>
      </c>
      <c r="K49" s="4">
        <f>_xlfn.XLOOKUP(D49,products!$A$2:$A$49,products!$D$2:$D$49,,0)</f>
        <v>0.2</v>
      </c>
      <c r="L49" s="5">
        <f>_xlfn.XLOOKUP(D49,products!$A$2:$A$49,products!$E$2:$E$49,,0)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_xlfn.XLOOKUP(Order_table[[#This Row],[Customer ID]],customers!$A$2:$A$1001,customers!$I$2:$I$1001,,0)</f>
        <v>Yes</v>
      </c>
    </row>
    <row r="50" spans="1:16" x14ac:dyDescent="0.3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IF(_xlfn.XLOOKUP(C50,customers!$A$2:$A$1001,customers!B50:B1049,,0)=0,"",_xlfn.XLOOKUP(C50,customers!$A$2:$A$1001,customers!B50:B1049,,0))</f>
        <v>Vicki Kirdsch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_xlfn.XLOOKUP(C50,customers!$A$2:$A$1001,customers!$G$2:$G$1001,,0)</f>
        <v>United States</v>
      </c>
      <c r="I50" t="str">
        <f>_xlfn.XLOOKUP(D50,products!$A$2:$A$49,products!$B$2:$B$49,,0)</f>
        <v>Ara</v>
      </c>
      <c r="J50" t="str">
        <f>_xlfn.XLOOKUP(D50,products!$A$2:$A$49,products!$C$2:$C$49,,0)</f>
        <v>D</v>
      </c>
      <c r="K50" s="4">
        <f>_xlfn.XLOOKUP(D50,products!$A$2:$A$49,products!$D$2:$D$49,,0)</f>
        <v>2.5</v>
      </c>
      <c r="L50" s="5">
        <f>_xlfn.XLOOKUP(D50,products!$A$2:$A$49,products!$E$2:$E$49,,0)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_xlfn.XLOOKUP(Order_table[[#This Row],[Customer ID]],customers!$A$2:$A$1001,customers!$I$2:$I$1001,,0)</f>
        <v>No</v>
      </c>
    </row>
    <row r="51" spans="1:16" x14ac:dyDescent="0.3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IF(_xlfn.XLOOKUP(C51,customers!$A$2:$A$1001,customers!B51:B1050,,0)=0,"",_xlfn.XLOOKUP(C51,customers!$A$2:$A$1001,customers!B51:B1050,,0))</f>
        <v>Ruy Cancellieri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_xlfn.XLOOKUP(C51,customers!$A$2:$A$1001,customers!$G$2:$G$1001,,0)</f>
        <v>United States</v>
      </c>
      <c r="I51" t="str">
        <f>_xlfn.XLOOKUP(D51,products!$A$2:$A$49,products!$B$2:$B$49,,0)</f>
        <v>Ara</v>
      </c>
      <c r="J51" t="str">
        <f>_xlfn.XLOOKUP(D51,products!$A$2:$A$49,products!$C$2:$C$49,,0)</f>
        <v>L</v>
      </c>
      <c r="K51" s="4">
        <f>_xlfn.XLOOKUP(D51,products!$A$2:$A$49,products!$D$2:$D$49,,0)</f>
        <v>1</v>
      </c>
      <c r="L51" s="5">
        <f>_xlfn.XLOOKUP(D51,products!$A$2:$A$49,products!$E$2:$E$49,,0)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_xlfn.XLOOKUP(Order_table[[#This Row],[Customer ID]],customers!$A$2:$A$1001,customers!$I$2:$I$1001,,0)</f>
        <v>No</v>
      </c>
    </row>
    <row r="52" spans="1:16" x14ac:dyDescent="0.3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IF(_xlfn.XLOOKUP(C52,customers!$A$2:$A$1001,customers!B52:B1051,,0)=0,"",_xlfn.XLOOKUP(C52,customers!$A$2:$A$1001,customers!B52:B1051,,0))</f>
        <v>Rudiger Di Bartolomeo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_xlfn.XLOOKUP(C52,customers!$A$2:$A$1001,customers!$G$2:$G$1001,,0)</f>
        <v>United States</v>
      </c>
      <c r="I52" t="str">
        <f>_xlfn.XLOOKUP(D52,products!$A$2:$A$49,products!$B$2:$B$49,,0)</f>
        <v>Lib</v>
      </c>
      <c r="J52" t="str">
        <f>_xlfn.XLOOKUP(D52,products!$A$2:$A$49,products!$C$2:$C$49,,0)</f>
        <v>D</v>
      </c>
      <c r="K52" s="4">
        <f>_xlfn.XLOOKUP(D52,products!$A$2:$A$49,products!$D$2:$D$49,,0)</f>
        <v>0.5</v>
      </c>
      <c r="L52" s="5">
        <f>_xlfn.XLOOKUP(D52,products!$A$2:$A$49,products!$E$2:$E$49,,0)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_xlfn.XLOOKUP(Order_table[[#This Row],[Customer ID]],customers!$A$2:$A$1001,customers!$I$2:$I$1001,,0)</f>
        <v>No</v>
      </c>
    </row>
    <row r="53" spans="1:16" x14ac:dyDescent="0.3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IF(_xlfn.XLOOKUP(C53,customers!$A$2:$A$1001,customers!B53:B1052,,0)=0,"",_xlfn.XLOOKUP(C53,customers!$A$2:$A$1001,customers!B53:B1052,,0))</f>
        <v>Dyanna Aizikovitz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_xlfn.XLOOKUP(C53,customers!$A$2:$A$1001,customers!$G$2:$G$1001,,0)</f>
        <v>Ireland</v>
      </c>
      <c r="I53" t="str">
        <f>_xlfn.XLOOKUP(D53,products!$A$2:$A$49,products!$B$2:$B$49,,0)</f>
        <v>Lib</v>
      </c>
      <c r="J53" t="str">
        <f>_xlfn.XLOOKUP(D53,products!$A$2:$A$49,products!$C$2:$C$49,,0)</f>
        <v>L</v>
      </c>
      <c r="K53" s="4">
        <f>_xlfn.XLOOKUP(D53,products!$A$2:$A$49,products!$D$2:$D$49,,0)</f>
        <v>2.5</v>
      </c>
      <c r="L53" s="5">
        <f>_xlfn.XLOOKUP(D53,products!$A$2:$A$49,products!$E$2:$E$49,,0)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_xlfn.XLOOKUP(Order_table[[#This Row],[Customer ID]],customers!$A$2:$A$1001,customers!$I$2:$I$1001,,0)</f>
        <v>Yes</v>
      </c>
    </row>
    <row r="54" spans="1:16" x14ac:dyDescent="0.3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IF(_xlfn.XLOOKUP(C54,customers!$A$2:$A$1001,customers!B54:B1053,,0)=0,"",_xlfn.XLOOKUP(C54,customers!$A$2:$A$1001,customers!B54:B1053,,0))</f>
        <v>Emiline Priddis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_xlfn.XLOOKUP(C54,customers!$A$2:$A$1001,customers!$G$2:$G$1001,,0)</f>
        <v>United Kingdom</v>
      </c>
      <c r="I54" t="str">
        <f>_xlfn.XLOOKUP(D54,products!$A$2:$A$49,products!$B$2:$B$49,,0)</f>
        <v>Rob</v>
      </c>
      <c r="J54" t="str">
        <f>_xlfn.XLOOKUP(D54,products!$A$2:$A$49,products!$C$2:$C$49,,0)</f>
        <v>M</v>
      </c>
      <c r="K54" s="4">
        <f>_xlfn.XLOOKUP(D54,products!$A$2:$A$49,products!$D$2:$D$49,,0)</f>
        <v>0.5</v>
      </c>
      <c r="L54" s="5">
        <f>_xlfn.XLOOKUP(D54,products!$A$2:$A$49,products!$E$2:$E$49,,0)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_xlfn.XLOOKUP(Order_table[[#This Row],[Customer ID]],customers!$A$2:$A$1001,customers!$I$2:$I$1001,,0)</f>
        <v>No</v>
      </c>
    </row>
    <row r="55" spans="1:16" x14ac:dyDescent="0.3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IF(_xlfn.XLOOKUP(C55,customers!$A$2:$A$1001,customers!B55:B1054,,0)=0,"",_xlfn.XLOOKUP(C55,customers!$A$2:$A$1001,customers!B55:B1054,,0))</f>
        <v>Queenie Veel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_xlfn.XLOOKUP(C55,customers!$A$2:$A$1001,customers!$G$2:$G$1001,,0)</f>
        <v>United Kingdom</v>
      </c>
      <c r="I55" t="str">
        <f>_xlfn.XLOOKUP(D55,products!$A$2:$A$49,products!$B$2:$B$49,,0)</f>
        <v>Lib</v>
      </c>
      <c r="J55" t="str">
        <f>_xlfn.XLOOKUP(D55,products!$A$2:$A$49,products!$C$2:$C$49,,0)</f>
        <v>L</v>
      </c>
      <c r="K55" s="4">
        <f>_xlfn.XLOOKUP(D55,products!$A$2:$A$49,products!$D$2:$D$49,,0)</f>
        <v>2.5</v>
      </c>
      <c r="L55" s="5">
        <f>_xlfn.XLOOKUP(D55,products!$A$2:$A$49,products!$E$2:$E$49,,0)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_xlfn.XLOOKUP(Order_table[[#This Row],[Customer ID]],customers!$A$2:$A$1001,customers!$I$2:$I$1001,,0)</f>
        <v>No</v>
      </c>
    </row>
    <row r="56" spans="1:16" x14ac:dyDescent="0.3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IF(_xlfn.XLOOKUP(C56,customers!$A$2:$A$1001,customers!B56:B1055,,0)=0,"",_xlfn.XLOOKUP(C56,customers!$A$2:$A$1001,customers!B56:B1055,,0))</f>
        <v>Isahella Hagland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_xlfn.XLOOKUP(C56,customers!$A$2:$A$1001,customers!$G$2:$G$1001,,0)</f>
        <v>United States</v>
      </c>
      <c r="I56" t="str">
        <f>_xlfn.XLOOKUP(D56,products!$A$2:$A$49,products!$B$2:$B$49,,0)</f>
        <v>Lib</v>
      </c>
      <c r="J56" t="str">
        <f>_xlfn.XLOOKUP(D56,products!$A$2:$A$49,products!$C$2:$C$49,,0)</f>
        <v>M</v>
      </c>
      <c r="K56" s="4">
        <f>_xlfn.XLOOKUP(D56,products!$A$2:$A$49,products!$D$2:$D$49,,0)</f>
        <v>1</v>
      </c>
      <c r="L56" s="5">
        <f>_xlfn.XLOOKUP(D56,products!$A$2:$A$49,products!$E$2:$E$49,,0)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_xlfn.XLOOKUP(Order_table[[#This Row],[Customer ID]],customers!$A$2:$A$1001,customers!$I$2:$I$1001,,0)</f>
        <v>No</v>
      </c>
    </row>
    <row r="57" spans="1:16" x14ac:dyDescent="0.3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IF(_xlfn.XLOOKUP(C57,customers!$A$2:$A$1001,customers!B57:B1056,,0)=0,"",_xlfn.XLOOKUP(C57,customers!$A$2:$A$1001,customers!B57:B1056,,0))</f>
        <v>Marie-jeanne Redgrave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_xlfn.XLOOKUP(C57,customers!$A$2:$A$1001,customers!$G$2:$G$1001,,0)</f>
        <v>United States</v>
      </c>
      <c r="I57" t="str">
        <f>_xlfn.XLOOKUP(D57,products!$A$2:$A$49,products!$B$2:$B$49,,0)</f>
        <v>Lib</v>
      </c>
      <c r="J57" t="str">
        <f>_xlfn.XLOOKUP(D57,products!$A$2:$A$49,products!$C$2:$C$49,,0)</f>
        <v>L</v>
      </c>
      <c r="K57" s="4">
        <f>_xlfn.XLOOKUP(D57,products!$A$2:$A$49,products!$D$2:$D$49,,0)</f>
        <v>1</v>
      </c>
      <c r="L57" s="5">
        <f>_xlfn.XLOOKUP(D57,products!$A$2:$A$49,products!$E$2:$E$49,,0)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_xlfn.XLOOKUP(Order_table[[#This Row],[Customer ID]],customers!$A$2:$A$1001,customers!$I$2:$I$1001,,0)</f>
        <v>No</v>
      </c>
    </row>
    <row r="58" spans="1:16" x14ac:dyDescent="0.3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IF(_xlfn.XLOOKUP(C58,customers!$A$2:$A$1001,customers!B58:B1057,,0)=0,"",_xlfn.XLOOKUP(C58,customers!$A$2:$A$1001,customers!B58:B1057,,0))</f>
        <v>Shawnee Critchlow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_xlfn.XLOOKUP(C58,customers!$A$2:$A$1001,customers!$G$2:$G$1001,,0)</f>
        <v>United States</v>
      </c>
      <c r="I58" t="str">
        <f>_xlfn.XLOOKUP(D58,products!$A$2:$A$49,products!$B$2:$B$49,,0)</f>
        <v>Exc</v>
      </c>
      <c r="J58" t="str">
        <f>_xlfn.XLOOKUP(D58,products!$A$2:$A$49,products!$C$2:$C$49,,0)</f>
        <v>D</v>
      </c>
      <c r="K58" s="4">
        <f>_xlfn.XLOOKUP(D58,products!$A$2:$A$49,products!$D$2:$D$49,,0)</f>
        <v>0.2</v>
      </c>
      <c r="L58" s="5">
        <f>_xlfn.XLOOKUP(D58,products!$A$2:$A$49,products!$E$2:$E$49,,0)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_xlfn.XLOOKUP(Order_table[[#This Row],[Customer ID]],customers!$A$2:$A$1001,customers!$I$2:$I$1001,,0)</f>
        <v>Yes</v>
      </c>
    </row>
    <row r="59" spans="1:16" x14ac:dyDescent="0.3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IF(_xlfn.XLOOKUP(C59,customers!$A$2:$A$1001,customers!B59:B1058,,0)=0,"",_xlfn.XLOOKUP(C59,customers!$A$2:$A$1001,customers!B59:B1058,,0))</f>
        <v>Carmina Hubbuck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_xlfn.XLOOKUP(C59,customers!$A$2:$A$1001,customers!$G$2:$G$1001,,0)</f>
        <v>United States</v>
      </c>
      <c r="I59" t="str">
        <f>_xlfn.XLOOKUP(D59,products!$A$2:$A$49,products!$B$2:$B$49,,0)</f>
        <v>Exc</v>
      </c>
      <c r="J59" t="str">
        <f>_xlfn.XLOOKUP(D59,products!$A$2:$A$49,products!$C$2:$C$49,,0)</f>
        <v>L</v>
      </c>
      <c r="K59" s="4">
        <f>_xlfn.XLOOKUP(D59,products!$A$2:$A$49,products!$D$2:$D$49,,0)</f>
        <v>1</v>
      </c>
      <c r="L59" s="5">
        <f>_xlfn.XLOOKUP(D59,products!$A$2:$A$49,products!$E$2:$E$49,,0)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_xlfn.XLOOKUP(Order_table[[#This Row],[Customer ID]],customers!$A$2:$A$1001,customers!$I$2:$I$1001,,0)</f>
        <v>No</v>
      </c>
    </row>
    <row r="60" spans="1:16" x14ac:dyDescent="0.3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IF(_xlfn.XLOOKUP(C60,customers!$A$2:$A$1001,customers!B60:B1059,,0)=0,"",_xlfn.XLOOKUP(C60,customers!$A$2:$A$1001,customers!B60:B1059,,0))</f>
        <v>Geneva Standley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_xlfn.XLOOKUP(C60,customers!$A$2:$A$1001,customers!$G$2:$G$1001,,0)</f>
        <v>United States</v>
      </c>
      <c r="I60" t="str">
        <f>_xlfn.XLOOKUP(D60,products!$A$2:$A$49,products!$B$2:$B$49,,0)</f>
        <v>Lib</v>
      </c>
      <c r="J60" t="str">
        <f>_xlfn.XLOOKUP(D60,products!$A$2:$A$49,products!$C$2:$C$49,,0)</f>
        <v>D</v>
      </c>
      <c r="K60" s="4">
        <f>_xlfn.XLOOKUP(D60,products!$A$2:$A$49,products!$D$2:$D$49,,0)</f>
        <v>2.5</v>
      </c>
      <c r="L60" s="5">
        <f>_xlfn.XLOOKUP(D60,products!$A$2:$A$49,products!$E$2:$E$49,,0)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_xlfn.XLOOKUP(Order_table[[#This Row],[Customer ID]],customers!$A$2:$A$1001,customers!$I$2:$I$1001,,0)</f>
        <v>Yes</v>
      </c>
    </row>
    <row r="61" spans="1:16" x14ac:dyDescent="0.3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IF(_xlfn.XLOOKUP(C61,customers!$A$2:$A$1001,customers!B61:B1060,,0)=0,"",_xlfn.XLOOKUP(C61,customers!$A$2:$A$1001,customers!B61:B1060,,0))</f>
        <v>Muffin Yallop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_xlfn.XLOOKUP(C61,customers!$A$2:$A$1001,customers!$G$2:$G$1001,,0)</f>
        <v>United States</v>
      </c>
      <c r="I61" t="str">
        <f>_xlfn.XLOOKUP(D61,products!$A$2:$A$49,products!$B$2:$B$49,,0)</f>
        <v>Lib</v>
      </c>
      <c r="J61" t="str">
        <f>_xlfn.XLOOKUP(D61,products!$A$2:$A$49,products!$C$2:$C$49,,0)</f>
        <v>M</v>
      </c>
      <c r="K61" s="4">
        <f>_xlfn.XLOOKUP(D61,products!$A$2:$A$49,products!$D$2:$D$49,,0)</f>
        <v>0.5</v>
      </c>
      <c r="L61" s="5">
        <f>_xlfn.XLOOKUP(D61,products!$A$2:$A$49,products!$E$2:$E$49,,0)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_xlfn.XLOOKUP(Order_table[[#This Row],[Customer ID]],customers!$A$2:$A$1001,customers!$I$2:$I$1001,,0)</f>
        <v>Yes</v>
      </c>
    </row>
    <row r="62" spans="1:16" x14ac:dyDescent="0.3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IF(_xlfn.XLOOKUP(C62,customers!$A$2:$A$1001,customers!B62:B1061,,0)=0,"",_xlfn.XLOOKUP(C62,customers!$A$2:$A$1001,customers!B62:B1061,,0))</f>
        <v>Ezri Hows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_xlfn.XLOOKUP(C62,customers!$A$2:$A$1001,customers!$G$2:$G$1001,,0)</f>
        <v>United States</v>
      </c>
      <c r="I62" t="str">
        <f>_xlfn.XLOOKUP(D62,products!$A$2:$A$49,products!$B$2:$B$49,,0)</f>
        <v>Ara</v>
      </c>
      <c r="J62" t="str">
        <f>_xlfn.XLOOKUP(D62,products!$A$2:$A$49,products!$C$2:$C$49,,0)</f>
        <v>D</v>
      </c>
      <c r="K62" s="4">
        <f>_xlfn.XLOOKUP(D62,products!$A$2:$A$49,products!$D$2:$D$49,,0)</f>
        <v>2.5</v>
      </c>
      <c r="L62" s="5">
        <f>_xlfn.XLOOKUP(D62,products!$A$2:$A$49,products!$E$2:$E$49,,0)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_xlfn.XLOOKUP(Order_table[[#This Row],[Customer ID]],customers!$A$2:$A$1001,customers!$I$2:$I$1001,,0)</f>
        <v>No</v>
      </c>
    </row>
    <row r="63" spans="1:16" x14ac:dyDescent="0.3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IF(_xlfn.XLOOKUP(C63,customers!$A$2:$A$1001,customers!B63:B1062,,0)=0,"",_xlfn.XLOOKUP(C63,customers!$A$2:$A$1001,customers!B63:B1062,,0))</f>
        <v>Mahala Ludwell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_xlfn.XLOOKUP(C63,customers!$A$2:$A$1001,customers!$G$2:$G$1001,,0)</f>
        <v>United Kingdom</v>
      </c>
      <c r="I63" t="str">
        <f>_xlfn.XLOOKUP(D63,products!$A$2:$A$49,products!$B$2:$B$49,,0)</f>
        <v>Rob</v>
      </c>
      <c r="J63" t="str">
        <f>_xlfn.XLOOKUP(D63,products!$A$2:$A$49,products!$C$2:$C$49,,0)</f>
        <v>D</v>
      </c>
      <c r="K63" s="4">
        <f>_xlfn.XLOOKUP(D63,products!$A$2:$A$49,products!$D$2:$D$49,,0)</f>
        <v>0.5</v>
      </c>
      <c r="L63" s="5">
        <f>_xlfn.XLOOKUP(D63,products!$A$2:$A$49,products!$E$2:$E$49,,0)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_xlfn.XLOOKUP(Order_table[[#This Row],[Customer ID]],customers!$A$2:$A$1001,customers!$I$2:$I$1001,,0)</f>
        <v>Yes</v>
      </c>
    </row>
    <row r="64" spans="1:16" x14ac:dyDescent="0.3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IF(_xlfn.XLOOKUP(C64,customers!$A$2:$A$1001,customers!B64:B1063,,0)=0,"",_xlfn.XLOOKUP(C64,customers!$A$2:$A$1001,customers!B64:B1063,,0))</f>
        <v>Stanford Rodliff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_xlfn.XLOOKUP(C64,customers!$A$2:$A$1001,customers!$G$2:$G$1001,,0)</f>
        <v>United States</v>
      </c>
      <c r="I64" t="str">
        <f>_xlfn.XLOOKUP(D64,products!$A$2:$A$49,products!$B$2:$B$49,,0)</f>
        <v>Lib</v>
      </c>
      <c r="J64" t="str">
        <f>_xlfn.XLOOKUP(D64,products!$A$2:$A$49,products!$C$2:$C$49,,0)</f>
        <v>L</v>
      </c>
      <c r="K64" s="4">
        <f>_xlfn.XLOOKUP(D64,products!$A$2:$A$49,products!$D$2:$D$49,,0)</f>
        <v>0.2</v>
      </c>
      <c r="L64" s="5">
        <f>_xlfn.XLOOKUP(D64,products!$A$2:$A$49,products!$E$2:$E$49,,0)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_xlfn.XLOOKUP(Order_table[[#This Row],[Customer ID]],customers!$A$2:$A$1001,customers!$I$2:$I$1001,,0)</f>
        <v>Yes</v>
      </c>
    </row>
    <row r="65" spans="1:16" x14ac:dyDescent="0.3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IF(_xlfn.XLOOKUP(C65,customers!$A$2:$A$1001,customers!B65:B1064,,0)=0,"",_xlfn.XLOOKUP(C65,customers!$A$2:$A$1001,customers!B65:B1064,,0))</f>
        <v>Hewet Synnot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_xlfn.XLOOKUP(C65,customers!$A$2:$A$1001,customers!$G$2:$G$1001,,0)</f>
        <v>United States</v>
      </c>
      <c r="I65" t="str">
        <f>_xlfn.XLOOKUP(D65,products!$A$2:$A$49,products!$B$2:$B$49,,0)</f>
        <v>Ara</v>
      </c>
      <c r="J65" t="str">
        <f>_xlfn.XLOOKUP(D65,products!$A$2:$A$49,products!$C$2:$C$49,,0)</f>
        <v>M</v>
      </c>
      <c r="K65" s="4">
        <f>_xlfn.XLOOKUP(D65,products!$A$2:$A$49,products!$D$2:$D$49,,0)</f>
        <v>0.5</v>
      </c>
      <c r="L65" s="5">
        <f>_xlfn.XLOOKUP(D65,products!$A$2:$A$49,products!$E$2:$E$49,,0)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_xlfn.XLOOKUP(Order_table[[#This Row],[Customer ID]],customers!$A$2:$A$1001,customers!$I$2:$I$1001,,0)</f>
        <v>No</v>
      </c>
    </row>
    <row r="66" spans="1:16" x14ac:dyDescent="0.3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IF(_xlfn.XLOOKUP(C66,customers!$A$2:$A$1001,customers!B66:B1065,,0)=0,"",_xlfn.XLOOKUP(C66,customers!$A$2:$A$1001,customers!B66:B1065,,0))</f>
        <v>Timofei Woofinden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_xlfn.XLOOKUP(C66,customers!$A$2:$A$1001,customers!$G$2:$G$1001,,0)</f>
        <v>United States</v>
      </c>
      <c r="I66" t="str">
        <f>_xlfn.XLOOKUP(D66,products!$A$2:$A$49,products!$B$2:$B$49,,0)</f>
        <v>Rob</v>
      </c>
      <c r="J66" t="str">
        <f>_xlfn.XLOOKUP(D66,products!$A$2:$A$49,products!$C$2:$C$49,,0)</f>
        <v>M</v>
      </c>
      <c r="K66" s="4">
        <f>_xlfn.XLOOKUP(D66,products!$A$2:$A$49,products!$D$2:$D$49,,0)</f>
        <v>0.5</v>
      </c>
      <c r="L66" s="5">
        <f>_xlfn.XLOOKUP(D66,products!$A$2:$A$49,products!$E$2:$E$49,,0)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_xlfn.XLOOKUP(Order_table[[#This Row],[Customer ID]],customers!$A$2:$A$1001,customers!$I$2:$I$1001,,0)</f>
        <v>Yes</v>
      </c>
    </row>
    <row r="67" spans="1:16" x14ac:dyDescent="0.3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IF(_xlfn.XLOOKUP(C67,customers!$A$2:$A$1001,customers!B67:B1066,,0)=0,"",_xlfn.XLOOKUP(C67,customers!$A$2:$A$1001,customers!B67:B1066,,0))</f>
        <v>Bidget Tremellier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_xlfn.XLOOKUP(C67,customers!$A$2:$A$1001,customers!$G$2:$G$1001,,0)</f>
        <v>United States</v>
      </c>
      <c r="I67" t="str">
        <f>_xlfn.XLOOKUP(D67,products!$A$2:$A$49,products!$B$2:$B$49,,0)</f>
        <v>Rob</v>
      </c>
      <c r="J67" t="str">
        <f>_xlfn.XLOOKUP(D67,products!$A$2:$A$49,products!$C$2:$C$49,,0)</f>
        <v>D</v>
      </c>
      <c r="K67" s="4">
        <f>_xlfn.XLOOKUP(D67,products!$A$2:$A$49,products!$D$2:$D$49,,0)</f>
        <v>2.5</v>
      </c>
      <c r="L67" s="5">
        <f>_xlfn.XLOOKUP(D67,products!$A$2:$A$49,products!$E$2:$E$49,,0)</f>
        <v>20.584999999999997</v>
      </c>
      <c r="M67" s="5">
        <f t="shared" ref="M67:M130" si="3">L67*E67</f>
        <v>82.339999999999989</v>
      </c>
      <c r="N67" t="str">
        <f t="shared" ref="N67:N130" si="4">IF(I67="Rob","Robusta",IF(I67="Exc","Excelsa",IF(I67="Ara","Arabica",IF(I67="Lib","Liberica"," "))))</f>
        <v>Robusta</v>
      </c>
      <c r="O67" t="str">
        <f t="shared" ref="O67:O130" si="5">IF(J67="M","Medium",IF(J67="L","Light",IF(J67="D","Dark","")))</f>
        <v>Dark</v>
      </c>
      <c r="P67" t="str">
        <f>_xlfn.XLOOKUP(Order_table[[#This Row],[Customer ID]],customers!$A$2:$A$1001,customers!$I$2:$I$1001,,0)</f>
        <v>Yes</v>
      </c>
    </row>
    <row r="68" spans="1:16" x14ac:dyDescent="0.3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IF(_xlfn.XLOOKUP(C68,customers!$A$2:$A$1001,customers!B68:B1067,,0)=0,"",_xlfn.XLOOKUP(C68,customers!$A$2:$A$1001,customers!B68:B1067,,0))</f>
        <v>Osbert Robins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_xlfn.XLOOKUP(C68,customers!$A$2:$A$1001,customers!$G$2:$G$1001,,0)</f>
        <v>United States</v>
      </c>
      <c r="I68" t="str">
        <f>_xlfn.XLOOKUP(D68,products!$A$2:$A$49,products!$B$2:$B$49,,0)</f>
        <v>Rob</v>
      </c>
      <c r="J68" t="str">
        <f>_xlfn.XLOOKUP(D68,products!$A$2:$A$49,products!$C$2:$C$49,,0)</f>
        <v>L</v>
      </c>
      <c r="K68" s="4">
        <f>_xlfn.XLOOKUP(D68,products!$A$2:$A$49,products!$D$2:$D$49,,0)</f>
        <v>0.5</v>
      </c>
      <c r="L68" s="5">
        <f>_xlfn.XLOOKUP(D68,products!$A$2:$A$49,products!$E$2:$E$49,,0)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_xlfn.XLOOKUP(Order_table[[#This Row],[Customer ID]],customers!$A$2:$A$1001,customers!$I$2:$I$1001,,0)</f>
        <v>Yes</v>
      </c>
    </row>
    <row r="69" spans="1:16" x14ac:dyDescent="0.3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IF(_xlfn.XLOOKUP(C69,customers!$A$2:$A$1001,customers!B69:B1068,,0)=0,"",_xlfn.XLOOKUP(C69,customers!$A$2:$A$1001,customers!B69:B1068,,0))</f>
        <v>Ewell Hanby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_xlfn.XLOOKUP(C69,customers!$A$2:$A$1001,customers!$G$2:$G$1001,,0)</f>
        <v>United States</v>
      </c>
      <c r="I69" t="str">
        <f>_xlfn.XLOOKUP(D69,products!$A$2:$A$49,products!$B$2:$B$49,,0)</f>
        <v>Lib</v>
      </c>
      <c r="J69" t="str">
        <f>_xlfn.XLOOKUP(D69,products!$A$2:$A$49,products!$C$2:$C$49,,0)</f>
        <v>L</v>
      </c>
      <c r="K69" s="4">
        <f>_xlfn.XLOOKUP(D69,products!$A$2:$A$49,products!$D$2:$D$49,,0)</f>
        <v>0.2</v>
      </c>
      <c r="L69" s="5">
        <f>_xlfn.XLOOKUP(D69,products!$A$2:$A$49,products!$E$2:$E$49,,0)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_xlfn.XLOOKUP(Order_table[[#This Row],[Customer ID]],customers!$A$2:$A$1001,customers!$I$2:$I$1001,,0)</f>
        <v>No</v>
      </c>
    </row>
    <row r="70" spans="1:16" x14ac:dyDescent="0.3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IF(_xlfn.XLOOKUP(C70,customers!$A$2:$A$1001,customers!B70:B1069,,0)=0,"",_xlfn.XLOOKUP(C70,customers!$A$2:$A$1001,customers!B70:B1069,,0))</f>
        <v>Lowell Keenleyside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_xlfn.XLOOKUP(C70,customers!$A$2:$A$1001,customers!$G$2:$G$1001,,0)</f>
        <v>United States</v>
      </c>
      <c r="I70" t="str">
        <f>_xlfn.XLOOKUP(D70,products!$A$2:$A$49,products!$B$2:$B$49,,0)</f>
        <v>Rob</v>
      </c>
      <c r="J70" t="str">
        <f>_xlfn.XLOOKUP(D70,products!$A$2:$A$49,products!$C$2:$C$49,,0)</f>
        <v>M</v>
      </c>
      <c r="K70" s="4">
        <f>_xlfn.XLOOKUP(D70,products!$A$2:$A$49,products!$D$2:$D$49,,0)</f>
        <v>0.2</v>
      </c>
      <c r="L70" s="5">
        <f>_xlfn.XLOOKUP(D70,products!$A$2:$A$49,products!$E$2:$E$49,,0)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_xlfn.XLOOKUP(Order_table[[#This Row],[Customer ID]],customers!$A$2:$A$1001,customers!$I$2:$I$1001,,0)</f>
        <v>No</v>
      </c>
    </row>
    <row r="71" spans="1:16" x14ac:dyDescent="0.3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IF(_xlfn.XLOOKUP(C71,customers!$A$2:$A$1001,customers!B71:B1070,,0)=0,"",_xlfn.XLOOKUP(C71,customers!$A$2:$A$1001,customers!B71:B1070,,0))</f>
        <v>Abraham Coleman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_xlfn.XLOOKUP(C71,customers!$A$2:$A$1001,customers!$G$2:$G$1001,,0)</f>
        <v>United Kingdom</v>
      </c>
      <c r="I71" t="str">
        <f>_xlfn.XLOOKUP(D71,products!$A$2:$A$49,products!$B$2:$B$49,,0)</f>
        <v>Rob</v>
      </c>
      <c r="J71" t="str">
        <f>_xlfn.XLOOKUP(D71,products!$A$2:$A$49,products!$C$2:$C$49,,0)</f>
        <v>M</v>
      </c>
      <c r="K71" s="4">
        <f>_xlfn.XLOOKUP(D71,products!$A$2:$A$49,products!$D$2:$D$49,,0)</f>
        <v>1</v>
      </c>
      <c r="L71" s="5">
        <f>_xlfn.XLOOKUP(D71,products!$A$2:$A$49,products!$E$2:$E$49,,0)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_xlfn.XLOOKUP(Order_table[[#This Row],[Customer ID]],customers!$A$2:$A$1001,customers!$I$2:$I$1001,,0)</f>
        <v>Yes</v>
      </c>
    </row>
    <row r="72" spans="1:16" x14ac:dyDescent="0.3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IF(_xlfn.XLOOKUP(C72,customers!$A$2:$A$1001,customers!B72:B1071,,0)=0,"",_xlfn.XLOOKUP(C72,customers!$A$2:$A$1001,customers!B72:B1071,,0))</f>
        <v>Vallie Kundt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_xlfn.XLOOKUP(C72,customers!$A$2:$A$1001,customers!$G$2:$G$1001,,0)</f>
        <v>United States</v>
      </c>
      <c r="I72" t="str">
        <f>_xlfn.XLOOKUP(D72,products!$A$2:$A$49,products!$B$2:$B$49,,0)</f>
        <v>Exc</v>
      </c>
      <c r="J72" t="str">
        <f>_xlfn.XLOOKUP(D72,products!$A$2:$A$49,products!$C$2:$C$49,,0)</f>
        <v>L</v>
      </c>
      <c r="K72" s="4">
        <f>_xlfn.XLOOKUP(D72,products!$A$2:$A$49,products!$D$2:$D$49,,0)</f>
        <v>2.5</v>
      </c>
      <c r="L72" s="5">
        <f>_xlfn.XLOOKUP(D72,products!$A$2:$A$49,products!$E$2:$E$49,,0)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_xlfn.XLOOKUP(Order_table[[#This Row],[Customer ID]],customers!$A$2:$A$1001,customers!$I$2:$I$1001,,0)</f>
        <v>No</v>
      </c>
    </row>
    <row r="73" spans="1:16" x14ac:dyDescent="0.3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IF(_xlfn.XLOOKUP(C73,customers!$A$2:$A$1001,customers!B73:B1072,,0)=0,"",_xlfn.XLOOKUP(C73,customers!$A$2:$A$1001,customers!B73:B1072,,0))</f>
        <v>Julio Armytage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_xlfn.XLOOKUP(C73,customers!$A$2:$A$1001,customers!$G$2:$G$1001,,0)</f>
        <v>Ireland</v>
      </c>
      <c r="I73" t="str">
        <f>_xlfn.XLOOKUP(D73,products!$A$2:$A$49,products!$B$2:$B$49,,0)</f>
        <v>Lib</v>
      </c>
      <c r="J73" t="str">
        <f>_xlfn.XLOOKUP(D73,products!$A$2:$A$49,products!$C$2:$C$49,,0)</f>
        <v>L</v>
      </c>
      <c r="K73" s="4">
        <f>_xlfn.XLOOKUP(D73,products!$A$2:$A$49,products!$D$2:$D$49,,0)</f>
        <v>0.2</v>
      </c>
      <c r="L73" s="5">
        <f>_xlfn.XLOOKUP(D73,products!$A$2:$A$49,products!$E$2:$E$49,,0)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_xlfn.XLOOKUP(Order_table[[#This Row],[Customer ID]],customers!$A$2:$A$1001,customers!$I$2:$I$1001,,0)</f>
        <v>No</v>
      </c>
    </row>
    <row r="74" spans="1:16" x14ac:dyDescent="0.3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IF(_xlfn.XLOOKUP(C74,customers!$A$2:$A$1001,customers!B74:B1073,,0)=0,"",_xlfn.XLOOKUP(C74,customers!$A$2:$A$1001,customers!B74:B1073,,0))</f>
        <v>Winn Keyse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_xlfn.XLOOKUP(C74,customers!$A$2:$A$1001,customers!$G$2:$G$1001,,0)</f>
        <v>United States</v>
      </c>
      <c r="I74" t="str">
        <f>_xlfn.XLOOKUP(D74,products!$A$2:$A$49,products!$B$2:$B$49,,0)</f>
        <v>Ara</v>
      </c>
      <c r="J74" t="str">
        <f>_xlfn.XLOOKUP(D74,products!$A$2:$A$49,products!$C$2:$C$49,,0)</f>
        <v>M</v>
      </c>
      <c r="K74" s="4">
        <f>_xlfn.XLOOKUP(D74,products!$A$2:$A$49,products!$D$2:$D$49,,0)</f>
        <v>2.5</v>
      </c>
      <c r="L74" s="5">
        <f>_xlfn.XLOOKUP(D74,products!$A$2:$A$49,products!$E$2:$E$49,,0)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_xlfn.XLOOKUP(Order_table[[#This Row],[Customer ID]],customers!$A$2:$A$1001,customers!$I$2:$I$1001,,0)</f>
        <v>No</v>
      </c>
    </row>
    <row r="75" spans="1:16" x14ac:dyDescent="0.3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IF(_xlfn.XLOOKUP(C75,customers!$A$2:$A$1001,customers!B75:B1074,,0)=0,"",_xlfn.XLOOKUP(C75,customers!$A$2:$A$1001,customers!B75:B1074,,0))</f>
        <v>Leonore Francisco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_xlfn.XLOOKUP(C75,customers!$A$2:$A$1001,customers!$G$2:$G$1001,,0)</f>
        <v>United States</v>
      </c>
      <c r="I75" t="str">
        <f>_xlfn.XLOOKUP(D75,products!$A$2:$A$49,products!$B$2:$B$49,,0)</f>
        <v>Lib</v>
      </c>
      <c r="J75" t="str">
        <f>_xlfn.XLOOKUP(D75,products!$A$2:$A$49,products!$C$2:$C$49,,0)</f>
        <v>M</v>
      </c>
      <c r="K75" s="4">
        <f>_xlfn.XLOOKUP(D75,products!$A$2:$A$49,products!$D$2:$D$49,,0)</f>
        <v>0.2</v>
      </c>
      <c r="L75" s="5">
        <f>_xlfn.XLOOKUP(D75,products!$A$2:$A$49,products!$E$2:$E$49,,0)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_xlfn.XLOOKUP(Order_table[[#This Row],[Customer ID]],customers!$A$2:$A$1001,customers!$I$2:$I$1001,,0)</f>
        <v>Yes</v>
      </c>
    </row>
    <row r="76" spans="1:16" x14ac:dyDescent="0.3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IF(_xlfn.XLOOKUP(C76,customers!$A$2:$A$1001,customers!B76:B1075,,0)=0,"",_xlfn.XLOOKUP(C76,customers!$A$2:$A$1001,customers!B76:B1075,,0))</f>
        <v>Giacobo Skingle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_xlfn.XLOOKUP(C76,customers!$A$2:$A$1001,customers!$G$2:$G$1001,,0)</f>
        <v>United States</v>
      </c>
      <c r="I76" t="str">
        <f>_xlfn.XLOOKUP(D76,products!$A$2:$A$49,products!$B$2:$B$49,,0)</f>
        <v>Exc</v>
      </c>
      <c r="J76" t="str">
        <f>_xlfn.XLOOKUP(D76,products!$A$2:$A$49,products!$C$2:$C$49,,0)</f>
        <v>L</v>
      </c>
      <c r="K76" s="4">
        <f>_xlfn.XLOOKUP(D76,products!$A$2:$A$49,products!$D$2:$D$49,,0)</f>
        <v>0.5</v>
      </c>
      <c r="L76" s="5">
        <f>_xlfn.XLOOKUP(D76,products!$A$2:$A$49,products!$E$2:$E$49,,0)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_xlfn.XLOOKUP(Order_table[[#This Row],[Customer ID]],customers!$A$2:$A$1001,customers!$I$2:$I$1001,,0)</f>
        <v>Yes</v>
      </c>
    </row>
    <row r="77" spans="1:16" x14ac:dyDescent="0.3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IF(_xlfn.XLOOKUP(C77,customers!$A$2:$A$1001,customers!B77:B1076,,0)=0,"",_xlfn.XLOOKUP(C77,customers!$A$2:$A$1001,customers!B77:B1076,,0))</f>
        <v>Jacinthe Balsillie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_xlfn.XLOOKUP(C77,customers!$A$2:$A$1001,customers!$G$2:$G$1001,,0)</f>
        <v>Ireland</v>
      </c>
      <c r="I77" t="str">
        <f>_xlfn.XLOOKUP(D77,products!$A$2:$A$49,products!$B$2:$B$49,,0)</f>
        <v>Rob</v>
      </c>
      <c r="J77" t="str">
        <f>_xlfn.XLOOKUP(D77,products!$A$2:$A$49,products!$C$2:$C$49,,0)</f>
        <v>D</v>
      </c>
      <c r="K77" s="4">
        <f>_xlfn.XLOOKUP(D77,products!$A$2:$A$49,products!$D$2:$D$49,,0)</f>
        <v>1</v>
      </c>
      <c r="L77" s="5">
        <f>_xlfn.XLOOKUP(D77,products!$A$2:$A$49,products!$E$2:$E$49,,0)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_xlfn.XLOOKUP(Order_table[[#This Row],[Customer ID]],customers!$A$2:$A$1001,customers!$I$2:$I$1001,,0)</f>
        <v>Yes</v>
      </c>
    </row>
    <row r="78" spans="1:16" x14ac:dyDescent="0.3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IF(_xlfn.XLOOKUP(C78,customers!$A$2:$A$1001,customers!B78:B1077,,0)=0,"",_xlfn.XLOOKUP(C78,customers!$A$2:$A$1001,customers!B78:B1077,,0))</f>
        <v>Bettina Leffek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_xlfn.XLOOKUP(C78,customers!$A$2:$A$1001,customers!$G$2:$G$1001,,0)</f>
        <v>Ireland</v>
      </c>
      <c r="I78" t="str">
        <f>_xlfn.XLOOKUP(D78,products!$A$2:$A$49,products!$B$2:$B$49,,0)</f>
        <v>Rob</v>
      </c>
      <c r="J78" t="str">
        <f>_xlfn.XLOOKUP(D78,products!$A$2:$A$49,products!$C$2:$C$49,,0)</f>
        <v>L</v>
      </c>
      <c r="K78" s="4">
        <f>_xlfn.XLOOKUP(D78,products!$A$2:$A$49,products!$D$2:$D$49,,0)</f>
        <v>0.2</v>
      </c>
      <c r="L78" s="5">
        <f>_xlfn.XLOOKUP(D78,products!$A$2:$A$49,products!$E$2:$E$49,,0)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_xlfn.XLOOKUP(Order_table[[#This Row],[Customer ID]],customers!$A$2:$A$1001,customers!$I$2:$I$1001,,0)</f>
        <v>Yes</v>
      </c>
    </row>
    <row r="79" spans="1:16" x14ac:dyDescent="0.3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IF(_xlfn.XLOOKUP(C79,customers!$A$2:$A$1001,customers!B79:B1078,,0)=0,"",_xlfn.XLOOKUP(C79,customers!$A$2:$A$1001,customers!B79:B1078,,0))</f>
        <v>Jocko Pray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_xlfn.XLOOKUP(C79,customers!$A$2:$A$1001,customers!$G$2:$G$1001,,0)</f>
        <v>United States</v>
      </c>
      <c r="I79" t="str">
        <f>_xlfn.XLOOKUP(D79,products!$A$2:$A$49,products!$B$2:$B$49,,0)</f>
        <v>Exc</v>
      </c>
      <c r="J79" t="str">
        <f>_xlfn.XLOOKUP(D79,products!$A$2:$A$49,products!$C$2:$C$49,,0)</f>
        <v>D</v>
      </c>
      <c r="K79" s="4">
        <f>_xlfn.XLOOKUP(D79,products!$A$2:$A$49,products!$D$2:$D$49,,0)</f>
        <v>0.2</v>
      </c>
      <c r="L79" s="5">
        <f>_xlfn.XLOOKUP(D79,products!$A$2:$A$49,products!$E$2:$E$49,,0)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_xlfn.XLOOKUP(Order_table[[#This Row],[Customer ID]],customers!$A$2:$A$1001,customers!$I$2:$I$1001,,0)</f>
        <v>No</v>
      </c>
    </row>
    <row r="80" spans="1:16" x14ac:dyDescent="0.3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IF(_xlfn.XLOOKUP(C80,customers!$A$2:$A$1001,customers!B80:B1079,,0)=0,"",_xlfn.XLOOKUP(C80,customers!$A$2:$A$1001,customers!B80:B1079,,0))</f>
        <v>Fielding Keinrat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_xlfn.XLOOKUP(C80,customers!$A$2:$A$1001,customers!$G$2:$G$1001,,0)</f>
        <v>United States</v>
      </c>
      <c r="I80" t="str">
        <f>_xlfn.XLOOKUP(D80,products!$A$2:$A$49,products!$B$2:$B$49,,0)</f>
        <v>Ara</v>
      </c>
      <c r="J80" t="str">
        <f>_xlfn.XLOOKUP(D80,products!$A$2:$A$49,products!$C$2:$C$49,,0)</f>
        <v>M</v>
      </c>
      <c r="K80" s="4">
        <f>_xlfn.XLOOKUP(D80,products!$A$2:$A$49,products!$D$2:$D$49,,0)</f>
        <v>0.5</v>
      </c>
      <c r="L80" s="5">
        <f>_xlfn.XLOOKUP(D80,products!$A$2:$A$49,products!$E$2:$E$49,,0)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_xlfn.XLOOKUP(Order_table[[#This Row],[Customer ID]],customers!$A$2:$A$1001,customers!$I$2:$I$1001,,0)</f>
        <v>Yes</v>
      </c>
    </row>
    <row r="81" spans="1:16" x14ac:dyDescent="0.3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IF(_xlfn.XLOOKUP(C81,customers!$A$2:$A$1001,customers!B81:B1080,,0)=0,"",_xlfn.XLOOKUP(C81,customers!$A$2:$A$1001,customers!B81:B1080,,0))</f>
        <v>Say Risborough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_xlfn.XLOOKUP(C81,customers!$A$2:$A$1001,customers!$G$2:$G$1001,,0)</f>
        <v>United States</v>
      </c>
      <c r="I81" t="str">
        <f>_xlfn.XLOOKUP(D81,products!$A$2:$A$49,products!$B$2:$B$49,,0)</f>
        <v>Rob</v>
      </c>
      <c r="J81" t="str">
        <f>_xlfn.XLOOKUP(D81,products!$A$2:$A$49,products!$C$2:$C$49,,0)</f>
        <v>L</v>
      </c>
      <c r="K81" s="4">
        <f>_xlfn.XLOOKUP(D81,products!$A$2:$A$49,products!$D$2:$D$49,,0)</f>
        <v>1</v>
      </c>
      <c r="L81" s="5">
        <f>_xlfn.XLOOKUP(D81,products!$A$2:$A$49,products!$E$2:$E$49,,0)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_xlfn.XLOOKUP(Order_table[[#This Row],[Customer ID]],customers!$A$2:$A$1001,customers!$I$2:$I$1001,,0)</f>
        <v>No</v>
      </c>
    </row>
    <row r="82" spans="1:16" x14ac:dyDescent="0.3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IF(_xlfn.XLOOKUP(C82,customers!$A$2:$A$1001,customers!B82:B1081,,0)=0,"",_xlfn.XLOOKUP(C82,customers!$A$2:$A$1001,customers!B82:B1081,,0))</f>
        <v>Kari Swede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_xlfn.XLOOKUP(C82,customers!$A$2:$A$1001,customers!$G$2:$G$1001,,0)</f>
        <v>United States</v>
      </c>
      <c r="I82" t="str">
        <f>_xlfn.XLOOKUP(D82,products!$A$2:$A$49,products!$B$2:$B$49,,0)</f>
        <v>Ara</v>
      </c>
      <c r="J82" t="str">
        <f>_xlfn.XLOOKUP(D82,products!$A$2:$A$49,products!$C$2:$C$49,,0)</f>
        <v>L</v>
      </c>
      <c r="K82" s="4">
        <f>_xlfn.XLOOKUP(D82,products!$A$2:$A$49,products!$D$2:$D$49,,0)</f>
        <v>0.5</v>
      </c>
      <c r="L82" s="5">
        <f>_xlfn.XLOOKUP(D82,products!$A$2:$A$49,products!$E$2:$E$49,,0)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_xlfn.XLOOKUP(Order_table[[#This Row],[Customer ID]],customers!$A$2:$A$1001,customers!$I$2:$I$1001,,0)</f>
        <v>Yes</v>
      </c>
    </row>
    <row r="83" spans="1:16" x14ac:dyDescent="0.3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IF(_xlfn.XLOOKUP(C83,customers!$A$2:$A$1001,customers!B83:B1082,,0)=0,"",_xlfn.XLOOKUP(C83,customers!$A$2:$A$1001,customers!B83:B1082,,0))</f>
        <v>Dottie Tift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_xlfn.XLOOKUP(C83,customers!$A$2:$A$1001,customers!$G$2:$G$1001,,0)</f>
        <v>United States</v>
      </c>
      <c r="I83" t="str">
        <f>_xlfn.XLOOKUP(D83,products!$A$2:$A$49,products!$B$2:$B$49,,0)</f>
        <v>Lib</v>
      </c>
      <c r="J83" t="str">
        <f>_xlfn.XLOOKUP(D83,products!$A$2:$A$49,products!$C$2:$C$49,,0)</f>
        <v>L</v>
      </c>
      <c r="K83" s="4">
        <f>_xlfn.XLOOKUP(D83,products!$A$2:$A$49,products!$D$2:$D$49,,0)</f>
        <v>2.5</v>
      </c>
      <c r="L83" s="5">
        <f>_xlfn.XLOOKUP(D83,products!$A$2:$A$49,products!$E$2:$E$49,,0)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_xlfn.XLOOKUP(Order_table[[#This Row],[Customer ID]],customers!$A$2:$A$1001,customers!$I$2:$I$1001,,0)</f>
        <v>Yes</v>
      </c>
    </row>
    <row r="84" spans="1:16" x14ac:dyDescent="0.3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IF(_xlfn.XLOOKUP(C84,customers!$A$2:$A$1001,customers!B84:B1083,,0)=0,"",_xlfn.XLOOKUP(C84,customers!$A$2:$A$1001,customers!B84:B1083,,0))</f>
        <v>Claiborne Feye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_xlfn.XLOOKUP(C84,customers!$A$2:$A$1001,customers!$G$2:$G$1001,,0)</f>
        <v>Ireland</v>
      </c>
      <c r="I84" t="str">
        <f>_xlfn.XLOOKUP(D84,products!$A$2:$A$49,products!$B$2:$B$49,,0)</f>
        <v>Lib</v>
      </c>
      <c r="J84" t="str">
        <f>_xlfn.XLOOKUP(D84,products!$A$2:$A$49,products!$C$2:$C$49,,0)</f>
        <v>M</v>
      </c>
      <c r="K84" s="4">
        <f>_xlfn.XLOOKUP(D84,products!$A$2:$A$49,products!$D$2:$D$49,,0)</f>
        <v>2.5</v>
      </c>
      <c r="L84" s="5">
        <f>_xlfn.XLOOKUP(D84,products!$A$2:$A$49,products!$E$2:$E$49,,0)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_xlfn.XLOOKUP(Order_table[[#This Row],[Customer ID]],customers!$A$2:$A$1001,customers!$I$2:$I$1001,,0)</f>
        <v>Yes</v>
      </c>
    </row>
    <row r="85" spans="1:16" x14ac:dyDescent="0.3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IF(_xlfn.XLOOKUP(C85,customers!$A$2:$A$1001,customers!B85:B1084,,0)=0,"",_xlfn.XLOOKUP(C85,customers!$A$2:$A$1001,customers!B85:B1084,,0))</f>
        <v>Sherman Mewrcik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_xlfn.XLOOKUP(C85,customers!$A$2:$A$1001,customers!$G$2:$G$1001,,0)</f>
        <v>United States</v>
      </c>
      <c r="I85" t="str">
        <f>_xlfn.XLOOKUP(D85,products!$A$2:$A$49,products!$B$2:$B$49,,0)</f>
        <v>Rob</v>
      </c>
      <c r="J85" t="str">
        <f>_xlfn.XLOOKUP(D85,products!$A$2:$A$49,products!$C$2:$C$49,,0)</f>
        <v>D</v>
      </c>
      <c r="K85" s="4">
        <f>_xlfn.XLOOKUP(D85,products!$A$2:$A$49,products!$D$2:$D$49,,0)</f>
        <v>2.5</v>
      </c>
      <c r="L85" s="5">
        <f>_xlfn.XLOOKUP(D85,products!$A$2:$A$49,products!$E$2:$E$49,,0)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_xlfn.XLOOKUP(Order_table[[#This Row],[Customer ID]],customers!$A$2:$A$1001,customers!$I$2:$I$1001,,0)</f>
        <v>Yes</v>
      </c>
    </row>
    <row r="86" spans="1:16" x14ac:dyDescent="0.3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IF(_xlfn.XLOOKUP(C86,customers!$A$2:$A$1001,customers!B86:B1085,,0)=0,"",_xlfn.XLOOKUP(C86,customers!$A$2:$A$1001,customers!B86:B1085,,0))</f>
        <v>Stanislaus Valsler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_xlfn.XLOOKUP(C86,customers!$A$2:$A$1001,customers!$G$2:$G$1001,,0)</f>
        <v>United States</v>
      </c>
      <c r="I86" t="str">
        <f>_xlfn.XLOOKUP(D86,products!$A$2:$A$49,products!$B$2:$B$49,,0)</f>
        <v>Lib</v>
      </c>
      <c r="J86" t="str">
        <f>_xlfn.XLOOKUP(D86,products!$A$2:$A$49,products!$C$2:$C$49,,0)</f>
        <v>L</v>
      </c>
      <c r="K86" s="4">
        <f>_xlfn.XLOOKUP(D86,products!$A$2:$A$49,products!$D$2:$D$49,,0)</f>
        <v>0.5</v>
      </c>
      <c r="L86" s="5">
        <f>_xlfn.XLOOKUP(D86,products!$A$2:$A$49,products!$E$2:$E$49,,0)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_xlfn.XLOOKUP(Order_table[[#This Row],[Customer ID]],customers!$A$2:$A$1001,customers!$I$2:$I$1001,,0)</f>
        <v>No</v>
      </c>
    </row>
    <row r="87" spans="1:16" x14ac:dyDescent="0.3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IF(_xlfn.XLOOKUP(C87,customers!$A$2:$A$1001,customers!B87:B1086,,0)=0,"",_xlfn.XLOOKUP(C87,customers!$A$2:$A$1001,customers!B87:B1086,,0))</f>
        <v>Serena Earley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_xlfn.XLOOKUP(C87,customers!$A$2:$A$1001,customers!$G$2:$G$1001,,0)</f>
        <v>United States</v>
      </c>
      <c r="I87" t="str">
        <f>_xlfn.XLOOKUP(D87,products!$A$2:$A$49,products!$B$2:$B$49,,0)</f>
        <v>Ara</v>
      </c>
      <c r="J87" t="str">
        <f>_xlfn.XLOOKUP(D87,products!$A$2:$A$49,products!$C$2:$C$49,,0)</f>
        <v>L</v>
      </c>
      <c r="K87" s="4">
        <f>_xlfn.XLOOKUP(D87,products!$A$2:$A$49,products!$D$2:$D$49,,0)</f>
        <v>2.5</v>
      </c>
      <c r="L87" s="5">
        <f>_xlfn.XLOOKUP(D87,products!$A$2:$A$49,products!$E$2:$E$49,,0)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_xlfn.XLOOKUP(Order_table[[#This Row],[Customer ID]],customers!$A$2:$A$1001,customers!$I$2:$I$1001,,0)</f>
        <v>No</v>
      </c>
    </row>
    <row r="88" spans="1:16" x14ac:dyDescent="0.3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IF(_xlfn.XLOOKUP(C88,customers!$A$2:$A$1001,customers!B88:B1087,,0)=0,"",_xlfn.XLOOKUP(C88,customers!$A$2:$A$1001,customers!B88:B1087,,0))</f>
        <v>Minny Chamberlayne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_xlfn.XLOOKUP(C88,customers!$A$2:$A$1001,customers!$G$2:$G$1001,,0)</f>
        <v>United States</v>
      </c>
      <c r="I88" t="str">
        <f>_xlfn.XLOOKUP(D88,products!$A$2:$A$49,products!$B$2:$B$49,,0)</f>
        <v>Ara</v>
      </c>
      <c r="J88" t="str">
        <f>_xlfn.XLOOKUP(D88,products!$A$2:$A$49,products!$C$2:$C$49,,0)</f>
        <v>D</v>
      </c>
      <c r="K88" s="4">
        <f>_xlfn.XLOOKUP(D88,products!$A$2:$A$49,products!$D$2:$D$49,,0)</f>
        <v>0.2</v>
      </c>
      <c r="L88" s="5">
        <f>_xlfn.XLOOKUP(D88,products!$A$2:$A$49,products!$E$2:$E$49,,0)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_xlfn.XLOOKUP(Order_table[[#This Row],[Customer ID]],customers!$A$2:$A$1001,customers!$I$2:$I$1001,,0)</f>
        <v>No</v>
      </c>
    </row>
    <row r="89" spans="1:16" x14ac:dyDescent="0.3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IF(_xlfn.XLOOKUP(C89,customers!$A$2:$A$1001,customers!B89:B1088,,0)=0,"",_xlfn.XLOOKUP(C89,customers!$A$2:$A$1001,customers!B89:B1088,,0))</f>
        <v>Elysee Sketch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_xlfn.XLOOKUP(C89,customers!$A$2:$A$1001,customers!$G$2:$G$1001,,0)</f>
        <v>United States</v>
      </c>
      <c r="I89" t="str">
        <f>_xlfn.XLOOKUP(D89,products!$A$2:$A$49,products!$B$2:$B$49,,0)</f>
        <v>Ara</v>
      </c>
      <c r="J89" t="str">
        <f>_xlfn.XLOOKUP(D89,products!$A$2:$A$49,products!$C$2:$C$49,,0)</f>
        <v>M</v>
      </c>
      <c r="K89" s="4">
        <f>_xlfn.XLOOKUP(D89,products!$A$2:$A$49,products!$D$2:$D$49,,0)</f>
        <v>1</v>
      </c>
      <c r="L89" s="5">
        <f>_xlfn.XLOOKUP(D89,products!$A$2:$A$49,products!$E$2:$E$49,,0)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_xlfn.XLOOKUP(Order_table[[#This Row],[Customer ID]],customers!$A$2:$A$1001,customers!$I$2:$I$1001,,0)</f>
        <v>No</v>
      </c>
    </row>
    <row r="90" spans="1:16" x14ac:dyDescent="0.3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IF(_xlfn.XLOOKUP(C90,customers!$A$2:$A$1001,customers!B90:B1089,,0)=0,"",_xlfn.XLOOKUP(C90,customers!$A$2:$A$1001,customers!B90:B1089,,0))</f>
        <v>Odille Thynne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_xlfn.XLOOKUP(C90,customers!$A$2:$A$1001,customers!$G$2:$G$1001,,0)</f>
        <v>United States</v>
      </c>
      <c r="I90" t="str">
        <f>_xlfn.XLOOKUP(D90,products!$A$2:$A$49,products!$B$2:$B$49,,0)</f>
        <v>Rob</v>
      </c>
      <c r="J90" t="str">
        <f>_xlfn.XLOOKUP(D90,products!$A$2:$A$49,products!$C$2:$C$49,,0)</f>
        <v>L</v>
      </c>
      <c r="K90" s="4">
        <f>_xlfn.XLOOKUP(D90,products!$A$2:$A$49,products!$D$2:$D$49,,0)</f>
        <v>1</v>
      </c>
      <c r="L90" s="5">
        <f>_xlfn.XLOOKUP(D90,products!$A$2:$A$49,products!$E$2:$E$49,,0)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_xlfn.XLOOKUP(Order_table[[#This Row],[Customer ID]],customers!$A$2:$A$1001,customers!$I$2:$I$1001,,0)</f>
        <v>No</v>
      </c>
    </row>
    <row r="91" spans="1:16" x14ac:dyDescent="0.3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IF(_xlfn.XLOOKUP(C91,customers!$A$2:$A$1001,customers!B91:B1090,,0)=0,"",_xlfn.XLOOKUP(C91,customers!$A$2:$A$1001,customers!B91:B1090,,0))</f>
        <v>Katerina Melloi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_xlfn.XLOOKUP(C91,customers!$A$2:$A$1001,customers!$G$2:$G$1001,,0)</f>
        <v>United States</v>
      </c>
      <c r="I91" t="str">
        <f>_xlfn.XLOOKUP(D91,products!$A$2:$A$49,products!$B$2:$B$49,,0)</f>
        <v>Ara</v>
      </c>
      <c r="J91" t="str">
        <f>_xlfn.XLOOKUP(D91,products!$A$2:$A$49,products!$C$2:$C$49,,0)</f>
        <v>L</v>
      </c>
      <c r="K91" s="4">
        <f>_xlfn.XLOOKUP(D91,products!$A$2:$A$49,products!$D$2:$D$49,,0)</f>
        <v>1</v>
      </c>
      <c r="L91" s="5">
        <f>_xlfn.XLOOKUP(D91,products!$A$2:$A$49,products!$E$2:$E$49,,0)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_xlfn.XLOOKUP(Order_table[[#This Row],[Customer ID]],customers!$A$2:$A$1001,customers!$I$2:$I$1001,,0)</f>
        <v>No</v>
      </c>
    </row>
    <row r="92" spans="1:16" x14ac:dyDescent="0.3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IF(_xlfn.XLOOKUP(C92,customers!$A$2:$A$1001,customers!B92:B1091,,0)=0,"",_xlfn.XLOOKUP(C92,customers!$A$2:$A$1001,customers!B92:B1091,,0))</f>
        <v>Abrahan Mussen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_xlfn.XLOOKUP(C92,customers!$A$2:$A$1001,customers!$G$2:$G$1001,,0)</f>
        <v>Ireland</v>
      </c>
      <c r="I92" t="str">
        <f>_xlfn.XLOOKUP(D92,products!$A$2:$A$49,products!$B$2:$B$49,,0)</f>
        <v>Ara</v>
      </c>
      <c r="J92" t="str">
        <f>_xlfn.XLOOKUP(D92,products!$A$2:$A$49,products!$C$2:$C$49,,0)</f>
        <v>L</v>
      </c>
      <c r="K92" s="4">
        <f>_xlfn.XLOOKUP(D92,products!$A$2:$A$49,products!$D$2:$D$49,,0)</f>
        <v>1</v>
      </c>
      <c r="L92" s="5">
        <f>_xlfn.XLOOKUP(D92,products!$A$2:$A$49,products!$E$2:$E$49,,0)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_xlfn.XLOOKUP(Order_table[[#This Row],[Customer ID]],customers!$A$2:$A$1001,customers!$I$2:$I$1001,,0)</f>
        <v>Yes</v>
      </c>
    </row>
    <row r="93" spans="1:16" x14ac:dyDescent="0.3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IF(_xlfn.XLOOKUP(C93,customers!$A$2:$A$1001,customers!B93:B1092,,0)=0,"",_xlfn.XLOOKUP(C93,customers!$A$2:$A$1001,customers!B93:B1092,,0))</f>
        <v>Anny Mundford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_xlfn.XLOOKUP(C93,customers!$A$2:$A$1001,customers!$G$2:$G$1001,,0)</f>
        <v>United States</v>
      </c>
      <c r="I93" t="str">
        <f>_xlfn.XLOOKUP(D93,products!$A$2:$A$49,products!$B$2:$B$49,,0)</f>
        <v>Ara</v>
      </c>
      <c r="J93" t="str">
        <f>_xlfn.XLOOKUP(D93,products!$A$2:$A$49,products!$C$2:$C$49,,0)</f>
        <v>M</v>
      </c>
      <c r="K93" s="4">
        <f>_xlfn.XLOOKUP(D93,products!$A$2:$A$49,products!$D$2:$D$49,,0)</f>
        <v>2.5</v>
      </c>
      <c r="L93" s="5">
        <f>_xlfn.XLOOKUP(D93,products!$A$2:$A$49,products!$E$2:$E$49,,0)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_xlfn.XLOOKUP(Order_table[[#This Row],[Customer ID]],customers!$A$2:$A$1001,customers!$I$2:$I$1001,,0)</f>
        <v>No</v>
      </c>
    </row>
    <row r="94" spans="1:16" x14ac:dyDescent="0.3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IF(_xlfn.XLOOKUP(C94,customers!$A$2:$A$1001,customers!B94:B1093,,0)=0,"",_xlfn.XLOOKUP(C94,customers!$A$2:$A$1001,customers!B94:B1093,,0))</f>
        <v>Isa Blazewicz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_xlfn.XLOOKUP(C94,customers!$A$2:$A$1001,customers!$G$2:$G$1001,,0)</f>
        <v>United States</v>
      </c>
      <c r="I94" t="str">
        <f>_xlfn.XLOOKUP(D94,products!$A$2:$A$49,products!$B$2:$B$49,,0)</f>
        <v>Exc</v>
      </c>
      <c r="J94" t="str">
        <f>_xlfn.XLOOKUP(D94,products!$A$2:$A$49,products!$C$2:$C$49,,0)</f>
        <v>L</v>
      </c>
      <c r="K94" s="4">
        <f>_xlfn.XLOOKUP(D94,products!$A$2:$A$49,products!$D$2:$D$49,,0)</f>
        <v>1</v>
      </c>
      <c r="L94" s="5">
        <f>_xlfn.XLOOKUP(D94,products!$A$2:$A$49,products!$E$2:$E$49,,0)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_xlfn.XLOOKUP(Order_table[[#This Row],[Customer ID]],customers!$A$2:$A$1001,customers!$I$2:$I$1001,,0)</f>
        <v>Yes</v>
      </c>
    </row>
    <row r="95" spans="1:16" x14ac:dyDescent="0.3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IF(_xlfn.XLOOKUP(C95,customers!$A$2:$A$1001,customers!B95:B1094,,0)=0,"",_xlfn.XLOOKUP(C95,customers!$A$2:$A$1001,customers!B95:B1094,,0))</f>
        <v>Mord Meriet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_xlfn.XLOOKUP(C95,customers!$A$2:$A$1001,customers!$G$2:$G$1001,,0)</f>
        <v>United Kingdom</v>
      </c>
      <c r="I95" t="str">
        <f>_xlfn.XLOOKUP(D95,products!$A$2:$A$49,products!$B$2:$B$49,,0)</f>
        <v>Exc</v>
      </c>
      <c r="J95" t="str">
        <f>_xlfn.XLOOKUP(D95,products!$A$2:$A$49,products!$C$2:$C$49,,0)</f>
        <v>L</v>
      </c>
      <c r="K95" s="4">
        <f>_xlfn.XLOOKUP(D95,products!$A$2:$A$49,products!$D$2:$D$49,,0)</f>
        <v>0.5</v>
      </c>
      <c r="L95" s="5">
        <f>_xlfn.XLOOKUP(D95,products!$A$2:$A$49,products!$E$2:$E$49,,0)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_xlfn.XLOOKUP(Order_table[[#This Row],[Customer ID]],customers!$A$2:$A$1001,customers!$I$2:$I$1001,,0)</f>
        <v>Yes</v>
      </c>
    </row>
    <row r="96" spans="1:16" x14ac:dyDescent="0.3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IF(_xlfn.XLOOKUP(C96,customers!$A$2:$A$1001,customers!B96:B1095,,0)=0,"",_xlfn.XLOOKUP(C96,customers!$A$2:$A$1001,customers!B96:B1095,,0))</f>
        <v>Astrix Kitchingham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_xlfn.XLOOKUP(C96,customers!$A$2:$A$1001,customers!$G$2:$G$1001,,0)</f>
        <v>Ireland</v>
      </c>
      <c r="I96" t="str">
        <f>_xlfn.XLOOKUP(D96,products!$A$2:$A$49,products!$B$2:$B$49,,0)</f>
        <v>Ara</v>
      </c>
      <c r="J96" t="str">
        <f>_xlfn.XLOOKUP(D96,products!$A$2:$A$49,products!$C$2:$C$49,,0)</f>
        <v>D</v>
      </c>
      <c r="K96" s="4">
        <f>_xlfn.XLOOKUP(D96,products!$A$2:$A$49,products!$D$2:$D$49,,0)</f>
        <v>0.2</v>
      </c>
      <c r="L96" s="5">
        <f>_xlfn.XLOOKUP(D96,products!$A$2:$A$49,products!$E$2:$E$49,,0)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_xlfn.XLOOKUP(Order_table[[#This Row],[Customer ID]],customers!$A$2:$A$1001,customers!$I$2:$I$1001,,0)</f>
        <v>Yes</v>
      </c>
    </row>
    <row r="97" spans="1:16" x14ac:dyDescent="0.3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IF(_xlfn.XLOOKUP(C97,customers!$A$2:$A$1001,customers!B97:B1096,,0)=0,"",_xlfn.XLOOKUP(C97,customers!$A$2:$A$1001,customers!B97:B1096,,0))</f>
        <v>Madelene Prinn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_xlfn.XLOOKUP(C97,customers!$A$2:$A$1001,customers!$G$2:$G$1001,,0)</f>
        <v>United States</v>
      </c>
      <c r="I97" t="str">
        <f>_xlfn.XLOOKUP(D97,products!$A$2:$A$49,products!$B$2:$B$49,,0)</f>
        <v>Ara</v>
      </c>
      <c r="J97" t="str">
        <f>_xlfn.XLOOKUP(D97,products!$A$2:$A$49,products!$C$2:$C$49,,0)</f>
        <v>M</v>
      </c>
      <c r="K97" s="4">
        <f>_xlfn.XLOOKUP(D97,products!$A$2:$A$49,products!$D$2:$D$49,,0)</f>
        <v>2.5</v>
      </c>
      <c r="L97" s="5">
        <f>_xlfn.XLOOKUP(D97,products!$A$2:$A$49,products!$E$2:$E$49,,0)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_xlfn.XLOOKUP(Order_table[[#This Row],[Customer ID]],customers!$A$2:$A$1001,customers!$I$2:$I$1001,,0)</f>
        <v>No</v>
      </c>
    </row>
    <row r="98" spans="1:16" x14ac:dyDescent="0.3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IF(_xlfn.XLOOKUP(C98,customers!$A$2:$A$1001,customers!B98:B1097,,0)=0,"",_xlfn.XLOOKUP(C98,customers!$A$2:$A$1001,customers!B98:B1097,,0))</f>
        <v>Philipa Petrushanko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_xlfn.XLOOKUP(C98,customers!$A$2:$A$1001,customers!$G$2:$G$1001,,0)</f>
        <v>United States</v>
      </c>
      <c r="I98" t="str">
        <f>_xlfn.XLOOKUP(D98,products!$A$2:$A$49,products!$B$2:$B$49,,0)</f>
        <v>Ara</v>
      </c>
      <c r="J98" t="str">
        <f>_xlfn.XLOOKUP(D98,products!$A$2:$A$49,products!$C$2:$C$49,,0)</f>
        <v>D</v>
      </c>
      <c r="K98" s="4">
        <f>_xlfn.XLOOKUP(D98,products!$A$2:$A$49,products!$D$2:$D$49,,0)</f>
        <v>0.2</v>
      </c>
      <c r="L98" s="5">
        <f>_xlfn.XLOOKUP(D98,products!$A$2:$A$49,products!$E$2:$E$49,,0)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_xlfn.XLOOKUP(Order_table[[#This Row],[Customer ID]],customers!$A$2:$A$1001,customers!$I$2:$I$1001,,0)</f>
        <v>No</v>
      </c>
    </row>
    <row r="99" spans="1:16" x14ac:dyDescent="0.3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IF(_xlfn.XLOOKUP(C99,customers!$A$2:$A$1001,customers!B99:B1098,,0)=0,"",_xlfn.XLOOKUP(C99,customers!$A$2:$A$1001,customers!B99:B1098,,0))</f>
        <v>Emlynne Laird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_xlfn.XLOOKUP(C99,customers!$A$2:$A$1001,customers!$G$2:$G$1001,,0)</f>
        <v>United States</v>
      </c>
      <c r="I99" t="str">
        <f>_xlfn.XLOOKUP(D99,products!$A$2:$A$49,products!$B$2:$B$49,,0)</f>
        <v>Ara</v>
      </c>
      <c r="J99" t="str">
        <f>_xlfn.XLOOKUP(D99,products!$A$2:$A$49,products!$C$2:$C$49,,0)</f>
        <v>M</v>
      </c>
      <c r="K99" s="4">
        <f>_xlfn.XLOOKUP(D99,products!$A$2:$A$49,products!$D$2:$D$49,,0)</f>
        <v>0.5</v>
      </c>
      <c r="L99" s="5">
        <f>_xlfn.XLOOKUP(D99,products!$A$2:$A$49,products!$E$2:$E$49,,0)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_xlfn.XLOOKUP(Order_table[[#This Row],[Customer ID]],customers!$A$2:$A$1001,customers!$I$2:$I$1001,,0)</f>
        <v>No</v>
      </c>
    </row>
    <row r="100" spans="1:16" x14ac:dyDescent="0.3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IF(_xlfn.XLOOKUP(C100,customers!$A$2:$A$1001,customers!B100:B1099,,0)=0,"",_xlfn.XLOOKUP(C100,customers!$A$2:$A$1001,customers!B100:B1099,,0))</f>
        <v>Nealson Cuttler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_xlfn.XLOOKUP(C100,customers!$A$2:$A$1001,customers!$G$2:$G$1001,,0)</f>
        <v>Ireland</v>
      </c>
      <c r="I100" t="str">
        <f>_xlfn.XLOOKUP(D100,products!$A$2:$A$49,products!$B$2:$B$49,,0)</f>
        <v>Ara</v>
      </c>
      <c r="J100" t="str">
        <f>_xlfn.XLOOKUP(D100,products!$A$2:$A$49,products!$C$2:$C$49,,0)</f>
        <v>D</v>
      </c>
      <c r="K100" s="4">
        <f>_xlfn.XLOOKUP(D100,products!$A$2:$A$49,products!$D$2:$D$49,,0)</f>
        <v>0.2</v>
      </c>
      <c r="L100" s="5">
        <f>_xlfn.XLOOKUP(D100,products!$A$2:$A$49,products!$E$2:$E$49,,0)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_xlfn.XLOOKUP(Order_table[[#This Row],[Customer ID]],customers!$A$2:$A$1001,customers!$I$2:$I$1001,,0)</f>
        <v>No</v>
      </c>
    </row>
    <row r="101" spans="1:16" x14ac:dyDescent="0.3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IF(_xlfn.XLOOKUP(C101,customers!$A$2:$A$1001,customers!B101:B1100,,0)=0,"",_xlfn.XLOOKUP(C101,customers!$A$2:$A$1001,customers!B101:B1100,,0))</f>
        <v>Jenn Munnings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_xlfn.XLOOKUP(C101,customers!$A$2:$A$1001,customers!$G$2:$G$1001,,0)</f>
        <v>United States</v>
      </c>
      <c r="I101" t="str">
        <f>_xlfn.XLOOKUP(D101,products!$A$2:$A$49,products!$B$2:$B$49,,0)</f>
        <v>Lib</v>
      </c>
      <c r="J101" t="str">
        <f>_xlfn.XLOOKUP(D101,products!$A$2:$A$49,products!$C$2:$C$49,,0)</f>
        <v>M</v>
      </c>
      <c r="K101" s="4">
        <f>_xlfn.XLOOKUP(D101,products!$A$2:$A$49,products!$D$2:$D$49,,0)</f>
        <v>0.2</v>
      </c>
      <c r="L101" s="5">
        <f>_xlfn.XLOOKUP(D101,products!$A$2:$A$49,products!$E$2:$E$49,,0)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_xlfn.XLOOKUP(Order_table[[#This Row],[Customer ID]],customers!$A$2:$A$1001,customers!$I$2:$I$1001,,0)</f>
        <v>Yes</v>
      </c>
    </row>
    <row r="102" spans="1:16" x14ac:dyDescent="0.3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IF(_xlfn.XLOOKUP(C102,customers!$A$2:$A$1001,customers!B102:B1101,,0)=0,"",_xlfn.XLOOKUP(C102,customers!$A$2:$A$1001,customers!B102:B1101,,0))</f>
        <v>Ingaborg Dunwoody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_xlfn.XLOOKUP(C102,customers!$A$2:$A$1001,customers!$G$2:$G$1001,,0)</f>
        <v>United States</v>
      </c>
      <c r="I102" t="str">
        <f>_xlfn.XLOOKUP(D102,products!$A$2:$A$49,products!$B$2:$B$49,,0)</f>
        <v>Ara</v>
      </c>
      <c r="J102" t="str">
        <f>_xlfn.XLOOKUP(D102,products!$A$2:$A$49,products!$C$2:$C$49,,0)</f>
        <v>L</v>
      </c>
      <c r="K102" s="4">
        <f>_xlfn.XLOOKUP(D102,products!$A$2:$A$49,products!$D$2:$D$49,,0)</f>
        <v>0.2</v>
      </c>
      <c r="L102" s="5">
        <f>_xlfn.XLOOKUP(D102,products!$A$2:$A$49,products!$E$2:$E$49,,0)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_xlfn.XLOOKUP(Order_table[[#This Row],[Customer ID]],customers!$A$2:$A$1001,customers!$I$2:$I$1001,,0)</f>
        <v>Yes</v>
      </c>
    </row>
    <row r="103" spans="1:16" x14ac:dyDescent="0.3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IF(_xlfn.XLOOKUP(C103,customers!$A$2:$A$1001,customers!B103:B1102,,0)=0,"",_xlfn.XLOOKUP(C103,customers!$A$2:$A$1001,customers!B103:B1102,,0))</f>
        <v>Tallie felip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_xlfn.XLOOKUP(C103,customers!$A$2:$A$1001,customers!$G$2:$G$1001,,0)</f>
        <v>Ireland</v>
      </c>
      <c r="I103" t="str">
        <f>_xlfn.XLOOKUP(D103,products!$A$2:$A$49,products!$B$2:$B$49,,0)</f>
        <v>Lib</v>
      </c>
      <c r="J103" t="str">
        <f>_xlfn.XLOOKUP(D103,products!$A$2:$A$49,products!$C$2:$C$49,,0)</f>
        <v>D</v>
      </c>
      <c r="K103" s="4">
        <f>_xlfn.XLOOKUP(D103,products!$A$2:$A$49,products!$D$2:$D$49,,0)</f>
        <v>2.5</v>
      </c>
      <c r="L103" s="5">
        <f>_xlfn.XLOOKUP(D103,products!$A$2:$A$49,products!$E$2:$E$49,,0)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_xlfn.XLOOKUP(Order_table[[#This Row],[Customer ID]],customers!$A$2:$A$1001,customers!$I$2:$I$1001,,0)</f>
        <v>Yes</v>
      </c>
    </row>
    <row r="104" spans="1:16" x14ac:dyDescent="0.3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IF(_xlfn.XLOOKUP(C104,customers!$A$2:$A$1001,customers!B104:B1103,,0)=0,"",_xlfn.XLOOKUP(C104,customers!$A$2:$A$1001,customers!B104:B1103,,0))</f>
        <v>Sarette Ducarel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_xlfn.XLOOKUP(C104,customers!$A$2:$A$1001,customers!$G$2:$G$1001,,0)</f>
        <v>Ireland</v>
      </c>
      <c r="I104" t="str">
        <f>_xlfn.XLOOKUP(D104,products!$A$2:$A$49,products!$B$2:$B$49,,0)</f>
        <v>Lib</v>
      </c>
      <c r="J104" t="str">
        <f>_xlfn.XLOOKUP(D104,products!$A$2:$A$49,products!$C$2:$C$49,,0)</f>
        <v>D</v>
      </c>
      <c r="K104" s="4">
        <f>_xlfn.XLOOKUP(D104,products!$A$2:$A$49,products!$D$2:$D$49,,0)</f>
        <v>1</v>
      </c>
      <c r="L104" s="5">
        <f>_xlfn.XLOOKUP(D104,products!$A$2:$A$49,products!$E$2:$E$49,,0)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_xlfn.XLOOKUP(Order_table[[#This Row],[Customer ID]],customers!$A$2:$A$1001,customers!$I$2:$I$1001,,0)</f>
        <v>Yes</v>
      </c>
    </row>
    <row r="105" spans="1:16" x14ac:dyDescent="0.3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IF(_xlfn.XLOOKUP(C105,customers!$A$2:$A$1001,customers!B105:B1104,,0)=0,"",_xlfn.XLOOKUP(C105,customers!$A$2:$A$1001,customers!B105:B1104,,0))</f>
        <v>Nertie Poolman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_xlfn.XLOOKUP(C105,customers!$A$2:$A$1001,customers!$G$2:$G$1001,,0)</f>
        <v>United States</v>
      </c>
      <c r="I105" t="str">
        <f>_xlfn.XLOOKUP(D105,products!$A$2:$A$49,products!$B$2:$B$49,,0)</f>
        <v>Rob</v>
      </c>
      <c r="J105" t="str">
        <f>_xlfn.XLOOKUP(D105,products!$A$2:$A$49,products!$C$2:$C$49,,0)</f>
        <v>M</v>
      </c>
      <c r="K105" s="4">
        <f>_xlfn.XLOOKUP(D105,products!$A$2:$A$49,products!$D$2:$D$49,,0)</f>
        <v>0.2</v>
      </c>
      <c r="L105" s="5">
        <f>_xlfn.XLOOKUP(D105,products!$A$2:$A$49,products!$E$2:$E$49,,0)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_xlfn.XLOOKUP(Order_table[[#This Row],[Customer ID]],customers!$A$2:$A$1001,customers!$I$2:$I$1001,,0)</f>
        <v>No</v>
      </c>
    </row>
    <row r="106" spans="1:16" x14ac:dyDescent="0.3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IF(_xlfn.XLOOKUP(C106,customers!$A$2:$A$1001,customers!B106:B1105,,0)=0,"",_xlfn.XLOOKUP(C106,customers!$A$2:$A$1001,customers!B106:B1105,,0))</f>
        <v>Constance Halfhide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_xlfn.XLOOKUP(C106,customers!$A$2:$A$1001,customers!$G$2:$G$1001,,0)</f>
        <v>United States</v>
      </c>
      <c r="I106" t="str">
        <f>_xlfn.XLOOKUP(D106,products!$A$2:$A$49,products!$B$2:$B$49,,0)</f>
        <v>Lib</v>
      </c>
      <c r="J106" t="str">
        <f>_xlfn.XLOOKUP(D106,products!$A$2:$A$49,products!$C$2:$C$49,,0)</f>
        <v>M</v>
      </c>
      <c r="K106" s="4">
        <f>_xlfn.XLOOKUP(D106,products!$A$2:$A$49,products!$D$2:$D$49,,0)</f>
        <v>1</v>
      </c>
      <c r="L106" s="5">
        <f>_xlfn.XLOOKUP(D106,products!$A$2:$A$49,products!$E$2:$E$49,,0)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_xlfn.XLOOKUP(Order_table[[#This Row],[Customer ID]],customers!$A$2:$A$1001,customers!$I$2:$I$1001,,0)</f>
        <v>No</v>
      </c>
    </row>
    <row r="107" spans="1:16" x14ac:dyDescent="0.3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IF(_xlfn.XLOOKUP(C107,customers!$A$2:$A$1001,customers!B107:B1106,,0)=0,"",_xlfn.XLOOKUP(C107,customers!$A$2:$A$1001,customers!B107:B1106,,0))</f>
        <v>Anselma Attwater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_xlfn.XLOOKUP(C107,customers!$A$2:$A$1001,customers!$G$2:$G$1001,,0)</f>
        <v>United States</v>
      </c>
      <c r="I107" t="str">
        <f>_xlfn.XLOOKUP(D107,products!$A$2:$A$49,products!$B$2:$B$49,,0)</f>
        <v>Ara</v>
      </c>
      <c r="J107" t="str">
        <f>_xlfn.XLOOKUP(D107,products!$A$2:$A$49,products!$C$2:$C$49,,0)</f>
        <v>M</v>
      </c>
      <c r="K107" s="4">
        <f>_xlfn.XLOOKUP(D107,products!$A$2:$A$49,products!$D$2:$D$49,,0)</f>
        <v>0.5</v>
      </c>
      <c r="L107" s="5">
        <f>_xlfn.XLOOKUP(D107,products!$A$2:$A$49,products!$E$2:$E$49,,0)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_xlfn.XLOOKUP(Order_table[[#This Row],[Customer ID]],customers!$A$2:$A$1001,customers!$I$2:$I$1001,,0)</f>
        <v>Yes</v>
      </c>
    </row>
    <row r="108" spans="1:16" x14ac:dyDescent="0.3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IF(_xlfn.XLOOKUP(C108,customers!$A$2:$A$1001,customers!B108:B1107,,0)=0,"",_xlfn.XLOOKUP(C108,customers!$A$2:$A$1001,customers!B108:B1107,,0))</f>
        <v>Dael Camilletti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_xlfn.XLOOKUP(C108,customers!$A$2:$A$1001,customers!$G$2:$G$1001,,0)</f>
        <v>United States</v>
      </c>
      <c r="I108" t="str">
        <f>_xlfn.XLOOKUP(D108,products!$A$2:$A$49,products!$B$2:$B$49,,0)</f>
        <v>Exc</v>
      </c>
      <c r="J108" t="str">
        <f>_xlfn.XLOOKUP(D108,products!$A$2:$A$49,products!$C$2:$C$49,,0)</f>
        <v>D</v>
      </c>
      <c r="K108" s="4">
        <f>_xlfn.XLOOKUP(D108,products!$A$2:$A$49,products!$D$2:$D$49,,0)</f>
        <v>1</v>
      </c>
      <c r="L108" s="5">
        <f>_xlfn.XLOOKUP(D108,products!$A$2:$A$49,products!$E$2:$E$49,,0)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_xlfn.XLOOKUP(Order_table[[#This Row],[Customer ID]],customers!$A$2:$A$1001,customers!$I$2:$I$1001,,0)</f>
        <v>No</v>
      </c>
    </row>
    <row r="109" spans="1:16" x14ac:dyDescent="0.3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IF(_xlfn.XLOOKUP(C109,customers!$A$2:$A$1001,customers!B109:B1108,,0)=0,"",_xlfn.XLOOKUP(C109,customers!$A$2:$A$1001,customers!B109:B1108,,0))</f>
        <v>Murdock Hame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_xlfn.XLOOKUP(C109,customers!$A$2:$A$1001,customers!$G$2:$G$1001,,0)</f>
        <v>United States</v>
      </c>
      <c r="I109" t="str">
        <f>_xlfn.XLOOKUP(D109,products!$A$2:$A$49,products!$B$2:$B$49,,0)</f>
        <v>Rob</v>
      </c>
      <c r="J109" t="str">
        <f>_xlfn.XLOOKUP(D109,products!$A$2:$A$49,products!$C$2:$C$49,,0)</f>
        <v>M</v>
      </c>
      <c r="K109" s="4">
        <f>_xlfn.XLOOKUP(D109,products!$A$2:$A$49,products!$D$2:$D$49,,0)</f>
        <v>0.5</v>
      </c>
      <c r="L109" s="5">
        <f>_xlfn.XLOOKUP(D109,products!$A$2:$A$49,products!$E$2:$E$49,,0)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_xlfn.XLOOKUP(Order_table[[#This Row],[Customer ID]],customers!$A$2:$A$1001,customers!$I$2:$I$1001,,0)</f>
        <v>Yes</v>
      </c>
    </row>
    <row r="110" spans="1:16" x14ac:dyDescent="0.3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IF(_xlfn.XLOOKUP(C110,customers!$A$2:$A$1001,customers!B110:B1109,,0)=0,"",_xlfn.XLOOKUP(C110,customers!$A$2:$A$1001,customers!B110:B1109,,0))</f>
        <v>Alfy Snowding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_xlfn.XLOOKUP(C110,customers!$A$2:$A$1001,customers!$G$2:$G$1001,,0)</f>
        <v>United States</v>
      </c>
      <c r="I110" t="str">
        <f>_xlfn.XLOOKUP(D110,products!$A$2:$A$49,products!$B$2:$B$49,,0)</f>
        <v>Ara</v>
      </c>
      <c r="J110" t="str">
        <f>_xlfn.XLOOKUP(D110,products!$A$2:$A$49,products!$C$2:$C$49,,0)</f>
        <v>M</v>
      </c>
      <c r="K110" s="4">
        <f>_xlfn.XLOOKUP(D110,products!$A$2:$A$49,products!$D$2:$D$49,,0)</f>
        <v>0.5</v>
      </c>
      <c r="L110" s="5">
        <f>_xlfn.XLOOKUP(D110,products!$A$2:$A$49,products!$E$2:$E$49,,0)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_xlfn.XLOOKUP(Order_table[[#This Row],[Customer ID]],customers!$A$2:$A$1001,customers!$I$2:$I$1001,,0)</f>
        <v>No</v>
      </c>
    </row>
    <row r="111" spans="1:16" x14ac:dyDescent="0.3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IF(_xlfn.XLOOKUP(C111,customers!$A$2:$A$1001,customers!B111:B1110,,0)=0,"",_xlfn.XLOOKUP(C111,customers!$A$2:$A$1001,customers!B111:B1110,,0))</f>
        <v>Rem Furman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_xlfn.XLOOKUP(C111,customers!$A$2:$A$1001,customers!$G$2:$G$1001,,0)</f>
        <v>United States</v>
      </c>
      <c r="I111" t="str">
        <f>_xlfn.XLOOKUP(D111,products!$A$2:$A$49,products!$B$2:$B$49,,0)</f>
        <v>Lib</v>
      </c>
      <c r="J111" t="str">
        <f>_xlfn.XLOOKUP(D111,products!$A$2:$A$49,products!$C$2:$C$49,,0)</f>
        <v>D</v>
      </c>
      <c r="K111" s="4">
        <f>_xlfn.XLOOKUP(D111,products!$A$2:$A$49,products!$D$2:$D$49,,0)</f>
        <v>0.5</v>
      </c>
      <c r="L111" s="5">
        <f>_xlfn.XLOOKUP(D111,products!$A$2:$A$49,products!$E$2:$E$49,,0)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_xlfn.XLOOKUP(Order_table[[#This Row],[Customer ID]],customers!$A$2:$A$1001,customers!$I$2:$I$1001,,0)</f>
        <v>Yes</v>
      </c>
    </row>
    <row r="112" spans="1:16" x14ac:dyDescent="0.3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IF(_xlfn.XLOOKUP(C112,customers!$A$2:$A$1001,customers!B112:B1111,,0)=0,"",_xlfn.XLOOKUP(C112,customers!$A$2:$A$1001,customers!B112:B1111,,0))</f>
        <v>Monte Percifull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_xlfn.XLOOKUP(C112,customers!$A$2:$A$1001,customers!$G$2:$G$1001,,0)</f>
        <v>United States</v>
      </c>
      <c r="I112" t="str">
        <f>_xlfn.XLOOKUP(D112,products!$A$2:$A$49,products!$B$2:$B$49,,0)</f>
        <v>Exc</v>
      </c>
      <c r="J112" t="str">
        <f>_xlfn.XLOOKUP(D112,products!$A$2:$A$49,products!$C$2:$C$49,,0)</f>
        <v>L</v>
      </c>
      <c r="K112" s="4">
        <f>_xlfn.XLOOKUP(D112,products!$A$2:$A$49,products!$D$2:$D$49,,0)</f>
        <v>0.2</v>
      </c>
      <c r="L112" s="5">
        <f>_xlfn.XLOOKUP(D112,products!$A$2:$A$49,products!$E$2:$E$49,,0)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_xlfn.XLOOKUP(Order_table[[#This Row],[Customer ID]],customers!$A$2:$A$1001,customers!$I$2:$I$1001,,0)</f>
        <v>Yes</v>
      </c>
    </row>
    <row r="113" spans="1:16" x14ac:dyDescent="0.3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IF(_xlfn.XLOOKUP(C113,customers!$A$2:$A$1001,customers!B113:B1112,,0)=0,"",_xlfn.XLOOKUP(C113,customers!$A$2:$A$1001,customers!B113:B1112,,0))</f>
        <v>Waneta Edinborough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_xlfn.XLOOKUP(C113,customers!$A$2:$A$1001,customers!$G$2:$G$1001,,0)</f>
        <v>United States</v>
      </c>
      <c r="I113" t="str">
        <f>_xlfn.XLOOKUP(D113,products!$A$2:$A$49,products!$B$2:$B$49,,0)</f>
        <v>Rob</v>
      </c>
      <c r="J113" t="str">
        <f>_xlfn.XLOOKUP(D113,products!$A$2:$A$49,products!$C$2:$C$49,,0)</f>
        <v>D</v>
      </c>
      <c r="K113" s="4">
        <f>_xlfn.XLOOKUP(D113,products!$A$2:$A$49,products!$D$2:$D$49,,0)</f>
        <v>0.5</v>
      </c>
      <c r="L113" s="5">
        <f>_xlfn.XLOOKUP(D113,products!$A$2:$A$49,products!$E$2:$E$49,,0)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_xlfn.XLOOKUP(Order_table[[#This Row],[Customer ID]],customers!$A$2:$A$1001,customers!$I$2:$I$1001,,0)</f>
        <v>No</v>
      </c>
    </row>
    <row r="114" spans="1:16" x14ac:dyDescent="0.3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IF(_xlfn.XLOOKUP(C114,customers!$A$2:$A$1001,customers!B114:B1113,,0)=0,"",_xlfn.XLOOKUP(C114,customers!$A$2:$A$1001,customers!B114:B1113,,0))</f>
        <v>Ketty Bromehead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_xlfn.XLOOKUP(C114,customers!$A$2:$A$1001,customers!$G$2:$G$1001,,0)</f>
        <v>United States</v>
      </c>
      <c r="I114" t="str">
        <f>_xlfn.XLOOKUP(D114,products!$A$2:$A$49,products!$B$2:$B$49,,0)</f>
        <v>Ara</v>
      </c>
      <c r="J114" t="str">
        <f>_xlfn.XLOOKUP(D114,products!$A$2:$A$49,products!$C$2:$C$49,,0)</f>
        <v>M</v>
      </c>
      <c r="K114" s="4">
        <f>_xlfn.XLOOKUP(D114,products!$A$2:$A$49,products!$D$2:$D$49,,0)</f>
        <v>1</v>
      </c>
      <c r="L114" s="5">
        <f>_xlfn.XLOOKUP(D114,products!$A$2:$A$49,products!$E$2:$E$49,,0)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_xlfn.XLOOKUP(Order_table[[#This Row],[Customer ID]],customers!$A$2:$A$1001,customers!$I$2:$I$1001,,0)</f>
        <v>No</v>
      </c>
    </row>
    <row r="115" spans="1:16" x14ac:dyDescent="0.3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IF(_xlfn.XLOOKUP(C115,customers!$A$2:$A$1001,customers!B115:B1114,,0)=0,"",_xlfn.XLOOKUP(C115,customers!$A$2:$A$1001,customers!B115:B1114,,0))</f>
        <v>Anabelle Hutchens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_xlfn.XLOOKUP(C115,customers!$A$2:$A$1001,customers!$G$2:$G$1001,,0)</f>
        <v>Ireland</v>
      </c>
      <c r="I115" t="str">
        <f>_xlfn.XLOOKUP(D115,products!$A$2:$A$49,products!$B$2:$B$49,,0)</f>
        <v>Lib</v>
      </c>
      <c r="J115" t="str">
        <f>_xlfn.XLOOKUP(D115,products!$A$2:$A$49,products!$C$2:$C$49,,0)</f>
        <v>M</v>
      </c>
      <c r="K115" s="4">
        <f>_xlfn.XLOOKUP(D115,products!$A$2:$A$49,products!$D$2:$D$49,,0)</f>
        <v>1</v>
      </c>
      <c r="L115" s="5">
        <f>_xlfn.XLOOKUP(D115,products!$A$2:$A$49,products!$E$2:$E$49,,0)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_xlfn.XLOOKUP(Order_table[[#This Row],[Customer ID]],customers!$A$2:$A$1001,customers!$I$2:$I$1001,,0)</f>
        <v>No</v>
      </c>
    </row>
    <row r="116" spans="1:16" x14ac:dyDescent="0.3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IF(_xlfn.XLOOKUP(C116,customers!$A$2:$A$1001,customers!B116:B1115,,0)=0,"",_xlfn.XLOOKUP(C116,customers!$A$2:$A$1001,customers!B116:B1115,,0))</f>
        <v>Beltran Mathon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_xlfn.XLOOKUP(C116,customers!$A$2:$A$1001,customers!$G$2:$G$1001,,0)</f>
        <v>United States</v>
      </c>
      <c r="I116" t="str">
        <f>_xlfn.XLOOKUP(D116,products!$A$2:$A$49,products!$B$2:$B$49,,0)</f>
        <v>Rob</v>
      </c>
      <c r="J116" t="str">
        <f>_xlfn.XLOOKUP(D116,products!$A$2:$A$49,products!$C$2:$C$49,,0)</f>
        <v>L</v>
      </c>
      <c r="K116" s="4">
        <f>_xlfn.XLOOKUP(D116,products!$A$2:$A$49,products!$D$2:$D$49,,0)</f>
        <v>0.2</v>
      </c>
      <c r="L116" s="5">
        <f>_xlfn.XLOOKUP(D116,products!$A$2:$A$49,products!$E$2:$E$49,,0)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_xlfn.XLOOKUP(Order_table[[#This Row],[Customer ID]],customers!$A$2:$A$1001,customers!$I$2:$I$1001,,0)</f>
        <v>No</v>
      </c>
    </row>
    <row r="117" spans="1:16" x14ac:dyDescent="0.3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IF(_xlfn.XLOOKUP(C117,customers!$A$2:$A$1001,customers!B117:B1116,,0)=0,"",_xlfn.XLOOKUP(C117,customers!$A$2:$A$1001,customers!B117:B1116,,0))</f>
        <v>Portie Cutchie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_xlfn.XLOOKUP(C117,customers!$A$2:$A$1001,customers!$G$2:$G$1001,,0)</f>
        <v>United Kingdom</v>
      </c>
      <c r="I117" t="str">
        <f>_xlfn.XLOOKUP(D117,products!$A$2:$A$49,products!$B$2:$B$49,,0)</f>
        <v>Lib</v>
      </c>
      <c r="J117" t="str">
        <f>_xlfn.XLOOKUP(D117,products!$A$2:$A$49,products!$C$2:$C$49,,0)</f>
        <v>L</v>
      </c>
      <c r="K117" s="4">
        <f>_xlfn.XLOOKUP(D117,products!$A$2:$A$49,products!$D$2:$D$49,,0)</f>
        <v>1</v>
      </c>
      <c r="L117" s="5">
        <f>_xlfn.XLOOKUP(D117,products!$A$2:$A$49,products!$E$2:$E$49,,0)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_xlfn.XLOOKUP(Order_table[[#This Row],[Customer ID]],customers!$A$2:$A$1001,customers!$I$2:$I$1001,,0)</f>
        <v>No</v>
      </c>
    </row>
    <row r="118" spans="1:16" x14ac:dyDescent="0.3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IF(_xlfn.XLOOKUP(C118,customers!$A$2:$A$1001,customers!B118:B1117,,0)=0,"",_xlfn.XLOOKUP(C118,customers!$A$2:$A$1001,customers!B118:B1117,,0))</f>
        <v>Conny Gheraldi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_xlfn.XLOOKUP(C118,customers!$A$2:$A$1001,customers!$G$2:$G$1001,,0)</f>
        <v>Ireland</v>
      </c>
      <c r="I118" t="str">
        <f>_xlfn.XLOOKUP(D118,products!$A$2:$A$49,products!$B$2:$B$49,,0)</f>
        <v>Lib</v>
      </c>
      <c r="J118" t="str">
        <f>_xlfn.XLOOKUP(D118,products!$A$2:$A$49,products!$C$2:$C$49,,0)</f>
        <v>L</v>
      </c>
      <c r="K118" s="4">
        <f>_xlfn.XLOOKUP(D118,products!$A$2:$A$49,products!$D$2:$D$49,,0)</f>
        <v>0.2</v>
      </c>
      <c r="L118" s="5">
        <f>_xlfn.XLOOKUP(D118,products!$A$2:$A$49,products!$E$2:$E$49,,0)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_xlfn.XLOOKUP(Order_table[[#This Row],[Customer ID]],customers!$A$2:$A$1001,customers!$I$2:$I$1001,,0)</f>
        <v>Yes</v>
      </c>
    </row>
    <row r="119" spans="1:16" x14ac:dyDescent="0.3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IF(_xlfn.XLOOKUP(C119,customers!$A$2:$A$1001,customers!B119:B1118,,0)=0,"",_xlfn.XLOOKUP(C119,customers!$A$2:$A$1001,customers!B119:B1118,,0))</f>
        <v>Tomas Sutty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_xlfn.XLOOKUP(C119,customers!$A$2:$A$1001,customers!$G$2:$G$1001,,0)</f>
        <v>United States</v>
      </c>
      <c r="I119" t="str">
        <f>_xlfn.XLOOKUP(D119,products!$A$2:$A$49,products!$B$2:$B$49,,0)</f>
        <v>Lib</v>
      </c>
      <c r="J119" t="str">
        <f>_xlfn.XLOOKUP(D119,products!$A$2:$A$49,products!$C$2:$C$49,,0)</f>
        <v>L</v>
      </c>
      <c r="K119" s="4">
        <f>_xlfn.XLOOKUP(D119,products!$A$2:$A$49,products!$D$2:$D$49,,0)</f>
        <v>0.5</v>
      </c>
      <c r="L119" s="5">
        <f>_xlfn.XLOOKUP(D119,products!$A$2:$A$49,products!$E$2:$E$49,,0)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_xlfn.XLOOKUP(Order_table[[#This Row],[Customer ID]],customers!$A$2:$A$1001,customers!$I$2:$I$1001,,0)</f>
        <v>No</v>
      </c>
    </row>
    <row r="120" spans="1:16" x14ac:dyDescent="0.3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IF(_xlfn.XLOOKUP(C120,customers!$A$2:$A$1001,customers!B120:B1119,,0)=0,"",_xlfn.XLOOKUP(C120,customers!$A$2:$A$1001,customers!B120:B1119,,0))</f>
        <v>Carlie Harce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_xlfn.XLOOKUP(C120,customers!$A$2:$A$1001,customers!$G$2:$G$1001,,0)</f>
        <v>United States</v>
      </c>
      <c r="I120" t="str">
        <f>_xlfn.XLOOKUP(D120,products!$A$2:$A$49,products!$B$2:$B$49,,0)</f>
        <v>Exc</v>
      </c>
      <c r="J120" t="str">
        <f>_xlfn.XLOOKUP(D120,products!$A$2:$A$49,products!$C$2:$C$49,,0)</f>
        <v>D</v>
      </c>
      <c r="K120" s="4">
        <f>_xlfn.XLOOKUP(D120,products!$A$2:$A$49,products!$D$2:$D$49,,0)</f>
        <v>0.5</v>
      </c>
      <c r="L120" s="5">
        <f>_xlfn.XLOOKUP(D120,products!$A$2:$A$49,products!$E$2:$E$49,,0)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_xlfn.XLOOKUP(Order_table[[#This Row],[Customer ID]],customers!$A$2:$A$1001,customers!$I$2:$I$1001,,0)</f>
        <v>Yes</v>
      </c>
    </row>
    <row r="121" spans="1:16" x14ac:dyDescent="0.3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IF(_xlfn.XLOOKUP(C121,customers!$A$2:$A$1001,customers!B121:B1120,,0)=0,"",_xlfn.XLOOKUP(C121,customers!$A$2:$A$1001,customers!B121:B1120,,0))</f>
        <v>Friederike Drysdale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_xlfn.XLOOKUP(C121,customers!$A$2:$A$1001,customers!$G$2:$G$1001,,0)</f>
        <v>United States</v>
      </c>
      <c r="I121" t="str">
        <f>_xlfn.XLOOKUP(D121,products!$A$2:$A$49,products!$B$2:$B$49,,0)</f>
        <v>Exc</v>
      </c>
      <c r="J121" t="str">
        <f>_xlfn.XLOOKUP(D121,products!$A$2:$A$49,products!$C$2:$C$49,,0)</f>
        <v>M</v>
      </c>
      <c r="K121" s="4">
        <f>_xlfn.XLOOKUP(D121,products!$A$2:$A$49,products!$D$2:$D$49,,0)</f>
        <v>0.2</v>
      </c>
      <c r="L121" s="5">
        <f>_xlfn.XLOOKUP(D121,products!$A$2:$A$49,products!$E$2:$E$49,,0)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_xlfn.XLOOKUP(Order_table[[#This Row],[Customer ID]],customers!$A$2:$A$1001,customers!$I$2:$I$1001,,0)</f>
        <v>No</v>
      </c>
    </row>
    <row r="122" spans="1:16" x14ac:dyDescent="0.3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IF(_xlfn.XLOOKUP(C122,customers!$A$2:$A$1001,customers!B122:B1121,,0)=0,"",_xlfn.XLOOKUP(C122,customers!$A$2:$A$1001,customers!B122:B1121,,0))</f>
        <v>Devon Magowan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_xlfn.XLOOKUP(C122,customers!$A$2:$A$1001,customers!$G$2:$G$1001,,0)</f>
        <v>United States</v>
      </c>
      <c r="I122" t="str">
        <f>_xlfn.XLOOKUP(D122,products!$A$2:$A$49,products!$B$2:$B$49,,0)</f>
        <v>Ara</v>
      </c>
      <c r="J122" t="str">
        <f>_xlfn.XLOOKUP(D122,products!$A$2:$A$49,products!$C$2:$C$49,,0)</f>
        <v>L</v>
      </c>
      <c r="K122" s="4">
        <f>_xlfn.XLOOKUP(D122,products!$A$2:$A$49,products!$D$2:$D$49,,0)</f>
        <v>0.2</v>
      </c>
      <c r="L122" s="5">
        <f>_xlfn.XLOOKUP(D122,products!$A$2:$A$49,products!$E$2:$E$49,,0)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_xlfn.XLOOKUP(Order_table[[#This Row],[Customer ID]],customers!$A$2:$A$1001,customers!$I$2:$I$1001,,0)</f>
        <v>No</v>
      </c>
    </row>
    <row r="123" spans="1:16" x14ac:dyDescent="0.3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IF(_xlfn.XLOOKUP(C123,customers!$A$2:$A$1001,customers!B123:B1122,,0)=0,"",_xlfn.XLOOKUP(C123,customers!$A$2:$A$1001,customers!B123:B1122,,0))</f>
        <v>Codi Littrell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_xlfn.XLOOKUP(C123,customers!$A$2:$A$1001,customers!$G$2:$G$1001,,0)</f>
        <v>United States</v>
      </c>
      <c r="I123" t="str">
        <f>_xlfn.XLOOKUP(D123,products!$A$2:$A$49,products!$B$2:$B$49,,0)</f>
        <v>Exc</v>
      </c>
      <c r="J123" t="str">
        <f>_xlfn.XLOOKUP(D123,products!$A$2:$A$49,products!$C$2:$C$49,,0)</f>
        <v>M</v>
      </c>
      <c r="K123" s="4">
        <f>_xlfn.XLOOKUP(D123,products!$A$2:$A$49,products!$D$2:$D$49,,0)</f>
        <v>1</v>
      </c>
      <c r="L123" s="5">
        <f>_xlfn.XLOOKUP(D123,products!$A$2:$A$49,products!$E$2:$E$49,,0)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_xlfn.XLOOKUP(Order_table[[#This Row],[Customer ID]],customers!$A$2:$A$1001,customers!$I$2:$I$1001,,0)</f>
        <v>No</v>
      </c>
    </row>
    <row r="124" spans="1:16" x14ac:dyDescent="0.3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IF(_xlfn.XLOOKUP(C124,customers!$A$2:$A$1001,customers!B124:B1123,,0)=0,"",_xlfn.XLOOKUP(C124,customers!$A$2:$A$1001,customers!B124:B1123,,0))</f>
        <v>Effie Yurkov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_xlfn.XLOOKUP(C124,customers!$A$2:$A$1001,customers!$G$2:$G$1001,,0)</f>
        <v>United States</v>
      </c>
      <c r="I124" t="str">
        <f>_xlfn.XLOOKUP(D124,products!$A$2:$A$49,products!$B$2:$B$49,,0)</f>
        <v>Ara</v>
      </c>
      <c r="J124" t="str">
        <f>_xlfn.XLOOKUP(D124,products!$A$2:$A$49,products!$C$2:$C$49,,0)</f>
        <v>D</v>
      </c>
      <c r="K124" s="4">
        <f>_xlfn.XLOOKUP(D124,products!$A$2:$A$49,products!$D$2:$D$49,,0)</f>
        <v>0.5</v>
      </c>
      <c r="L124" s="5">
        <f>_xlfn.XLOOKUP(D124,products!$A$2:$A$49,products!$E$2:$E$49,,0)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_xlfn.XLOOKUP(Order_table[[#This Row],[Customer ID]],customers!$A$2:$A$1001,customers!$I$2:$I$1001,,0)</f>
        <v>Yes</v>
      </c>
    </row>
    <row r="125" spans="1:16" x14ac:dyDescent="0.3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IF(_xlfn.XLOOKUP(C125,customers!$A$2:$A$1001,customers!B125:B1124,,0)=0,"",_xlfn.XLOOKUP(C125,customers!$A$2:$A$1001,customers!B125:B1124,,0))</f>
        <v>Georgena Bentjens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_xlfn.XLOOKUP(C125,customers!$A$2:$A$1001,customers!$G$2:$G$1001,,0)</f>
        <v>United States</v>
      </c>
      <c r="I125" t="str">
        <f>_xlfn.XLOOKUP(D125,products!$A$2:$A$49,products!$B$2:$B$49,,0)</f>
        <v>Lib</v>
      </c>
      <c r="J125" t="str">
        <f>_xlfn.XLOOKUP(D125,products!$A$2:$A$49,products!$C$2:$C$49,,0)</f>
        <v>L</v>
      </c>
      <c r="K125" s="4">
        <f>_xlfn.XLOOKUP(D125,products!$A$2:$A$49,products!$D$2:$D$49,,0)</f>
        <v>2.5</v>
      </c>
      <c r="L125" s="5">
        <f>_xlfn.XLOOKUP(D125,products!$A$2:$A$49,products!$E$2:$E$49,,0)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_xlfn.XLOOKUP(Order_table[[#This Row],[Customer ID]],customers!$A$2:$A$1001,customers!$I$2:$I$1001,,0)</f>
        <v>No</v>
      </c>
    </row>
    <row r="126" spans="1:16" x14ac:dyDescent="0.3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IF(_xlfn.XLOOKUP(C126,customers!$A$2:$A$1001,customers!B126:B1125,,0)=0,"",_xlfn.XLOOKUP(C126,customers!$A$2:$A$1001,customers!B126:B1125,,0))</f>
        <v>Lyn Entwistle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_xlfn.XLOOKUP(C126,customers!$A$2:$A$1001,customers!$G$2:$G$1001,,0)</f>
        <v>United States</v>
      </c>
      <c r="I126" t="str">
        <f>_xlfn.XLOOKUP(D126,products!$A$2:$A$49,products!$B$2:$B$49,,0)</f>
        <v>Lib</v>
      </c>
      <c r="J126" t="str">
        <f>_xlfn.XLOOKUP(D126,products!$A$2:$A$49,products!$C$2:$C$49,,0)</f>
        <v>M</v>
      </c>
      <c r="K126" s="4">
        <f>_xlfn.XLOOKUP(D126,products!$A$2:$A$49,products!$D$2:$D$49,,0)</f>
        <v>0.2</v>
      </c>
      <c r="L126" s="5">
        <f>_xlfn.XLOOKUP(D126,products!$A$2:$A$49,products!$E$2:$E$49,,0)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_xlfn.XLOOKUP(Order_table[[#This Row],[Customer ID]],customers!$A$2:$A$1001,customers!$I$2:$I$1001,,0)</f>
        <v>Yes</v>
      </c>
    </row>
    <row r="127" spans="1:16" x14ac:dyDescent="0.3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IF(_xlfn.XLOOKUP(C127,customers!$A$2:$A$1001,customers!B127:B1126,,0)=0,"",_xlfn.XLOOKUP(C127,customers!$A$2:$A$1001,customers!B127:B1126,,0))</f>
        <v>Mercedes Acott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_xlfn.XLOOKUP(C127,customers!$A$2:$A$1001,customers!$G$2:$G$1001,,0)</f>
        <v>Ireland</v>
      </c>
      <c r="I127" t="str">
        <f>_xlfn.XLOOKUP(D127,products!$A$2:$A$49,products!$B$2:$B$49,,0)</f>
        <v>Lib</v>
      </c>
      <c r="J127" t="str">
        <f>_xlfn.XLOOKUP(D127,products!$A$2:$A$49,products!$C$2:$C$49,,0)</f>
        <v>M</v>
      </c>
      <c r="K127" s="4">
        <f>_xlfn.XLOOKUP(D127,products!$A$2:$A$49,products!$D$2:$D$49,,0)</f>
        <v>0.5</v>
      </c>
      <c r="L127" s="5">
        <f>_xlfn.XLOOKUP(D127,products!$A$2:$A$49,products!$E$2:$E$49,,0)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_xlfn.XLOOKUP(Order_table[[#This Row],[Customer ID]],customers!$A$2:$A$1001,customers!$I$2:$I$1001,,0)</f>
        <v>Yes</v>
      </c>
    </row>
    <row r="128" spans="1:16" x14ac:dyDescent="0.3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IF(_xlfn.XLOOKUP(C128,customers!$A$2:$A$1001,customers!B128:B1127,,0)=0,"",_xlfn.XLOOKUP(C128,customers!$A$2:$A$1001,customers!B128:B1127,,0))</f>
        <v>Devy Bulbrook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_xlfn.XLOOKUP(C128,customers!$A$2:$A$1001,customers!$G$2:$G$1001,,0)</f>
        <v>United States</v>
      </c>
      <c r="I128" t="str">
        <f>_xlfn.XLOOKUP(D128,products!$A$2:$A$49,products!$B$2:$B$49,,0)</f>
        <v>Ara</v>
      </c>
      <c r="J128" t="str">
        <f>_xlfn.XLOOKUP(D128,products!$A$2:$A$49,products!$C$2:$C$49,,0)</f>
        <v>M</v>
      </c>
      <c r="K128" s="4">
        <f>_xlfn.XLOOKUP(D128,products!$A$2:$A$49,products!$D$2:$D$49,,0)</f>
        <v>1</v>
      </c>
      <c r="L128" s="5">
        <f>_xlfn.XLOOKUP(D128,products!$A$2:$A$49,products!$E$2:$E$49,,0)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_xlfn.XLOOKUP(Order_table[[#This Row],[Customer ID]],customers!$A$2:$A$1001,customers!$I$2:$I$1001,,0)</f>
        <v>No</v>
      </c>
    </row>
    <row r="129" spans="1:16" x14ac:dyDescent="0.3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IF(_xlfn.XLOOKUP(C129,customers!$A$2:$A$1001,customers!B129:B1128,,0)=0,"",_xlfn.XLOOKUP(C129,customers!$A$2:$A$1001,customers!B129:B1128,,0))</f>
        <v>Rosaline McLae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_xlfn.XLOOKUP(C129,customers!$A$2:$A$1001,customers!$G$2:$G$1001,,0)</f>
        <v>Ireland</v>
      </c>
      <c r="I129" t="str">
        <f>_xlfn.XLOOKUP(D129,products!$A$2:$A$49,products!$B$2:$B$49,,0)</f>
        <v>Lib</v>
      </c>
      <c r="J129" t="str">
        <f>_xlfn.XLOOKUP(D129,products!$A$2:$A$49,products!$C$2:$C$49,,0)</f>
        <v>D</v>
      </c>
      <c r="K129" s="4">
        <f>_xlfn.XLOOKUP(D129,products!$A$2:$A$49,products!$D$2:$D$49,,0)</f>
        <v>1</v>
      </c>
      <c r="L129" s="5">
        <f>_xlfn.XLOOKUP(D129,products!$A$2:$A$49,products!$E$2:$E$49,,0)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_xlfn.XLOOKUP(Order_table[[#This Row],[Customer ID]],customers!$A$2:$A$1001,customers!$I$2:$I$1001,,0)</f>
        <v>No</v>
      </c>
    </row>
    <row r="130" spans="1:16" x14ac:dyDescent="0.3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IF(_xlfn.XLOOKUP(C130,customers!$A$2:$A$1001,customers!B130:B1129,,0)=0,"",_xlfn.XLOOKUP(C130,customers!$A$2:$A$1001,customers!B130:B1129,,0))</f>
        <v>Zacharias Kiffe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_xlfn.XLOOKUP(C130,customers!$A$2:$A$1001,customers!$G$2:$G$1001,,0)</f>
        <v>United States</v>
      </c>
      <c r="I130" t="str">
        <f>_xlfn.XLOOKUP(D130,products!$A$2:$A$49,products!$B$2:$B$49,,0)</f>
        <v>Ara</v>
      </c>
      <c r="J130" t="str">
        <f>_xlfn.XLOOKUP(D130,products!$A$2:$A$49,products!$C$2:$C$49,,0)</f>
        <v>M</v>
      </c>
      <c r="K130" s="4">
        <f>_xlfn.XLOOKUP(D130,products!$A$2:$A$49,products!$D$2:$D$49,,0)</f>
        <v>0.5</v>
      </c>
      <c r="L130" s="5">
        <f>_xlfn.XLOOKUP(D130,products!$A$2:$A$49,products!$E$2:$E$49,,0)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_xlfn.XLOOKUP(Order_table[[#This Row],[Customer ID]],customers!$A$2:$A$1001,customers!$I$2:$I$1001,,0)</f>
        <v>No</v>
      </c>
    </row>
    <row r="131" spans="1:16" x14ac:dyDescent="0.3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IF(_xlfn.XLOOKUP(C131,customers!$A$2:$A$1001,customers!B131:B1130,,0)=0,"",_xlfn.XLOOKUP(C131,customers!$A$2:$A$1001,customers!B131:B1130,,0))</f>
        <v>Cobby Cromwell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_xlfn.XLOOKUP(C131,customers!$A$2:$A$1001,customers!$G$2:$G$1001,,0)</f>
        <v>United States</v>
      </c>
      <c r="I131" t="str">
        <f>_xlfn.XLOOKUP(D131,products!$A$2:$A$49,products!$B$2:$B$49,,0)</f>
        <v>Exc</v>
      </c>
      <c r="J131" t="str">
        <f>_xlfn.XLOOKUP(D131,products!$A$2:$A$49,products!$C$2:$C$49,,0)</f>
        <v>D</v>
      </c>
      <c r="K131" s="4">
        <f>_xlfn.XLOOKUP(D131,products!$A$2:$A$49,products!$D$2:$D$49,,0)</f>
        <v>1</v>
      </c>
      <c r="L131" s="5">
        <f>_xlfn.XLOOKUP(D131,products!$A$2:$A$49,products!$E$2:$E$49,,0)</f>
        <v>12.15</v>
      </c>
      <c r="M131" s="5">
        <f t="shared" ref="M131:M194" si="6">L131*E131</f>
        <v>12.15</v>
      </c>
      <c r="N131" t="str">
        <f t="shared" ref="N131:N194" si="7">IF(I131="Rob","Robusta",IF(I131="Exc","Excelsa",IF(I131="Ara","Arabica",IF(I131="Lib","Liberica"," "))))</f>
        <v>Excelsa</v>
      </c>
      <c r="O131" t="str">
        <f t="shared" ref="O131:O194" si="8">IF(J131="M","Medium",IF(J131="L","Light",IF(J131="D","Dark","")))</f>
        <v>Dark</v>
      </c>
      <c r="P131" t="str">
        <f>_xlfn.XLOOKUP(Order_table[[#This Row],[Customer ID]],customers!$A$2:$A$1001,customers!$I$2:$I$1001,,0)</f>
        <v>Yes</v>
      </c>
    </row>
    <row r="132" spans="1:16" x14ac:dyDescent="0.3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IF(_xlfn.XLOOKUP(C132,customers!$A$2:$A$1001,customers!B132:B1131,,0)=0,"",_xlfn.XLOOKUP(C132,customers!$A$2:$A$1001,customers!B132:B1131,,0))</f>
        <v>Tani Taffarello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_xlfn.XLOOKUP(C132,customers!$A$2:$A$1001,customers!$G$2:$G$1001,,0)</f>
        <v>Ireland</v>
      </c>
      <c r="I132" t="str">
        <f>_xlfn.XLOOKUP(D132,products!$A$2:$A$49,products!$B$2:$B$49,,0)</f>
        <v>Ara</v>
      </c>
      <c r="J132" t="str">
        <f>_xlfn.XLOOKUP(D132,products!$A$2:$A$49,products!$C$2:$C$49,,0)</f>
        <v>L</v>
      </c>
      <c r="K132" s="4">
        <f>_xlfn.XLOOKUP(D132,products!$A$2:$A$49,products!$D$2:$D$49,,0)</f>
        <v>2.5</v>
      </c>
      <c r="L132" s="5">
        <f>_xlfn.XLOOKUP(D132,products!$A$2:$A$49,products!$E$2:$E$49,,0)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_xlfn.XLOOKUP(Order_table[[#This Row],[Customer ID]],customers!$A$2:$A$1001,customers!$I$2:$I$1001,,0)</f>
        <v>Yes</v>
      </c>
    </row>
    <row r="133" spans="1:16" x14ac:dyDescent="0.3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IF(_xlfn.XLOOKUP(C133,customers!$A$2:$A$1001,customers!B133:B1132,,0)=0,"",_xlfn.XLOOKUP(C133,customers!$A$2:$A$1001,customers!B133:B1132,,0))</f>
        <v>Javier Kopke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_xlfn.XLOOKUP(C133,customers!$A$2:$A$1001,customers!$G$2:$G$1001,,0)</f>
        <v>United States</v>
      </c>
      <c r="I133" t="str">
        <f>_xlfn.XLOOKUP(D133,products!$A$2:$A$49,products!$B$2:$B$49,,0)</f>
        <v>Exc</v>
      </c>
      <c r="J133" t="str">
        <f>_xlfn.XLOOKUP(D133,products!$A$2:$A$49,products!$C$2:$C$49,,0)</f>
        <v>D</v>
      </c>
      <c r="K133" s="4">
        <f>_xlfn.XLOOKUP(D133,products!$A$2:$A$49,products!$D$2:$D$49,,0)</f>
        <v>0.5</v>
      </c>
      <c r="L133" s="5">
        <f>_xlfn.XLOOKUP(D133,products!$A$2:$A$49,products!$E$2:$E$49,,0)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_xlfn.XLOOKUP(Order_table[[#This Row],[Customer ID]],customers!$A$2:$A$1001,customers!$I$2:$I$1001,,0)</f>
        <v>Yes</v>
      </c>
    </row>
    <row r="134" spans="1:16" x14ac:dyDescent="0.3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IF(_xlfn.XLOOKUP(C134,customers!$A$2:$A$1001,customers!B134:B1133,,0)=0,"",_xlfn.XLOOKUP(C134,customers!$A$2:$A$1001,customers!B134:B1133,,0))</f>
        <v>Arabella Fransewich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_xlfn.XLOOKUP(C134,customers!$A$2:$A$1001,customers!$G$2:$G$1001,,0)</f>
        <v>United States</v>
      </c>
      <c r="I134" t="str">
        <f>_xlfn.XLOOKUP(D134,products!$A$2:$A$49,products!$B$2:$B$49,,0)</f>
        <v>Ara</v>
      </c>
      <c r="J134" t="str">
        <f>_xlfn.XLOOKUP(D134,products!$A$2:$A$49,products!$C$2:$C$49,,0)</f>
        <v>L</v>
      </c>
      <c r="K134" s="4">
        <f>_xlfn.XLOOKUP(D134,products!$A$2:$A$49,products!$D$2:$D$49,,0)</f>
        <v>2.5</v>
      </c>
      <c r="L134" s="5">
        <f>_xlfn.XLOOKUP(D134,products!$A$2:$A$49,products!$E$2:$E$49,,0)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_xlfn.XLOOKUP(Order_table[[#This Row],[Customer ID]],customers!$A$2:$A$1001,customers!$I$2:$I$1001,,0)</f>
        <v>Yes</v>
      </c>
    </row>
    <row r="135" spans="1:16" x14ac:dyDescent="0.3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IF(_xlfn.XLOOKUP(C135,customers!$A$2:$A$1001,customers!B135:B1134,,0)=0,"",_xlfn.XLOOKUP(C135,customers!$A$2:$A$1001,customers!B135:B1134,,0))</f>
        <v>Myles Seawright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_xlfn.XLOOKUP(C135,customers!$A$2:$A$1001,customers!$G$2:$G$1001,,0)</f>
        <v>United States</v>
      </c>
      <c r="I135" t="str">
        <f>_xlfn.XLOOKUP(D135,products!$A$2:$A$49,products!$B$2:$B$49,,0)</f>
        <v>Lib</v>
      </c>
      <c r="J135" t="str">
        <f>_xlfn.XLOOKUP(D135,products!$A$2:$A$49,products!$C$2:$C$49,,0)</f>
        <v>D</v>
      </c>
      <c r="K135" s="4">
        <f>_xlfn.XLOOKUP(D135,products!$A$2:$A$49,products!$D$2:$D$49,,0)</f>
        <v>1</v>
      </c>
      <c r="L135" s="5">
        <f>_xlfn.XLOOKUP(D135,products!$A$2:$A$49,products!$E$2:$E$49,,0)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_xlfn.XLOOKUP(Order_table[[#This Row],[Customer ID]],customers!$A$2:$A$1001,customers!$I$2:$I$1001,,0)</f>
        <v>No</v>
      </c>
    </row>
    <row r="136" spans="1:16" x14ac:dyDescent="0.3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IF(_xlfn.XLOOKUP(C136,customers!$A$2:$A$1001,customers!B136:B1135,,0)=0,"",_xlfn.XLOOKUP(C136,customers!$A$2:$A$1001,customers!B136:B1135,,0))</f>
        <v>Annecorinne Leehane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_xlfn.XLOOKUP(C136,customers!$A$2:$A$1001,customers!$G$2:$G$1001,,0)</f>
        <v>United States</v>
      </c>
      <c r="I136" t="str">
        <f>_xlfn.XLOOKUP(D136,products!$A$2:$A$49,products!$B$2:$B$49,,0)</f>
        <v>Exc</v>
      </c>
      <c r="J136" t="str">
        <f>_xlfn.XLOOKUP(D136,products!$A$2:$A$49,products!$C$2:$C$49,,0)</f>
        <v>M</v>
      </c>
      <c r="K136" s="4">
        <f>_xlfn.XLOOKUP(D136,products!$A$2:$A$49,products!$D$2:$D$49,,0)</f>
        <v>2.5</v>
      </c>
      <c r="L136" s="5">
        <f>_xlfn.XLOOKUP(D136,products!$A$2:$A$49,products!$E$2:$E$49,,0)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_xlfn.XLOOKUP(Order_table[[#This Row],[Customer ID]],customers!$A$2:$A$1001,customers!$I$2:$I$1001,,0)</f>
        <v>Yes</v>
      </c>
    </row>
    <row r="137" spans="1:16" x14ac:dyDescent="0.3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IF(_xlfn.XLOOKUP(C137,customers!$A$2:$A$1001,customers!B137:B1136,,0)=0,"",_xlfn.XLOOKUP(C137,customers!$A$2:$A$1001,customers!B137:B1136,,0))</f>
        <v>Lenka Rushmer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_xlfn.XLOOKUP(C137,customers!$A$2:$A$1001,customers!$G$2:$G$1001,,0)</f>
        <v>United States</v>
      </c>
      <c r="I137" t="str">
        <f>_xlfn.XLOOKUP(D137,products!$A$2:$A$49,products!$B$2:$B$49,,0)</f>
        <v>Ara</v>
      </c>
      <c r="J137" t="str">
        <f>_xlfn.XLOOKUP(D137,products!$A$2:$A$49,products!$C$2:$C$49,,0)</f>
        <v>L</v>
      </c>
      <c r="K137" s="4">
        <f>_xlfn.XLOOKUP(D137,products!$A$2:$A$49,products!$D$2:$D$49,,0)</f>
        <v>0.5</v>
      </c>
      <c r="L137" s="5">
        <f>_xlfn.XLOOKUP(D137,products!$A$2:$A$49,products!$E$2:$E$49,,0)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_xlfn.XLOOKUP(Order_table[[#This Row],[Customer ID]],customers!$A$2:$A$1001,customers!$I$2:$I$1001,,0)</f>
        <v>Yes</v>
      </c>
    </row>
    <row r="138" spans="1:16" x14ac:dyDescent="0.3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IF(_xlfn.XLOOKUP(C138,customers!$A$2:$A$1001,customers!B138:B1137,,0)=0,"",_xlfn.XLOOKUP(C138,customers!$A$2:$A$1001,customers!B138:B1137,,0))</f>
        <v>Zachariah Carlson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_xlfn.XLOOKUP(C138,customers!$A$2:$A$1001,customers!$G$2:$G$1001,,0)</f>
        <v>United States</v>
      </c>
      <c r="I138" t="str">
        <f>_xlfn.XLOOKUP(D138,products!$A$2:$A$49,products!$B$2:$B$49,,0)</f>
        <v>Ara</v>
      </c>
      <c r="J138" t="str">
        <f>_xlfn.XLOOKUP(D138,products!$A$2:$A$49,products!$C$2:$C$49,,0)</f>
        <v>D</v>
      </c>
      <c r="K138" s="4">
        <f>_xlfn.XLOOKUP(D138,products!$A$2:$A$49,products!$D$2:$D$49,,0)</f>
        <v>0.2</v>
      </c>
      <c r="L138" s="5">
        <f>_xlfn.XLOOKUP(D138,products!$A$2:$A$49,products!$E$2:$E$49,,0)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_xlfn.XLOOKUP(Order_table[[#This Row],[Customer ID]],customers!$A$2:$A$1001,customers!$I$2:$I$1001,,0)</f>
        <v>No</v>
      </c>
    </row>
    <row r="139" spans="1:16" x14ac:dyDescent="0.3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IF(_xlfn.XLOOKUP(C139,customers!$A$2:$A$1001,customers!B139:B1138,,0)=0,"",_xlfn.XLOOKUP(C139,customers!$A$2:$A$1001,customers!B139:B1138,,0))</f>
        <v>Donnie Hedlestone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_xlfn.XLOOKUP(C139,customers!$A$2:$A$1001,customers!$G$2:$G$1001,,0)</f>
        <v>Ireland</v>
      </c>
      <c r="I139" t="str">
        <f>_xlfn.XLOOKUP(D139,products!$A$2:$A$49,products!$B$2:$B$49,,0)</f>
        <v>Exc</v>
      </c>
      <c r="J139" t="str">
        <f>_xlfn.XLOOKUP(D139,products!$A$2:$A$49,products!$C$2:$C$49,,0)</f>
        <v>L</v>
      </c>
      <c r="K139" s="4">
        <f>_xlfn.XLOOKUP(D139,products!$A$2:$A$49,products!$D$2:$D$49,,0)</f>
        <v>2.5</v>
      </c>
      <c r="L139" s="5">
        <f>_xlfn.XLOOKUP(D139,products!$A$2:$A$49,products!$E$2:$E$49,,0)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_xlfn.XLOOKUP(Order_table[[#This Row],[Customer ID]],customers!$A$2:$A$1001,customers!$I$2:$I$1001,,0)</f>
        <v>No</v>
      </c>
    </row>
    <row r="140" spans="1:16" x14ac:dyDescent="0.3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IF(_xlfn.XLOOKUP(C140,customers!$A$2:$A$1001,customers!B140:B1139,,0)=0,"",_xlfn.XLOOKUP(C140,customers!$A$2:$A$1001,customers!B140:B1139,,0))</f>
        <v>Dorelia Bury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_xlfn.XLOOKUP(C140,customers!$A$2:$A$1001,customers!$G$2:$G$1001,,0)</f>
        <v>United States</v>
      </c>
      <c r="I140" t="str">
        <f>_xlfn.XLOOKUP(D140,products!$A$2:$A$49,products!$B$2:$B$49,,0)</f>
        <v>Exc</v>
      </c>
      <c r="J140" t="str">
        <f>_xlfn.XLOOKUP(D140,products!$A$2:$A$49,products!$C$2:$C$49,,0)</f>
        <v>D</v>
      </c>
      <c r="K140" s="4">
        <f>_xlfn.XLOOKUP(D140,products!$A$2:$A$49,products!$D$2:$D$49,,0)</f>
        <v>1</v>
      </c>
      <c r="L140" s="5">
        <f>_xlfn.XLOOKUP(D140,products!$A$2:$A$49,products!$E$2:$E$49,,0)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_xlfn.XLOOKUP(Order_table[[#This Row],[Customer ID]],customers!$A$2:$A$1001,customers!$I$2:$I$1001,,0)</f>
        <v>No</v>
      </c>
    </row>
    <row r="141" spans="1:16" x14ac:dyDescent="0.3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IF(_xlfn.XLOOKUP(C141,customers!$A$2:$A$1001,customers!B141:B1140,,0)=0,"",_xlfn.XLOOKUP(C141,customers!$A$2:$A$1001,customers!B141:B1140,,0))</f>
        <v>Emlynne Palfrey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_xlfn.XLOOKUP(C141,customers!$A$2:$A$1001,customers!$G$2:$G$1001,,0)</f>
        <v>United States</v>
      </c>
      <c r="I141" t="str">
        <f>_xlfn.XLOOKUP(D141,products!$A$2:$A$49,products!$B$2:$B$49,,0)</f>
        <v>Lib</v>
      </c>
      <c r="J141" t="str">
        <f>_xlfn.XLOOKUP(D141,products!$A$2:$A$49,products!$C$2:$C$49,,0)</f>
        <v>D</v>
      </c>
      <c r="K141" s="4">
        <f>_xlfn.XLOOKUP(D141,products!$A$2:$A$49,products!$D$2:$D$49,,0)</f>
        <v>1</v>
      </c>
      <c r="L141" s="5">
        <f>_xlfn.XLOOKUP(D141,products!$A$2:$A$49,products!$E$2:$E$49,,0)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_xlfn.XLOOKUP(Order_table[[#This Row],[Customer ID]],customers!$A$2:$A$1001,customers!$I$2:$I$1001,,0)</f>
        <v>Yes</v>
      </c>
    </row>
    <row r="142" spans="1:16" x14ac:dyDescent="0.3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IF(_xlfn.XLOOKUP(C142,customers!$A$2:$A$1001,customers!B142:B1141,,0)=0,"",_xlfn.XLOOKUP(C142,customers!$A$2:$A$1001,customers!B142:B1141,,0))</f>
        <v>Christopher Grieveson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_xlfn.XLOOKUP(C142,customers!$A$2:$A$1001,customers!$G$2:$G$1001,,0)</f>
        <v>Ireland</v>
      </c>
      <c r="I142" t="str">
        <f>_xlfn.XLOOKUP(D142,products!$A$2:$A$49,products!$B$2:$B$49,,0)</f>
        <v>Lib</v>
      </c>
      <c r="J142" t="str">
        <f>_xlfn.XLOOKUP(D142,products!$A$2:$A$49,products!$C$2:$C$49,,0)</f>
        <v>D</v>
      </c>
      <c r="K142" s="4">
        <f>_xlfn.XLOOKUP(D142,products!$A$2:$A$49,products!$D$2:$D$49,,0)</f>
        <v>2.5</v>
      </c>
      <c r="L142" s="5">
        <f>_xlfn.XLOOKUP(D142,products!$A$2:$A$49,products!$E$2:$E$49,,0)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_xlfn.XLOOKUP(Order_table[[#This Row],[Customer ID]],customers!$A$2:$A$1001,customers!$I$2:$I$1001,,0)</f>
        <v>Yes</v>
      </c>
    </row>
    <row r="143" spans="1:16" x14ac:dyDescent="0.3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IF(_xlfn.XLOOKUP(C143,customers!$A$2:$A$1001,customers!B143:B1142,,0)=0,"",_xlfn.XLOOKUP(C143,customers!$A$2:$A$1001,customers!B143:B1142,,0))</f>
        <v>Flory Crumpe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_xlfn.XLOOKUP(C143,customers!$A$2:$A$1001,customers!$G$2:$G$1001,,0)</f>
        <v>United States</v>
      </c>
      <c r="I143" t="str">
        <f>_xlfn.XLOOKUP(D143,products!$A$2:$A$49,products!$B$2:$B$49,,0)</f>
        <v>Ara</v>
      </c>
      <c r="J143" t="str">
        <f>_xlfn.XLOOKUP(D143,products!$A$2:$A$49,products!$C$2:$C$49,,0)</f>
        <v>L</v>
      </c>
      <c r="K143" s="4">
        <f>_xlfn.XLOOKUP(D143,products!$A$2:$A$49,products!$D$2:$D$49,,0)</f>
        <v>0.2</v>
      </c>
      <c r="L143" s="5">
        <f>_xlfn.XLOOKUP(D143,products!$A$2:$A$49,products!$E$2:$E$49,,0)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_xlfn.XLOOKUP(Order_table[[#This Row],[Customer ID]],customers!$A$2:$A$1001,customers!$I$2:$I$1001,,0)</f>
        <v>Yes</v>
      </c>
    </row>
    <row r="144" spans="1:16" x14ac:dyDescent="0.3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IF(_xlfn.XLOOKUP(C144,customers!$A$2:$A$1001,customers!B144:B1143,,0)=0,"",_xlfn.XLOOKUP(C144,customers!$A$2:$A$1001,customers!B144:B1143,,0))</f>
        <v>Nanine McCarthy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_xlfn.XLOOKUP(C144,customers!$A$2:$A$1001,customers!$G$2:$G$1001,,0)</f>
        <v>Ireland</v>
      </c>
      <c r="I144" t="str">
        <f>_xlfn.XLOOKUP(D144,products!$A$2:$A$49,products!$B$2:$B$49,,0)</f>
        <v>Exc</v>
      </c>
      <c r="J144" t="str">
        <f>_xlfn.XLOOKUP(D144,products!$A$2:$A$49,products!$C$2:$C$49,,0)</f>
        <v>L</v>
      </c>
      <c r="K144" s="4">
        <f>_xlfn.XLOOKUP(D144,products!$A$2:$A$49,products!$D$2:$D$49,,0)</f>
        <v>2.5</v>
      </c>
      <c r="L144" s="5">
        <f>_xlfn.XLOOKUP(D144,products!$A$2:$A$49,products!$E$2:$E$49,,0)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_xlfn.XLOOKUP(Order_table[[#This Row],[Customer ID]],customers!$A$2:$A$1001,customers!$I$2:$I$1001,,0)</f>
        <v>Yes</v>
      </c>
    </row>
    <row r="145" spans="1:16" x14ac:dyDescent="0.3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IF(_xlfn.XLOOKUP(C145,customers!$A$2:$A$1001,customers!B145:B1144,,0)=0,"",_xlfn.XLOOKUP(C145,customers!$A$2:$A$1001,customers!B145:B1144,,0))</f>
        <v>Byram Mergue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_xlfn.XLOOKUP(C145,customers!$A$2:$A$1001,customers!$G$2:$G$1001,,0)</f>
        <v>United States</v>
      </c>
      <c r="I145" t="str">
        <f>_xlfn.XLOOKUP(D145,products!$A$2:$A$49,products!$B$2:$B$49,,0)</f>
        <v>Lib</v>
      </c>
      <c r="J145" t="str">
        <f>_xlfn.XLOOKUP(D145,products!$A$2:$A$49,products!$C$2:$C$49,,0)</f>
        <v>M</v>
      </c>
      <c r="K145" s="4">
        <f>_xlfn.XLOOKUP(D145,products!$A$2:$A$49,products!$D$2:$D$49,,0)</f>
        <v>0.5</v>
      </c>
      <c r="L145" s="5">
        <f>_xlfn.XLOOKUP(D145,products!$A$2:$A$49,products!$E$2:$E$49,,0)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_xlfn.XLOOKUP(Order_table[[#This Row],[Customer ID]],customers!$A$2:$A$1001,customers!$I$2:$I$1001,,0)</f>
        <v>No</v>
      </c>
    </row>
    <row r="146" spans="1:16" x14ac:dyDescent="0.3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IF(_xlfn.XLOOKUP(C146,customers!$A$2:$A$1001,customers!B146:B1145,,0)=0,"",_xlfn.XLOOKUP(C146,customers!$A$2:$A$1001,customers!B146:B1145,,0))</f>
        <v>Mathew Goulter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_xlfn.XLOOKUP(C146,customers!$A$2:$A$1001,customers!$G$2:$G$1001,,0)</f>
        <v>United States</v>
      </c>
      <c r="I146" t="str">
        <f>_xlfn.XLOOKUP(D146,products!$A$2:$A$49,products!$B$2:$B$49,,0)</f>
        <v>Exc</v>
      </c>
      <c r="J146" t="str">
        <f>_xlfn.XLOOKUP(D146,products!$A$2:$A$49,products!$C$2:$C$49,,0)</f>
        <v>L</v>
      </c>
      <c r="K146" s="4">
        <f>_xlfn.XLOOKUP(D146,products!$A$2:$A$49,products!$D$2:$D$49,,0)</f>
        <v>2.5</v>
      </c>
      <c r="L146" s="5">
        <f>_xlfn.XLOOKUP(D146,products!$A$2:$A$49,products!$E$2:$E$49,,0)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_xlfn.XLOOKUP(Order_table[[#This Row],[Customer ID]],customers!$A$2:$A$1001,customers!$I$2:$I$1001,,0)</f>
        <v>Yes</v>
      </c>
    </row>
    <row r="147" spans="1:16" x14ac:dyDescent="0.3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IF(_xlfn.XLOOKUP(C147,customers!$A$2:$A$1001,customers!B147:B1146,,0)=0,"",_xlfn.XLOOKUP(C147,customers!$A$2:$A$1001,customers!B147:B1146,,0))</f>
        <v>Domeniga Duke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_xlfn.XLOOKUP(C147,customers!$A$2:$A$1001,customers!$G$2:$G$1001,,0)</f>
        <v>United States</v>
      </c>
      <c r="I147" t="str">
        <f>_xlfn.XLOOKUP(D147,products!$A$2:$A$49,products!$B$2:$B$49,,0)</f>
        <v>Lib</v>
      </c>
      <c r="J147" t="str">
        <f>_xlfn.XLOOKUP(D147,products!$A$2:$A$49,products!$C$2:$C$49,,0)</f>
        <v>M</v>
      </c>
      <c r="K147" s="4">
        <f>_xlfn.XLOOKUP(D147,products!$A$2:$A$49,products!$D$2:$D$49,,0)</f>
        <v>0.2</v>
      </c>
      <c r="L147" s="5">
        <f>_xlfn.XLOOKUP(D147,products!$A$2:$A$49,products!$E$2:$E$49,,0)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_xlfn.XLOOKUP(Order_table[[#This Row],[Customer ID]],customers!$A$2:$A$1001,customers!$I$2:$I$1001,,0)</f>
        <v>No</v>
      </c>
    </row>
    <row r="148" spans="1:16" x14ac:dyDescent="0.3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IF(_xlfn.XLOOKUP(C148,customers!$A$2:$A$1001,customers!B148:B1147,,0)=0,"",_xlfn.XLOOKUP(C148,customers!$A$2:$A$1001,customers!B148:B1147,,0))</f>
        <v>Isidore Hussey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_xlfn.XLOOKUP(C148,customers!$A$2:$A$1001,customers!$G$2:$G$1001,,0)</f>
        <v>United States</v>
      </c>
      <c r="I148" t="str">
        <f>_xlfn.XLOOKUP(D148,products!$A$2:$A$49,products!$B$2:$B$49,,0)</f>
        <v>Lib</v>
      </c>
      <c r="J148" t="str">
        <f>_xlfn.XLOOKUP(D148,products!$A$2:$A$49,products!$C$2:$C$49,,0)</f>
        <v>M</v>
      </c>
      <c r="K148" s="4">
        <f>_xlfn.XLOOKUP(D148,products!$A$2:$A$49,products!$D$2:$D$49,,0)</f>
        <v>1</v>
      </c>
      <c r="L148" s="5">
        <f>_xlfn.XLOOKUP(D148,products!$A$2:$A$49,products!$E$2:$E$49,,0)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_xlfn.XLOOKUP(Order_table[[#This Row],[Customer ID]],customers!$A$2:$A$1001,customers!$I$2:$I$1001,,0)</f>
        <v>No</v>
      </c>
    </row>
    <row r="149" spans="1:16" x14ac:dyDescent="0.3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IF(_xlfn.XLOOKUP(C149,customers!$A$2:$A$1001,customers!B149:B1148,,0)=0,"",_xlfn.XLOOKUP(C149,customers!$A$2:$A$1001,customers!B149:B1148,,0))</f>
        <v>Cassie Pinkerton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_xlfn.XLOOKUP(C149,customers!$A$2:$A$1001,customers!$G$2:$G$1001,,0)</f>
        <v>United States</v>
      </c>
      <c r="I149" t="str">
        <f>_xlfn.XLOOKUP(D149,products!$A$2:$A$49,products!$B$2:$B$49,,0)</f>
        <v>Exc</v>
      </c>
      <c r="J149" t="str">
        <f>_xlfn.XLOOKUP(D149,products!$A$2:$A$49,products!$C$2:$C$49,,0)</f>
        <v>M</v>
      </c>
      <c r="K149" s="4">
        <f>_xlfn.XLOOKUP(D149,products!$A$2:$A$49,products!$D$2:$D$49,,0)</f>
        <v>1</v>
      </c>
      <c r="L149" s="5">
        <f>_xlfn.XLOOKUP(D149,products!$A$2:$A$49,products!$E$2:$E$49,,0)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_xlfn.XLOOKUP(Order_table[[#This Row],[Customer ID]],customers!$A$2:$A$1001,customers!$I$2:$I$1001,,0)</f>
        <v>No</v>
      </c>
    </row>
    <row r="150" spans="1:16" x14ac:dyDescent="0.3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IF(_xlfn.XLOOKUP(C150,customers!$A$2:$A$1001,customers!B150:B1149,,0)=0,"",_xlfn.XLOOKUP(C150,customers!$A$2:$A$1001,customers!B150:B1149,,0))</f>
        <v>Dorian Vizor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_xlfn.XLOOKUP(C150,customers!$A$2:$A$1001,customers!$G$2:$G$1001,,0)</f>
        <v>United States</v>
      </c>
      <c r="I150" t="str">
        <f>_xlfn.XLOOKUP(D150,products!$A$2:$A$49,products!$B$2:$B$49,,0)</f>
        <v>Exc</v>
      </c>
      <c r="J150" t="str">
        <f>_xlfn.XLOOKUP(D150,products!$A$2:$A$49,products!$C$2:$C$49,,0)</f>
        <v>D</v>
      </c>
      <c r="K150" s="4">
        <f>_xlfn.XLOOKUP(D150,products!$A$2:$A$49,products!$D$2:$D$49,,0)</f>
        <v>0.2</v>
      </c>
      <c r="L150" s="5">
        <f>_xlfn.XLOOKUP(D150,products!$A$2:$A$49,products!$E$2:$E$49,,0)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_xlfn.XLOOKUP(Order_table[[#This Row],[Customer ID]],customers!$A$2:$A$1001,customers!$I$2:$I$1001,,0)</f>
        <v>Yes</v>
      </c>
    </row>
    <row r="151" spans="1:16" x14ac:dyDescent="0.3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IF(_xlfn.XLOOKUP(C151,customers!$A$2:$A$1001,customers!B151:B1150,,0)=0,"",_xlfn.XLOOKUP(C151,customers!$A$2:$A$1001,customers!B151:B1150,,0))</f>
        <v>Ken Lestrange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_xlfn.XLOOKUP(C151,customers!$A$2:$A$1001,customers!$G$2:$G$1001,,0)</f>
        <v>United States</v>
      </c>
      <c r="I151" t="str">
        <f>_xlfn.XLOOKUP(D151,products!$A$2:$A$49,products!$B$2:$B$49,,0)</f>
        <v>Ara</v>
      </c>
      <c r="J151" t="str">
        <f>_xlfn.XLOOKUP(D151,products!$A$2:$A$49,products!$C$2:$C$49,,0)</f>
        <v>M</v>
      </c>
      <c r="K151" s="4">
        <f>_xlfn.XLOOKUP(D151,products!$A$2:$A$49,products!$D$2:$D$49,,0)</f>
        <v>2.5</v>
      </c>
      <c r="L151" s="5">
        <f>_xlfn.XLOOKUP(D151,products!$A$2:$A$49,products!$E$2:$E$49,,0)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_xlfn.XLOOKUP(Order_table[[#This Row],[Customer ID]],customers!$A$2:$A$1001,customers!$I$2:$I$1001,,0)</f>
        <v>Yes</v>
      </c>
    </row>
    <row r="152" spans="1:16" x14ac:dyDescent="0.3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IF(_xlfn.XLOOKUP(C152,customers!$A$2:$A$1001,customers!B152:B1151,,0)=0,"",_xlfn.XLOOKUP(C152,customers!$A$2:$A$1001,customers!B152:B1151,,0))</f>
        <v>Arel De Lasci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_xlfn.XLOOKUP(C152,customers!$A$2:$A$1001,customers!$G$2:$G$1001,,0)</f>
        <v>United States</v>
      </c>
      <c r="I152" t="str">
        <f>_xlfn.XLOOKUP(D152,products!$A$2:$A$49,products!$B$2:$B$49,,0)</f>
        <v>Lib</v>
      </c>
      <c r="J152" t="str">
        <f>_xlfn.XLOOKUP(D152,products!$A$2:$A$49,products!$C$2:$C$49,,0)</f>
        <v>D</v>
      </c>
      <c r="K152" s="4">
        <f>_xlfn.XLOOKUP(D152,products!$A$2:$A$49,products!$D$2:$D$49,,0)</f>
        <v>1</v>
      </c>
      <c r="L152" s="5">
        <f>_xlfn.XLOOKUP(D152,products!$A$2:$A$49,products!$E$2:$E$49,,0)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_xlfn.XLOOKUP(Order_table[[#This Row],[Customer ID]],customers!$A$2:$A$1001,customers!$I$2:$I$1001,,0)</f>
        <v>Yes</v>
      </c>
    </row>
    <row r="153" spans="1:16" x14ac:dyDescent="0.3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IF(_xlfn.XLOOKUP(C153,customers!$A$2:$A$1001,customers!B153:B1152,,0)=0,"",_xlfn.XLOOKUP(C153,customers!$A$2:$A$1001,customers!B153:B1152,,0))</f>
        <v>Perkin Stonner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_xlfn.XLOOKUP(C153,customers!$A$2:$A$1001,customers!$G$2:$G$1001,,0)</f>
        <v>United States</v>
      </c>
      <c r="I153" t="str">
        <f>_xlfn.XLOOKUP(D153,products!$A$2:$A$49,products!$B$2:$B$49,,0)</f>
        <v>Ara</v>
      </c>
      <c r="J153" t="str">
        <f>_xlfn.XLOOKUP(D153,products!$A$2:$A$49,products!$C$2:$C$49,,0)</f>
        <v>M</v>
      </c>
      <c r="K153" s="4">
        <f>_xlfn.XLOOKUP(D153,products!$A$2:$A$49,products!$D$2:$D$49,,0)</f>
        <v>1</v>
      </c>
      <c r="L153" s="5">
        <f>_xlfn.XLOOKUP(D153,products!$A$2:$A$49,products!$E$2:$E$49,,0)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_xlfn.XLOOKUP(Order_table[[#This Row],[Customer ID]],customers!$A$2:$A$1001,customers!$I$2:$I$1001,,0)</f>
        <v>Yes</v>
      </c>
    </row>
    <row r="154" spans="1:16" x14ac:dyDescent="0.3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IF(_xlfn.XLOOKUP(C154,customers!$A$2:$A$1001,customers!B154:B1153,,0)=0,"",_xlfn.XLOOKUP(C154,customers!$A$2:$A$1001,customers!B154:B1153,,0))</f>
        <v>Rhodie Whife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_xlfn.XLOOKUP(C154,customers!$A$2:$A$1001,customers!$G$2:$G$1001,,0)</f>
        <v>United States</v>
      </c>
      <c r="I154" t="str">
        <f>_xlfn.XLOOKUP(D154,products!$A$2:$A$49,products!$B$2:$B$49,,0)</f>
        <v>Rob</v>
      </c>
      <c r="J154" t="str">
        <f>_xlfn.XLOOKUP(D154,products!$A$2:$A$49,products!$C$2:$C$49,,0)</f>
        <v>M</v>
      </c>
      <c r="K154" s="4">
        <f>_xlfn.XLOOKUP(D154,products!$A$2:$A$49,products!$D$2:$D$49,,0)</f>
        <v>2.5</v>
      </c>
      <c r="L154" s="5">
        <f>_xlfn.XLOOKUP(D154,products!$A$2:$A$49,products!$E$2:$E$49,,0)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_xlfn.XLOOKUP(Order_table[[#This Row],[Customer ID]],customers!$A$2:$A$1001,customers!$I$2:$I$1001,,0)</f>
        <v>Yes</v>
      </c>
    </row>
    <row r="155" spans="1:16" x14ac:dyDescent="0.3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IF(_xlfn.XLOOKUP(C155,customers!$A$2:$A$1001,customers!B155:B1154,,0)=0,"",_xlfn.XLOOKUP(C155,customers!$A$2:$A$1001,customers!B155:B1154,,0))</f>
        <v>Janifer Bagot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_xlfn.XLOOKUP(C155,customers!$A$2:$A$1001,customers!$G$2:$G$1001,,0)</f>
        <v>United States</v>
      </c>
      <c r="I155" t="str">
        <f>_xlfn.XLOOKUP(D155,products!$A$2:$A$49,products!$B$2:$B$49,,0)</f>
        <v>Rob</v>
      </c>
      <c r="J155" t="str">
        <f>_xlfn.XLOOKUP(D155,products!$A$2:$A$49,products!$C$2:$C$49,,0)</f>
        <v>D</v>
      </c>
      <c r="K155" s="4">
        <f>_xlfn.XLOOKUP(D155,products!$A$2:$A$49,products!$D$2:$D$49,,0)</f>
        <v>0.2</v>
      </c>
      <c r="L155" s="5">
        <f>_xlfn.XLOOKUP(D155,products!$A$2:$A$49,products!$E$2:$E$49,,0)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_xlfn.XLOOKUP(Order_table[[#This Row],[Customer ID]],customers!$A$2:$A$1001,customers!$I$2:$I$1001,,0)</f>
        <v>No</v>
      </c>
    </row>
    <row r="156" spans="1:16" x14ac:dyDescent="0.3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IF(_xlfn.XLOOKUP(C156,customers!$A$2:$A$1001,customers!B156:B1155,,0)=0,"",_xlfn.XLOOKUP(C156,customers!$A$2:$A$1001,customers!B156:B1155,,0))</f>
        <v>Cos Fluin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_xlfn.XLOOKUP(C156,customers!$A$2:$A$1001,customers!$G$2:$G$1001,,0)</f>
        <v>United States</v>
      </c>
      <c r="I156" t="str">
        <f>_xlfn.XLOOKUP(D156,products!$A$2:$A$49,products!$B$2:$B$49,,0)</f>
        <v>Ara</v>
      </c>
      <c r="J156" t="str">
        <f>_xlfn.XLOOKUP(D156,products!$A$2:$A$49,products!$C$2:$C$49,,0)</f>
        <v>D</v>
      </c>
      <c r="K156" s="4">
        <f>_xlfn.XLOOKUP(D156,products!$A$2:$A$49,products!$D$2:$D$49,,0)</f>
        <v>2.5</v>
      </c>
      <c r="L156" s="5">
        <f>_xlfn.XLOOKUP(D156,products!$A$2:$A$49,products!$E$2:$E$49,,0)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_xlfn.XLOOKUP(Order_table[[#This Row],[Customer ID]],customers!$A$2:$A$1001,customers!$I$2:$I$1001,,0)</f>
        <v>No</v>
      </c>
    </row>
    <row r="157" spans="1:16" x14ac:dyDescent="0.3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IF(_xlfn.XLOOKUP(C157,customers!$A$2:$A$1001,customers!B157:B1156,,0)=0,"",_xlfn.XLOOKUP(C157,customers!$A$2:$A$1001,customers!B157:B1156,,0))</f>
        <v>Paola Brydell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_xlfn.XLOOKUP(C157,customers!$A$2:$A$1001,customers!$G$2:$G$1001,,0)</f>
        <v>United States</v>
      </c>
      <c r="I157" t="str">
        <f>_xlfn.XLOOKUP(D157,products!$A$2:$A$49,products!$B$2:$B$49,,0)</f>
        <v>Ara</v>
      </c>
      <c r="J157" t="str">
        <f>_xlfn.XLOOKUP(D157,products!$A$2:$A$49,products!$C$2:$C$49,,0)</f>
        <v>M</v>
      </c>
      <c r="K157" s="4">
        <f>_xlfn.XLOOKUP(D157,products!$A$2:$A$49,products!$D$2:$D$49,,0)</f>
        <v>2.5</v>
      </c>
      <c r="L157" s="5">
        <f>_xlfn.XLOOKUP(D157,products!$A$2:$A$49,products!$E$2:$E$49,,0)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_xlfn.XLOOKUP(Order_table[[#This Row],[Customer ID]],customers!$A$2:$A$1001,customers!$I$2:$I$1001,,0)</f>
        <v>Yes</v>
      </c>
    </row>
    <row r="158" spans="1:16" x14ac:dyDescent="0.3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IF(_xlfn.XLOOKUP(C158,customers!$A$2:$A$1001,customers!B158:B1157,,0)=0,"",_xlfn.XLOOKUP(C158,customers!$A$2:$A$1001,customers!B158:B1157,,0))</f>
        <v>Natka Leethem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_xlfn.XLOOKUP(C158,customers!$A$2:$A$1001,customers!$G$2:$G$1001,,0)</f>
        <v>United States</v>
      </c>
      <c r="I158" t="str">
        <f>_xlfn.XLOOKUP(D158,products!$A$2:$A$49,products!$B$2:$B$49,,0)</f>
        <v>Ara</v>
      </c>
      <c r="J158" t="str">
        <f>_xlfn.XLOOKUP(D158,products!$A$2:$A$49,products!$C$2:$C$49,,0)</f>
        <v>M</v>
      </c>
      <c r="K158" s="4">
        <f>_xlfn.XLOOKUP(D158,products!$A$2:$A$49,products!$D$2:$D$49,,0)</f>
        <v>2.5</v>
      </c>
      <c r="L158" s="5">
        <f>_xlfn.XLOOKUP(D158,products!$A$2:$A$49,products!$E$2:$E$49,,0)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_xlfn.XLOOKUP(Order_table[[#This Row],[Customer ID]],customers!$A$2:$A$1001,customers!$I$2:$I$1001,,0)</f>
        <v>Yes</v>
      </c>
    </row>
    <row r="159" spans="1:16" x14ac:dyDescent="0.3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IF(_xlfn.XLOOKUP(C159,customers!$A$2:$A$1001,customers!B159:B1158,,0)=0,"",_xlfn.XLOOKUP(C159,customers!$A$2:$A$1001,customers!B159:B1158,,0))</f>
        <v>Stacy Pickworth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_xlfn.XLOOKUP(C159,customers!$A$2:$A$1001,customers!$G$2:$G$1001,,0)</f>
        <v>Ireland</v>
      </c>
      <c r="I159" t="str">
        <f>_xlfn.XLOOKUP(D159,products!$A$2:$A$49,products!$B$2:$B$49,,0)</f>
        <v>Rob</v>
      </c>
      <c r="J159" t="str">
        <f>_xlfn.XLOOKUP(D159,products!$A$2:$A$49,products!$C$2:$C$49,,0)</f>
        <v>D</v>
      </c>
      <c r="K159" s="4">
        <f>_xlfn.XLOOKUP(D159,products!$A$2:$A$49,products!$D$2:$D$49,,0)</f>
        <v>2.5</v>
      </c>
      <c r="L159" s="5">
        <f>_xlfn.XLOOKUP(D159,products!$A$2:$A$49,products!$E$2:$E$49,,0)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_xlfn.XLOOKUP(Order_table[[#This Row],[Customer ID]],customers!$A$2:$A$1001,customers!$I$2:$I$1001,,0)</f>
        <v>No</v>
      </c>
    </row>
    <row r="160" spans="1:16" x14ac:dyDescent="0.3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IF(_xlfn.XLOOKUP(C160,customers!$A$2:$A$1001,customers!B160:B1159,,0)=0,"",_xlfn.XLOOKUP(C160,customers!$A$2:$A$1001,customers!B160:B1159,,0))</f>
        <v>Nanny Lush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_xlfn.XLOOKUP(C160,customers!$A$2:$A$1001,customers!$G$2:$G$1001,,0)</f>
        <v>United States</v>
      </c>
      <c r="I160" t="str">
        <f>_xlfn.XLOOKUP(D160,products!$A$2:$A$49,products!$B$2:$B$49,,0)</f>
        <v>Rob</v>
      </c>
      <c r="J160" t="str">
        <f>_xlfn.XLOOKUP(D160,products!$A$2:$A$49,products!$C$2:$C$49,,0)</f>
        <v>D</v>
      </c>
      <c r="K160" s="4">
        <f>_xlfn.XLOOKUP(D160,products!$A$2:$A$49,products!$D$2:$D$49,,0)</f>
        <v>2.5</v>
      </c>
      <c r="L160" s="5">
        <f>_xlfn.XLOOKUP(D160,products!$A$2:$A$49,products!$E$2:$E$49,,0)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_xlfn.XLOOKUP(Order_table[[#This Row],[Customer ID]],customers!$A$2:$A$1001,customers!$I$2:$I$1001,,0)</f>
        <v>Yes</v>
      </c>
    </row>
    <row r="161" spans="1:16" x14ac:dyDescent="0.3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IF(_xlfn.XLOOKUP(C161,customers!$A$2:$A$1001,customers!B161:B1160,,0)=0,"",_xlfn.XLOOKUP(C161,customers!$A$2:$A$1001,customers!B161:B1160,,0))</f>
        <v>Tess Bennison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_xlfn.XLOOKUP(C161,customers!$A$2:$A$1001,customers!$G$2:$G$1001,,0)</f>
        <v>United States</v>
      </c>
      <c r="I161" t="str">
        <f>_xlfn.XLOOKUP(D161,products!$A$2:$A$49,products!$B$2:$B$49,,0)</f>
        <v>Lib</v>
      </c>
      <c r="J161" t="str">
        <f>_xlfn.XLOOKUP(D161,products!$A$2:$A$49,products!$C$2:$C$49,,0)</f>
        <v>L</v>
      </c>
      <c r="K161" s="4">
        <f>_xlfn.XLOOKUP(D161,products!$A$2:$A$49,products!$D$2:$D$49,,0)</f>
        <v>2.5</v>
      </c>
      <c r="L161" s="5">
        <f>_xlfn.XLOOKUP(D161,products!$A$2:$A$49,products!$E$2:$E$49,,0)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_xlfn.XLOOKUP(Order_table[[#This Row],[Customer ID]],customers!$A$2:$A$1001,customers!$I$2:$I$1001,,0)</f>
        <v>No</v>
      </c>
    </row>
    <row r="162" spans="1:16" x14ac:dyDescent="0.3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IF(_xlfn.XLOOKUP(C162,customers!$A$2:$A$1001,customers!B162:B1161,,0)=0,"",_xlfn.XLOOKUP(C162,customers!$A$2:$A$1001,customers!B162:B1161,,0))</f>
        <v>Freddie Cusick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_xlfn.XLOOKUP(C162,customers!$A$2:$A$1001,customers!$G$2:$G$1001,,0)</f>
        <v>United States</v>
      </c>
      <c r="I162" t="str">
        <f>_xlfn.XLOOKUP(D162,products!$A$2:$A$49,products!$B$2:$B$49,,0)</f>
        <v>Exc</v>
      </c>
      <c r="J162" t="str">
        <f>_xlfn.XLOOKUP(D162,products!$A$2:$A$49,products!$C$2:$C$49,,0)</f>
        <v>M</v>
      </c>
      <c r="K162" s="4">
        <f>_xlfn.XLOOKUP(D162,products!$A$2:$A$49,products!$D$2:$D$49,,0)</f>
        <v>0.5</v>
      </c>
      <c r="L162" s="5">
        <f>_xlfn.XLOOKUP(D162,products!$A$2:$A$49,products!$E$2:$E$49,,0)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_xlfn.XLOOKUP(Order_table[[#This Row],[Customer ID]],customers!$A$2:$A$1001,customers!$I$2:$I$1001,,0)</f>
        <v>No</v>
      </c>
    </row>
    <row r="163" spans="1:16" x14ac:dyDescent="0.3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IF(_xlfn.XLOOKUP(C163,customers!$A$2:$A$1001,customers!B163:B1162,,0)=0,"",_xlfn.XLOOKUP(C163,customers!$A$2:$A$1001,customers!B163:B1162,,0))</f>
        <v>Skylar Jeyness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_xlfn.XLOOKUP(C163,customers!$A$2:$A$1001,customers!$G$2:$G$1001,,0)</f>
        <v>United States</v>
      </c>
      <c r="I163" t="str">
        <f>_xlfn.XLOOKUP(D163,products!$A$2:$A$49,products!$B$2:$B$49,,0)</f>
        <v>Ara</v>
      </c>
      <c r="J163" t="str">
        <f>_xlfn.XLOOKUP(D163,products!$A$2:$A$49,products!$C$2:$C$49,,0)</f>
        <v>L</v>
      </c>
      <c r="K163" s="4">
        <f>_xlfn.XLOOKUP(D163,products!$A$2:$A$49,products!$D$2:$D$49,,0)</f>
        <v>0.5</v>
      </c>
      <c r="L163" s="5">
        <f>_xlfn.XLOOKUP(D163,products!$A$2:$A$49,products!$E$2:$E$49,,0)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_xlfn.XLOOKUP(Order_table[[#This Row],[Customer ID]],customers!$A$2:$A$1001,customers!$I$2:$I$1001,,0)</f>
        <v>No</v>
      </c>
    </row>
    <row r="164" spans="1:16" x14ac:dyDescent="0.3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IF(_xlfn.XLOOKUP(C164,customers!$A$2:$A$1001,customers!B164:B1163,,0)=0,"",_xlfn.XLOOKUP(C164,customers!$A$2:$A$1001,customers!B164:B1163,,0))</f>
        <v>Diena Peetermann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_xlfn.XLOOKUP(C164,customers!$A$2:$A$1001,customers!$G$2:$G$1001,,0)</f>
        <v>United States</v>
      </c>
      <c r="I164" t="str">
        <f>_xlfn.XLOOKUP(D164,products!$A$2:$A$49,products!$B$2:$B$49,,0)</f>
        <v>Exc</v>
      </c>
      <c r="J164" t="str">
        <f>_xlfn.XLOOKUP(D164,products!$A$2:$A$49,products!$C$2:$C$49,,0)</f>
        <v>D</v>
      </c>
      <c r="K164" s="4">
        <f>_xlfn.XLOOKUP(D164,products!$A$2:$A$49,products!$D$2:$D$49,,0)</f>
        <v>0.5</v>
      </c>
      <c r="L164" s="5">
        <f>_xlfn.XLOOKUP(D164,products!$A$2:$A$49,products!$E$2:$E$49,,0)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_xlfn.XLOOKUP(Order_table[[#This Row],[Customer ID]],customers!$A$2:$A$1001,customers!$I$2:$I$1001,,0)</f>
        <v>Yes</v>
      </c>
    </row>
    <row r="165" spans="1:16" x14ac:dyDescent="0.3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IF(_xlfn.XLOOKUP(C165,customers!$A$2:$A$1001,customers!B165:B1164,,0)=0,"",_xlfn.XLOOKUP(C165,customers!$A$2:$A$1001,customers!B165:B1164,,0))</f>
        <v>Flynn Antony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_xlfn.XLOOKUP(C165,customers!$A$2:$A$1001,customers!$G$2:$G$1001,,0)</f>
        <v>United States</v>
      </c>
      <c r="I165" t="str">
        <f>_xlfn.XLOOKUP(D165,products!$A$2:$A$49,products!$B$2:$B$49,,0)</f>
        <v>Rob</v>
      </c>
      <c r="J165" t="str">
        <f>_xlfn.XLOOKUP(D165,products!$A$2:$A$49,products!$C$2:$C$49,,0)</f>
        <v>D</v>
      </c>
      <c r="K165" s="4">
        <f>_xlfn.XLOOKUP(D165,products!$A$2:$A$49,products!$D$2:$D$49,,0)</f>
        <v>0.2</v>
      </c>
      <c r="L165" s="5">
        <f>_xlfn.XLOOKUP(D165,products!$A$2:$A$49,products!$E$2:$E$49,,0)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_xlfn.XLOOKUP(Order_table[[#This Row],[Customer ID]],customers!$A$2:$A$1001,customers!$I$2:$I$1001,,0)</f>
        <v>No</v>
      </c>
    </row>
    <row r="166" spans="1:16" x14ac:dyDescent="0.3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IF(_xlfn.XLOOKUP(C166,customers!$A$2:$A$1001,customers!B166:B1165,,0)=0,"",_xlfn.XLOOKUP(C166,customers!$A$2:$A$1001,customers!B166:B1165,,0))</f>
        <v>Homer Dulany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_xlfn.XLOOKUP(C166,customers!$A$2:$A$1001,customers!$G$2:$G$1001,,0)</f>
        <v>Ireland</v>
      </c>
      <c r="I166" t="str">
        <f>_xlfn.XLOOKUP(D166,products!$A$2:$A$49,products!$B$2:$B$49,,0)</f>
        <v>Exc</v>
      </c>
      <c r="J166" t="str">
        <f>_xlfn.XLOOKUP(D166,products!$A$2:$A$49,products!$C$2:$C$49,,0)</f>
        <v>D</v>
      </c>
      <c r="K166" s="4">
        <f>_xlfn.XLOOKUP(D166,products!$A$2:$A$49,products!$D$2:$D$49,,0)</f>
        <v>0.5</v>
      </c>
      <c r="L166" s="5">
        <f>_xlfn.XLOOKUP(D166,products!$A$2:$A$49,products!$E$2:$E$49,,0)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_xlfn.XLOOKUP(Order_table[[#This Row],[Customer ID]],customers!$A$2:$A$1001,customers!$I$2:$I$1001,,0)</f>
        <v>No</v>
      </c>
    </row>
    <row r="167" spans="1:16" x14ac:dyDescent="0.3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IF(_xlfn.XLOOKUP(C167,customers!$A$2:$A$1001,customers!B167:B1166,,0)=0,"",_xlfn.XLOOKUP(C167,customers!$A$2:$A$1001,customers!B167:B1166,,0))</f>
        <v>Fiorenze Drogan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_xlfn.XLOOKUP(C167,customers!$A$2:$A$1001,customers!$G$2:$G$1001,,0)</f>
        <v>United States</v>
      </c>
      <c r="I167" t="str">
        <f>_xlfn.XLOOKUP(D167,products!$A$2:$A$49,products!$B$2:$B$49,,0)</f>
        <v>Rob</v>
      </c>
      <c r="J167" t="str">
        <f>_xlfn.XLOOKUP(D167,products!$A$2:$A$49,products!$C$2:$C$49,,0)</f>
        <v>D</v>
      </c>
      <c r="K167" s="4">
        <f>_xlfn.XLOOKUP(D167,products!$A$2:$A$49,products!$D$2:$D$49,,0)</f>
        <v>1</v>
      </c>
      <c r="L167" s="5">
        <f>_xlfn.XLOOKUP(D167,products!$A$2:$A$49,products!$E$2:$E$49,,0)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_xlfn.XLOOKUP(Order_table[[#This Row],[Customer ID]],customers!$A$2:$A$1001,customers!$I$2:$I$1001,,0)</f>
        <v>Yes</v>
      </c>
    </row>
    <row r="168" spans="1:16" x14ac:dyDescent="0.3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IF(_xlfn.XLOOKUP(C168,customers!$A$2:$A$1001,customers!B168:B1167,,0)=0,"",_xlfn.XLOOKUP(C168,customers!$A$2:$A$1001,customers!B168:B1167,,0))</f>
        <v>Quinn Parsons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_xlfn.XLOOKUP(C168,customers!$A$2:$A$1001,customers!$G$2:$G$1001,,0)</f>
        <v>United States</v>
      </c>
      <c r="I168" t="str">
        <f>_xlfn.XLOOKUP(D168,products!$A$2:$A$49,products!$B$2:$B$49,,0)</f>
        <v>Rob</v>
      </c>
      <c r="J168" t="str">
        <f>_xlfn.XLOOKUP(D168,products!$A$2:$A$49,products!$C$2:$C$49,,0)</f>
        <v>D</v>
      </c>
      <c r="K168" s="4">
        <f>_xlfn.XLOOKUP(D168,products!$A$2:$A$49,products!$D$2:$D$49,,0)</f>
        <v>0.5</v>
      </c>
      <c r="L168" s="5">
        <f>_xlfn.XLOOKUP(D168,products!$A$2:$A$49,products!$E$2:$E$49,,0)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_xlfn.XLOOKUP(Order_table[[#This Row],[Customer ID]],customers!$A$2:$A$1001,customers!$I$2:$I$1001,,0)</f>
        <v>Yes</v>
      </c>
    </row>
    <row r="169" spans="1:16" x14ac:dyDescent="0.3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IF(_xlfn.XLOOKUP(C169,customers!$A$2:$A$1001,customers!B169:B1168,,0)=0,"",_xlfn.XLOOKUP(C169,customers!$A$2:$A$1001,customers!B169:B1168,,0))</f>
        <v>Elonore Goodings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_xlfn.XLOOKUP(C169,customers!$A$2:$A$1001,customers!$G$2:$G$1001,,0)</f>
        <v>United States</v>
      </c>
      <c r="I169" t="str">
        <f>_xlfn.XLOOKUP(D169,products!$A$2:$A$49,products!$B$2:$B$49,,0)</f>
        <v>Exc</v>
      </c>
      <c r="J169" t="str">
        <f>_xlfn.XLOOKUP(D169,products!$A$2:$A$49,products!$C$2:$C$49,,0)</f>
        <v>M</v>
      </c>
      <c r="K169" s="4">
        <f>_xlfn.XLOOKUP(D169,products!$A$2:$A$49,products!$D$2:$D$49,,0)</f>
        <v>0.5</v>
      </c>
      <c r="L169" s="5">
        <f>_xlfn.XLOOKUP(D169,products!$A$2:$A$49,products!$E$2:$E$49,,0)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_xlfn.XLOOKUP(Order_table[[#This Row],[Customer ID]],customers!$A$2:$A$1001,customers!$I$2:$I$1001,,0)</f>
        <v>Yes</v>
      </c>
    </row>
    <row r="170" spans="1:16" x14ac:dyDescent="0.3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IF(_xlfn.XLOOKUP(C170,customers!$A$2:$A$1001,customers!B170:B1169,,0)=0,"",_xlfn.XLOOKUP(C170,customers!$A$2:$A$1001,customers!B170:B1169,,0))</f>
        <v>Terencio O'Moylan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_xlfn.XLOOKUP(C170,customers!$A$2:$A$1001,customers!$G$2:$G$1001,,0)</f>
        <v>Ireland</v>
      </c>
      <c r="I170" t="str">
        <f>_xlfn.XLOOKUP(D170,products!$A$2:$A$49,products!$B$2:$B$49,,0)</f>
        <v>Ara</v>
      </c>
      <c r="J170" t="str">
        <f>_xlfn.XLOOKUP(D170,products!$A$2:$A$49,products!$C$2:$C$49,,0)</f>
        <v>M</v>
      </c>
      <c r="K170" s="4">
        <f>_xlfn.XLOOKUP(D170,products!$A$2:$A$49,products!$D$2:$D$49,,0)</f>
        <v>0.5</v>
      </c>
      <c r="L170" s="5">
        <f>_xlfn.XLOOKUP(D170,products!$A$2:$A$49,products!$E$2:$E$49,,0)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_xlfn.XLOOKUP(Order_table[[#This Row],[Customer ID]],customers!$A$2:$A$1001,customers!$I$2:$I$1001,,0)</f>
        <v>No</v>
      </c>
    </row>
    <row r="171" spans="1:16" x14ac:dyDescent="0.3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IF(_xlfn.XLOOKUP(C171,customers!$A$2:$A$1001,customers!B171:B1170,,0)=0,"",_xlfn.XLOOKUP(C171,customers!$A$2:$A$1001,customers!B171:B1170,,0))</f>
        <v>Wyatan Fetherston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_xlfn.XLOOKUP(C171,customers!$A$2:$A$1001,customers!$G$2:$G$1001,,0)</f>
        <v>Ireland</v>
      </c>
      <c r="I171" t="str">
        <f>_xlfn.XLOOKUP(D171,products!$A$2:$A$49,products!$B$2:$B$49,,0)</f>
        <v>Rob</v>
      </c>
      <c r="J171" t="str">
        <f>_xlfn.XLOOKUP(D171,products!$A$2:$A$49,products!$C$2:$C$49,,0)</f>
        <v>D</v>
      </c>
      <c r="K171" s="4">
        <f>_xlfn.XLOOKUP(D171,products!$A$2:$A$49,products!$D$2:$D$49,,0)</f>
        <v>1</v>
      </c>
      <c r="L171" s="5">
        <f>_xlfn.XLOOKUP(D171,products!$A$2:$A$49,products!$E$2:$E$49,,0)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_xlfn.XLOOKUP(Order_table[[#This Row],[Customer ID]],customers!$A$2:$A$1001,customers!$I$2:$I$1001,,0)</f>
        <v>No</v>
      </c>
    </row>
    <row r="172" spans="1:16" x14ac:dyDescent="0.3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IF(_xlfn.XLOOKUP(C172,customers!$A$2:$A$1001,customers!B172:B1171,,0)=0,"",_xlfn.XLOOKUP(C172,customers!$A$2:$A$1001,customers!B172:B1171,,0))</f>
        <v>Wesley Giorgioni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_xlfn.XLOOKUP(C172,customers!$A$2:$A$1001,customers!$G$2:$G$1001,,0)</f>
        <v>United Kingdom</v>
      </c>
      <c r="I172" t="str">
        <f>_xlfn.XLOOKUP(D172,products!$A$2:$A$49,products!$B$2:$B$49,,0)</f>
        <v>Exc</v>
      </c>
      <c r="J172" t="str">
        <f>_xlfn.XLOOKUP(D172,products!$A$2:$A$49,products!$C$2:$C$49,,0)</f>
        <v>L</v>
      </c>
      <c r="K172" s="4">
        <f>_xlfn.XLOOKUP(D172,products!$A$2:$A$49,products!$D$2:$D$49,,0)</f>
        <v>2.5</v>
      </c>
      <c r="L172" s="5">
        <f>_xlfn.XLOOKUP(D172,products!$A$2:$A$49,products!$E$2:$E$49,,0)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_xlfn.XLOOKUP(Order_table[[#This Row],[Customer ID]],customers!$A$2:$A$1001,customers!$I$2:$I$1001,,0)</f>
        <v>No</v>
      </c>
    </row>
    <row r="173" spans="1:16" x14ac:dyDescent="0.3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IF(_xlfn.XLOOKUP(C173,customers!$A$2:$A$1001,customers!B173:B1172,,0)=0,"",_xlfn.XLOOKUP(C173,customers!$A$2:$A$1001,customers!B173:B1172,,0))</f>
        <v>Christy Franseco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_xlfn.XLOOKUP(C173,customers!$A$2:$A$1001,customers!$G$2:$G$1001,,0)</f>
        <v>United States</v>
      </c>
      <c r="I173" t="str">
        <f>_xlfn.XLOOKUP(D173,products!$A$2:$A$49,products!$B$2:$B$49,,0)</f>
        <v>Exc</v>
      </c>
      <c r="J173" t="str">
        <f>_xlfn.XLOOKUP(D173,products!$A$2:$A$49,products!$C$2:$C$49,,0)</f>
        <v>M</v>
      </c>
      <c r="K173" s="4">
        <f>_xlfn.XLOOKUP(D173,products!$A$2:$A$49,products!$D$2:$D$49,,0)</f>
        <v>2.5</v>
      </c>
      <c r="L173" s="5">
        <f>_xlfn.XLOOKUP(D173,products!$A$2:$A$49,products!$E$2:$E$49,,0)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_xlfn.XLOOKUP(Order_table[[#This Row],[Customer ID]],customers!$A$2:$A$1001,customers!$I$2:$I$1001,,0)</f>
        <v>Yes</v>
      </c>
    </row>
    <row r="174" spans="1:16" x14ac:dyDescent="0.3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IF(_xlfn.XLOOKUP(C174,customers!$A$2:$A$1001,customers!B174:B1173,,0)=0,"",_xlfn.XLOOKUP(C174,customers!$A$2:$A$1001,customers!B174:B1173,,0))</f>
        <v>Catarina Donn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_xlfn.XLOOKUP(C174,customers!$A$2:$A$1001,customers!$G$2:$G$1001,,0)</f>
        <v>Ireland</v>
      </c>
      <c r="I174" t="str">
        <f>_xlfn.XLOOKUP(D174,products!$A$2:$A$49,products!$B$2:$B$49,,0)</f>
        <v>Exc</v>
      </c>
      <c r="J174" t="str">
        <f>_xlfn.XLOOKUP(D174,products!$A$2:$A$49,products!$C$2:$C$49,,0)</f>
        <v>D</v>
      </c>
      <c r="K174" s="4">
        <f>_xlfn.XLOOKUP(D174,products!$A$2:$A$49,products!$D$2:$D$49,,0)</f>
        <v>0.5</v>
      </c>
      <c r="L174" s="5">
        <f>_xlfn.XLOOKUP(D174,products!$A$2:$A$49,products!$E$2:$E$49,,0)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_xlfn.XLOOKUP(Order_table[[#This Row],[Customer ID]],customers!$A$2:$A$1001,customers!$I$2:$I$1001,,0)</f>
        <v>No</v>
      </c>
    </row>
    <row r="175" spans="1:16" x14ac:dyDescent="0.3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IF(_xlfn.XLOOKUP(C175,customers!$A$2:$A$1001,customers!B175:B1174,,0)=0,"",_xlfn.XLOOKUP(C175,customers!$A$2:$A$1001,customers!B175:B1174,,0))</f>
        <v>Rebeka Worg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_xlfn.XLOOKUP(C175,customers!$A$2:$A$1001,customers!$G$2:$G$1001,,0)</f>
        <v>United States</v>
      </c>
      <c r="I175" t="str">
        <f>_xlfn.XLOOKUP(D175,products!$A$2:$A$49,products!$B$2:$B$49,,0)</f>
        <v>Rob</v>
      </c>
      <c r="J175" t="str">
        <f>_xlfn.XLOOKUP(D175,products!$A$2:$A$49,products!$C$2:$C$49,,0)</f>
        <v>M</v>
      </c>
      <c r="K175" s="4">
        <f>_xlfn.XLOOKUP(D175,products!$A$2:$A$49,products!$D$2:$D$49,,0)</f>
        <v>2.5</v>
      </c>
      <c r="L175" s="5">
        <f>_xlfn.XLOOKUP(D175,products!$A$2:$A$49,products!$E$2:$E$49,,0)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_xlfn.XLOOKUP(Order_table[[#This Row],[Customer ID]],customers!$A$2:$A$1001,customers!$I$2:$I$1001,,0)</f>
        <v>No</v>
      </c>
    </row>
    <row r="176" spans="1:16" x14ac:dyDescent="0.3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IF(_xlfn.XLOOKUP(C176,customers!$A$2:$A$1001,customers!B176:B1175,,0)=0,"",_xlfn.XLOOKUP(C176,customers!$A$2:$A$1001,customers!B176:B1175,,0))</f>
        <v>Shelli Keynd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_xlfn.XLOOKUP(C176,customers!$A$2:$A$1001,customers!$G$2:$G$1001,,0)</f>
        <v>United States</v>
      </c>
      <c r="I176" t="str">
        <f>_xlfn.XLOOKUP(D176,products!$A$2:$A$49,products!$B$2:$B$49,,0)</f>
        <v>Exc</v>
      </c>
      <c r="J176" t="str">
        <f>_xlfn.XLOOKUP(D176,products!$A$2:$A$49,products!$C$2:$C$49,,0)</f>
        <v>L</v>
      </c>
      <c r="K176" s="4">
        <f>_xlfn.XLOOKUP(D176,products!$A$2:$A$49,products!$D$2:$D$49,,0)</f>
        <v>2.5</v>
      </c>
      <c r="L176" s="5">
        <f>_xlfn.XLOOKUP(D176,products!$A$2:$A$49,products!$E$2:$E$49,,0)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_xlfn.XLOOKUP(Order_table[[#This Row],[Customer ID]],customers!$A$2:$A$1001,customers!$I$2:$I$1001,,0)</f>
        <v>Yes</v>
      </c>
    </row>
    <row r="177" spans="1:16" x14ac:dyDescent="0.3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IF(_xlfn.XLOOKUP(C177,customers!$A$2:$A$1001,customers!B177:B1176,,0)=0,"",_xlfn.XLOOKUP(C177,customers!$A$2:$A$1001,customers!B177:B1176,,0))</f>
        <v>Joshuah Awdry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_xlfn.XLOOKUP(C177,customers!$A$2:$A$1001,customers!$G$2:$G$1001,,0)</f>
        <v>United States</v>
      </c>
      <c r="I177" t="str">
        <f>_xlfn.XLOOKUP(D177,products!$A$2:$A$49,products!$B$2:$B$49,,0)</f>
        <v>Exc</v>
      </c>
      <c r="J177" t="str">
        <f>_xlfn.XLOOKUP(D177,products!$A$2:$A$49,products!$C$2:$C$49,,0)</f>
        <v>M</v>
      </c>
      <c r="K177" s="4">
        <f>_xlfn.XLOOKUP(D177,products!$A$2:$A$49,products!$D$2:$D$49,,0)</f>
        <v>2.5</v>
      </c>
      <c r="L177" s="5">
        <f>_xlfn.XLOOKUP(D177,products!$A$2:$A$49,products!$E$2:$E$49,,0)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_xlfn.XLOOKUP(Order_table[[#This Row],[Customer ID]],customers!$A$2:$A$1001,customers!$I$2:$I$1001,,0)</f>
        <v>Yes</v>
      </c>
    </row>
    <row r="178" spans="1:16" x14ac:dyDescent="0.3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IF(_xlfn.XLOOKUP(C178,customers!$A$2:$A$1001,customers!B178:B1177,,0)=0,"",_xlfn.XLOOKUP(C178,customers!$A$2:$A$1001,customers!B178:B1177,,0))</f>
        <v>Selie Baulcombe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_xlfn.XLOOKUP(C178,customers!$A$2:$A$1001,customers!$G$2:$G$1001,,0)</f>
        <v>United States</v>
      </c>
      <c r="I178" t="str">
        <f>_xlfn.XLOOKUP(D178,products!$A$2:$A$49,products!$B$2:$B$49,,0)</f>
        <v>Exc</v>
      </c>
      <c r="J178" t="str">
        <f>_xlfn.XLOOKUP(D178,products!$A$2:$A$49,products!$C$2:$C$49,,0)</f>
        <v>L</v>
      </c>
      <c r="K178" s="4">
        <f>_xlfn.XLOOKUP(D178,products!$A$2:$A$49,products!$D$2:$D$49,,0)</f>
        <v>2.5</v>
      </c>
      <c r="L178" s="5">
        <f>_xlfn.XLOOKUP(D178,products!$A$2:$A$49,products!$E$2:$E$49,,0)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_xlfn.XLOOKUP(Order_table[[#This Row],[Customer ID]],customers!$A$2:$A$1001,customers!$I$2:$I$1001,,0)</f>
        <v>Yes</v>
      </c>
    </row>
    <row r="179" spans="1:16" x14ac:dyDescent="0.3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IF(_xlfn.XLOOKUP(C179,customers!$A$2:$A$1001,customers!B179:B1178,,0)=0,"",_xlfn.XLOOKUP(C179,customers!$A$2:$A$1001,customers!B179:B1178,,0))</f>
        <v>Jodee Caldicott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_xlfn.XLOOKUP(C179,customers!$A$2:$A$1001,customers!$G$2:$G$1001,,0)</f>
        <v>United States</v>
      </c>
      <c r="I179" t="str">
        <f>_xlfn.XLOOKUP(D179,products!$A$2:$A$49,products!$B$2:$B$49,,0)</f>
        <v>Rob</v>
      </c>
      <c r="J179" t="str">
        <f>_xlfn.XLOOKUP(D179,products!$A$2:$A$49,products!$C$2:$C$49,,0)</f>
        <v>L</v>
      </c>
      <c r="K179" s="4">
        <f>_xlfn.XLOOKUP(D179,products!$A$2:$A$49,products!$D$2:$D$49,,0)</f>
        <v>2.5</v>
      </c>
      <c r="L179" s="5">
        <f>_xlfn.XLOOKUP(D179,products!$A$2:$A$49,products!$E$2:$E$49,,0)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_xlfn.XLOOKUP(Order_table[[#This Row],[Customer ID]],customers!$A$2:$A$1001,customers!$I$2:$I$1001,,0)</f>
        <v>Yes</v>
      </c>
    </row>
    <row r="180" spans="1:16" x14ac:dyDescent="0.3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IF(_xlfn.XLOOKUP(C180,customers!$A$2:$A$1001,customers!B180:B1179,,0)=0,"",_xlfn.XLOOKUP(C180,customers!$A$2:$A$1001,customers!B180:B1179,,0))</f>
        <v>Willey Romao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_xlfn.XLOOKUP(C180,customers!$A$2:$A$1001,customers!$G$2:$G$1001,,0)</f>
        <v>United States</v>
      </c>
      <c r="I180" t="str">
        <f>_xlfn.XLOOKUP(D180,products!$A$2:$A$49,products!$B$2:$B$49,,0)</f>
        <v>Ara</v>
      </c>
      <c r="J180" t="str">
        <f>_xlfn.XLOOKUP(D180,products!$A$2:$A$49,products!$C$2:$C$49,,0)</f>
        <v>L</v>
      </c>
      <c r="K180" s="4">
        <f>_xlfn.XLOOKUP(D180,products!$A$2:$A$49,products!$D$2:$D$49,,0)</f>
        <v>1</v>
      </c>
      <c r="L180" s="5">
        <f>_xlfn.XLOOKUP(D180,products!$A$2:$A$49,products!$E$2:$E$49,,0)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_xlfn.XLOOKUP(Order_table[[#This Row],[Customer ID]],customers!$A$2:$A$1001,customers!$I$2:$I$1001,,0)</f>
        <v>No</v>
      </c>
    </row>
    <row r="181" spans="1:16" x14ac:dyDescent="0.3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IF(_xlfn.XLOOKUP(C181,customers!$A$2:$A$1001,customers!B181:B1180,,0)=0,"",_xlfn.XLOOKUP(C181,customers!$A$2:$A$1001,customers!B181:B1180,,0))</f>
        <v>Tomasina Cotmore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_xlfn.XLOOKUP(C181,customers!$A$2:$A$1001,customers!$G$2:$G$1001,,0)</f>
        <v>Ireland</v>
      </c>
      <c r="I181" t="str">
        <f>_xlfn.XLOOKUP(D181,products!$A$2:$A$49,products!$B$2:$B$49,,0)</f>
        <v>Ara</v>
      </c>
      <c r="J181" t="str">
        <f>_xlfn.XLOOKUP(D181,products!$A$2:$A$49,products!$C$2:$C$49,,0)</f>
        <v>D</v>
      </c>
      <c r="K181" s="4">
        <f>_xlfn.XLOOKUP(D181,products!$A$2:$A$49,products!$D$2:$D$49,,0)</f>
        <v>0.2</v>
      </c>
      <c r="L181" s="5">
        <f>_xlfn.XLOOKUP(D181,products!$A$2:$A$49,products!$E$2:$E$49,,0)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_xlfn.XLOOKUP(Order_table[[#This Row],[Customer ID]],customers!$A$2:$A$1001,customers!$I$2:$I$1001,,0)</f>
        <v>No</v>
      </c>
    </row>
    <row r="182" spans="1:16" x14ac:dyDescent="0.3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IF(_xlfn.XLOOKUP(C182,customers!$A$2:$A$1001,customers!B182:B1181,,0)=0,"",_xlfn.XLOOKUP(C182,customers!$A$2:$A$1001,customers!B182:B1181,,0))</f>
        <v>Nicko Corps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_xlfn.XLOOKUP(C182,customers!$A$2:$A$1001,customers!$G$2:$G$1001,,0)</f>
        <v>United States</v>
      </c>
      <c r="I182" t="str">
        <f>_xlfn.XLOOKUP(D182,products!$A$2:$A$49,products!$B$2:$B$49,,0)</f>
        <v>Exc</v>
      </c>
      <c r="J182" t="str">
        <f>_xlfn.XLOOKUP(D182,products!$A$2:$A$49,products!$C$2:$C$49,,0)</f>
        <v>L</v>
      </c>
      <c r="K182" s="4">
        <f>_xlfn.XLOOKUP(D182,products!$A$2:$A$49,products!$D$2:$D$49,,0)</f>
        <v>0.2</v>
      </c>
      <c r="L182" s="5">
        <f>_xlfn.XLOOKUP(D182,products!$A$2:$A$49,products!$E$2:$E$49,,0)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_xlfn.XLOOKUP(Order_table[[#This Row],[Customer ID]],customers!$A$2:$A$1001,customers!$I$2:$I$1001,,0)</f>
        <v>No</v>
      </c>
    </row>
    <row r="183" spans="1:16" x14ac:dyDescent="0.3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IF(_xlfn.XLOOKUP(C183,customers!$A$2:$A$1001,customers!B183:B1182,,0)=0,"",_xlfn.XLOOKUP(C183,customers!$A$2:$A$1001,customers!B183:B1182,,0))</f>
        <v>Christabel Rubury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_xlfn.XLOOKUP(C183,customers!$A$2:$A$1001,customers!$G$2:$G$1001,,0)</f>
        <v>United States</v>
      </c>
      <c r="I183" t="str">
        <f>_xlfn.XLOOKUP(D183,products!$A$2:$A$49,products!$B$2:$B$49,,0)</f>
        <v>Ara</v>
      </c>
      <c r="J183" t="str">
        <f>_xlfn.XLOOKUP(D183,products!$A$2:$A$49,products!$C$2:$C$49,,0)</f>
        <v>D</v>
      </c>
      <c r="K183" s="4">
        <f>_xlfn.XLOOKUP(D183,products!$A$2:$A$49,products!$D$2:$D$49,,0)</f>
        <v>0.5</v>
      </c>
      <c r="L183" s="5">
        <f>_xlfn.XLOOKUP(D183,products!$A$2:$A$49,products!$E$2:$E$49,,0)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_xlfn.XLOOKUP(Order_table[[#This Row],[Customer ID]],customers!$A$2:$A$1001,customers!$I$2:$I$1001,,0)</f>
        <v>No</v>
      </c>
    </row>
    <row r="184" spans="1:16" x14ac:dyDescent="0.3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IF(_xlfn.XLOOKUP(C184,customers!$A$2:$A$1001,customers!B184:B1183,,0)=0,"",_xlfn.XLOOKUP(C184,customers!$A$2:$A$1001,customers!B184:B1183,,0))</f>
        <v>Parker Tofful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_xlfn.XLOOKUP(C184,customers!$A$2:$A$1001,customers!$G$2:$G$1001,,0)</f>
        <v>United States</v>
      </c>
      <c r="I184" t="str">
        <f>_xlfn.XLOOKUP(D184,products!$A$2:$A$49,products!$B$2:$B$49,,0)</f>
        <v>Rob</v>
      </c>
      <c r="J184" t="str">
        <f>_xlfn.XLOOKUP(D184,products!$A$2:$A$49,products!$C$2:$C$49,,0)</f>
        <v>D</v>
      </c>
      <c r="K184" s="4">
        <f>_xlfn.XLOOKUP(D184,products!$A$2:$A$49,products!$D$2:$D$49,,0)</f>
        <v>0.5</v>
      </c>
      <c r="L184" s="5">
        <f>_xlfn.XLOOKUP(D184,products!$A$2:$A$49,products!$E$2:$E$49,,0)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_xlfn.XLOOKUP(Order_table[[#This Row],[Customer ID]],customers!$A$2:$A$1001,customers!$I$2:$I$1001,,0)</f>
        <v>No</v>
      </c>
    </row>
    <row r="185" spans="1:16" x14ac:dyDescent="0.3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IF(_xlfn.XLOOKUP(C185,customers!$A$2:$A$1001,customers!B185:B1184,,0)=0,"",_xlfn.XLOOKUP(C185,customers!$A$2:$A$1001,customers!B185:B1184,,0))</f>
        <v>Saree Ellesworth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_xlfn.XLOOKUP(C185,customers!$A$2:$A$1001,customers!$G$2:$G$1001,,0)</f>
        <v>United States</v>
      </c>
      <c r="I185" t="str">
        <f>_xlfn.XLOOKUP(D185,products!$A$2:$A$49,products!$B$2:$B$49,,0)</f>
        <v>Exc</v>
      </c>
      <c r="J185" t="str">
        <f>_xlfn.XLOOKUP(D185,products!$A$2:$A$49,products!$C$2:$C$49,,0)</f>
        <v>M</v>
      </c>
      <c r="K185" s="4">
        <f>_xlfn.XLOOKUP(D185,products!$A$2:$A$49,products!$D$2:$D$49,,0)</f>
        <v>0.2</v>
      </c>
      <c r="L185" s="5">
        <f>_xlfn.XLOOKUP(D185,products!$A$2:$A$49,products!$E$2:$E$49,,0)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_xlfn.XLOOKUP(Order_table[[#This Row],[Customer ID]],customers!$A$2:$A$1001,customers!$I$2:$I$1001,,0)</f>
        <v>No</v>
      </c>
    </row>
    <row r="186" spans="1:16" x14ac:dyDescent="0.3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IF(_xlfn.XLOOKUP(C186,customers!$A$2:$A$1001,customers!B186:B1185,,0)=0,"",_xlfn.XLOOKUP(C186,customers!$A$2:$A$1001,customers!B186:B1185,,0))</f>
        <v>Leesa Flaonier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_xlfn.XLOOKUP(C186,customers!$A$2:$A$1001,customers!$G$2:$G$1001,,0)</f>
        <v>United States</v>
      </c>
      <c r="I186" t="str">
        <f>_xlfn.XLOOKUP(D186,products!$A$2:$A$49,products!$B$2:$B$49,,0)</f>
        <v>Ara</v>
      </c>
      <c r="J186" t="str">
        <f>_xlfn.XLOOKUP(D186,products!$A$2:$A$49,products!$C$2:$C$49,,0)</f>
        <v>L</v>
      </c>
      <c r="K186" s="4">
        <f>_xlfn.XLOOKUP(D186,products!$A$2:$A$49,products!$D$2:$D$49,,0)</f>
        <v>0.5</v>
      </c>
      <c r="L186" s="5">
        <f>_xlfn.XLOOKUP(D186,products!$A$2:$A$49,products!$E$2:$E$49,,0)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_xlfn.XLOOKUP(Order_table[[#This Row],[Customer ID]],customers!$A$2:$A$1001,customers!$I$2:$I$1001,,0)</f>
        <v>No</v>
      </c>
    </row>
    <row r="187" spans="1:16" x14ac:dyDescent="0.3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IF(_xlfn.XLOOKUP(C187,customers!$A$2:$A$1001,customers!B187:B1186,,0)=0,"",_xlfn.XLOOKUP(C187,customers!$A$2:$A$1001,customers!B187:B1186,,0))</f>
        <v>Corinna Catcheside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_xlfn.XLOOKUP(C187,customers!$A$2:$A$1001,customers!$G$2:$G$1001,,0)</f>
        <v>United States</v>
      </c>
      <c r="I187" t="str">
        <f>_xlfn.XLOOKUP(D187,products!$A$2:$A$49,products!$B$2:$B$49,,0)</f>
        <v>Exc</v>
      </c>
      <c r="J187" t="str">
        <f>_xlfn.XLOOKUP(D187,products!$A$2:$A$49,products!$C$2:$C$49,,0)</f>
        <v>D</v>
      </c>
      <c r="K187" s="4">
        <f>_xlfn.XLOOKUP(D187,products!$A$2:$A$49,products!$D$2:$D$49,,0)</f>
        <v>0.5</v>
      </c>
      <c r="L187" s="5">
        <f>_xlfn.XLOOKUP(D187,products!$A$2:$A$49,products!$E$2:$E$49,,0)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_xlfn.XLOOKUP(Order_table[[#This Row],[Customer ID]],customers!$A$2:$A$1001,customers!$I$2:$I$1001,,0)</f>
        <v>Yes</v>
      </c>
    </row>
    <row r="188" spans="1:16" x14ac:dyDescent="0.3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IF(_xlfn.XLOOKUP(C188,customers!$A$2:$A$1001,customers!B188:B1187,,0)=0,"",_xlfn.XLOOKUP(C188,customers!$A$2:$A$1001,customers!B188:B1187,,0))</f>
        <v>Terri Farra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_xlfn.XLOOKUP(C188,customers!$A$2:$A$1001,customers!$G$2:$G$1001,,0)</f>
        <v>United States</v>
      </c>
      <c r="I188" t="str">
        <f>_xlfn.XLOOKUP(D188,products!$A$2:$A$49,products!$B$2:$B$49,,0)</f>
        <v>Rob</v>
      </c>
      <c r="J188" t="str">
        <f>_xlfn.XLOOKUP(D188,products!$A$2:$A$49,products!$C$2:$C$49,,0)</f>
        <v>M</v>
      </c>
      <c r="K188" s="4">
        <f>_xlfn.XLOOKUP(D188,products!$A$2:$A$49,products!$D$2:$D$49,,0)</f>
        <v>2.5</v>
      </c>
      <c r="L188" s="5">
        <f>_xlfn.XLOOKUP(D188,products!$A$2:$A$49,products!$E$2:$E$49,,0)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_xlfn.XLOOKUP(Order_table[[#This Row],[Customer ID]],customers!$A$2:$A$1001,customers!$I$2:$I$1001,,0)</f>
        <v>No</v>
      </c>
    </row>
    <row r="189" spans="1:16" x14ac:dyDescent="0.3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IF(_xlfn.XLOOKUP(C189,customers!$A$2:$A$1001,customers!B189:B1188,,0)=0,"",_xlfn.XLOOKUP(C189,customers!$A$2:$A$1001,customers!B189:B1188,,0))</f>
        <v>Gothart Bamfield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_xlfn.XLOOKUP(C189,customers!$A$2:$A$1001,customers!$G$2:$G$1001,,0)</f>
        <v>United States</v>
      </c>
      <c r="I189" t="str">
        <f>_xlfn.XLOOKUP(D189,products!$A$2:$A$49,products!$B$2:$B$49,,0)</f>
        <v>Lib</v>
      </c>
      <c r="J189" t="str">
        <f>_xlfn.XLOOKUP(D189,products!$A$2:$A$49,products!$C$2:$C$49,,0)</f>
        <v>M</v>
      </c>
      <c r="K189" s="4">
        <f>_xlfn.XLOOKUP(D189,products!$A$2:$A$49,products!$D$2:$D$49,,0)</f>
        <v>0.5</v>
      </c>
      <c r="L189" s="5">
        <f>_xlfn.XLOOKUP(D189,products!$A$2:$A$49,products!$E$2:$E$49,,0)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_xlfn.XLOOKUP(Order_table[[#This Row],[Customer ID]],customers!$A$2:$A$1001,customers!$I$2:$I$1001,,0)</f>
        <v>Yes</v>
      </c>
    </row>
    <row r="190" spans="1:16" x14ac:dyDescent="0.3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IF(_xlfn.XLOOKUP(C190,customers!$A$2:$A$1001,customers!B190:B1189,,0)=0,"",_xlfn.XLOOKUP(C190,customers!$A$2:$A$1001,customers!B190:B1189,,0))</f>
        <v>Judd De Leek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_xlfn.XLOOKUP(C190,customers!$A$2:$A$1001,customers!$G$2:$G$1001,,0)</f>
        <v>United States</v>
      </c>
      <c r="I190" t="str">
        <f>_xlfn.XLOOKUP(D190,products!$A$2:$A$49,products!$B$2:$B$49,,0)</f>
        <v>Exc</v>
      </c>
      <c r="J190" t="str">
        <f>_xlfn.XLOOKUP(D190,products!$A$2:$A$49,products!$C$2:$C$49,,0)</f>
        <v>L</v>
      </c>
      <c r="K190" s="4">
        <f>_xlfn.XLOOKUP(D190,products!$A$2:$A$49,products!$D$2:$D$49,,0)</f>
        <v>0.2</v>
      </c>
      <c r="L190" s="5">
        <f>_xlfn.XLOOKUP(D190,products!$A$2:$A$49,products!$E$2:$E$49,,0)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_xlfn.XLOOKUP(Order_table[[#This Row],[Customer ID]],customers!$A$2:$A$1001,customers!$I$2:$I$1001,,0)</f>
        <v>Yes</v>
      </c>
    </row>
    <row r="191" spans="1:16" x14ac:dyDescent="0.3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IF(_xlfn.XLOOKUP(C191,customers!$A$2:$A$1001,customers!B191:B1190,,0)=0,"",_xlfn.XLOOKUP(C191,customers!$A$2:$A$1001,customers!B191:B1190,,0))</f>
        <v>Jany Rudeforth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_xlfn.XLOOKUP(C191,customers!$A$2:$A$1001,customers!$G$2:$G$1001,,0)</f>
        <v>United States</v>
      </c>
      <c r="I191" t="str">
        <f>_xlfn.XLOOKUP(D191,products!$A$2:$A$49,products!$B$2:$B$49,,0)</f>
        <v>Lib</v>
      </c>
      <c r="J191" t="str">
        <f>_xlfn.XLOOKUP(D191,products!$A$2:$A$49,products!$C$2:$C$49,,0)</f>
        <v>M</v>
      </c>
      <c r="K191" s="4">
        <f>_xlfn.XLOOKUP(D191,products!$A$2:$A$49,products!$D$2:$D$49,,0)</f>
        <v>1</v>
      </c>
      <c r="L191" s="5">
        <f>_xlfn.XLOOKUP(D191,products!$A$2:$A$49,products!$E$2:$E$49,,0)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_xlfn.XLOOKUP(Order_table[[#This Row],[Customer ID]],customers!$A$2:$A$1001,customers!$I$2:$I$1001,,0)</f>
        <v>Yes</v>
      </c>
    </row>
    <row r="192" spans="1:16" x14ac:dyDescent="0.3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IF(_xlfn.XLOOKUP(C192,customers!$A$2:$A$1001,customers!B192:B1191,,0)=0,"",_xlfn.XLOOKUP(C192,customers!$A$2:$A$1001,customers!B192:B1191,,0))</f>
        <v>Fanni Marti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_xlfn.XLOOKUP(C192,customers!$A$2:$A$1001,customers!$G$2:$G$1001,,0)</f>
        <v>United States</v>
      </c>
      <c r="I192" t="str">
        <f>_xlfn.XLOOKUP(D192,products!$A$2:$A$49,products!$B$2:$B$49,,0)</f>
        <v>Lib</v>
      </c>
      <c r="J192" t="str">
        <f>_xlfn.XLOOKUP(D192,products!$A$2:$A$49,products!$C$2:$C$49,,0)</f>
        <v>M</v>
      </c>
      <c r="K192" s="4">
        <f>_xlfn.XLOOKUP(D192,products!$A$2:$A$49,products!$D$2:$D$49,,0)</f>
        <v>2.5</v>
      </c>
      <c r="L192" s="5">
        <f>_xlfn.XLOOKUP(D192,products!$A$2:$A$49,products!$E$2:$E$49,,0)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_xlfn.XLOOKUP(Order_table[[#This Row],[Customer ID]],customers!$A$2:$A$1001,customers!$I$2:$I$1001,,0)</f>
        <v>Yes</v>
      </c>
    </row>
    <row r="193" spans="1:16" x14ac:dyDescent="0.3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IF(_xlfn.XLOOKUP(C193,customers!$A$2:$A$1001,customers!B193:B1192,,0)=0,"",_xlfn.XLOOKUP(C193,customers!$A$2:$A$1001,customers!B193:B1192,,0))</f>
        <v>Elka Windress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_xlfn.XLOOKUP(C193,customers!$A$2:$A$1001,customers!$G$2:$G$1001,,0)</f>
        <v>United States</v>
      </c>
      <c r="I193" t="str">
        <f>_xlfn.XLOOKUP(D193,products!$A$2:$A$49,products!$B$2:$B$49,,0)</f>
        <v>Lib</v>
      </c>
      <c r="J193" t="str">
        <f>_xlfn.XLOOKUP(D193,products!$A$2:$A$49,products!$C$2:$C$49,,0)</f>
        <v>D</v>
      </c>
      <c r="K193" s="4">
        <f>_xlfn.XLOOKUP(D193,products!$A$2:$A$49,products!$D$2:$D$49,,0)</f>
        <v>0.2</v>
      </c>
      <c r="L193" s="5">
        <f>_xlfn.XLOOKUP(D193,products!$A$2:$A$49,products!$E$2:$E$49,,0)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_xlfn.XLOOKUP(Order_table[[#This Row],[Customer ID]],customers!$A$2:$A$1001,customers!$I$2:$I$1001,,0)</f>
        <v>Yes</v>
      </c>
    </row>
    <row r="194" spans="1:16" x14ac:dyDescent="0.3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IF(_xlfn.XLOOKUP(C194,customers!$A$2:$A$1001,customers!B194:B1193,,0)=0,"",_xlfn.XLOOKUP(C194,customers!$A$2:$A$1001,customers!B194:B1193,,0))</f>
        <v>Nickey Dimbleby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_xlfn.XLOOKUP(C194,customers!$A$2:$A$1001,customers!$G$2:$G$1001,,0)</f>
        <v>Ireland</v>
      </c>
      <c r="I194" t="str">
        <f>_xlfn.XLOOKUP(D194,products!$A$2:$A$49,products!$B$2:$B$49,,0)</f>
        <v>Exc</v>
      </c>
      <c r="J194" t="str">
        <f>_xlfn.XLOOKUP(D194,products!$A$2:$A$49,products!$C$2:$C$49,,0)</f>
        <v>D</v>
      </c>
      <c r="K194" s="4">
        <f>_xlfn.XLOOKUP(D194,products!$A$2:$A$49,products!$D$2:$D$49,,0)</f>
        <v>1</v>
      </c>
      <c r="L194" s="5">
        <f>_xlfn.XLOOKUP(D194,products!$A$2:$A$49,products!$E$2:$E$49,,0)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_xlfn.XLOOKUP(Order_table[[#This Row],[Customer ID]],customers!$A$2:$A$1001,customers!$I$2:$I$1001,,0)</f>
        <v>Yes</v>
      </c>
    </row>
    <row r="195" spans="1:16" x14ac:dyDescent="0.3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IF(_xlfn.XLOOKUP(C195,customers!$A$2:$A$1001,customers!B195:B1194,,0)=0,"",_xlfn.XLOOKUP(C195,customers!$A$2:$A$1001,customers!B195:B1194,,0))</f>
        <v>Lenore Messenbird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_xlfn.XLOOKUP(C195,customers!$A$2:$A$1001,customers!$G$2:$G$1001,,0)</f>
        <v>United States</v>
      </c>
      <c r="I195" t="str">
        <f>_xlfn.XLOOKUP(D195,products!$A$2:$A$49,products!$B$2:$B$49,,0)</f>
        <v>Exc</v>
      </c>
      <c r="J195" t="str">
        <f>_xlfn.XLOOKUP(D195,products!$A$2:$A$49,products!$C$2:$C$49,,0)</f>
        <v>L</v>
      </c>
      <c r="K195" s="4">
        <f>_xlfn.XLOOKUP(D195,products!$A$2:$A$49,products!$D$2:$D$49,,0)</f>
        <v>1</v>
      </c>
      <c r="L195" s="5">
        <f>_xlfn.XLOOKUP(D195,products!$A$2:$A$49,products!$E$2:$E$49,,0)</f>
        <v>14.85</v>
      </c>
      <c r="M195" s="5">
        <f t="shared" ref="M195:M258" si="9">L195*E195</f>
        <v>44.55</v>
      </c>
      <c r="N195" t="str">
        <f t="shared" ref="N195:N258" si="10">IF(I195="Rob","Robusta",IF(I195="Exc","Excelsa",IF(I195="Ara","Arabica",IF(I195="Lib","Liberica"," "))))</f>
        <v>Excelsa</v>
      </c>
      <c r="O195" t="str">
        <f t="shared" ref="O195:O258" si="11">IF(J195="M","Medium",IF(J195="L","Light",IF(J195="D","Dark","")))</f>
        <v>Light</v>
      </c>
      <c r="P195" t="str">
        <f>_xlfn.XLOOKUP(Order_table[[#This Row],[Customer ID]],customers!$A$2:$A$1001,customers!$I$2:$I$1001,,0)</f>
        <v>No</v>
      </c>
    </row>
    <row r="196" spans="1:16" x14ac:dyDescent="0.3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IF(_xlfn.XLOOKUP(C196,customers!$A$2:$A$1001,customers!B196:B1195,,0)=0,"",_xlfn.XLOOKUP(C196,customers!$A$2:$A$1001,customers!B196:B1195,,0))</f>
        <v>Maisie Sarvar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_xlfn.XLOOKUP(C196,customers!$A$2:$A$1001,customers!$G$2:$G$1001,,0)</f>
        <v>United States</v>
      </c>
      <c r="I196" t="str">
        <f>_xlfn.XLOOKUP(D196,products!$A$2:$A$49,products!$B$2:$B$49,,0)</f>
        <v>Exc</v>
      </c>
      <c r="J196" t="str">
        <f>_xlfn.XLOOKUP(D196,products!$A$2:$A$49,products!$C$2:$C$49,,0)</f>
        <v>D</v>
      </c>
      <c r="K196" s="4">
        <f>_xlfn.XLOOKUP(D196,products!$A$2:$A$49,products!$D$2:$D$49,,0)</f>
        <v>0.5</v>
      </c>
      <c r="L196" s="5">
        <f>_xlfn.XLOOKUP(D196,products!$A$2:$A$49,products!$E$2:$E$49,,0)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_xlfn.XLOOKUP(Order_table[[#This Row],[Customer ID]],customers!$A$2:$A$1001,customers!$I$2:$I$1001,,0)</f>
        <v>No</v>
      </c>
    </row>
    <row r="197" spans="1:16" x14ac:dyDescent="0.3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IF(_xlfn.XLOOKUP(C197,customers!$A$2:$A$1001,customers!B197:B1196,,0)=0,"",_xlfn.XLOOKUP(C197,customers!$A$2:$A$1001,customers!B197:B1196,,0))</f>
        <v>Sloan Diviny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_xlfn.XLOOKUP(C197,customers!$A$2:$A$1001,customers!$G$2:$G$1001,,0)</f>
        <v>United States</v>
      </c>
      <c r="I197" t="str">
        <f>_xlfn.XLOOKUP(D197,products!$A$2:$A$49,products!$B$2:$B$49,,0)</f>
        <v>Ara</v>
      </c>
      <c r="J197" t="str">
        <f>_xlfn.XLOOKUP(D197,products!$A$2:$A$49,products!$C$2:$C$49,,0)</f>
        <v>L</v>
      </c>
      <c r="K197" s="4">
        <f>_xlfn.XLOOKUP(D197,products!$A$2:$A$49,products!$D$2:$D$49,,0)</f>
        <v>1</v>
      </c>
      <c r="L197" s="5">
        <f>_xlfn.XLOOKUP(D197,products!$A$2:$A$49,products!$E$2:$E$49,,0)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_xlfn.XLOOKUP(Order_table[[#This Row],[Customer ID]],customers!$A$2:$A$1001,customers!$I$2:$I$1001,,0)</f>
        <v>No</v>
      </c>
    </row>
    <row r="198" spans="1:16" x14ac:dyDescent="0.3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IF(_xlfn.XLOOKUP(C198,customers!$A$2:$A$1001,customers!B198:B1197,,0)=0,"",_xlfn.XLOOKUP(C198,customers!$A$2:$A$1001,customers!B198:B1197,,0))</f>
        <v>Anson Iddison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_xlfn.XLOOKUP(C198,customers!$A$2:$A$1001,customers!$G$2:$G$1001,,0)</f>
        <v>United States</v>
      </c>
      <c r="I198" t="str">
        <f>_xlfn.XLOOKUP(D198,products!$A$2:$A$49,products!$B$2:$B$49,,0)</f>
        <v>Exc</v>
      </c>
      <c r="J198" t="str">
        <f>_xlfn.XLOOKUP(D198,products!$A$2:$A$49,products!$C$2:$C$49,,0)</f>
        <v>L</v>
      </c>
      <c r="K198" s="4">
        <f>_xlfn.XLOOKUP(D198,products!$A$2:$A$49,products!$D$2:$D$49,,0)</f>
        <v>0.5</v>
      </c>
      <c r="L198" s="5">
        <f>_xlfn.XLOOKUP(D198,products!$A$2:$A$49,products!$E$2:$E$49,,0)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_xlfn.XLOOKUP(Order_table[[#This Row],[Customer ID]],customers!$A$2:$A$1001,customers!$I$2:$I$1001,,0)</f>
        <v>No</v>
      </c>
    </row>
    <row r="199" spans="1:16" x14ac:dyDescent="0.3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IF(_xlfn.XLOOKUP(C199,customers!$A$2:$A$1001,customers!B199:B1198,,0)=0,"",_xlfn.XLOOKUP(C199,customers!$A$2:$A$1001,customers!B199:B1198,,0))</f>
        <v>Dov Sprosson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_xlfn.XLOOKUP(C199,customers!$A$2:$A$1001,customers!$G$2:$G$1001,,0)</f>
        <v>United States</v>
      </c>
      <c r="I199" t="str">
        <f>_xlfn.XLOOKUP(D199,products!$A$2:$A$49,products!$B$2:$B$49,,0)</f>
        <v>Lib</v>
      </c>
      <c r="J199" t="str">
        <f>_xlfn.XLOOKUP(D199,products!$A$2:$A$49,products!$C$2:$C$49,,0)</f>
        <v>D</v>
      </c>
      <c r="K199" s="4">
        <f>_xlfn.XLOOKUP(D199,products!$A$2:$A$49,products!$D$2:$D$49,,0)</f>
        <v>2.5</v>
      </c>
      <c r="L199" s="5">
        <f>_xlfn.XLOOKUP(D199,products!$A$2:$A$49,products!$E$2:$E$49,,0)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_xlfn.XLOOKUP(Order_table[[#This Row],[Customer ID]],customers!$A$2:$A$1001,customers!$I$2:$I$1001,,0)</f>
        <v>No</v>
      </c>
    </row>
    <row r="200" spans="1:16" x14ac:dyDescent="0.3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IF(_xlfn.XLOOKUP(C200,customers!$A$2:$A$1001,customers!B200:B1199,,0)=0,"",_xlfn.XLOOKUP(C200,customers!$A$2:$A$1001,customers!B200:B1199,,0))</f>
        <v>Randal Longfield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_xlfn.XLOOKUP(C200,customers!$A$2:$A$1001,customers!$G$2:$G$1001,,0)</f>
        <v>United States</v>
      </c>
      <c r="I200" t="str">
        <f>_xlfn.XLOOKUP(D200,products!$A$2:$A$49,products!$B$2:$B$49,,0)</f>
        <v>Lib</v>
      </c>
      <c r="J200" t="str">
        <f>_xlfn.XLOOKUP(D200,products!$A$2:$A$49,products!$C$2:$C$49,,0)</f>
        <v>D</v>
      </c>
      <c r="K200" s="4">
        <f>_xlfn.XLOOKUP(D200,products!$A$2:$A$49,products!$D$2:$D$49,,0)</f>
        <v>2.5</v>
      </c>
      <c r="L200" s="5">
        <f>_xlfn.XLOOKUP(D200,products!$A$2:$A$49,products!$E$2:$E$49,,0)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_xlfn.XLOOKUP(Order_table[[#This Row],[Customer ID]],customers!$A$2:$A$1001,customers!$I$2:$I$1001,,0)</f>
        <v>No</v>
      </c>
    </row>
    <row r="201" spans="1:16" x14ac:dyDescent="0.3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IF(_xlfn.XLOOKUP(C201,customers!$A$2:$A$1001,customers!B201:B1200,,0)=0,"",_xlfn.XLOOKUP(C201,customers!$A$2:$A$1001,customers!B201:B1200,,0))</f>
        <v>Gregorius Kislingbury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_xlfn.XLOOKUP(C201,customers!$A$2:$A$1001,customers!$G$2:$G$1001,,0)</f>
        <v>United States</v>
      </c>
      <c r="I201" t="str">
        <f>_xlfn.XLOOKUP(D201,products!$A$2:$A$49,products!$B$2:$B$49,,0)</f>
        <v>Lib</v>
      </c>
      <c r="J201" t="str">
        <f>_xlfn.XLOOKUP(D201,products!$A$2:$A$49,products!$C$2:$C$49,,0)</f>
        <v>L</v>
      </c>
      <c r="K201" s="4">
        <f>_xlfn.XLOOKUP(D201,products!$A$2:$A$49,products!$D$2:$D$49,,0)</f>
        <v>0.5</v>
      </c>
      <c r="L201" s="5">
        <f>_xlfn.XLOOKUP(D201,products!$A$2:$A$49,products!$E$2:$E$49,,0)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_xlfn.XLOOKUP(Order_table[[#This Row],[Customer ID]],customers!$A$2:$A$1001,customers!$I$2:$I$1001,,0)</f>
        <v>No</v>
      </c>
    </row>
    <row r="202" spans="1:16" x14ac:dyDescent="0.3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IF(_xlfn.XLOOKUP(C202,customers!$A$2:$A$1001,customers!B202:B1201,,0)=0,"",_xlfn.XLOOKUP(C202,customers!$A$2:$A$1001,customers!B202:B1201,,0))</f>
        <v>Xenos Gibbons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_xlfn.XLOOKUP(C202,customers!$A$2:$A$1001,customers!$G$2:$G$1001,,0)</f>
        <v>United States</v>
      </c>
      <c r="I202" t="str">
        <f>_xlfn.XLOOKUP(D202,products!$A$2:$A$49,products!$B$2:$B$49,,0)</f>
        <v>Exc</v>
      </c>
      <c r="J202" t="str">
        <f>_xlfn.XLOOKUP(D202,products!$A$2:$A$49,products!$C$2:$C$49,,0)</f>
        <v>M</v>
      </c>
      <c r="K202" s="4">
        <f>_xlfn.XLOOKUP(D202,products!$A$2:$A$49,products!$D$2:$D$49,,0)</f>
        <v>1</v>
      </c>
      <c r="L202" s="5">
        <f>_xlfn.XLOOKUP(D202,products!$A$2:$A$49,products!$E$2:$E$49,,0)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_xlfn.XLOOKUP(Order_table[[#This Row],[Customer ID]],customers!$A$2:$A$1001,customers!$I$2:$I$1001,,0)</f>
        <v>No</v>
      </c>
    </row>
    <row r="203" spans="1:16" x14ac:dyDescent="0.3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IF(_xlfn.XLOOKUP(C203,customers!$A$2:$A$1001,customers!B203:B1202,,0)=0,"",_xlfn.XLOOKUP(C203,customers!$A$2:$A$1001,customers!B203:B1202,,0))</f>
        <v>Gale Croysdale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_xlfn.XLOOKUP(C203,customers!$A$2:$A$1001,customers!$G$2:$G$1001,,0)</f>
        <v>United States</v>
      </c>
      <c r="I203" t="str">
        <f>_xlfn.XLOOKUP(D203,products!$A$2:$A$49,products!$B$2:$B$49,,0)</f>
        <v>Lib</v>
      </c>
      <c r="J203" t="str">
        <f>_xlfn.XLOOKUP(D203,products!$A$2:$A$49,products!$C$2:$C$49,,0)</f>
        <v>L</v>
      </c>
      <c r="K203" s="4">
        <f>_xlfn.XLOOKUP(D203,products!$A$2:$A$49,products!$D$2:$D$49,,0)</f>
        <v>0.5</v>
      </c>
      <c r="L203" s="5">
        <f>_xlfn.XLOOKUP(D203,products!$A$2:$A$49,products!$E$2:$E$49,,0)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_xlfn.XLOOKUP(Order_table[[#This Row],[Customer ID]],customers!$A$2:$A$1001,customers!$I$2:$I$1001,,0)</f>
        <v>No</v>
      </c>
    </row>
    <row r="204" spans="1:16" x14ac:dyDescent="0.3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IF(_xlfn.XLOOKUP(C204,customers!$A$2:$A$1001,customers!B204:B1203,,0)=0,"",_xlfn.XLOOKUP(C204,customers!$A$2:$A$1001,customers!B204:B1203,,0))</f>
        <v>Tania Craggs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_xlfn.XLOOKUP(C204,customers!$A$2:$A$1001,customers!$G$2:$G$1001,,0)</f>
        <v>United States</v>
      </c>
      <c r="I204" t="str">
        <f>_xlfn.XLOOKUP(D204,products!$A$2:$A$49,products!$B$2:$B$49,,0)</f>
        <v>Lib</v>
      </c>
      <c r="J204" t="str">
        <f>_xlfn.XLOOKUP(D204,products!$A$2:$A$49,products!$C$2:$C$49,,0)</f>
        <v>D</v>
      </c>
      <c r="K204" s="4">
        <f>_xlfn.XLOOKUP(D204,products!$A$2:$A$49,products!$D$2:$D$49,,0)</f>
        <v>2.5</v>
      </c>
      <c r="L204" s="5">
        <f>_xlfn.XLOOKUP(D204,products!$A$2:$A$49,products!$E$2:$E$49,,0)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_xlfn.XLOOKUP(Order_table[[#This Row],[Customer ID]],customers!$A$2:$A$1001,customers!$I$2:$I$1001,,0)</f>
        <v>Yes</v>
      </c>
    </row>
    <row r="205" spans="1:16" x14ac:dyDescent="0.3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IF(_xlfn.XLOOKUP(C205,customers!$A$2:$A$1001,customers!B205:B1204,,0)=0,"",_xlfn.XLOOKUP(C205,customers!$A$2:$A$1001,customers!B205:B1204,,0))</f>
        <v>Auguste Rizon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_xlfn.XLOOKUP(C205,customers!$A$2:$A$1001,customers!$G$2:$G$1001,,0)</f>
        <v>United States</v>
      </c>
      <c r="I205" t="str">
        <f>_xlfn.XLOOKUP(D205,products!$A$2:$A$49,products!$B$2:$B$49,,0)</f>
        <v>Lib</v>
      </c>
      <c r="J205" t="str">
        <f>_xlfn.XLOOKUP(D205,products!$A$2:$A$49,products!$C$2:$C$49,,0)</f>
        <v>L</v>
      </c>
      <c r="K205" s="4">
        <f>_xlfn.XLOOKUP(D205,products!$A$2:$A$49,products!$D$2:$D$49,,0)</f>
        <v>0.2</v>
      </c>
      <c r="L205" s="5">
        <f>_xlfn.XLOOKUP(D205,products!$A$2:$A$49,products!$E$2:$E$49,,0)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_xlfn.XLOOKUP(Order_table[[#This Row],[Customer ID]],customers!$A$2:$A$1001,customers!$I$2:$I$1001,,0)</f>
        <v>No</v>
      </c>
    </row>
    <row r="206" spans="1:16" x14ac:dyDescent="0.3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IF(_xlfn.XLOOKUP(C206,customers!$A$2:$A$1001,customers!B206:B1205,,0)=0,"",_xlfn.XLOOKUP(C206,customers!$A$2:$A$1001,customers!B206:B1205,,0))</f>
        <v>Felice Miell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_xlfn.XLOOKUP(C206,customers!$A$2:$A$1001,customers!$G$2:$G$1001,,0)</f>
        <v>United States</v>
      </c>
      <c r="I206" t="str">
        <f>_xlfn.XLOOKUP(D206,products!$A$2:$A$49,products!$B$2:$B$49,,0)</f>
        <v>Exc</v>
      </c>
      <c r="J206" t="str">
        <f>_xlfn.XLOOKUP(D206,products!$A$2:$A$49,products!$C$2:$C$49,,0)</f>
        <v>M</v>
      </c>
      <c r="K206" s="4">
        <f>_xlfn.XLOOKUP(D206,products!$A$2:$A$49,products!$D$2:$D$49,,0)</f>
        <v>1</v>
      </c>
      <c r="L206" s="5">
        <f>_xlfn.XLOOKUP(D206,products!$A$2:$A$49,products!$E$2:$E$49,,0)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_xlfn.XLOOKUP(Order_table[[#This Row],[Customer ID]],customers!$A$2:$A$1001,customers!$I$2:$I$1001,,0)</f>
        <v>No</v>
      </c>
    </row>
    <row r="207" spans="1:16" x14ac:dyDescent="0.3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IF(_xlfn.XLOOKUP(C207,customers!$A$2:$A$1001,customers!B207:B1206,,0)=0,"",_xlfn.XLOOKUP(C207,customers!$A$2:$A$1001,customers!B207:B1206,,0))</f>
        <v>Giordano Lorenzin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_xlfn.XLOOKUP(C207,customers!$A$2:$A$1001,customers!$G$2:$G$1001,,0)</f>
        <v>United States</v>
      </c>
      <c r="I207" t="str">
        <f>_xlfn.XLOOKUP(D207,products!$A$2:$A$49,products!$B$2:$B$49,,0)</f>
        <v>Rob</v>
      </c>
      <c r="J207" t="str">
        <f>_xlfn.XLOOKUP(D207,products!$A$2:$A$49,products!$C$2:$C$49,,0)</f>
        <v>D</v>
      </c>
      <c r="K207" s="4">
        <f>_xlfn.XLOOKUP(D207,products!$A$2:$A$49,products!$D$2:$D$49,,0)</f>
        <v>0.2</v>
      </c>
      <c r="L207" s="5">
        <f>_xlfn.XLOOKUP(D207,products!$A$2:$A$49,products!$E$2:$E$49,,0)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_xlfn.XLOOKUP(Order_table[[#This Row],[Customer ID]],customers!$A$2:$A$1001,customers!$I$2:$I$1001,,0)</f>
        <v>Yes</v>
      </c>
    </row>
    <row r="208" spans="1:16" x14ac:dyDescent="0.3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IF(_xlfn.XLOOKUP(C208,customers!$A$2:$A$1001,customers!B208:B1207,,0)=0,"",_xlfn.XLOOKUP(C208,customers!$A$2:$A$1001,customers!B208:B1207,,0))</f>
        <v>Freeland Missenden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_xlfn.XLOOKUP(C208,customers!$A$2:$A$1001,customers!$G$2:$G$1001,,0)</f>
        <v>United States</v>
      </c>
      <c r="I208" t="str">
        <f>_xlfn.XLOOKUP(D208,products!$A$2:$A$49,products!$B$2:$B$49,,0)</f>
        <v>Ara</v>
      </c>
      <c r="J208" t="str">
        <f>_xlfn.XLOOKUP(D208,products!$A$2:$A$49,products!$C$2:$C$49,,0)</f>
        <v>M</v>
      </c>
      <c r="K208" s="4">
        <f>_xlfn.XLOOKUP(D208,products!$A$2:$A$49,products!$D$2:$D$49,,0)</f>
        <v>1</v>
      </c>
      <c r="L208" s="5">
        <f>_xlfn.XLOOKUP(D208,products!$A$2:$A$49,products!$E$2:$E$49,,0)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_xlfn.XLOOKUP(Order_table[[#This Row],[Customer ID]],customers!$A$2:$A$1001,customers!$I$2:$I$1001,,0)</f>
        <v>No</v>
      </c>
    </row>
    <row r="209" spans="1:16" x14ac:dyDescent="0.3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IF(_xlfn.XLOOKUP(C209,customers!$A$2:$A$1001,customers!B209:B1208,,0)=0,"",_xlfn.XLOOKUP(C209,customers!$A$2:$A$1001,customers!B209:B1208,,0))</f>
        <v>Kiri Avramow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_xlfn.XLOOKUP(C209,customers!$A$2:$A$1001,customers!$G$2:$G$1001,,0)</f>
        <v>United States</v>
      </c>
      <c r="I209" t="str">
        <f>_xlfn.XLOOKUP(D209,products!$A$2:$A$49,products!$B$2:$B$49,,0)</f>
        <v>Ara</v>
      </c>
      <c r="J209" t="str">
        <f>_xlfn.XLOOKUP(D209,products!$A$2:$A$49,products!$C$2:$C$49,,0)</f>
        <v>M</v>
      </c>
      <c r="K209" s="4">
        <f>_xlfn.XLOOKUP(D209,products!$A$2:$A$49,products!$D$2:$D$49,,0)</f>
        <v>0.5</v>
      </c>
      <c r="L209" s="5">
        <f>_xlfn.XLOOKUP(D209,products!$A$2:$A$49,products!$E$2:$E$49,,0)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_xlfn.XLOOKUP(Order_table[[#This Row],[Customer ID]],customers!$A$2:$A$1001,customers!$I$2:$I$1001,,0)</f>
        <v>Yes</v>
      </c>
    </row>
    <row r="210" spans="1:16" x14ac:dyDescent="0.3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IF(_xlfn.XLOOKUP(C210,customers!$A$2:$A$1001,customers!B210:B1209,,0)=0,"",_xlfn.XLOOKUP(C210,customers!$A$2:$A$1001,customers!B210:B1209,,0))</f>
        <v>Reggis Pracy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_xlfn.XLOOKUP(C210,customers!$A$2:$A$1001,customers!$G$2:$G$1001,,0)</f>
        <v>Ireland</v>
      </c>
      <c r="I210" t="str">
        <f>_xlfn.XLOOKUP(D210,products!$A$2:$A$49,products!$B$2:$B$49,,0)</f>
        <v>Exc</v>
      </c>
      <c r="J210" t="str">
        <f>_xlfn.XLOOKUP(D210,products!$A$2:$A$49,products!$C$2:$C$49,,0)</f>
        <v>D</v>
      </c>
      <c r="K210" s="4">
        <f>_xlfn.XLOOKUP(D210,products!$A$2:$A$49,products!$D$2:$D$49,,0)</f>
        <v>0.5</v>
      </c>
      <c r="L210" s="5">
        <f>_xlfn.XLOOKUP(D210,products!$A$2:$A$49,products!$E$2:$E$49,,0)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_xlfn.XLOOKUP(Order_table[[#This Row],[Customer ID]],customers!$A$2:$A$1001,customers!$I$2:$I$1001,,0)</f>
        <v>Yes</v>
      </c>
    </row>
    <row r="211" spans="1:16" x14ac:dyDescent="0.3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IF(_xlfn.XLOOKUP(C211,customers!$A$2:$A$1001,customers!B211:B1210,,0)=0,"",_xlfn.XLOOKUP(C211,customers!$A$2:$A$1001,customers!B211:B1210,,0))</f>
        <v>Broderick McGilvra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_xlfn.XLOOKUP(C211,customers!$A$2:$A$1001,customers!$G$2:$G$1001,,0)</f>
        <v>United Kingdom</v>
      </c>
      <c r="I211" t="str">
        <f>_xlfn.XLOOKUP(D211,products!$A$2:$A$49,products!$B$2:$B$49,,0)</f>
        <v>Ara</v>
      </c>
      <c r="J211" t="str">
        <f>_xlfn.XLOOKUP(D211,products!$A$2:$A$49,products!$C$2:$C$49,,0)</f>
        <v>M</v>
      </c>
      <c r="K211" s="4">
        <f>_xlfn.XLOOKUP(D211,products!$A$2:$A$49,products!$D$2:$D$49,,0)</f>
        <v>0.5</v>
      </c>
      <c r="L211" s="5">
        <f>_xlfn.XLOOKUP(D211,products!$A$2:$A$49,products!$E$2:$E$49,,0)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_xlfn.XLOOKUP(Order_table[[#This Row],[Customer ID]],customers!$A$2:$A$1001,customers!$I$2:$I$1001,,0)</f>
        <v>No</v>
      </c>
    </row>
    <row r="212" spans="1:16" x14ac:dyDescent="0.3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IF(_xlfn.XLOOKUP(C212,customers!$A$2:$A$1001,customers!B212:B1211,,0)=0,"",_xlfn.XLOOKUP(C212,customers!$A$2:$A$1001,customers!B212:B1211,,0))</f>
        <v>Anthia McKeller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_xlfn.XLOOKUP(C212,customers!$A$2:$A$1001,customers!$G$2:$G$1001,,0)</f>
        <v>United States</v>
      </c>
      <c r="I212" t="str">
        <f>_xlfn.XLOOKUP(D212,products!$A$2:$A$49,products!$B$2:$B$49,,0)</f>
        <v>Lib</v>
      </c>
      <c r="J212" t="str">
        <f>_xlfn.XLOOKUP(D212,products!$A$2:$A$49,products!$C$2:$C$49,,0)</f>
        <v>D</v>
      </c>
      <c r="K212" s="4">
        <f>_xlfn.XLOOKUP(D212,products!$A$2:$A$49,products!$D$2:$D$49,,0)</f>
        <v>1</v>
      </c>
      <c r="L212" s="5">
        <f>_xlfn.XLOOKUP(D212,products!$A$2:$A$49,products!$E$2:$E$49,,0)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_xlfn.XLOOKUP(Order_table[[#This Row],[Customer ID]],customers!$A$2:$A$1001,customers!$I$2:$I$1001,,0)</f>
        <v>Yes</v>
      </c>
    </row>
    <row r="213" spans="1:16" x14ac:dyDescent="0.3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IF(_xlfn.XLOOKUP(C213,customers!$A$2:$A$1001,customers!B213:B1212,,0)=0,"",_xlfn.XLOOKUP(C213,customers!$A$2:$A$1001,customers!B213:B1212,,0))</f>
        <v>Nevins Glowacz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_xlfn.XLOOKUP(C213,customers!$A$2:$A$1001,customers!$G$2:$G$1001,,0)</f>
        <v>United States</v>
      </c>
      <c r="I213" t="str">
        <f>_xlfn.XLOOKUP(D213,products!$A$2:$A$49,products!$B$2:$B$49,,0)</f>
        <v>Exc</v>
      </c>
      <c r="J213" t="str">
        <f>_xlfn.XLOOKUP(D213,products!$A$2:$A$49,products!$C$2:$C$49,,0)</f>
        <v>L</v>
      </c>
      <c r="K213" s="4">
        <f>_xlfn.XLOOKUP(D213,products!$A$2:$A$49,products!$D$2:$D$49,,0)</f>
        <v>0.5</v>
      </c>
      <c r="L213" s="5">
        <f>_xlfn.XLOOKUP(D213,products!$A$2:$A$49,products!$E$2:$E$49,,0)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_xlfn.XLOOKUP(Order_table[[#This Row],[Customer ID]],customers!$A$2:$A$1001,customers!$I$2:$I$1001,,0)</f>
        <v>No</v>
      </c>
    </row>
    <row r="214" spans="1:16" x14ac:dyDescent="0.3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IF(_xlfn.XLOOKUP(C214,customers!$A$2:$A$1001,customers!B214:B1213,,0)=0,"",_xlfn.XLOOKUP(C214,customers!$A$2:$A$1001,customers!B214:B1213,,0))</f>
        <v>Yulma Dombrell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_xlfn.XLOOKUP(C214,customers!$A$2:$A$1001,customers!$G$2:$G$1001,,0)</f>
        <v>United States</v>
      </c>
      <c r="I214" t="str">
        <f>_xlfn.XLOOKUP(D214,products!$A$2:$A$49,products!$B$2:$B$49,,0)</f>
        <v>Exc</v>
      </c>
      <c r="J214" t="str">
        <f>_xlfn.XLOOKUP(D214,products!$A$2:$A$49,products!$C$2:$C$49,,0)</f>
        <v>D</v>
      </c>
      <c r="K214" s="4">
        <f>_xlfn.XLOOKUP(D214,products!$A$2:$A$49,products!$D$2:$D$49,,0)</f>
        <v>0.2</v>
      </c>
      <c r="L214" s="5">
        <f>_xlfn.XLOOKUP(D214,products!$A$2:$A$49,products!$E$2:$E$49,,0)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_xlfn.XLOOKUP(Order_table[[#This Row],[Customer ID]],customers!$A$2:$A$1001,customers!$I$2:$I$1001,,0)</f>
        <v>Yes</v>
      </c>
    </row>
    <row r="215" spans="1:16" x14ac:dyDescent="0.3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IF(_xlfn.XLOOKUP(C215,customers!$A$2:$A$1001,customers!B215:B1214,,0)=0,"",_xlfn.XLOOKUP(C215,customers!$A$2:$A$1001,customers!B215:B1214,,0))</f>
        <v>Manuel Darrigoe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_xlfn.XLOOKUP(C215,customers!$A$2:$A$1001,customers!$G$2:$G$1001,,0)</f>
        <v>United States</v>
      </c>
      <c r="I215" t="str">
        <f>_xlfn.XLOOKUP(D215,products!$A$2:$A$49,products!$B$2:$B$49,,0)</f>
        <v>Rob</v>
      </c>
      <c r="J215" t="str">
        <f>_xlfn.XLOOKUP(D215,products!$A$2:$A$49,products!$C$2:$C$49,,0)</f>
        <v>D</v>
      </c>
      <c r="K215" s="4">
        <f>_xlfn.XLOOKUP(D215,products!$A$2:$A$49,products!$D$2:$D$49,,0)</f>
        <v>2.5</v>
      </c>
      <c r="L215" s="5">
        <f>_xlfn.XLOOKUP(D215,products!$A$2:$A$49,products!$E$2:$E$49,,0)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_xlfn.XLOOKUP(Order_table[[#This Row],[Customer ID]],customers!$A$2:$A$1001,customers!$I$2:$I$1001,,0)</f>
        <v>No</v>
      </c>
    </row>
    <row r="216" spans="1:16" x14ac:dyDescent="0.3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IF(_xlfn.XLOOKUP(C216,customers!$A$2:$A$1001,customers!B216:B1215,,0)=0,"",_xlfn.XLOOKUP(C216,customers!$A$2:$A$1001,customers!B216:B1215,,0))</f>
        <v>Minetta Ackrill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_xlfn.XLOOKUP(C216,customers!$A$2:$A$1001,customers!$G$2:$G$1001,,0)</f>
        <v>Ireland</v>
      </c>
      <c r="I216" t="str">
        <f>_xlfn.XLOOKUP(D216,products!$A$2:$A$49,products!$B$2:$B$49,,0)</f>
        <v>Lib</v>
      </c>
      <c r="J216" t="str">
        <f>_xlfn.XLOOKUP(D216,products!$A$2:$A$49,products!$C$2:$C$49,,0)</f>
        <v>L</v>
      </c>
      <c r="K216" s="4">
        <f>_xlfn.XLOOKUP(D216,products!$A$2:$A$49,products!$D$2:$D$49,,0)</f>
        <v>1</v>
      </c>
      <c r="L216" s="5">
        <f>_xlfn.XLOOKUP(D216,products!$A$2:$A$49,products!$E$2:$E$49,,0)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_xlfn.XLOOKUP(Order_table[[#This Row],[Customer ID]],customers!$A$2:$A$1001,customers!$I$2:$I$1001,,0)</f>
        <v>No</v>
      </c>
    </row>
    <row r="217" spans="1:16" x14ac:dyDescent="0.3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IF(_xlfn.XLOOKUP(C217,customers!$A$2:$A$1001,customers!B217:B1216,,0)=0,"",_xlfn.XLOOKUP(C217,customers!$A$2:$A$1001,customers!B217:B1216,,0))</f>
        <v>Melosa Kippen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_xlfn.XLOOKUP(C217,customers!$A$2:$A$1001,customers!$G$2:$G$1001,,0)</f>
        <v>United States</v>
      </c>
      <c r="I217" t="str">
        <f>_xlfn.XLOOKUP(D217,products!$A$2:$A$49,products!$B$2:$B$49,,0)</f>
        <v>Lib</v>
      </c>
      <c r="J217" t="str">
        <f>_xlfn.XLOOKUP(D217,products!$A$2:$A$49,products!$C$2:$C$49,,0)</f>
        <v>D</v>
      </c>
      <c r="K217" s="4">
        <f>_xlfn.XLOOKUP(D217,products!$A$2:$A$49,products!$D$2:$D$49,,0)</f>
        <v>0.2</v>
      </c>
      <c r="L217" s="5">
        <f>_xlfn.XLOOKUP(D217,products!$A$2:$A$49,products!$E$2:$E$49,,0)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_xlfn.XLOOKUP(Order_table[[#This Row],[Customer ID]],customers!$A$2:$A$1001,customers!$I$2:$I$1001,,0)</f>
        <v>No</v>
      </c>
    </row>
    <row r="218" spans="1:16" x14ac:dyDescent="0.3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IF(_xlfn.XLOOKUP(C218,customers!$A$2:$A$1001,customers!B218:B1217,,0)=0,"",_xlfn.XLOOKUP(C218,customers!$A$2:$A$1001,customers!B218:B1217,,0))</f>
        <v>Rod Gowdie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_xlfn.XLOOKUP(C218,customers!$A$2:$A$1001,customers!$G$2:$G$1001,,0)</f>
        <v>United States</v>
      </c>
      <c r="I218" t="str">
        <f>_xlfn.XLOOKUP(D218,products!$A$2:$A$49,products!$B$2:$B$49,,0)</f>
        <v>Lib</v>
      </c>
      <c r="J218" t="str">
        <f>_xlfn.XLOOKUP(D218,products!$A$2:$A$49,products!$C$2:$C$49,,0)</f>
        <v>M</v>
      </c>
      <c r="K218" s="4">
        <f>_xlfn.XLOOKUP(D218,products!$A$2:$A$49,products!$D$2:$D$49,,0)</f>
        <v>1</v>
      </c>
      <c r="L218" s="5">
        <f>_xlfn.XLOOKUP(D218,products!$A$2:$A$49,products!$E$2:$E$49,,0)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_xlfn.XLOOKUP(Order_table[[#This Row],[Customer ID]],customers!$A$2:$A$1001,customers!$I$2:$I$1001,,0)</f>
        <v>Yes</v>
      </c>
    </row>
    <row r="219" spans="1:16" x14ac:dyDescent="0.3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IF(_xlfn.XLOOKUP(C219,customers!$A$2:$A$1001,customers!B219:B1218,,0)=0,"",_xlfn.XLOOKUP(C219,customers!$A$2:$A$1001,customers!B219:B1218,,0))</f>
        <v>Nevsa Fields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_xlfn.XLOOKUP(C219,customers!$A$2:$A$1001,customers!$G$2:$G$1001,,0)</f>
        <v>United States</v>
      </c>
      <c r="I219" t="str">
        <f>_xlfn.XLOOKUP(D219,products!$A$2:$A$49,products!$B$2:$B$49,,0)</f>
        <v>Exc</v>
      </c>
      <c r="J219" t="str">
        <f>_xlfn.XLOOKUP(D219,products!$A$2:$A$49,products!$C$2:$C$49,,0)</f>
        <v>L</v>
      </c>
      <c r="K219" s="4">
        <f>_xlfn.XLOOKUP(D219,products!$A$2:$A$49,products!$D$2:$D$49,,0)</f>
        <v>0.5</v>
      </c>
      <c r="L219" s="5">
        <f>_xlfn.XLOOKUP(D219,products!$A$2:$A$49,products!$E$2:$E$49,,0)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_xlfn.XLOOKUP(Order_table[[#This Row],[Customer ID]],customers!$A$2:$A$1001,customers!$I$2:$I$1001,,0)</f>
        <v>No</v>
      </c>
    </row>
    <row r="220" spans="1:16" x14ac:dyDescent="0.3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IF(_xlfn.XLOOKUP(C220,customers!$A$2:$A$1001,customers!B220:B1219,,0)=0,"",_xlfn.XLOOKUP(C220,customers!$A$2:$A$1001,customers!B220:B1219,,0))</f>
        <v>Orly Ryland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_xlfn.XLOOKUP(C220,customers!$A$2:$A$1001,customers!$G$2:$G$1001,,0)</f>
        <v>Ireland</v>
      </c>
      <c r="I220" t="str">
        <f>_xlfn.XLOOKUP(D220,products!$A$2:$A$49,products!$B$2:$B$49,,0)</f>
        <v>Ara</v>
      </c>
      <c r="J220" t="str">
        <f>_xlfn.XLOOKUP(D220,products!$A$2:$A$49,products!$C$2:$C$49,,0)</f>
        <v>M</v>
      </c>
      <c r="K220" s="4">
        <f>_xlfn.XLOOKUP(D220,products!$A$2:$A$49,products!$D$2:$D$49,,0)</f>
        <v>1</v>
      </c>
      <c r="L220" s="5">
        <f>_xlfn.XLOOKUP(D220,products!$A$2:$A$49,products!$E$2:$E$49,,0)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_xlfn.XLOOKUP(Order_table[[#This Row],[Customer ID]],customers!$A$2:$A$1001,customers!$I$2:$I$1001,,0)</f>
        <v>Yes</v>
      </c>
    </row>
    <row r="221" spans="1:16" x14ac:dyDescent="0.3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IF(_xlfn.XLOOKUP(C221,customers!$A$2:$A$1001,customers!B221:B1220,,0)=0,"",_xlfn.XLOOKUP(C221,customers!$A$2:$A$1001,customers!B221:B1220,,0))</f>
        <v>Brandy Lottrington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_xlfn.XLOOKUP(C221,customers!$A$2:$A$1001,customers!$G$2:$G$1001,,0)</f>
        <v>United States</v>
      </c>
      <c r="I221" t="str">
        <f>_xlfn.XLOOKUP(D221,products!$A$2:$A$49,products!$B$2:$B$49,,0)</f>
        <v>Rob</v>
      </c>
      <c r="J221" t="str">
        <f>_xlfn.XLOOKUP(D221,products!$A$2:$A$49,products!$C$2:$C$49,,0)</f>
        <v>L</v>
      </c>
      <c r="K221" s="4">
        <f>_xlfn.XLOOKUP(D221,products!$A$2:$A$49,products!$D$2:$D$49,,0)</f>
        <v>0.2</v>
      </c>
      <c r="L221" s="5">
        <f>_xlfn.XLOOKUP(D221,products!$A$2:$A$49,products!$E$2:$E$49,,0)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_xlfn.XLOOKUP(Order_table[[#This Row],[Customer ID]],customers!$A$2:$A$1001,customers!$I$2:$I$1001,,0)</f>
        <v>No</v>
      </c>
    </row>
    <row r="222" spans="1:16" x14ac:dyDescent="0.3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IF(_xlfn.XLOOKUP(C222,customers!$A$2:$A$1001,customers!B222:B1221,,0)=0,"",_xlfn.XLOOKUP(C222,customers!$A$2:$A$1001,customers!B222:B1221,,0))</f>
        <v>Chickie Ragless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_xlfn.XLOOKUP(C222,customers!$A$2:$A$1001,customers!$G$2:$G$1001,,0)</f>
        <v>United States</v>
      </c>
      <c r="I222" t="str">
        <f>_xlfn.XLOOKUP(D222,products!$A$2:$A$49,products!$B$2:$B$49,,0)</f>
        <v>Rob</v>
      </c>
      <c r="J222" t="str">
        <f>_xlfn.XLOOKUP(D222,products!$A$2:$A$49,products!$C$2:$C$49,,0)</f>
        <v>M</v>
      </c>
      <c r="K222" s="4">
        <f>_xlfn.XLOOKUP(D222,products!$A$2:$A$49,products!$D$2:$D$49,,0)</f>
        <v>0.2</v>
      </c>
      <c r="L222" s="5">
        <f>_xlfn.XLOOKUP(D222,products!$A$2:$A$49,products!$E$2:$E$49,,0)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_xlfn.XLOOKUP(Order_table[[#This Row],[Customer ID]],customers!$A$2:$A$1001,customers!$I$2:$I$1001,,0)</f>
        <v>No</v>
      </c>
    </row>
    <row r="223" spans="1:16" x14ac:dyDescent="0.3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IF(_xlfn.XLOOKUP(C223,customers!$A$2:$A$1001,customers!B223:B1222,,0)=0,"",_xlfn.XLOOKUP(C223,customers!$A$2:$A$1001,customers!B223:B1222,,0))</f>
        <v>Koralle Heads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_xlfn.XLOOKUP(C223,customers!$A$2:$A$1001,customers!$G$2:$G$1001,,0)</f>
        <v>United States</v>
      </c>
      <c r="I223" t="str">
        <f>_xlfn.XLOOKUP(D223,products!$A$2:$A$49,products!$B$2:$B$49,,0)</f>
        <v>Ara</v>
      </c>
      <c r="J223" t="str">
        <f>_xlfn.XLOOKUP(D223,products!$A$2:$A$49,products!$C$2:$C$49,,0)</f>
        <v>L</v>
      </c>
      <c r="K223" s="4">
        <f>_xlfn.XLOOKUP(D223,products!$A$2:$A$49,products!$D$2:$D$49,,0)</f>
        <v>1</v>
      </c>
      <c r="L223" s="5">
        <f>_xlfn.XLOOKUP(D223,products!$A$2:$A$49,products!$E$2:$E$49,,0)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_xlfn.XLOOKUP(Order_table[[#This Row],[Customer ID]],customers!$A$2:$A$1001,customers!$I$2:$I$1001,,0)</f>
        <v>Yes</v>
      </c>
    </row>
    <row r="224" spans="1:16" x14ac:dyDescent="0.3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IF(_xlfn.XLOOKUP(C224,customers!$A$2:$A$1001,customers!B224:B1223,,0)=0,"",_xlfn.XLOOKUP(C224,customers!$A$2:$A$1001,customers!B224:B1223,,0))</f>
        <v>Rasia Jacquemard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_xlfn.XLOOKUP(C224,customers!$A$2:$A$1001,customers!$G$2:$G$1001,,0)</f>
        <v>United States</v>
      </c>
      <c r="I224" t="str">
        <f>_xlfn.XLOOKUP(D224,products!$A$2:$A$49,products!$B$2:$B$49,,0)</f>
        <v>Lib</v>
      </c>
      <c r="J224" t="str">
        <f>_xlfn.XLOOKUP(D224,products!$A$2:$A$49,products!$C$2:$C$49,,0)</f>
        <v>D</v>
      </c>
      <c r="K224" s="4">
        <f>_xlfn.XLOOKUP(D224,products!$A$2:$A$49,products!$D$2:$D$49,,0)</f>
        <v>0.5</v>
      </c>
      <c r="L224" s="5">
        <f>_xlfn.XLOOKUP(D224,products!$A$2:$A$49,products!$E$2:$E$49,,0)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_xlfn.XLOOKUP(Order_table[[#This Row],[Customer ID]],customers!$A$2:$A$1001,customers!$I$2:$I$1001,,0)</f>
        <v>No</v>
      </c>
    </row>
    <row r="225" spans="1:16" x14ac:dyDescent="0.3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IF(_xlfn.XLOOKUP(C225,customers!$A$2:$A$1001,customers!B225:B1224,,0)=0,"",_xlfn.XLOOKUP(C225,customers!$A$2:$A$1001,customers!B225:B1224,,0))</f>
        <v>Wain Cholomin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_xlfn.XLOOKUP(C225,customers!$A$2:$A$1001,customers!$G$2:$G$1001,,0)</f>
        <v>United States</v>
      </c>
      <c r="I225" t="str">
        <f>_xlfn.XLOOKUP(D225,products!$A$2:$A$49,products!$B$2:$B$49,,0)</f>
        <v>Exc</v>
      </c>
      <c r="J225" t="str">
        <f>_xlfn.XLOOKUP(D225,products!$A$2:$A$49,products!$C$2:$C$49,,0)</f>
        <v>L</v>
      </c>
      <c r="K225" s="4">
        <f>_xlfn.XLOOKUP(D225,products!$A$2:$A$49,products!$D$2:$D$49,,0)</f>
        <v>1</v>
      </c>
      <c r="L225" s="5">
        <f>_xlfn.XLOOKUP(D225,products!$A$2:$A$49,products!$E$2:$E$49,,0)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_xlfn.XLOOKUP(Order_table[[#This Row],[Customer ID]],customers!$A$2:$A$1001,customers!$I$2:$I$1001,,0)</f>
        <v>Yes</v>
      </c>
    </row>
    <row r="226" spans="1:16" x14ac:dyDescent="0.3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IF(_xlfn.XLOOKUP(C226,customers!$A$2:$A$1001,customers!B226:B1225,,0)=0,"",_xlfn.XLOOKUP(C226,customers!$A$2:$A$1001,customers!B226:B1225,,0))</f>
        <v>Pru Durban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_xlfn.XLOOKUP(C226,customers!$A$2:$A$1001,customers!$G$2:$G$1001,,0)</f>
        <v>United States</v>
      </c>
      <c r="I226" t="str">
        <f>_xlfn.XLOOKUP(D226,products!$A$2:$A$49,products!$B$2:$B$49,,0)</f>
        <v>Lib</v>
      </c>
      <c r="J226" t="str">
        <f>_xlfn.XLOOKUP(D226,products!$A$2:$A$49,products!$C$2:$C$49,,0)</f>
        <v>D</v>
      </c>
      <c r="K226" s="4">
        <f>_xlfn.XLOOKUP(D226,products!$A$2:$A$49,products!$D$2:$D$49,,0)</f>
        <v>2.5</v>
      </c>
      <c r="L226" s="5">
        <f>_xlfn.XLOOKUP(D226,products!$A$2:$A$49,products!$E$2:$E$49,,0)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_xlfn.XLOOKUP(Order_table[[#This Row],[Customer ID]],customers!$A$2:$A$1001,customers!$I$2:$I$1001,,0)</f>
        <v>Yes</v>
      </c>
    </row>
    <row r="227" spans="1:16" x14ac:dyDescent="0.3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IF(_xlfn.XLOOKUP(C227,customers!$A$2:$A$1001,customers!B227:B1226,,0)=0,"",_xlfn.XLOOKUP(C227,customers!$A$2:$A$1001,customers!B227:B1226,,0))</f>
        <v>Sim Pamphilon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_xlfn.XLOOKUP(C227,customers!$A$2:$A$1001,customers!$G$2:$G$1001,,0)</f>
        <v>Ireland</v>
      </c>
      <c r="I227" t="str">
        <f>_xlfn.XLOOKUP(D227,products!$A$2:$A$49,products!$B$2:$B$49,,0)</f>
        <v>Rob</v>
      </c>
      <c r="J227" t="str">
        <f>_xlfn.XLOOKUP(D227,products!$A$2:$A$49,products!$C$2:$C$49,,0)</f>
        <v>L</v>
      </c>
      <c r="K227" s="4">
        <f>_xlfn.XLOOKUP(D227,products!$A$2:$A$49,products!$D$2:$D$49,,0)</f>
        <v>0.2</v>
      </c>
      <c r="L227" s="5">
        <f>_xlfn.XLOOKUP(D227,products!$A$2:$A$49,products!$E$2:$E$49,,0)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_xlfn.XLOOKUP(Order_table[[#This Row],[Customer ID]],customers!$A$2:$A$1001,customers!$I$2:$I$1001,,0)</f>
        <v>No</v>
      </c>
    </row>
    <row r="228" spans="1:16" x14ac:dyDescent="0.3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IF(_xlfn.XLOOKUP(C228,customers!$A$2:$A$1001,customers!B228:B1227,,0)=0,"",_xlfn.XLOOKUP(C228,customers!$A$2:$A$1001,customers!B228:B1227,,0))</f>
        <v>Morgen Seson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_xlfn.XLOOKUP(C228,customers!$A$2:$A$1001,customers!$G$2:$G$1001,,0)</f>
        <v>United States</v>
      </c>
      <c r="I228" t="str">
        <f>_xlfn.XLOOKUP(D228,products!$A$2:$A$49,products!$B$2:$B$49,,0)</f>
        <v>Ara</v>
      </c>
      <c r="J228" t="str">
        <f>_xlfn.XLOOKUP(D228,products!$A$2:$A$49,products!$C$2:$C$49,,0)</f>
        <v>M</v>
      </c>
      <c r="K228" s="4">
        <f>_xlfn.XLOOKUP(D228,products!$A$2:$A$49,products!$D$2:$D$49,,0)</f>
        <v>2.5</v>
      </c>
      <c r="L228" s="5">
        <f>_xlfn.XLOOKUP(D228,products!$A$2:$A$49,products!$E$2:$E$49,,0)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_xlfn.XLOOKUP(Order_table[[#This Row],[Customer ID]],customers!$A$2:$A$1001,customers!$I$2:$I$1001,,0)</f>
        <v>No</v>
      </c>
    </row>
    <row r="229" spans="1:16" x14ac:dyDescent="0.3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IF(_xlfn.XLOOKUP(C229,customers!$A$2:$A$1001,customers!B229:B1228,,0)=0,"",_xlfn.XLOOKUP(C229,customers!$A$2:$A$1001,customers!B229:B1228,,0))</f>
        <v>Reube Cawley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_xlfn.XLOOKUP(C229,customers!$A$2:$A$1001,customers!$G$2:$G$1001,,0)</f>
        <v>United Kingdom</v>
      </c>
      <c r="I229" t="str">
        <f>_xlfn.XLOOKUP(D229,products!$A$2:$A$49,products!$B$2:$B$49,,0)</f>
        <v>Rob</v>
      </c>
      <c r="J229" t="str">
        <f>_xlfn.XLOOKUP(D229,products!$A$2:$A$49,products!$C$2:$C$49,,0)</f>
        <v>D</v>
      </c>
      <c r="K229" s="4">
        <f>_xlfn.XLOOKUP(D229,products!$A$2:$A$49,products!$D$2:$D$49,,0)</f>
        <v>0.2</v>
      </c>
      <c r="L229" s="5">
        <f>_xlfn.XLOOKUP(D229,products!$A$2:$A$49,products!$E$2:$E$49,,0)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_xlfn.XLOOKUP(Order_table[[#This Row],[Customer ID]],customers!$A$2:$A$1001,customers!$I$2:$I$1001,,0)</f>
        <v>Yes</v>
      </c>
    </row>
    <row r="230" spans="1:16" x14ac:dyDescent="0.3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IF(_xlfn.XLOOKUP(C230,customers!$A$2:$A$1001,customers!B230:B1229,,0)=0,"",_xlfn.XLOOKUP(C230,customers!$A$2:$A$1001,customers!B230:B1229,,0))</f>
        <v>Agnes Adamides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_xlfn.XLOOKUP(C230,customers!$A$2:$A$1001,customers!$G$2:$G$1001,,0)</f>
        <v>United States</v>
      </c>
      <c r="I230" t="str">
        <f>_xlfn.XLOOKUP(D230,products!$A$2:$A$49,products!$B$2:$B$49,,0)</f>
        <v>Rob</v>
      </c>
      <c r="J230" t="str">
        <f>_xlfn.XLOOKUP(D230,products!$A$2:$A$49,products!$C$2:$C$49,,0)</f>
        <v>L</v>
      </c>
      <c r="K230" s="4">
        <f>_xlfn.XLOOKUP(D230,products!$A$2:$A$49,products!$D$2:$D$49,,0)</f>
        <v>0.2</v>
      </c>
      <c r="L230" s="5">
        <f>_xlfn.XLOOKUP(D230,products!$A$2:$A$49,products!$E$2:$E$49,,0)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_xlfn.XLOOKUP(Order_table[[#This Row],[Customer ID]],customers!$A$2:$A$1001,customers!$I$2:$I$1001,,0)</f>
        <v>No</v>
      </c>
    </row>
    <row r="231" spans="1:16" x14ac:dyDescent="0.3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IF(_xlfn.XLOOKUP(C231,customers!$A$2:$A$1001,customers!B231:B1230,,0)=0,"",_xlfn.XLOOKUP(C231,customers!$A$2:$A$1001,customers!B231:B1230,,0))</f>
        <v>Rodolfo Willoway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_xlfn.XLOOKUP(C231,customers!$A$2:$A$1001,customers!$G$2:$G$1001,,0)</f>
        <v>United States</v>
      </c>
      <c r="I231" t="str">
        <f>_xlfn.XLOOKUP(D231,products!$A$2:$A$49,products!$B$2:$B$49,,0)</f>
        <v>Lib</v>
      </c>
      <c r="J231" t="str">
        <f>_xlfn.XLOOKUP(D231,products!$A$2:$A$49,products!$C$2:$C$49,,0)</f>
        <v>M</v>
      </c>
      <c r="K231" s="4">
        <f>_xlfn.XLOOKUP(D231,products!$A$2:$A$49,products!$D$2:$D$49,,0)</f>
        <v>0.2</v>
      </c>
      <c r="L231" s="5">
        <f>_xlfn.XLOOKUP(D231,products!$A$2:$A$49,products!$E$2:$E$49,,0)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_xlfn.XLOOKUP(Order_table[[#This Row],[Customer ID]],customers!$A$2:$A$1001,customers!$I$2:$I$1001,,0)</f>
        <v>No</v>
      </c>
    </row>
    <row r="232" spans="1:16" x14ac:dyDescent="0.3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IF(_xlfn.XLOOKUP(C232,customers!$A$2:$A$1001,customers!B232:B1231,,0)=0,"",_xlfn.XLOOKUP(C232,customers!$A$2:$A$1001,customers!B232:B1231,,0))</f>
        <v>Araldo Bilbrook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_xlfn.XLOOKUP(C232,customers!$A$2:$A$1001,customers!$G$2:$G$1001,,0)</f>
        <v>United States</v>
      </c>
      <c r="I232" t="str">
        <f>_xlfn.XLOOKUP(D232,products!$A$2:$A$49,products!$B$2:$B$49,,0)</f>
        <v>Ara</v>
      </c>
      <c r="J232" t="str">
        <f>_xlfn.XLOOKUP(D232,products!$A$2:$A$49,products!$C$2:$C$49,,0)</f>
        <v>M</v>
      </c>
      <c r="K232" s="4">
        <f>_xlfn.XLOOKUP(D232,products!$A$2:$A$49,products!$D$2:$D$49,,0)</f>
        <v>2.5</v>
      </c>
      <c r="L232" s="5">
        <f>_xlfn.XLOOKUP(D232,products!$A$2:$A$49,products!$E$2:$E$49,,0)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_xlfn.XLOOKUP(Order_table[[#This Row],[Customer ID]],customers!$A$2:$A$1001,customers!$I$2:$I$1001,,0)</f>
        <v>No</v>
      </c>
    </row>
    <row r="233" spans="1:16" x14ac:dyDescent="0.3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IF(_xlfn.XLOOKUP(C233,customers!$A$2:$A$1001,customers!B233:B1232,,0)=0,"",_xlfn.XLOOKUP(C233,customers!$A$2:$A$1001,customers!B233:B1232,,0))</f>
        <v>Borg Daile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_xlfn.XLOOKUP(C233,customers!$A$2:$A$1001,customers!$G$2:$G$1001,,0)</f>
        <v>United States</v>
      </c>
      <c r="I233" t="str">
        <f>_xlfn.XLOOKUP(D233,products!$A$2:$A$49,products!$B$2:$B$49,,0)</f>
        <v>Lib</v>
      </c>
      <c r="J233" t="str">
        <f>_xlfn.XLOOKUP(D233,products!$A$2:$A$49,products!$C$2:$C$49,,0)</f>
        <v>M</v>
      </c>
      <c r="K233" s="4">
        <f>_xlfn.XLOOKUP(D233,products!$A$2:$A$49,products!$D$2:$D$49,,0)</f>
        <v>0.2</v>
      </c>
      <c r="L233" s="5">
        <f>_xlfn.XLOOKUP(D233,products!$A$2:$A$49,products!$E$2:$E$49,,0)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_xlfn.XLOOKUP(Order_table[[#This Row],[Customer ID]],customers!$A$2:$A$1001,customers!$I$2:$I$1001,,0)</f>
        <v>Yes</v>
      </c>
    </row>
    <row r="234" spans="1:16" x14ac:dyDescent="0.3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IF(_xlfn.XLOOKUP(C234,customers!$A$2:$A$1001,customers!B234:B1233,,0)=0,"",_xlfn.XLOOKUP(C234,customers!$A$2:$A$1001,customers!B234:B1233,,0))</f>
        <v>Annetta Brentnall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_xlfn.XLOOKUP(C234,customers!$A$2:$A$1001,customers!$G$2:$G$1001,,0)</f>
        <v>United Kingdom</v>
      </c>
      <c r="I234" t="str">
        <f>_xlfn.XLOOKUP(D234,products!$A$2:$A$49,products!$B$2:$B$49,,0)</f>
        <v>Lib</v>
      </c>
      <c r="J234" t="str">
        <f>_xlfn.XLOOKUP(D234,products!$A$2:$A$49,products!$C$2:$C$49,,0)</f>
        <v>L</v>
      </c>
      <c r="K234" s="4">
        <f>_xlfn.XLOOKUP(D234,products!$A$2:$A$49,products!$D$2:$D$49,,0)</f>
        <v>0.2</v>
      </c>
      <c r="L234" s="5">
        <f>_xlfn.XLOOKUP(D234,products!$A$2:$A$49,products!$E$2:$E$49,,0)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_xlfn.XLOOKUP(Order_table[[#This Row],[Customer ID]],customers!$A$2:$A$1001,customers!$I$2:$I$1001,,0)</f>
        <v>No</v>
      </c>
    </row>
    <row r="235" spans="1:16" x14ac:dyDescent="0.3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IF(_xlfn.XLOOKUP(C235,customers!$A$2:$A$1001,customers!B235:B1234,,0)=0,"",_xlfn.XLOOKUP(C235,customers!$A$2:$A$1001,customers!B235:B1234,,0))</f>
        <v>Dagny Kornel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_xlfn.XLOOKUP(C235,customers!$A$2:$A$1001,customers!$G$2:$G$1001,,0)</f>
        <v>United States</v>
      </c>
      <c r="I235" t="str">
        <f>_xlfn.XLOOKUP(D235,products!$A$2:$A$49,products!$B$2:$B$49,,0)</f>
        <v>Exc</v>
      </c>
      <c r="J235" t="str">
        <f>_xlfn.XLOOKUP(D235,products!$A$2:$A$49,products!$C$2:$C$49,,0)</f>
        <v>M</v>
      </c>
      <c r="K235" s="4">
        <f>_xlfn.XLOOKUP(D235,products!$A$2:$A$49,products!$D$2:$D$49,,0)</f>
        <v>0.2</v>
      </c>
      <c r="L235" s="5">
        <f>_xlfn.XLOOKUP(D235,products!$A$2:$A$49,products!$E$2:$E$49,,0)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_xlfn.XLOOKUP(Order_table[[#This Row],[Customer ID]],customers!$A$2:$A$1001,customers!$I$2:$I$1001,,0)</f>
        <v>No</v>
      </c>
    </row>
    <row r="236" spans="1:16" x14ac:dyDescent="0.3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IF(_xlfn.XLOOKUP(C236,customers!$A$2:$A$1001,customers!B236:B1235,,0)=0,"",_xlfn.XLOOKUP(C236,customers!$A$2:$A$1001,customers!B236:B1235,,0))</f>
        <v>Julius Mccaull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_xlfn.XLOOKUP(C236,customers!$A$2:$A$1001,customers!$G$2:$G$1001,,0)</f>
        <v>United States</v>
      </c>
      <c r="I236" t="str">
        <f>_xlfn.XLOOKUP(D236,products!$A$2:$A$49,products!$B$2:$B$49,,0)</f>
        <v>Lib</v>
      </c>
      <c r="J236" t="str">
        <f>_xlfn.XLOOKUP(D236,products!$A$2:$A$49,products!$C$2:$C$49,,0)</f>
        <v>L</v>
      </c>
      <c r="K236" s="4">
        <f>_xlfn.XLOOKUP(D236,products!$A$2:$A$49,products!$D$2:$D$49,,0)</f>
        <v>2.5</v>
      </c>
      <c r="L236" s="5">
        <f>_xlfn.XLOOKUP(D236,products!$A$2:$A$49,products!$E$2:$E$49,,0)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_xlfn.XLOOKUP(Order_table[[#This Row],[Customer ID]],customers!$A$2:$A$1001,customers!$I$2:$I$1001,,0)</f>
        <v>No</v>
      </c>
    </row>
    <row r="237" spans="1:16" x14ac:dyDescent="0.3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IF(_xlfn.XLOOKUP(C237,customers!$A$2:$A$1001,customers!B237:B1236,,0)=0,"",_xlfn.XLOOKUP(C237,customers!$A$2:$A$1001,customers!B237:B1236,,0))</f>
        <v>Alberto Hutchinson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_xlfn.XLOOKUP(C237,customers!$A$2:$A$1001,customers!$G$2:$G$1001,,0)</f>
        <v>Ireland</v>
      </c>
      <c r="I237" t="str">
        <f>_xlfn.XLOOKUP(D237,products!$A$2:$A$49,products!$B$2:$B$49,,0)</f>
        <v>Lib</v>
      </c>
      <c r="J237" t="str">
        <f>_xlfn.XLOOKUP(D237,products!$A$2:$A$49,products!$C$2:$C$49,,0)</f>
        <v>L</v>
      </c>
      <c r="K237" s="4">
        <f>_xlfn.XLOOKUP(D237,products!$A$2:$A$49,products!$D$2:$D$49,,0)</f>
        <v>2.5</v>
      </c>
      <c r="L237" s="5">
        <f>_xlfn.XLOOKUP(D237,products!$A$2:$A$49,products!$E$2:$E$49,,0)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_xlfn.XLOOKUP(Order_table[[#This Row],[Customer ID]],customers!$A$2:$A$1001,customers!$I$2:$I$1001,,0)</f>
        <v>No</v>
      </c>
    </row>
    <row r="238" spans="1:16" x14ac:dyDescent="0.3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IF(_xlfn.XLOOKUP(C238,customers!$A$2:$A$1001,customers!B238:B1237,,0)=0,"",_xlfn.XLOOKUP(C238,customers!$A$2:$A$1001,customers!B238:B1237,,0))</f>
        <v>Roxine Drivers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_xlfn.XLOOKUP(C238,customers!$A$2:$A$1001,customers!$G$2:$G$1001,,0)</f>
        <v>Ireland</v>
      </c>
      <c r="I238" t="str">
        <f>_xlfn.XLOOKUP(D238,products!$A$2:$A$49,products!$B$2:$B$49,,0)</f>
        <v>Lib</v>
      </c>
      <c r="J238" t="str">
        <f>_xlfn.XLOOKUP(D238,products!$A$2:$A$49,products!$C$2:$C$49,,0)</f>
        <v>D</v>
      </c>
      <c r="K238" s="4">
        <f>_xlfn.XLOOKUP(D238,products!$A$2:$A$49,products!$D$2:$D$49,,0)</f>
        <v>2.5</v>
      </c>
      <c r="L238" s="5">
        <f>_xlfn.XLOOKUP(D238,products!$A$2:$A$49,products!$E$2:$E$49,,0)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_xlfn.XLOOKUP(Order_table[[#This Row],[Customer ID]],customers!$A$2:$A$1001,customers!$I$2:$I$1001,,0)</f>
        <v>No</v>
      </c>
    </row>
    <row r="239" spans="1:16" x14ac:dyDescent="0.3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IF(_xlfn.XLOOKUP(C239,customers!$A$2:$A$1001,customers!B239:B1238,,0)=0,"",_xlfn.XLOOKUP(C239,customers!$A$2:$A$1001,customers!B239:B1238,,0))</f>
        <v>Granger Smallcombe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_xlfn.XLOOKUP(C239,customers!$A$2:$A$1001,customers!$G$2:$G$1001,,0)</f>
        <v>United States</v>
      </c>
      <c r="I239" t="str">
        <f>_xlfn.XLOOKUP(D239,products!$A$2:$A$49,products!$B$2:$B$49,,0)</f>
        <v>Rob</v>
      </c>
      <c r="J239" t="str">
        <f>_xlfn.XLOOKUP(D239,products!$A$2:$A$49,products!$C$2:$C$49,,0)</f>
        <v>L</v>
      </c>
      <c r="K239" s="4">
        <f>_xlfn.XLOOKUP(D239,products!$A$2:$A$49,products!$D$2:$D$49,,0)</f>
        <v>0.2</v>
      </c>
      <c r="L239" s="5">
        <f>_xlfn.XLOOKUP(D239,products!$A$2:$A$49,products!$E$2:$E$49,,0)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_xlfn.XLOOKUP(Order_table[[#This Row],[Customer ID]],customers!$A$2:$A$1001,customers!$I$2:$I$1001,,0)</f>
        <v>Yes</v>
      </c>
    </row>
    <row r="240" spans="1:16" x14ac:dyDescent="0.3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IF(_xlfn.XLOOKUP(C240,customers!$A$2:$A$1001,customers!B240:B1239,,0)=0,"",_xlfn.XLOOKUP(C240,customers!$A$2:$A$1001,customers!B240:B1239,,0))</f>
        <v>Gardy Dimitriou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_xlfn.XLOOKUP(C240,customers!$A$2:$A$1001,customers!$G$2:$G$1001,,0)</f>
        <v>United States</v>
      </c>
      <c r="I240" t="str">
        <f>_xlfn.XLOOKUP(D240,products!$A$2:$A$49,products!$B$2:$B$49,,0)</f>
        <v>Rob</v>
      </c>
      <c r="J240" t="str">
        <f>_xlfn.XLOOKUP(D240,products!$A$2:$A$49,products!$C$2:$C$49,,0)</f>
        <v>M</v>
      </c>
      <c r="K240" s="4">
        <f>_xlfn.XLOOKUP(D240,products!$A$2:$A$49,products!$D$2:$D$49,,0)</f>
        <v>2.5</v>
      </c>
      <c r="L240" s="5">
        <f>_xlfn.XLOOKUP(D240,products!$A$2:$A$49,products!$E$2:$E$49,,0)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_xlfn.XLOOKUP(Order_table[[#This Row],[Customer ID]],customers!$A$2:$A$1001,customers!$I$2:$I$1001,,0)</f>
        <v>Yes</v>
      </c>
    </row>
    <row r="241" spans="1:16" x14ac:dyDescent="0.3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IF(_xlfn.XLOOKUP(C241,customers!$A$2:$A$1001,customers!B241:B1240,,0)=0,"",_xlfn.XLOOKUP(C241,customers!$A$2:$A$1001,customers!B241:B1240,,0))</f>
        <v>Ailey Brash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_xlfn.XLOOKUP(C241,customers!$A$2:$A$1001,customers!$G$2:$G$1001,,0)</f>
        <v>United States</v>
      </c>
      <c r="I241" t="str">
        <f>_xlfn.XLOOKUP(D241,products!$A$2:$A$49,products!$B$2:$B$49,,0)</f>
        <v>Exc</v>
      </c>
      <c r="J241" t="str">
        <f>_xlfn.XLOOKUP(D241,products!$A$2:$A$49,products!$C$2:$C$49,,0)</f>
        <v>L</v>
      </c>
      <c r="K241" s="4">
        <f>_xlfn.XLOOKUP(D241,products!$A$2:$A$49,products!$D$2:$D$49,,0)</f>
        <v>1</v>
      </c>
      <c r="L241" s="5">
        <f>_xlfn.XLOOKUP(D241,products!$A$2:$A$49,products!$E$2:$E$49,,0)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_xlfn.XLOOKUP(Order_table[[#This Row],[Customer ID]],customers!$A$2:$A$1001,customers!$I$2:$I$1001,,0)</f>
        <v>No</v>
      </c>
    </row>
    <row r="242" spans="1:16" x14ac:dyDescent="0.3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IF(_xlfn.XLOOKUP(C242,customers!$A$2:$A$1001,customers!B242:B1241,,0)=0,"",_xlfn.XLOOKUP(C242,customers!$A$2:$A$1001,customers!B242:B1241,,0))</f>
        <v>Wendeline McInerney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_xlfn.XLOOKUP(C242,customers!$A$2:$A$1001,customers!$G$2:$G$1001,,0)</f>
        <v>United States</v>
      </c>
      <c r="I242" t="str">
        <f>_xlfn.XLOOKUP(D242,products!$A$2:$A$49,products!$B$2:$B$49,,0)</f>
        <v>Ara</v>
      </c>
      <c r="J242" t="str">
        <f>_xlfn.XLOOKUP(D242,products!$A$2:$A$49,products!$C$2:$C$49,,0)</f>
        <v>M</v>
      </c>
      <c r="K242" s="4">
        <f>_xlfn.XLOOKUP(D242,products!$A$2:$A$49,products!$D$2:$D$49,,0)</f>
        <v>2.5</v>
      </c>
      <c r="L242" s="5">
        <f>_xlfn.XLOOKUP(D242,products!$A$2:$A$49,products!$E$2:$E$49,,0)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_xlfn.XLOOKUP(Order_table[[#This Row],[Customer ID]],customers!$A$2:$A$1001,customers!$I$2:$I$1001,,0)</f>
        <v>Yes</v>
      </c>
    </row>
    <row r="243" spans="1:16" x14ac:dyDescent="0.3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IF(_xlfn.XLOOKUP(C243,customers!$A$2:$A$1001,customers!B243:B1242,,0)=0,"",_xlfn.XLOOKUP(C243,customers!$A$2:$A$1001,customers!B243:B1242,,0))</f>
        <v>Stanly Keets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_xlfn.XLOOKUP(C243,customers!$A$2:$A$1001,customers!$G$2:$G$1001,,0)</f>
        <v>United States</v>
      </c>
      <c r="I243" t="str">
        <f>_xlfn.XLOOKUP(D243,products!$A$2:$A$49,products!$B$2:$B$49,,0)</f>
        <v>Rob</v>
      </c>
      <c r="J243" t="str">
        <f>_xlfn.XLOOKUP(D243,products!$A$2:$A$49,products!$C$2:$C$49,,0)</f>
        <v>M</v>
      </c>
      <c r="K243" s="4">
        <f>_xlfn.XLOOKUP(D243,products!$A$2:$A$49,products!$D$2:$D$49,,0)</f>
        <v>2.5</v>
      </c>
      <c r="L243" s="5">
        <f>_xlfn.XLOOKUP(D243,products!$A$2:$A$49,products!$E$2:$E$49,,0)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_xlfn.XLOOKUP(Order_table[[#This Row],[Customer ID]],customers!$A$2:$A$1001,customers!$I$2:$I$1001,,0)</f>
        <v>No</v>
      </c>
    </row>
    <row r="244" spans="1:16" x14ac:dyDescent="0.3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IF(_xlfn.XLOOKUP(C244,customers!$A$2:$A$1001,customers!B244:B1243,,0)=0,"",_xlfn.XLOOKUP(C244,customers!$A$2:$A$1001,customers!B244:B1243,,0))</f>
        <v>Keefer Cake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_xlfn.XLOOKUP(C244,customers!$A$2:$A$1001,customers!$G$2:$G$1001,,0)</f>
        <v>United States</v>
      </c>
      <c r="I244" t="str">
        <f>_xlfn.XLOOKUP(D244,products!$A$2:$A$49,products!$B$2:$B$49,,0)</f>
        <v>Exc</v>
      </c>
      <c r="J244" t="str">
        <f>_xlfn.XLOOKUP(D244,products!$A$2:$A$49,products!$C$2:$C$49,,0)</f>
        <v>D</v>
      </c>
      <c r="K244" s="4">
        <f>_xlfn.XLOOKUP(D244,products!$A$2:$A$49,products!$D$2:$D$49,,0)</f>
        <v>1</v>
      </c>
      <c r="L244" s="5">
        <f>_xlfn.XLOOKUP(D244,products!$A$2:$A$49,products!$E$2:$E$49,,0)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_xlfn.XLOOKUP(Order_table[[#This Row],[Customer ID]],customers!$A$2:$A$1001,customers!$I$2:$I$1001,,0)</f>
        <v>Yes</v>
      </c>
    </row>
    <row r="245" spans="1:16" x14ac:dyDescent="0.3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IF(_xlfn.XLOOKUP(C245,customers!$A$2:$A$1001,customers!B245:B1244,,0)=0,"",_xlfn.XLOOKUP(C245,customers!$A$2:$A$1001,customers!B245:B1244,,0))</f>
        <v>Franny Kienlein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_xlfn.XLOOKUP(C245,customers!$A$2:$A$1001,customers!$G$2:$G$1001,,0)</f>
        <v>United States</v>
      </c>
      <c r="I245" t="str">
        <f>_xlfn.XLOOKUP(D245,products!$A$2:$A$49,products!$B$2:$B$49,,0)</f>
        <v>Exc</v>
      </c>
      <c r="J245" t="str">
        <f>_xlfn.XLOOKUP(D245,products!$A$2:$A$49,products!$C$2:$C$49,,0)</f>
        <v>D</v>
      </c>
      <c r="K245" s="4">
        <f>_xlfn.XLOOKUP(D245,products!$A$2:$A$49,products!$D$2:$D$49,,0)</f>
        <v>0.5</v>
      </c>
      <c r="L245" s="5">
        <f>_xlfn.XLOOKUP(D245,products!$A$2:$A$49,products!$E$2:$E$49,,0)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_xlfn.XLOOKUP(Order_table[[#This Row],[Customer ID]],customers!$A$2:$A$1001,customers!$I$2:$I$1001,,0)</f>
        <v>Yes</v>
      </c>
    </row>
    <row r="246" spans="1:16" x14ac:dyDescent="0.3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IF(_xlfn.XLOOKUP(C246,customers!$A$2:$A$1001,customers!B246:B1245,,0)=0,"",_xlfn.XLOOKUP(C246,customers!$A$2:$A$1001,customers!B246:B1245,,0))</f>
        <v>Becky Semkins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_xlfn.XLOOKUP(C246,customers!$A$2:$A$1001,customers!$G$2:$G$1001,,0)</f>
        <v>United States</v>
      </c>
      <c r="I246" t="str">
        <f>_xlfn.XLOOKUP(D246,products!$A$2:$A$49,products!$B$2:$B$49,,0)</f>
        <v>Lib</v>
      </c>
      <c r="J246" t="str">
        <f>_xlfn.XLOOKUP(D246,products!$A$2:$A$49,products!$C$2:$C$49,,0)</f>
        <v>M</v>
      </c>
      <c r="K246" s="4">
        <f>_xlfn.XLOOKUP(D246,products!$A$2:$A$49,products!$D$2:$D$49,,0)</f>
        <v>2.5</v>
      </c>
      <c r="L246" s="5">
        <f>_xlfn.XLOOKUP(D246,products!$A$2:$A$49,products!$E$2:$E$49,,0)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_xlfn.XLOOKUP(Order_table[[#This Row],[Customer ID]],customers!$A$2:$A$1001,customers!$I$2:$I$1001,,0)</f>
        <v>No</v>
      </c>
    </row>
    <row r="247" spans="1:16" x14ac:dyDescent="0.3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IF(_xlfn.XLOOKUP(C247,customers!$A$2:$A$1001,customers!B247:B1246,,0)=0,"",_xlfn.XLOOKUP(C247,customers!$A$2:$A$1001,customers!B247:B1246,,0))</f>
        <v>Bob Giannazzi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_xlfn.XLOOKUP(C247,customers!$A$2:$A$1001,customers!$G$2:$G$1001,,0)</f>
        <v>United States</v>
      </c>
      <c r="I247" t="str">
        <f>_xlfn.XLOOKUP(D247,products!$A$2:$A$49,products!$B$2:$B$49,,0)</f>
        <v>Lib</v>
      </c>
      <c r="J247" t="str">
        <f>_xlfn.XLOOKUP(D247,products!$A$2:$A$49,products!$C$2:$C$49,,0)</f>
        <v>L</v>
      </c>
      <c r="K247" s="4">
        <f>_xlfn.XLOOKUP(D247,products!$A$2:$A$49,products!$D$2:$D$49,,0)</f>
        <v>0.2</v>
      </c>
      <c r="L247" s="5">
        <f>_xlfn.XLOOKUP(D247,products!$A$2:$A$49,products!$E$2:$E$49,,0)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_xlfn.XLOOKUP(Order_table[[#This Row],[Customer ID]],customers!$A$2:$A$1001,customers!$I$2:$I$1001,,0)</f>
        <v>Yes</v>
      </c>
    </row>
    <row r="248" spans="1:16" x14ac:dyDescent="0.3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IF(_xlfn.XLOOKUP(C248,customers!$A$2:$A$1001,customers!B248:B1247,,0)=0,"",_xlfn.XLOOKUP(C248,customers!$A$2:$A$1001,customers!B248:B1247,,0))</f>
        <v>Uriah Lethbrig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_xlfn.XLOOKUP(C248,customers!$A$2:$A$1001,customers!$G$2:$G$1001,,0)</f>
        <v>United Kingdom</v>
      </c>
      <c r="I248" t="str">
        <f>_xlfn.XLOOKUP(D248,products!$A$2:$A$49,products!$B$2:$B$49,,0)</f>
        <v>Lib</v>
      </c>
      <c r="J248" t="str">
        <f>_xlfn.XLOOKUP(D248,products!$A$2:$A$49,products!$C$2:$C$49,,0)</f>
        <v>D</v>
      </c>
      <c r="K248" s="4">
        <f>_xlfn.XLOOKUP(D248,products!$A$2:$A$49,products!$D$2:$D$49,,0)</f>
        <v>1</v>
      </c>
      <c r="L248" s="5">
        <f>_xlfn.XLOOKUP(D248,products!$A$2:$A$49,products!$E$2:$E$49,,0)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_xlfn.XLOOKUP(Order_table[[#This Row],[Customer ID]],customers!$A$2:$A$1001,customers!$I$2:$I$1001,,0)</f>
        <v>No</v>
      </c>
    </row>
    <row r="249" spans="1:16" x14ac:dyDescent="0.3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IF(_xlfn.XLOOKUP(C249,customers!$A$2:$A$1001,customers!B249:B1248,,0)=0,"",_xlfn.XLOOKUP(C249,customers!$A$2:$A$1001,customers!B249:B1248,,0))</f>
        <v>Felicia Jecock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_xlfn.XLOOKUP(C249,customers!$A$2:$A$1001,customers!$G$2:$G$1001,,0)</f>
        <v>Ireland</v>
      </c>
      <c r="I249" t="str">
        <f>_xlfn.XLOOKUP(D249,products!$A$2:$A$49,products!$B$2:$B$49,,0)</f>
        <v>Rob</v>
      </c>
      <c r="J249" t="str">
        <f>_xlfn.XLOOKUP(D249,products!$A$2:$A$49,products!$C$2:$C$49,,0)</f>
        <v>L</v>
      </c>
      <c r="K249" s="4">
        <f>_xlfn.XLOOKUP(D249,products!$A$2:$A$49,products!$D$2:$D$49,,0)</f>
        <v>0.2</v>
      </c>
      <c r="L249" s="5">
        <f>_xlfn.XLOOKUP(D249,products!$A$2:$A$49,products!$E$2:$E$49,,0)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_xlfn.XLOOKUP(Order_table[[#This Row],[Customer ID]],customers!$A$2:$A$1001,customers!$I$2:$I$1001,,0)</f>
        <v>Yes</v>
      </c>
    </row>
    <row r="250" spans="1:16" x14ac:dyDescent="0.3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IF(_xlfn.XLOOKUP(C250,customers!$A$2:$A$1001,customers!B250:B1249,,0)=0,"",_xlfn.XLOOKUP(C250,customers!$A$2:$A$1001,customers!B250:B1249,,0))</f>
        <v>Hamlen Pallister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_xlfn.XLOOKUP(C250,customers!$A$2:$A$1001,customers!$G$2:$G$1001,,0)</f>
        <v>United States</v>
      </c>
      <c r="I250" t="str">
        <f>_xlfn.XLOOKUP(D250,products!$A$2:$A$49,products!$B$2:$B$49,,0)</f>
        <v>Ara</v>
      </c>
      <c r="J250" t="str">
        <f>_xlfn.XLOOKUP(D250,products!$A$2:$A$49,products!$C$2:$C$49,,0)</f>
        <v>D</v>
      </c>
      <c r="K250" s="4">
        <f>_xlfn.XLOOKUP(D250,products!$A$2:$A$49,products!$D$2:$D$49,,0)</f>
        <v>1</v>
      </c>
      <c r="L250" s="5">
        <f>_xlfn.XLOOKUP(D250,products!$A$2:$A$49,products!$E$2:$E$49,,0)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_xlfn.XLOOKUP(Order_table[[#This Row],[Customer ID]],customers!$A$2:$A$1001,customers!$I$2:$I$1001,,0)</f>
        <v>Yes</v>
      </c>
    </row>
    <row r="251" spans="1:16" x14ac:dyDescent="0.3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IF(_xlfn.XLOOKUP(C251,customers!$A$2:$A$1001,customers!B251:B1250,,0)=0,"",_xlfn.XLOOKUP(C251,customers!$A$2:$A$1001,customers!B251:B1250,,0))</f>
        <v>Wain Stearley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_xlfn.XLOOKUP(C251,customers!$A$2:$A$1001,customers!$G$2:$G$1001,,0)</f>
        <v>United States</v>
      </c>
      <c r="I251" t="str">
        <f>_xlfn.XLOOKUP(D251,products!$A$2:$A$49,products!$B$2:$B$49,,0)</f>
        <v>Lib</v>
      </c>
      <c r="J251" t="str">
        <f>_xlfn.XLOOKUP(D251,products!$A$2:$A$49,products!$C$2:$C$49,,0)</f>
        <v>L</v>
      </c>
      <c r="K251" s="4">
        <f>_xlfn.XLOOKUP(D251,products!$A$2:$A$49,products!$D$2:$D$49,,0)</f>
        <v>1</v>
      </c>
      <c r="L251" s="5">
        <f>_xlfn.XLOOKUP(D251,products!$A$2:$A$49,products!$E$2:$E$49,,0)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_xlfn.XLOOKUP(Order_table[[#This Row],[Customer ID]],customers!$A$2:$A$1001,customers!$I$2:$I$1001,,0)</f>
        <v>Yes</v>
      </c>
    </row>
    <row r="252" spans="1:16" x14ac:dyDescent="0.3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IF(_xlfn.XLOOKUP(C252,customers!$A$2:$A$1001,customers!B252:B1251,,0)=0,"",_xlfn.XLOOKUP(C252,customers!$A$2:$A$1001,customers!B252:B1251,,0))</f>
        <v>Alf Housaman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_xlfn.XLOOKUP(C252,customers!$A$2:$A$1001,customers!$G$2:$G$1001,,0)</f>
        <v>United States</v>
      </c>
      <c r="I252" t="str">
        <f>_xlfn.XLOOKUP(D252,products!$A$2:$A$49,products!$B$2:$B$49,,0)</f>
        <v>Rob</v>
      </c>
      <c r="J252" t="str">
        <f>_xlfn.XLOOKUP(D252,products!$A$2:$A$49,products!$C$2:$C$49,,0)</f>
        <v>M</v>
      </c>
      <c r="K252" s="4">
        <f>_xlfn.XLOOKUP(D252,products!$A$2:$A$49,products!$D$2:$D$49,,0)</f>
        <v>0.2</v>
      </c>
      <c r="L252" s="5">
        <f>_xlfn.XLOOKUP(D252,products!$A$2:$A$49,products!$E$2:$E$49,,0)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_xlfn.XLOOKUP(Order_table[[#This Row],[Customer ID]],customers!$A$2:$A$1001,customers!$I$2:$I$1001,,0)</f>
        <v>Yes</v>
      </c>
    </row>
    <row r="253" spans="1:16" x14ac:dyDescent="0.3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IF(_xlfn.XLOOKUP(C253,customers!$A$2:$A$1001,customers!B253:B1252,,0)=0,"",_xlfn.XLOOKUP(C253,customers!$A$2:$A$1001,customers!B253:B1252,,0))</f>
        <v>Emelita Shearsby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_xlfn.XLOOKUP(C253,customers!$A$2:$A$1001,customers!$G$2:$G$1001,,0)</f>
        <v>United States</v>
      </c>
      <c r="I253" t="str">
        <f>_xlfn.XLOOKUP(D253,products!$A$2:$A$49,products!$B$2:$B$49,,0)</f>
        <v>Exc</v>
      </c>
      <c r="J253" t="str">
        <f>_xlfn.XLOOKUP(D253,products!$A$2:$A$49,products!$C$2:$C$49,,0)</f>
        <v>M</v>
      </c>
      <c r="K253" s="4">
        <f>_xlfn.XLOOKUP(D253,products!$A$2:$A$49,products!$D$2:$D$49,,0)</f>
        <v>1</v>
      </c>
      <c r="L253" s="5">
        <f>_xlfn.XLOOKUP(D253,products!$A$2:$A$49,products!$E$2:$E$49,,0)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_xlfn.XLOOKUP(Order_table[[#This Row],[Customer ID]],customers!$A$2:$A$1001,customers!$I$2:$I$1001,,0)</f>
        <v>Yes</v>
      </c>
    </row>
    <row r="254" spans="1:16" x14ac:dyDescent="0.3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IF(_xlfn.XLOOKUP(C254,customers!$A$2:$A$1001,customers!B254:B1253,,0)=0,"",_xlfn.XLOOKUP(C254,customers!$A$2:$A$1001,customers!B254:B1253,,0))</f>
        <v>Nadia Erswell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_xlfn.XLOOKUP(C254,customers!$A$2:$A$1001,customers!$G$2:$G$1001,,0)</f>
        <v>United States</v>
      </c>
      <c r="I254" t="str">
        <f>_xlfn.XLOOKUP(D254,products!$A$2:$A$49,products!$B$2:$B$49,,0)</f>
        <v>Ara</v>
      </c>
      <c r="J254" t="str">
        <f>_xlfn.XLOOKUP(D254,products!$A$2:$A$49,products!$C$2:$C$49,,0)</f>
        <v>D</v>
      </c>
      <c r="K254" s="4">
        <f>_xlfn.XLOOKUP(D254,products!$A$2:$A$49,products!$D$2:$D$49,,0)</f>
        <v>1</v>
      </c>
      <c r="L254" s="5">
        <f>_xlfn.XLOOKUP(D254,products!$A$2:$A$49,products!$E$2:$E$49,,0)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_xlfn.XLOOKUP(Order_table[[#This Row],[Customer ID]],customers!$A$2:$A$1001,customers!$I$2:$I$1001,,0)</f>
        <v>No</v>
      </c>
    </row>
    <row r="255" spans="1:16" x14ac:dyDescent="0.3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IF(_xlfn.XLOOKUP(C255,customers!$A$2:$A$1001,customers!B255:B1254,,0)=0,"",_xlfn.XLOOKUP(C255,customers!$A$2:$A$1001,customers!B255:B1254,,0))</f>
        <v>Diane-marie Wincer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_xlfn.XLOOKUP(C255,customers!$A$2:$A$1001,customers!$G$2:$G$1001,,0)</f>
        <v>United States</v>
      </c>
      <c r="I255" t="str">
        <f>_xlfn.XLOOKUP(D255,products!$A$2:$A$49,products!$B$2:$B$49,,0)</f>
        <v>Lib</v>
      </c>
      <c r="J255" t="str">
        <f>_xlfn.XLOOKUP(D255,products!$A$2:$A$49,products!$C$2:$C$49,,0)</f>
        <v>M</v>
      </c>
      <c r="K255" s="4">
        <f>_xlfn.XLOOKUP(D255,products!$A$2:$A$49,products!$D$2:$D$49,,0)</f>
        <v>1</v>
      </c>
      <c r="L255" s="5">
        <f>_xlfn.XLOOKUP(D255,products!$A$2:$A$49,products!$E$2:$E$49,,0)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_xlfn.XLOOKUP(Order_table[[#This Row],[Customer ID]],customers!$A$2:$A$1001,customers!$I$2:$I$1001,,0)</f>
        <v>No</v>
      </c>
    </row>
    <row r="256" spans="1:16" x14ac:dyDescent="0.3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IF(_xlfn.XLOOKUP(C256,customers!$A$2:$A$1001,customers!B256:B1255,,0)=0,"",_xlfn.XLOOKUP(C256,customers!$A$2:$A$1001,customers!B256:B1255,,0))</f>
        <v>Heall Perris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_xlfn.XLOOKUP(C256,customers!$A$2:$A$1001,customers!$G$2:$G$1001,,0)</f>
        <v>United Kingdom</v>
      </c>
      <c r="I256" t="str">
        <f>_xlfn.XLOOKUP(D256,products!$A$2:$A$49,products!$B$2:$B$49,,0)</f>
        <v>Rob</v>
      </c>
      <c r="J256" t="str">
        <f>_xlfn.XLOOKUP(D256,products!$A$2:$A$49,products!$C$2:$C$49,,0)</f>
        <v>L</v>
      </c>
      <c r="K256" s="4">
        <f>_xlfn.XLOOKUP(D256,products!$A$2:$A$49,products!$D$2:$D$49,,0)</f>
        <v>0.5</v>
      </c>
      <c r="L256" s="5">
        <f>_xlfn.XLOOKUP(D256,products!$A$2:$A$49,products!$E$2:$E$49,,0)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_xlfn.XLOOKUP(Order_table[[#This Row],[Customer ID]],customers!$A$2:$A$1001,customers!$I$2:$I$1001,,0)</f>
        <v>No</v>
      </c>
    </row>
    <row r="257" spans="1:16" x14ac:dyDescent="0.3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IF(_xlfn.XLOOKUP(C257,customers!$A$2:$A$1001,customers!B257:B1256,,0)=0,"",_xlfn.XLOOKUP(C257,customers!$A$2:$A$1001,customers!B257:B1256,,0))</f>
        <v>Camellia Kid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_xlfn.XLOOKUP(C257,customers!$A$2:$A$1001,customers!$G$2:$G$1001,,0)</f>
        <v>United States</v>
      </c>
      <c r="I257" t="str">
        <f>_xlfn.XLOOKUP(D257,products!$A$2:$A$49,products!$B$2:$B$49,,0)</f>
        <v>Rob</v>
      </c>
      <c r="J257" t="str">
        <f>_xlfn.XLOOKUP(D257,products!$A$2:$A$49,products!$C$2:$C$49,,0)</f>
        <v>L</v>
      </c>
      <c r="K257" s="4">
        <f>_xlfn.XLOOKUP(D257,products!$A$2:$A$49,products!$D$2:$D$49,,0)</f>
        <v>0.5</v>
      </c>
      <c r="L257" s="5">
        <f>_xlfn.XLOOKUP(D257,products!$A$2:$A$49,products!$E$2:$E$49,,0)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_xlfn.XLOOKUP(Order_table[[#This Row],[Customer ID]],customers!$A$2:$A$1001,customers!$I$2:$I$1001,,0)</f>
        <v>No</v>
      </c>
    </row>
    <row r="258" spans="1:16" x14ac:dyDescent="0.3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IF(_xlfn.XLOOKUP(C258,customers!$A$2:$A$1001,customers!B258:B1257,,0)=0,"",_xlfn.XLOOKUP(C258,customers!$A$2:$A$1001,customers!B258:B1257,,0))</f>
        <v>Celia Bakeup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_xlfn.XLOOKUP(C258,customers!$A$2:$A$1001,customers!$G$2:$G$1001,,0)</f>
        <v>United States</v>
      </c>
      <c r="I258" t="str">
        <f>_xlfn.XLOOKUP(D258,products!$A$2:$A$49,products!$B$2:$B$49,,0)</f>
        <v>Lib</v>
      </c>
      <c r="J258" t="str">
        <f>_xlfn.XLOOKUP(D258,products!$A$2:$A$49,products!$C$2:$C$49,,0)</f>
        <v>M</v>
      </c>
      <c r="K258" s="4">
        <f>_xlfn.XLOOKUP(D258,products!$A$2:$A$49,products!$D$2:$D$49,,0)</f>
        <v>0.5</v>
      </c>
      <c r="L258" s="5">
        <f>_xlfn.XLOOKUP(D258,products!$A$2:$A$49,products!$E$2:$E$49,,0)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_xlfn.XLOOKUP(Order_table[[#This Row],[Customer ID]],customers!$A$2:$A$1001,customers!$I$2:$I$1001,,0)</f>
        <v>Yes</v>
      </c>
    </row>
    <row r="259" spans="1:16" x14ac:dyDescent="0.3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IF(_xlfn.XLOOKUP(C259,customers!$A$2:$A$1001,customers!B259:B1258,,0)=0,"",_xlfn.XLOOKUP(C259,customers!$A$2:$A$1001,customers!B259:B1258,,0))</f>
        <v>Pippo Witherington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_xlfn.XLOOKUP(C259,customers!$A$2:$A$1001,customers!$G$2:$G$1001,,0)</f>
        <v>United States</v>
      </c>
      <c r="I259" t="str">
        <f>_xlfn.XLOOKUP(D259,products!$A$2:$A$49,products!$B$2:$B$49,,0)</f>
        <v>Exc</v>
      </c>
      <c r="J259" t="str">
        <f>_xlfn.XLOOKUP(D259,products!$A$2:$A$49,products!$C$2:$C$49,,0)</f>
        <v>D</v>
      </c>
      <c r="K259" s="4">
        <f>_xlfn.XLOOKUP(D259,products!$A$2:$A$49,products!$D$2:$D$49,,0)</f>
        <v>2.5</v>
      </c>
      <c r="L259" s="5">
        <f>_xlfn.XLOOKUP(D259,products!$A$2:$A$49,products!$E$2:$E$49,,0)</f>
        <v>27.945</v>
      </c>
      <c r="M259" s="5">
        <f t="shared" ref="M259:M322" si="12">L259*E259</f>
        <v>27.945</v>
      </c>
      <c r="N259" t="str">
        <f t="shared" ref="N259:N322" si="13">IF(I259="Rob","Robusta",IF(I259="Exc","Excelsa",IF(I259="Ara","Arabica",IF(I259="Lib","Liberica"," "))))</f>
        <v>Excelsa</v>
      </c>
      <c r="O259" t="str">
        <f t="shared" ref="O259:O322" si="14">IF(J259="M","Medium",IF(J259="L","Light",IF(J259="D","Dark","")))</f>
        <v>Dark</v>
      </c>
      <c r="P259" t="str">
        <f>_xlfn.XLOOKUP(Order_table[[#This Row],[Customer ID]],customers!$A$2:$A$1001,customers!$I$2:$I$1001,,0)</f>
        <v>Yes</v>
      </c>
    </row>
    <row r="260" spans="1:16" x14ac:dyDescent="0.3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IF(_xlfn.XLOOKUP(C260,customers!$A$2:$A$1001,customers!B260:B1259,,0)=0,"",_xlfn.XLOOKUP(C260,customers!$A$2:$A$1001,customers!B260:B1259,,0))</f>
        <v>Cindra Burling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_xlfn.XLOOKUP(C260,customers!$A$2:$A$1001,customers!$G$2:$G$1001,,0)</f>
        <v>United States</v>
      </c>
      <c r="I260" t="str">
        <f>_xlfn.XLOOKUP(D260,products!$A$2:$A$49,products!$B$2:$B$49,,0)</f>
        <v>Exc</v>
      </c>
      <c r="J260" t="str">
        <f>_xlfn.XLOOKUP(D260,products!$A$2:$A$49,products!$C$2:$C$49,,0)</f>
        <v>D</v>
      </c>
      <c r="K260" s="4">
        <f>_xlfn.XLOOKUP(D260,products!$A$2:$A$49,products!$D$2:$D$49,,0)</f>
        <v>2.5</v>
      </c>
      <c r="L260" s="5">
        <f>_xlfn.XLOOKUP(D260,products!$A$2:$A$49,products!$E$2:$E$49,,0)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_xlfn.XLOOKUP(Order_table[[#This Row],[Customer ID]],customers!$A$2:$A$1001,customers!$I$2:$I$1001,,0)</f>
        <v>No</v>
      </c>
    </row>
    <row r="261" spans="1:16" x14ac:dyDescent="0.3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IF(_xlfn.XLOOKUP(C261,customers!$A$2:$A$1001,customers!B261:B1260,,0)=0,"",_xlfn.XLOOKUP(C261,customers!$A$2:$A$1001,customers!B261:B1260,,0))</f>
        <v>Karl Imorts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_xlfn.XLOOKUP(C261,customers!$A$2:$A$1001,customers!$G$2:$G$1001,,0)</f>
        <v>United Kingdom</v>
      </c>
      <c r="I261" t="str">
        <f>_xlfn.XLOOKUP(D261,products!$A$2:$A$49,products!$B$2:$B$49,,0)</f>
        <v>Rob</v>
      </c>
      <c r="J261" t="str">
        <f>_xlfn.XLOOKUP(D261,products!$A$2:$A$49,products!$C$2:$C$49,,0)</f>
        <v>M</v>
      </c>
      <c r="K261" s="4">
        <f>_xlfn.XLOOKUP(D261,products!$A$2:$A$49,products!$D$2:$D$49,,0)</f>
        <v>0.2</v>
      </c>
      <c r="L261" s="5">
        <f>_xlfn.XLOOKUP(D261,products!$A$2:$A$49,products!$E$2:$E$49,,0)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_xlfn.XLOOKUP(Order_table[[#This Row],[Customer ID]],customers!$A$2:$A$1001,customers!$I$2:$I$1001,,0)</f>
        <v>No</v>
      </c>
    </row>
    <row r="262" spans="1:16" x14ac:dyDescent="0.3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IF(_xlfn.XLOOKUP(C262,customers!$A$2:$A$1001,customers!B262:B1261,,0)=0,"",_xlfn.XLOOKUP(C262,customers!$A$2:$A$1001,customers!B262:B1261,,0))</f>
        <v>Mag Armistead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_xlfn.XLOOKUP(C262,customers!$A$2:$A$1001,customers!$G$2:$G$1001,,0)</f>
        <v>United States</v>
      </c>
      <c r="I262" t="str">
        <f>_xlfn.XLOOKUP(D262,products!$A$2:$A$49,products!$B$2:$B$49,,0)</f>
        <v>Rob</v>
      </c>
      <c r="J262" t="str">
        <f>_xlfn.XLOOKUP(D262,products!$A$2:$A$49,products!$C$2:$C$49,,0)</f>
        <v>L</v>
      </c>
      <c r="K262" s="4">
        <f>_xlfn.XLOOKUP(D262,products!$A$2:$A$49,products!$D$2:$D$49,,0)</f>
        <v>2.5</v>
      </c>
      <c r="L262" s="5">
        <f>_xlfn.XLOOKUP(D262,products!$A$2:$A$49,products!$E$2:$E$49,,0)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_xlfn.XLOOKUP(Order_table[[#This Row],[Customer ID]],customers!$A$2:$A$1001,customers!$I$2:$I$1001,,0)</f>
        <v>Yes</v>
      </c>
    </row>
    <row r="263" spans="1:16" x14ac:dyDescent="0.3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IF(_xlfn.XLOOKUP(C263,customers!$A$2:$A$1001,customers!B263:B1262,,0)=0,"",_xlfn.XLOOKUP(C263,customers!$A$2:$A$1001,customers!B263:B1262,,0))</f>
        <v>Vasili Upstone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_xlfn.XLOOKUP(C263,customers!$A$2:$A$1001,customers!$G$2:$G$1001,,0)</f>
        <v>United States</v>
      </c>
      <c r="I263" t="str">
        <f>_xlfn.XLOOKUP(D263,products!$A$2:$A$49,products!$B$2:$B$49,,0)</f>
        <v>Rob</v>
      </c>
      <c r="J263" t="str">
        <f>_xlfn.XLOOKUP(D263,products!$A$2:$A$49,products!$C$2:$C$49,,0)</f>
        <v>L</v>
      </c>
      <c r="K263" s="4">
        <f>_xlfn.XLOOKUP(D263,products!$A$2:$A$49,products!$D$2:$D$49,,0)</f>
        <v>1</v>
      </c>
      <c r="L263" s="5">
        <f>_xlfn.XLOOKUP(D263,products!$A$2:$A$49,products!$E$2:$E$49,,0)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_xlfn.XLOOKUP(Order_table[[#This Row],[Customer ID]],customers!$A$2:$A$1001,customers!$I$2:$I$1001,,0)</f>
        <v>Yes</v>
      </c>
    </row>
    <row r="264" spans="1:16" x14ac:dyDescent="0.3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IF(_xlfn.XLOOKUP(C264,customers!$A$2:$A$1001,customers!B264:B1263,,0)=0,"",_xlfn.XLOOKUP(C264,customers!$A$2:$A$1001,customers!B264:B1263,,0))</f>
        <v>Erny Stenyng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_xlfn.XLOOKUP(C264,customers!$A$2:$A$1001,customers!$G$2:$G$1001,,0)</f>
        <v>United States</v>
      </c>
      <c r="I264" t="str">
        <f>_xlfn.XLOOKUP(D264,products!$A$2:$A$49,products!$B$2:$B$49,,0)</f>
        <v>Exc</v>
      </c>
      <c r="J264" t="str">
        <f>_xlfn.XLOOKUP(D264,products!$A$2:$A$49,products!$C$2:$C$49,,0)</f>
        <v>M</v>
      </c>
      <c r="K264" s="4">
        <f>_xlfn.XLOOKUP(D264,products!$A$2:$A$49,products!$D$2:$D$49,,0)</f>
        <v>1</v>
      </c>
      <c r="L264" s="5">
        <f>_xlfn.XLOOKUP(D264,products!$A$2:$A$49,products!$E$2:$E$49,,0)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_xlfn.XLOOKUP(Order_table[[#This Row],[Customer ID]],customers!$A$2:$A$1001,customers!$I$2:$I$1001,,0)</f>
        <v>No</v>
      </c>
    </row>
    <row r="265" spans="1:16" x14ac:dyDescent="0.3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IF(_xlfn.XLOOKUP(C265,customers!$A$2:$A$1001,customers!B265:B1264,,0)=0,"",_xlfn.XLOOKUP(C265,customers!$A$2:$A$1001,customers!B265:B1264,,0))</f>
        <v>Webb Speechly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_xlfn.XLOOKUP(C265,customers!$A$2:$A$1001,customers!$G$2:$G$1001,,0)</f>
        <v>United States</v>
      </c>
      <c r="I265" t="str">
        <f>_xlfn.XLOOKUP(D265,products!$A$2:$A$49,products!$B$2:$B$49,,0)</f>
        <v>Lib</v>
      </c>
      <c r="J265" t="str">
        <f>_xlfn.XLOOKUP(D265,products!$A$2:$A$49,products!$C$2:$C$49,,0)</f>
        <v>M</v>
      </c>
      <c r="K265" s="4">
        <f>_xlfn.XLOOKUP(D265,products!$A$2:$A$49,products!$D$2:$D$49,,0)</f>
        <v>2.5</v>
      </c>
      <c r="L265" s="5">
        <f>_xlfn.XLOOKUP(D265,products!$A$2:$A$49,products!$E$2:$E$49,,0)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_xlfn.XLOOKUP(Order_table[[#This Row],[Customer ID]],customers!$A$2:$A$1001,customers!$I$2:$I$1001,,0)</f>
        <v>No</v>
      </c>
    </row>
    <row r="266" spans="1:16" x14ac:dyDescent="0.3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IF(_xlfn.XLOOKUP(C266,customers!$A$2:$A$1001,customers!B266:B1265,,0)=0,"",_xlfn.XLOOKUP(C266,customers!$A$2:$A$1001,customers!B266:B1265,,0))</f>
        <v>Lem Pennacci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_xlfn.XLOOKUP(C266,customers!$A$2:$A$1001,customers!$G$2:$G$1001,,0)</f>
        <v>Ireland</v>
      </c>
      <c r="I266" t="str">
        <f>_xlfn.XLOOKUP(D266,products!$A$2:$A$49,products!$B$2:$B$49,,0)</f>
        <v>Rob</v>
      </c>
      <c r="J266" t="str">
        <f>_xlfn.XLOOKUP(D266,products!$A$2:$A$49,products!$C$2:$C$49,,0)</f>
        <v>L</v>
      </c>
      <c r="K266" s="4">
        <f>_xlfn.XLOOKUP(D266,products!$A$2:$A$49,products!$D$2:$D$49,,0)</f>
        <v>1</v>
      </c>
      <c r="L266" s="5">
        <f>_xlfn.XLOOKUP(D266,products!$A$2:$A$49,products!$E$2:$E$49,,0)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_xlfn.XLOOKUP(Order_table[[#This Row],[Customer ID]],customers!$A$2:$A$1001,customers!$I$2:$I$1001,,0)</f>
        <v>Yes</v>
      </c>
    </row>
    <row r="267" spans="1:16" x14ac:dyDescent="0.3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IF(_xlfn.XLOOKUP(C267,customers!$A$2:$A$1001,customers!B267:B1266,,0)=0,"",_xlfn.XLOOKUP(C267,customers!$A$2:$A$1001,customers!B267:B1266,,0))</f>
        <v>Donny Fries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_xlfn.XLOOKUP(C267,customers!$A$2:$A$1001,customers!$G$2:$G$1001,,0)</f>
        <v>United States</v>
      </c>
      <c r="I267" t="str">
        <f>_xlfn.XLOOKUP(D267,products!$A$2:$A$49,products!$B$2:$B$49,,0)</f>
        <v>Ara</v>
      </c>
      <c r="J267" t="str">
        <f>_xlfn.XLOOKUP(D267,products!$A$2:$A$49,products!$C$2:$C$49,,0)</f>
        <v>D</v>
      </c>
      <c r="K267" s="4">
        <f>_xlfn.XLOOKUP(D267,products!$A$2:$A$49,products!$D$2:$D$49,,0)</f>
        <v>0.5</v>
      </c>
      <c r="L267" s="5">
        <f>_xlfn.XLOOKUP(D267,products!$A$2:$A$49,products!$E$2:$E$49,,0)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_xlfn.XLOOKUP(Order_table[[#This Row],[Customer ID]],customers!$A$2:$A$1001,customers!$I$2:$I$1001,,0)</f>
        <v>Yes</v>
      </c>
    </row>
    <row r="268" spans="1:16" x14ac:dyDescent="0.3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IF(_xlfn.XLOOKUP(C268,customers!$A$2:$A$1001,customers!B268:B1267,,0)=0,"",_xlfn.XLOOKUP(C268,customers!$A$2:$A$1001,customers!B268:B1267,,0))</f>
        <v>Nannie Naseby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_xlfn.XLOOKUP(C268,customers!$A$2:$A$1001,customers!$G$2:$G$1001,,0)</f>
        <v>United Kingdom</v>
      </c>
      <c r="I268" t="str">
        <f>_xlfn.XLOOKUP(D268,products!$A$2:$A$49,products!$B$2:$B$49,,0)</f>
        <v>Exc</v>
      </c>
      <c r="J268" t="str">
        <f>_xlfn.XLOOKUP(D268,products!$A$2:$A$49,products!$C$2:$C$49,,0)</f>
        <v>D</v>
      </c>
      <c r="K268" s="4">
        <f>_xlfn.XLOOKUP(D268,products!$A$2:$A$49,products!$D$2:$D$49,,0)</f>
        <v>1</v>
      </c>
      <c r="L268" s="5">
        <f>_xlfn.XLOOKUP(D268,products!$A$2:$A$49,products!$E$2:$E$49,,0)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_xlfn.XLOOKUP(Order_table[[#This Row],[Customer ID]],customers!$A$2:$A$1001,customers!$I$2:$I$1001,,0)</f>
        <v>No</v>
      </c>
    </row>
    <row r="269" spans="1:16" x14ac:dyDescent="0.3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IF(_xlfn.XLOOKUP(C269,customers!$A$2:$A$1001,customers!B269:B1268,,0)=0,"",_xlfn.XLOOKUP(C269,customers!$A$2:$A$1001,customers!B269:B1268,,0))</f>
        <v>Kris O'Cullen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_xlfn.XLOOKUP(C269,customers!$A$2:$A$1001,customers!$G$2:$G$1001,,0)</f>
        <v>United States</v>
      </c>
      <c r="I269" t="str">
        <f>_xlfn.XLOOKUP(D269,products!$A$2:$A$49,products!$B$2:$B$49,,0)</f>
        <v>Exc</v>
      </c>
      <c r="J269" t="str">
        <f>_xlfn.XLOOKUP(D269,products!$A$2:$A$49,products!$C$2:$C$49,,0)</f>
        <v>D</v>
      </c>
      <c r="K269" s="4">
        <f>_xlfn.XLOOKUP(D269,products!$A$2:$A$49,products!$D$2:$D$49,,0)</f>
        <v>0.2</v>
      </c>
      <c r="L269" s="5">
        <f>_xlfn.XLOOKUP(D269,products!$A$2:$A$49,products!$E$2:$E$49,,0)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_xlfn.XLOOKUP(Order_table[[#This Row],[Customer ID]],customers!$A$2:$A$1001,customers!$I$2:$I$1001,,0)</f>
        <v>Yes</v>
      </c>
    </row>
    <row r="270" spans="1:16" x14ac:dyDescent="0.3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IF(_xlfn.XLOOKUP(C270,customers!$A$2:$A$1001,customers!B270:B1269,,0)=0,"",_xlfn.XLOOKUP(C270,customers!$A$2:$A$1001,customers!B270:B1269,,0))</f>
        <v>Ailey Brash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_xlfn.XLOOKUP(C270,customers!$A$2:$A$1001,customers!$G$2:$G$1001,,0)</f>
        <v>United States</v>
      </c>
      <c r="I270" t="str">
        <f>_xlfn.XLOOKUP(D270,products!$A$2:$A$49,products!$B$2:$B$49,,0)</f>
        <v>Ara</v>
      </c>
      <c r="J270" t="str">
        <f>_xlfn.XLOOKUP(D270,products!$A$2:$A$49,products!$C$2:$C$49,,0)</f>
        <v>D</v>
      </c>
      <c r="K270" s="4">
        <f>_xlfn.XLOOKUP(D270,products!$A$2:$A$49,products!$D$2:$D$49,,0)</f>
        <v>1</v>
      </c>
      <c r="L270" s="5">
        <f>_xlfn.XLOOKUP(D270,products!$A$2:$A$49,products!$E$2:$E$49,,0)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_xlfn.XLOOKUP(Order_table[[#This Row],[Customer ID]],customers!$A$2:$A$1001,customers!$I$2:$I$1001,,0)</f>
        <v>Yes</v>
      </c>
    </row>
    <row r="271" spans="1:16" x14ac:dyDescent="0.3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IF(_xlfn.XLOOKUP(C271,customers!$A$2:$A$1001,customers!B271:B1270,,0)=0,"",_xlfn.XLOOKUP(C271,customers!$A$2:$A$1001,customers!B271:B1270,,0))</f>
        <v>Amii Gallyon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_xlfn.XLOOKUP(C271,customers!$A$2:$A$1001,customers!$G$2:$G$1001,,0)</f>
        <v>United States</v>
      </c>
      <c r="I271" t="str">
        <f>_xlfn.XLOOKUP(D271,products!$A$2:$A$49,products!$B$2:$B$49,,0)</f>
        <v>Ara</v>
      </c>
      <c r="J271" t="str">
        <f>_xlfn.XLOOKUP(D271,products!$A$2:$A$49,products!$C$2:$C$49,,0)</f>
        <v>D</v>
      </c>
      <c r="K271" s="4">
        <f>_xlfn.XLOOKUP(D271,products!$A$2:$A$49,products!$D$2:$D$49,,0)</f>
        <v>0.2</v>
      </c>
      <c r="L271" s="5">
        <f>_xlfn.XLOOKUP(D271,products!$A$2:$A$49,products!$E$2:$E$49,,0)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_xlfn.XLOOKUP(Order_table[[#This Row],[Customer ID]],customers!$A$2:$A$1001,customers!$I$2:$I$1001,,0)</f>
        <v>No</v>
      </c>
    </row>
    <row r="272" spans="1:16" x14ac:dyDescent="0.3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IF(_xlfn.XLOOKUP(C272,customers!$A$2:$A$1001,customers!B272:B1271,,0)=0,"",_xlfn.XLOOKUP(C272,customers!$A$2:$A$1001,customers!B272:B1271,,0))</f>
        <v>Killian Osler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_xlfn.XLOOKUP(C272,customers!$A$2:$A$1001,customers!$G$2:$G$1001,,0)</f>
        <v>Ireland</v>
      </c>
      <c r="I272" t="str">
        <f>_xlfn.XLOOKUP(D272,products!$A$2:$A$49,products!$B$2:$B$49,,0)</f>
        <v>Exc</v>
      </c>
      <c r="J272" t="str">
        <f>_xlfn.XLOOKUP(D272,products!$A$2:$A$49,products!$C$2:$C$49,,0)</f>
        <v>D</v>
      </c>
      <c r="K272" s="4">
        <f>_xlfn.XLOOKUP(D272,products!$A$2:$A$49,products!$D$2:$D$49,,0)</f>
        <v>0.5</v>
      </c>
      <c r="L272" s="5">
        <f>_xlfn.XLOOKUP(D272,products!$A$2:$A$49,products!$E$2:$E$49,,0)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_xlfn.XLOOKUP(Order_table[[#This Row],[Customer ID]],customers!$A$2:$A$1001,customers!$I$2:$I$1001,,0)</f>
        <v>Yes</v>
      </c>
    </row>
    <row r="273" spans="1:16" x14ac:dyDescent="0.3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IF(_xlfn.XLOOKUP(C273,customers!$A$2:$A$1001,customers!B273:B1272,,0)=0,"",_xlfn.XLOOKUP(C273,customers!$A$2:$A$1001,customers!B273:B1272,,0))</f>
        <v>Zack Pellett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_xlfn.XLOOKUP(C273,customers!$A$2:$A$1001,customers!$G$2:$G$1001,,0)</f>
        <v>United States</v>
      </c>
      <c r="I273" t="str">
        <f>_xlfn.XLOOKUP(D273,products!$A$2:$A$49,products!$B$2:$B$49,,0)</f>
        <v>Ara</v>
      </c>
      <c r="J273" t="str">
        <f>_xlfn.XLOOKUP(D273,products!$A$2:$A$49,products!$C$2:$C$49,,0)</f>
        <v>D</v>
      </c>
      <c r="K273" s="4">
        <f>_xlfn.XLOOKUP(D273,products!$A$2:$A$49,products!$D$2:$D$49,,0)</f>
        <v>0.2</v>
      </c>
      <c r="L273" s="5">
        <f>_xlfn.XLOOKUP(D273,products!$A$2:$A$49,products!$E$2:$E$49,,0)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_xlfn.XLOOKUP(Order_table[[#This Row],[Customer ID]],customers!$A$2:$A$1001,customers!$I$2:$I$1001,,0)</f>
        <v>Yes</v>
      </c>
    </row>
    <row r="274" spans="1:16" x14ac:dyDescent="0.3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IF(_xlfn.XLOOKUP(C274,customers!$A$2:$A$1001,customers!B274:B1273,,0)=0,"",_xlfn.XLOOKUP(C274,customers!$A$2:$A$1001,customers!B274:B1273,,0))</f>
        <v>Heda Fromant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_xlfn.XLOOKUP(C274,customers!$A$2:$A$1001,customers!$G$2:$G$1001,,0)</f>
        <v>Ireland</v>
      </c>
      <c r="I274" t="str">
        <f>_xlfn.XLOOKUP(D274,products!$A$2:$A$49,products!$B$2:$B$49,,0)</f>
        <v>Rob</v>
      </c>
      <c r="J274" t="str">
        <f>_xlfn.XLOOKUP(D274,products!$A$2:$A$49,products!$C$2:$C$49,,0)</f>
        <v>L</v>
      </c>
      <c r="K274" s="4">
        <f>_xlfn.XLOOKUP(D274,products!$A$2:$A$49,products!$D$2:$D$49,,0)</f>
        <v>1</v>
      </c>
      <c r="L274" s="5">
        <f>_xlfn.XLOOKUP(D274,products!$A$2:$A$49,products!$E$2:$E$49,,0)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_xlfn.XLOOKUP(Order_table[[#This Row],[Customer ID]],customers!$A$2:$A$1001,customers!$I$2:$I$1001,,0)</f>
        <v>Yes</v>
      </c>
    </row>
    <row r="275" spans="1:16" x14ac:dyDescent="0.3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IF(_xlfn.XLOOKUP(C275,customers!$A$2:$A$1001,customers!B275:B1274,,0)=0,"",_xlfn.XLOOKUP(C275,customers!$A$2:$A$1001,customers!B275:B1274,,0))</f>
        <v>Dom Milella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_xlfn.XLOOKUP(C275,customers!$A$2:$A$1001,customers!$G$2:$G$1001,,0)</f>
        <v>United States</v>
      </c>
      <c r="I275" t="str">
        <f>_xlfn.XLOOKUP(D275,products!$A$2:$A$49,products!$B$2:$B$49,,0)</f>
        <v>Ara</v>
      </c>
      <c r="J275" t="str">
        <f>_xlfn.XLOOKUP(D275,products!$A$2:$A$49,products!$C$2:$C$49,,0)</f>
        <v>L</v>
      </c>
      <c r="K275" s="4">
        <f>_xlfn.XLOOKUP(D275,products!$A$2:$A$49,products!$D$2:$D$49,,0)</f>
        <v>0.2</v>
      </c>
      <c r="L275" s="5">
        <f>_xlfn.XLOOKUP(D275,products!$A$2:$A$49,products!$E$2:$E$49,,0)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_xlfn.XLOOKUP(Order_table[[#This Row],[Customer ID]],customers!$A$2:$A$1001,customers!$I$2:$I$1001,,0)</f>
        <v>No</v>
      </c>
    </row>
    <row r="276" spans="1:16" x14ac:dyDescent="0.3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IF(_xlfn.XLOOKUP(C276,customers!$A$2:$A$1001,customers!B276:B1275,,0)=0,"",_xlfn.XLOOKUP(C276,customers!$A$2:$A$1001,customers!B276:B1275,,0))</f>
        <v>Bette-ann Munden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_xlfn.XLOOKUP(C276,customers!$A$2:$A$1001,customers!$G$2:$G$1001,,0)</f>
        <v>United States</v>
      </c>
      <c r="I276" t="str">
        <f>_xlfn.XLOOKUP(D276,products!$A$2:$A$49,products!$B$2:$B$49,,0)</f>
        <v>Ara</v>
      </c>
      <c r="J276" t="str">
        <f>_xlfn.XLOOKUP(D276,products!$A$2:$A$49,products!$C$2:$C$49,,0)</f>
        <v>M</v>
      </c>
      <c r="K276" s="4">
        <f>_xlfn.XLOOKUP(D276,products!$A$2:$A$49,products!$D$2:$D$49,,0)</f>
        <v>2.5</v>
      </c>
      <c r="L276" s="5">
        <f>_xlfn.XLOOKUP(D276,products!$A$2:$A$49,products!$E$2:$E$49,,0)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_xlfn.XLOOKUP(Order_table[[#This Row],[Customer ID]],customers!$A$2:$A$1001,customers!$I$2:$I$1001,,0)</f>
        <v>No</v>
      </c>
    </row>
    <row r="277" spans="1:16" x14ac:dyDescent="0.3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IF(_xlfn.XLOOKUP(C277,customers!$A$2:$A$1001,customers!B277:B1276,,0)=0,"",_xlfn.XLOOKUP(C277,customers!$A$2:$A$1001,customers!B277:B1276,,0))</f>
        <v>Nick Brakespear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_xlfn.XLOOKUP(C277,customers!$A$2:$A$1001,customers!$G$2:$G$1001,,0)</f>
        <v>United States</v>
      </c>
      <c r="I277" t="str">
        <f>_xlfn.XLOOKUP(D277,products!$A$2:$A$49,products!$B$2:$B$49,,0)</f>
        <v>Exc</v>
      </c>
      <c r="J277" t="str">
        <f>_xlfn.XLOOKUP(D277,products!$A$2:$A$49,products!$C$2:$C$49,,0)</f>
        <v>L</v>
      </c>
      <c r="K277" s="4">
        <f>_xlfn.XLOOKUP(D277,products!$A$2:$A$49,products!$D$2:$D$49,,0)</f>
        <v>2.5</v>
      </c>
      <c r="L277" s="5">
        <f>_xlfn.XLOOKUP(D277,products!$A$2:$A$49,products!$E$2:$E$49,,0)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_xlfn.XLOOKUP(Order_table[[#This Row],[Customer ID]],customers!$A$2:$A$1001,customers!$I$2:$I$1001,,0)</f>
        <v>No</v>
      </c>
    </row>
    <row r="278" spans="1:16" x14ac:dyDescent="0.3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IF(_xlfn.XLOOKUP(C278,customers!$A$2:$A$1001,customers!B278:B1277,,0)=0,"",_xlfn.XLOOKUP(C278,customers!$A$2:$A$1001,customers!B278:B1277,,0))</f>
        <v>Granville Alberts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_xlfn.XLOOKUP(C278,customers!$A$2:$A$1001,customers!$G$2:$G$1001,,0)</f>
        <v>Ireland</v>
      </c>
      <c r="I278" t="str">
        <f>_xlfn.XLOOKUP(D278,products!$A$2:$A$49,products!$B$2:$B$49,,0)</f>
        <v>Rob</v>
      </c>
      <c r="J278" t="str">
        <f>_xlfn.XLOOKUP(D278,products!$A$2:$A$49,products!$C$2:$C$49,,0)</f>
        <v>L</v>
      </c>
      <c r="K278" s="4">
        <f>_xlfn.XLOOKUP(D278,products!$A$2:$A$49,products!$D$2:$D$49,,0)</f>
        <v>2.5</v>
      </c>
      <c r="L278" s="5">
        <f>_xlfn.XLOOKUP(D278,products!$A$2:$A$49,products!$E$2:$E$49,,0)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_xlfn.XLOOKUP(Order_table[[#This Row],[Customer ID]],customers!$A$2:$A$1001,customers!$I$2:$I$1001,,0)</f>
        <v>Yes</v>
      </c>
    </row>
    <row r="279" spans="1:16" x14ac:dyDescent="0.3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IF(_xlfn.XLOOKUP(C279,customers!$A$2:$A$1001,customers!B279:B1278,,0)=0,"",_xlfn.XLOOKUP(C279,customers!$A$2:$A$1001,customers!B279:B1278,,0))</f>
        <v>Madelaine Sharples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_xlfn.XLOOKUP(C279,customers!$A$2:$A$1001,customers!$G$2:$G$1001,,0)</f>
        <v>United States</v>
      </c>
      <c r="I279" t="str">
        <f>_xlfn.XLOOKUP(D279,products!$A$2:$A$49,products!$B$2:$B$49,,0)</f>
        <v>Exc</v>
      </c>
      <c r="J279" t="str">
        <f>_xlfn.XLOOKUP(D279,products!$A$2:$A$49,products!$C$2:$C$49,,0)</f>
        <v>L</v>
      </c>
      <c r="K279" s="4">
        <f>_xlfn.XLOOKUP(D279,products!$A$2:$A$49,products!$D$2:$D$49,,0)</f>
        <v>1</v>
      </c>
      <c r="L279" s="5">
        <f>_xlfn.XLOOKUP(D279,products!$A$2:$A$49,products!$E$2:$E$49,,0)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_xlfn.XLOOKUP(Order_table[[#This Row],[Customer ID]],customers!$A$2:$A$1001,customers!$I$2:$I$1001,,0)</f>
        <v>No</v>
      </c>
    </row>
    <row r="280" spans="1:16" x14ac:dyDescent="0.3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IF(_xlfn.XLOOKUP(C280,customers!$A$2:$A$1001,customers!B280:B1279,,0)=0,"",_xlfn.XLOOKUP(C280,customers!$A$2:$A$1001,customers!B280:B1279,,0))</f>
        <v>Cissiee Raisbeck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_xlfn.XLOOKUP(C280,customers!$A$2:$A$1001,customers!$G$2:$G$1001,,0)</f>
        <v>United States</v>
      </c>
      <c r="I280" t="str">
        <f>_xlfn.XLOOKUP(D280,products!$A$2:$A$49,products!$B$2:$B$49,,0)</f>
        <v>Ara</v>
      </c>
      <c r="J280" t="str">
        <f>_xlfn.XLOOKUP(D280,products!$A$2:$A$49,products!$C$2:$C$49,,0)</f>
        <v>L</v>
      </c>
      <c r="K280" s="4">
        <f>_xlfn.XLOOKUP(D280,products!$A$2:$A$49,products!$D$2:$D$49,,0)</f>
        <v>0.2</v>
      </c>
      <c r="L280" s="5">
        <f>_xlfn.XLOOKUP(D280,products!$A$2:$A$49,products!$E$2:$E$49,,0)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_xlfn.XLOOKUP(Order_table[[#This Row],[Customer ID]],customers!$A$2:$A$1001,customers!$I$2:$I$1001,,0)</f>
        <v>Yes</v>
      </c>
    </row>
    <row r="281" spans="1:16" x14ac:dyDescent="0.3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IF(_xlfn.XLOOKUP(C281,customers!$A$2:$A$1001,customers!B281:B1280,,0)=0,"",_xlfn.XLOOKUP(C281,customers!$A$2:$A$1001,customers!B281:B1280,,0))</f>
        <v>Kenton Wetherick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_xlfn.XLOOKUP(C281,customers!$A$2:$A$1001,customers!$G$2:$G$1001,,0)</f>
        <v>United States</v>
      </c>
      <c r="I281" t="str">
        <f>_xlfn.XLOOKUP(D281,products!$A$2:$A$49,products!$B$2:$B$49,,0)</f>
        <v>Lib</v>
      </c>
      <c r="J281" t="str">
        <f>_xlfn.XLOOKUP(D281,products!$A$2:$A$49,products!$C$2:$C$49,,0)</f>
        <v>M</v>
      </c>
      <c r="K281" s="4">
        <f>_xlfn.XLOOKUP(D281,products!$A$2:$A$49,products!$D$2:$D$49,,0)</f>
        <v>2.5</v>
      </c>
      <c r="L281" s="5">
        <f>_xlfn.XLOOKUP(D281,products!$A$2:$A$49,products!$E$2:$E$49,,0)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_xlfn.XLOOKUP(Order_table[[#This Row],[Customer ID]],customers!$A$2:$A$1001,customers!$I$2:$I$1001,,0)</f>
        <v>Yes</v>
      </c>
    </row>
    <row r="282" spans="1:16" x14ac:dyDescent="0.3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IF(_xlfn.XLOOKUP(C282,customers!$A$2:$A$1001,customers!B282:B1281,,0)=0,"",_xlfn.XLOOKUP(C282,customers!$A$2:$A$1001,customers!B282:B1281,,0))</f>
        <v>Hatty Dovydenas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_xlfn.XLOOKUP(C282,customers!$A$2:$A$1001,customers!$G$2:$G$1001,,0)</f>
        <v>United States</v>
      </c>
      <c r="I282" t="str">
        <f>_xlfn.XLOOKUP(D282,products!$A$2:$A$49,products!$B$2:$B$49,,0)</f>
        <v>Exc</v>
      </c>
      <c r="J282" t="str">
        <f>_xlfn.XLOOKUP(D282,products!$A$2:$A$49,products!$C$2:$C$49,,0)</f>
        <v>M</v>
      </c>
      <c r="K282" s="4">
        <f>_xlfn.XLOOKUP(D282,products!$A$2:$A$49,products!$D$2:$D$49,,0)</f>
        <v>0.5</v>
      </c>
      <c r="L282" s="5">
        <f>_xlfn.XLOOKUP(D282,products!$A$2:$A$49,products!$E$2:$E$49,,0)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_xlfn.XLOOKUP(Order_table[[#This Row],[Customer ID]],customers!$A$2:$A$1001,customers!$I$2:$I$1001,,0)</f>
        <v>Yes</v>
      </c>
    </row>
    <row r="283" spans="1:16" x14ac:dyDescent="0.3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IF(_xlfn.XLOOKUP(C283,customers!$A$2:$A$1001,customers!B283:B1282,,0)=0,"",_xlfn.XLOOKUP(C283,customers!$A$2:$A$1001,customers!B283:B1282,,0))</f>
        <v>Brendan Grece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_xlfn.XLOOKUP(C283,customers!$A$2:$A$1001,customers!$G$2:$G$1001,,0)</f>
        <v>United States</v>
      </c>
      <c r="I283" t="str">
        <f>_xlfn.XLOOKUP(D283,products!$A$2:$A$49,products!$B$2:$B$49,,0)</f>
        <v>Exc</v>
      </c>
      <c r="J283" t="str">
        <f>_xlfn.XLOOKUP(D283,products!$A$2:$A$49,products!$C$2:$C$49,,0)</f>
        <v>L</v>
      </c>
      <c r="K283" s="4">
        <f>_xlfn.XLOOKUP(D283,products!$A$2:$A$49,products!$D$2:$D$49,,0)</f>
        <v>1</v>
      </c>
      <c r="L283" s="5">
        <f>_xlfn.XLOOKUP(D283,products!$A$2:$A$49,products!$E$2:$E$49,,0)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_xlfn.XLOOKUP(Order_table[[#This Row],[Customer ID]],customers!$A$2:$A$1001,customers!$I$2:$I$1001,,0)</f>
        <v>Yes</v>
      </c>
    </row>
    <row r="284" spans="1:16" x14ac:dyDescent="0.3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IF(_xlfn.XLOOKUP(C284,customers!$A$2:$A$1001,customers!B284:B1283,,0)=0,"",_xlfn.XLOOKUP(C284,customers!$A$2:$A$1001,customers!B284:B1283,,0))</f>
        <v>Abbe Thys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_xlfn.XLOOKUP(C284,customers!$A$2:$A$1001,customers!$G$2:$G$1001,,0)</f>
        <v>United Kingdom</v>
      </c>
      <c r="I284" t="str">
        <f>_xlfn.XLOOKUP(D284,products!$A$2:$A$49,products!$B$2:$B$49,,0)</f>
        <v>Ara</v>
      </c>
      <c r="J284" t="str">
        <f>_xlfn.XLOOKUP(D284,products!$A$2:$A$49,products!$C$2:$C$49,,0)</f>
        <v>L</v>
      </c>
      <c r="K284" s="4">
        <f>_xlfn.XLOOKUP(D284,products!$A$2:$A$49,products!$D$2:$D$49,,0)</f>
        <v>0.5</v>
      </c>
      <c r="L284" s="5">
        <f>_xlfn.XLOOKUP(D284,products!$A$2:$A$49,products!$E$2:$E$49,,0)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_xlfn.XLOOKUP(Order_table[[#This Row],[Customer ID]],customers!$A$2:$A$1001,customers!$I$2:$I$1001,,0)</f>
        <v>No</v>
      </c>
    </row>
    <row r="285" spans="1:16" x14ac:dyDescent="0.3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IF(_xlfn.XLOOKUP(C285,customers!$A$2:$A$1001,customers!B285:B1284,,0)=0,"",_xlfn.XLOOKUP(C285,customers!$A$2:$A$1001,customers!B285:B1284,,0))</f>
        <v>Audra Kelston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_xlfn.XLOOKUP(C285,customers!$A$2:$A$1001,customers!$G$2:$G$1001,,0)</f>
        <v>United Kingdom</v>
      </c>
      <c r="I285" t="str">
        <f>_xlfn.XLOOKUP(D285,products!$A$2:$A$49,products!$B$2:$B$49,,0)</f>
        <v>Rob</v>
      </c>
      <c r="J285" t="str">
        <f>_xlfn.XLOOKUP(D285,products!$A$2:$A$49,products!$C$2:$C$49,,0)</f>
        <v>D</v>
      </c>
      <c r="K285" s="4">
        <f>_xlfn.XLOOKUP(D285,products!$A$2:$A$49,products!$D$2:$D$49,,0)</f>
        <v>0.5</v>
      </c>
      <c r="L285" s="5">
        <f>_xlfn.XLOOKUP(D285,products!$A$2:$A$49,products!$E$2:$E$49,,0)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_xlfn.XLOOKUP(Order_table[[#This Row],[Customer ID]],customers!$A$2:$A$1001,customers!$I$2:$I$1001,,0)</f>
        <v>Yes</v>
      </c>
    </row>
    <row r="286" spans="1:16" x14ac:dyDescent="0.3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IF(_xlfn.XLOOKUP(C286,customers!$A$2:$A$1001,customers!B286:B1285,,0)=0,"",_xlfn.XLOOKUP(C286,customers!$A$2:$A$1001,customers!B286:B1285,,0))</f>
        <v>Claiborne Mottram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_xlfn.XLOOKUP(C286,customers!$A$2:$A$1001,customers!$G$2:$G$1001,,0)</f>
        <v>United States</v>
      </c>
      <c r="I286" t="str">
        <f>_xlfn.XLOOKUP(D286,products!$A$2:$A$49,products!$B$2:$B$49,,0)</f>
        <v>Exc</v>
      </c>
      <c r="J286" t="str">
        <f>_xlfn.XLOOKUP(D286,products!$A$2:$A$49,products!$C$2:$C$49,,0)</f>
        <v>M</v>
      </c>
      <c r="K286" s="4">
        <f>_xlfn.XLOOKUP(D286,products!$A$2:$A$49,products!$D$2:$D$49,,0)</f>
        <v>2.5</v>
      </c>
      <c r="L286" s="5">
        <f>_xlfn.XLOOKUP(D286,products!$A$2:$A$49,products!$E$2:$E$49,,0)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_xlfn.XLOOKUP(Order_table[[#This Row],[Customer ID]],customers!$A$2:$A$1001,customers!$I$2:$I$1001,,0)</f>
        <v>No</v>
      </c>
    </row>
    <row r="287" spans="1:16" x14ac:dyDescent="0.3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IF(_xlfn.XLOOKUP(C287,customers!$A$2:$A$1001,customers!B287:B1286,,0)=0,"",_xlfn.XLOOKUP(C287,customers!$A$2:$A$1001,customers!B287:B1286,,0))</f>
        <v>Donalt Sangwin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_xlfn.XLOOKUP(C287,customers!$A$2:$A$1001,customers!$G$2:$G$1001,,0)</f>
        <v>United States</v>
      </c>
      <c r="I287" t="str">
        <f>_xlfn.XLOOKUP(D287,products!$A$2:$A$49,products!$B$2:$B$49,,0)</f>
        <v>Lib</v>
      </c>
      <c r="J287" t="str">
        <f>_xlfn.XLOOKUP(D287,products!$A$2:$A$49,products!$C$2:$C$49,,0)</f>
        <v>L</v>
      </c>
      <c r="K287" s="4">
        <f>_xlfn.XLOOKUP(D287,products!$A$2:$A$49,products!$D$2:$D$49,,0)</f>
        <v>2.5</v>
      </c>
      <c r="L287" s="5">
        <f>_xlfn.XLOOKUP(D287,products!$A$2:$A$49,products!$E$2:$E$49,,0)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_xlfn.XLOOKUP(Order_table[[#This Row],[Customer ID]],customers!$A$2:$A$1001,customers!$I$2:$I$1001,,0)</f>
        <v>No</v>
      </c>
    </row>
    <row r="288" spans="1:16" x14ac:dyDescent="0.3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IF(_xlfn.XLOOKUP(C288,customers!$A$2:$A$1001,customers!B288:B1287,,0)=0,"",_xlfn.XLOOKUP(C288,customers!$A$2:$A$1001,customers!B288:B1287,,0))</f>
        <v>Herbie Peppard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_xlfn.XLOOKUP(C288,customers!$A$2:$A$1001,customers!$G$2:$G$1001,,0)</f>
        <v>United States</v>
      </c>
      <c r="I288" t="str">
        <f>_xlfn.XLOOKUP(D288,products!$A$2:$A$49,products!$B$2:$B$49,,0)</f>
        <v>Ara</v>
      </c>
      <c r="J288" t="str">
        <f>_xlfn.XLOOKUP(D288,products!$A$2:$A$49,products!$C$2:$C$49,,0)</f>
        <v>M</v>
      </c>
      <c r="K288" s="4">
        <f>_xlfn.XLOOKUP(D288,products!$A$2:$A$49,products!$D$2:$D$49,,0)</f>
        <v>0.2</v>
      </c>
      <c r="L288" s="5">
        <f>_xlfn.XLOOKUP(D288,products!$A$2:$A$49,products!$E$2:$E$49,,0)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_xlfn.XLOOKUP(Order_table[[#This Row],[Customer ID]],customers!$A$2:$A$1001,customers!$I$2:$I$1001,,0)</f>
        <v>Yes</v>
      </c>
    </row>
    <row r="289" spans="1:16" x14ac:dyDescent="0.3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IF(_xlfn.XLOOKUP(C289,customers!$A$2:$A$1001,customers!B289:B1288,,0)=0,"",_xlfn.XLOOKUP(C289,customers!$A$2:$A$1001,customers!B289:B1288,,0))</f>
        <v>Maggy Harby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_xlfn.XLOOKUP(C289,customers!$A$2:$A$1001,customers!$G$2:$G$1001,,0)</f>
        <v>United States</v>
      </c>
      <c r="I289" t="str">
        <f>_xlfn.XLOOKUP(D289,products!$A$2:$A$49,products!$B$2:$B$49,,0)</f>
        <v>Rob</v>
      </c>
      <c r="J289" t="str">
        <f>_xlfn.XLOOKUP(D289,products!$A$2:$A$49,products!$C$2:$C$49,,0)</f>
        <v>L</v>
      </c>
      <c r="K289" s="4">
        <f>_xlfn.XLOOKUP(D289,products!$A$2:$A$49,products!$D$2:$D$49,,0)</f>
        <v>0.2</v>
      </c>
      <c r="L289" s="5">
        <f>_xlfn.XLOOKUP(D289,products!$A$2:$A$49,products!$E$2:$E$49,,0)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_xlfn.XLOOKUP(Order_table[[#This Row],[Customer ID]],customers!$A$2:$A$1001,customers!$I$2:$I$1001,,0)</f>
        <v>No</v>
      </c>
    </row>
    <row r="290" spans="1:16" x14ac:dyDescent="0.3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IF(_xlfn.XLOOKUP(C290,customers!$A$2:$A$1001,customers!B290:B1289,,0)=0,"",_xlfn.XLOOKUP(C290,customers!$A$2:$A$1001,customers!B290:B1289,,0))</f>
        <v>Phyllys Ormerod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_xlfn.XLOOKUP(C290,customers!$A$2:$A$1001,customers!$G$2:$G$1001,,0)</f>
        <v>Ireland</v>
      </c>
      <c r="I290" t="str">
        <f>_xlfn.XLOOKUP(D290,products!$A$2:$A$49,products!$B$2:$B$49,,0)</f>
        <v>Exc</v>
      </c>
      <c r="J290" t="str">
        <f>_xlfn.XLOOKUP(D290,products!$A$2:$A$49,products!$C$2:$C$49,,0)</f>
        <v>M</v>
      </c>
      <c r="K290" s="4">
        <f>_xlfn.XLOOKUP(D290,products!$A$2:$A$49,products!$D$2:$D$49,,0)</f>
        <v>0.5</v>
      </c>
      <c r="L290" s="5">
        <f>_xlfn.XLOOKUP(D290,products!$A$2:$A$49,products!$E$2:$E$49,,0)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_xlfn.XLOOKUP(Order_table[[#This Row],[Customer ID]],customers!$A$2:$A$1001,customers!$I$2:$I$1001,,0)</f>
        <v>Yes</v>
      </c>
    </row>
    <row r="291" spans="1:16" x14ac:dyDescent="0.3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IF(_xlfn.XLOOKUP(C291,customers!$A$2:$A$1001,customers!B291:B1290,,0)=0,"",_xlfn.XLOOKUP(C291,customers!$A$2:$A$1001,customers!B291:B1290,,0))</f>
        <v>Tymon Zanetti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_xlfn.XLOOKUP(C291,customers!$A$2:$A$1001,customers!$G$2:$G$1001,,0)</f>
        <v>United States</v>
      </c>
      <c r="I291" t="str">
        <f>_xlfn.XLOOKUP(D291,products!$A$2:$A$49,products!$B$2:$B$49,,0)</f>
        <v>Rob</v>
      </c>
      <c r="J291" t="str">
        <f>_xlfn.XLOOKUP(D291,products!$A$2:$A$49,products!$C$2:$C$49,,0)</f>
        <v>D</v>
      </c>
      <c r="K291" s="4">
        <f>_xlfn.XLOOKUP(D291,products!$A$2:$A$49,products!$D$2:$D$49,,0)</f>
        <v>0.2</v>
      </c>
      <c r="L291" s="5">
        <f>_xlfn.XLOOKUP(D291,products!$A$2:$A$49,products!$E$2:$E$49,,0)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_xlfn.XLOOKUP(Order_table[[#This Row],[Customer ID]],customers!$A$2:$A$1001,customers!$I$2:$I$1001,,0)</f>
        <v>Yes</v>
      </c>
    </row>
    <row r="292" spans="1:16" x14ac:dyDescent="0.3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IF(_xlfn.XLOOKUP(C292,customers!$A$2:$A$1001,customers!B292:B1291,,0)=0,"",_xlfn.XLOOKUP(C292,customers!$A$2:$A$1001,customers!B292:B1291,,0))</f>
        <v>Reinaldos Kirtley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_xlfn.XLOOKUP(C292,customers!$A$2:$A$1001,customers!$G$2:$G$1001,,0)</f>
        <v>United States</v>
      </c>
      <c r="I292" t="str">
        <f>_xlfn.XLOOKUP(D292,products!$A$2:$A$49,products!$B$2:$B$49,,0)</f>
        <v>Ara</v>
      </c>
      <c r="J292" t="str">
        <f>_xlfn.XLOOKUP(D292,products!$A$2:$A$49,products!$C$2:$C$49,,0)</f>
        <v>D</v>
      </c>
      <c r="K292" s="4">
        <f>_xlfn.XLOOKUP(D292,products!$A$2:$A$49,products!$D$2:$D$49,,0)</f>
        <v>1</v>
      </c>
      <c r="L292" s="5">
        <f>_xlfn.XLOOKUP(D292,products!$A$2:$A$49,products!$E$2:$E$49,,0)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_xlfn.XLOOKUP(Order_table[[#This Row],[Customer ID]],customers!$A$2:$A$1001,customers!$I$2:$I$1001,,0)</f>
        <v>No</v>
      </c>
    </row>
    <row r="293" spans="1:16" x14ac:dyDescent="0.3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IF(_xlfn.XLOOKUP(C293,customers!$A$2:$A$1001,customers!B293:B1292,,0)=0,"",_xlfn.XLOOKUP(C293,customers!$A$2:$A$1001,customers!B293:B1292,,0))</f>
        <v>Russell Donet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_xlfn.XLOOKUP(C293,customers!$A$2:$A$1001,customers!$G$2:$G$1001,,0)</f>
        <v>Ireland</v>
      </c>
      <c r="I293" t="str">
        <f>_xlfn.XLOOKUP(D293,products!$A$2:$A$49,products!$B$2:$B$49,,0)</f>
        <v>Exc</v>
      </c>
      <c r="J293" t="str">
        <f>_xlfn.XLOOKUP(D293,products!$A$2:$A$49,products!$C$2:$C$49,,0)</f>
        <v>M</v>
      </c>
      <c r="K293" s="4">
        <f>_xlfn.XLOOKUP(D293,products!$A$2:$A$49,products!$D$2:$D$49,,0)</f>
        <v>0.5</v>
      </c>
      <c r="L293" s="5">
        <f>_xlfn.XLOOKUP(D293,products!$A$2:$A$49,products!$E$2:$E$49,,0)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_xlfn.XLOOKUP(Order_table[[#This Row],[Customer ID]],customers!$A$2:$A$1001,customers!$I$2:$I$1001,,0)</f>
        <v>No</v>
      </c>
    </row>
    <row r="294" spans="1:16" x14ac:dyDescent="0.3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IF(_xlfn.XLOOKUP(C294,customers!$A$2:$A$1001,customers!B294:B1293,,0)=0,"",_xlfn.XLOOKUP(C294,customers!$A$2:$A$1001,customers!B294:B1293,,0))</f>
        <v>Rickey Readie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_xlfn.XLOOKUP(C294,customers!$A$2:$A$1001,customers!$G$2:$G$1001,,0)</f>
        <v>United States</v>
      </c>
      <c r="I294" t="str">
        <f>_xlfn.XLOOKUP(D294,products!$A$2:$A$49,products!$B$2:$B$49,,0)</f>
        <v>Ara</v>
      </c>
      <c r="J294" t="str">
        <f>_xlfn.XLOOKUP(D294,products!$A$2:$A$49,products!$C$2:$C$49,,0)</f>
        <v>D</v>
      </c>
      <c r="K294" s="4">
        <f>_xlfn.XLOOKUP(D294,products!$A$2:$A$49,products!$D$2:$D$49,,0)</f>
        <v>0.5</v>
      </c>
      <c r="L294" s="5">
        <f>_xlfn.XLOOKUP(D294,products!$A$2:$A$49,products!$E$2:$E$49,,0)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_xlfn.XLOOKUP(Order_table[[#This Row],[Customer ID]],customers!$A$2:$A$1001,customers!$I$2:$I$1001,,0)</f>
        <v>No</v>
      </c>
    </row>
    <row r="295" spans="1:16" x14ac:dyDescent="0.3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IF(_xlfn.XLOOKUP(C295,customers!$A$2:$A$1001,customers!B295:B1294,,0)=0,"",_xlfn.XLOOKUP(C295,customers!$A$2:$A$1001,customers!B295:B1294,,0))</f>
        <v>Zilvia Claisse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_xlfn.XLOOKUP(C295,customers!$A$2:$A$1001,customers!$G$2:$G$1001,,0)</f>
        <v>United States</v>
      </c>
      <c r="I295" t="str">
        <f>_xlfn.XLOOKUP(D295,products!$A$2:$A$49,products!$B$2:$B$49,,0)</f>
        <v>Ara</v>
      </c>
      <c r="J295" t="str">
        <f>_xlfn.XLOOKUP(D295,products!$A$2:$A$49,products!$C$2:$C$49,,0)</f>
        <v>D</v>
      </c>
      <c r="K295" s="4">
        <f>_xlfn.XLOOKUP(D295,products!$A$2:$A$49,products!$D$2:$D$49,,0)</f>
        <v>0.5</v>
      </c>
      <c r="L295" s="5">
        <f>_xlfn.XLOOKUP(D295,products!$A$2:$A$49,products!$E$2:$E$49,,0)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_xlfn.XLOOKUP(Order_table[[#This Row],[Customer ID]],customers!$A$2:$A$1001,customers!$I$2:$I$1001,,0)</f>
        <v>No</v>
      </c>
    </row>
    <row r="296" spans="1:16" x14ac:dyDescent="0.3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IF(_xlfn.XLOOKUP(C296,customers!$A$2:$A$1001,customers!B296:B1295,,0)=0,"",_xlfn.XLOOKUP(C296,customers!$A$2:$A$1001,customers!B296:B1295,,0))</f>
        <v>Valenka Stansbury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_xlfn.XLOOKUP(C296,customers!$A$2:$A$1001,customers!$G$2:$G$1001,,0)</f>
        <v>United States</v>
      </c>
      <c r="I296" t="str">
        <f>_xlfn.XLOOKUP(D296,products!$A$2:$A$49,products!$B$2:$B$49,,0)</f>
        <v>Exc</v>
      </c>
      <c r="J296" t="str">
        <f>_xlfn.XLOOKUP(D296,products!$A$2:$A$49,products!$C$2:$C$49,,0)</f>
        <v>L</v>
      </c>
      <c r="K296" s="4">
        <f>_xlfn.XLOOKUP(D296,products!$A$2:$A$49,products!$D$2:$D$49,,0)</f>
        <v>1</v>
      </c>
      <c r="L296" s="5">
        <f>_xlfn.XLOOKUP(D296,products!$A$2:$A$49,products!$E$2:$E$49,,0)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_xlfn.XLOOKUP(Order_table[[#This Row],[Customer ID]],customers!$A$2:$A$1001,customers!$I$2:$I$1001,,0)</f>
        <v>No</v>
      </c>
    </row>
    <row r="297" spans="1:16" x14ac:dyDescent="0.3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IF(_xlfn.XLOOKUP(C297,customers!$A$2:$A$1001,customers!B297:B1296,,0)=0,"",_xlfn.XLOOKUP(C297,customers!$A$2:$A$1001,customers!B297:B1296,,0))</f>
        <v>Jewelle Shenton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_xlfn.XLOOKUP(C297,customers!$A$2:$A$1001,customers!$G$2:$G$1001,,0)</f>
        <v>United States</v>
      </c>
      <c r="I297" t="str">
        <f>_xlfn.XLOOKUP(D297,products!$A$2:$A$49,products!$B$2:$B$49,,0)</f>
        <v>Exc</v>
      </c>
      <c r="J297" t="str">
        <f>_xlfn.XLOOKUP(D297,products!$A$2:$A$49,products!$C$2:$C$49,,0)</f>
        <v>M</v>
      </c>
      <c r="K297" s="4">
        <f>_xlfn.XLOOKUP(D297,products!$A$2:$A$49,products!$D$2:$D$49,,0)</f>
        <v>1</v>
      </c>
      <c r="L297" s="5">
        <f>_xlfn.XLOOKUP(D297,products!$A$2:$A$49,products!$E$2:$E$49,,0)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_xlfn.XLOOKUP(Order_table[[#This Row],[Customer ID]],customers!$A$2:$A$1001,customers!$I$2:$I$1001,,0)</f>
        <v>No</v>
      </c>
    </row>
    <row r="298" spans="1:16" x14ac:dyDescent="0.3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IF(_xlfn.XLOOKUP(C298,customers!$A$2:$A$1001,customers!B298:B1297,,0)=0,"",_xlfn.XLOOKUP(C298,customers!$A$2:$A$1001,customers!B298:B1297,,0))</f>
        <v>Kylie Mowat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_xlfn.XLOOKUP(C298,customers!$A$2:$A$1001,customers!$G$2:$G$1001,,0)</f>
        <v>United States</v>
      </c>
      <c r="I298" t="str">
        <f>_xlfn.XLOOKUP(D298,products!$A$2:$A$49,products!$B$2:$B$49,,0)</f>
        <v>Rob</v>
      </c>
      <c r="J298" t="str">
        <f>_xlfn.XLOOKUP(D298,products!$A$2:$A$49,products!$C$2:$C$49,,0)</f>
        <v>M</v>
      </c>
      <c r="K298" s="4">
        <f>_xlfn.XLOOKUP(D298,products!$A$2:$A$49,products!$D$2:$D$49,,0)</f>
        <v>0.5</v>
      </c>
      <c r="L298" s="5">
        <f>_xlfn.XLOOKUP(D298,products!$A$2:$A$49,products!$E$2:$E$49,,0)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_xlfn.XLOOKUP(Order_table[[#This Row],[Customer ID]],customers!$A$2:$A$1001,customers!$I$2:$I$1001,,0)</f>
        <v>Yes</v>
      </c>
    </row>
    <row r="299" spans="1:16" x14ac:dyDescent="0.3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IF(_xlfn.XLOOKUP(C299,customers!$A$2:$A$1001,customers!B299:B1298,,0)=0,"",_xlfn.XLOOKUP(C299,customers!$A$2:$A$1001,customers!B299:B1298,,0))</f>
        <v>Gabriel Starcks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_xlfn.XLOOKUP(C299,customers!$A$2:$A$1001,customers!$G$2:$G$1001,,0)</f>
        <v>United States</v>
      </c>
      <c r="I299" t="str">
        <f>_xlfn.XLOOKUP(D299,products!$A$2:$A$49,products!$B$2:$B$49,,0)</f>
        <v>Rob</v>
      </c>
      <c r="J299" t="str">
        <f>_xlfn.XLOOKUP(D299,products!$A$2:$A$49,products!$C$2:$C$49,,0)</f>
        <v>D</v>
      </c>
      <c r="K299" s="4">
        <f>_xlfn.XLOOKUP(D299,products!$A$2:$A$49,products!$D$2:$D$49,,0)</f>
        <v>0.5</v>
      </c>
      <c r="L299" s="5">
        <f>_xlfn.XLOOKUP(D299,products!$A$2:$A$49,products!$E$2:$E$49,,0)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_xlfn.XLOOKUP(Order_table[[#This Row],[Customer ID]],customers!$A$2:$A$1001,customers!$I$2:$I$1001,,0)</f>
        <v>Yes</v>
      </c>
    </row>
    <row r="300" spans="1:16" x14ac:dyDescent="0.3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IF(_xlfn.XLOOKUP(C300,customers!$A$2:$A$1001,customers!B300:B1299,,0)=0,"",_xlfn.XLOOKUP(C300,customers!$A$2:$A$1001,customers!B300:B1299,,0))</f>
        <v>Kienan Scholard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_xlfn.XLOOKUP(C300,customers!$A$2:$A$1001,customers!$G$2:$G$1001,,0)</f>
        <v>United States</v>
      </c>
      <c r="I300" t="str">
        <f>_xlfn.XLOOKUP(D300,products!$A$2:$A$49,products!$B$2:$B$49,,0)</f>
        <v>Exc</v>
      </c>
      <c r="J300" t="str">
        <f>_xlfn.XLOOKUP(D300,products!$A$2:$A$49,products!$C$2:$C$49,,0)</f>
        <v>L</v>
      </c>
      <c r="K300" s="4">
        <f>_xlfn.XLOOKUP(D300,products!$A$2:$A$49,products!$D$2:$D$49,,0)</f>
        <v>0.2</v>
      </c>
      <c r="L300" s="5">
        <f>_xlfn.XLOOKUP(D300,products!$A$2:$A$49,products!$E$2:$E$49,,0)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_xlfn.XLOOKUP(Order_table[[#This Row],[Customer ID]],customers!$A$2:$A$1001,customers!$I$2:$I$1001,,0)</f>
        <v>Yes</v>
      </c>
    </row>
    <row r="301" spans="1:16" x14ac:dyDescent="0.3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IF(_xlfn.XLOOKUP(C301,customers!$A$2:$A$1001,customers!B301:B1300,,0)=0,"",_xlfn.XLOOKUP(C301,customers!$A$2:$A$1001,customers!B301:B1300,,0))</f>
        <v>Krissie Hammett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_xlfn.XLOOKUP(C301,customers!$A$2:$A$1001,customers!$G$2:$G$1001,,0)</f>
        <v>United States</v>
      </c>
      <c r="I301" t="str">
        <f>_xlfn.XLOOKUP(D301,products!$A$2:$A$49,products!$B$2:$B$49,,0)</f>
        <v>Exc</v>
      </c>
      <c r="J301" t="str">
        <f>_xlfn.XLOOKUP(D301,products!$A$2:$A$49,products!$C$2:$C$49,,0)</f>
        <v>L</v>
      </c>
      <c r="K301" s="4">
        <f>_xlfn.XLOOKUP(D301,products!$A$2:$A$49,products!$D$2:$D$49,,0)</f>
        <v>2.5</v>
      </c>
      <c r="L301" s="5">
        <f>_xlfn.XLOOKUP(D301,products!$A$2:$A$49,products!$E$2:$E$49,,0)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_xlfn.XLOOKUP(Order_table[[#This Row],[Customer ID]],customers!$A$2:$A$1001,customers!$I$2:$I$1001,,0)</f>
        <v>Yes</v>
      </c>
    </row>
    <row r="302" spans="1:16" x14ac:dyDescent="0.3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IF(_xlfn.XLOOKUP(C302,customers!$A$2:$A$1001,customers!B302:B1301,,0)=0,"",_xlfn.XLOOKUP(C302,customers!$A$2:$A$1001,customers!B302:B1301,,0))</f>
        <v>Peyter Lauritzen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_xlfn.XLOOKUP(C302,customers!$A$2:$A$1001,customers!$G$2:$G$1001,,0)</f>
        <v>United States</v>
      </c>
      <c r="I302" t="str">
        <f>_xlfn.XLOOKUP(D302,products!$A$2:$A$49,products!$B$2:$B$49,,0)</f>
        <v>Ara</v>
      </c>
      <c r="J302" t="str">
        <f>_xlfn.XLOOKUP(D302,products!$A$2:$A$49,products!$C$2:$C$49,,0)</f>
        <v>L</v>
      </c>
      <c r="K302" s="4">
        <f>_xlfn.XLOOKUP(D302,products!$A$2:$A$49,products!$D$2:$D$49,,0)</f>
        <v>1</v>
      </c>
      <c r="L302" s="5">
        <f>_xlfn.XLOOKUP(D302,products!$A$2:$A$49,products!$E$2:$E$49,,0)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_xlfn.XLOOKUP(Order_table[[#This Row],[Customer ID]],customers!$A$2:$A$1001,customers!$I$2:$I$1001,,0)</f>
        <v>Yes</v>
      </c>
    </row>
    <row r="303" spans="1:16" x14ac:dyDescent="0.3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IF(_xlfn.XLOOKUP(C303,customers!$A$2:$A$1001,customers!B303:B1302,,0)=0,"",_xlfn.XLOOKUP(C303,customers!$A$2:$A$1001,customers!B303:B1302,,0))</f>
        <v>Emalee Rolin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_xlfn.XLOOKUP(C303,customers!$A$2:$A$1001,customers!$G$2:$G$1001,,0)</f>
        <v>United States</v>
      </c>
      <c r="I303" t="str">
        <f>_xlfn.XLOOKUP(D303,products!$A$2:$A$49,products!$B$2:$B$49,,0)</f>
        <v>Lib</v>
      </c>
      <c r="J303" t="str">
        <f>_xlfn.XLOOKUP(D303,products!$A$2:$A$49,products!$C$2:$C$49,,0)</f>
        <v>D</v>
      </c>
      <c r="K303" s="4">
        <f>_xlfn.XLOOKUP(D303,products!$A$2:$A$49,products!$D$2:$D$49,,0)</f>
        <v>0.2</v>
      </c>
      <c r="L303" s="5">
        <f>_xlfn.XLOOKUP(D303,products!$A$2:$A$49,products!$E$2:$E$49,,0)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_xlfn.XLOOKUP(Order_table[[#This Row],[Customer ID]],customers!$A$2:$A$1001,customers!$I$2:$I$1001,,0)</f>
        <v>Yes</v>
      </c>
    </row>
    <row r="304" spans="1:16" x14ac:dyDescent="0.3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IF(_xlfn.XLOOKUP(C304,customers!$A$2:$A$1001,customers!B304:B1303,,0)=0,"",_xlfn.XLOOKUP(C304,customers!$A$2:$A$1001,customers!B304:B1303,,0))</f>
        <v>Jorge Bettison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_xlfn.XLOOKUP(C304,customers!$A$2:$A$1001,customers!$G$2:$G$1001,,0)</f>
        <v>United States</v>
      </c>
      <c r="I304" t="str">
        <f>_xlfn.XLOOKUP(D304,products!$A$2:$A$49,products!$B$2:$B$49,,0)</f>
        <v>Ara</v>
      </c>
      <c r="J304" t="str">
        <f>_xlfn.XLOOKUP(D304,products!$A$2:$A$49,products!$C$2:$C$49,,0)</f>
        <v>M</v>
      </c>
      <c r="K304" s="4">
        <f>_xlfn.XLOOKUP(D304,products!$A$2:$A$49,products!$D$2:$D$49,,0)</f>
        <v>0.5</v>
      </c>
      <c r="L304" s="5">
        <f>_xlfn.XLOOKUP(D304,products!$A$2:$A$49,products!$E$2:$E$49,,0)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_xlfn.XLOOKUP(Order_table[[#This Row],[Customer ID]],customers!$A$2:$A$1001,customers!$I$2:$I$1001,,0)</f>
        <v>No</v>
      </c>
    </row>
    <row r="305" spans="1:16" x14ac:dyDescent="0.3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IF(_xlfn.XLOOKUP(C305,customers!$A$2:$A$1001,customers!B305:B1304,,0)=0,"",_xlfn.XLOOKUP(C305,customers!$A$2:$A$1001,customers!B305:B1304,,0))</f>
        <v>Brendin Peattie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_xlfn.XLOOKUP(C305,customers!$A$2:$A$1001,customers!$G$2:$G$1001,,0)</f>
        <v>United States</v>
      </c>
      <c r="I305" t="str">
        <f>_xlfn.XLOOKUP(D305,products!$A$2:$A$49,products!$B$2:$B$49,,0)</f>
        <v>Exc</v>
      </c>
      <c r="J305" t="str">
        <f>_xlfn.XLOOKUP(D305,products!$A$2:$A$49,products!$C$2:$C$49,,0)</f>
        <v>D</v>
      </c>
      <c r="K305" s="4">
        <f>_xlfn.XLOOKUP(D305,products!$A$2:$A$49,products!$D$2:$D$49,,0)</f>
        <v>2.5</v>
      </c>
      <c r="L305" s="5">
        <f>_xlfn.XLOOKUP(D305,products!$A$2:$A$49,products!$E$2:$E$49,,0)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_xlfn.XLOOKUP(Order_table[[#This Row],[Customer ID]],customers!$A$2:$A$1001,customers!$I$2:$I$1001,,0)</f>
        <v>Yes</v>
      </c>
    </row>
    <row r="306" spans="1:16" x14ac:dyDescent="0.3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IF(_xlfn.XLOOKUP(C306,customers!$A$2:$A$1001,customers!B306:B1305,,0)=0,"",_xlfn.XLOOKUP(C306,customers!$A$2:$A$1001,customers!B306:B1305,,0))</f>
        <v>Shay Couronne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_xlfn.XLOOKUP(C306,customers!$A$2:$A$1001,customers!$G$2:$G$1001,,0)</f>
        <v>United States</v>
      </c>
      <c r="I306" t="str">
        <f>_xlfn.XLOOKUP(D306,products!$A$2:$A$49,products!$B$2:$B$49,,0)</f>
        <v>Ara</v>
      </c>
      <c r="J306" t="str">
        <f>_xlfn.XLOOKUP(D306,products!$A$2:$A$49,products!$C$2:$C$49,,0)</f>
        <v>L</v>
      </c>
      <c r="K306" s="4">
        <f>_xlfn.XLOOKUP(D306,products!$A$2:$A$49,products!$D$2:$D$49,,0)</f>
        <v>0.2</v>
      </c>
      <c r="L306" s="5">
        <f>_xlfn.XLOOKUP(D306,products!$A$2:$A$49,products!$E$2:$E$49,,0)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_xlfn.XLOOKUP(Order_table[[#This Row],[Customer ID]],customers!$A$2:$A$1001,customers!$I$2:$I$1001,,0)</f>
        <v>Yes</v>
      </c>
    </row>
    <row r="307" spans="1:16" x14ac:dyDescent="0.3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IF(_xlfn.XLOOKUP(C307,customers!$A$2:$A$1001,customers!B307:B1306,,0)=0,"",_xlfn.XLOOKUP(C307,customers!$A$2:$A$1001,customers!B307:B1306,,0))</f>
        <v>Angelia Cleyburn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_xlfn.XLOOKUP(C307,customers!$A$2:$A$1001,customers!$G$2:$G$1001,,0)</f>
        <v>United Kingdom</v>
      </c>
      <c r="I307" t="str">
        <f>_xlfn.XLOOKUP(D307,products!$A$2:$A$49,products!$B$2:$B$49,,0)</f>
        <v>Lib</v>
      </c>
      <c r="J307" t="str">
        <f>_xlfn.XLOOKUP(D307,products!$A$2:$A$49,products!$C$2:$C$49,,0)</f>
        <v>M</v>
      </c>
      <c r="K307" s="4">
        <f>_xlfn.XLOOKUP(D307,products!$A$2:$A$49,products!$D$2:$D$49,,0)</f>
        <v>0.2</v>
      </c>
      <c r="L307" s="5">
        <f>_xlfn.XLOOKUP(D307,products!$A$2:$A$49,products!$E$2:$E$49,,0)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_xlfn.XLOOKUP(Order_table[[#This Row],[Customer ID]],customers!$A$2:$A$1001,customers!$I$2:$I$1001,,0)</f>
        <v>No</v>
      </c>
    </row>
    <row r="308" spans="1:16" x14ac:dyDescent="0.3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IF(_xlfn.XLOOKUP(C308,customers!$A$2:$A$1001,customers!B308:B1307,,0)=0,"",_xlfn.XLOOKUP(C308,customers!$A$2:$A$1001,customers!B308:B1307,,0))</f>
        <v>Betti Lacasa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_xlfn.XLOOKUP(C308,customers!$A$2:$A$1001,customers!$G$2:$G$1001,,0)</f>
        <v>United States</v>
      </c>
      <c r="I308" t="str">
        <f>_xlfn.XLOOKUP(D308,products!$A$2:$A$49,products!$B$2:$B$49,,0)</f>
        <v>Rob</v>
      </c>
      <c r="J308" t="str">
        <f>_xlfn.XLOOKUP(D308,products!$A$2:$A$49,products!$C$2:$C$49,,0)</f>
        <v>M</v>
      </c>
      <c r="K308" s="4">
        <f>_xlfn.XLOOKUP(D308,products!$A$2:$A$49,products!$D$2:$D$49,,0)</f>
        <v>0.2</v>
      </c>
      <c r="L308" s="5">
        <f>_xlfn.XLOOKUP(D308,products!$A$2:$A$49,products!$E$2:$E$49,,0)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_xlfn.XLOOKUP(Order_table[[#This Row],[Customer ID]],customers!$A$2:$A$1001,customers!$I$2:$I$1001,,0)</f>
        <v>No</v>
      </c>
    </row>
    <row r="309" spans="1:16" x14ac:dyDescent="0.3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IF(_xlfn.XLOOKUP(C309,customers!$A$2:$A$1001,customers!B309:B1308,,0)=0,"",_xlfn.XLOOKUP(C309,customers!$A$2:$A$1001,customers!B309:B1308,,0))</f>
        <v>Vita Pummery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_xlfn.XLOOKUP(C309,customers!$A$2:$A$1001,customers!$G$2:$G$1001,,0)</f>
        <v>United States</v>
      </c>
      <c r="I309" t="str">
        <f>_xlfn.XLOOKUP(D309,products!$A$2:$A$49,products!$B$2:$B$49,,0)</f>
        <v>Ara</v>
      </c>
      <c r="J309" t="str">
        <f>_xlfn.XLOOKUP(D309,products!$A$2:$A$49,products!$C$2:$C$49,,0)</f>
        <v>M</v>
      </c>
      <c r="K309" s="4">
        <f>_xlfn.XLOOKUP(D309,products!$A$2:$A$49,products!$D$2:$D$49,,0)</f>
        <v>1</v>
      </c>
      <c r="L309" s="5">
        <f>_xlfn.XLOOKUP(D309,products!$A$2:$A$49,products!$E$2:$E$49,,0)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_xlfn.XLOOKUP(Order_table[[#This Row],[Customer ID]],customers!$A$2:$A$1001,customers!$I$2:$I$1001,,0)</f>
        <v>Yes</v>
      </c>
    </row>
    <row r="310" spans="1:16" x14ac:dyDescent="0.3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IF(_xlfn.XLOOKUP(C310,customers!$A$2:$A$1001,customers!B310:B1309,,0)=0,"",_xlfn.XLOOKUP(C310,customers!$A$2:$A$1001,customers!B310:B1309,,0))</f>
        <v>Linus Flippelli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_xlfn.XLOOKUP(C310,customers!$A$2:$A$1001,customers!$G$2:$G$1001,,0)</f>
        <v>United Kingdom</v>
      </c>
      <c r="I310" t="str">
        <f>_xlfn.XLOOKUP(D310,products!$A$2:$A$49,products!$B$2:$B$49,,0)</f>
        <v>Ara</v>
      </c>
      <c r="J310" t="str">
        <f>_xlfn.XLOOKUP(D310,products!$A$2:$A$49,products!$C$2:$C$49,,0)</f>
        <v>M</v>
      </c>
      <c r="K310" s="4">
        <f>_xlfn.XLOOKUP(D310,products!$A$2:$A$49,products!$D$2:$D$49,,0)</f>
        <v>1</v>
      </c>
      <c r="L310" s="5">
        <f>_xlfn.XLOOKUP(D310,products!$A$2:$A$49,products!$E$2:$E$49,,0)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_xlfn.XLOOKUP(Order_table[[#This Row],[Customer ID]],customers!$A$2:$A$1001,customers!$I$2:$I$1001,,0)</f>
        <v>No</v>
      </c>
    </row>
    <row r="311" spans="1:16" x14ac:dyDescent="0.3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IF(_xlfn.XLOOKUP(C311,customers!$A$2:$A$1001,customers!B311:B1310,,0)=0,"",_xlfn.XLOOKUP(C311,customers!$A$2:$A$1001,customers!B311:B1310,,0))</f>
        <v>Innis Renhard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_xlfn.XLOOKUP(C311,customers!$A$2:$A$1001,customers!$G$2:$G$1001,,0)</f>
        <v>United States</v>
      </c>
      <c r="I311" t="str">
        <f>_xlfn.XLOOKUP(D311,products!$A$2:$A$49,products!$B$2:$B$49,,0)</f>
        <v>Lib</v>
      </c>
      <c r="J311" t="str">
        <f>_xlfn.XLOOKUP(D311,products!$A$2:$A$49,products!$C$2:$C$49,,0)</f>
        <v>M</v>
      </c>
      <c r="K311" s="4">
        <f>_xlfn.XLOOKUP(D311,products!$A$2:$A$49,products!$D$2:$D$49,,0)</f>
        <v>0.2</v>
      </c>
      <c r="L311" s="5">
        <f>_xlfn.XLOOKUP(D311,products!$A$2:$A$49,products!$E$2:$E$49,,0)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_xlfn.XLOOKUP(Order_table[[#This Row],[Customer ID]],customers!$A$2:$A$1001,customers!$I$2:$I$1001,,0)</f>
        <v>Yes</v>
      </c>
    </row>
    <row r="312" spans="1:16" x14ac:dyDescent="0.3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IF(_xlfn.XLOOKUP(C312,customers!$A$2:$A$1001,customers!B312:B1311,,0)=0,"",_xlfn.XLOOKUP(C312,customers!$A$2:$A$1001,customers!B312:B1311,,0))</f>
        <v>Josy Bus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_xlfn.XLOOKUP(C312,customers!$A$2:$A$1001,customers!$G$2:$G$1001,,0)</f>
        <v>Ireland</v>
      </c>
      <c r="I312" t="str">
        <f>_xlfn.XLOOKUP(D312,products!$A$2:$A$49,products!$B$2:$B$49,,0)</f>
        <v>Exc</v>
      </c>
      <c r="J312" t="str">
        <f>_xlfn.XLOOKUP(D312,products!$A$2:$A$49,products!$C$2:$C$49,,0)</f>
        <v>L</v>
      </c>
      <c r="K312" s="4">
        <f>_xlfn.XLOOKUP(D312,products!$A$2:$A$49,products!$D$2:$D$49,,0)</f>
        <v>1</v>
      </c>
      <c r="L312" s="5">
        <f>_xlfn.XLOOKUP(D312,products!$A$2:$A$49,products!$E$2:$E$49,,0)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_xlfn.XLOOKUP(Order_table[[#This Row],[Customer ID]],customers!$A$2:$A$1001,customers!$I$2:$I$1001,,0)</f>
        <v>No</v>
      </c>
    </row>
    <row r="313" spans="1:16" x14ac:dyDescent="0.3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IF(_xlfn.XLOOKUP(C313,customers!$A$2:$A$1001,customers!B313:B1312,,0)=0,"",_xlfn.XLOOKUP(C313,customers!$A$2:$A$1001,customers!B313:B1312,,0))</f>
        <v>Bertine Byrd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_xlfn.XLOOKUP(C313,customers!$A$2:$A$1001,customers!$G$2:$G$1001,,0)</f>
        <v>United States</v>
      </c>
      <c r="I313" t="str">
        <f>_xlfn.XLOOKUP(D313,products!$A$2:$A$49,products!$B$2:$B$49,,0)</f>
        <v>Exc</v>
      </c>
      <c r="J313" t="str">
        <f>_xlfn.XLOOKUP(D313,products!$A$2:$A$49,products!$C$2:$C$49,,0)</f>
        <v>M</v>
      </c>
      <c r="K313" s="4">
        <f>_xlfn.XLOOKUP(D313,products!$A$2:$A$49,products!$D$2:$D$49,,0)</f>
        <v>2.5</v>
      </c>
      <c r="L313" s="5">
        <f>_xlfn.XLOOKUP(D313,products!$A$2:$A$49,products!$E$2:$E$49,,0)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_xlfn.XLOOKUP(Order_table[[#This Row],[Customer ID]],customers!$A$2:$A$1001,customers!$I$2:$I$1001,,0)</f>
        <v>Yes</v>
      </c>
    </row>
    <row r="314" spans="1:16" x14ac:dyDescent="0.3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IF(_xlfn.XLOOKUP(C314,customers!$A$2:$A$1001,customers!B314:B1313,,0)=0,"",_xlfn.XLOOKUP(C314,customers!$A$2:$A$1001,customers!B314:B1313,,0))</f>
        <v>Dianne Chardin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_xlfn.XLOOKUP(C314,customers!$A$2:$A$1001,customers!$G$2:$G$1001,,0)</f>
        <v>United States</v>
      </c>
      <c r="I314" t="str">
        <f>_xlfn.XLOOKUP(D314,products!$A$2:$A$49,products!$B$2:$B$49,,0)</f>
        <v>Rob</v>
      </c>
      <c r="J314" t="str">
        <f>_xlfn.XLOOKUP(D314,products!$A$2:$A$49,products!$C$2:$C$49,,0)</f>
        <v>M</v>
      </c>
      <c r="K314" s="4">
        <f>_xlfn.XLOOKUP(D314,products!$A$2:$A$49,products!$D$2:$D$49,,0)</f>
        <v>0.5</v>
      </c>
      <c r="L314" s="5">
        <f>_xlfn.XLOOKUP(D314,products!$A$2:$A$49,products!$E$2:$E$49,,0)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_xlfn.XLOOKUP(Order_table[[#This Row],[Customer ID]],customers!$A$2:$A$1001,customers!$I$2:$I$1001,,0)</f>
        <v>Yes</v>
      </c>
    </row>
    <row r="315" spans="1:16" x14ac:dyDescent="0.3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IF(_xlfn.XLOOKUP(C315,customers!$A$2:$A$1001,customers!B315:B1314,,0)=0,"",_xlfn.XLOOKUP(C315,customers!$A$2:$A$1001,customers!B315:B1314,,0))</f>
        <v>Wallis Bernth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_xlfn.XLOOKUP(C315,customers!$A$2:$A$1001,customers!$G$2:$G$1001,,0)</f>
        <v>United Kingdom</v>
      </c>
      <c r="I315" t="str">
        <f>_xlfn.XLOOKUP(D315,products!$A$2:$A$49,products!$B$2:$B$49,,0)</f>
        <v>Rob</v>
      </c>
      <c r="J315" t="str">
        <f>_xlfn.XLOOKUP(D315,products!$A$2:$A$49,products!$C$2:$C$49,,0)</f>
        <v>M</v>
      </c>
      <c r="K315" s="4">
        <f>_xlfn.XLOOKUP(D315,products!$A$2:$A$49,products!$D$2:$D$49,,0)</f>
        <v>1</v>
      </c>
      <c r="L315" s="5">
        <f>_xlfn.XLOOKUP(D315,products!$A$2:$A$49,products!$E$2:$E$49,,0)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_xlfn.XLOOKUP(Order_table[[#This Row],[Customer ID]],customers!$A$2:$A$1001,customers!$I$2:$I$1001,,0)</f>
        <v>Yes</v>
      </c>
    </row>
    <row r="316" spans="1:16" x14ac:dyDescent="0.3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IF(_xlfn.XLOOKUP(C316,customers!$A$2:$A$1001,customers!B316:B1315,,0)=0,"",_xlfn.XLOOKUP(C316,customers!$A$2:$A$1001,customers!B316:B1315,,0))</f>
        <v>Faunie Brigham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_xlfn.XLOOKUP(C316,customers!$A$2:$A$1001,customers!$G$2:$G$1001,,0)</f>
        <v>United States</v>
      </c>
      <c r="I316" t="str">
        <f>_xlfn.XLOOKUP(D316,products!$A$2:$A$49,products!$B$2:$B$49,,0)</f>
        <v>Rob</v>
      </c>
      <c r="J316" t="str">
        <f>_xlfn.XLOOKUP(D316,products!$A$2:$A$49,products!$C$2:$C$49,,0)</f>
        <v>D</v>
      </c>
      <c r="K316" s="4">
        <f>_xlfn.XLOOKUP(D316,products!$A$2:$A$49,products!$D$2:$D$49,,0)</f>
        <v>1</v>
      </c>
      <c r="L316" s="5">
        <f>_xlfn.XLOOKUP(D316,products!$A$2:$A$49,products!$E$2:$E$49,,0)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_xlfn.XLOOKUP(Order_table[[#This Row],[Customer ID]],customers!$A$2:$A$1001,customers!$I$2:$I$1001,,0)</f>
        <v>No</v>
      </c>
    </row>
    <row r="317" spans="1:16" x14ac:dyDescent="0.3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IF(_xlfn.XLOOKUP(C317,customers!$A$2:$A$1001,customers!B317:B1316,,0)=0,"",_xlfn.XLOOKUP(C317,customers!$A$2:$A$1001,customers!B317:B1316,,0))</f>
        <v>Cami Meir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_xlfn.XLOOKUP(C317,customers!$A$2:$A$1001,customers!$G$2:$G$1001,,0)</f>
        <v>United States</v>
      </c>
      <c r="I317" t="str">
        <f>_xlfn.XLOOKUP(D317,products!$A$2:$A$49,products!$B$2:$B$49,,0)</f>
        <v>Exc</v>
      </c>
      <c r="J317" t="str">
        <f>_xlfn.XLOOKUP(D317,products!$A$2:$A$49,products!$C$2:$C$49,,0)</f>
        <v>L</v>
      </c>
      <c r="K317" s="4">
        <f>_xlfn.XLOOKUP(D317,products!$A$2:$A$49,products!$D$2:$D$49,,0)</f>
        <v>2.5</v>
      </c>
      <c r="L317" s="5">
        <f>_xlfn.XLOOKUP(D317,products!$A$2:$A$49,products!$E$2:$E$49,,0)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_xlfn.XLOOKUP(Order_table[[#This Row],[Customer ID]],customers!$A$2:$A$1001,customers!$I$2:$I$1001,,0)</f>
        <v>Yes</v>
      </c>
    </row>
    <row r="318" spans="1:16" x14ac:dyDescent="0.3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IF(_xlfn.XLOOKUP(C318,customers!$A$2:$A$1001,customers!B318:B1317,,0)=0,"",_xlfn.XLOOKUP(C318,customers!$A$2:$A$1001,customers!B318:B1317,,0))</f>
        <v>Marjorie Yoxen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_xlfn.XLOOKUP(C318,customers!$A$2:$A$1001,customers!$G$2:$G$1001,,0)</f>
        <v>Ireland</v>
      </c>
      <c r="I318" t="str">
        <f>_xlfn.XLOOKUP(D318,products!$A$2:$A$49,products!$B$2:$B$49,,0)</f>
        <v>Exc</v>
      </c>
      <c r="J318" t="str">
        <f>_xlfn.XLOOKUP(D318,products!$A$2:$A$49,products!$C$2:$C$49,,0)</f>
        <v>L</v>
      </c>
      <c r="K318" s="4">
        <f>_xlfn.XLOOKUP(D318,products!$A$2:$A$49,products!$D$2:$D$49,,0)</f>
        <v>2.5</v>
      </c>
      <c r="L318" s="5">
        <f>_xlfn.XLOOKUP(D318,products!$A$2:$A$49,products!$E$2:$E$49,,0)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_xlfn.XLOOKUP(Order_table[[#This Row],[Customer ID]],customers!$A$2:$A$1001,customers!$I$2:$I$1001,,0)</f>
        <v>No</v>
      </c>
    </row>
    <row r="319" spans="1:16" x14ac:dyDescent="0.3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IF(_xlfn.XLOOKUP(C319,customers!$A$2:$A$1001,customers!B319:B1318,,0)=0,"",_xlfn.XLOOKUP(C319,customers!$A$2:$A$1001,customers!B319:B1318,,0))</f>
        <v>Lindy Uttermare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_xlfn.XLOOKUP(C319,customers!$A$2:$A$1001,customers!$G$2:$G$1001,,0)</f>
        <v>United States</v>
      </c>
      <c r="I319" t="str">
        <f>_xlfn.XLOOKUP(D319,products!$A$2:$A$49,products!$B$2:$B$49,,0)</f>
        <v>Exc</v>
      </c>
      <c r="J319" t="str">
        <f>_xlfn.XLOOKUP(D319,products!$A$2:$A$49,products!$C$2:$C$49,,0)</f>
        <v>D</v>
      </c>
      <c r="K319" s="4">
        <f>_xlfn.XLOOKUP(D319,products!$A$2:$A$49,products!$D$2:$D$49,,0)</f>
        <v>0.5</v>
      </c>
      <c r="L319" s="5">
        <f>_xlfn.XLOOKUP(D319,products!$A$2:$A$49,products!$E$2:$E$49,,0)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_xlfn.XLOOKUP(Order_table[[#This Row],[Customer ID]],customers!$A$2:$A$1001,customers!$I$2:$I$1001,,0)</f>
        <v>No</v>
      </c>
    </row>
    <row r="320" spans="1:16" x14ac:dyDescent="0.3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IF(_xlfn.XLOOKUP(C320,customers!$A$2:$A$1001,customers!B320:B1319,,0)=0,"",_xlfn.XLOOKUP(C320,customers!$A$2:$A$1001,customers!B320:B1319,,0))</f>
        <v>Carolee Winchcombe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_xlfn.XLOOKUP(C320,customers!$A$2:$A$1001,customers!$G$2:$G$1001,,0)</f>
        <v>United States</v>
      </c>
      <c r="I320" t="str">
        <f>_xlfn.XLOOKUP(D320,products!$A$2:$A$49,products!$B$2:$B$49,,0)</f>
        <v>Ara</v>
      </c>
      <c r="J320" t="str">
        <f>_xlfn.XLOOKUP(D320,products!$A$2:$A$49,products!$C$2:$C$49,,0)</f>
        <v>M</v>
      </c>
      <c r="K320" s="4">
        <f>_xlfn.XLOOKUP(D320,products!$A$2:$A$49,products!$D$2:$D$49,,0)</f>
        <v>2.5</v>
      </c>
      <c r="L320" s="5">
        <f>_xlfn.XLOOKUP(D320,products!$A$2:$A$49,products!$E$2:$E$49,,0)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_xlfn.XLOOKUP(Order_table[[#This Row],[Customer ID]],customers!$A$2:$A$1001,customers!$I$2:$I$1001,,0)</f>
        <v>Yes</v>
      </c>
    </row>
    <row r="321" spans="1:16" x14ac:dyDescent="0.3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IF(_xlfn.XLOOKUP(C321,customers!$A$2:$A$1001,customers!B321:B1320,,0)=0,"",_xlfn.XLOOKUP(C321,customers!$A$2:$A$1001,customers!B321:B1320,,0))</f>
        <v>Neville Piatto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_xlfn.XLOOKUP(C321,customers!$A$2:$A$1001,customers!$G$2:$G$1001,,0)</f>
        <v>United States</v>
      </c>
      <c r="I321" t="str">
        <f>_xlfn.XLOOKUP(D321,products!$A$2:$A$49,products!$B$2:$B$49,,0)</f>
        <v>Exc</v>
      </c>
      <c r="J321" t="str">
        <f>_xlfn.XLOOKUP(D321,products!$A$2:$A$49,products!$C$2:$C$49,,0)</f>
        <v>M</v>
      </c>
      <c r="K321" s="4">
        <f>_xlfn.XLOOKUP(D321,products!$A$2:$A$49,products!$D$2:$D$49,,0)</f>
        <v>0.2</v>
      </c>
      <c r="L321" s="5">
        <f>_xlfn.XLOOKUP(D321,products!$A$2:$A$49,products!$E$2:$E$49,,0)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_xlfn.XLOOKUP(Order_table[[#This Row],[Customer ID]],customers!$A$2:$A$1001,customers!$I$2:$I$1001,,0)</f>
        <v>Yes</v>
      </c>
    </row>
    <row r="322" spans="1:16" x14ac:dyDescent="0.3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IF(_xlfn.XLOOKUP(C322,customers!$A$2:$A$1001,customers!B322:B1321,,0)=0,"",_xlfn.XLOOKUP(C322,customers!$A$2:$A$1001,customers!B322:B1321,,0))</f>
        <v>Jeno Capey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_xlfn.XLOOKUP(C322,customers!$A$2:$A$1001,customers!$G$2:$G$1001,,0)</f>
        <v>United States</v>
      </c>
      <c r="I322" t="str">
        <f>_xlfn.XLOOKUP(D322,products!$A$2:$A$49,products!$B$2:$B$49,,0)</f>
        <v>Ara</v>
      </c>
      <c r="J322" t="str">
        <f>_xlfn.XLOOKUP(D322,products!$A$2:$A$49,products!$C$2:$C$49,,0)</f>
        <v>L</v>
      </c>
      <c r="K322" s="4">
        <f>_xlfn.XLOOKUP(D322,products!$A$2:$A$49,products!$D$2:$D$49,,0)</f>
        <v>0.2</v>
      </c>
      <c r="L322" s="5">
        <f>_xlfn.XLOOKUP(D322,products!$A$2:$A$49,products!$E$2:$E$49,,0)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_xlfn.XLOOKUP(Order_table[[#This Row],[Customer ID]],customers!$A$2:$A$1001,customers!$I$2:$I$1001,,0)</f>
        <v>Yes</v>
      </c>
    </row>
    <row r="323" spans="1:16" x14ac:dyDescent="0.3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IF(_xlfn.XLOOKUP(C323,customers!$A$2:$A$1001,customers!B323:B1322,,0)=0,"",_xlfn.XLOOKUP(C323,customers!$A$2:$A$1001,customers!B323:B1322,,0))</f>
        <v>Maggy Baistow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_xlfn.XLOOKUP(C323,customers!$A$2:$A$1001,customers!$G$2:$G$1001,,0)</f>
        <v>Ireland</v>
      </c>
      <c r="I323" t="str">
        <f>_xlfn.XLOOKUP(D323,products!$A$2:$A$49,products!$B$2:$B$49,,0)</f>
        <v>Ara</v>
      </c>
      <c r="J323" t="str">
        <f>_xlfn.XLOOKUP(D323,products!$A$2:$A$49,products!$C$2:$C$49,,0)</f>
        <v>M</v>
      </c>
      <c r="K323" s="4">
        <f>_xlfn.XLOOKUP(D323,products!$A$2:$A$49,products!$D$2:$D$49,,0)</f>
        <v>0.2</v>
      </c>
      <c r="L323" s="5">
        <f>_xlfn.XLOOKUP(D323,products!$A$2:$A$49,products!$E$2:$E$49,,0)</f>
        <v>3.375</v>
      </c>
      <c r="M323" s="5">
        <f t="shared" ref="M323:M386" si="15">L323*E323</f>
        <v>20.25</v>
      </c>
      <c r="N323" t="str">
        <f t="shared" ref="N323:N386" si="16">IF(I323="Rob","Robusta",IF(I323="Exc","Excelsa",IF(I323="Ara","Arabica",IF(I323="Lib","Liberica"," "))))</f>
        <v>Arabica</v>
      </c>
      <c r="O323" t="str">
        <f t="shared" ref="O323:O386" si="17">IF(J323="M","Medium",IF(J323="L","Light",IF(J323="D","Dark","")))</f>
        <v>Medium</v>
      </c>
      <c r="P323" t="str">
        <f>_xlfn.XLOOKUP(Order_table[[#This Row],[Customer ID]],customers!$A$2:$A$1001,customers!$I$2:$I$1001,,0)</f>
        <v>Yes</v>
      </c>
    </row>
    <row r="324" spans="1:16" x14ac:dyDescent="0.3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IF(_xlfn.XLOOKUP(C324,customers!$A$2:$A$1001,customers!B324:B1323,,0)=0,"",_xlfn.XLOOKUP(C324,customers!$A$2:$A$1001,customers!B324:B1323,,0))</f>
        <v>Marne Mingey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_xlfn.XLOOKUP(C324,customers!$A$2:$A$1001,customers!$G$2:$G$1001,,0)</f>
        <v>Ireland</v>
      </c>
      <c r="I324" t="str">
        <f>_xlfn.XLOOKUP(D324,products!$A$2:$A$49,products!$B$2:$B$49,,0)</f>
        <v>Lib</v>
      </c>
      <c r="J324" t="str">
        <f>_xlfn.XLOOKUP(D324,products!$A$2:$A$49,products!$C$2:$C$49,,0)</f>
        <v>D</v>
      </c>
      <c r="K324" s="4">
        <f>_xlfn.XLOOKUP(D324,products!$A$2:$A$49,products!$D$2:$D$49,,0)</f>
        <v>0.5</v>
      </c>
      <c r="L324" s="5">
        <f>_xlfn.XLOOKUP(D324,products!$A$2:$A$49,products!$E$2:$E$49,,0)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_xlfn.XLOOKUP(Order_table[[#This Row],[Customer ID]],customers!$A$2:$A$1001,customers!$I$2:$I$1001,,0)</f>
        <v>No</v>
      </c>
    </row>
    <row r="325" spans="1:16" x14ac:dyDescent="0.3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IF(_xlfn.XLOOKUP(C325,customers!$A$2:$A$1001,customers!B325:B1324,,0)=0,"",_xlfn.XLOOKUP(C325,customers!$A$2:$A$1001,customers!B325:B1324,,0))</f>
        <v>Dottie Rallin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_xlfn.XLOOKUP(C325,customers!$A$2:$A$1001,customers!$G$2:$G$1001,,0)</f>
        <v>United States</v>
      </c>
      <c r="I325" t="str">
        <f>_xlfn.XLOOKUP(D325,products!$A$2:$A$49,products!$B$2:$B$49,,0)</f>
        <v>Exc</v>
      </c>
      <c r="J325" t="str">
        <f>_xlfn.XLOOKUP(D325,products!$A$2:$A$49,products!$C$2:$C$49,,0)</f>
        <v>D</v>
      </c>
      <c r="K325" s="4">
        <f>_xlfn.XLOOKUP(D325,products!$A$2:$A$49,products!$D$2:$D$49,,0)</f>
        <v>0.2</v>
      </c>
      <c r="L325" s="5">
        <f>_xlfn.XLOOKUP(D325,products!$A$2:$A$49,products!$E$2:$E$49,,0)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_xlfn.XLOOKUP(Order_table[[#This Row],[Customer ID]],customers!$A$2:$A$1001,customers!$I$2:$I$1001,,0)</f>
        <v>Yes</v>
      </c>
    </row>
    <row r="326" spans="1:16" x14ac:dyDescent="0.3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IF(_xlfn.XLOOKUP(C326,customers!$A$2:$A$1001,customers!B326:B1325,,0)=0,"",_xlfn.XLOOKUP(C326,customers!$A$2:$A$1001,customers!B326:B1325,,0))</f>
        <v>Tuckie Mathonnet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_xlfn.XLOOKUP(C326,customers!$A$2:$A$1001,customers!$G$2:$G$1001,,0)</f>
        <v>United States</v>
      </c>
      <c r="I326" t="str">
        <f>_xlfn.XLOOKUP(D326,products!$A$2:$A$49,products!$B$2:$B$49,,0)</f>
        <v>Exc</v>
      </c>
      <c r="J326" t="str">
        <f>_xlfn.XLOOKUP(D326,products!$A$2:$A$49,products!$C$2:$C$49,,0)</f>
        <v>M</v>
      </c>
      <c r="K326" s="4">
        <f>_xlfn.XLOOKUP(D326,products!$A$2:$A$49,products!$D$2:$D$49,,0)</f>
        <v>1</v>
      </c>
      <c r="L326" s="5">
        <f>_xlfn.XLOOKUP(D326,products!$A$2:$A$49,products!$E$2:$E$49,,0)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_xlfn.XLOOKUP(Order_table[[#This Row],[Customer ID]],customers!$A$2:$A$1001,customers!$I$2:$I$1001,,0)</f>
        <v>No</v>
      </c>
    </row>
    <row r="327" spans="1:16" x14ac:dyDescent="0.3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IF(_xlfn.XLOOKUP(C327,customers!$A$2:$A$1001,customers!B327:B1326,,0)=0,"",_xlfn.XLOOKUP(C327,customers!$A$2:$A$1001,customers!B327:B1326,,0))</f>
        <v>Cecily Stebbings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_xlfn.XLOOKUP(C327,customers!$A$2:$A$1001,customers!$G$2:$G$1001,,0)</f>
        <v>United States</v>
      </c>
      <c r="I327" t="str">
        <f>_xlfn.XLOOKUP(D327,products!$A$2:$A$49,products!$B$2:$B$49,,0)</f>
        <v>Ara</v>
      </c>
      <c r="J327" t="str">
        <f>_xlfn.XLOOKUP(D327,products!$A$2:$A$49,products!$C$2:$C$49,,0)</f>
        <v>L</v>
      </c>
      <c r="K327" s="4">
        <f>_xlfn.XLOOKUP(D327,products!$A$2:$A$49,products!$D$2:$D$49,,0)</f>
        <v>2.5</v>
      </c>
      <c r="L327" s="5">
        <f>_xlfn.XLOOKUP(D327,products!$A$2:$A$49,products!$E$2:$E$49,,0)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_xlfn.XLOOKUP(Order_table[[#This Row],[Customer ID]],customers!$A$2:$A$1001,customers!$I$2:$I$1001,,0)</f>
        <v>Yes</v>
      </c>
    </row>
    <row r="328" spans="1:16" x14ac:dyDescent="0.3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IF(_xlfn.XLOOKUP(C328,customers!$A$2:$A$1001,customers!B328:B1327,,0)=0,"",_xlfn.XLOOKUP(C328,customers!$A$2:$A$1001,customers!B328:B1327,,0))</f>
        <v>Rhetta Zywicki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_xlfn.XLOOKUP(C328,customers!$A$2:$A$1001,customers!$G$2:$G$1001,,0)</f>
        <v>United States</v>
      </c>
      <c r="I328" t="str">
        <f>_xlfn.XLOOKUP(D328,products!$A$2:$A$49,products!$B$2:$B$49,,0)</f>
        <v>Rob</v>
      </c>
      <c r="J328" t="str">
        <f>_xlfn.XLOOKUP(D328,products!$A$2:$A$49,products!$C$2:$C$49,,0)</f>
        <v>D</v>
      </c>
      <c r="K328" s="4">
        <f>_xlfn.XLOOKUP(D328,products!$A$2:$A$49,products!$D$2:$D$49,,0)</f>
        <v>1</v>
      </c>
      <c r="L328" s="5">
        <f>_xlfn.XLOOKUP(D328,products!$A$2:$A$49,products!$E$2:$E$49,,0)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_xlfn.XLOOKUP(Order_table[[#This Row],[Customer ID]],customers!$A$2:$A$1001,customers!$I$2:$I$1001,,0)</f>
        <v>No</v>
      </c>
    </row>
    <row r="329" spans="1:16" x14ac:dyDescent="0.3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IF(_xlfn.XLOOKUP(C329,customers!$A$2:$A$1001,customers!B329:B1328,,0)=0,"",_xlfn.XLOOKUP(C329,customers!$A$2:$A$1001,customers!B329:B1328,,0))</f>
        <v>Marvin Malloy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_xlfn.XLOOKUP(C329,customers!$A$2:$A$1001,customers!$G$2:$G$1001,,0)</f>
        <v>United States</v>
      </c>
      <c r="I329" t="str">
        <f>_xlfn.XLOOKUP(D329,products!$A$2:$A$49,products!$B$2:$B$49,,0)</f>
        <v>Rob</v>
      </c>
      <c r="J329" t="str">
        <f>_xlfn.XLOOKUP(D329,products!$A$2:$A$49,products!$C$2:$C$49,,0)</f>
        <v>D</v>
      </c>
      <c r="K329" s="4">
        <f>_xlfn.XLOOKUP(D329,products!$A$2:$A$49,products!$D$2:$D$49,,0)</f>
        <v>1</v>
      </c>
      <c r="L329" s="5">
        <f>_xlfn.XLOOKUP(D329,products!$A$2:$A$49,products!$E$2:$E$49,,0)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_xlfn.XLOOKUP(Order_table[[#This Row],[Customer ID]],customers!$A$2:$A$1001,customers!$I$2:$I$1001,,0)</f>
        <v>Yes</v>
      </c>
    </row>
    <row r="330" spans="1:16" x14ac:dyDescent="0.3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IF(_xlfn.XLOOKUP(C330,customers!$A$2:$A$1001,customers!B330:B1329,,0)=0,"",_xlfn.XLOOKUP(C330,customers!$A$2:$A$1001,customers!B330:B1329,,0))</f>
        <v>Sylas Jennaroy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_xlfn.XLOOKUP(C330,customers!$A$2:$A$1001,customers!$G$2:$G$1001,,0)</f>
        <v>United States</v>
      </c>
      <c r="I330" t="str">
        <f>_xlfn.XLOOKUP(D330,products!$A$2:$A$49,products!$B$2:$B$49,,0)</f>
        <v>Lib</v>
      </c>
      <c r="J330" t="str">
        <f>_xlfn.XLOOKUP(D330,products!$A$2:$A$49,products!$C$2:$C$49,,0)</f>
        <v>L</v>
      </c>
      <c r="K330" s="4">
        <f>_xlfn.XLOOKUP(D330,products!$A$2:$A$49,products!$D$2:$D$49,,0)</f>
        <v>0.5</v>
      </c>
      <c r="L330" s="5">
        <f>_xlfn.XLOOKUP(D330,products!$A$2:$A$49,products!$E$2:$E$49,,0)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_xlfn.XLOOKUP(Order_table[[#This Row],[Customer ID]],customers!$A$2:$A$1001,customers!$I$2:$I$1001,,0)</f>
        <v>Yes</v>
      </c>
    </row>
    <row r="331" spans="1:16" x14ac:dyDescent="0.3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IF(_xlfn.XLOOKUP(C331,customers!$A$2:$A$1001,customers!B331:B1330,,0)=0,"",_xlfn.XLOOKUP(C331,customers!$A$2:$A$1001,customers!B331:B1330,,0))</f>
        <v>Hewitt Jarret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_xlfn.XLOOKUP(C331,customers!$A$2:$A$1001,customers!$G$2:$G$1001,,0)</f>
        <v>United States</v>
      </c>
      <c r="I331" t="str">
        <f>_xlfn.XLOOKUP(D331,products!$A$2:$A$49,products!$B$2:$B$49,,0)</f>
        <v>Rob</v>
      </c>
      <c r="J331" t="str">
        <f>_xlfn.XLOOKUP(D331,products!$A$2:$A$49,products!$C$2:$C$49,,0)</f>
        <v>D</v>
      </c>
      <c r="K331" s="4">
        <f>_xlfn.XLOOKUP(D331,products!$A$2:$A$49,products!$D$2:$D$49,,0)</f>
        <v>0.5</v>
      </c>
      <c r="L331" s="5">
        <f>_xlfn.XLOOKUP(D331,products!$A$2:$A$49,products!$E$2:$E$49,,0)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_xlfn.XLOOKUP(Order_table[[#This Row],[Customer ID]],customers!$A$2:$A$1001,customers!$I$2:$I$1001,,0)</f>
        <v>Yes</v>
      </c>
    </row>
    <row r="332" spans="1:16" x14ac:dyDescent="0.3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IF(_xlfn.XLOOKUP(C332,customers!$A$2:$A$1001,customers!B332:B1331,,0)=0,"",_xlfn.XLOOKUP(C332,customers!$A$2:$A$1001,customers!B332:B1331,,0))</f>
        <v>Ardith Chill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_xlfn.XLOOKUP(C332,customers!$A$2:$A$1001,customers!$G$2:$G$1001,,0)</f>
        <v>United States</v>
      </c>
      <c r="I332" t="str">
        <f>_xlfn.XLOOKUP(D332,products!$A$2:$A$49,products!$B$2:$B$49,,0)</f>
        <v>Rob</v>
      </c>
      <c r="J332" t="str">
        <f>_xlfn.XLOOKUP(D332,products!$A$2:$A$49,products!$C$2:$C$49,,0)</f>
        <v>D</v>
      </c>
      <c r="K332" s="4">
        <f>_xlfn.XLOOKUP(D332,products!$A$2:$A$49,products!$D$2:$D$49,,0)</f>
        <v>0.5</v>
      </c>
      <c r="L332" s="5">
        <f>_xlfn.XLOOKUP(D332,products!$A$2:$A$49,products!$E$2:$E$49,,0)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_xlfn.XLOOKUP(Order_table[[#This Row],[Customer ID]],customers!$A$2:$A$1001,customers!$I$2:$I$1001,,0)</f>
        <v>No</v>
      </c>
    </row>
    <row r="333" spans="1:16" x14ac:dyDescent="0.3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IF(_xlfn.XLOOKUP(C333,customers!$A$2:$A$1001,customers!B333:B1332,,0)=0,"",_xlfn.XLOOKUP(C333,customers!$A$2:$A$1001,customers!B333:B1332,,0))</f>
        <v>Shermy Moseby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_xlfn.XLOOKUP(C333,customers!$A$2:$A$1001,customers!$G$2:$G$1001,,0)</f>
        <v>United States</v>
      </c>
      <c r="I333" t="str">
        <f>_xlfn.XLOOKUP(D333,products!$A$2:$A$49,products!$B$2:$B$49,,0)</f>
        <v>Rob</v>
      </c>
      <c r="J333" t="str">
        <f>_xlfn.XLOOKUP(D333,products!$A$2:$A$49,products!$C$2:$C$49,,0)</f>
        <v>M</v>
      </c>
      <c r="K333" s="4">
        <f>_xlfn.XLOOKUP(D333,products!$A$2:$A$49,products!$D$2:$D$49,,0)</f>
        <v>2.5</v>
      </c>
      <c r="L333" s="5">
        <f>_xlfn.XLOOKUP(D333,products!$A$2:$A$49,products!$E$2:$E$49,,0)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_xlfn.XLOOKUP(Order_table[[#This Row],[Customer ID]],customers!$A$2:$A$1001,customers!$I$2:$I$1001,,0)</f>
        <v>Yes</v>
      </c>
    </row>
    <row r="334" spans="1:16" x14ac:dyDescent="0.3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IF(_xlfn.XLOOKUP(C334,customers!$A$2:$A$1001,customers!B334:B1333,,0)=0,"",_xlfn.XLOOKUP(C334,customers!$A$2:$A$1001,customers!B334:B1333,,0))</f>
        <v>Ira Sjostrom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_xlfn.XLOOKUP(C334,customers!$A$2:$A$1001,customers!$G$2:$G$1001,,0)</f>
        <v>United States</v>
      </c>
      <c r="I334" t="str">
        <f>_xlfn.XLOOKUP(D334,products!$A$2:$A$49,products!$B$2:$B$49,,0)</f>
        <v>Ara</v>
      </c>
      <c r="J334" t="str">
        <f>_xlfn.XLOOKUP(D334,products!$A$2:$A$49,products!$C$2:$C$49,,0)</f>
        <v>D</v>
      </c>
      <c r="K334" s="4">
        <f>_xlfn.XLOOKUP(D334,products!$A$2:$A$49,products!$D$2:$D$49,,0)</f>
        <v>0.5</v>
      </c>
      <c r="L334" s="5">
        <f>_xlfn.XLOOKUP(D334,products!$A$2:$A$49,products!$E$2:$E$49,,0)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_xlfn.XLOOKUP(Order_table[[#This Row],[Customer ID]],customers!$A$2:$A$1001,customers!$I$2:$I$1001,,0)</f>
        <v>Yes</v>
      </c>
    </row>
    <row r="335" spans="1:16" x14ac:dyDescent="0.3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IF(_xlfn.XLOOKUP(C335,customers!$A$2:$A$1001,customers!B335:B1334,,0)=0,"",_xlfn.XLOOKUP(C335,customers!$A$2:$A$1001,customers!B335:B1334,,0))</f>
        <v>Jermaine Branchett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_xlfn.XLOOKUP(C335,customers!$A$2:$A$1001,customers!$G$2:$G$1001,,0)</f>
        <v>United States</v>
      </c>
      <c r="I335" t="str">
        <f>_xlfn.XLOOKUP(D335,products!$A$2:$A$49,products!$B$2:$B$49,,0)</f>
        <v>Rob</v>
      </c>
      <c r="J335" t="str">
        <f>_xlfn.XLOOKUP(D335,products!$A$2:$A$49,products!$C$2:$C$49,,0)</f>
        <v>M</v>
      </c>
      <c r="K335" s="4">
        <f>_xlfn.XLOOKUP(D335,products!$A$2:$A$49,products!$D$2:$D$49,,0)</f>
        <v>0.5</v>
      </c>
      <c r="L335" s="5">
        <f>_xlfn.XLOOKUP(D335,products!$A$2:$A$49,products!$E$2:$E$49,,0)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_xlfn.XLOOKUP(Order_table[[#This Row],[Customer ID]],customers!$A$2:$A$1001,customers!$I$2:$I$1001,,0)</f>
        <v>Yes</v>
      </c>
    </row>
    <row r="336" spans="1:16" x14ac:dyDescent="0.3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IF(_xlfn.XLOOKUP(C336,customers!$A$2:$A$1001,customers!B336:B1335,,0)=0,"",_xlfn.XLOOKUP(C336,customers!$A$2:$A$1001,customers!B336:B1335,,0))</f>
        <v>Janella Millett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_xlfn.XLOOKUP(C336,customers!$A$2:$A$1001,customers!$G$2:$G$1001,,0)</f>
        <v>United States</v>
      </c>
      <c r="I336" t="str">
        <f>_xlfn.XLOOKUP(D336,products!$A$2:$A$49,products!$B$2:$B$49,,0)</f>
        <v>Rob</v>
      </c>
      <c r="J336" t="str">
        <f>_xlfn.XLOOKUP(D336,products!$A$2:$A$49,products!$C$2:$C$49,,0)</f>
        <v>L</v>
      </c>
      <c r="K336" s="4">
        <f>_xlfn.XLOOKUP(D336,products!$A$2:$A$49,products!$D$2:$D$49,,0)</f>
        <v>1</v>
      </c>
      <c r="L336" s="5">
        <f>_xlfn.XLOOKUP(D336,products!$A$2:$A$49,products!$E$2:$E$49,,0)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_xlfn.XLOOKUP(Order_table[[#This Row],[Customer ID]],customers!$A$2:$A$1001,customers!$I$2:$I$1001,,0)</f>
        <v>No</v>
      </c>
    </row>
    <row r="337" spans="1:16" x14ac:dyDescent="0.3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IF(_xlfn.XLOOKUP(C337,customers!$A$2:$A$1001,customers!B337:B1336,,0)=0,"",_xlfn.XLOOKUP(C337,customers!$A$2:$A$1001,customers!B337:B1336,,0))</f>
        <v>Cecil Weatherall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_xlfn.XLOOKUP(C337,customers!$A$2:$A$1001,customers!$G$2:$G$1001,,0)</f>
        <v>United States</v>
      </c>
      <c r="I337" t="str">
        <f>_xlfn.XLOOKUP(D337,products!$A$2:$A$49,products!$B$2:$B$49,,0)</f>
        <v>Lib</v>
      </c>
      <c r="J337" t="str">
        <f>_xlfn.XLOOKUP(D337,products!$A$2:$A$49,products!$C$2:$C$49,,0)</f>
        <v>L</v>
      </c>
      <c r="K337" s="4">
        <f>_xlfn.XLOOKUP(D337,products!$A$2:$A$49,products!$D$2:$D$49,,0)</f>
        <v>0.2</v>
      </c>
      <c r="L337" s="5">
        <f>_xlfn.XLOOKUP(D337,products!$A$2:$A$49,products!$E$2:$E$49,,0)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_xlfn.XLOOKUP(Order_table[[#This Row],[Customer ID]],customers!$A$2:$A$1001,customers!$I$2:$I$1001,,0)</f>
        <v>Yes</v>
      </c>
    </row>
    <row r="338" spans="1:16" x14ac:dyDescent="0.3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IF(_xlfn.XLOOKUP(C338,customers!$A$2:$A$1001,customers!B338:B1337,,0)=0,"",_xlfn.XLOOKUP(C338,customers!$A$2:$A$1001,customers!B338:B1337,,0))</f>
        <v>Layne Imason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_xlfn.XLOOKUP(C338,customers!$A$2:$A$1001,customers!$G$2:$G$1001,,0)</f>
        <v>United Kingdom</v>
      </c>
      <c r="I338" t="str">
        <f>_xlfn.XLOOKUP(D338,products!$A$2:$A$49,products!$B$2:$B$49,,0)</f>
        <v>Ara</v>
      </c>
      <c r="J338" t="str">
        <f>_xlfn.XLOOKUP(D338,products!$A$2:$A$49,products!$C$2:$C$49,,0)</f>
        <v>M</v>
      </c>
      <c r="K338" s="4">
        <f>_xlfn.XLOOKUP(D338,products!$A$2:$A$49,products!$D$2:$D$49,,0)</f>
        <v>1</v>
      </c>
      <c r="L338" s="5">
        <f>_xlfn.XLOOKUP(D338,products!$A$2:$A$49,products!$E$2:$E$49,,0)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_xlfn.XLOOKUP(Order_table[[#This Row],[Customer ID]],customers!$A$2:$A$1001,customers!$I$2:$I$1001,,0)</f>
        <v>No</v>
      </c>
    </row>
    <row r="339" spans="1:16" x14ac:dyDescent="0.3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IF(_xlfn.XLOOKUP(C339,customers!$A$2:$A$1001,customers!B339:B1338,,0)=0,"",_xlfn.XLOOKUP(C339,customers!$A$2:$A$1001,customers!B339:B1338,,0))</f>
        <v>Corrie Wass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_xlfn.XLOOKUP(C339,customers!$A$2:$A$1001,customers!$G$2:$G$1001,,0)</f>
        <v>United States</v>
      </c>
      <c r="I339" t="str">
        <f>_xlfn.XLOOKUP(D339,products!$A$2:$A$49,products!$B$2:$B$49,,0)</f>
        <v>Exc</v>
      </c>
      <c r="J339" t="str">
        <f>_xlfn.XLOOKUP(D339,products!$A$2:$A$49,products!$C$2:$C$49,,0)</f>
        <v>D</v>
      </c>
      <c r="K339" s="4">
        <f>_xlfn.XLOOKUP(D339,products!$A$2:$A$49,products!$D$2:$D$49,,0)</f>
        <v>2.5</v>
      </c>
      <c r="L339" s="5">
        <f>_xlfn.XLOOKUP(D339,products!$A$2:$A$49,products!$E$2:$E$49,,0)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_xlfn.XLOOKUP(Order_table[[#This Row],[Customer ID]],customers!$A$2:$A$1001,customers!$I$2:$I$1001,,0)</f>
        <v>No</v>
      </c>
    </row>
    <row r="340" spans="1:16" x14ac:dyDescent="0.3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IF(_xlfn.XLOOKUP(C340,customers!$A$2:$A$1001,customers!B340:B1339,,0)=0,"",_xlfn.XLOOKUP(C340,customers!$A$2:$A$1001,customers!B340:B1339,,0))</f>
        <v>Gabey Cogan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_xlfn.XLOOKUP(C340,customers!$A$2:$A$1001,customers!$G$2:$G$1001,,0)</f>
        <v>United States</v>
      </c>
      <c r="I340" t="str">
        <f>_xlfn.XLOOKUP(D340,products!$A$2:$A$49,products!$B$2:$B$49,,0)</f>
        <v>Exc</v>
      </c>
      <c r="J340" t="str">
        <f>_xlfn.XLOOKUP(D340,products!$A$2:$A$49,products!$C$2:$C$49,,0)</f>
        <v>L</v>
      </c>
      <c r="K340" s="4">
        <f>_xlfn.XLOOKUP(D340,products!$A$2:$A$49,products!$D$2:$D$49,,0)</f>
        <v>1</v>
      </c>
      <c r="L340" s="5">
        <f>_xlfn.XLOOKUP(D340,products!$A$2:$A$49,products!$E$2:$E$49,,0)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_xlfn.XLOOKUP(Order_table[[#This Row],[Customer ID]],customers!$A$2:$A$1001,customers!$I$2:$I$1001,,0)</f>
        <v>No</v>
      </c>
    </row>
    <row r="341" spans="1:16" x14ac:dyDescent="0.3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IF(_xlfn.XLOOKUP(C341,customers!$A$2:$A$1001,customers!B341:B1340,,0)=0,"",_xlfn.XLOOKUP(C341,customers!$A$2:$A$1001,customers!B341:B1340,,0))</f>
        <v>Milty Middis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_xlfn.XLOOKUP(C341,customers!$A$2:$A$1001,customers!$G$2:$G$1001,,0)</f>
        <v>United States</v>
      </c>
      <c r="I341" t="str">
        <f>_xlfn.XLOOKUP(D341,products!$A$2:$A$49,products!$B$2:$B$49,,0)</f>
        <v>Exc</v>
      </c>
      <c r="J341" t="str">
        <f>_xlfn.XLOOKUP(D341,products!$A$2:$A$49,products!$C$2:$C$49,,0)</f>
        <v>D</v>
      </c>
      <c r="K341" s="4">
        <f>_xlfn.XLOOKUP(D341,products!$A$2:$A$49,products!$D$2:$D$49,,0)</f>
        <v>0.2</v>
      </c>
      <c r="L341" s="5">
        <f>_xlfn.XLOOKUP(D341,products!$A$2:$A$49,products!$E$2:$E$49,,0)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_xlfn.XLOOKUP(Order_table[[#This Row],[Customer ID]],customers!$A$2:$A$1001,customers!$I$2:$I$1001,,0)</f>
        <v>Yes</v>
      </c>
    </row>
    <row r="342" spans="1:16" x14ac:dyDescent="0.3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IF(_xlfn.XLOOKUP(C342,customers!$A$2:$A$1001,customers!B342:B1341,,0)=0,"",_xlfn.XLOOKUP(C342,customers!$A$2:$A$1001,customers!B342:B1341,,0))</f>
        <v>Anjanette Goldie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_xlfn.XLOOKUP(C342,customers!$A$2:$A$1001,customers!$G$2:$G$1001,,0)</f>
        <v>United States</v>
      </c>
      <c r="I342" t="str">
        <f>_xlfn.XLOOKUP(D342,products!$A$2:$A$49,products!$B$2:$B$49,,0)</f>
        <v>Exc</v>
      </c>
      <c r="J342" t="str">
        <f>_xlfn.XLOOKUP(D342,products!$A$2:$A$49,products!$C$2:$C$49,,0)</f>
        <v>D</v>
      </c>
      <c r="K342" s="4">
        <f>_xlfn.XLOOKUP(D342,products!$A$2:$A$49,products!$D$2:$D$49,,0)</f>
        <v>0.5</v>
      </c>
      <c r="L342" s="5">
        <f>_xlfn.XLOOKUP(D342,products!$A$2:$A$49,products!$E$2:$E$49,,0)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_xlfn.XLOOKUP(Order_table[[#This Row],[Customer ID]],customers!$A$2:$A$1001,customers!$I$2:$I$1001,,0)</f>
        <v>Yes</v>
      </c>
    </row>
    <row r="343" spans="1:16" x14ac:dyDescent="0.3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IF(_xlfn.XLOOKUP(C343,customers!$A$2:$A$1001,customers!B343:B1342,,0)=0,"",_xlfn.XLOOKUP(C343,customers!$A$2:$A$1001,customers!B343:B1342,,0))</f>
        <v>Laryssa Benediktovich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_xlfn.XLOOKUP(C343,customers!$A$2:$A$1001,customers!$G$2:$G$1001,,0)</f>
        <v>United States</v>
      </c>
      <c r="I343" t="str">
        <f>_xlfn.XLOOKUP(D343,products!$A$2:$A$49,products!$B$2:$B$49,,0)</f>
        <v>Exc</v>
      </c>
      <c r="J343" t="str">
        <f>_xlfn.XLOOKUP(D343,products!$A$2:$A$49,products!$C$2:$C$49,,0)</f>
        <v>L</v>
      </c>
      <c r="K343" s="4">
        <f>_xlfn.XLOOKUP(D343,products!$A$2:$A$49,products!$D$2:$D$49,,0)</f>
        <v>0.5</v>
      </c>
      <c r="L343" s="5">
        <f>_xlfn.XLOOKUP(D343,products!$A$2:$A$49,products!$E$2:$E$49,,0)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_xlfn.XLOOKUP(Order_table[[#This Row],[Customer ID]],customers!$A$2:$A$1001,customers!$I$2:$I$1001,,0)</f>
        <v>No</v>
      </c>
    </row>
    <row r="344" spans="1:16" x14ac:dyDescent="0.3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IF(_xlfn.XLOOKUP(C344,customers!$A$2:$A$1001,customers!B344:B1343,,0)=0,"",_xlfn.XLOOKUP(C344,customers!$A$2:$A$1001,customers!B344:B1343,,0))</f>
        <v>Theo Jacobovitz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_xlfn.XLOOKUP(C344,customers!$A$2:$A$1001,customers!$G$2:$G$1001,,0)</f>
        <v>United States</v>
      </c>
      <c r="I344" t="str">
        <f>_xlfn.XLOOKUP(D344,products!$A$2:$A$49,products!$B$2:$B$49,,0)</f>
        <v>Lib</v>
      </c>
      <c r="J344" t="str">
        <f>_xlfn.XLOOKUP(D344,products!$A$2:$A$49,products!$C$2:$C$49,,0)</f>
        <v>D</v>
      </c>
      <c r="K344" s="4">
        <f>_xlfn.XLOOKUP(D344,products!$A$2:$A$49,products!$D$2:$D$49,,0)</f>
        <v>0.5</v>
      </c>
      <c r="L344" s="5">
        <f>_xlfn.XLOOKUP(D344,products!$A$2:$A$49,products!$E$2:$E$49,,0)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_xlfn.XLOOKUP(Order_table[[#This Row],[Customer ID]],customers!$A$2:$A$1001,customers!$I$2:$I$1001,,0)</f>
        <v>No</v>
      </c>
    </row>
    <row r="345" spans="1:16" x14ac:dyDescent="0.3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IF(_xlfn.XLOOKUP(C345,customers!$A$2:$A$1001,customers!B345:B1344,,0)=0,"",_xlfn.XLOOKUP(C345,customers!$A$2:$A$1001,customers!B345:B1344,,0))</f>
        <v>Deonne Shortall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_xlfn.XLOOKUP(C345,customers!$A$2:$A$1001,customers!$G$2:$G$1001,,0)</f>
        <v>United States</v>
      </c>
      <c r="I345" t="str">
        <f>_xlfn.XLOOKUP(D345,products!$A$2:$A$49,products!$B$2:$B$49,,0)</f>
        <v>Rob</v>
      </c>
      <c r="J345" t="str">
        <f>_xlfn.XLOOKUP(D345,products!$A$2:$A$49,products!$C$2:$C$49,,0)</f>
        <v>D</v>
      </c>
      <c r="K345" s="4">
        <f>_xlfn.XLOOKUP(D345,products!$A$2:$A$49,products!$D$2:$D$49,,0)</f>
        <v>0.5</v>
      </c>
      <c r="L345" s="5">
        <f>_xlfn.XLOOKUP(D345,products!$A$2:$A$49,products!$E$2:$E$49,,0)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_xlfn.XLOOKUP(Order_table[[#This Row],[Customer ID]],customers!$A$2:$A$1001,customers!$I$2:$I$1001,,0)</f>
        <v>No</v>
      </c>
    </row>
    <row r="346" spans="1:16" x14ac:dyDescent="0.3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IF(_xlfn.XLOOKUP(C346,customers!$A$2:$A$1001,customers!B346:B1345,,0)=0,"",_xlfn.XLOOKUP(C346,customers!$A$2:$A$1001,customers!B346:B1345,,0))</f>
        <v>Kevan Grinsted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_xlfn.XLOOKUP(C346,customers!$A$2:$A$1001,customers!$G$2:$G$1001,,0)</f>
        <v>Ireland</v>
      </c>
      <c r="I346" t="str">
        <f>_xlfn.XLOOKUP(D346,products!$A$2:$A$49,products!$B$2:$B$49,,0)</f>
        <v>Rob</v>
      </c>
      <c r="J346" t="str">
        <f>_xlfn.XLOOKUP(D346,products!$A$2:$A$49,products!$C$2:$C$49,,0)</f>
        <v>M</v>
      </c>
      <c r="K346" s="4">
        <f>_xlfn.XLOOKUP(D346,products!$A$2:$A$49,products!$D$2:$D$49,,0)</f>
        <v>1</v>
      </c>
      <c r="L346" s="5">
        <f>_xlfn.XLOOKUP(D346,products!$A$2:$A$49,products!$E$2:$E$49,,0)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_xlfn.XLOOKUP(Order_table[[#This Row],[Customer ID]],customers!$A$2:$A$1001,customers!$I$2:$I$1001,,0)</f>
        <v>Yes</v>
      </c>
    </row>
    <row r="347" spans="1:16" x14ac:dyDescent="0.3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IF(_xlfn.XLOOKUP(C347,customers!$A$2:$A$1001,customers!B347:B1346,,0)=0,"",_xlfn.XLOOKUP(C347,customers!$A$2:$A$1001,customers!B347:B1346,,0))</f>
        <v>Francesco Dressel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_xlfn.XLOOKUP(C347,customers!$A$2:$A$1001,customers!$G$2:$G$1001,,0)</f>
        <v>United States</v>
      </c>
      <c r="I347" t="str">
        <f>_xlfn.XLOOKUP(D347,products!$A$2:$A$49,products!$B$2:$B$49,,0)</f>
        <v>Rob</v>
      </c>
      <c r="J347" t="str">
        <f>_xlfn.XLOOKUP(D347,products!$A$2:$A$49,products!$C$2:$C$49,,0)</f>
        <v>L</v>
      </c>
      <c r="K347" s="4">
        <f>_xlfn.XLOOKUP(D347,products!$A$2:$A$49,products!$D$2:$D$49,,0)</f>
        <v>1</v>
      </c>
      <c r="L347" s="5">
        <f>_xlfn.XLOOKUP(D347,products!$A$2:$A$49,products!$E$2:$E$49,,0)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_xlfn.XLOOKUP(Order_table[[#This Row],[Customer ID]],customers!$A$2:$A$1001,customers!$I$2:$I$1001,,0)</f>
        <v>No</v>
      </c>
    </row>
    <row r="348" spans="1:16" x14ac:dyDescent="0.3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IF(_xlfn.XLOOKUP(C348,customers!$A$2:$A$1001,customers!B348:B1347,,0)=0,"",_xlfn.XLOOKUP(C348,customers!$A$2:$A$1001,customers!B348:B1347,,0))</f>
        <v>Ambrosio Weinmann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_xlfn.XLOOKUP(C348,customers!$A$2:$A$1001,customers!$G$2:$G$1001,,0)</f>
        <v>United States</v>
      </c>
      <c r="I348" t="str">
        <f>_xlfn.XLOOKUP(D348,products!$A$2:$A$49,products!$B$2:$B$49,,0)</f>
        <v>Ara</v>
      </c>
      <c r="J348" t="str">
        <f>_xlfn.XLOOKUP(D348,products!$A$2:$A$49,products!$C$2:$C$49,,0)</f>
        <v>L</v>
      </c>
      <c r="K348" s="4">
        <f>_xlfn.XLOOKUP(D348,products!$A$2:$A$49,products!$D$2:$D$49,,0)</f>
        <v>0.5</v>
      </c>
      <c r="L348" s="5">
        <f>_xlfn.XLOOKUP(D348,products!$A$2:$A$49,products!$E$2:$E$49,,0)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_xlfn.XLOOKUP(Order_table[[#This Row],[Customer ID]],customers!$A$2:$A$1001,customers!$I$2:$I$1001,,0)</f>
        <v>Yes</v>
      </c>
    </row>
    <row r="349" spans="1:16" x14ac:dyDescent="0.3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IF(_xlfn.XLOOKUP(C349,customers!$A$2:$A$1001,customers!B349:B1348,,0)=0,"",_xlfn.XLOOKUP(C349,customers!$A$2:$A$1001,customers!B349:B1348,,0))</f>
        <v>Roxie Deaconson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_xlfn.XLOOKUP(C349,customers!$A$2:$A$1001,customers!$G$2:$G$1001,,0)</f>
        <v>United States</v>
      </c>
      <c r="I349" t="str">
        <f>_xlfn.XLOOKUP(D349,products!$A$2:$A$49,products!$B$2:$B$49,,0)</f>
        <v>Lib</v>
      </c>
      <c r="J349" t="str">
        <f>_xlfn.XLOOKUP(D349,products!$A$2:$A$49,products!$C$2:$C$49,,0)</f>
        <v>M</v>
      </c>
      <c r="K349" s="4">
        <f>_xlfn.XLOOKUP(D349,products!$A$2:$A$49,products!$D$2:$D$49,,0)</f>
        <v>1</v>
      </c>
      <c r="L349" s="5">
        <f>_xlfn.XLOOKUP(D349,products!$A$2:$A$49,products!$E$2:$E$49,,0)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_xlfn.XLOOKUP(Order_table[[#This Row],[Customer ID]],customers!$A$2:$A$1001,customers!$I$2:$I$1001,,0)</f>
        <v>No</v>
      </c>
    </row>
    <row r="350" spans="1:16" x14ac:dyDescent="0.3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IF(_xlfn.XLOOKUP(C350,customers!$A$2:$A$1001,customers!B350:B1349,,0)=0,"",_xlfn.XLOOKUP(C350,customers!$A$2:$A$1001,customers!B350:B1349,,0))</f>
        <v>Johna Bluck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_xlfn.XLOOKUP(C350,customers!$A$2:$A$1001,customers!$G$2:$G$1001,,0)</f>
        <v>United States</v>
      </c>
      <c r="I350" t="str">
        <f>_xlfn.XLOOKUP(D350,products!$A$2:$A$49,products!$B$2:$B$49,,0)</f>
        <v>Exc</v>
      </c>
      <c r="J350" t="str">
        <f>_xlfn.XLOOKUP(D350,products!$A$2:$A$49,products!$C$2:$C$49,,0)</f>
        <v>L</v>
      </c>
      <c r="K350" s="4">
        <f>_xlfn.XLOOKUP(D350,products!$A$2:$A$49,products!$D$2:$D$49,,0)</f>
        <v>2.5</v>
      </c>
      <c r="L350" s="5">
        <f>_xlfn.XLOOKUP(D350,products!$A$2:$A$49,products!$E$2:$E$49,,0)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_xlfn.XLOOKUP(Order_table[[#This Row],[Customer ID]],customers!$A$2:$A$1001,customers!$I$2:$I$1001,,0)</f>
        <v>No</v>
      </c>
    </row>
    <row r="351" spans="1:16" x14ac:dyDescent="0.3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IF(_xlfn.XLOOKUP(C351,customers!$A$2:$A$1001,customers!B351:B1350,,0)=0,"",_xlfn.XLOOKUP(C351,customers!$A$2:$A$1001,customers!B351:B1350,,0))</f>
        <v>Jimmy Dymoke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_xlfn.XLOOKUP(C351,customers!$A$2:$A$1001,customers!$G$2:$G$1001,,0)</f>
        <v>United States</v>
      </c>
      <c r="I351" t="str">
        <f>_xlfn.XLOOKUP(D351,products!$A$2:$A$49,products!$B$2:$B$49,,0)</f>
        <v>Rob</v>
      </c>
      <c r="J351" t="str">
        <f>_xlfn.XLOOKUP(D351,products!$A$2:$A$49,products!$C$2:$C$49,,0)</f>
        <v>L</v>
      </c>
      <c r="K351" s="4">
        <f>_xlfn.XLOOKUP(D351,products!$A$2:$A$49,products!$D$2:$D$49,,0)</f>
        <v>0.2</v>
      </c>
      <c r="L351" s="5">
        <f>_xlfn.XLOOKUP(D351,products!$A$2:$A$49,products!$E$2:$E$49,,0)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_xlfn.XLOOKUP(Order_table[[#This Row],[Customer ID]],customers!$A$2:$A$1001,customers!$I$2:$I$1001,,0)</f>
        <v>No</v>
      </c>
    </row>
    <row r="352" spans="1:16" x14ac:dyDescent="0.3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IF(_xlfn.XLOOKUP(C352,customers!$A$2:$A$1001,customers!B352:B1351,,0)=0,"",_xlfn.XLOOKUP(C352,customers!$A$2:$A$1001,customers!B352:B1351,,0))</f>
        <v>Barrett Gudde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_xlfn.XLOOKUP(C352,customers!$A$2:$A$1001,customers!$G$2:$G$1001,,0)</f>
        <v>United States</v>
      </c>
      <c r="I352" t="str">
        <f>_xlfn.XLOOKUP(D352,products!$A$2:$A$49,products!$B$2:$B$49,,0)</f>
        <v>Ara</v>
      </c>
      <c r="J352" t="str">
        <f>_xlfn.XLOOKUP(D352,products!$A$2:$A$49,products!$C$2:$C$49,,0)</f>
        <v>D</v>
      </c>
      <c r="K352" s="4">
        <f>_xlfn.XLOOKUP(D352,products!$A$2:$A$49,products!$D$2:$D$49,,0)</f>
        <v>0.5</v>
      </c>
      <c r="L352" s="5">
        <f>_xlfn.XLOOKUP(D352,products!$A$2:$A$49,products!$E$2:$E$49,,0)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_xlfn.XLOOKUP(Order_table[[#This Row],[Customer ID]],customers!$A$2:$A$1001,customers!$I$2:$I$1001,,0)</f>
        <v>No</v>
      </c>
    </row>
    <row r="353" spans="1:16" x14ac:dyDescent="0.3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IF(_xlfn.XLOOKUP(C353,customers!$A$2:$A$1001,customers!B353:B1352,,0)=0,"",_xlfn.XLOOKUP(C353,customers!$A$2:$A$1001,customers!B353:B1352,,0))</f>
        <v>Vivyan Dunning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_xlfn.XLOOKUP(C353,customers!$A$2:$A$1001,customers!$G$2:$G$1001,,0)</f>
        <v>United States</v>
      </c>
      <c r="I353" t="str">
        <f>_xlfn.XLOOKUP(D353,products!$A$2:$A$49,products!$B$2:$B$49,,0)</f>
        <v>Ara</v>
      </c>
      <c r="J353" t="str">
        <f>_xlfn.XLOOKUP(D353,products!$A$2:$A$49,products!$C$2:$C$49,,0)</f>
        <v>M</v>
      </c>
      <c r="K353" s="4">
        <f>_xlfn.XLOOKUP(D353,products!$A$2:$A$49,products!$D$2:$D$49,,0)</f>
        <v>1</v>
      </c>
      <c r="L353" s="5">
        <f>_xlfn.XLOOKUP(D353,products!$A$2:$A$49,products!$E$2:$E$49,,0)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_xlfn.XLOOKUP(Order_table[[#This Row],[Customer ID]],customers!$A$2:$A$1001,customers!$I$2:$I$1001,,0)</f>
        <v>No</v>
      </c>
    </row>
    <row r="354" spans="1:16" x14ac:dyDescent="0.3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IF(_xlfn.XLOOKUP(C354,customers!$A$2:$A$1001,customers!B354:B1353,,0)=0,"",_xlfn.XLOOKUP(C354,customers!$A$2:$A$1001,customers!B354:B1353,,0))</f>
        <v>Milty Middis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_xlfn.XLOOKUP(C354,customers!$A$2:$A$1001,customers!$G$2:$G$1001,,0)</f>
        <v>United States</v>
      </c>
      <c r="I354" t="str">
        <f>_xlfn.XLOOKUP(D354,products!$A$2:$A$49,products!$B$2:$B$49,,0)</f>
        <v>Exc</v>
      </c>
      <c r="J354" t="str">
        <f>_xlfn.XLOOKUP(D354,products!$A$2:$A$49,products!$C$2:$C$49,,0)</f>
        <v>D</v>
      </c>
      <c r="K354" s="4">
        <f>_xlfn.XLOOKUP(D354,products!$A$2:$A$49,products!$D$2:$D$49,,0)</f>
        <v>0.5</v>
      </c>
      <c r="L354" s="5">
        <f>_xlfn.XLOOKUP(D354,products!$A$2:$A$49,products!$E$2:$E$49,,0)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_xlfn.XLOOKUP(Order_table[[#This Row],[Customer ID]],customers!$A$2:$A$1001,customers!$I$2:$I$1001,,0)</f>
        <v>No</v>
      </c>
    </row>
    <row r="355" spans="1:16" x14ac:dyDescent="0.3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IF(_xlfn.XLOOKUP(C355,customers!$A$2:$A$1001,customers!B355:B1354,,0)=0,"",_xlfn.XLOOKUP(C355,customers!$A$2:$A$1001,customers!B355:B1354,,0))</f>
        <v>Barrie Fallowes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_xlfn.XLOOKUP(C355,customers!$A$2:$A$1001,customers!$G$2:$G$1001,,0)</f>
        <v>United States</v>
      </c>
      <c r="I355" t="str">
        <f>_xlfn.XLOOKUP(D355,products!$A$2:$A$49,products!$B$2:$B$49,,0)</f>
        <v>Ara</v>
      </c>
      <c r="J355" t="str">
        <f>_xlfn.XLOOKUP(D355,products!$A$2:$A$49,products!$C$2:$C$49,,0)</f>
        <v>M</v>
      </c>
      <c r="K355" s="4">
        <f>_xlfn.XLOOKUP(D355,products!$A$2:$A$49,products!$D$2:$D$49,,0)</f>
        <v>0.5</v>
      </c>
      <c r="L355" s="5">
        <f>_xlfn.XLOOKUP(D355,products!$A$2:$A$49,products!$E$2:$E$49,,0)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_xlfn.XLOOKUP(Order_table[[#This Row],[Customer ID]],customers!$A$2:$A$1001,customers!$I$2:$I$1001,,0)</f>
        <v>Yes</v>
      </c>
    </row>
    <row r="356" spans="1:16" x14ac:dyDescent="0.3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IF(_xlfn.XLOOKUP(C356,customers!$A$2:$A$1001,customers!B356:B1355,,0)=0,"",_xlfn.XLOOKUP(C356,customers!$A$2:$A$1001,customers!B356:B1355,,0))</f>
        <v>Shelli De Banke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_xlfn.XLOOKUP(C356,customers!$A$2:$A$1001,customers!$G$2:$G$1001,,0)</f>
        <v>United States</v>
      </c>
      <c r="I356" t="str">
        <f>_xlfn.XLOOKUP(D356,products!$A$2:$A$49,products!$B$2:$B$49,,0)</f>
        <v>Ara</v>
      </c>
      <c r="J356" t="str">
        <f>_xlfn.XLOOKUP(D356,products!$A$2:$A$49,products!$C$2:$C$49,,0)</f>
        <v>M</v>
      </c>
      <c r="K356" s="4">
        <f>_xlfn.XLOOKUP(D356,products!$A$2:$A$49,products!$D$2:$D$49,,0)</f>
        <v>2.5</v>
      </c>
      <c r="L356" s="5">
        <f>_xlfn.XLOOKUP(D356,products!$A$2:$A$49,products!$E$2:$E$49,,0)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_xlfn.XLOOKUP(Order_table[[#This Row],[Customer ID]],customers!$A$2:$A$1001,customers!$I$2:$I$1001,,0)</f>
        <v>No</v>
      </c>
    </row>
    <row r="357" spans="1:16" x14ac:dyDescent="0.3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IF(_xlfn.XLOOKUP(C357,customers!$A$2:$A$1001,customers!B357:B1356,,0)=0,"",_xlfn.XLOOKUP(C357,customers!$A$2:$A$1001,customers!B357:B1356,,0))</f>
        <v>Stearne Count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_xlfn.XLOOKUP(C357,customers!$A$2:$A$1001,customers!$G$2:$G$1001,,0)</f>
        <v>United States</v>
      </c>
      <c r="I357" t="str">
        <f>_xlfn.XLOOKUP(D357,products!$A$2:$A$49,products!$B$2:$B$49,,0)</f>
        <v>Ara</v>
      </c>
      <c r="J357" t="str">
        <f>_xlfn.XLOOKUP(D357,products!$A$2:$A$49,products!$C$2:$C$49,,0)</f>
        <v>D</v>
      </c>
      <c r="K357" s="4">
        <f>_xlfn.XLOOKUP(D357,products!$A$2:$A$49,products!$D$2:$D$49,,0)</f>
        <v>2.5</v>
      </c>
      <c r="L357" s="5">
        <f>_xlfn.XLOOKUP(D357,products!$A$2:$A$49,products!$E$2:$E$49,,0)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_xlfn.XLOOKUP(Order_table[[#This Row],[Customer ID]],customers!$A$2:$A$1001,customers!$I$2:$I$1001,,0)</f>
        <v>Yes</v>
      </c>
    </row>
    <row r="358" spans="1:16" x14ac:dyDescent="0.3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IF(_xlfn.XLOOKUP(C358,customers!$A$2:$A$1001,customers!B358:B1357,,0)=0,"",_xlfn.XLOOKUP(C358,customers!$A$2:$A$1001,customers!B358:B1357,,0))</f>
        <v>Silas Deehan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_xlfn.XLOOKUP(C358,customers!$A$2:$A$1001,customers!$G$2:$G$1001,,0)</f>
        <v>United States</v>
      </c>
      <c r="I358" t="str">
        <f>_xlfn.XLOOKUP(D358,products!$A$2:$A$49,products!$B$2:$B$49,,0)</f>
        <v>Lib</v>
      </c>
      <c r="J358" t="str">
        <f>_xlfn.XLOOKUP(D358,products!$A$2:$A$49,products!$C$2:$C$49,,0)</f>
        <v>D</v>
      </c>
      <c r="K358" s="4">
        <f>_xlfn.XLOOKUP(D358,products!$A$2:$A$49,products!$D$2:$D$49,,0)</f>
        <v>1</v>
      </c>
      <c r="L358" s="5">
        <f>_xlfn.XLOOKUP(D358,products!$A$2:$A$49,products!$E$2:$E$49,,0)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_xlfn.XLOOKUP(Order_table[[#This Row],[Customer ID]],customers!$A$2:$A$1001,customers!$I$2:$I$1001,,0)</f>
        <v>Yes</v>
      </c>
    </row>
    <row r="359" spans="1:16" x14ac:dyDescent="0.3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IF(_xlfn.XLOOKUP(C359,customers!$A$2:$A$1001,customers!B359:B1358,,0)=0,"",_xlfn.XLOOKUP(C359,customers!$A$2:$A$1001,customers!B359:B1358,,0))</f>
        <v>Alon Pllu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_xlfn.XLOOKUP(C359,customers!$A$2:$A$1001,customers!$G$2:$G$1001,,0)</f>
        <v>United States</v>
      </c>
      <c r="I359" t="str">
        <f>_xlfn.XLOOKUP(D359,products!$A$2:$A$49,products!$B$2:$B$49,,0)</f>
        <v>Ara</v>
      </c>
      <c r="J359" t="str">
        <f>_xlfn.XLOOKUP(D359,products!$A$2:$A$49,products!$C$2:$C$49,,0)</f>
        <v>M</v>
      </c>
      <c r="K359" s="4">
        <f>_xlfn.XLOOKUP(D359,products!$A$2:$A$49,products!$D$2:$D$49,,0)</f>
        <v>2.5</v>
      </c>
      <c r="L359" s="5">
        <f>_xlfn.XLOOKUP(D359,products!$A$2:$A$49,products!$E$2:$E$49,,0)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_xlfn.XLOOKUP(Order_table[[#This Row],[Customer ID]],customers!$A$2:$A$1001,customers!$I$2:$I$1001,,0)</f>
        <v>No</v>
      </c>
    </row>
    <row r="360" spans="1:16" x14ac:dyDescent="0.3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IF(_xlfn.XLOOKUP(C360,customers!$A$2:$A$1001,customers!B360:B1359,,0)=0,"",_xlfn.XLOOKUP(C360,customers!$A$2:$A$1001,customers!B360:B1359,,0))</f>
        <v>Selestina Greedyer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_xlfn.XLOOKUP(C360,customers!$A$2:$A$1001,customers!$G$2:$G$1001,,0)</f>
        <v>United States</v>
      </c>
      <c r="I360" t="str">
        <f>_xlfn.XLOOKUP(D360,products!$A$2:$A$49,products!$B$2:$B$49,,0)</f>
        <v>Ara</v>
      </c>
      <c r="J360" t="str">
        <f>_xlfn.XLOOKUP(D360,products!$A$2:$A$49,products!$C$2:$C$49,,0)</f>
        <v>L</v>
      </c>
      <c r="K360" s="4">
        <f>_xlfn.XLOOKUP(D360,products!$A$2:$A$49,products!$D$2:$D$49,,0)</f>
        <v>2.5</v>
      </c>
      <c r="L360" s="5">
        <f>_xlfn.XLOOKUP(D360,products!$A$2:$A$49,products!$E$2:$E$49,,0)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_xlfn.XLOOKUP(Order_table[[#This Row],[Customer ID]],customers!$A$2:$A$1001,customers!$I$2:$I$1001,,0)</f>
        <v>No</v>
      </c>
    </row>
    <row r="361" spans="1:16" x14ac:dyDescent="0.3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IF(_xlfn.XLOOKUP(C361,customers!$A$2:$A$1001,customers!B361:B1360,,0)=0,"",_xlfn.XLOOKUP(C361,customers!$A$2:$A$1001,customers!B361:B1360,,0))</f>
        <v>Darice Heaford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_xlfn.XLOOKUP(C361,customers!$A$2:$A$1001,customers!$G$2:$G$1001,,0)</f>
        <v>United Kingdom</v>
      </c>
      <c r="I361" t="str">
        <f>_xlfn.XLOOKUP(D361,products!$A$2:$A$49,products!$B$2:$B$49,,0)</f>
        <v>Rob</v>
      </c>
      <c r="J361" t="str">
        <f>_xlfn.XLOOKUP(D361,products!$A$2:$A$49,products!$C$2:$C$49,,0)</f>
        <v>L</v>
      </c>
      <c r="K361" s="4">
        <f>_xlfn.XLOOKUP(D361,products!$A$2:$A$49,products!$D$2:$D$49,,0)</f>
        <v>0.2</v>
      </c>
      <c r="L361" s="5">
        <f>_xlfn.XLOOKUP(D361,products!$A$2:$A$49,products!$E$2:$E$49,,0)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_xlfn.XLOOKUP(Order_table[[#This Row],[Customer ID]],customers!$A$2:$A$1001,customers!$I$2:$I$1001,,0)</f>
        <v>No</v>
      </c>
    </row>
    <row r="362" spans="1:16" x14ac:dyDescent="0.3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IF(_xlfn.XLOOKUP(C362,customers!$A$2:$A$1001,customers!B362:B1361,,0)=0,"",_xlfn.XLOOKUP(C362,customers!$A$2:$A$1001,customers!B362:B1361,,0))</f>
        <v>Reynolds Crookshanks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_xlfn.XLOOKUP(C362,customers!$A$2:$A$1001,customers!$G$2:$G$1001,,0)</f>
        <v>United States</v>
      </c>
      <c r="I362" t="str">
        <f>_xlfn.XLOOKUP(D362,products!$A$2:$A$49,products!$B$2:$B$49,,0)</f>
        <v>Rob</v>
      </c>
      <c r="J362" t="str">
        <f>_xlfn.XLOOKUP(D362,products!$A$2:$A$49,products!$C$2:$C$49,,0)</f>
        <v>D</v>
      </c>
      <c r="K362" s="4">
        <f>_xlfn.XLOOKUP(D362,products!$A$2:$A$49,products!$D$2:$D$49,,0)</f>
        <v>2.5</v>
      </c>
      <c r="L362" s="5">
        <f>_xlfn.XLOOKUP(D362,products!$A$2:$A$49,products!$E$2:$E$49,,0)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_xlfn.XLOOKUP(Order_table[[#This Row],[Customer ID]],customers!$A$2:$A$1001,customers!$I$2:$I$1001,,0)</f>
        <v>No</v>
      </c>
    </row>
    <row r="363" spans="1:16" x14ac:dyDescent="0.3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IF(_xlfn.XLOOKUP(C363,customers!$A$2:$A$1001,customers!B363:B1362,,0)=0,"",_xlfn.XLOOKUP(C363,customers!$A$2:$A$1001,customers!B363:B1362,,0))</f>
        <v>Niels Leake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_xlfn.XLOOKUP(C363,customers!$A$2:$A$1001,customers!$G$2:$G$1001,,0)</f>
        <v>United States</v>
      </c>
      <c r="I363" t="str">
        <f>_xlfn.XLOOKUP(D363,products!$A$2:$A$49,products!$B$2:$B$49,,0)</f>
        <v>Rob</v>
      </c>
      <c r="J363" t="str">
        <f>_xlfn.XLOOKUP(D363,products!$A$2:$A$49,products!$C$2:$C$49,,0)</f>
        <v>M</v>
      </c>
      <c r="K363" s="4">
        <f>_xlfn.XLOOKUP(D363,products!$A$2:$A$49,products!$D$2:$D$49,,0)</f>
        <v>0.5</v>
      </c>
      <c r="L363" s="5">
        <f>_xlfn.XLOOKUP(D363,products!$A$2:$A$49,products!$E$2:$E$49,,0)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_xlfn.XLOOKUP(Order_table[[#This Row],[Customer ID]],customers!$A$2:$A$1001,customers!$I$2:$I$1001,,0)</f>
        <v>No</v>
      </c>
    </row>
    <row r="364" spans="1:16" x14ac:dyDescent="0.3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IF(_xlfn.XLOOKUP(C364,customers!$A$2:$A$1001,customers!B364:B1363,,0)=0,"",_xlfn.XLOOKUP(C364,customers!$A$2:$A$1001,customers!B364:B1363,,0))</f>
        <v>Nico Hubert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_xlfn.XLOOKUP(C364,customers!$A$2:$A$1001,customers!$G$2:$G$1001,,0)</f>
        <v>United States</v>
      </c>
      <c r="I364" t="str">
        <f>_xlfn.XLOOKUP(D364,products!$A$2:$A$49,products!$B$2:$B$49,,0)</f>
        <v>Exc</v>
      </c>
      <c r="J364" t="str">
        <f>_xlfn.XLOOKUP(D364,products!$A$2:$A$49,products!$C$2:$C$49,,0)</f>
        <v>L</v>
      </c>
      <c r="K364" s="4">
        <f>_xlfn.XLOOKUP(D364,products!$A$2:$A$49,products!$D$2:$D$49,,0)</f>
        <v>1</v>
      </c>
      <c r="L364" s="5">
        <f>_xlfn.XLOOKUP(D364,products!$A$2:$A$49,products!$E$2:$E$49,,0)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_xlfn.XLOOKUP(Order_table[[#This Row],[Customer ID]],customers!$A$2:$A$1001,customers!$I$2:$I$1001,,0)</f>
        <v>Yes</v>
      </c>
    </row>
    <row r="365" spans="1:16" x14ac:dyDescent="0.3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IF(_xlfn.XLOOKUP(C365,customers!$A$2:$A$1001,customers!B365:B1364,,0)=0,"",_xlfn.XLOOKUP(C365,customers!$A$2:$A$1001,customers!B365:B1364,,0))</f>
        <v>Derrek Allpress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_xlfn.XLOOKUP(C365,customers!$A$2:$A$1001,customers!$G$2:$G$1001,,0)</f>
        <v>United States</v>
      </c>
      <c r="I365" t="str">
        <f>_xlfn.XLOOKUP(D365,products!$A$2:$A$49,products!$B$2:$B$49,,0)</f>
        <v>Lib</v>
      </c>
      <c r="J365" t="str">
        <f>_xlfn.XLOOKUP(D365,products!$A$2:$A$49,products!$C$2:$C$49,,0)</f>
        <v>M</v>
      </c>
      <c r="K365" s="4">
        <f>_xlfn.XLOOKUP(D365,products!$A$2:$A$49,products!$D$2:$D$49,,0)</f>
        <v>1</v>
      </c>
      <c r="L365" s="5">
        <f>_xlfn.XLOOKUP(D365,products!$A$2:$A$49,products!$E$2:$E$49,,0)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_xlfn.XLOOKUP(Order_table[[#This Row],[Customer ID]],customers!$A$2:$A$1001,customers!$I$2:$I$1001,,0)</f>
        <v>No</v>
      </c>
    </row>
    <row r="366" spans="1:16" x14ac:dyDescent="0.3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IF(_xlfn.XLOOKUP(C366,customers!$A$2:$A$1001,customers!B366:B1365,,0)=0,"",_xlfn.XLOOKUP(C366,customers!$A$2:$A$1001,customers!B366:B1365,,0))</f>
        <v>Rochette Huscroft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_xlfn.XLOOKUP(C366,customers!$A$2:$A$1001,customers!$G$2:$G$1001,,0)</f>
        <v>United States</v>
      </c>
      <c r="I366" t="str">
        <f>_xlfn.XLOOKUP(D366,products!$A$2:$A$49,products!$B$2:$B$49,,0)</f>
        <v>Exc</v>
      </c>
      <c r="J366" t="str">
        <f>_xlfn.XLOOKUP(D366,products!$A$2:$A$49,products!$C$2:$C$49,,0)</f>
        <v>D</v>
      </c>
      <c r="K366" s="4">
        <f>_xlfn.XLOOKUP(D366,products!$A$2:$A$49,products!$D$2:$D$49,,0)</f>
        <v>1</v>
      </c>
      <c r="L366" s="5">
        <f>_xlfn.XLOOKUP(D366,products!$A$2:$A$49,products!$E$2:$E$49,,0)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_xlfn.XLOOKUP(Order_table[[#This Row],[Customer ID]],customers!$A$2:$A$1001,customers!$I$2:$I$1001,,0)</f>
        <v>Yes</v>
      </c>
    </row>
    <row r="367" spans="1:16" x14ac:dyDescent="0.3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IF(_xlfn.XLOOKUP(C367,customers!$A$2:$A$1001,customers!B367:B1366,,0)=0,"",_xlfn.XLOOKUP(C367,customers!$A$2:$A$1001,customers!B367:B1366,,0))</f>
        <v>Andie Rudram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_xlfn.XLOOKUP(C367,customers!$A$2:$A$1001,customers!$G$2:$G$1001,,0)</f>
        <v>United States</v>
      </c>
      <c r="I367" t="str">
        <f>_xlfn.XLOOKUP(D367,products!$A$2:$A$49,products!$B$2:$B$49,,0)</f>
        <v>Lib</v>
      </c>
      <c r="J367" t="str">
        <f>_xlfn.XLOOKUP(D367,products!$A$2:$A$49,products!$C$2:$C$49,,0)</f>
        <v>D</v>
      </c>
      <c r="K367" s="4">
        <f>_xlfn.XLOOKUP(D367,products!$A$2:$A$49,products!$D$2:$D$49,,0)</f>
        <v>0.5</v>
      </c>
      <c r="L367" s="5">
        <f>_xlfn.XLOOKUP(D367,products!$A$2:$A$49,products!$E$2:$E$49,,0)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_xlfn.XLOOKUP(Order_table[[#This Row],[Customer ID]],customers!$A$2:$A$1001,customers!$I$2:$I$1001,,0)</f>
        <v>No</v>
      </c>
    </row>
    <row r="368" spans="1:16" x14ac:dyDescent="0.3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IF(_xlfn.XLOOKUP(C368,customers!$A$2:$A$1001,customers!B368:B1367,,0)=0,"",_xlfn.XLOOKUP(C368,customers!$A$2:$A$1001,customers!B368:B1367,,0))</f>
        <v>Jacquelyn Maha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_xlfn.XLOOKUP(C368,customers!$A$2:$A$1001,customers!$G$2:$G$1001,,0)</f>
        <v>United States</v>
      </c>
      <c r="I368" t="str">
        <f>_xlfn.XLOOKUP(D368,products!$A$2:$A$49,products!$B$2:$B$49,,0)</f>
        <v>Exc</v>
      </c>
      <c r="J368" t="str">
        <f>_xlfn.XLOOKUP(D368,products!$A$2:$A$49,products!$C$2:$C$49,,0)</f>
        <v>D</v>
      </c>
      <c r="K368" s="4">
        <f>_xlfn.XLOOKUP(D368,products!$A$2:$A$49,products!$D$2:$D$49,,0)</f>
        <v>0.5</v>
      </c>
      <c r="L368" s="5">
        <f>_xlfn.XLOOKUP(D368,products!$A$2:$A$49,products!$E$2:$E$49,,0)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_xlfn.XLOOKUP(Order_table[[#This Row],[Customer ID]],customers!$A$2:$A$1001,customers!$I$2:$I$1001,,0)</f>
        <v>No</v>
      </c>
    </row>
    <row r="369" spans="1:16" x14ac:dyDescent="0.3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IF(_xlfn.XLOOKUP(C369,customers!$A$2:$A$1001,customers!B369:B1368,,0)=0,"",_xlfn.XLOOKUP(C369,customers!$A$2:$A$1001,customers!B369:B1368,,0))</f>
        <v>Alica Kift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_xlfn.XLOOKUP(C369,customers!$A$2:$A$1001,customers!$G$2:$G$1001,,0)</f>
        <v>United States</v>
      </c>
      <c r="I369" t="str">
        <f>_xlfn.XLOOKUP(D369,products!$A$2:$A$49,products!$B$2:$B$49,,0)</f>
        <v>Lib</v>
      </c>
      <c r="J369" t="str">
        <f>_xlfn.XLOOKUP(D369,products!$A$2:$A$49,products!$C$2:$C$49,,0)</f>
        <v>M</v>
      </c>
      <c r="K369" s="4">
        <f>_xlfn.XLOOKUP(D369,products!$A$2:$A$49,products!$D$2:$D$49,,0)</f>
        <v>0.2</v>
      </c>
      <c r="L369" s="5">
        <f>_xlfn.XLOOKUP(D369,products!$A$2:$A$49,products!$E$2:$E$49,,0)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_xlfn.XLOOKUP(Order_table[[#This Row],[Customer ID]],customers!$A$2:$A$1001,customers!$I$2:$I$1001,,0)</f>
        <v>Yes</v>
      </c>
    </row>
    <row r="370" spans="1:16" x14ac:dyDescent="0.3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IF(_xlfn.XLOOKUP(C370,customers!$A$2:$A$1001,customers!B370:B1369,,0)=0,"",_xlfn.XLOOKUP(C370,customers!$A$2:$A$1001,customers!B370:B1369,,0))</f>
        <v>Jarret Toye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_xlfn.XLOOKUP(C370,customers!$A$2:$A$1001,customers!$G$2:$G$1001,,0)</f>
        <v>United States</v>
      </c>
      <c r="I370" t="str">
        <f>_xlfn.XLOOKUP(D370,products!$A$2:$A$49,products!$B$2:$B$49,,0)</f>
        <v>Exc</v>
      </c>
      <c r="J370" t="str">
        <f>_xlfn.XLOOKUP(D370,products!$A$2:$A$49,products!$C$2:$C$49,,0)</f>
        <v>M</v>
      </c>
      <c r="K370" s="4">
        <f>_xlfn.XLOOKUP(D370,products!$A$2:$A$49,products!$D$2:$D$49,,0)</f>
        <v>2.5</v>
      </c>
      <c r="L370" s="5">
        <f>_xlfn.XLOOKUP(D370,products!$A$2:$A$49,products!$E$2:$E$49,,0)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_xlfn.XLOOKUP(Order_table[[#This Row],[Customer ID]],customers!$A$2:$A$1001,customers!$I$2:$I$1001,,0)</f>
        <v>No</v>
      </c>
    </row>
    <row r="371" spans="1:16" x14ac:dyDescent="0.3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IF(_xlfn.XLOOKUP(C371,customers!$A$2:$A$1001,customers!B371:B1370,,0)=0,"",_xlfn.XLOOKUP(C371,customers!$A$2:$A$1001,customers!B371:B1370,,0))</f>
        <v>Natal Vigrass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_xlfn.XLOOKUP(C371,customers!$A$2:$A$1001,customers!$G$2:$G$1001,,0)</f>
        <v>United States</v>
      </c>
      <c r="I371" t="str">
        <f>_xlfn.XLOOKUP(D371,products!$A$2:$A$49,products!$B$2:$B$49,,0)</f>
        <v>Exc</v>
      </c>
      <c r="J371" t="str">
        <f>_xlfn.XLOOKUP(D371,products!$A$2:$A$49,products!$C$2:$C$49,,0)</f>
        <v>L</v>
      </c>
      <c r="K371" s="4">
        <f>_xlfn.XLOOKUP(D371,products!$A$2:$A$49,products!$D$2:$D$49,,0)</f>
        <v>0.5</v>
      </c>
      <c r="L371" s="5">
        <f>_xlfn.XLOOKUP(D371,products!$A$2:$A$49,products!$E$2:$E$49,,0)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_xlfn.XLOOKUP(Order_table[[#This Row],[Customer ID]],customers!$A$2:$A$1001,customers!$I$2:$I$1001,,0)</f>
        <v>Yes</v>
      </c>
    </row>
    <row r="372" spans="1:16" x14ac:dyDescent="0.3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IF(_xlfn.XLOOKUP(C372,customers!$A$2:$A$1001,customers!B372:B1371,,0)=0,"",_xlfn.XLOOKUP(C372,customers!$A$2:$A$1001,customers!B372:B1371,,0))</f>
        <v>Kandace Cragell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_xlfn.XLOOKUP(C372,customers!$A$2:$A$1001,customers!$G$2:$G$1001,,0)</f>
        <v>United States</v>
      </c>
      <c r="I372" t="str">
        <f>_xlfn.XLOOKUP(D372,products!$A$2:$A$49,products!$B$2:$B$49,,0)</f>
        <v>Exc</v>
      </c>
      <c r="J372" t="str">
        <f>_xlfn.XLOOKUP(D372,products!$A$2:$A$49,products!$C$2:$C$49,,0)</f>
        <v>D</v>
      </c>
      <c r="K372" s="4">
        <f>_xlfn.XLOOKUP(D372,products!$A$2:$A$49,products!$D$2:$D$49,,0)</f>
        <v>1</v>
      </c>
      <c r="L372" s="5">
        <f>_xlfn.XLOOKUP(D372,products!$A$2:$A$49,products!$E$2:$E$49,,0)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_xlfn.XLOOKUP(Order_table[[#This Row],[Customer ID]],customers!$A$2:$A$1001,customers!$I$2:$I$1001,,0)</f>
        <v>Yes</v>
      </c>
    </row>
    <row r="373" spans="1:16" x14ac:dyDescent="0.3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IF(_xlfn.XLOOKUP(C373,customers!$A$2:$A$1001,customers!B373:B1372,,0)=0,"",_xlfn.XLOOKUP(C373,customers!$A$2:$A$1001,customers!B373:B1372,,0))</f>
        <v>Reese Lidgey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_xlfn.XLOOKUP(C373,customers!$A$2:$A$1001,customers!$G$2:$G$1001,,0)</f>
        <v>United States</v>
      </c>
      <c r="I373" t="str">
        <f>_xlfn.XLOOKUP(D373,products!$A$2:$A$49,products!$B$2:$B$49,,0)</f>
        <v>Ara</v>
      </c>
      <c r="J373" t="str">
        <f>_xlfn.XLOOKUP(D373,products!$A$2:$A$49,products!$C$2:$C$49,,0)</f>
        <v>L</v>
      </c>
      <c r="K373" s="4">
        <f>_xlfn.XLOOKUP(D373,products!$A$2:$A$49,products!$D$2:$D$49,,0)</f>
        <v>0.5</v>
      </c>
      <c r="L373" s="5">
        <f>_xlfn.XLOOKUP(D373,products!$A$2:$A$49,products!$E$2:$E$49,,0)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_xlfn.XLOOKUP(Order_table[[#This Row],[Customer ID]],customers!$A$2:$A$1001,customers!$I$2:$I$1001,,0)</f>
        <v>Yes</v>
      </c>
    </row>
    <row r="374" spans="1:16" x14ac:dyDescent="0.3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IF(_xlfn.XLOOKUP(C374,customers!$A$2:$A$1001,customers!B374:B1373,,0)=0,"",_xlfn.XLOOKUP(C374,customers!$A$2:$A$1001,customers!B374:B1373,,0))</f>
        <v>Samuele Klaaassen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_xlfn.XLOOKUP(C374,customers!$A$2:$A$1001,customers!$G$2:$G$1001,,0)</f>
        <v>United States</v>
      </c>
      <c r="I374" t="str">
        <f>_xlfn.XLOOKUP(D374,products!$A$2:$A$49,products!$B$2:$B$49,,0)</f>
        <v>Rob</v>
      </c>
      <c r="J374" t="str">
        <f>_xlfn.XLOOKUP(D374,products!$A$2:$A$49,products!$C$2:$C$49,,0)</f>
        <v>L</v>
      </c>
      <c r="K374" s="4">
        <f>_xlfn.XLOOKUP(D374,products!$A$2:$A$49,products!$D$2:$D$49,,0)</f>
        <v>0.5</v>
      </c>
      <c r="L374" s="5">
        <f>_xlfn.XLOOKUP(D374,products!$A$2:$A$49,products!$E$2:$E$49,,0)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_xlfn.XLOOKUP(Order_table[[#This Row],[Customer ID]],customers!$A$2:$A$1001,customers!$I$2:$I$1001,,0)</f>
        <v>No</v>
      </c>
    </row>
    <row r="375" spans="1:16" x14ac:dyDescent="0.3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IF(_xlfn.XLOOKUP(C375,customers!$A$2:$A$1001,customers!B375:B1374,,0)=0,"",_xlfn.XLOOKUP(C375,customers!$A$2:$A$1001,customers!B375:B1374,,0))</f>
        <v>Hussein Olliff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_xlfn.XLOOKUP(C375,customers!$A$2:$A$1001,customers!$G$2:$G$1001,,0)</f>
        <v>Ireland</v>
      </c>
      <c r="I375" t="str">
        <f>_xlfn.XLOOKUP(D375,products!$A$2:$A$49,products!$B$2:$B$49,,0)</f>
        <v>Ara</v>
      </c>
      <c r="J375" t="str">
        <f>_xlfn.XLOOKUP(D375,products!$A$2:$A$49,products!$C$2:$C$49,,0)</f>
        <v>D</v>
      </c>
      <c r="K375" s="4">
        <f>_xlfn.XLOOKUP(D375,products!$A$2:$A$49,products!$D$2:$D$49,,0)</f>
        <v>0.5</v>
      </c>
      <c r="L375" s="5">
        <f>_xlfn.XLOOKUP(D375,products!$A$2:$A$49,products!$E$2:$E$49,,0)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_xlfn.XLOOKUP(Order_table[[#This Row],[Customer ID]],customers!$A$2:$A$1001,customers!$I$2:$I$1001,,0)</f>
        <v>Yes</v>
      </c>
    </row>
    <row r="376" spans="1:16" x14ac:dyDescent="0.3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IF(_xlfn.XLOOKUP(C376,customers!$A$2:$A$1001,customers!B376:B1375,,0)=0,"",_xlfn.XLOOKUP(C376,customers!$A$2:$A$1001,customers!B376:B1375,,0))</f>
        <v>Felita Eshmade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_xlfn.XLOOKUP(C376,customers!$A$2:$A$1001,customers!$G$2:$G$1001,,0)</f>
        <v>United States</v>
      </c>
      <c r="I376" t="str">
        <f>_xlfn.XLOOKUP(D376,products!$A$2:$A$49,products!$B$2:$B$49,,0)</f>
        <v>Lib</v>
      </c>
      <c r="J376" t="str">
        <f>_xlfn.XLOOKUP(D376,products!$A$2:$A$49,products!$C$2:$C$49,,0)</f>
        <v>L</v>
      </c>
      <c r="K376" s="4">
        <f>_xlfn.XLOOKUP(D376,products!$A$2:$A$49,products!$D$2:$D$49,,0)</f>
        <v>0.5</v>
      </c>
      <c r="L376" s="5">
        <f>_xlfn.XLOOKUP(D376,products!$A$2:$A$49,products!$E$2:$E$49,,0)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_xlfn.XLOOKUP(Order_table[[#This Row],[Customer ID]],customers!$A$2:$A$1001,customers!$I$2:$I$1001,,0)</f>
        <v>Yes</v>
      </c>
    </row>
    <row r="377" spans="1:16" x14ac:dyDescent="0.3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IF(_xlfn.XLOOKUP(C377,customers!$A$2:$A$1001,customers!B377:B1376,,0)=0,"",_xlfn.XLOOKUP(C377,customers!$A$2:$A$1001,customers!B377:B1376,,0))</f>
        <v>Hazel Iacopini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_xlfn.XLOOKUP(C377,customers!$A$2:$A$1001,customers!$G$2:$G$1001,,0)</f>
        <v>United States</v>
      </c>
      <c r="I377" t="str">
        <f>_xlfn.XLOOKUP(D377,products!$A$2:$A$49,products!$B$2:$B$49,,0)</f>
        <v>Ara</v>
      </c>
      <c r="J377" t="str">
        <f>_xlfn.XLOOKUP(D377,products!$A$2:$A$49,products!$C$2:$C$49,,0)</f>
        <v>M</v>
      </c>
      <c r="K377" s="4">
        <f>_xlfn.XLOOKUP(D377,products!$A$2:$A$49,products!$D$2:$D$49,,0)</f>
        <v>0.2</v>
      </c>
      <c r="L377" s="5">
        <f>_xlfn.XLOOKUP(D377,products!$A$2:$A$49,products!$E$2:$E$49,,0)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_xlfn.XLOOKUP(Order_table[[#This Row],[Customer ID]],customers!$A$2:$A$1001,customers!$I$2:$I$1001,,0)</f>
        <v>Yes</v>
      </c>
    </row>
    <row r="378" spans="1:16" x14ac:dyDescent="0.3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IF(_xlfn.XLOOKUP(C378,customers!$A$2:$A$1001,customers!B378:B1377,,0)=0,"",_xlfn.XLOOKUP(C378,customers!$A$2:$A$1001,customers!B378:B1377,,0))</f>
        <v>Bran Sterke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_xlfn.XLOOKUP(C378,customers!$A$2:$A$1001,customers!$G$2:$G$1001,,0)</f>
        <v>United States</v>
      </c>
      <c r="I378" t="str">
        <f>_xlfn.XLOOKUP(D378,products!$A$2:$A$49,products!$B$2:$B$49,,0)</f>
        <v>Rob</v>
      </c>
      <c r="J378" t="str">
        <f>_xlfn.XLOOKUP(D378,products!$A$2:$A$49,products!$C$2:$C$49,,0)</f>
        <v>M</v>
      </c>
      <c r="K378" s="4">
        <f>_xlfn.XLOOKUP(D378,products!$A$2:$A$49,products!$D$2:$D$49,,0)</f>
        <v>0.5</v>
      </c>
      <c r="L378" s="5">
        <f>_xlfn.XLOOKUP(D378,products!$A$2:$A$49,products!$E$2:$E$49,,0)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_xlfn.XLOOKUP(Order_table[[#This Row],[Customer ID]],customers!$A$2:$A$1001,customers!$I$2:$I$1001,,0)</f>
        <v>Yes</v>
      </c>
    </row>
    <row r="379" spans="1:16" x14ac:dyDescent="0.3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IF(_xlfn.XLOOKUP(C379,customers!$A$2:$A$1001,customers!B379:B1378,,0)=0,"",_xlfn.XLOOKUP(C379,customers!$A$2:$A$1001,customers!B379:B1378,,0))</f>
        <v>Philomena Traite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_xlfn.XLOOKUP(C379,customers!$A$2:$A$1001,customers!$G$2:$G$1001,,0)</f>
        <v>Ireland</v>
      </c>
      <c r="I379" t="str">
        <f>_xlfn.XLOOKUP(D379,products!$A$2:$A$49,products!$B$2:$B$49,,0)</f>
        <v>Rob</v>
      </c>
      <c r="J379" t="str">
        <f>_xlfn.XLOOKUP(D379,products!$A$2:$A$49,products!$C$2:$C$49,,0)</f>
        <v>D</v>
      </c>
      <c r="K379" s="4">
        <f>_xlfn.XLOOKUP(D379,products!$A$2:$A$49,products!$D$2:$D$49,,0)</f>
        <v>0.2</v>
      </c>
      <c r="L379" s="5">
        <f>_xlfn.XLOOKUP(D379,products!$A$2:$A$49,products!$E$2:$E$49,,0)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_xlfn.XLOOKUP(Order_table[[#This Row],[Customer ID]],customers!$A$2:$A$1001,customers!$I$2:$I$1001,,0)</f>
        <v>No</v>
      </c>
    </row>
    <row r="380" spans="1:16" x14ac:dyDescent="0.3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IF(_xlfn.XLOOKUP(C380,customers!$A$2:$A$1001,customers!B380:B1379,,0)=0,"",_xlfn.XLOOKUP(C380,customers!$A$2:$A$1001,customers!B380:B1379,,0))</f>
        <v>Fernando Sulman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_xlfn.XLOOKUP(C380,customers!$A$2:$A$1001,customers!$G$2:$G$1001,,0)</f>
        <v>Ireland</v>
      </c>
      <c r="I380" t="str">
        <f>_xlfn.XLOOKUP(D380,products!$A$2:$A$49,products!$B$2:$B$49,,0)</f>
        <v>Ara</v>
      </c>
      <c r="J380" t="str">
        <f>_xlfn.XLOOKUP(D380,products!$A$2:$A$49,products!$C$2:$C$49,,0)</f>
        <v>L</v>
      </c>
      <c r="K380" s="4">
        <f>_xlfn.XLOOKUP(D380,products!$A$2:$A$49,products!$D$2:$D$49,,0)</f>
        <v>0.5</v>
      </c>
      <c r="L380" s="5">
        <f>_xlfn.XLOOKUP(D380,products!$A$2:$A$49,products!$E$2:$E$49,,0)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_xlfn.XLOOKUP(Order_table[[#This Row],[Customer ID]],customers!$A$2:$A$1001,customers!$I$2:$I$1001,,0)</f>
        <v>Yes</v>
      </c>
    </row>
    <row r="381" spans="1:16" x14ac:dyDescent="0.3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IF(_xlfn.XLOOKUP(C381,customers!$A$2:$A$1001,customers!B381:B1380,,0)=0,"",_xlfn.XLOOKUP(C381,customers!$A$2:$A$1001,customers!B381:B1380,,0))</f>
        <v>Lorelei Nardoni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_xlfn.XLOOKUP(C381,customers!$A$2:$A$1001,customers!$G$2:$G$1001,,0)</f>
        <v>United Kingdom</v>
      </c>
      <c r="I381" t="str">
        <f>_xlfn.XLOOKUP(D381,products!$A$2:$A$49,products!$B$2:$B$49,,0)</f>
        <v>Rob</v>
      </c>
      <c r="J381" t="str">
        <f>_xlfn.XLOOKUP(D381,products!$A$2:$A$49,products!$C$2:$C$49,,0)</f>
        <v>L</v>
      </c>
      <c r="K381" s="4">
        <f>_xlfn.XLOOKUP(D381,products!$A$2:$A$49,products!$D$2:$D$49,,0)</f>
        <v>0.5</v>
      </c>
      <c r="L381" s="5">
        <f>_xlfn.XLOOKUP(D381,products!$A$2:$A$49,products!$E$2:$E$49,,0)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_xlfn.XLOOKUP(Order_table[[#This Row],[Customer ID]],customers!$A$2:$A$1001,customers!$I$2:$I$1001,,0)</f>
        <v>Yes</v>
      </c>
    </row>
    <row r="382" spans="1:16" x14ac:dyDescent="0.3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IF(_xlfn.XLOOKUP(C382,customers!$A$2:$A$1001,customers!B382:B1381,,0)=0,"",_xlfn.XLOOKUP(C382,customers!$A$2:$A$1001,customers!B382:B1381,,0))</f>
        <v>Barrie Fallowes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_xlfn.XLOOKUP(C382,customers!$A$2:$A$1001,customers!$G$2:$G$1001,,0)</f>
        <v>United States</v>
      </c>
      <c r="I382" t="str">
        <f>_xlfn.XLOOKUP(D382,products!$A$2:$A$49,products!$B$2:$B$49,,0)</f>
        <v>Lib</v>
      </c>
      <c r="J382" t="str">
        <f>_xlfn.XLOOKUP(D382,products!$A$2:$A$49,products!$C$2:$C$49,,0)</f>
        <v>D</v>
      </c>
      <c r="K382" s="4">
        <f>_xlfn.XLOOKUP(D382,products!$A$2:$A$49,products!$D$2:$D$49,,0)</f>
        <v>0.5</v>
      </c>
      <c r="L382" s="5">
        <f>_xlfn.XLOOKUP(D382,products!$A$2:$A$49,products!$E$2:$E$49,,0)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_xlfn.XLOOKUP(Order_table[[#This Row],[Customer ID]],customers!$A$2:$A$1001,customers!$I$2:$I$1001,,0)</f>
        <v>No</v>
      </c>
    </row>
    <row r="383" spans="1:16" x14ac:dyDescent="0.3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IF(_xlfn.XLOOKUP(C383,customers!$A$2:$A$1001,customers!B383:B1382,,0)=0,"",_xlfn.XLOOKUP(C383,customers!$A$2:$A$1001,customers!B383:B1382,,0))</f>
        <v>Sharona Danilchik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_xlfn.XLOOKUP(C383,customers!$A$2:$A$1001,customers!$G$2:$G$1001,,0)</f>
        <v>United States</v>
      </c>
      <c r="I383" t="str">
        <f>_xlfn.XLOOKUP(D383,products!$A$2:$A$49,products!$B$2:$B$49,,0)</f>
        <v>Ara</v>
      </c>
      <c r="J383" t="str">
        <f>_xlfn.XLOOKUP(D383,products!$A$2:$A$49,products!$C$2:$C$49,,0)</f>
        <v>D</v>
      </c>
      <c r="K383" s="4">
        <f>_xlfn.XLOOKUP(D383,products!$A$2:$A$49,products!$D$2:$D$49,,0)</f>
        <v>0.2</v>
      </c>
      <c r="L383" s="5">
        <f>_xlfn.XLOOKUP(D383,products!$A$2:$A$49,products!$E$2:$E$49,,0)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_xlfn.XLOOKUP(Order_table[[#This Row],[Customer ID]],customers!$A$2:$A$1001,customers!$I$2:$I$1001,,0)</f>
        <v>Yes</v>
      </c>
    </row>
    <row r="384" spans="1:16" x14ac:dyDescent="0.3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IF(_xlfn.XLOOKUP(C384,customers!$A$2:$A$1001,customers!B384:B1383,,0)=0,"",_xlfn.XLOOKUP(C384,customers!$A$2:$A$1001,customers!B384:B1383,,0))</f>
        <v>Bobby Folomkin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_xlfn.XLOOKUP(C384,customers!$A$2:$A$1001,customers!$G$2:$G$1001,,0)</f>
        <v>United States</v>
      </c>
      <c r="I384" t="str">
        <f>_xlfn.XLOOKUP(D384,products!$A$2:$A$49,products!$B$2:$B$49,,0)</f>
        <v>Exc</v>
      </c>
      <c r="J384" t="str">
        <f>_xlfn.XLOOKUP(D384,products!$A$2:$A$49,products!$C$2:$C$49,,0)</f>
        <v>D</v>
      </c>
      <c r="K384" s="4">
        <f>_xlfn.XLOOKUP(D384,products!$A$2:$A$49,products!$D$2:$D$49,,0)</f>
        <v>0.5</v>
      </c>
      <c r="L384" s="5">
        <f>_xlfn.XLOOKUP(D384,products!$A$2:$A$49,products!$E$2:$E$49,,0)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_xlfn.XLOOKUP(Order_table[[#This Row],[Customer ID]],customers!$A$2:$A$1001,customers!$I$2:$I$1001,,0)</f>
        <v>No</v>
      </c>
    </row>
    <row r="385" spans="1:16" x14ac:dyDescent="0.3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IF(_xlfn.XLOOKUP(C385,customers!$A$2:$A$1001,customers!B385:B1384,,0)=0,"",_xlfn.XLOOKUP(C385,customers!$A$2:$A$1001,customers!B385:B1384,,0))</f>
        <v>Riva De Micoli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_xlfn.XLOOKUP(C385,customers!$A$2:$A$1001,customers!$G$2:$G$1001,,0)</f>
        <v>United States</v>
      </c>
      <c r="I385" t="str">
        <f>_xlfn.XLOOKUP(D385,products!$A$2:$A$49,products!$B$2:$B$49,,0)</f>
        <v>Exc</v>
      </c>
      <c r="J385" t="str">
        <f>_xlfn.XLOOKUP(D385,products!$A$2:$A$49,products!$C$2:$C$49,,0)</f>
        <v>L</v>
      </c>
      <c r="K385" s="4">
        <f>_xlfn.XLOOKUP(D385,products!$A$2:$A$49,products!$D$2:$D$49,,0)</f>
        <v>0.5</v>
      </c>
      <c r="L385" s="5">
        <f>_xlfn.XLOOKUP(D385,products!$A$2:$A$49,products!$E$2:$E$49,,0)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_xlfn.XLOOKUP(Order_table[[#This Row],[Customer ID]],customers!$A$2:$A$1001,customers!$I$2:$I$1001,,0)</f>
        <v>Yes</v>
      </c>
    </row>
    <row r="386" spans="1:16" x14ac:dyDescent="0.3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IF(_xlfn.XLOOKUP(C386,customers!$A$2:$A$1001,customers!B386:B1385,,0)=0,"",_xlfn.XLOOKUP(C386,customers!$A$2:$A$1001,customers!B386:B1385,,0))</f>
        <v>Krishnah Incogna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_xlfn.XLOOKUP(C386,customers!$A$2:$A$1001,customers!$G$2:$G$1001,,0)</f>
        <v>United States</v>
      </c>
      <c r="I386" t="str">
        <f>_xlfn.XLOOKUP(D386,products!$A$2:$A$49,products!$B$2:$B$49,,0)</f>
        <v>Ara</v>
      </c>
      <c r="J386" t="str">
        <f>_xlfn.XLOOKUP(D386,products!$A$2:$A$49,products!$C$2:$C$49,,0)</f>
        <v>L</v>
      </c>
      <c r="K386" s="4">
        <f>_xlfn.XLOOKUP(D386,products!$A$2:$A$49,products!$D$2:$D$49,,0)</f>
        <v>2.5</v>
      </c>
      <c r="L386" s="5">
        <f>_xlfn.XLOOKUP(D386,products!$A$2:$A$49,products!$E$2:$E$49,,0)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_xlfn.XLOOKUP(Order_table[[#This Row],[Customer ID]],customers!$A$2:$A$1001,customers!$I$2:$I$1001,,0)</f>
        <v>No</v>
      </c>
    </row>
    <row r="387" spans="1:16" x14ac:dyDescent="0.3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IF(_xlfn.XLOOKUP(C387,customers!$A$2:$A$1001,customers!B387:B1386,,0)=0,"",_xlfn.XLOOKUP(C387,customers!$A$2:$A$1001,customers!B387:B1386,,0))</f>
        <v>Martie Brimilcombe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_xlfn.XLOOKUP(C387,customers!$A$2:$A$1001,customers!$G$2:$G$1001,,0)</f>
        <v>United States</v>
      </c>
      <c r="I387" t="str">
        <f>_xlfn.XLOOKUP(D387,products!$A$2:$A$49,products!$B$2:$B$49,,0)</f>
        <v>Lib</v>
      </c>
      <c r="J387" t="str">
        <f>_xlfn.XLOOKUP(D387,products!$A$2:$A$49,products!$C$2:$C$49,,0)</f>
        <v>M</v>
      </c>
      <c r="K387" s="4">
        <f>_xlfn.XLOOKUP(D387,products!$A$2:$A$49,products!$D$2:$D$49,,0)</f>
        <v>0.5</v>
      </c>
      <c r="L387" s="5">
        <f>_xlfn.XLOOKUP(D387,products!$A$2:$A$49,products!$E$2:$E$49,,0)</f>
        <v>8.73</v>
      </c>
      <c r="M387" s="5">
        <f t="shared" ref="M387:M450" si="18">L387*E387</f>
        <v>43.650000000000006</v>
      </c>
      <c r="N387" t="str">
        <f t="shared" ref="N387:N450" si="19">IF(I387="Rob","Robusta",IF(I387="Exc","Excelsa",IF(I387="Ara","Arabica",IF(I387="Lib","Liberica"," "))))</f>
        <v>Liberica</v>
      </c>
      <c r="O387" t="str">
        <f t="shared" ref="O387:O450" si="20">IF(J387="M","Medium",IF(J387="L","Light",IF(J387="D","Dark","")))</f>
        <v>Medium</v>
      </c>
      <c r="P387" t="str">
        <f>_xlfn.XLOOKUP(Order_table[[#This Row],[Customer ID]],customers!$A$2:$A$1001,customers!$I$2:$I$1001,,0)</f>
        <v>Yes</v>
      </c>
    </row>
    <row r="388" spans="1:16" x14ac:dyDescent="0.3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IF(_xlfn.XLOOKUP(C388,customers!$A$2:$A$1001,customers!B388:B1387,,0)=0,"",_xlfn.XLOOKUP(C388,customers!$A$2:$A$1001,customers!B388:B1387,,0))</f>
        <v>Mellisa Mebes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_xlfn.XLOOKUP(C388,customers!$A$2:$A$1001,customers!$G$2:$G$1001,,0)</f>
        <v>United States</v>
      </c>
      <c r="I388" t="str">
        <f>_xlfn.XLOOKUP(D388,products!$A$2:$A$49,products!$B$2:$B$49,,0)</f>
        <v>Ara</v>
      </c>
      <c r="J388" t="str">
        <f>_xlfn.XLOOKUP(D388,products!$A$2:$A$49,products!$C$2:$C$49,,0)</f>
        <v>D</v>
      </c>
      <c r="K388" s="4">
        <f>_xlfn.XLOOKUP(D388,products!$A$2:$A$49,products!$D$2:$D$49,,0)</f>
        <v>0.2</v>
      </c>
      <c r="L388" s="5">
        <f>_xlfn.XLOOKUP(D388,products!$A$2:$A$49,products!$E$2:$E$49,,0)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_xlfn.XLOOKUP(Order_table[[#This Row],[Customer ID]],customers!$A$2:$A$1001,customers!$I$2:$I$1001,,0)</f>
        <v>Yes</v>
      </c>
    </row>
    <row r="389" spans="1:16" x14ac:dyDescent="0.3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IF(_xlfn.XLOOKUP(C389,customers!$A$2:$A$1001,customers!B389:B1388,,0)=0,"",_xlfn.XLOOKUP(C389,customers!$A$2:$A$1001,customers!B389:B1388,,0))</f>
        <v>Dorette Hinemoor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_xlfn.XLOOKUP(C389,customers!$A$2:$A$1001,customers!$G$2:$G$1001,,0)</f>
        <v>United States</v>
      </c>
      <c r="I389" t="str">
        <f>_xlfn.XLOOKUP(D389,products!$A$2:$A$49,products!$B$2:$B$49,,0)</f>
        <v>Exc</v>
      </c>
      <c r="J389" t="str">
        <f>_xlfn.XLOOKUP(D389,products!$A$2:$A$49,products!$C$2:$C$49,,0)</f>
        <v>L</v>
      </c>
      <c r="K389" s="4">
        <f>_xlfn.XLOOKUP(D389,products!$A$2:$A$49,products!$D$2:$D$49,,0)</f>
        <v>1</v>
      </c>
      <c r="L389" s="5">
        <f>_xlfn.XLOOKUP(D389,products!$A$2:$A$49,products!$E$2:$E$49,,0)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_xlfn.XLOOKUP(Order_table[[#This Row],[Customer ID]],customers!$A$2:$A$1001,customers!$I$2:$I$1001,,0)</f>
        <v>Yes</v>
      </c>
    </row>
    <row r="390" spans="1:16" x14ac:dyDescent="0.3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IF(_xlfn.XLOOKUP(C390,customers!$A$2:$A$1001,customers!B390:B1389,,0)=0,"",_xlfn.XLOOKUP(C390,customers!$A$2:$A$1001,customers!B390:B1389,,0))</f>
        <v>Jule Deehan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_xlfn.XLOOKUP(C390,customers!$A$2:$A$1001,customers!$G$2:$G$1001,,0)</f>
        <v>United States</v>
      </c>
      <c r="I390" t="str">
        <f>_xlfn.XLOOKUP(D390,products!$A$2:$A$49,products!$B$2:$B$49,,0)</f>
        <v>Lib</v>
      </c>
      <c r="J390" t="str">
        <f>_xlfn.XLOOKUP(D390,products!$A$2:$A$49,products!$C$2:$C$49,,0)</f>
        <v>D</v>
      </c>
      <c r="K390" s="4">
        <f>_xlfn.XLOOKUP(D390,products!$A$2:$A$49,products!$D$2:$D$49,,0)</f>
        <v>0.2</v>
      </c>
      <c r="L390" s="5">
        <f>_xlfn.XLOOKUP(D390,products!$A$2:$A$49,products!$E$2:$E$49,,0)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_xlfn.XLOOKUP(Order_table[[#This Row],[Customer ID]],customers!$A$2:$A$1001,customers!$I$2:$I$1001,,0)</f>
        <v>Yes</v>
      </c>
    </row>
    <row r="391" spans="1:16" x14ac:dyDescent="0.3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IF(_xlfn.XLOOKUP(C391,customers!$A$2:$A$1001,customers!B391:B1390,,0)=0,"",_xlfn.XLOOKUP(C391,customers!$A$2:$A$1001,customers!B391:B1390,,0))</f>
        <v>Devora Maton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_xlfn.XLOOKUP(C391,customers!$A$2:$A$1001,customers!$G$2:$G$1001,,0)</f>
        <v>United States</v>
      </c>
      <c r="I391" t="str">
        <f>_xlfn.XLOOKUP(D391,products!$A$2:$A$49,products!$B$2:$B$49,,0)</f>
        <v>Lib</v>
      </c>
      <c r="J391" t="str">
        <f>_xlfn.XLOOKUP(D391,products!$A$2:$A$49,products!$C$2:$C$49,,0)</f>
        <v>D</v>
      </c>
      <c r="K391" s="4">
        <f>_xlfn.XLOOKUP(D391,products!$A$2:$A$49,products!$D$2:$D$49,,0)</f>
        <v>0.5</v>
      </c>
      <c r="L391" s="5">
        <f>_xlfn.XLOOKUP(D391,products!$A$2:$A$49,products!$E$2:$E$49,,0)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_xlfn.XLOOKUP(Order_table[[#This Row],[Customer ID]],customers!$A$2:$A$1001,customers!$I$2:$I$1001,,0)</f>
        <v>Yes</v>
      </c>
    </row>
    <row r="392" spans="1:16" x14ac:dyDescent="0.3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IF(_xlfn.XLOOKUP(C392,customers!$A$2:$A$1001,customers!B392:B1391,,0)=0,"",_xlfn.XLOOKUP(C392,customers!$A$2:$A$1001,customers!B392:B1391,,0))</f>
        <v>Verne Dunkerley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_xlfn.XLOOKUP(C392,customers!$A$2:$A$1001,customers!$G$2:$G$1001,,0)</f>
        <v>United States</v>
      </c>
      <c r="I392" t="str">
        <f>_xlfn.XLOOKUP(D392,products!$A$2:$A$49,products!$B$2:$B$49,,0)</f>
        <v>Exc</v>
      </c>
      <c r="J392" t="str">
        <f>_xlfn.XLOOKUP(D392,products!$A$2:$A$49,products!$C$2:$C$49,,0)</f>
        <v>D</v>
      </c>
      <c r="K392" s="4">
        <f>_xlfn.XLOOKUP(D392,products!$A$2:$A$49,products!$D$2:$D$49,,0)</f>
        <v>0.5</v>
      </c>
      <c r="L392" s="5">
        <f>_xlfn.XLOOKUP(D392,products!$A$2:$A$49,products!$E$2:$E$49,,0)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_xlfn.XLOOKUP(Order_table[[#This Row],[Customer ID]],customers!$A$2:$A$1001,customers!$I$2:$I$1001,,0)</f>
        <v>Yes</v>
      </c>
    </row>
    <row r="393" spans="1:16" x14ac:dyDescent="0.3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IF(_xlfn.XLOOKUP(C393,customers!$A$2:$A$1001,customers!B393:B1392,,0)=0,"",_xlfn.XLOOKUP(C393,customers!$A$2:$A$1001,customers!B393:B1392,,0))</f>
        <v>Adorne Gregoratti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_xlfn.XLOOKUP(C393,customers!$A$2:$A$1001,customers!$G$2:$G$1001,,0)</f>
        <v>United States</v>
      </c>
      <c r="I393" t="str">
        <f>_xlfn.XLOOKUP(D393,products!$A$2:$A$49,products!$B$2:$B$49,,0)</f>
        <v>Ara</v>
      </c>
      <c r="J393" t="str">
        <f>_xlfn.XLOOKUP(D393,products!$A$2:$A$49,products!$C$2:$C$49,,0)</f>
        <v>M</v>
      </c>
      <c r="K393" s="4">
        <f>_xlfn.XLOOKUP(D393,products!$A$2:$A$49,products!$D$2:$D$49,,0)</f>
        <v>0.5</v>
      </c>
      <c r="L393" s="5">
        <f>_xlfn.XLOOKUP(D393,products!$A$2:$A$49,products!$E$2:$E$49,,0)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_xlfn.XLOOKUP(Order_table[[#This Row],[Customer ID]],customers!$A$2:$A$1001,customers!$I$2:$I$1001,,0)</f>
        <v>No</v>
      </c>
    </row>
    <row r="394" spans="1:16" x14ac:dyDescent="0.3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IF(_xlfn.XLOOKUP(C394,customers!$A$2:$A$1001,customers!B394:B1393,,0)=0,"",_xlfn.XLOOKUP(C394,customers!$A$2:$A$1001,customers!B394:B1393,,0))</f>
        <v>Graeme Whitehead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_xlfn.XLOOKUP(C394,customers!$A$2:$A$1001,customers!$G$2:$G$1001,,0)</f>
        <v>United States</v>
      </c>
      <c r="I394" t="str">
        <f>_xlfn.XLOOKUP(D394,products!$A$2:$A$49,products!$B$2:$B$49,,0)</f>
        <v>Exc</v>
      </c>
      <c r="J394" t="str">
        <f>_xlfn.XLOOKUP(D394,products!$A$2:$A$49,products!$C$2:$C$49,,0)</f>
        <v>L</v>
      </c>
      <c r="K394" s="4">
        <f>_xlfn.XLOOKUP(D394,products!$A$2:$A$49,products!$D$2:$D$49,,0)</f>
        <v>1</v>
      </c>
      <c r="L394" s="5">
        <f>_xlfn.XLOOKUP(D394,products!$A$2:$A$49,products!$E$2:$E$49,,0)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_xlfn.XLOOKUP(Order_table[[#This Row],[Customer ID]],customers!$A$2:$A$1001,customers!$I$2:$I$1001,,0)</f>
        <v>No</v>
      </c>
    </row>
    <row r="395" spans="1:16" x14ac:dyDescent="0.3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IF(_xlfn.XLOOKUP(C395,customers!$A$2:$A$1001,customers!B395:B1394,,0)=0,"",_xlfn.XLOOKUP(C395,customers!$A$2:$A$1001,customers!B395:B1394,,0))</f>
        <v>Haslett Jodrelle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_xlfn.XLOOKUP(C395,customers!$A$2:$A$1001,customers!$G$2:$G$1001,,0)</f>
        <v>United States</v>
      </c>
      <c r="I395" t="str">
        <f>_xlfn.XLOOKUP(D395,products!$A$2:$A$49,products!$B$2:$B$49,,0)</f>
        <v>Ara</v>
      </c>
      <c r="J395" t="str">
        <f>_xlfn.XLOOKUP(D395,products!$A$2:$A$49,products!$C$2:$C$49,,0)</f>
        <v>L</v>
      </c>
      <c r="K395" s="4">
        <f>_xlfn.XLOOKUP(D395,products!$A$2:$A$49,products!$D$2:$D$49,,0)</f>
        <v>0.2</v>
      </c>
      <c r="L395" s="5">
        <f>_xlfn.XLOOKUP(D395,products!$A$2:$A$49,products!$E$2:$E$49,,0)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_xlfn.XLOOKUP(Order_table[[#This Row],[Customer ID]],customers!$A$2:$A$1001,customers!$I$2:$I$1001,,0)</f>
        <v>No</v>
      </c>
    </row>
    <row r="396" spans="1:16" x14ac:dyDescent="0.3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IF(_xlfn.XLOOKUP(C396,customers!$A$2:$A$1001,customers!B396:B1395,,0)=0,"",_xlfn.XLOOKUP(C396,customers!$A$2:$A$1001,customers!B396:B1395,,0))</f>
        <v>Kaela Nottram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_xlfn.XLOOKUP(C396,customers!$A$2:$A$1001,customers!$G$2:$G$1001,,0)</f>
        <v>United States</v>
      </c>
      <c r="I396" t="str">
        <f>_xlfn.XLOOKUP(D396,products!$A$2:$A$49,products!$B$2:$B$49,,0)</f>
        <v>Rob</v>
      </c>
      <c r="J396" t="str">
        <f>_xlfn.XLOOKUP(D396,products!$A$2:$A$49,products!$C$2:$C$49,,0)</f>
        <v>L</v>
      </c>
      <c r="K396" s="4">
        <f>_xlfn.XLOOKUP(D396,products!$A$2:$A$49,products!$D$2:$D$49,,0)</f>
        <v>2.5</v>
      </c>
      <c r="L396" s="5">
        <f>_xlfn.XLOOKUP(D396,products!$A$2:$A$49,products!$E$2:$E$49,,0)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_xlfn.XLOOKUP(Order_table[[#This Row],[Customer ID]],customers!$A$2:$A$1001,customers!$I$2:$I$1001,,0)</f>
        <v>No</v>
      </c>
    </row>
    <row r="397" spans="1:16" x14ac:dyDescent="0.3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IF(_xlfn.XLOOKUP(C397,customers!$A$2:$A$1001,customers!B397:B1396,,0)=0,"",_xlfn.XLOOKUP(C397,customers!$A$2:$A$1001,customers!B397:B1396,,0))</f>
        <v>Silvan McShea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_xlfn.XLOOKUP(C397,customers!$A$2:$A$1001,customers!$G$2:$G$1001,,0)</f>
        <v>United States</v>
      </c>
      <c r="I397" t="str">
        <f>_xlfn.XLOOKUP(D397,products!$A$2:$A$49,products!$B$2:$B$49,,0)</f>
        <v>Lib</v>
      </c>
      <c r="J397" t="str">
        <f>_xlfn.XLOOKUP(D397,products!$A$2:$A$49,products!$C$2:$C$49,,0)</f>
        <v>D</v>
      </c>
      <c r="K397" s="4">
        <f>_xlfn.XLOOKUP(D397,products!$A$2:$A$49,products!$D$2:$D$49,,0)</f>
        <v>0.5</v>
      </c>
      <c r="L397" s="5">
        <f>_xlfn.XLOOKUP(D397,products!$A$2:$A$49,products!$E$2:$E$49,,0)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_xlfn.XLOOKUP(Order_table[[#This Row],[Customer ID]],customers!$A$2:$A$1001,customers!$I$2:$I$1001,,0)</f>
        <v>Yes</v>
      </c>
    </row>
    <row r="398" spans="1:16" x14ac:dyDescent="0.3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IF(_xlfn.XLOOKUP(C398,customers!$A$2:$A$1001,customers!B398:B1397,,0)=0,"",_xlfn.XLOOKUP(C398,customers!$A$2:$A$1001,customers!B398:B1397,,0))</f>
        <v>Jereme Gippes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_xlfn.XLOOKUP(C398,customers!$A$2:$A$1001,customers!$G$2:$G$1001,,0)</f>
        <v>United States</v>
      </c>
      <c r="I398" t="str">
        <f>_xlfn.XLOOKUP(D398,products!$A$2:$A$49,products!$B$2:$B$49,,0)</f>
        <v>Ara</v>
      </c>
      <c r="J398" t="str">
        <f>_xlfn.XLOOKUP(D398,products!$A$2:$A$49,products!$C$2:$C$49,,0)</f>
        <v>L</v>
      </c>
      <c r="K398" s="4">
        <f>_xlfn.XLOOKUP(D398,products!$A$2:$A$49,products!$D$2:$D$49,,0)</f>
        <v>0.5</v>
      </c>
      <c r="L398" s="5">
        <f>_xlfn.XLOOKUP(D398,products!$A$2:$A$49,products!$E$2:$E$49,,0)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_xlfn.XLOOKUP(Order_table[[#This Row],[Customer ID]],customers!$A$2:$A$1001,customers!$I$2:$I$1001,,0)</f>
        <v>No</v>
      </c>
    </row>
    <row r="399" spans="1:16" x14ac:dyDescent="0.3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IF(_xlfn.XLOOKUP(C399,customers!$A$2:$A$1001,customers!B399:B1398,,0)=0,"",_xlfn.XLOOKUP(C399,customers!$A$2:$A$1001,customers!B399:B1398,,0))</f>
        <v>Gregorius Trengrove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_xlfn.XLOOKUP(C399,customers!$A$2:$A$1001,customers!$G$2:$G$1001,,0)</f>
        <v>United States</v>
      </c>
      <c r="I399" t="str">
        <f>_xlfn.XLOOKUP(D399,products!$A$2:$A$49,products!$B$2:$B$49,,0)</f>
        <v>Lib</v>
      </c>
      <c r="J399" t="str">
        <f>_xlfn.XLOOKUP(D399,products!$A$2:$A$49,products!$C$2:$C$49,,0)</f>
        <v>D</v>
      </c>
      <c r="K399" s="4">
        <f>_xlfn.XLOOKUP(D399,products!$A$2:$A$49,products!$D$2:$D$49,,0)</f>
        <v>0.5</v>
      </c>
      <c r="L399" s="5">
        <f>_xlfn.XLOOKUP(D399,products!$A$2:$A$49,products!$E$2:$E$49,,0)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_xlfn.XLOOKUP(Order_table[[#This Row],[Customer ID]],customers!$A$2:$A$1001,customers!$I$2:$I$1001,,0)</f>
        <v>Yes</v>
      </c>
    </row>
    <row r="400" spans="1:16" x14ac:dyDescent="0.3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IF(_xlfn.XLOOKUP(C400,customers!$A$2:$A$1001,customers!B400:B1399,,0)=0,"",_xlfn.XLOOKUP(C400,customers!$A$2:$A$1001,customers!B400:B1399,,0))</f>
        <v>Merell Zanazzi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_xlfn.XLOOKUP(C400,customers!$A$2:$A$1001,customers!$G$2:$G$1001,,0)</f>
        <v>United States</v>
      </c>
      <c r="I400" t="str">
        <f>_xlfn.XLOOKUP(D400,products!$A$2:$A$49,products!$B$2:$B$49,,0)</f>
        <v>Ara</v>
      </c>
      <c r="J400" t="str">
        <f>_xlfn.XLOOKUP(D400,products!$A$2:$A$49,products!$C$2:$C$49,,0)</f>
        <v>D</v>
      </c>
      <c r="K400" s="4">
        <f>_xlfn.XLOOKUP(D400,products!$A$2:$A$49,products!$D$2:$D$49,,0)</f>
        <v>0.2</v>
      </c>
      <c r="L400" s="5">
        <f>_xlfn.XLOOKUP(D400,products!$A$2:$A$49,products!$E$2:$E$49,,0)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_xlfn.XLOOKUP(Order_table[[#This Row],[Customer ID]],customers!$A$2:$A$1001,customers!$I$2:$I$1001,,0)</f>
        <v>Yes</v>
      </c>
    </row>
    <row r="401" spans="1:16" x14ac:dyDescent="0.3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IF(_xlfn.XLOOKUP(C401,customers!$A$2:$A$1001,customers!B401:B1400,,0)=0,"",_xlfn.XLOOKUP(C401,customers!$A$2:$A$1001,customers!B401:B1400,,0))</f>
        <v>Guenevere Ruggen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_xlfn.XLOOKUP(C401,customers!$A$2:$A$1001,customers!$G$2:$G$1001,,0)</f>
        <v>United Kingdom</v>
      </c>
      <c r="I401" t="str">
        <f>_xlfn.XLOOKUP(D401,products!$A$2:$A$49,products!$B$2:$B$49,,0)</f>
        <v>Exc</v>
      </c>
      <c r="J401" t="str">
        <f>_xlfn.XLOOKUP(D401,products!$A$2:$A$49,products!$C$2:$C$49,,0)</f>
        <v>D</v>
      </c>
      <c r="K401" s="4">
        <f>_xlfn.XLOOKUP(D401,products!$A$2:$A$49,products!$D$2:$D$49,,0)</f>
        <v>2.5</v>
      </c>
      <c r="L401" s="5">
        <f>_xlfn.XLOOKUP(D401,products!$A$2:$A$49,products!$E$2:$E$49,,0)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_xlfn.XLOOKUP(Order_table[[#This Row],[Customer ID]],customers!$A$2:$A$1001,customers!$I$2:$I$1001,,0)</f>
        <v>No</v>
      </c>
    </row>
    <row r="402" spans="1:16" x14ac:dyDescent="0.3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IF(_xlfn.XLOOKUP(C402,customers!$A$2:$A$1001,customers!B402:B1401,,0)=0,"",_xlfn.XLOOKUP(C402,customers!$A$2:$A$1001,customers!B402:B1401,,0))</f>
        <v>Man Fright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_xlfn.XLOOKUP(C402,customers!$A$2:$A$1001,customers!$G$2:$G$1001,,0)</f>
        <v>United States</v>
      </c>
      <c r="I402" t="str">
        <f>_xlfn.XLOOKUP(D402,products!$A$2:$A$49,products!$B$2:$B$49,,0)</f>
        <v>Lib</v>
      </c>
      <c r="J402" t="str">
        <f>_xlfn.XLOOKUP(D402,products!$A$2:$A$49,products!$C$2:$C$49,,0)</f>
        <v>L</v>
      </c>
      <c r="K402" s="4">
        <f>_xlfn.XLOOKUP(D402,products!$A$2:$A$49,products!$D$2:$D$49,,0)</f>
        <v>1</v>
      </c>
      <c r="L402" s="5">
        <f>_xlfn.XLOOKUP(D402,products!$A$2:$A$49,products!$E$2:$E$49,,0)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_xlfn.XLOOKUP(Order_table[[#This Row],[Customer ID]],customers!$A$2:$A$1001,customers!$I$2:$I$1001,,0)</f>
        <v>No</v>
      </c>
    </row>
    <row r="403" spans="1:16" x14ac:dyDescent="0.3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IF(_xlfn.XLOOKUP(C403,customers!$A$2:$A$1001,customers!B403:B1402,,0)=0,"",_xlfn.XLOOKUP(C403,customers!$A$2:$A$1001,customers!B403:B1402,,0))</f>
        <v>Caddric Krzysztofiak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_xlfn.XLOOKUP(C403,customers!$A$2:$A$1001,customers!$G$2:$G$1001,,0)</f>
        <v>United States</v>
      </c>
      <c r="I403" t="str">
        <f>_xlfn.XLOOKUP(D403,products!$A$2:$A$49,products!$B$2:$B$49,,0)</f>
        <v>Lib</v>
      </c>
      <c r="J403" t="str">
        <f>_xlfn.XLOOKUP(D403,products!$A$2:$A$49,products!$C$2:$C$49,,0)</f>
        <v>M</v>
      </c>
      <c r="K403" s="4">
        <f>_xlfn.XLOOKUP(D403,products!$A$2:$A$49,products!$D$2:$D$49,,0)</f>
        <v>0.2</v>
      </c>
      <c r="L403" s="5">
        <f>_xlfn.XLOOKUP(D403,products!$A$2:$A$49,products!$E$2:$E$49,,0)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_xlfn.XLOOKUP(Order_table[[#This Row],[Customer ID]],customers!$A$2:$A$1001,customers!$I$2:$I$1001,,0)</f>
        <v>Yes</v>
      </c>
    </row>
    <row r="404" spans="1:16" x14ac:dyDescent="0.3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IF(_xlfn.XLOOKUP(C404,customers!$A$2:$A$1001,customers!B404:B1403,,0)=0,"",_xlfn.XLOOKUP(C404,customers!$A$2:$A$1001,customers!B404:B1403,,0))</f>
        <v>Jammie Cloke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_xlfn.XLOOKUP(C404,customers!$A$2:$A$1001,customers!$G$2:$G$1001,,0)</f>
        <v>United States</v>
      </c>
      <c r="I404" t="str">
        <f>_xlfn.XLOOKUP(D404,products!$A$2:$A$49,products!$B$2:$B$49,,0)</f>
        <v>Rob</v>
      </c>
      <c r="J404" t="str">
        <f>_xlfn.XLOOKUP(D404,products!$A$2:$A$49,products!$C$2:$C$49,,0)</f>
        <v>D</v>
      </c>
      <c r="K404" s="4">
        <f>_xlfn.XLOOKUP(D404,products!$A$2:$A$49,products!$D$2:$D$49,,0)</f>
        <v>1</v>
      </c>
      <c r="L404" s="5">
        <f>_xlfn.XLOOKUP(D404,products!$A$2:$A$49,products!$E$2:$E$49,,0)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_xlfn.XLOOKUP(Order_table[[#This Row],[Customer ID]],customers!$A$2:$A$1001,customers!$I$2:$I$1001,,0)</f>
        <v>Yes</v>
      </c>
    </row>
    <row r="405" spans="1:16" x14ac:dyDescent="0.3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IF(_xlfn.XLOOKUP(C405,customers!$A$2:$A$1001,customers!B405:B1404,,0)=0,"",_xlfn.XLOOKUP(C405,customers!$A$2:$A$1001,customers!B405:B1404,,0))</f>
        <v>Kathleen Diable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_xlfn.XLOOKUP(C405,customers!$A$2:$A$1001,customers!$G$2:$G$1001,,0)</f>
        <v>United States</v>
      </c>
      <c r="I405" t="str">
        <f>_xlfn.XLOOKUP(D405,products!$A$2:$A$49,products!$B$2:$B$49,,0)</f>
        <v>Lib</v>
      </c>
      <c r="J405" t="str">
        <f>_xlfn.XLOOKUP(D405,products!$A$2:$A$49,products!$C$2:$C$49,,0)</f>
        <v>L</v>
      </c>
      <c r="K405" s="4">
        <f>_xlfn.XLOOKUP(D405,products!$A$2:$A$49,products!$D$2:$D$49,,0)</f>
        <v>0.2</v>
      </c>
      <c r="L405" s="5">
        <f>_xlfn.XLOOKUP(D405,products!$A$2:$A$49,products!$E$2:$E$49,,0)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_xlfn.XLOOKUP(Order_table[[#This Row],[Customer ID]],customers!$A$2:$A$1001,customers!$I$2:$I$1001,,0)</f>
        <v>No</v>
      </c>
    </row>
    <row r="406" spans="1:16" x14ac:dyDescent="0.3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IF(_xlfn.XLOOKUP(C406,customers!$A$2:$A$1001,customers!B406:B1405,,0)=0,"",_xlfn.XLOOKUP(C406,customers!$A$2:$A$1001,customers!B406:B1405,,0))</f>
        <v>Agretha Melland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_xlfn.XLOOKUP(C406,customers!$A$2:$A$1001,customers!$G$2:$G$1001,,0)</f>
        <v>Ireland</v>
      </c>
      <c r="I406" t="str">
        <f>_xlfn.XLOOKUP(D406,products!$A$2:$A$49,products!$B$2:$B$49,,0)</f>
        <v>Ara</v>
      </c>
      <c r="J406" t="str">
        <f>_xlfn.XLOOKUP(D406,products!$A$2:$A$49,products!$C$2:$C$49,,0)</f>
        <v>D</v>
      </c>
      <c r="K406" s="4">
        <f>_xlfn.XLOOKUP(D406,products!$A$2:$A$49,products!$D$2:$D$49,,0)</f>
        <v>1</v>
      </c>
      <c r="L406" s="5">
        <f>_xlfn.XLOOKUP(D406,products!$A$2:$A$49,products!$E$2:$E$49,,0)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_xlfn.XLOOKUP(Order_table[[#This Row],[Customer ID]],customers!$A$2:$A$1001,customers!$I$2:$I$1001,,0)</f>
        <v>No</v>
      </c>
    </row>
    <row r="407" spans="1:16" x14ac:dyDescent="0.3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IF(_xlfn.XLOOKUP(C407,customers!$A$2:$A$1001,customers!B407:B1406,,0)=0,"",_xlfn.XLOOKUP(C407,customers!$A$2:$A$1001,customers!B407:B1406,,0))</f>
        <v>Alberta Balsdone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_xlfn.XLOOKUP(C407,customers!$A$2:$A$1001,customers!$G$2:$G$1001,,0)</f>
        <v>United States</v>
      </c>
      <c r="I407" t="str">
        <f>_xlfn.XLOOKUP(D407,products!$A$2:$A$49,products!$B$2:$B$49,,0)</f>
        <v>Exc</v>
      </c>
      <c r="J407" t="str">
        <f>_xlfn.XLOOKUP(D407,products!$A$2:$A$49,products!$C$2:$C$49,,0)</f>
        <v>M</v>
      </c>
      <c r="K407" s="4">
        <f>_xlfn.XLOOKUP(D407,products!$A$2:$A$49,products!$D$2:$D$49,,0)</f>
        <v>0.5</v>
      </c>
      <c r="L407" s="5">
        <f>_xlfn.XLOOKUP(D407,products!$A$2:$A$49,products!$E$2:$E$49,,0)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_xlfn.XLOOKUP(Order_table[[#This Row],[Customer ID]],customers!$A$2:$A$1001,customers!$I$2:$I$1001,,0)</f>
        <v>Yes</v>
      </c>
    </row>
    <row r="408" spans="1:16" x14ac:dyDescent="0.3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IF(_xlfn.XLOOKUP(C408,customers!$A$2:$A$1001,customers!B408:B1407,,0)=0,"",_xlfn.XLOOKUP(C408,customers!$A$2:$A$1001,customers!B408:B1407,,0))</f>
        <v>Micky Glover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_xlfn.XLOOKUP(C408,customers!$A$2:$A$1001,customers!$G$2:$G$1001,,0)</f>
        <v>United States</v>
      </c>
      <c r="I408" t="str">
        <f>_xlfn.XLOOKUP(D408,products!$A$2:$A$49,products!$B$2:$B$49,,0)</f>
        <v>Exc</v>
      </c>
      <c r="J408" t="str">
        <f>_xlfn.XLOOKUP(D408,products!$A$2:$A$49,products!$C$2:$C$49,,0)</f>
        <v>M</v>
      </c>
      <c r="K408" s="4">
        <f>_xlfn.XLOOKUP(D408,products!$A$2:$A$49,products!$D$2:$D$49,,0)</f>
        <v>1</v>
      </c>
      <c r="L408" s="5">
        <f>_xlfn.XLOOKUP(D408,products!$A$2:$A$49,products!$E$2:$E$49,,0)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_xlfn.XLOOKUP(Order_table[[#This Row],[Customer ID]],customers!$A$2:$A$1001,customers!$I$2:$I$1001,,0)</f>
        <v>Yes</v>
      </c>
    </row>
    <row r="409" spans="1:16" x14ac:dyDescent="0.3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IF(_xlfn.XLOOKUP(C409,customers!$A$2:$A$1001,customers!B409:B1408,,0)=0,"",_xlfn.XLOOKUP(C409,customers!$A$2:$A$1001,customers!B409:B1408,,0))</f>
        <v>Silvanus Enefer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_xlfn.XLOOKUP(C409,customers!$A$2:$A$1001,customers!$G$2:$G$1001,,0)</f>
        <v>Ireland</v>
      </c>
      <c r="I409" t="str">
        <f>_xlfn.XLOOKUP(D409,products!$A$2:$A$49,products!$B$2:$B$49,,0)</f>
        <v>Exc</v>
      </c>
      <c r="J409" t="str">
        <f>_xlfn.XLOOKUP(D409,products!$A$2:$A$49,products!$C$2:$C$49,,0)</f>
        <v>M</v>
      </c>
      <c r="K409" s="4">
        <f>_xlfn.XLOOKUP(D409,products!$A$2:$A$49,products!$D$2:$D$49,,0)</f>
        <v>0.5</v>
      </c>
      <c r="L409" s="5">
        <f>_xlfn.XLOOKUP(D409,products!$A$2:$A$49,products!$E$2:$E$49,,0)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_xlfn.XLOOKUP(Order_table[[#This Row],[Customer ID]],customers!$A$2:$A$1001,customers!$I$2:$I$1001,,0)</f>
        <v>No</v>
      </c>
    </row>
    <row r="410" spans="1:16" x14ac:dyDescent="0.3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IF(_xlfn.XLOOKUP(C410,customers!$A$2:$A$1001,customers!B410:B1409,,0)=0,"",_xlfn.XLOOKUP(C410,customers!$A$2:$A$1001,customers!B410:B1409,,0))</f>
        <v>Marvin Gundry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_xlfn.XLOOKUP(C410,customers!$A$2:$A$1001,customers!$G$2:$G$1001,,0)</f>
        <v>United States</v>
      </c>
      <c r="I410" t="str">
        <f>_xlfn.XLOOKUP(D410,products!$A$2:$A$49,products!$B$2:$B$49,,0)</f>
        <v>Ara</v>
      </c>
      <c r="J410" t="str">
        <f>_xlfn.XLOOKUP(D410,products!$A$2:$A$49,products!$C$2:$C$49,,0)</f>
        <v>M</v>
      </c>
      <c r="K410" s="4">
        <f>_xlfn.XLOOKUP(D410,products!$A$2:$A$49,products!$D$2:$D$49,,0)</f>
        <v>2.5</v>
      </c>
      <c r="L410" s="5">
        <f>_xlfn.XLOOKUP(D410,products!$A$2:$A$49,products!$E$2:$E$49,,0)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_xlfn.XLOOKUP(Order_table[[#This Row],[Customer ID]],customers!$A$2:$A$1001,customers!$I$2:$I$1001,,0)</f>
        <v>Yes</v>
      </c>
    </row>
    <row r="411" spans="1:16" x14ac:dyDescent="0.3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IF(_xlfn.XLOOKUP(C411,customers!$A$2:$A$1001,customers!B411:B1410,,0)=0,"",_xlfn.XLOOKUP(C411,customers!$A$2:$A$1001,customers!B411:B1410,,0))</f>
        <v>Allis Wilmore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_xlfn.XLOOKUP(C411,customers!$A$2:$A$1001,customers!$G$2:$G$1001,,0)</f>
        <v>Ireland</v>
      </c>
      <c r="I411" t="str">
        <f>_xlfn.XLOOKUP(D411,products!$A$2:$A$49,products!$B$2:$B$49,,0)</f>
        <v>Lib</v>
      </c>
      <c r="J411" t="str">
        <f>_xlfn.XLOOKUP(D411,products!$A$2:$A$49,products!$C$2:$C$49,,0)</f>
        <v>L</v>
      </c>
      <c r="K411" s="4">
        <f>_xlfn.XLOOKUP(D411,products!$A$2:$A$49,products!$D$2:$D$49,,0)</f>
        <v>1</v>
      </c>
      <c r="L411" s="5">
        <f>_xlfn.XLOOKUP(D411,products!$A$2:$A$49,products!$E$2:$E$49,,0)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_xlfn.XLOOKUP(Order_table[[#This Row],[Customer ID]],customers!$A$2:$A$1001,customers!$I$2:$I$1001,,0)</f>
        <v>Yes</v>
      </c>
    </row>
    <row r="412" spans="1:16" x14ac:dyDescent="0.3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IF(_xlfn.XLOOKUP(C412,customers!$A$2:$A$1001,customers!B412:B1411,,0)=0,"",_xlfn.XLOOKUP(C412,customers!$A$2:$A$1001,customers!B412:B1411,,0))</f>
        <v>Eustace Stenton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_xlfn.XLOOKUP(C412,customers!$A$2:$A$1001,customers!$G$2:$G$1001,,0)</f>
        <v>United States</v>
      </c>
      <c r="I412" t="str">
        <f>_xlfn.XLOOKUP(D412,products!$A$2:$A$49,products!$B$2:$B$49,,0)</f>
        <v>Ara</v>
      </c>
      <c r="J412" t="str">
        <f>_xlfn.XLOOKUP(D412,products!$A$2:$A$49,products!$C$2:$C$49,,0)</f>
        <v>L</v>
      </c>
      <c r="K412" s="4">
        <f>_xlfn.XLOOKUP(D412,products!$A$2:$A$49,products!$D$2:$D$49,,0)</f>
        <v>0.2</v>
      </c>
      <c r="L412" s="5">
        <f>_xlfn.XLOOKUP(D412,products!$A$2:$A$49,products!$E$2:$E$49,,0)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_xlfn.XLOOKUP(Order_table[[#This Row],[Customer ID]],customers!$A$2:$A$1001,customers!$I$2:$I$1001,,0)</f>
        <v>No</v>
      </c>
    </row>
    <row r="413" spans="1:16" x14ac:dyDescent="0.3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IF(_xlfn.XLOOKUP(C413,customers!$A$2:$A$1001,customers!B413:B1412,,0)=0,"",_xlfn.XLOOKUP(C413,customers!$A$2:$A$1001,customers!B413:B1412,,0))</f>
        <v>Lyndsey MacManus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_xlfn.XLOOKUP(C413,customers!$A$2:$A$1001,customers!$G$2:$G$1001,,0)</f>
        <v>United States</v>
      </c>
      <c r="I413" t="str">
        <f>_xlfn.XLOOKUP(D413,products!$A$2:$A$49,products!$B$2:$B$49,,0)</f>
        <v>Lib</v>
      </c>
      <c r="J413" t="str">
        <f>_xlfn.XLOOKUP(D413,products!$A$2:$A$49,products!$C$2:$C$49,,0)</f>
        <v>M</v>
      </c>
      <c r="K413" s="4">
        <f>_xlfn.XLOOKUP(D413,products!$A$2:$A$49,products!$D$2:$D$49,,0)</f>
        <v>1</v>
      </c>
      <c r="L413" s="5">
        <f>_xlfn.XLOOKUP(D413,products!$A$2:$A$49,products!$E$2:$E$49,,0)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_xlfn.XLOOKUP(Order_table[[#This Row],[Customer ID]],customers!$A$2:$A$1001,customers!$I$2:$I$1001,,0)</f>
        <v>Yes</v>
      </c>
    </row>
    <row r="414" spans="1:16" x14ac:dyDescent="0.3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IF(_xlfn.XLOOKUP(C414,customers!$A$2:$A$1001,customers!B414:B1413,,0)=0,"",_xlfn.XLOOKUP(C414,customers!$A$2:$A$1001,customers!B414:B1413,,0))</f>
        <v>Correy Bourner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_xlfn.XLOOKUP(C414,customers!$A$2:$A$1001,customers!$G$2:$G$1001,,0)</f>
        <v>United States</v>
      </c>
      <c r="I414" t="str">
        <f>_xlfn.XLOOKUP(D414,products!$A$2:$A$49,products!$B$2:$B$49,,0)</f>
        <v>Ara</v>
      </c>
      <c r="J414" t="str">
        <f>_xlfn.XLOOKUP(D414,products!$A$2:$A$49,products!$C$2:$C$49,,0)</f>
        <v>M</v>
      </c>
      <c r="K414" s="4">
        <f>_xlfn.XLOOKUP(D414,products!$A$2:$A$49,products!$D$2:$D$49,,0)</f>
        <v>1</v>
      </c>
      <c r="L414" s="5">
        <f>_xlfn.XLOOKUP(D414,products!$A$2:$A$49,products!$E$2:$E$49,,0)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_xlfn.XLOOKUP(Order_table[[#This Row],[Customer ID]],customers!$A$2:$A$1001,customers!$I$2:$I$1001,,0)</f>
        <v>Yes</v>
      </c>
    </row>
    <row r="415" spans="1:16" x14ac:dyDescent="0.3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IF(_xlfn.XLOOKUP(C415,customers!$A$2:$A$1001,customers!B415:B1414,,0)=0,"",_xlfn.XLOOKUP(C415,customers!$A$2:$A$1001,customers!B415:B1414,,0))</f>
        <v>Kandy Heddan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_xlfn.XLOOKUP(C415,customers!$A$2:$A$1001,customers!$G$2:$G$1001,,0)</f>
        <v>United States</v>
      </c>
      <c r="I415" t="str">
        <f>_xlfn.XLOOKUP(D415,products!$A$2:$A$49,products!$B$2:$B$49,,0)</f>
        <v>Lib</v>
      </c>
      <c r="J415" t="str">
        <f>_xlfn.XLOOKUP(D415,products!$A$2:$A$49,products!$C$2:$C$49,,0)</f>
        <v>L</v>
      </c>
      <c r="K415" s="4">
        <f>_xlfn.XLOOKUP(D415,products!$A$2:$A$49,products!$D$2:$D$49,,0)</f>
        <v>2.5</v>
      </c>
      <c r="L415" s="5">
        <f>_xlfn.XLOOKUP(D415,products!$A$2:$A$49,products!$E$2:$E$49,,0)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_xlfn.XLOOKUP(Order_table[[#This Row],[Customer ID]],customers!$A$2:$A$1001,customers!$I$2:$I$1001,,0)</f>
        <v>Yes</v>
      </c>
    </row>
    <row r="416" spans="1:16" x14ac:dyDescent="0.3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IF(_xlfn.XLOOKUP(C416,customers!$A$2:$A$1001,customers!B416:B1415,,0)=0,"",_xlfn.XLOOKUP(C416,customers!$A$2:$A$1001,customers!B416:B1415,,0))</f>
        <v>Adora Roubert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_xlfn.XLOOKUP(C416,customers!$A$2:$A$1001,customers!$G$2:$G$1001,,0)</f>
        <v>United States</v>
      </c>
      <c r="I416" t="str">
        <f>_xlfn.XLOOKUP(D416,products!$A$2:$A$49,products!$B$2:$B$49,,0)</f>
        <v>Rob</v>
      </c>
      <c r="J416" t="str">
        <f>_xlfn.XLOOKUP(D416,products!$A$2:$A$49,products!$C$2:$C$49,,0)</f>
        <v>L</v>
      </c>
      <c r="K416" s="4">
        <f>_xlfn.XLOOKUP(D416,products!$A$2:$A$49,products!$D$2:$D$49,,0)</f>
        <v>0.2</v>
      </c>
      <c r="L416" s="5">
        <f>_xlfn.XLOOKUP(D416,products!$A$2:$A$49,products!$E$2:$E$49,,0)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_xlfn.XLOOKUP(Order_table[[#This Row],[Customer ID]],customers!$A$2:$A$1001,customers!$I$2:$I$1001,,0)</f>
        <v>Yes</v>
      </c>
    </row>
    <row r="417" spans="1:16" x14ac:dyDescent="0.3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IF(_xlfn.XLOOKUP(C417,customers!$A$2:$A$1001,customers!B417:B1416,,0)=0,"",_xlfn.XLOOKUP(C417,customers!$A$2:$A$1001,customers!B417:B1416,,0))</f>
        <v>Helaina Rainforth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_xlfn.XLOOKUP(C417,customers!$A$2:$A$1001,customers!$G$2:$G$1001,,0)</f>
        <v>United States</v>
      </c>
      <c r="I417" t="str">
        <f>_xlfn.XLOOKUP(D417,products!$A$2:$A$49,products!$B$2:$B$49,,0)</f>
        <v>Rob</v>
      </c>
      <c r="J417" t="str">
        <f>_xlfn.XLOOKUP(D417,products!$A$2:$A$49,products!$C$2:$C$49,,0)</f>
        <v>M</v>
      </c>
      <c r="K417" s="4">
        <f>_xlfn.XLOOKUP(D417,products!$A$2:$A$49,products!$D$2:$D$49,,0)</f>
        <v>0.2</v>
      </c>
      <c r="L417" s="5">
        <f>_xlfn.XLOOKUP(D417,products!$A$2:$A$49,products!$E$2:$E$49,,0)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_xlfn.XLOOKUP(Order_table[[#This Row],[Customer ID]],customers!$A$2:$A$1001,customers!$I$2:$I$1001,,0)</f>
        <v>No</v>
      </c>
    </row>
    <row r="418" spans="1:16" x14ac:dyDescent="0.3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IF(_xlfn.XLOOKUP(C418,customers!$A$2:$A$1001,customers!B418:B1417,,0)=0,"",_xlfn.XLOOKUP(C418,customers!$A$2:$A$1001,customers!B418:B1417,,0))</f>
        <v>Isac Jesper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_xlfn.XLOOKUP(C418,customers!$A$2:$A$1001,customers!$G$2:$G$1001,,0)</f>
        <v>United States</v>
      </c>
      <c r="I418" t="str">
        <f>_xlfn.XLOOKUP(D418,products!$A$2:$A$49,products!$B$2:$B$49,,0)</f>
        <v>Ara</v>
      </c>
      <c r="J418" t="str">
        <f>_xlfn.XLOOKUP(D418,products!$A$2:$A$49,products!$C$2:$C$49,,0)</f>
        <v>L</v>
      </c>
      <c r="K418" s="4">
        <f>_xlfn.XLOOKUP(D418,products!$A$2:$A$49,products!$D$2:$D$49,,0)</f>
        <v>0.5</v>
      </c>
      <c r="L418" s="5">
        <f>_xlfn.XLOOKUP(D418,products!$A$2:$A$49,products!$E$2:$E$49,,0)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_xlfn.XLOOKUP(Order_table[[#This Row],[Customer ID]],customers!$A$2:$A$1001,customers!$I$2:$I$1001,,0)</f>
        <v>Yes</v>
      </c>
    </row>
    <row r="419" spans="1:16" x14ac:dyDescent="0.3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IF(_xlfn.XLOOKUP(C419,customers!$A$2:$A$1001,customers!B419:B1418,,0)=0,"",_xlfn.XLOOKUP(C419,customers!$A$2:$A$1001,customers!B419:B1418,,0))</f>
        <v>Nadeen Broomer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_xlfn.XLOOKUP(C419,customers!$A$2:$A$1001,customers!$G$2:$G$1001,,0)</f>
        <v>United States</v>
      </c>
      <c r="I419" t="str">
        <f>_xlfn.XLOOKUP(D419,products!$A$2:$A$49,products!$B$2:$B$49,,0)</f>
        <v>Ara</v>
      </c>
      <c r="J419" t="str">
        <f>_xlfn.XLOOKUP(D419,products!$A$2:$A$49,products!$C$2:$C$49,,0)</f>
        <v>L</v>
      </c>
      <c r="K419" s="4">
        <f>_xlfn.XLOOKUP(D419,products!$A$2:$A$49,products!$D$2:$D$49,,0)</f>
        <v>2.5</v>
      </c>
      <c r="L419" s="5">
        <f>_xlfn.XLOOKUP(D419,products!$A$2:$A$49,products!$E$2:$E$49,,0)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_xlfn.XLOOKUP(Order_table[[#This Row],[Customer ID]],customers!$A$2:$A$1001,customers!$I$2:$I$1001,,0)</f>
        <v>Yes</v>
      </c>
    </row>
    <row r="420" spans="1:16" x14ac:dyDescent="0.3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IF(_xlfn.XLOOKUP(C420,customers!$A$2:$A$1001,customers!B420:B1419,,0)=0,"",_xlfn.XLOOKUP(C420,customers!$A$2:$A$1001,customers!B420:B1419,,0))</f>
        <v>Frans Habbergham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_xlfn.XLOOKUP(C420,customers!$A$2:$A$1001,customers!$G$2:$G$1001,,0)</f>
        <v>United States</v>
      </c>
      <c r="I420" t="str">
        <f>_xlfn.XLOOKUP(D420,products!$A$2:$A$49,products!$B$2:$B$49,,0)</f>
        <v>Ara</v>
      </c>
      <c r="J420" t="str">
        <f>_xlfn.XLOOKUP(D420,products!$A$2:$A$49,products!$C$2:$C$49,,0)</f>
        <v>L</v>
      </c>
      <c r="K420" s="4">
        <f>_xlfn.XLOOKUP(D420,products!$A$2:$A$49,products!$D$2:$D$49,,0)</f>
        <v>2.5</v>
      </c>
      <c r="L420" s="5">
        <f>_xlfn.XLOOKUP(D420,products!$A$2:$A$49,products!$E$2:$E$49,,0)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_xlfn.XLOOKUP(Order_table[[#This Row],[Customer ID]],customers!$A$2:$A$1001,customers!$I$2:$I$1001,,0)</f>
        <v>Yes</v>
      </c>
    </row>
    <row r="421" spans="1:16" x14ac:dyDescent="0.3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IF(_xlfn.XLOOKUP(C421,customers!$A$2:$A$1001,customers!B421:B1420,,0)=0,"",_xlfn.XLOOKUP(C421,customers!$A$2:$A$1001,customers!B421:B1420,,0))</f>
        <v>Romain Avrashin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_xlfn.XLOOKUP(C421,customers!$A$2:$A$1001,customers!$G$2:$G$1001,,0)</f>
        <v>United States</v>
      </c>
      <c r="I421" t="str">
        <f>_xlfn.XLOOKUP(D421,products!$A$2:$A$49,products!$B$2:$B$49,,0)</f>
        <v>Lib</v>
      </c>
      <c r="J421" t="str">
        <f>_xlfn.XLOOKUP(D421,products!$A$2:$A$49,products!$C$2:$C$49,,0)</f>
        <v>M</v>
      </c>
      <c r="K421" s="4">
        <f>_xlfn.XLOOKUP(D421,products!$A$2:$A$49,products!$D$2:$D$49,,0)</f>
        <v>0.5</v>
      </c>
      <c r="L421" s="5">
        <f>_xlfn.XLOOKUP(D421,products!$A$2:$A$49,products!$E$2:$E$49,,0)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_xlfn.XLOOKUP(Order_table[[#This Row],[Customer ID]],customers!$A$2:$A$1001,customers!$I$2:$I$1001,,0)</f>
        <v>Yes</v>
      </c>
    </row>
    <row r="422" spans="1:16" x14ac:dyDescent="0.3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IF(_xlfn.XLOOKUP(C422,customers!$A$2:$A$1001,customers!B422:B1421,,0)=0,"",_xlfn.XLOOKUP(C422,customers!$A$2:$A$1001,customers!B422:B1421,,0))</f>
        <v>Jereme Gippes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_xlfn.XLOOKUP(C422,customers!$A$2:$A$1001,customers!$G$2:$G$1001,,0)</f>
        <v>United States</v>
      </c>
      <c r="I422" t="str">
        <f>_xlfn.XLOOKUP(D422,products!$A$2:$A$49,products!$B$2:$B$49,,0)</f>
        <v>Lib</v>
      </c>
      <c r="J422" t="str">
        <f>_xlfn.XLOOKUP(D422,products!$A$2:$A$49,products!$C$2:$C$49,,0)</f>
        <v>D</v>
      </c>
      <c r="K422" s="4">
        <f>_xlfn.XLOOKUP(D422,products!$A$2:$A$49,products!$D$2:$D$49,,0)</f>
        <v>0.5</v>
      </c>
      <c r="L422" s="5">
        <f>_xlfn.XLOOKUP(D422,products!$A$2:$A$49,products!$E$2:$E$49,,0)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_xlfn.XLOOKUP(Order_table[[#This Row],[Customer ID]],customers!$A$2:$A$1001,customers!$I$2:$I$1001,,0)</f>
        <v>No</v>
      </c>
    </row>
    <row r="423" spans="1:16" x14ac:dyDescent="0.3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IF(_xlfn.XLOOKUP(C423,customers!$A$2:$A$1001,customers!B423:B1422,,0)=0,"",_xlfn.XLOOKUP(C423,customers!$A$2:$A$1001,customers!B423:B1422,,0))</f>
        <v>Lukas Whittlesee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_xlfn.XLOOKUP(C423,customers!$A$2:$A$1001,customers!$G$2:$G$1001,,0)</f>
        <v>United States</v>
      </c>
      <c r="I423" t="str">
        <f>_xlfn.XLOOKUP(D423,products!$A$2:$A$49,products!$B$2:$B$49,,0)</f>
        <v>Ara</v>
      </c>
      <c r="J423" t="str">
        <f>_xlfn.XLOOKUP(D423,products!$A$2:$A$49,products!$C$2:$C$49,,0)</f>
        <v>D</v>
      </c>
      <c r="K423" s="4">
        <f>_xlfn.XLOOKUP(D423,products!$A$2:$A$49,products!$D$2:$D$49,,0)</f>
        <v>2.5</v>
      </c>
      <c r="L423" s="5">
        <f>_xlfn.XLOOKUP(D423,products!$A$2:$A$49,products!$E$2:$E$49,,0)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_xlfn.XLOOKUP(Order_table[[#This Row],[Customer ID]],customers!$A$2:$A$1001,customers!$I$2:$I$1001,,0)</f>
        <v>No</v>
      </c>
    </row>
    <row r="424" spans="1:16" x14ac:dyDescent="0.3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IF(_xlfn.XLOOKUP(C424,customers!$A$2:$A$1001,customers!B424:B1423,,0)=0,"",_xlfn.XLOOKUP(C424,customers!$A$2:$A$1001,customers!B424:B1423,,0))</f>
        <v>Adelheid Gladhill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_xlfn.XLOOKUP(C424,customers!$A$2:$A$1001,customers!$G$2:$G$1001,,0)</f>
        <v>United States</v>
      </c>
      <c r="I424" t="str">
        <f>_xlfn.XLOOKUP(D424,products!$A$2:$A$49,products!$B$2:$B$49,,0)</f>
        <v>Ara</v>
      </c>
      <c r="J424" t="str">
        <f>_xlfn.XLOOKUP(D424,products!$A$2:$A$49,products!$C$2:$C$49,,0)</f>
        <v>D</v>
      </c>
      <c r="K424" s="4">
        <f>_xlfn.XLOOKUP(D424,products!$A$2:$A$49,products!$D$2:$D$49,,0)</f>
        <v>0.5</v>
      </c>
      <c r="L424" s="5">
        <f>_xlfn.XLOOKUP(D424,products!$A$2:$A$49,products!$E$2:$E$49,,0)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_xlfn.XLOOKUP(Order_table[[#This Row],[Customer ID]],customers!$A$2:$A$1001,customers!$I$2:$I$1001,,0)</f>
        <v>No</v>
      </c>
    </row>
    <row r="425" spans="1:16" x14ac:dyDescent="0.3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IF(_xlfn.XLOOKUP(C425,customers!$A$2:$A$1001,customers!B425:B1424,,0)=0,"",_xlfn.XLOOKUP(C425,customers!$A$2:$A$1001,customers!B425:B1424,,0))</f>
        <v>Edin Mathe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_xlfn.XLOOKUP(C425,customers!$A$2:$A$1001,customers!$G$2:$G$1001,,0)</f>
        <v>United States</v>
      </c>
      <c r="I425" t="str">
        <f>_xlfn.XLOOKUP(D425,products!$A$2:$A$49,products!$B$2:$B$49,,0)</f>
        <v>Rob</v>
      </c>
      <c r="J425" t="str">
        <f>_xlfn.XLOOKUP(D425,products!$A$2:$A$49,products!$C$2:$C$49,,0)</f>
        <v>M</v>
      </c>
      <c r="K425" s="4">
        <f>_xlfn.XLOOKUP(D425,products!$A$2:$A$49,products!$D$2:$D$49,,0)</f>
        <v>0.5</v>
      </c>
      <c r="L425" s="5">
        <f>_xlfn.XLOOKUP(D425,products!$A$2:$A$49,products!$E$2:$E$49,,0)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_xlfn.XLOOKUP(Order_table[[#This Row],[Customer ID]],customers!$A$2:$A$1001,customers!$I$2:$I$1001,,0)</f>
        <v>No</v>
      </c>
    </row>
    <row r="426" spans="1:16" x14ac:dyDescent="0.3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IF(_xlfn.XLOOKUP(C426,customers!$A$2:$A$1001,customers!B426:B1425,,0)=0,"",_xlfn.XLOOKUP(C426,customers!$A$2:$A$1001,customers!B426:B1425,,0))</f>
        <v>Spencer Wastell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_xlfn.XLOOKUP(C426,customers!$A$2:$A$1001,customers!$G$2:$G$1001,,0)</f>
        <v>United States</v>
      </c>
      <c r="I426" t="str">
        <f>_xlfn.XLOOKUP(D426,products!$A$2:$A$49,products!$B$2:$B$49,,0)</f>
        <v>Exc</v>
      </c>
      <c r="J426" t="str">
        <f>_xlfn.XLOOKUP(D426,products!$A$2:$A$49,products!$C$2:$C$49,,0)</f>
        <v>L</v>
      </c>
      <c r="K426" s="4">
        <f>_xlfn.XLOOKUP(D426,products!$A$2:$A$49,products!$D$2:$D$49,,0)</f>
        <v>0.5</v>
      </c>
      <c r="L426" s="5">
        <f>_xlfn.XLOOKUP(D426,products!$A$2:$A$49,products!$E$2:$E$49,,0)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_xlfn.XLOOKUP(Order_table[[#This Row],[Customer ID]],customers!$A$2:$A$1001,customers!$I$2:$I$1001,,0)</f>
        <v>Yes</v>
      </c>
    </row>
    <row r="427" spans="1:16" x14ac:dyDescent="0.3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IF(_xlfn.XLOOKUP(C427,customers!$A$2:$A$1001,customers!B427:B1426,,0)=0,"",_xlfn.XLOOKUP(C427,customers!$A$2:$A$1001,customers!B427:B1426,,0))</f>
        <v>Bobbe Jevon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_xlfn.XLOOKUP(C427,customers!$A$2:$A$1001,customers!$G$2:$G$1001,,0)</f>
        <v>United States</v>
      </c>
      <c r="I427" t="str">
        <f>_xlfn.XLOOKUP(D427,products!$A$2:$A$49,products!$B$2:$B$49,,0)</f>
        <v>Rob</v>
      </c>
      <c r="J427" t="str">
        <f>_xlfn.XLOOKUP(D427,products!$A$2:$A$49,products!$C$2:$C$49,,0)</f>
        <v>D</v>
      </c>
      <c r="K427" s="4">
        <f>_xlfn.XLOOKUP(D427,products!$A$2:$A$49,products!$D$2:$D$49,,0)</f>
        <v>1</v>
      </c>
      <c r="L427" s="5">
        <f>_xlfn.XLOOKUP(D427,products!$A$2:$A$49,products!$E$2:$E$49,,0)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_xlfn.XLOOKUP(Order_table[[#This Row],[Customer ID]],customers!$A$2:$A$1001,customers!$I$2:$I$1001,,0)</f>
        <v>No</v>
      </c>
    </row>
    <row r="428" spans="1:16" x14ac:dyDescent="0.3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IF(_xlfn.XLOOKUP(C428,customers!$A$2:$A$1001,customers!B428:B1427,,0)=0,"",_xlfn.XLOOKUP(C428,customers!$A$2:$A$1001,customers!B428:B1427,,0))</f>
        <v>Bear Gaish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_xlfn.XLOOKUP(C428,customers!$A$2:$A$1001,customers!$G$2:$G$1001,,0)</f>
        <v>Ireland</v>
      </c>
      <c r="I428" t="str">
        <f>_xlfn.XLOOKUP(D428,products!$A$2:$A$49,products!$B$2:$B$49,,0)</f>
        <v>Rob</v>
      </c>
      <c r="J428" t="str">
        <f>_xlfn.XLOOKUP(D428,products!$A$2:$A$49,products!$C$2:$C$49,,0)</f>
        <v>L</v>
      </c>
      <c r="K428" s="4">
        <f>_xlfn.XLOOKUP(D428,products!$A$2:$A$49,products!$D$2:$D$49,,0)</f>
        <v>0.2</v>
      </c>
      <c r="L428" s="5">
        <f>_xlfn.XLOOKUP(D428,products!$A$2:$A$49,products!$E$2:$E$49,,0)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_xlfn.XLOOKUP(Order_table[[#This Row],[Customer ID]],customers!$A$2:$A$1001,customers!$I$2:$I$1001,,0)</f>
        <v>Yes</v>
      </c>
    </row>
    <row r="429" spans="1:16" x14ac:dyDescent="0.3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IF(_xlfn.XLOOKUP(C429,customers!$A$2:$A$1001,customers!B429:B1428,,0)=0,"",_xlfn.XLOOKUP(C429,customers!$A$2:$A$1001,customers!B429:B1428,,0))</f>
        <v>Skipton Morrall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_xlfn.XLOOKUP(C429,customers!$A$2:$A$1001,customers!$G$2:$G$1001,,0)</f>
        <v>United States</v>
      </c>
      <c r="I429" t="str">
        <f>_xlfn.XLOOKUP(D429,products!$A$2:$A$49,products!$B$2:$B$49,,0)</f>
        <v>Ara</v>
      </c>
      <c r="J429" t="str">
        <f>_xlfn.XLOOKUP(D429,products!$A$2:$A$49,products!$C$2:$C$49,,0)</f>
        <v>M</v>
      </c>
      <c r="K429" s="4">
        <f>_xlfn.XLOOKUP(D429,products!$A$2:$A$49,products!$D$2:$D$49,,0)</f>
        <v>2.5</v>
      </c>
      <c r="L429" s="5">
        <f>_xlfn.XLOOKUP(D429,products!$A$2:$A$49,products!$E$2:$E$49,,0)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_xlfn.XLOOKUP(Order_table[[#This Row],[Customer ID]],customers!$A$2:$A$1001,customers!$I$2:$I$1001,,0)</f>
        <v>Yes</v>
      </c>
    </row>
    <row r="430" spans="1:16" x14ac:dyDescent="0.3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IF(_xlfn.XLOOKUP(C430,customers!$A$2:$A$1001,customers!B430:B1429,,0)=0,"",_xlfn.XLOOKUP(C430,customers!$A$2:$A$1001,customers!B430:B1429,,0))</f>
        <v>Kriste Wessel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_xlfn.XLOOKUP(C430,customers!$A$2:$A$1001,customers!$G$2:$G$1001,,0)</f>
        <v>United States</v>
      </c>
      <c r="I430" t="str">
        <f>_xlfn.XLOOKUP(D430,products!$A$2:$A$49,products!$B$2:$B$49,,0)</f>
        <v>Rob</v>
      </c>
      <c r="J430" t="str">
        <f>_xlfn.XLOOKUP(D430,products!$A$2:$A$49,products!$C$2:$C$49,,0)</f>
        <v>L</v>
      </c>
      <c r="K430" s="4">
        <f>_xlfn.XLOOKUP(D430,products!$A$2:$A$49,products!$D$2:$D$49,,0)</f>
        <v>1</v>
      </c>
      <c r="L430" s="5">
        <f>_xlfn.XLOOKUP(D430,products!$A$2:$A$49,products!$E$2:$E$49,,0)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_xlfn.XLOOKUP(Order_table[[#This Row],[Customer ID]],customers!$A$2:$A$1001,customers!$I$2:$I$1001,,0)</f>
        <v>No</v>
      </c>
    </row>
    <row r="431" spans="1:16" x14ac:dyDescent="0.3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IF(_xlfn.XLOOKUP(C431,customers!$A$2:$A$1001,customers!B431:B1430,,0)=0,"",_xlfn.XLOOKUP(C431,customers!$A$2:$A$1001,customers!B431:B1430,,0))</f>
        <v>Boyce Tarte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_xlfn.XLOOKUP(C431,customers!$A$2:$A$1001,customers!$G$2:$G$1001,,0)</f>
        <v>United States</v>
      </c>
      <c r="I431" t="str">
        <f>_xlfn.XLOOKUP(D431,products!$A$2:$A$49,products!$B$2:$B$49,,0)</f>
        <v>Ara</v>
      </c>
      <c r="J431" t="str">
        <f>_xlfn.XLOOKUP(D431,products!$A$2:$A$49,products!$C$2:$C$49,,0)</f>
        <v>L</v>
      </c>
      <c r="K431" s="4">
        <f>_xlfn.XLOOKUP(D431,products!$A$2:$A$49,products!$D$2:$D$49,,0)</f>
        <v>1</v>
      </c>
      <c r="L431" s="5">
        <f>_xlfn.XLOOKUP(D431,products!$A$2:$A$49,products!$E$2:$E$49,,0)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_xlfn.XLOOKUP(Order_table[[#This Row],[Customer ID]],customers!$A$2:$A$1001,customers!$I$2:$I$1001,,0)</f>
        <v>No</v>
      </c>
    </row>
    <row r="432" spans="1:16" x14ac:dyDescent="0.3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IF(_xlfn.XLOOKUP(C432,customers!$A$2:$A$1001,customers!B432:B1431,,0)=0,"",_xlfn.XLOOKUP(C432,customers!$A$2:$A$1001,customers!B432:B1431,,0))</f>
        <v>Cece Inker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_xlfn.XLOOKUP(C432,customers!$A$2:$A$1001,customers!$G$2:$G$1001,,0)</f>
        <v>United States</v>
      </c>
      <c r="I432" t="str">
        <f>_xlfn.XLOOKUP(D432,products!$A$2:$A$49,products!$B$2:$B$49,,0)</f>
        <v>Rob</v>
      </c>
      <c r="J432" t="str">
        <f>_xlfn.XLOOKUP(D432,products!$A$2:$A$49,products!$C$2:$C$49,,0)</f>
        <v>D</v>
      </c>
      <c r="K432" s="4">
        <f>_xlfn.XLOOKUP(D432,products!$A$2:$A$49,products!$D$2:$D$49,,0)</f>
        <v>0.2</v>
      </c>
      <c r="L432" s="5">
        <f>_xlfn.XLOOKUP(D432,products!$A$2:$A$49,products!$E$2:$E$49,,0)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_xlfn.XLOOKUP(Order_table[[#This Row],[Customer ID]],customers!$A$2:$A$1001,customers!$I$2:$I$1001,,0)</f>
        <v>Yes</v>
      </c>
    </row>
    <row r="433" spans="1:16" x14ac:dyDescent="0.3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IF(_xlfn.XLOOKUP(C433,customers!$A$2:$A$1001,customers!B433:B1432,,0)=0,"",_xlfn.XLOOKUP(C433,customers!$A$2:$A$1001,customers!B433:B1432,,0))</f>
        <v>Grazia Oats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_xlfn.XLOOKUP(C433,customers!$A$2:$A$1001,customers!$G$2:$G$1001,,0)</f>
        <v>Ireland</v>
      </c>
      <c r="I433" t="str">
        <f>_xlfn.XLOOKUP(D433,products!$A$2:$A$49,products!$B$2:$B$49,,0)</f>
        <v>Exc</v>
      </c>
      <c r="J433" t="str">
        <f>_xlfn.XLOOKUP(D433,products!$A$2:$A$49,products!$C$2:$C$49,,0)</f>
        <v>D</v>
      </c>
      <c r="K433" s="4">
        <f>_xlfn.XLOOKUP(D433,products!$A$2:$A$49,products!$D$2:$D$49,,0)</f>
        <v>2.5</v>
      </c>
      <c r="L433" s="5">
        <f>_xlfn.XLOOKUP(D433,products!$A$2:$A$49,products!$E$2:$E$49,,0)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_xlfn.XLOOKUP(Order_table[[#This Row],[Customer ID]],customers!$A$2:$A$1001,customers!$I$2:$I$1001,,0)</f>
        <v>Yes</v>
      </c>
    </row>
    <row r="434" spans="1:16" x14ac:dyDescent="0.3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IF(_xlfn.XLOOKUP(C434,customers!$A$2:$A$1001,customers!B434:B1433,,0)=0,"",_xlfn.XLOOKUP(C434,customers!$A$2:$A$1001,customers!B434:B1433,,0))</f>
        <v>Ronda Pyson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_xlfn.XLOOKUP(C434,customers!$A$2:$A$1001,customers!$G$2:$G$1001,,0)</f>
        <v>United States</v>
      </c>
      <c r="I434" t="str">
        <f>_xlfn.XLOOKUP(D434,products!$A$2:$A$49,products!$B$2:$B$49,,0)</f>
        <v>Ara</v>
      </c>
      <c r="J434" t="str">
        <f>_xlfn.XLOOKUP(D434,products!$A$2:$A$49,products!$C$2:$C$49,,0)</f>
        <v>M</v>
      </c>
      <c r="K434" s="4">
        <f>_xlfn.XLOOKUP(D434,products!$A$2:$A$49,products!$D$2:$D$49,,0)</f>
        <v>1</v>
      </c>
      <c r="L434" s="5">
        <f>_xlfn.XLOOKUP(D434,products!$A$2:$A$49,products!$E$2:$E$49,,0)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_xlfn.XLOOKUP(Order_table[[#This Row],[Customer ID]],customers!$A$2:$A$1001,customers!$I$2:$I$1001,,0)</f>
        <v>No</v>
      </c>
    </row>
    <row r="435" spans="1:16" x14ac:dyDescent="0.3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IF(_xlfn.XLOOKUP(C435,customers!$A$2:$A$1001,customers!B435:B1434,,0)=0,"",_xlfn.XLOOKUP(C435,customers!$A$2:$A$1001,customers!B435:B1434,,0))</f>
        <v>Rafaela Treacher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_xlfn.XLOOKUP(C435,customers!$A$2:$A$1001,customers!$G$2:$G$1001,,0)</f>
        <v>United States</v>
      </c>
      <c r="I435" t="str">
        <f>_xlfn.XLOOKUP(D435,products!$A$2:$A$49,products!$B$2:$B$49,,0)</f>
        <v>Lib</v>
      </c>
      <c r="J435" t="str">
        <f>_xlfn.XLOOKUP(D435,products!$A$2:$A$49,products!$C$2:$C$49,,0)</f>
        <v>M</v>
      </c>
      <c r="K435" s="4">
        <f>_xlfn.XLOOKUP(D435,products!$A$2:$A$49,products!$D$2:$D$49,,0)</f>
        <v>2.5</v>
      </c>
      <c r="L435" s="5">
        <f>_xlfn.XLOOKUP(D435,products!$A$2:$A$49,products!$E$2:$E$49,,0)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_xlfn.XLOOKUP(Order_table[[#This Row],[Customer ID]],customers!$A$2:$A$1001,customers!$I$2:$I$1001,,0)</f>
        <v>Yes</v>
      </c>
    </row>
    <row r="436" spans="1:16" x14ac:dyDescent="0.3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IF(_xlfn.XLOOKUP(C436,customers!$A$2:$A$1001,customers!B436:B1435,,0)=0,"",_xlfn.XLOOKUP(C436,customers!$A$2:$A$1001,customers!B436:B1435,,0))</f>
        <v>Margie Palleske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_xlfn.XLOOKUP(C436,customers!$A$2:$A$1001,customers!$G$2:$G$1001,,0)</f>
        <v>United States</v>
      </c>
      <c r="I436" t="str">
        <f>_xlfn.XLOOKUP(D436,products!$A$2:$A$49,products!$B$2:$B$49,,0)</f>
        <v>Ara</v>
      </c>
      <c r="J436" t="str">
        <f>_xlfn.XLOOKUP(D436,products!$A$2:$A$49,products!$C$2:$C$49,,0)</f>
        <v>M</v>
      </c>
      <c r="K436" s="4">
        <f>_xlfn.XLOOKUP(D436,products!$A$2:$A$49,products!$D$2:$D$49,,0)</f>
        <v>1</v>
      </c>
      <c r="L436" s="5">
        <f>_xlfn.XLOOKUP(D436,products!$A$2:$A$49,products!$E$2:$E$49,,0)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_xlfn.XLOOKUP(Order_table[[#This Row],[Customer ID]],customers!$A$2:$A$1001,customers!$I$2:$I$1001,,0)</f>
        <v>No</v>
      </c>
    </row>
    <row r="437" spans="1:16" x14ac:dyDescent="0.3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IF(_xlfn.XLOOKUP(C437,customers!$A$2:$A$1001,customers!B437:B1436,,0)=0,"",_xlfn.XLOOKUP(C437,customers!$A$2:$A$1001,customers!B437:B1436,,0))</f>
        <v>Filip Antcliffe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_xlfn.XLOOKUP(C437,customers!$A$2:$A$1001,customers!$G$2:$G$1001,,0)</f>
        <v>United States</v>
      </c>
      <c r="I437" t="str">
        <f>_xlfn.XLOOKUP(D437,products!$A$2:$A$49,products!$B$2:$B$49,,0)</f>
        <v>Exc</v>
      </c>
      <c r="J437" t="str">
        <f>_xlfn.XLOOKUP(D437,products!$A$2:$A$49,products!$C$2:$C$49,,0)</f>
        <v>M</v>
      </c>
      <c r="K437" s="4">
        <f>_xlfn.XLOOKUP(D437,products!$A$2:$A$49,products!$D$2:$D$49,,0)</f>
        <v>0.5</v>
      </c>
      <c r="L437" s="5">
        <f>_xlfn.XLOOKUP(D437,products!$A$2:$A$49,products!$E$2:$E$49,,0)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_xlfn.XLOOKUP(Order_table[[#This Row],[Customer ID]],customers!$A$2:$A$1001,customers!$I$2:$I$1001,,0)</f>
        <v>No</v>
      </c>
    </row>
    <row r="438" spans="1:16" x14ac:dyDescent="0.3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IF(_xlfn.XLOOKUP(C438,customers!$A$2:$A$1001,customers!B438:B1437,,0)=0,"",_xlfn.XLOOKUP(C438,customers!$A$2:$A$1001,customers!B438:B1437,,0))</f>
        <v>Claudie Weond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_xlfn.XLOOKUP(C438,customers!$A$2:$A$1001,customers!$G$2:$G$1001,,0)</f>
        <v>United States</v>
      </c>
      <c r="I438" t="str">
        <f>_xlfn.XLOOKUP(D438,products!$A$2:$A$49,products!$B$2:$B$49,,0)</f>
        <v>Lib</v>
      </c>
      <c r="J438" t="str">
        <f>_xlfn.XLOOKUP(D438,products!$A$2:$A$49,products!$C$2:$C$49,,0)</f>
        <v>L</v>
      </c>
      <c r="K438" s="4">
        <f>_xlfn.XLOOKUP(D438,products!$A$2:$A$49,products!$D$2:$D$49,,0)</f>
        <v>0.2</v>
      </c>
      <c r="L438" s="5">
        <f>_xlfn.XLOOKUP(D438,products!$A$2:$A$49,products!$E$2:$E$49,,0)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_xlfn.XLOOKUP(Order_table[[#This Row],[Customer ID]],customers!$A$2:$A$1001,customers!$I$2:$I$1001,,0)</f>
        <v>Yes</v>
      </c>
    </row>
    <row r="439" spans="1:16" x14ac:dyDescent="0.3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IF(_xlfn.XLOOKUP(C439,customers!$A$2:$A$1001,customers!B439:B1438,,0)=0,"",_xlfn.XLOOKUP(C439,customers!$A$2:$A$1001,customers!B439:B1438,,0))</f>
        <v>Jaquenette Skentelbery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_xlfn.XLOOKUP(C439,customers!$A$2:$A$1001,customers!$G$2:$G$1001,,0)</f>
        <v>United States</v>
      </c>
      <c r="I439" t="str">
        <f>_xlfn.XLOOKUP(D439,products!$A$2:$A$49,products!$B$2:$B$49,,0)</f>
        <v>Lib</v>
      </c>
      <c r="J439" t="str">
        <f>_xlfn.XLOOKUP(D439,products!$A$2:$A$49,products!$C$2:$C$49,,0)</f>
        <v>D</v>
      </c>
      <c r="K439" s="4">
        <f>_xlfn.XLOOKUP(D439,products!$A$2:$A$49,products!$D$2:$D$49,,0)</f>
        <v>2.5</v>
      </c>
      <c r="L439" s="5">
        <f>_xlfn.XLOOKUP(D439,products!$A$2:$A$49,products!$E$2:$E$49,,0)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_xlfn.XLOOKUP(Order_table[[#This Row],[Customer ID]],customers!$A$2:$A$1001,customers!$I$2:$I$1001,,0)</f>
        <v>No</v>
      </c>
    </row>
    <row r="440" spans="1:16" x14ac:dyDescent="0.3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IF(_xlfn.XLOOKUP(C440,customers!$A$2:$A$1001,customers!B440:B1439,,0)=0,"",_xlfn.XLOOKUP(C440,customers!$A$2:$A$1001,customers!B440:B1439,,0))</f>
        <v>Kippie Marrison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_xlfn.XLOOKUP(C440,customers!$A$2:$A$1001,customers!$G$2:$G$1001,,0)</f>
        <v>United States</v>
      </c>
      <c r="I440" t="str">
        <f>_xlfn.XLOOKUP(D440,products!$A$2:$A$49,products!$B$2:$B$49,,0)</f>
        <v>Lib</v>
      </c>
      <c r="J440" t="str">
        <f>_xlfn.XLOOKUP(D440,products!$A$2:$A$49,products!$C$2:$C$49,,0)</f>
        <v>D</v>
      </c>
      <c r="K440" s="4">
        <f>_xlfn.XLOOKUP(D440,products!$A$2:$A$49,products!$D$2:$D$49,,0)</f>
        <v>0.5</v>
      </c>
      <c r="L440" s="5">
        <f>_xlfn.XLOOKUP(D440,products!$A$2:$A$49,products!$E$2:$E$49,,0)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_xlfn.XLOOKUP(Order_table[[#This Row],[Customer ID]],customers!$A$2:$A$1001,customers!$I$2:$I$1001,,0)</f>
        <v>No</v>
      </c>
    </row>
    <row r="441" spans="1:16" x14ac:dyDescent="0.3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IF(_xlfn.XLOOKUP(C441,customers!$A$2:$A$1001,customers!B441:B1440,,0)=0,"",_xlfn.XLOOKUP(C441,customers!$A$2:$A$1001,customers!B441:B1440,,0))</f>
        <v>Izaak Primak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_xlfn.XLOOKUP(C441,customers!$A$2:$A$1001,customers!$G$2:$G$1001,,0)</f>
        <v>Ireland</v>
      </c>
      <c r="I441" t="str">
        <f>_xlfn.XLOOKUP(D441,products!$A$2:$A$49,products!$B$2:$B$49,,0)</f>
        <v>Exc</v>
      </c>
      <c r="J441" t="str">
        <f>_xlfn.XLOOKUP(D441,products!$A$2:$A$49,products!$C$2:$C$49,,0)</f>
        <v>L</v>
      </c>
      <c r="K441" s="4">
        <f>_xlfn.XLOOKUP(D441,products!$A$2:$A$49,products!$D$2:$D$49,,0)</f>
        <v>0.5</v>
      </c>
      <c r="L441" s="5">
        <f>_xlfn.XLOOKUP(D441,products!$A$2:$A$49,products!$E$2:$E$49,,0)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_xlfn.XLOOKUP(Order_table[[#This Row],[Customer ID]],customers!$A$2:$A$1001,customers!$I$2:$I$1001,,0)</f>
        <v>No</v>
      </c>
    </row>
    <row r="442" spans="1:16" x14ac:dyDescent="0.3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IF(_xlfn.XLOOKUP(C442,customers!$A$2:$A$1001,customers!B442:B1441,,0)=0,"",_xlfn.XLOOKUP(C442,customers!$A$2:$A$1001,customers!B442:B1441,,0))</f>
        <v>Constanta Hatfull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_xlfn.XLOOKUP(C442,customers!$A$2:$A$1001,customers!$G$2:$G$1001,,0)</f>
        <v>United States</v>
      </c>
      <c r="I442" t="str">
        <f>_xlfn.XLOOKUP(D442,products!$A$2:$A$49,products!$B$2:$B$49,,0)</f>
        <v>Ara</v>
      </c>
      <c r="J442" t="str">
        <f>_xlfn.XLOOKUP(D442,products!$A$2:$A$49,products!$C$2:$C$49,,0)</f>
        <v>M</v>
      </c>
      <c r="K442" s="4">
        <f>_xlfn.XLOOKUP(D442,products!$A$2:$A$49,products!$D$2:$D$49,,0)</f>
        <v>2.5</v>
      </c>
      <c r="L442" s="5">
        <f>_xlfn.XLOOKUP(D442,products!$A$2:$A$49,products!$E$2:$E$49,,0)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_xlfn.XLOOKUP(Order_table[[#This Row],[Customer ID]],customers!$A$2:$A$1001,customers!$I$2:$I$1001,,0)</f>
        <v>Yes</v>
      </c>
    </row>
    <row r="443" spans="1:16" x14ac:dyDescent="0.3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IF(_xlfn.XLOOKUP(C443,customers!$A$2:$A$1001,customers!B443:B1442,,0)=0,"",_xlfn.XLOOKUP(C443,customers!$A$2:$A$1001,customers!B443:B1442,,0))</f>
        <v>Chastity Swatman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_xlfn.XLOOKUP(C443,customers!$A$2:$A$1001,customers!$G$2:$G$1001,,0)</f>
        <v>Ireland</v>
      </c>
      <c r="I443" t="str">
        <f>_xlfn.XLOOKUP(D443,products!$A$2:$A$49,products!$B$2:$B$49,,0)</f>
        <v>Exc</v>
      </c>
      <c r="J443" t="str">
        <f>_xlfn.XLOOKUP(D443,products!$A$2:$A$49,products!$C$2:$C$49,,0)</f>
        <v>D</v>
      </c>
      <c r="K443" s="4">
        <f>_xlfn.XLOOKUP(D443,products!$A$2:$A$49,products!$D$2:$D$49,,0)</f>
        <v>1</v>
      </c>
      <c r="L443" s="5">
        <f>_xlfn.XLOOKUP(D443,products!$A$2:$A$49,products!$E$2:$E$49,,0)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_xlfn.XLOOKUP(Order_table[[#This Row],[Customer ID]],customers!$A$2:$A$1001,customers!$I$2:$I$1001,,0)</f>
        <v>Yes</v>
      </c>
    </row>
    <row r="444" spans="1:16" x14ac:dyDescent="0.3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IF(_xlfn.XLOOKUP(C444,customers!$A$2:$A$1001,customers!B444:B1443,,0)=0,"",_xlfn.XLOOKUP(C444,customers!$A$2:$A$1001,customers!B444:B1443,,0))</f>
        <v>Delainey Kiddy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_xlfn.XLOOKUP(C444,customers!$A$2:$A$1001,customers!$G$2:$G$1001,,0)</f>
        <v>United States</v>
      </c>
      <c r="I444" t="str">
        <f>_xlfn.XLOOKUP(D444,products!$A$2:$A$49,products!$B$2:$B$49,,0)</f>
        <v>Rob</v>
      </c>
      <c r="J444" t="str">
        <f>_xlfn.XLOOKUP(D444,products!$A$2:$A$49,products!$C$2:$C$49,,0)</f>
        <v>L</v>
      </c>
      <c r="K444" s="4">
        <f>_xlfn.XLOOKUP(D444,products!$A$2:$A$49,products!$D$2:$D$49,,0)</f>
        <v>0.5</v>
      </c>
      <c r="L444" s="5">
        <f>_xlfn.XLOOKUP(D444,products!$A$2:$A$49,products!$E$2:$E$49,,0)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_xlfn.XLOOKUP(Order_table[[#This Row],[Customer ID]],customers!$A$2:$A$1001,customers!$I$2:$I$1001,,0)</f>
        <v>No</v>
      </c>
    </row>
    <row r="445" spans="1:16" x14ac:dyDescent="0.3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IF(_xlfn.XLOOKUP(C445,customers!$A$2:$A$1001,customers!B445:B1444,,0)=0,"",_xlfn.XLOOKUP(C445,customers!$A$2:$A$1001,customers!B445:B1444,,0))</f>
        <v>Marty Scholl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_xlfn.XLOOKUP(C445,customers!$A$2:$A$1001,customers!$G$2:$G$1001,,0)</f>
        <v>Ireland</v>
      </c>
      <c r="I445" t="str">
        <f>_xlfn.XLOOKUP(D445,products!$A$2:$A$49,products!$B$2:$B$49,,0)</f>
        <v>Exc</v>
      </c>
      <c r="J445" t="str">
        <f>_xlfn.XLOOKUP(D445,products!$A$2:$A$49,products!$C$2:$C$49,,0)</f>
        <v>L</v>
      </c>
      <c r="K445" s="4">
        <f>_xlfn.XLOOKUP(D445,products!$A$2:$A$49,products!$D$2:$D$49,,0)</f>
        <v>0.2</v>
      </c>
      <c r="L445" s="5">
        <f>_xlfn.XLOOKUP(D445,products!$A$2:$A$49,products!$E$2:$E$49,,0)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_xlfn.XLOOKUP(Order_table[[#This Row],[Customer ID]],customers!$A$2:$A$1001,customers!$I$2:$I$1001,,0)</f>
        <v>Yes</v>
      </c>
    </row>
    <row r="446" spans="1:16" x14ac:dyDescent="0.3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IF(_xlfn.XLOOKUP(C446,customers!$A$2:$A$1001,customers!B446:B1445,,0)=0,"",_xlfn.XLOOKUP(C446,customers!$A$2:$A$1001,customers!B446:B1445,,0))</f>
        <v>Blake Kelloway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_xlfn.XLOOKUP(C446,customers!$A$2:$A$1001,customers!$G$2:$G$1001,,0)</f>
        <v>Ireland</v>
      </c>
      <c r="I446" t="str">
        <f>_xlfn.XLOOKUP(D446,products!$A$2:$A$49,products!$B$2:$B$49,,0)</f>
        <v>Exc</v>
      </c>
      <c r="J446" t="str">
        <f>_xlfn.XLOOKUP(D446,products!$A$2:$A$49,products!$C$2:$C$49,,0)</f>
        <v>M</v>
      </c>
      <c r="K446" s="4">
        <f>_xlfn.XLOOKUP(D446,products!$A$2:$A$49,products!$D$2:$D$49,,0)</f>
        <v>0.2</v>
      </c>
      <c r="L446" s="5">
        <f>_xlfn.XLOOKUP(D446,products!$A$2:$A$49,products!$E$2:$E$49,,0)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_xlfn.XLOOKUP(Order_table[[#This Row],[Customer ID]],customers!$A$2:$A$1001,customers!$I$2:$I$1001,,0)</f>
        <v>No</v>
      </c>
    </row>
    <row r="447" spans="1:16" x14ac:dyDescent="0.3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IF(_xlfn.XLOOKUP(C447,customers!$A$2:$A$1001,customers!B447:B1446,,0)=0,"",_xlfn.XLOOKUP(C447,customers!$A$2:$A$1001,customers!B447:B1446,,0))</f>
        <v>Kippie Marrison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_xlfn.XLOOKUP(C447,customers!$A$2:$A$1001,customers!$G$2:$G$1001,,0)</f>
        <v>Ireland</v>
      </c>
      <c r="I447" t="str">
        <f>_xlfn.XLOOKUP(D447,products!$A$2:$A$49,products!$B$2:$B$49,,0)</f>
        <v>Lib</v>
      </c>
      <c r="J447" t="str">
        <f>_xlfn.XLOOKUP(D447,products!$A$2:$A$49,products!$C$2:$C$49,,0)</f>
        <v>M</v>
      </c>
      <c r="K447" s="4">
        <f>_xlfn.XLOOKUP(D447,products!$A$2:$A$49,products!$D$2:$D$49,,0)</f>
        <v>2.5</v>
      </c>
      <c r="L447" s="5">
        <f>_xlfn.XLOOKUP(D447,products!$A$2:$A$49,products!$E$2:$E$49,,0)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_xlfn.XLOOKUP(Order_table[[#This Row],[Customer ID]],customers!$A$2:$A$1001,customers!$I$2:$I$1001,,0)</f>
        <v>Yes</v>
      </c>
    </row>
    <row r="448" spans="1:16" x14ac:dyDescent="0.3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IF(_xlfn.XLOOKUP(C448,customers!$A$2:$A$1001,customers!B448:B1447,,0)=0,"",_xlfn.XLOOKUP(C448,customers!$A$2:$A$1001,customers!B448:B1447,,0))</f>
        <v>Patsy Vasilenko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_xlfn.XLOOKUP(C448,customers!$A$2:$A$1001,customers!$G$2:$G$1001,,0)</f>
        <v>United Kingdom</v>
      </c>
      <c r="I448" t="str">
        <f>_xlfn.XLOOKUP(D448,products!$A$2:$A$49,products!$B$2:$B$49,,0)</f>
        <v>Lib</v>
      </c>
      <c r="J448" t="str">
        <f>_xlfn.XLOOKUP(D448,products!$A$2:$A$49,products!$C$2:$C$49,,0)</f>
        <v>M</v>
      </c>
      <c r="K448" s="4">
        <f>_xlfn.XLOOKUP(D448,products!$A$2:$A$49,products!$D$2:$D$49,,0)</f>
        <v>0.5</v>
      </c>
      <c r="L448" s="5">
        <f>_xlfn.XLOOKUP(D448,products!$A$2:$A$49,products!$E$2:$E$49,,0)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_xlfn.XLOOKUP(Order_table[[#This Row],[Customer ID]],customers!$A$2:$A$1001,customers!$I$2:$I$1001,,0)</f>
        <v>Yes</v>
      </c>
    </row>
    <row r="449" spans="1:16" x14ac:dyDescent="0.3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IF(_xlfn.XLOOKUP(C449,customers!$A$2:$A$1001,customers!B449:B1448,,0)=0,"",_xlfn.XLOOKUP(C449,customers!$A$2:$A$1001,customers!B449:B1448,,0))</f>
        <v>Sharity Wickens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_xlfn.XLOOKUP(C449,customers!$A$2:$A$1001,customers!$G$2:$G$1001,,0)</f>
        <v>United States</v>
      </c>
      <c r="I449" t="str">
        <f>_xlfn.XLOOKUP(D449,products!$A$2:$A$49,products!$B$2:$B$49,,0)</f>
        <v>Rob</v>
      </c>
      <c r="J449" t="str">
        <f>_xlfn.XLOOKUP(D449,products!$A$2:$A$49,products!$C$2:$C$49,,0)</f>
        <v>M</v>
      </c>
      <c r="K449" s="4">
        <f>_xlfn.XLOOKUP(D449,products!$A$2:$A$49,products!$D$2:$D$49,,0)</f>
        <v>0.5</v>
      </c>
      <c r="L449" s="5">
        <f>_xlfn.XLOOKUP(D449,products!$A$2:$A$49,products!$E$2:$E$49,,0)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_xlfn.XLOOKUP(Order_table[[#This Row],[Customer ID]],customers!$A$2:$A$1001,customers!$I$2:$I$1001,,0)</f>
        <v>No</v>
      </c>
    </row>
    <row r="450" spans="1:16" x14ac:dyDescent="0.3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IF(_xlfn.XLOOKUP(C450,customers!$A$2:$A$1001,customers!B450:B1449,,0)=0,"",_xlfn.XLOOKUP(C450,customers!$A$2:$A$1001,customers!B450:B1449,,0))</f>
        <v>Baxy Cargen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_xlfn.XLOOKUP(C450,customers!$A$2:$A$1001,customers!$G$2:$G$1001,,0)</f>
        <v>Ireland</v>
      </c>
      <c r="I450" t="str">
        <f>_xlfn.XLOOKUP(D450,products!$A$2:$A$49,products!$B$2:$B$49,,0)</f>
        <v>Rob</v>
      </c>
      <c r="J450" t="str">
        <f>_xlfn.XLOOKUP(D450,products!$A$2:$A$49,products!$C$2:$C$49,,0)</f>
        <v>L</v>
      </c>
      <c r="K450" s="4">
        <f>_xlfn.XLOOKUP(D450,products!$A$2:$A$49,products!$D$2:$D$49,,0)</f>
        <v>0.5</v>
      </c>
      <c r="L450" s="5">
        <f>_xlfn.XLOOKUP(D450,products!$A$2:$A$49,products!$E$2:$E$49,,0)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_xlfn.XLOOKUP(Order_table[[#This Row],[Customer ID]],customers!$A$2:$A$1001,customers!$I$2:$I$1001,,0)</f>
        <v>No</v>
      </c>
    </row>
    <row r="451" spans="1:16" x14ac:dyDescent="0.3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IF(_xlfn.XLOOKUP(C451,customers!$A$2:$A$1001,customers!B451:B1450,,0)=0,"",_xlfn.XLOOKUP(C451,customers!$A$2:$A$1001,customers!B451:B1450,,0))</f>
        <v>Daryn Cassius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_xlfn.XLOOKUP(C451,customers!$A$2:$A$1001,customers!$G$2:$G$1001,,0)</f>
        <v>United States</v>
      </c>
      <c r="I451" t="str">
        <f>_xlfn.XLOOKUP(D451,products!$A$2:$A$49,products!$B$2:$B$49,,0)</f>
        <v>Rob</v>
      </c>
      <c r="J451" t="str">
        <f>_xlfn.XLOOKUP(D451,products!$A$2:$A$49,products!$C$2:$C$49,,0)</f>
        <v>D</v>
      </c>
      <c r="K451" s="4">
        <f>_xlfn.XLOOKUP(D451,products!$A$2:$A$49,products!$D$2:$D$49,,0)</f>
        <v>0.2</v>
      </c>
      <c r="L451" s="5">
        <f>_xlfn.XLOOKUP(D451,products!$A$2:$A$49,products!$E$2:$E$49,,0)</f>
        <v>2.6849999999999996</v>
      </c>
      <c r="M451" s="5">
        <f t="shared" ref="M451:M514" si="21">L451*E451</f>
        <v>5.3699999999999992</v>
      </c>
      <c r="N451" t="str">
        <f t="shared" ref="N451:N514" si="22">IF(I451="Rob","Robusta",IF(I451="Exc","Excelsa",IF(I451="Ara","Arabica",IF(I451="Lib","Liberica"," "))))</f>
        <v>Robusta</v>
      </c>
      <c r="O451" t="str">
        <f t="shared" ref="O451:O514" si="23">IF(J451="M","Medium",IF(J451="L","Light",IF(J451="D","Dark","")))</f>
        <v>Dark</v>
      </c>
      <c r="P451" t="str">
        <f>_xlfn.XLOOKUP(Order_table[[#This Row],[Customer ID]],customers!$A$2:$A$1001,customers!$I$2:$I$1001,,0)</f>
        <v>No</v>
      </c>
    </row>
    <row r="452" spans="1:16" x14ac:dyDescent="0.3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IF(_xlfn.XLOOKUP(C452,customers!$A$2:$A$1001,customers!B452:B1451,,0)=0,"",_xlfn.XLOOKUP(C452,customers!$A$2:$A$1001,customers!B452:B1451,,0))</f>
        <v>Skelly Dolohunty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_xlfn.XLOOKUP(C452,customers!$A$2:$A$1001,customers!$G$2:$G$1001,,0)</f>
        <v>Ireland</v>
      </c>
      <c r="I452" t="str">
        <f>_xlfn.XLOOKUP(D452,products!$A$2:$A$49,products!$B$2:$B$49,,0)</f>
        <v>Lib</v>
      </c>
      <c r="J452" t="str">
        <f>_xlfn.XLOOKUP(D452,products!$A$2:$A$49,products!$C$2:$C$49,,0)</f>
        <v>L</v>
      </c>
      <c r="K452" s="4">
        <f>_xlfn.XLOOKUP(D452,products!$A$2:$A$49,products!$D$2:$D$49,,0)</f>
        <v>0.2</v>
      </c>
      <c r="L452" s="5">
        <f>_xlfn.XLOOKUP(D452,products!$A$2:$A$49,products!$E$2:$E$49,,0)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_xlfn.XLOOKUP(Order_table[[#This Row],[Customer ID]],customers!$A$2:$A$1001,customers!$I$2:$I$1001,,0)</f>
        <v>No</v>
      </c>
    </row>
    <row r="453" spans="1:16" x14ac:dyDescent="0.3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IF(_xlfn.XLOOKUP(C453,customers!$A$2:$A$1001,customers!B453:B1452,,0)=0,"",_xlfn.XLOOKUP(C453,customers!$A$2:$A$1001,customers!B453:B1452,,0))</f>
        <v>Hall Ranner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_xlfn.XLOOKUP(C453,customers!$A$2:$A$1001,customers!$G$2:$G$1001,,0)</f>
        <v>United States</v>
      </c>
      <c r="I453" t="str">
        <f>_xlfn.XLOOKUP(D453,products!$A$2:$A$49,products!$B$2:$B$49,,0)</f>
        <v>Rob</v>
      </c>
      <c r="J453" t="str">
        <f>_xlfn.XLOOKUP(D453,products!$A$2:$A$49,products!$C$2:$C$49,,0)</f>
        <v>D</v>
      </c>
      <c r="K453" s="4">
        <f>_xlfn.XLOOKUP(D453,products!$A$2:$A$49,products!$D$2:$D$49,,0)</f>
        <v>2.5</v>
      </c>
      <c r="L453" s="5">
        <f>_xlfn.XLOOKUP(D453,products!$A$2:$A$49,products!$E$2:$E$49,,0)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_xlfn.XLOOKUP(Order_table[[#This Row],[Customer ID]],customers!$A$2:$A$1001,customers!$I$2:$I$1001,,0)</f>
        <v>Yes</v>
      </c>
    </row>
    <row r="454" spans="1:16" x14ac:dyDescent="0.3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IF(_xlfn.XLOOKUP(C454,customers!$A$2:$A$1001,customers!B454:B1453,,0)=0,"",_xlfn.XLOOKUP(C454,customers!$A$2:$A$1001,customers!B454:B1453,,0))</f>
        <v>Dorey Sopper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_xlfn.XLOOKUP(C454,customers!$A$2:$A$1001,customers!$G$2:$G$1001,,0)</f>
        <v>United States</v>
      </c>
      <c r="I454" t="str">
        <f>_xlfn.XLOOKUP(D454,products!$A$2:$A$49,products!$B$2:$B$49,,0)</f>
        <v>Ara</v>
      </c>
      <c r="J454" t="str">
        <f>_xlfn.XLOOKUP(D454,products!$A$2:$A$49,products!$C$2:$C$49,,0)</f>
        <v>L</v>
      </c>
      <c r="K454" s="4">
        <f>_xlfn.XLOOKUP(D454,products!$A$2:$A$49,products!$D$2:$D$49,,0)</f>
        <v>0.2</v>
      </c>
      <c r="L454" s="5">
        <f>_xlfn.XLOOKUP(D454,products!$A$2:$A$49,products!$E$2:$E$49,,0)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_xlfn.XLOOKUP(Order_table[[#This Row],[Customer ID]],customers!$A$2:$A$1001,customers!$I$2:$I$1001,,0)</f>
        <v>No</v>
      </c>
    </row>
    <row r="455" spans="1:16" x14ac:dyDescent="0.3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IF(_xlfn.XLOOKUP(C455,customers!$A$2:$A$1001,customers!B455:B1454,,0)=0,"",_xlfn.XLOOKUP(C455,customers!$A$2:$A$1001,customers!B455:B1454,,0))</f>
        <v>Lauritz Ledgley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_xlfn.XLOOKUP(C455,customers!$A$2:$A$1001,customers!$G$2:$G$1001,,0)</f>
        <v>United States</v>
      </c>
      <c r="I455" t="str">
        <f>_xlfn.XLOOKUP(D455,products!$A$2:$A$49,products!$B$2:$B$49,,0)</f>
        <v>Lib</v>
      </c>
      <c r="J455" t="str">
        <f>_xlfn.XLOOKUP(D455,products!$A$2:$A$49,products!$C$2:$C$49,,0)</f>
        <v>L</v>
      </c>
      <c r="K455" s="4">
        <f>_xlfn.XLOOKUP(D455,products!$A$2:$A$49,products!$D$2:$D$49,,0)</f>
        <v>0.5</v>
      </c>
      <c r="L455" s="5">
        <f>_xlfn.XLOOKUP(D455,products!$A$2:$A$49,products!$E$2:$E$49,,0)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_xlfn.XLOOKUP(Order_table[[#This Row],[Customer ID]],customers!$A$2:$A$1001,customers!$I$2:$I$1001,,0)</f>
        <v>No</v>
      </c>
    </row>
    <row r="456" spans="1:16" x14ac:dyDescent="0.3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IF(_xlfn.XLOOKUP(C456,customers!$A$2:$A$1001,customers!B456:B1455,,0)=0,"",_xlfn.XLOOKUP(C456,customers!$A$2:$A$1001,customers!B456:B1455,,0))</f>
        <v>Gustaf Ciccotti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_xlfn.XLOOKUP(C456,customers!$A$2:$A$1001,customers!$G$2:$G$1001,,0)</f>
        <v>Ireland</v>
      </c>
      <c r="I456" t="str">
        <f>_xlfn.XLOOKUP(D456,products!$A$2:$A$49,products!$B$2:$B$49,,0)</f>
        <v>Rob</v>
      </c>
      <c r="J456" t="str">
        <f>_xlfn.XLOOKUP(D456,products!$A$2:$A$49,products!$C$2:$C$49,,0)</f>
        <v>D</v>
      </c>
      <c r="K456" s="4">
        <f>_xlfn.XLOOKUP(D456,products!$A$2:$A$49,products!$D$2:$D$49,,0)</f>
        <v>2.5</v>
      </c>
      <c r="L456" s="5">
        <f>_xlfn.XLOOKUP(D456,products!$A$2:$A$49,products!$E$2:$E$49,,0)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_xlfn.XLOOKUP(Order_table[[#This Row],[Customer ID]],customers!$A$2:$A$1001,customers!$I$2:$I$1001,,0)</f>
        <v>Yes</v>
      </c>
    </row>
    <row r="457" spans="1:16" x14ac:dyDescent="0.3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IF(_xlfn.XLOOKUP(C457,customers!$A$2:$A$1001,customers!B457:B1456,,0)=0,"",_xlfn.XLOOKUP(C457,customers!$A$2:$A$1001,customers!B457:B1456,,0))</f>
        <v>Wilton Jallin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_xlfn.XLOOKUP(C457,customers!$A$2:$A$1001,customers!$G$2:$G$1001,,0)</f>
        <v>Ireland</v>
      </c>
      <c r="I457" t="str">
        <f>_xlfn.XLOOKUP(D457,products!$A$2:$A$49,products!$B$2:$B$49,,0)</f>
        <v>Lib</v>
      </c>
      <c r="J457" t="str">
        <f>_xlfn.XLOOKUP(D457,products!$A$2:$A$49,products!$C$2:$C$49,,0)</f>
        <v>L</v>
      </c>
      <c r="K457" s="4">
        <f>_xlfn.XLOOKUP(D457,products!$A$2:$A$49,products!$D$2:$D$49,,0)</f>
        <v>0.2</v>
      </c>
      <c r="L457" s="5">
        <f>_xlfn.XLOOKUP(D457,products!$A$2:$A$49,products!$E$2:$E$49,,0)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_xlfn.XLOOKUP(Order_table[[#This Row],[Customer ID]],customers!$A$2:$A$1001,customers!$I$2:$I$1001,,0)</f>
        <v>Yes</v>
      </c>
    </row>
    <row r="458" spans="1:16" x14ac:dyDescent="0.3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IF(_xlfn.XLOOKUP(C458,customers!$A$2:$A$1001,customers!B458:B1457,,0)=0,"",_xlfn.XLOOKUP(C458,customers!$A$2:$A$1001,customers!B458:B1457,,0))</f>
        <v>Paulie Fonzone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_xlfn.XLOOKUP(C458,customers!$A$2:$A$1001,customers!$G$2:$G$1001,,0)</f>
        <v>United Kingdom</v>
      </c>
      <c r="I458" t="str">
        <f>_xlfn.XLOOKUP(D458,products!$A$2:$A$49,products!$B$2:$B$49,,0)</f>
        <v>Rob</v>
      </c>
      <c r="J458" t="str">
        <f>_xlfn.XLOOKUP(D458,products!$A$2:$A$49,products!$C$2:$C$49,,0)</f>
        <v>D</v>
      </c>
      <c r="K458" s="4">
        <f>_xlfn.XLOOKUP(D458,products!$A$2:$A$49,products!$D$2:$D$49,,0)</f>
        <v>2.5</v>
      </c>
      <c r="L458" s="5">
        <f>_xlfn.XLOOKUP(D458,products!$A$2:$A$49,products!$E$2:$E$49,,0)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_xlfn.XLOOKUP(Order_table[[#This Row],[Customer ID]],customers!$A$2:$A$1001,customers!$I$2:$I$1001,,0)</f>
        <v>No</v>
      </c>
    </row>
    <row r="459" spans="1:16" x14ac:dyDescent="0.3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IF(_xlfn.XLOOKUP(C459,customers!$A$2:$A$1001,customers!B459:B1458,,0)=0,"",_xlfn.XLOOKUP(C459,customers!$A$2:$A$1001,customers!B459:B1458,,0))</f>
        <v>Antonius Lewry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_xlfn.XLOOKUP(C459,customers!$A$2:$A$1001,customers!$G$2:$G$1001,,0)</f>
        <v>United States</v>
      </c>
      <c r="I459" t="str">
        <f>_xlfn.XLOOKUP(D459,products!$A$2:$A$49,products!$B$2:$B$49,,0)</f>
        <v>Lib</v>
      </c>
      <c r="J459" t="str">
        <f>_xlfn.XLOOKUP(D459,products!$A$2:$A$49,products!$C$2:$C$49,,0)</f>
        <v>L</v>
      </c>
      <c r="K459" s="4">
        <f>_xlfn.XLOOKUP(D459,products!$A$2:$A$49,products!$D$2:$D$49,,0)</f>
        <v>0.5</v>
      </c>
      <c r="L459" s="5">
        <f>_xlfn.XLOOKUP(D459,products!$A$2:$A$49,products!$E$2:$E$49,,0)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_xlfn.XLOOKUP(Order_table[[#This Row],[Customer ID]],customers!$A$2:$A$1001,customers!$I$2:$I$1001,,0)</f>
        <v>No</v>
      </c>
    </row>
    <row r="460" spans="1:16" x14ac:dyDescent="0.3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IF(_xlfn.XLOOKUP(C460,customers!$A$2:$A$1001,customers!B460:B1459,,0)=0,"",_xlfn.XLOOKUP(C460,customers!$A$2:$A$1001,customers!B460:B1459,,0))</f>
        <v>Harland Trematick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_xlfn.XLOOKUP(C460,customers!$A$2:$A$1001,customers!$G$2:$G$1001,,0)</f>
        <v>United States</v>
      </c>
      <c r="I460" t="str">
        <f>_xlfn.XLOOKUP(D460,products!$A$2:$A$49,products!$B$2:$B$49,,0)</f>
        <v>Ara</v>
      </c>
      <c r="J460" t="str">
        <f>_xlfn.XLOOKUP(D460,products!$A$2:$A$49,products!$C$2:$C$49,,0)</f>
        <v>M</v>
      </c>
      <c r="K460" s="4">
        <f>_xlfn.XLOOKUP(D460,products!$A$2:$A$49,products!$D$2:$D$49,,0)</f>
        <v>1</v>
      </c>
      <c r="L460" s="5">
        <f>_xlfn.XLOOKUP(D460,products!$A$2:$A$49,products!$E$2:$E$49,,0)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_xlfn.XLOOKUP(Order_table[[#This Row],[Customer ID]],customers!$A$2:$A$1001,customers!$I$2:$I$1001,,0)</f>
        <v>No</v>
      </c>
    </row>
    <row r="461" spans="1:16" x14ac:dyDescent="0.3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IF(_xlfn.XLOOKUP(C461,customers!$A$2:$A$1001,customers!B461:B1460,,0)=0,"",_xlfn.XLOOKUP(C461,customers!$A$2:$A$1001,customers!B461:B1460,,0))</f>
        <v>Odette Tocque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_xlfn.XLOOKUP(C461,customers!$A$2:$A$1001,customers!$G$2:$G$1001,,0)</f>
        <v>United States</v>
      </c>
      <c r="I461" t="str">
        <f>_xlfn.XLOOKUP(D461,products!$A$2:$A$49,products!$B$2:$B$49,,0)</f>
        <v>Lib</v>
      </c>
      <c r="J461" t="str">
        <f>_xlfn.XLOOKUP(D461,products!$A$2:$A$49,products!$C$2:$C$49,,0)</f>
        <v>L</v>
      </c>
      <c r="K461" s="4">
        <f>_xlfn.XLOOKUP(D461,products!$A$2:$A$49,products!$D$2:$D$49,,0)</f>
        <v>0.2</v>
      </c>
      <c r="L461" s="5">
        <f>_xlfn.XLOOKUP(D461,products!$A$2:$A$49,products!$E$2:$E$49,,0)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_xlfn.XLOOKUP(Order_table[[#This Row],[Customer ID]],customers!$A$2:$A$1001,customers!$I$2:$I$1001,,0)</f>
        <v>No</v>
      </c>
    </row>
    <row r="462" spans="1:16" x14ac:dyDescent="0.3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IF(_xlfn.XLOOKUP(C462,customers!$A$2:$A$1001,customers!B462:B1461,,0)=0,"",_xlfn.XLOOKUP(C462,customers!$A$2:$A$1001,customers!B462:B1461,,0))</f>
        <v>Hadley Reuven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_xlfn.XLOOKUP(C462,customers!$A$2:$A$1001,customers!$G$2:$G$1001,,0)</f>
        <v>Ireland</v>
      </c>
      <c r="I462" t="str">
        <f>_xlfn.XLOOKUP(D462,products!$A$2:$A$49,products!$B$2:$B$49,,0)</f>
        <v>Rob</v>
      </c>
      <c r="J462" t="str">
        <f>_xlfn.XLOOKUP(D462,products!$A$2:$A$49,products!$C$2:$C$49,,0)</f>
        <v>D</v>
      </c>
      <c r="K462" s="4">
        <f>_xlfn.XLOOKUP(D462,products!$A$2:$A$49,products!$D$2:$D$49,,0)</f>
        <v>0.5</v>
      </c>
      <c r="L462" s="5">
        <f>_xlfn.XLOOKUP(D462,products!$A$2:$A$49,products!$E$2:$E$49,,0)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_xlfn.XLOOKUP(Order_table[[#This Row],[Customer ID]],customers!$A$2:$A$1001,customers!$I$2:$I$1001,,0)</f>
        <v>Yes</v>
      </c>
    </row>
    <row r="463" spans="1:16" x14ac:dyDescent="0.3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IF(_xlfn.XLOOKUP(C463,customers!$A$2:$A$1001,customers!B463:B1462,,0)=0,"",_xlfn.XLOOKUP(C463,customers!$A$2:$A$1001,customers!B463:B1462,,0))</f>
        <v>Charin Maplethorp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_xlfn.XLOOKUP(C463,customers!$A$2:$A$1001,customers!$G$2:$G$1001,,0)</f>
        <v>United Kingdom</v>
      </c>
      <c r="I463" t="str">
        <f>_xlfn.XLOOKUP(D463,products!$A$2:$A$49,products!$B$2:$B$49,,0)</f>
        <v>Rob</v>
      </c>
      <c r="J463" t="str">
        <f>_xlfn.XLOOKUP(D463,products!$A$2:$A$49,products!$C$2:$C$49,,0)</f>
        <v>D</v>
      </c>
      <c r="K463" s="4">
        <f>_xlfn.XLOOKUP(D463,products!$A$2:$A$49,products!$D$2:$D$49,,0)</f>
        <v>0.2</v>
      </c>
      <c r="L463" s="5">
        <f>_xlfn.XLOOKUP(D463,products!$A$2:$A$49,products!$E$2:$E$49,,0)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_xlfn.XLOOKUP(Order_table[[#This Row],[Customer ID]],customers!$A$2:$A$1001,customers!$I$2:$I$1001,,0)</f>
        <v>Yes</v>
      </c>
    </row>
    <row r="464" spans="1:16" x14ac:dyDescent="0.3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IF(_xlfn.XLOOKUP(C464,customers!$A$2:$A$1001,customers!B464:B1463,,0)=0,"",_xlfn.XLOOKUP(C464,customers!$A$2:$A$1001,customers!B464:B1463,,0))</f>
        <v>Celie MacCourt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_xlfn.XLOOKUP(C464,customers!$A$2:$A$1001,customers!$G$2:$G$1001,,0)</f>
        <v>United States</v>
      </c>
      <c r="I464" t="str">
        <f>_xlfn.XLOOKUP(D464,products!$A$2:$A$49,products!$B$2:$B$49,,0)</f>
        <v>Ara</v>
      </c>
      <c r="J464" t="str">
        <f>_xlfn.XLOOKUP(D464,products!$A$2:$A$49,products!$C$2:$C$49,,0)</f>
        <v>D</v>
      </c>
      <c r="K464" s="4">
        <f>_xlfn.XLOOKUP(D464,products!$A$2:$A$49,products!$D$2:$D$49,,0)</f>
        <v>1</v>
      </c>
      <c r="L464" s="5">
        <f>_xlfn.XLOOKUP(D464,products!$A$2:$A$49,products!$E$2:$E$49,,0)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_xlfn.XLOOKUP(Order_table[[#This Row],[Customer ID]],customers!$A$2:$A$1001,customers!$I$2:$I$1001,,0)</f>
        <v>Yes</v>
      </c>
    </row>
    <row r="465" spans="1:16" x14ac:dyDescent="0.3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IF(_xlfn.XLOOKUP(C465,customers!$A$2:$A$1001,customers!B465:B1464,,0)=0,"",_xlfn.XLOOKUP(C465,customers!$A$2:$A$1001,customers!B465:B1464,,0))</f>
        <v>Evy Wilsone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_xlfn.XLOOKUP(C465,customers!$A$2:$A$1001,customers!$G$2:$G$1001,,0)</f>
        <v>Ireland</v>
      </c>
      <c r="I465" t="str">
        <f>_xlfn.XLOOKUP(D465,products!$A$2:$A$49,products!$B$2:$B$49,,0)</f>
        <v>Exc</v>
      </c>
      <c r="J465" t="str">
        <f>_xlfn.XLOOKUP(D465,products!$A$2:$A$49,products!$C$2:$C$49,,0)</f>
        <v>M</v>
      </c>
      <c r="K465" s="4">
        <f>_xlfn.XLOOKUP(D465,products!$A$2:$A$49,products!$D$2:$D$49,,0)</f>
        <v>1</v>
      </c>
      <c r="L465" s="5">
        <f>_xlfn.XLOOKUP(D465,products!$A$2:$A$49,products!$E$2:$E$49,,0)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_xlfn.XLOOKUP(Order_table[[#This Row],[Customer ID]],customers!$A$2:$A$1001,customers!$I$2:$I$1001,,0)</f>
        <v>No</v>
      </c>
    </row>
    <row r="466" spans="1:16" x14ac:dyDescent="0.3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IF(_xlfn.XLOOKUP(C466,customers!$A$2:$A$1001,customers!B466:B1465,,0)=0,"",_xlfn.XLOOKUP(C466,customers!$A$2:$A$1001,customers!B466:B1465,,0))</f>
        <v>Mathilda Matiasek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_xlfn.XLOOKUP(C466,customers!$A$2:$A$1001,customers!$G$2:$G$1001,,0)</f>
        <v>United Kingdom</v>
      </c>
      <c r="I466" t="str">
        <f>_xlfn.XLOOKUP(D466,products!$A$2:$A$49,products!$B$2:$B$49,,0)</f>
        <v>Lib</v>
      </c>
      <c r="J466" t="str">
        <f>_xlfn.XLOOKUP(D466,products!$A$2:$A$49,products!$C$2:$C$49,,0)</f>
        <v>D</v>
      </c>
      <c r="K466" s="4">
        <f>_xlfn.XLOOKUP(D466,products!$A$2:$A$49,products!$D$2:$D$49,,0)</f>
        <v>2.5</v>
      </c>
      <c r="L466" s="5">
        <f>_xlfn.XLOOKUP(D466,products!$A$2:$A$49,products!$E$2:$E$49,,0)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_xlfn.XLOOKUP(Order_table[[#This Row],[Customer ID]],customers!$A$2:$A$1001,customers!$I$2:$I$1001,,0)</f>
        <v>No</v>
      </c>
    </row>
    <row r="467" spans="1:16" x14ac:dyDescent="0.3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IF(_xlfn.XLOOKUP(C467,customers!$A$2:$A$1001,customers!B467:B1466,,0)=0,"",_xlfn.XLOOKUP(C467,customers!$A$2:$A$1001,customers!B467:B1466,,0))</f>
        <v>Kameko Philbrick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_xlfn.XLOOKUP(C467,customers!$A$2:$A$1001,customers!$G$2:$G$1001,,0)</f>
        <v>United States</v>
      </c>
      <c r="I467" t="str">
        <f>_xlfn.XLOOKUP(D467,products!$A$2:$A$49,products!$B$2:$B$49,,0)</f>
        <v>Rob</v>
      </c>
      <c r="J467" t="str">
        <f>_xlfn.XLOOKUP(D467,products!$A$2:$A$49,products!$C$2:$C$49,,0)</f>
        <v>D</v>
      </c>
      <c r="K467" s="4">
        <f>_xlfn.XLOOKUP(D467,products!$A$2:$A$49,products!$D$2:$D$49,,0)</f>
        <v>2.5</v>
      </c>
      <c r="L467" s="5">
        <f>_xlfn.XLOOKUP(D467,products!$A$2:$A$49,products!$E$2:$E$49,,0)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_xlfn.XLOOKUP(Order_table[[#This Row],[Customer ID]],customers!$A$2:$A$1001,customers!$I$2:$I$1001,,0)</f>
        <v>Yes</v>
      </c>
    </row>
    <row r="468" spans="1:16" x14ac:dyDescent="0.3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IF(_xlfn.XLOOKUP(C468,customers!$A$2:$A$1001,customers!B468:B1467,,0)=0,"",_xlfn.XLOOKUP(C468,customers!$A$2:$A$1001,customers!B468:B1467,,0))</f>
        <v>Barnett Sillis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_xlfn.XLOOKUP(C468,customers!$A$2:$A$1001,customers!$G$2:$G$1001,,0)</f>
        <v>United States</v>
      </c>
      <c r="I468" t="str">
        <f>_xlfn.XLOOKUP(D468,products!$A$2:$A$49,products!$B$2:$B$49,,0)</f>
        <v>Ara</v>
      </c>
      <c r="J468" t="str">
        <f>_xlfn.XLOOKUP(D468,products!$A$2:$A$49,products!$C$2:$C$49,,0)</f>
        <v>D</v>
      </c>
      <c r="K468" s="4">
        <f>_xlfn.XLOOKUP(D468,products!$A$2:$A$49,products!$D$2:$D$49,,0)</f>
        <v>0.2</v>
      </c>
      <c r="L468" s="5">
        <f>_xlfn.XLOOKUP(D468,products!$A$2:$A$49,products!$E$2:$E$49,,0)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_xlfn.XLOOKUP(Order_table[[#This Row],[Customer ID]],customers!$A$2:$A$1001,customers!$I$2:$I$1001,,0)</f>
        <v>Yes</v>
      </c>
    </row>
    <row r="469" spans="1:16" x14ac:dyDescent="0.3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IF(_xlfn.XLOOKUP(C469,customers!$A$2:$A$1001,customers!B469:B1468,,0)=0,"",_xlfn.XLOOKUP(C469,customers!$A$2:$A$1001,customers!B469:B1468,,0))</f>
        <v>Read Cutts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_xlfn.XLOOKUP(C469,customers!$A$2:$A$1001,customers!$G$2:$G$1001,,0)</f>
        <v>United States</v>
      </c>
      <c r="I469" t="str">
        <f>_xlfn.XLOOKUP(D469,products!$A$2:$A$49,products!$B$2:$B$49,,0)</f>
        <v>Ara</v>
      </c>
      <c r="J469" t="str">
        <f>_xlfn.XLOOKUP(D469,products!$A$2:$A$49,products!$C$2:$C$49,,0)</f>
        <v>D</v>
      </c>
      <c r="K469" s="4">
        <f>_xlfn.XLOOKUP(D469,products!$A$2:$A$49,products!$D$2:$D$49,,0)</f>
        <v>0.5</v>
      </c>
      <c r="L469" s="5">
        <f>_xlfn.XLOOKUP(D469,products!$A$2:$A$49,products!$E$2:$E$49,,0)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_xlfn.XLOOKUP(Order_table[[#This Row],[Customer ID]],customers!$A$2:$A$1001,customers!$I$2:$I$1001,,0)</f>
        <v>No</v>
      </c>
    </row>
    <row r="470" spans="1:16" x14ac:dyDescent="0.3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IF(_xlfn.XLOOKUP(C470,customers!$A$2:$A$1001,customers!B470:B1469,,0)=0,"",_xlfn.XLOOKUP(C470,customers!$A$2:$A$1001,customers!B470:B1469,,0))</f>
        <v>Devland Gritton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_xlfn.XLOOKUP(C470,customers!$A$2:$A$1001,customers!$G$2:$G$1001,,0)</f>
        <v>United States</v>
      </c>
      <c r="I470" t="str">
        <f>_xlfn.XLOOKUP(D470,products!$A$2:$A$49,products!$B$2:$B$49,,0)</f>
        <v>Exc</v>
      </c>
      <c r="J470" t="str">
        <f>_xlfn.XLOOKUP(D470,products!$A$2:$A$49,products!$C$2:$C$49,,0)</f>
        <v>M</v>
      </c>
      <c r="K470" s="4">
        <f>_xlfn.XLOOKUP(D470,products!$A$2:$A$49,products!$D$2:$D$49,,0)</f>
        <v>1</v>
      </c>
      <c r="L470" s="5">
        <f>_xlfn.XLOOKUP(D470,products!$A$2:$A$49,products!$E$2:$E$49,,0)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_xlfn.XLOOKUP(Order_table[[#This Row],[Customer ID]],customers!$A$2:$A$1001,customers!$I$2:$I$1001,,0)</f>
        <v>Yes</v>
      </c>
    </row>
    <row r="471" spans="1:16" x14ac:dyDescent="0.3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IF(_xlfn.XLOOKUP(C471,customers!$A$2:$A$1001,customers!B471:B1470,,0)=0,"",_xlfn.XLOOKUP(C471,customers!$A$2:$A$1001,customers!B471:B1470,,0))</f>
        <v>Rickie Faltin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_xlfn.XLOOKUP(C471,customers!$A$2:$A$1001,customers!$G$2:$G$1001,,0)</f>
        <v>United States</v>
      </c>
      <c r="I471" t="str">
        <f>_xlfn.XLOOKUP(D471,products!$A$2:$A$49,products!$B$2:$B$49,,0)</f>
        <v>Exc</v>
      </c>
      <c r="J471" t="str">
        <f>_xlfn.XLOOKUP(D471,products!$A$2:$A$49,products!$C$2:$C$49,,0)</f>
        <v>L</v>
      </c>
      <c r="K471" s="4">
        <f>_xlfn.XLOOKUP(D471,products!$A$2:$A$49,products!$D$2:$D$49,,0)</f>
        <v>0.2</v>
      </c>
      <c r="L471" s="5">
        <f>_xlfn.XLOOKUP(D471,products!$A$2:$A$49,products!$E$2:$E$49,,0)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_xlfn.XLOOKUP(Order_table[[#This Row],[Customer ID]],customers!$A$2:$A$1001,customers!$I$2:$I$1001,,0)</f>
        <v>Yes</v>
      </c>
    </row>
    <row r="472" spans="1:16" x14ac:dyDescent="0.3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IF(_xlfn.XLOOKUP(C472,customers!$A$2:$A$1001,customers!B472:B1471,,0)=0,"",_xlfn.XLOOKUP(C472,customers!$A$2:$A$1001,customers!B472:B1471,,0))</f>
        <v>Geoffrey Siuda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_xlfn.XLOOKUP(C472,customers!$A$2:$A$1001,customers!$G$2:$G$1001,,0)</f>
        <v>United States</v>
      </c>
      <c r="I472" t="str">
        <f>_xlfn.XLOOKUP(D472,products!$A$2:$A$49,products!$B$2:$B$49,,0)</f>
        <v>Ara</v>
      </c>
      <c r="J472" t="str">
        <f>_xlfn.XLOOKUP(D472,products!$A$2:$A$49,products!$C$2:$C$49,,0)</f>
        <v>M</v>
      </c>
      <c r="K472" s="4">
        <f>_xlfn.XLOOKUP(D472,products!$A$2:$A$49,products!$D$2:$D$49,,0)</f>
        <v>0.5</v>
      </c>
      <c r="L472" s="5">
        <f>_xlfn.XLOOKUP(D472,products!$A$2:$A$49,products!$E$2:$E$49,,0)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_xlfn.XLOOKUP(Order_table[[#This Row],[Customer ID]],customers!$A$2:$A$1001,customers!$I$2:$I$1001,,0)</f>
        <v>Yes</v>
      </c>
    </row>
    <row r="473" spans="1:16" x14ac:dyDescent="0.3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IF(_xlfn.XLOOKUP(C473,customers!$A$2:$A$1001,customers!B473:B1472,,0)=0,"",_xlfn.XLOOKUP(C473,customers!$A$2:$A$1001,customers!B473:B1472,,0))</f>
        <v>Vernor Pawsey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_xlfn.XLOOKUP(C473,customers!$A$2:$A$1001,customers!$G$2:$G$1001,,0)</f>
        <v>United States</v>
      </c>
      <c r="I473" t="str">
        <f>_xlfn.XLOOKUP(D473,products!$A$2:$A$49,products!$B$2:$B$49,,0)</f>
        <v>Lib</v>
      </c>
      <c r="J473" t="str">
        <f>_xlfn.XLOOKUP(D473,products!$A$2:$A$49,products!$C$2:$C$49,,0)</f>
        <v>M</v>
      </c>
      <c r="K473" s="4">
        <f>_xlfn.XLOOKUP(D473,products!$A$2:$A$49,products!$D$2:$D$49,,0)</f>
        <v>2.5</v>
      </c>
      <c r="L473" s="5">
        <f>_xlfn.XLOOKUP(D473,products!$A$2:$A$49,products!$E$2:$E$49,,0)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_xlfn.XLOOKUP(Order_table[[#This Row],[Customer ID]],customers!$A$2:$A$1001,customers!$I$2:$I$1001,,0)</f>
        <v>Yes</v>
      </c>
    </row>
    <row r="474" spans="1:16" x14ac:dyDescent="0.3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IF(_xlfn.XLOOKUP(C474,customers!$A$2:$A$1001,customers!B474:B1473,,0)=0,"",_xlfn.XLOOKUP(C474,customers!$A$2:$A$1001,customers!B474:B1473,,0))</f>
        <v>Fanchon Haughian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_xlfn.XLOOKUP(C474,customers!$A$2:$A$1001,customers!$G$2:$G$1001,,0)</f>
        <v>United States</v>
      </c>
      <c r="I474" t="str">
        <f>_xlfn.XLOOKUP(D474,products!$A$2:$A$49,products!$B$2:$B$49,,0)</f>
        <v>Ara</v>
      </c>
      <c r="J474" t="str">
        <f>_xlfn.XLOOKUP(D474,products!$A$2:$A$49,products!$C$2:$C$49,,0)</f>
        <v>D</v>
      </c>
      <c r="K474" s="4">
        <f>_xlfn.XLOOKUP(D474,products!$A$2:$A$49,products!$D$2:$D$49,,0)</f>
        <v>0.2</v>
      </c>
      <c r="L474" s="5">
        <f>_xlfn.XLOOKUP(D474,products!$A$2:$A$49,products!$E$2:$E$49,,0)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_xlfn.XLOOKUP(Order_table[[#This Row],[Customer ID]],customers!$A$2:$A$1001,customers!$I$2:$I$1001,,0)</f>
        <v>No</v>
      </c>
    </row>
    <row r="475" spans="1:16" x14ac:dyDescent="0.3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IF(_xlfn.XLOOKUP(C475,customers!$A$2:$A$1001,customers!B475:B1474,,0)=0,"",_xlfn.XLOOKUP(C475,customers!$A$2:$A$1001,customers!B475:B1474,,0))</f>
        <v>Edeline Edney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_xlfn.XLOOKUP(C475,customers!$A$2:$A$1001,customers!$G$2:$G$1001,,0)</f>
        <v>United States</v>
      </c>
      <c r="I475" t="str">
        <f>_xlfn.XLOOKUP(D475,products!$A$2:$A$49,products!$B$2:$B$49,,0)</f>
        <v>Ara</v>
      </c>
      <c r="J475" t="str">
        <f>_xlfn.XLOOKUP(D475,products!$A$2:$A$49,products!$C$2:$C$49,,0)</f>
        <v>L</v>
      </c>
      <c r="K475" s="4">
        <f>_xlfn.XLOOKUP(D475,products!$A$2:$A$49,products!$D$2:$D$49,,0)</f>
        <v>1</v>
      </c>
      <c r="L475" s="5">
        <f>_xlfn.XLOOKUP(D475,products!$A$2:$A$49,products!$E$2:$E$49,,0)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_xlfn.XLOOKUP(Order_table[[#This Row],[Customer ID]],customers!$A$2:$A$1001,customers!$I$2:$I$1001,,0)</f>
        <v>No</v>
      </c>
    </row>
    <row r="476" spans="1:16" x14ac:dyDescent="0.3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IF(_xlfn.XLOOKUP(C476,customers!$A$2:$A$1001,customers!B476:B1475,,0)=0,"",_xlfn.XLOOKUP(C476,customers!$A$2:$A$1001,customers!B476:B1475,,0))</f>
        <v>Gnni Cheeke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_xlfn.XLOOKUP(C476,customers!$A$2:$A$1001,customers!$G$2:$G$1001,,0)</f>
        <v>Ireland</v>
      </c>
      <c r="I476" t="str">
        <f>_xlfn.XLOOKUP(D476,products!$A$2:$A$49,products!$B$2:$B$49,,0)</f>
        <v>Exc</v>
      </c>
      <c r="J476" t="str">
        <f>_xlfn.XLOOKUP(D476,products!$A$2:$A$49,products!$C$2:$C$49,,0)</f>
        <v>M</v>
      </c>
      <c r="K476" s="4">
        <f>_xlfn.XLOOKUP(D476,products!$A$2:$A$49,products!$D$2:$D$49,,0)</f>
        <v>2.5</v>
      </c>
      <c r="L476" s="5">
        <f>_xlfn.XLOOKUP(D476,products!$A$2:$A$49,products!$E$2:$E$49,,0)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_xlfn.XLOOKUP(Order_table[[#This Row],[Customer ID]],customers!$A$2:$A$1001,customers!$I$2:$I$1001,,0)</f>
        <v>Yes</v>
      </c>
    </row>
    <row r="477" spans="1:16" x14ac:dyDescent="0.3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IF(_xlfn.XLOOKUP(C477,customers!$A$2:$A$1001,customers!B477:B1476,,0)=0,"",_xlfn.XLOOKUP(C477,customers!$A$2:$A$1001,customers!B477:B1476,,0))</f>
        <v>Johnath Fairebrother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_xlfn.XLOOKUP(C477,customers!$A$2:$A$1001,customers!$G$2:$G$1001,,0)</f>
        <v>United States</v>
      </c>
      <c r="I477" t="str">
        <f>_xlfn.XLOOKUP(D477,products!$A$2:$A$49,products!$B$2:$B$49,,0)</f>
        <v>Lib</v>
      </c>
      <c r="J477" t="str">
        <f>_xlfn.XLOOKUP(D477,products!$A$2:$A$49,products!$C$2:$C$49,,0)</f>
        <v>M</v>
      </c>
      <c r="K477" s="4">
        <f>_xlfn.XLOOKUP(D477,products!$A$2:$A$49,products!$D$2:$D$49,,0)</f>
        <v>0.2</v>
      </c>
      <c r="L477" s="5">
        <f>_xlfn.XLOOKUP(D477,products!$A$2:$A$49,products!$E$2:$E$49,,0)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_xlfn.XLOOKUP(Order_table[[#This Row],[Customer ID]],customers!$A$2:$A$1001,customers!$I$2:$I$1001,,0)</f>
        <v>No</v>
      </c>
    </row>
    <row r="478" spans="1:16" x14ac:dyDescent="0.3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IF(_xlfn.XLOOKUP(C478,customers!$A$2:$A$1001,customers!B478:B1477,,0)=0,"",_xlfn.XLOOKUP(C478,customers!$A$2:$A$1001,customers!B478:B1477,,0))</f>
        <v>Jilly Dreng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_xlfn.XLOOKUP(C478,customers!$A$2:$A$1001,customers!$G$2:$G$1001,,0)</f>
        <v>United States</v>
      </c>
      <c r="I478" t="str">
        <f>_xlfn.XLOOKUP(D478,products!$A$2:$A$49,products!$B$2:$B$49,,0)</f>
        <v>Exc</v>
      </c>
      <c r="J478" t="str">
        <f>_xlfn.XLOOKUP(D478,products!$A$2:$A$49,products!$C$2:$C$49,,0)</f>
        <v>L</v>
      </c>
      <c r="K478" s="4">
        <f>_xlfn.XLOOKUP(D478,products!$A$2:$A$49,products!$D$2:$D$49,,0)</f>
        <v>0.2</v>
      </c>
      <c r="L478" s="5">
        <f>_xlfn.XLOOKUP(D478,products!$A$2:$A$49,products!$E$2:$E$49,,0)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_xlfn.XLOOKUP(Order_table[[#This Row],[Customer ID]],customers!$A$2:$A$1001,customers!$I$2:$I$1001,,0)</f>
        <v>Yes</v>
      </c>
    </row>
    <row r="479" spans="1:16" x14ac:dyDescent="0.3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IF(_xlfn.XLOOKUP(C479,customers!$A$2:$A$1001,customers!B479:B1478,,0)=0,"",_xlfn.XLOOKUP(C479,customers!$A$2:$A$1001,customers!B479:B1478,,0))</f>
        <v>Correy Lampel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_xlfn.XLOOKUP(C479,customers!$A$2:$A$1001,customers!$G$2:$G$1001,,0)</f>
        <v>United States</v>
      </c>
      <c r="I479" t="str">
        <f>_xlfn.XLOOKUP(D479,products!$A$2:$A$49,products!$B$2:$B$49,,0)</f>
        <v>Lib</v>
      </c>
      <c r="J479" t="str">
        <f>_xlfn.XLOOKUP(D479,products!$A$2:$A$49,products!$C$2:$C$49,,0)</f>
        <v>M</v>
      </c>
      <c r="K479" s="4">
        <f>_xlfn.XLOOKUP(D479,products!$A$2:$A$49,products!$D$2:$D$49,,0)</f>
        <v>0.2</v>
      </c>
      <c r="L479" s="5">
        <f>_xlfn.XLOOKUP(D479,products!$A$2:$A$49,products!$E$2:$E$49,,0)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_xlfn.XLOOKUP(Order_table[[#This Row],[Customer ID]],customers!$A$2:$A$1001,customers!$I$2:$I$1001,,0)</f>
        <v>No</v>
      </c>
    </row>
    <row r="480" spans="1:16" x14ac:dyDescent="0.3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IF(_xlfn.XLOOKUP(C480,customers!$A$2:$A$1001,customers!B480:B1479,,0)=0,"",_xlfn.XLOOKUP(C480,customers!$A$2:$A$1001,customers!B480:B1479,,0))</f>
        <v>Eward Dearman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_xlfn.XLOOKUP(C480,customers!$A$2:$A$1001,customers!$G$2:$G$1001,,0)</f>
        <v>United States</v>
      </c>
      <c r="I480" t="str">
        <f>_xlfn.XLOOKUP(D480,products!$A$2:$A$49,products!$B$2:$B$49,,0)</f>
        <v>Rob</v>
      </c>
      <c r="J480" t="str">
        <f>_xlfn.XLOOKUP(D480,products!$A$2:$A$49,products!$C$2:$C$49,,0)</f>
        <v>D</v>
      </c>
      <c r="K480" s="4">
        <f>_xlfn.XLOOKUP(D480,products!$A$2:$A$49,products!$D$2:$D$49,,0)</f>
        <v>1</v>
      </c>
      <c r="L480" s="5">
        <f>_xlfn.XLOOKUP(D480,products!$A$2:$A$49,products!$E$2:$E$49,,0)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_xlfn.XLOOKUP(Order_table[[#This Row],[Customer ID]],customers!$A$2:$A$1001,customers!$I$2:$I$1001,,0)</f>
        <v>Yes</v>
      </c>
    </row>
    <row r="481" spans="1:16" x14ac:dyDescent="0.3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IF(_xlfn.XLOOKUP(C481,customers!$A$2:$A$1001,customers!B481:B1480,,0)=0,"",_xlfn.XLOOKUP(C481,customers!$A$2:$A$1001,customers!B481:B1480,,0))</f>
        <v>Dominique Lenard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_xlfn.XLOOKUP(C481,customers!$A$2:$A$1001,customers!$G$2:$G$1001,,0)</f>
        <v>United States</v>
      </c>
      <c r="I481" t="str">
        <f>_xlfn.XLOOKUP(D481,products!$A$2:$A$49,products!$B$2:$B$49,,0)</f>
        <v>Exc</v>
      </c>
      <c r="J481" t="str">
        <f>_xlfn.XLOOKUP(D481,products!$A$2:$A$49,products!$C$2:$C$49,,0)</f>
        <v>M</v>
      </c>
      <c r="K481" s="4">
        <f>_xlfn.XLOOKUP(D481,products!$A$2:$A$49,products!$D$2:$D$49,,0)</f>
        <v>2.5</v>
      </c>
      <c r="L481" s="5">
        <f>_xlfn.XLOOKUP(D481,products!$A$2:$A$49,products!$E$2:$E$49,,0)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_xlfn.XLOOKUP(Order_table[[#This Row],[Customer ID]],customers!$A$2:$A$1001,customers!$I$2:$I$1001,,0)</f>
        <v>Yes</v>
      </c>
    </row>
    <row r="482" spans="1:16" x14ac:dyDescent="0.3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IF(_xlfn.XLOOKUP(C482,customers!$A$2:$A$1001,customers!B482:B1481,,0)=0,"",_xlfn.XLOOKUP(C482,customers!$A$2:$A$1001,customers!B482:B1481,,0))</f>
        <v>Lloyd Toffano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_xlfn.XLOOKUP(C482,customers!$A$2:$A$1001,customers!$G$2:$G$1001,,0)</f>
        <v>United States</v>
      </c>
      <c r="I482" t="str">
        <f>_xlfn.XLOOKUP(D482,products!$A$2:$A$49,products!$B$2:$B$49,,0)</f>
        <v>Exc</v>
      </c>
      <c r="J482" t="str">
        <f>_xlfn.XLOOKUP(D482,products!$A$2:$A$49,products!$C$2:$C$49,,0)</f>
        <v>M</v>
      </c>
      <c r="K482" s="4">
        <f>_xlfn.XLOOKUP(D482,products!$A$2:$A$49,products!$D$2:$D$49,,0)</f>
        <v>0.2</v>
      </c>
      <c r="L482" s="5">
        <f>_xlfn.XLOOKUP(D482,products!$A$2:$A$49,products!$E$2:$E$49,,0)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_xlfn.XLOOKUP(Order_table[[#This Row],[Customer ID]],customers!$A$2:$A$1001,customers!$I$2:$I$1001,,0)</f>
        <v>Yes</v>
      </c>
    </row>
    <row r="483" spans="1:16" x14ac:dyDescent="0.3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IF(_xlfn.XLOOKUP(C483,customers!$A$2:$A$1001,customers!B483:B1482,,0)=0,"",_xlfn.XLOOKUP(C483,customers!$A$2:$A$1001,customers!B483:B1482,,0))</f>
        <v>Morly Rocks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_xlfn.XLOOKUP(C483,customers!$A$2:$A$1001,customers!$G$2:$G$1001,,0)</f>
        <v>United Kingdom</v>
      </c>
      <c r="I483" t="str">
        <f>_xlfn.XLOOKUP(D483,products!$A$2:$A$49,products!$B$2:$B$49,,0)</f>
        <v>Rob</v>
      </c>
      <c r="J483" t="str">
        <f>_xlfn.XLOOKUP(D483,products!$A$2:$A$49,products!$C$2:$C$49,,0)</f>
        <v>L</v>
      </c>
      <c r="K483" s="4">
        <f>_xlfn.XLOOKUP(D483,products!$A$2:$A$49,products!$D$2:$D$49,,0)</f>
        <v>1</v>
      </c>
      <c r="L483" s="5">
        <f>_xlfn.XLOOKUP(D483,products!$A$2:$A$49,products!$E$2:$E$49,,0)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_xlfn.XLOOKUP(Order_table[[#This Row],[Customer ID]],customers!$A$2:$A$1001,customers!$I$2:$I$1001,,0)</f>
        <v>No</v>
      </c>
    </row>
    <row r="484" spans="1:16" x14ac:dyDescent="0.3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IF(_xlfn.XLOOKUP(C484,customers!$A$2:$A$1001,customers!B484:B1483,,0)=0,"",_xlfn.XLOOKUP(C484,customers!$A$2:$A$1001,customers!B484:B1483,,0))</f>
        <v>Cleopatra Goodrum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_xlfn.XLOOKUP(C484,customers!$A$2:$A$1001,customers!$G$2:$G$1001,,0)</f>
        <v>United States</v>
      </c>
      <c r="I484" t="str">
        <f>_xlfn.XLOOKUP(D484,products!$A$2:$A$49,products!$B$2:$B$49,,0)</f>
        <v>Exc</v>
      </c>
      <c r="J484" t="str">
        <f>_xlfn.XLOOKUP(D484,products!$A$2:$A$49,products!$C$2:$C$49,,0)</f>
        <v>D</v>
      </c>
      <c r="K484" s="4">
        <f>_xlfn.XLOOKUP(D484,products!$A$2:$A$49,products!$D$2:$D$49,,0)</f>
        <v>2.5</v>
      </c>
      <c r="L484" s="5">
        <f>_xlfn.XLOOKUP(D484,products!$A$2:$A$49,products!$E$2:$E$49,,0)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_xlfn.XLOOKUP(Order_table[[#This Row],[Customer ID]],customers!$A$2:$A$1001,customers!$I$2:$I$1001,,0)</f>
        <v>Yes</v>
      </c>
    </row>
    <row r="485" spans="1:16" x14ac:dyDescent="0.3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IF(_xlfn.XLOOKUP(C485,customers!$A$2:$A$1001,customers!B485:B1484,,0)=0,"",_xlfn.XLOOKUP(C485,customers!$A$2:$A$1001,customers!B485:B1484,,0))</f>
        <v>Bearnard Wardell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_xlfn.XLOOKUP(C485,customers!$A$2:$A$1001,customers!$G$2:$G$1001,,0)</f>
        <v>United States</v>
      </c>
      <c r="I485" t="str">
        <f>_xlfn.XLOOKUP(D485,products!$A$2:$A$49,products!$B$2:$B$49,,0)</f>
        <v>Lib</v>
      </c>
      <c r="J485" t="str">
        <f>_xlfn.XLOOKUP(D485,products!$A$2:$A$49,products!$C$2:$C$49,,0)</f>
        <v>D</v>
      </c>
      <c r="K485" s="4">
        <f>_xlfn.XLOOKUP(D485,products!$A$2:$A$49,products!$D$2:$D$49,,0)</f>
        <v>2.5</v>
      </c>
      <c r="L485" s="5">
        <f>_xlfn.XLOOKUP(D485,products!$A$2:$A$49,products!$E$2:$E$49,,0)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_xlfn.XLOOKUP(Order_table[[#This Row],[Customer ID]],customers!$A$2:$A$1001,customers!$I$2:$I$1001,,0)</f>
        <v>Yes</v>
      </c>
    </row>
    <row r="486" spans="1:16" x14ac:dyDescent="0.3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IF(_xlfn.XLOOKUP(C486,customers!$A$2:$A$1001,customers!B486:B1485,,0)=0,"",_xlfn.XLOOKUP(C486,customers!$A$2:$A$1001,customers!B486:B1485,,0))</f>
        <v>Wiley Leopold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_xlfn.XLOOKUP(C486,customers!$A$2:$A$1001,customers!$G$2:$G$1001,,0)</f>
        <v>United States</v>
      </c>
      <c r="I486" t="str">
        <f>_xlfn.XLOOKUP(D486,products!$A$2:$A$49,products!$B$2:$B$49,,0)</f>
        <v>Lib</v>
      </c>
      <c r="J486" t="str">
        <f>_xlfn.XLOOKUP(D486,products!$A$2:$A$49,products!$C$2:$C$49,,0)</f>
        <v>L</v>
      </c>
      <c r="K486" s="4">
        <f>_xlfn.XLOOKUP(D486,products!$A$2:$A$49,products!$D$2:$D$49,,0)</f>
        <v>0.5</v>
      </c>
      <c r="L486" s="5">
        <f>_xlfn.XLOOKUP(D486,products!$A$2:$A$49,products!$E$2:$E$49,,0)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_xlfn.XLOOKUP(Order_table[[#This Row],[Customer ID]],customers!$A$2:$A$1001,customers!$I$2:$I$1001,,0)</f>
        <v>No</v>
      </c>
    </row>
    <row r="487" spans="1:16" x14ac:dyDescent="0.3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IF(_xlfn.XLOOKUP(C487,customers!$A$2:$A$1001,customers!B487:B1486,,0)=0,"",_xlfn.XLOOKUP(C487,customers!$A$2:$A$1001,customers!B487:B1486,,0))</f>
        <v>Sharl Southerill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_xlfn.XLOOKUP(C487,customers!$A$2:$A$1001,customers!$G$2:$G$1001,,0)</f>
        <v>Ireland</v>
      </c>
      <c r="I487" t="str">
        <f>_xlfn.XLOOKUP(D487,products!$A$2:$A$49,products!$B$2:$B$49,,0)</f>
        <v>Rob</v>
      </c>
      <c r="J487" t="str">
        <f>_xlfn.XLOOKUP(D487,products!$A$2:$A$49,products!$C$2:$C$49,,0)</f>
        <v>L</v>
      </c>
      <c r="K487" s="4">
        <f>_xlfn.XLOOKUP(D487,products!$A$2:$A$49,products!$D$2:$D$49,,0)</f>
        <v>0.2</v>
      </c>
      <c r="L487" s="5">
        <f>_xlfn.XLOOKUP(D487,products!$A$2:$A$49,products!$E$2:$E$49,,0)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_xlfn.XLOOKUP(Order_table[[#This Row],[Customer ID]],customers!$A$2:$A$1001,customers!$I$2:$I$1001,,0)</f>
        <v>Yes</v>
      </c>
    </row>
    <row r="488" spans="1:16" x14ac:dyDescent="0.3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IF(_xlfn.XLOOKUP(C488,customers!$A$2:$A$1001,customers!B488:B1487,,0)=0,"",_xlfn.XLOOKUP(C488,customers!$A$2:$A$1001,customers!B488:B1487,,0))</f>
        <v>Dinah Crutcher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_xlfn.XLOOKUP(C488,customers!$A$2:$A$1001,customers!$G$2:$G$1001,,0)</f>
        <v>Ireland</v>
      </c>
      <c r="I488" t="str">
        <f>_xlfn.XLOOKUP(D488,products!$A$2:$A$49,products!$B$2:$B$49,,0)</f>
        <v>Lib</v>
      </c>
      <c r="J488" t="str">
        <f>_xlfn.XLOOKUP(D488,products!$A$2:$A$49,products!$C$2:$C$49,,0)</f>
        <v>M</v>
      </c>
      <c r="K488" s="4">
        <f>_xlfn.XLOOKUP(D488,products!$A$2:$A$49,products!$D$2:$D$49,,0)</f>
        <v>0.5</v>
      </c>
      <c r="L488" s="5">
        <f>_xlfn.XLOOKUP(D488,products!$A$2:$A$49,products!$E$2:$E$49,,0)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_xlfn.XLOOKUP(Order_table[[#This Row],[Customer ID]],customers!$A$2:$A$1001,customers!$I$2:$I$1001,,0)</f>
        <v>Yes</v>
      </c>
    </row>
    <row r="489" spans="1:16" x14ac:dyDescent="0.3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IF(_xlfn.XLOOKUP(C489,customers!$A$2:$A$1001,customers!B489:B1488,,0)=0,"",_xlfn.XLOOKUP(C489,customers!$A$2:$A$1001,customers!B489:B1488,,0))</f>
        <v>Sada Roseborough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_xlfn.XLOOKUP(C489,customers!$A$2:$A$1001,customers!$G$2:$G$1001,,0)</f>
        <v>Ireland</v>
      </c>
      <c r="I489" t="str">
        <f>_xlfn.XLOOKUP(D489,products!$A$2:$A$49,products!$B$2:$B$49,,0)</f>
        <v>Exc</v>
      </c>
      <c r="J489" t="str">
        <f>_xlfn.XLOOKUP(D489,products!$A$2:$A$49,products!$C$2:$C$49,,0)</f>
        <v>D</v>
      </c>
      <c r="K489" s="4">
        <f>_xlfn.XLOOKUP(D489,products!$A$2:$A$49,products!$D$2:$D$49,,0)</f>
        <v>1</v>
      </c>
      <c r="L489" s="5">
        <f>_xlfn.XLOOKUP(D489,products!$A$2:$A$49,products!$E$2:$E$49,,0)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_xlfn.XLOOKUP(Order_table[[#This Row],[Customer ID]],customers!$A$2:$A$1001,customers!$I$2:$I$1001,,0)</f>
        <v>No</v>
      </c>
    </row>
    <row r="490" spans="1:16" x14ac:dyDescent="0.3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IF(_xlfn.XLOOKUP(C490,customers!$A$2:$A$1001,customers!B490:B1489,,0)=0,"",_xlfn.XLOOKUP(C490,customers!$A$2:$A$1001,customers!B490:B1489,,0))</f>
        <v>Kacy Canto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_xlfn.XLOOKUP(C490,customers!$A$2:$A$1001,customers!$G$2:$G$1001,,0)</f>
        <v>Ireland</v>
      </c>
      <c r="I490" t="str">
        <f>_xlfn.XLOOKUP(D490,products!$A$2:$A$49,products!$B$2:$B$49,,0)</f>
        <v>Rob</v>
      </c>
      <c r="J490" t="str">
        <f>_xlfn.XLOOKUP(D490,products!$A$2:$A$49,products!$C$2:$C$49,,0)</f>
        <v>M</v>
      </c>
      <c r="K490" s="4">
        <f>_xlfn.XLOOKUP(D490,products!$A$2:$A$49,products!$D$2:$D$49,,0)</f>
        <v>0.2</v>
      </c>
      <c r="L490" s="5">
        <f>_xlfn.XLOOKUP(D490,products!$A$2:$A$49,products!$E$2:$E$49,,0)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_xlfn.XLOOKUP(Order_table[[#This Row],[Customer ID]],customers!$A$2:$A$1001,customers!$I$2:$I$1001,,0)</f>
        <v>Yes</v>
      </c>
    </row>
    <row r="491" spans="1:16" x14ac:dyDescent="0.3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IF(_xlfn.XLOOKUP(C491,customers!$A$2:$A$1001,customers!B491:B1490,,0)=0,"",_xlfn.XLOOKUP(C491,customers!$A$2:$A$1001,customers!B491:B1490,,0))</f>
        <v>Dedie Gooderridge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_xlfn.XLOOKUP(C491,customers!$A$2:$A$1001,customers!$G$2:$G$1001,,0)</f>
        <v>United States</v>
      </c>
      <c r="I491" t="str">
        <f>_xlfn.XLOOKUP(D491,products!$A$2:$A$49,products!$B$2:$B$49,,0)</f>
        <v>Lib</v>
      </c>
      <c r="J491" t="str">
        <f>_xlfn.XLOOKUP(D491,products!$A$2:$A$49,products!$C$2:$C$49,,0)</f>
        <v>L</v>
      </c>
      <c r="K491" s="4">
        <f>_xlfn.XLOOKUP(D491,products!$A$2:$A$49,products!$D$2:$D$49,,0)</f>
        <v>1</v>
      </c>
      <c r="L491" s="5">
        <f>_xlfn.XLOOKUP(D491,products!$A$2:$A$49,products!$E$2:$E$49,,0)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_xlfn.XLOOKUP(Order_table[[#This Row],[Customer ID]],customers!$A$2:$A$1001,customers!$I$2:$I$1001,,0)</f>
        <v>No</v>
      </c>
    </row>
    <row r="492" spans="1:16" x14ac:dyDescent="0.3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IF(_xlfn.XLOOKUP(C492,customers!$A$2:$A$1001,customers!B492:B1491,,0)=0,"",_xlfn.XLOOKUP(C492,customers!$A$2:$A$1001,customers!B492:B1491,,0))</f>
        <v>Demetris Micheli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_xlfn.XLOOKUP(C492,customers!$A$2:$A$1001,customers!$G$2:$G$1001,,0)</f>
        <v>United States</v>
      </c>
      <c r="I492" t="str">
        <f>_xlfn.XLOOKUP(D492,products!$A$2:$A$49,products!$B$2:$B$49,,0)</f>
        <v>Lib</v>
      </c>
      <c r="J492" t="str">
        <f>_xlfn.XLOOKUP(D492,products!$A$2:$A$49,products!$C$2:$C$49,,0)</f>
        <v>D</v>
      </c>
      <c r="K492" s="4">
        <f>_xlfn.XLOOKUP(D492,products!$A$2:$A$49,products!$D$2:$D$49,,0)</f>
        <v>0.5</v>
      </c>
      <c r="L492" s="5">
        <f>_xlfn.XLOOKUP(D492,products!$A$2:$A$49,products!$E$2:$E$49,,0)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_xlfn.XLOOKUP(Order_table[[#This Row],[Customer ID]],customers!$A$2:$A$1001,customers!$I$2:$I$1001,,0)</f>
        <v>No</v>
      </c>
    </row>
    <row r="493" spans="1:16" x14ac:dyDescent="0.3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IF(_xlfn.XLOOKUP(C493,customers!$A$2:$A$1001,customers!B493:B1492,,0)=0,"",_xlfn.XLOOKUP(C493,customers!$A$2:$A$1001,customers!B493:B1492,,0))</f>
        <v>Kim Kemery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_xlfn.XLOOKUP(C493,customers!$A$2:$A$1001,customers!$G$2:$G$1001,,0)</f>
        <v>United States</v>
      </c>
      <c r="I493" t="str">
        <f>_xlfn.XLOOKUP(D493,products!$A$2:$A$49,products!$B$2:$B$49,,0)</f>
        <v>Lib</v>
      </c>
      <c r="J493" t="str">
        <f>_xlfn.XLOOKUP(D493,products!$A$2:$A$49,products!$C$2:$C$49,,0)</f>
        <v>D</v>
      </c>
      <c r="K493" s="4">
        <f>_xlfn.XLOOKUP(D493,products!$A$2:$A$49,products!$D$2:$D$49,,0)</f>
        <v>0.2</v>
      </c>
      <c r="L493" s="5">
        <f>_xlfn.XLOOKUP(D493,products!$A$2:$A$49,products!$E$2:$E$49,,0)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_xlfn.XLOOKUP(Order_table[[#This Row],[Customer ID]],customers!$A$2:$A$1001,customers!$I$2:$I$1001,,0)</f>
        <v>No</v>
      </c>
    </row>
    <row r="494" spans="1:16" x14ac:dyDescent="0.3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IF(_xlfn.XLOOKUP(C494,customers!$A$2:$A$1001,customers!B494:B1493,,0)=0,"",_xlfn.XLOOKUP(C494,customers!$A$2:$A$1001,customers!B494:B1493,,0))</f>
        <v>Ramon Cheak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_xlfn.XLOOKUP(C494,customers!$A$2:$A$1001,customers!$G$2:$G$1001,,0)</f>
        <v>United States</v>
      </c>
      <c r="I494" t="str">
        <f>_xlfn.XLOOKUP(D494,products!$A$2:$A$49,products!$B$2:$B$49,,0)</f>
        <v>Exc</v>
      </c>
      <c r="J494" t="str">
        <f>_xlfn.XLOOKUP(D494,products!$A$2:$A$49,products!$C$2:$C$49,,0)</f>
        <v>M</v>
      </c>
      <c r="K494" s="4">
        <f>_xlfn.XLOOKUP(D494,products!$A$2:$A$49,products!$D$2:$D$49,,0)</f>
        <v>0.2</v>
      </c>
      <c r="L494" s="5">
        <f>_xlfn.XLOOKUP(D494,products!$A$2:$A$49,products!$E$2:$E$49,,0)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_xlfn.XLOOKUP(Order_table[[#This Row],[Customer ID]],customers!$A$2:$A$1001,customers!$I$2:$I$1001,,0)</f>
        <v>Yes</v>
      </c>
    </row>
    <row r="495" spans="1:16" x14ac:dyDescent="0.3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IF(_xlfn.XLOOKUP(C495,customers!$A$2:$A$1001,customers!B495:B1494,,0)=0,"",_xlfn.XLOOKUP(C495,customers!$A$2:$A$1001,customers!B495:B1494,,0))</f>
        <v>Claudell Ayre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_xlfn.XLOOKUP(C495,customers!$A$2:$A$1001,customers!$G$2:$G$1001,,0)</f>
        <v>United Kingdom</v>
      </c>
      <c r="I495" t="str">
        <f>_xlfn.XLOOKUP(D495,products!$A$2:$A$49,products!$B$2:$B$49,,0)</f>
        <v>Rob</v>
      </c>
      <c r="J495" t="str">
        <f>_xlfn.XLOOKUP(D495,products!$A$2:$A$49,products!$C$2:$C$49,,0)</f>
        <v>M</v>
      </c>
      <c r="K495" s="4">
        <f>_xlfn.XLOOKUP(D495,products!$A$2:$A$49,products!$D$2:$D$49,,0)</f>
        <v>0.5</v>
      </c>
      <c r="L495" s="5">
        <f>_xlfn.XLOOKUP(D495,products!$A$2:$A$49,products!$E$2:$E$49,,0)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_xlfn.XLOOKUP(Order_table[[#This Row],[Customer ID]],customers!$A$2:$A$1001,customers!$I$2:$I$1001,,0)</f>
        <v>No</v>
      </c>
    </row>
    <row r="496" spans="1:16" x14ac:dyDescent="0.3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IF(_xlfn.XLOOKUP(C496,customers!$A$2:$A$1001,customers!B496:B1495,,0)=0,"",_xlfn.XLOOKUP(C496,customers!$A$2:$A$1001,customers!B496:B1495,,0))</f>
        <v>Adele McFayden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_xlfn.XLOOKUP(C496,customers!$A$2:$A$1001,customers!$G$2:$G$1001,,0)</f>
        <v>United States</v>
      </c>
      <c r="I496" t="str">
        <f>_xlfn.XLOOKUP(D496,products!$A$2:$A$49,products!$B$2:$B$49,,0)</f>
        <v>Lib</v>
      </c>
      <c r="J496" t="str">
        <f>_xlfn.XLOOKUP(D496,products!$A$2:$A$49,products!$C$2:$C$49,,0)</f>
        <v>L</v>
      </c>
      <c r="K496" s="4">
        <f>_xlfn.XLOOKUP(D496,products!$A$2:$A$49,products!$D$2:$D$49,,0)</f>
        <v>1</v>
      </c>
      <c r="L496" s="5">
        <f>_xlfn.XLOOKUP(D496,products!$A$2:$A$49,products!$E$2:$E$49,,0)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_xlfn.XLOOKUP(Order_table[[#This Row],[Customer ID]],customers!$A$2:$A$1001,customers!$I$2:$I$1001,,0)</f>
        <v>No</v>
      </c>
    </row>
    <row r="497" spans="1:16" x14ac:dyDescent="0.3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IF(_xlfn.XLOOKUP(C497,customers!$A$2:$A$1001,customers!B497:B1496,,0)=0,"",_xlfn.XLOOKUP(C497,customers!$A$2:$A$1001,customers!B497:B1496,,0))</f>
        <v>Dierdre Scrigmour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_xlfn.XLOOKUP(C497,customers!$A$2:$A$1001,customers!$G$2:$G$1001,,0)</f>
        <v>United States</v>
      </c>
      <c r="I497" t="str">
        <f>_xlfn.XLOOKUP(D497,products!$A$2:$A$49,products!$B$2:$B$49,,0)</f>
        <v>Lib</v>
      </c>
      <c r="J497" t="str">
        <f>_xlfn.XLOOKUP(D497,products!$A$2:$A$49,products!$C$2:$C$49,,0)</f>
        <v>L</v>
      </c>
      <c r="K497" s="4">
        <f>_xlfn.XLOOKUP(D497,products!$A$2:$A$49,products!$D$2:$D$49,,0)</f>
        <v>1</v>
      </c>
      <c r="L497" s="5">
        <f>_xlfn.XLOOKUP(D497,products!$A$2:$A$49,products!$E$2:$E$49,,0)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_xlfn.XLOOKUP(Order_table[[#This Row],[Customer ID]],customers!$A$2:$A$1001,customers!$I$2:$I$1001,,0)</f>
        <v>Yes</v>
      </c>
    </row>
    <row r="498" spans="1:16" x14ac:dyDescent="0.3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IF(_xlfn.XLOOKUP(C498,customers!$A$2:$A$1001,customers!B498:B1497,,0)=0,"",_xlfn.XLOOKUP(C498,customers!$A$2:$A$1001,customers!B498:B1497,,0))</f>
        <v>Desdemona Eye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_xlfn.XLOOKUP(C498,customers!$A$2:$A$1001,customers!$G$2:$G$1001,,0)</f>
        <v>United States</v>
      </c>
      <c r="I498" t="str">
        <f>_xlfn.XLOOKUP(D498,products!$A$2:$A$49,products!$B$2:$B$49,,0)</f>
        <v>Exc</v>
      </c>
      <c r="J498" t="str">
        <f>_xlfn.XLOOKUP(D498,products!$A$2:$A$49,products!$C$2:$C$49,,0)</f>
        <v>D</v>
      </c>
      <c r="K498" s="4">
        <f>_xlfn.XLOOKUP(D498,products!$A$2:$A$49,products!$D$2:$D$49,,0)</f>
        <v>0.2</v>
      </c>
      <c r="L498" s="5">
        <f>_xlfn.XLOOKUP(D498,products!$A$2:$A$49,products!$E$2:$E$49,,0)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_xlfn.XLOOKUP(Order_table[[#This Row],[Customer ID]],customers!$A$2:$A$1001,customers!$I$2:$I$1001,,0)</f>
        <v>No</v>
      </c>
    </row>
    <row r="499" spans="1:16" x14ac:dyDescent="0.3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IF(_xlfn.XLOOKUP(C499,customers!$A$2:$A$1001,customers!B499:B1498,,0)=0,"",_xlfn.XLOOKUP(C499,customers!$A$2:$A$1001,customers!B499:B1498,,0))</f>
        <v>Catharine Scoines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_xlfn.XLOOKUP(C499,customers!$A$2:$A$1001,customers!$G$2:$G$1001,,0)</f>
        <v>Ireland</v>
      </c>
      <c r="I499" t="str">
        <f>_xlfn.XLOOKUP(D499,products!$A$2:$A$49,products!$B$2:$B$49,,0)</f>
        <v>Ara</v>
      </c>
      <c r="J499" t="str">
        <f>_xlfn.XLOOKUP(D499,products!$A$2:$A$49,products!$C$2:$C$49,,0)</f>
        <v>D</v>
      </c>
      <c r="K499" s="4">
        <f>_xlfn.XLOOKUP(D499,products!$A$2:$A$49,products!$D$2:$D$49,,0)</f>
        <v>1</v>
      </c>
      <c r="L499" s="5">
        <f>_xlfn.XLOOKUP(D499,products!$A$2:$A$49,products!$E$2:$E$49,,0)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_xlfn.XLOOKUP(Order_table[[#This Row],[Customer ID]],customers!$A$2:$A$1001,customers!$I$2:$I$1001,,0)</f>
        <v>No</v>
      </c>
    </row>
    <row r="500" spans="1:16" hidden="1" x14ac:dyDescent="0.3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IF(_xlfn.XLOOKUP(C500,customers!$A$2:$A$1001,customers!B500:B1499,,0)=0,"",_xlfn.XLOOKUP(C500,customers!$A$2:$A$1001,customers!B500:B1499,,0))</f>
        <v/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_xlfn.XLOOKUP(C500,customers!$A$2:$A$1001,customers!$G$2:$G$1001,,0)</f>
        <v>Ireland</v>
      </c>
      <c r="I500" t="str">
        <f>_xlfn.XLOOKUP(D500,products!$A$2:$A$49,products!$B$2:$B$49,,0)</f>
        <v>Rob</v>
      </c>
      <c r="J500" t="str">
        <f>_xlfn.XLOOKUP(D500,products!$A$2:$A$49,products!$C$2:$C$49,,0)</f>
        <v>M</v>
      </c>
      <c r="K500" s="4">
        <f>_xlfn.XLOOKUP(D500,products!$A$2:$A$49,products!$D$2:$D$49,,0)</f>
        <v>1</v>
      </c>
      <c r="L500" s="5">
        <f>_xlfn.XLOOKUP(D500,products!$A$2:$A$49,products!$E$2:$E$49,,0)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_xlfn.XLOOKUP(Order_table[[#This Row],[Customer ID]],customers!$A$2:$A$1001,customers!$I$2:$I$1001,,0)</f>
        <v>Yes</v>
      </c>
    </row>
    <row r="501" spans="1:16" x14ac:dyDescent="0.3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IF(_xlfn.XLOOKUP(C501,customers!$A$2:$A$1001,customers!B501:B1500,,0)=0,"",_xlfn.XLOOKUP(C501,customers!$A$2:$A$1001,customers!B501:B1500,,0))</f>
        <v>Nicolina Jenny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_xlfn.XLOOKUP(C501,customers!$A$2:$A$1001,customers!$G$2:$G$1001,,0)</f>
        <v>Ireland</v>
      </c>
      <c r="I501" t="str">
        <f>_xlfn.XLOOKUP(D501,products!$A$2:$A$49,products!$B$2:$B$49,,0)</f>
        <v>Rob</v>
      </c>
      <c r="J501" t="str">
        <f>_xlfn.XLOOKUP(D501,products!$A$2:$A$49,products!$C$2:$C$49,,0)</f>
        <v>D</v>
      </c>
      <c r="K501" s="4">
        <f>_xlfn.XLOOKUP(D501,products!$A$2:$A$49,products!$D$2:$D$49,,0)</f>
        <v>0.2</v>
      </c>
      <c r="L501" s="5">
        <f>_xlfn.XLOOKUP(D501,products!$A$2:$A$49,products!$E$2:$E$49,,0)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_xlfn.XLOOKUP(Order_table[[#This Row],[Customer ID]],customers!$A$2:$A$1001,customers!$I$2:$I$1001,,0)</f>
        <v>Yes</v>
      </c>
    </row>
    <row r="502" spans="1:16" hidden="1" x14ac:dyDescent="0.3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IF(_xlfn.XLOOKUP(C502,customers!$A$2:$A$1001,customers!B502:B1501,,0)=0,"",_xlfn.XLOOKUP(C502,customers!$A$2:$A$1001,customers!B502:B1501,,0))</f>
        <v/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_xlfn.XLOOKUP(C502,customers!$A$2:$A$1001,customers!$G$2:$G$1001,,0)</f>
        <v>United States</v>
      </c>
      <c r="I502" t="str">
        <f>_xlfn.XLOOKUP(D502,products!$A$2:$A$49,products!$B$2:$B$49,,0)</f>
        <v>Rob</v>
      </c>
      <c r="J502" t="str">
        <f>_xlfn.XLOOKUP(D502,products!$A$2:$A$49,products!$C$2:$C$49,,0)</f>
        <v>L</v>
      </c>
      <c r="K502" s="4">
        <f>_xlfn.XLOOKUP(D502,products!$A$2:$A$49,products!$D$2:$D$49,,0)</f>
        <v>1</v>
      </c>
      <c r="L502" s="5">
        <f>_xlfn.XLOOKUP(D502,products!$A$2:$A$49,products!$E$2:$E$49,,0)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_xlfn.XLOOKUP(Order_table[[#This Row],[Customer ID]],customers!$A$2:$A$1001,customers!$I$2:$I$1001,,0)</f>
        <v>No</v>
      </c>
    </row>
    <row r="503" spans="1:16" hidden="1" x14ac:dyDescent="0.3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IF(_xlfn.XLOOKUP(C503,customers!$A$2:$A$1001,customers!B503:B1502,,0)=0,"",_xlfn.XLOOKUP(C503,customers!$A$2:$A$1001,customers!B503:B1502,,0))</f>
        <v/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_xlfn.XLOOKUP(C503,customers!$A$2:$A$1001,customers!$G$2:$G$1001,,0)</f>
        <v>United Kingdom</v>
      </c>
      <c r="I503" t="str">
        <f>_xlfn.XLOOKUP(D503,products!$A$2:$A$49,products!$B$2:$B$49,,0)</f>
        <v>Rob</v>
      </c>
      <c r="J503" t="str">
        <f>_xlfn.XLOOKUP(D503,products!$A$2:$A$49,products!$C$2:$C$49,,0)</f>
        <v>M</v>
      </c>
      <c r="K503" s="4">
        <f>_xlfn.XLOOKUP(D503,products!$A$2:$A$49,products!$D$2:$D$49,,0)</f>
        <v>0.2</v>
      </c>
      <c r="L503" s="5">
        <f>_xlfn.XLOOKUP(D503,products!$A$2:$A$49,products!$E$2:$E$49,,0)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_xlfn.XLOOKUP(Order_table[[#This Row],[Customer ID]],customers!$A$2:$A$1001,customers!$I$2:$I$1001,,0)</f>
        <v>No</v>
      </c>
    </row>
    <row r="504" spans="1:16" hidden="1" x14ac:dyDescent="0.3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IF(_xlfn.XLOOKUP(C504,customers!$A$2:$A$1001,customers!B504:B1503,,0)=0,"",_xlfn.XLOOKUP(C504,customers!$A$2:$A$1001,customers!B504:B1503,,0))</f>
        <v/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_xlfn.XLOOKUP(C504,customers!$A$2:$A$1001,customers!$G$2:$G$1001,,0)</f>
        <v>United Kingdom</v>
      </c>
      <c r="I504" t="str">
        <f>_xlfn.XLOOKUP(D504,products!$A$2:$A$49,products!$B$2:$B$49,,0)</f>
        <v>Exc</v>
      </c>
      <c r="J504" t="str">
        <f>_xlfn.XLOOKUP(D504,products!$A$2:$A$49,products!$C$2:$C$49,,0)</f>
        <v>M</v>
      </c>
      <c r="K504" s="4">
        <f>_xlfn.XLOOKUP(D504,products!$A$2:$A$49,products!$D$2:$D$49,,0)</f>
        <v>0.2</v>
      </c>
      <c r="L504" s="5">
        <f>_xlfn.XLOOKUP(D504,products!$A$2:$A$49,products!$E$2:$E$49,,0)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_xlfn.XLOOKUP(Order_table[[#This Row],[Customer ID]],customers!$A$2:$A$1001,customers!$I$2:$I$1001,,0)</f>
        <v>No</v>
      </c>
    </row>
    <row r="505" spans="1:16" hidden="1" x14ac:dyDescent="0.3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IF(_xlfn.XLOOKUP(C505,customers!$A$2:$A$1001,customers!B505:B1504,,0)=0,"",_xlfn.XLOOKUP(C505,customers!$A$2:$A$1001,customers!B505:B1504,,0))</f>
        <v/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_xlfn.XLOOKUP(C505,customers!$A$2:$A$1001,customers!$G$2:$G$1001,,0)</f>
        <v>United Kingdom</v>
      </c>
      <c r="I505" t="str">
        <f>_xlfn.XLOOKUP(D505,products!$A$2:$A$49,products!$B$2:$B$49,,0)</f>
        <v>Lib</v>
      </c>
      <c r="J505" t="str">
        <f>_xlfn.XLOOKUP(D505,products!$A$2:$A$49,products!$C$2:$C$49,,0)</f>
        <v>D</v>
      </c>
      <c r="K505" s="4">
        <f>_xlfn.XLOOKUP(D505,products!$A$2:$A$49,products!$D$2:$D$49,,0)</f>
        <v>1</v>
      </c>
      <c r="L505" s="5">
        <f>_xlfn.XLOOKUP(D505,products!$A$2:$A$49,products!$E$2:$E$49,,0)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_xlfn.XLOOKUP(Order_table[[#This Row],[Customer ID]],customers!$A$2:$A$1001,customers!$I$2:$I$1001,,0)</f>
        <v>No</v>
      </c>
    </row>
    <row r="506" spans="1:16" hidden="1" x14ac:dyDescent="0.3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IF(_xlfn.XLOOKUP(C506,customers!$A$2:$A$1001,customers!B506:B1505,,0)=0,"",_xlfn.XLOOKUP(C506,customers!$A$2:$A$1001,customers!B506:B1505,,0))</f>
        <v/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_xlfn.XLOOKUP(C506,customers!$A$2:$A$1001,customers!$G$2:$G$1001,,0)</f>
        <v>United Kingdom</v>
      </c>
      <c r="I506" t="str">
        <f>_xlfn.XLOOKUP(D506,products!$A$2:$A$49,products!$B$2:$B$49,,0)</f>
        <v>Lib</v>
      </c>
      <c r="J506" t="str">
        <f>_xlfn.XLOOKUP(D506,products!$A$2:$A$49,products!$C$2:$C$49,,0)</f>
        <v>L</v>
      </c>
      <c r="K506" s="4">
        <f>_xlfn.XLOOKUP(D506,products!$A$2:$A$49,products!$D$2:$D$49,,0)</f>
        <v>0.2</v>
      </c>
      <c r="L506" s="5">
        <f>_xlfn.XLOOKUP(D506,products!$A$2:$A$49,products!$E$2:$E$49,,0)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_xlfn.XLOOKUP(Order_table[[#This Row],[Customer ID]],customers!$A$2:$A$1001,customers!$I$2:$I$1001,,0)</f>
        <v>No</v>
      </c>
    </row>
    <row r="507" spans="1:16" hidden="1" x14ac:dyDescent="0.3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IF(_xlfn.XLOOKUP(C507,customers!$A$2:$A$1001,customers!B507:B1506,,0)=0,"",_xlfn.XLOOKUP(C507,customers!$A$2:$A$1001,customers!B507:B1506,,0))</f>
        <v/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_xlfn.XLOOKUP(C507,customers!$A$2:$A$1001,customers!$G$2:$G$1001,,0)</f>
        <v>United States</v>
      </c>
      <c r="I507" t="str">
        <f>_xlfn.XLOOKUP(D507,products!$A$2:$A$49,products!$B$2:$B$49,,0)</f>
        <v>Lib</v>
      </c>
      <c r="J507" t="str">
        <f>_xlfn.XLOOKUP(D507,products!$A$2:$A$49,products!$C$2:$C$49,,0)</f>
        <v>M</v>
      </c>
      <c r="K507" s="4">
        <f>_xlfn.XLOOKUP(D507,products!$A$2:$A$49,products!$D$2:$D$49,,0)</f>
        <v>0.2</v>
      </c>
      <c r="L507" s="5">
        <f>_xlfn.XLOOKUP(D507,products!$A$2:$A$49,products!$E$2:$E$49,,0)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_xlfn.XLOOKUP(Order_table[[#This Row],[Customer ID]],customers!$A$2:$A$1001,customers!$I$2:$I$1001,,0)</f>
        <v>No</v>
      </c>
    </row>
    <row r="508" spans="1:16" hidden="1" x14ac:dyDescent="0.3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IF(_xlfn.XLOOKUP(C508,customers!$A$2:$A$1001,customers!B508:B1507,,0)=0,"",_xlfn.XLOOKUP(C508,customers!$A$2:$A$1001,customers!B508:B1507,,0))</f>
        <v/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_xlfn.XLOOKUP(C508,customers!$A$2:$A$1001,customers!$G$2:$G$1001,,0)</f>
        <v>United States</v>
      </c>
      <c r="I508" t="str">
        <f>_xlfn.XLOOKUP(D508,products!$A$2:$A$49,products!$B$2:$B$49,,0)</f>
        <v>Ara</v>
      </c>
      <c r="J508" t="str">
        <f>_xlfn.XLOOKUP(D508,products!$A$2:$A$49,products!$C$2:$C$49,,0)</f>
        <v>L</v>
      </c>
      <c r="K508" s="4">
        <f>_xlfn.XLOOKUP(D508,products!$A$2:$A$49,products!$D$2:$D$49,,0)</f>
        <v>1</v>
      </c>
      <c r="L508" s="5">
        <f>_xlfn.XLOOKUP(D508,products!$A$2:$A$49,products!$E$2:$E$49,,0)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_xlfn.XLOOKUP(Order_table[[#This Row],[Customer ID]],customers!$A$2:$A$1001,customers!$I$2:$I$1001,,0)</f>
        <v>Yes</v>
      </c>
    </row>
    <row r="509" spans="1:16" hidden="1" x14ac:dyDescent="0.3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IF(_xlfn.XLOOKUP(C509,customers!$A$2:$A$1001,customers!B509:B1508,,0)=0,"",_xlfn.XLOOKUP(C509,customers!$A$2:$A$1001,customers!B509:B1508,,0))</f>
        <v/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_xlfn.XLOOKUP(C509,customers!$A$2:$A$1001,customers!$G$2:$G$1001,,0)</f>
        <v>United States</v>
      </c>
      <c r="I509" t="str">
        <f>_xlfn.XLOOKUP(D509,products!$A$2:$A$49,products!$B$2:$B$49,,0)</f>
        <v>Ara</v>
      </c>
      <c r="J509" t="str">
        <f>_xlfn.XLOOKUP(D509,products!$A$2:$A$49,products!$C$2:$C$49,,0)</f>
        <v>L</v>
      </c>
      <c r="K509" s="4">
        <f>_xlfn.XLOOKUP(D509,products!$A$2:$A$49,products!$D$2:$D$49,,0)</f>
        <v>2.5</v>
      </c>
      <c r="L509" s="5">
        <f>_xlfn.XLOOKUP(D509,products!$A$2:$A$49,products!$E$2:$E$49,,0)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_xlfn.XLOOKUP(Order_table[[#This Row],[Customer ID]],customers!$A$2:$A$1001,customers!$I$2:$I$1001,,0)</f>
        <v>Yes</v>
      </c>
    </row>
    <row r="510" spans="1:16" hidden="1" x14ac:dyDescent="0.3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IF(_xlfn.XLOOKUP(C510,customers!$A$2:$A$1001,customers!B510:B1509,,0)=0,"",_xlfn.XLOOKUP(C510,customers!$A$2:$A$1001,customers!B510:B1509,,0))</f>
        <v/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_xlfn.XLOOKUP(C510,customers!$A$2:$A$1001,customers!$G$2:$G$1001,,0)</f>
        <v>Ireland</v>
      </c>
      <c r="I510" t="str">
        <f>_xlfn.XLOOKUP(D510,products!$A$2:$A$49,products!$B$2:$B$49,,0)</f>
        <v>Lib</v>
      </c>
      <c r="J510" t="str">
        <f>_xlfn.XLOOKUP(D510,products!$A$2:$A$49,products!$C$2:$C$49,,0)</f>
        <v>D</v>
      </c>
      <c r="K510" s="4">
        <f>_xlfn.XLOOKUP(D510,products!$A$2:$A$49,products!$D$2:$D$49,,0)</f>
        <v>0.5</v>
      </c>
      <c r="L510" s="5">
        <f>_xlfn.XLOOKUP(D510,products!$A$2:$A$49,products!$E$2:$E$49,,0)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_xlfn.XLOOKUP(Order_table[[#This Row],[Customer ID]],customers!$A$2:$A$1001,customers!$I$2:$I$1001,,0)</f>
        <v>No</v>
      </c>
    </row>
    <row r="511" spans="1:16" hidden="1" x14ac:dyDescent="0.3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IF(_xlfn.XLOOKUP(C511,customers!$A$2:$A$1001,customers!B511:B1510,,0)=0,"",_xlfn.XLOOKUP(C511,customers!$A$2:$A$1001,customers!B511:B1510,,0))</f>
        <v/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_xlfn.XLOOKUP(C511,customers!$A$2:$A$1001,customers!$G$2:$G$1001,,0)</f>
        <v>Ireland</v>
      </c>
      <c r="I511" t="str">
        <f>_xlfn.XLOOKUP(D511,products!$A$2:$A$49,products!$B$2:$B$49,,0)</f>
        <v>Ara</v>
      </c>
      <c r="J511" t="str">
        <f>_xlfn.XLOOKUP(D511,products!$A$2:$A$49,products!$C$2:$C$49,,0)</f>
        <v>D</v>
      </c>
      <c r="K511" s="4">
        <f>_xlfn.XLOOKUP(D511,products!$A$2:$A$49,products!$D$2:$D$49,,0)</f>
        <v>1</v>
      </c>
      <c r="L511" s="5">
        <f>_xlfn.XLOOKUP(D511,products!$A$2:$A$49,products!$E$2:$E$49,,0)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_xlfn.XLOOKUP(Order_table[[#This Row],[Customer ID]],customers!$A$2:$A$1001,customers!$I$2:$I$1001,,0)</f>
        <v>Yes</v>
      </c>
    </row>
    <row r="512" spans="1:16" hidden="1" x14ac:dyDescent="0.3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IF(_xlfn.XLOOKUP(C512,customers!$A$2:$A$1001,customers!B512:B1511,,0)=0,"",_xlfn.XLOOKUP(C512,customers!$A$2:$A$1001,customers!B512:B1511,,0))</f>
        <v/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_xlfn.XLOOKUP(C512,customers!$A$2:$A$1001,customers!$G$2:$G$1001,,0)</f>
        <v>Ireland</v>
      </c>
      <c r="I512" t="str">
        <f>_xlfn.XLOOKUP(D512,products!$A$2:$A$49,products!$B$2:$B$49,,0)</f>
        <v>Rob</v>
      </c>
      <c r="J512" t="str">
        <f>_xlfn.XLOOKUP(D512,products!$A$2:$A$49,products!$C$2:$C$49,,0)</f>
        <v>L</v>
      </c>
      <c r="K512" s="4">
        <f>_xlfn.XLOOKUP(D512,products!$A$2:$A$49,products!$D$2:$D$49,,0)</f>
        <v>0.2</v>
      </c>
      <c r="L512" s="5">
        <f>_xlfn.XLOOKUP(D512,products!$A$2:$A$49,products!$E$2:$E$49,,0)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_xlfn.XLOOKUP(Order_table[[#This Row],[Customer ID]],customers!$A$2:$A$1001,customers!$I$2:$I$1001,,0)</f>
        <v>Yes</v>
      </c>
    </row>
    <row r="513" spans="1:16" hidden="1" x14ac:dyDescent="0.3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IF(_xlfn.XLOOKUP(C513,customers!$A$2:$A$1001,customers!B513:B1512,,0)=0,"",_xlfn.XLOOKUP(C513,customers!$A$2:$A$1001,customers!B513:B1512,,0))</f>
        <v/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_xlfn.XLOOKUP(C513,customers!$A$2:$A$1001,customers!$G$2:$G$1001,,0)</f>
        <v>United States</v>
      </c>
      <c r="I513" t="str">
        <f>_xlfn.XLOOKUP(D513,products!$A$2:$A$49,products!$B$2:$B$49,,0)</f>
        <v>Ara</v>
      </c>
      <c r="J513" t="str">
        <f>_xlfn.XLOOKUP(D513,products!$A$2:$A$49,products!$C$2:$C$49,,0)</f>
        <v>M</v>
      </c>
      <c r="K513" s="4">
        <f>_xlfn.XLOOKUP(D513,products!$A$2:$A$49,products!$D$2:$D$49,,0)</f>
        <v>0.2</v>
      </c>
      <c r="L513" s="5">
        <f>_xlfn.XLOOKUP(D513,products!$A$2:$A$49,products!$E$2:$E$49,,0)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_xlfn.XLOOKUP(Order_table[[#This Row],[Customer ID]],customers!$A$2:$A$1001,customers!$I$2:$I$1001,,0)</f>
        <v>Yes</v>
      </c>
    </row>
    <row r="514" spans="1:16" hidden="1" x14ac:dyDescent="0.3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IF(_xlfn.XLOOKUP(C514,customers!$A$2:$A$1001,customers!B514:B1513,,0)=0,"",_xlfn.XLOOKUP(C514,customers!$A$2:$A$1001,customers!B514:B1513,,0))</f>
        <v/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_xlfn.XLOOKUP(C514,customers!$A$2:$A$1001,customers!$G$2:$G$1001,,0)</f>
        <v>United States</v>
      </c>
      <c r="I514" t="str">
        <f>_xlfn.XLOOKUP(D514,products!$A$2:$A$49,products!$B$2:$B$49,,0)</f>
        <v>Lib</v>
      </c>
      <c r="J514" t="str">
        <f>_xlfn.XLOOKUP(D514,products!$A$2:$A$49,products!$C$2:$C$49,,0)</f>
        <v>L</v>
      </c>
      <c r="K514" s="4">
        <f>_xlfn.XLOOKUP(D514,products!$A$2:$A$49,products!$D$2:$D$49,,0)</f>
        <v>1</v>
      </c>
      <c r="L514" s="5">
        <f>_xlfn.XLOOKUP(D514,products!$A$2:$A$49,products!$E$2:$E$49,,0)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_xlfn.XLOOKUP(Order_table[[#This Row],[Customer ID]],customers!$A$2:$A$1001,customers!$I$2:$I$1001,,0)</f>
        <v>No</v>
      </c>
    </row>
    <row r="515" spans="1:16" hidden="1" x14ac:dyDescent="0.3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IF(_xlfn.XLOOKUP(C515,customers!$A$2:$A$1001,customers!B515:B1514,,0)=0,"",_xlfn.XLOOKUP(C515,customers!$A$2:$A$1001,customers!B515:B1514,,0))</f>
        <v/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_xlfn.XLOOKUP(C515,customers!$A$2:$A$1001,customers!$G$2:$G$1001,,0)</f>
        <v>United States</v>
      </c>
      <c r="I515" t="str">
        <f>_xlfn.XLOOKUP(D515,products!$A$2:$A$49,products!$B$2:$B$49,,0)</f>
        <v>Lib</v>
      </c>
      <c r="J515" t="str">
        <f>_xlfn.XLOOKUP(D515,products!$A$2:$A$49,products!$C$2:$C$49,,0)</f>
        <v>L</v>
      </c>
      <c r="K515" s="4">
        <f>_xlfn.XLOOKUP(D515,products!$A$2:$A$49,products!$D$2:$D$49,,0)</f>
        <v>1</v>
      </c>
      <c r="L515" s="5">
        <f>_xlfn.XLOOKUP(D515,products!$A$2:$A$49,products!$E$2:$E$49,,0)</f>
        <v>15.85</v>
      </c>
      <c r="M515" s="5">
        <f t="shared" ref="M515:M578" si="24">L515*E515</f>
        <v>79.25</v>
      </c>
      <c r="N515" t="str">
        <f t="shared" ref="N515:N578" si="25">IF(I515="Rob","Robusta",IF(I515="Exc","Excelsa",IF(I515="Ara","Arabica",IF(I515="Lib","Liberica"," "))))</f>
        <v>Liberica</v>
      </c>
      <c r="O515" t="str">
        <f t="shared" ref="O515:O578" si="26">IF(J515="M","Medium",IF(J515="L","Light",IF(J515="D","Dark","")))</f>
        <v>Light</v>
      </c>
      <c r="P515" t="str">
        <f>_xlfn.XLOOKUP(Order_table[[#This Row],[Customer ID]],customers!$A$2:$A$1001,customers!$I$2:$I$1001,,0)</f>
        <v>No</v>
      </c>
    </row>
    <row r="516" spans="1:16" hidden="1" x14ac:dyDescent="0.3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IF(_xlfn.XLOOKUP(C516,customers!$A$2:$A$1001,customers!B516:B1515,,0)=0,"",_xlfn.XLOOKUP(C516,customers!$A$2:$A$1001,customers!B516:B1515,,0))</f>
        <v/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_xlfn.XLOOKUP(C516,customers!$A$2:$A$1001,customers!$G$2:$G$1001,,0)</f>
        <v>United States</v>
      </c>
      <c r="I516" t="str">
        <f>_xlfn.XLOOKUP(D516,products!$A$2:$A$49,products!$B$2:$B$49,,0)</f>
        <v>Lib</v>
      </c>
      <c r="J516" t="str">
        <f>_xlfn.XLOOKUP(D516,products!$A$2:$A$49,products!$C$2:$C$49,,0)</f>
        <v>M</v>
      </c>
      <c r="K516" s="4">
        <f>_xlfn.XLOOKUP(D516,products!$A$2:$A$49,products!$D$2:$D$49,,0)</f>
        <v>0.2</v>
      </c>
      <c r="L516" s="5">
        <f>_xlfn.XLOOKUP(D516,products!$A$2:$A$49,products!$E$2:$E$49,,0)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_xlfn.XLOOKUP(Order_table[[#This Row],[Customer ID]],customers!$A$2:$A$1001,customers!$I$2:$I$1001,,0)</f>
        <v>Yes</v>
      </c>
    </row>
    <row r="517" spans="1:16" hidden="1" x14ac:dyDescent="0.3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IF(_xlfn.XLOOKUP(C517,customers!$A$2:$A$1001,customers!B517:B1516,,0)=0,"",_xlfn.XLOOKUP(C517,customers!$A$2:$A$1001,customers!B517:B1516,,0))</f>
        <v/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_xlfn.XLOOKUP(C517,customers!$A$2:$A$1001,customers!$G$2:$G$1001,,0)</f>
        <v>United States</v>
      </c>
      <c r="I517" t="str">
        <f>_xlfn.XLOOKUP(D517,products!$A$2:$A$49,products!$B$2:$B$49,,0)</f>
        <v>Rob</v>
      </c>
      <c r="J517" t="str">
        <f>_xlfn.XLOOKUP(D517,products!$A$2:$A$49,products!$C$2:$C$49,,0)</f>
        <v>L</v>
      </c>
      <c r="K517" s="4">
        <f>_xlfn.XLOOKUP(D517,products!$A$2:$A$49,products!$D$2:$D$49,,0)</f>
        <v>0.5</v>
      </c>
      <c r="L517" s="5">
        <f>_xlfn.XLOOKUP(D517,products!$A$2:$A$49,products!$E$2:$E$49,,0)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_xlfn.XLOOKUP(Order_table[[#This Row],[Customer ID]],customers!$A$2:$A$1001,customers!$I$2:$I$1001,,0)</f>
        <v>No</v>
      </c>
    </row>
    <row r="518" spans="1:16" hidden="1" x14ac:dyDescent="0.3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IF(_xlfn.XLOOKUP(C518,customers!$A$2:$A$1001,customers!B518:B1517,,0)=0,"",_xlfn.XLOOKUP(C518,customers!$A$2:$A$1001,customers!B518:B1517,,0))</f>
        <v/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_xlfn.XLOOKUP(C518,customers!$A$2:$A$1001,customers!$G$2:$G$1001,,0)</f>
        <v>United States</v>
      </c>
      <c r="I518" t="str">
        <f>_xlfn.XLOOKUP(D518,products!$A$2:$A$49,products!$B$2:$B$49,,0)</f>
        <v>Rob</v>
      </c>
      <c r="J518" t="str">
        <f>_xlfn.XLOOKUP(D518,products!$A$2:$A$49,products!$C$2:$C$49,,0)</f>
        <v>D</v>
      </c>
      <c r="K518" s="4">
        <f>_xlfn.XLOOKUP(D518,products!$A$2:$A$49,products!$D$2:$D$49,,0)</f>
        <v>2.5</v>
      </c>
      <c r="L518" s="5">
        <f>_xlfn.XLOOKUP(D518,products!$A$2:$A$49,products!$E$2:$E$49,,0)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_xlfn.XLOOKUP(Order_table[[#This Row],[Customer ID]],customers!$A$2:$A$1001,customers!$I$2:$I$1001,,0)</f>
        <v>Yes</v>
      </c>
    </row>
    <row r="519" spans="1:16" hidden="1" x14ac:dyDescent="0.3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IF(_xlfn.XLOOKUP(C519,customers!$A$2:$A$1001,customers!B519:B1518,,0)=0,"",_xlfn.XLOOKUP(C519,customers!$A$2:$A$1001,customers!B519:B1518,,0))</f>
        <v/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_xlfn.XLOOKUP(C519,customers!$A$2:$A$1001,customers!$G$2:$G$1001,,0)</f>
        <v>United States</v>
      </c>
      <c r="I519" t="str">
        <f>_xlfn.XLOOKUP(D519,products!$A$2:$A$49,products!$B$2:$B$49,,0)</f>
        <v>Lib</v>
      </c>
      <c r="J519" t="str">
        <f>_xlfn.XLOOKUP(D519,products!$A$2:$A$49,products!$C$2:$C$49,,0)</f>
        <v>D</v>
      </c>
      <c r="K519" s="4">
        <f>_xlfn.XLOOKUP(D519,products!$A$2:$A$49,products!$D$2:$D$49,,0)</f>
        <v>0.2</v>
      </c>
      <c r="L519" s="5">
        <f>_xlfn.XLOOKUP(D519,products!$A$2:$A$49,products!$E$2:$E$49,,0)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_xlfn.XLOOKUP(Order_table[[#This Row],[Customer ID]],customers!$A$2:$A$1001,customers!$I$2:$I$1001,,0)</f>
        <v>No</v>
      </c>
    </row>
    <row r="520" spans="1:16" hidden="1" x14ac:dyDescent="0.3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IF(_xlfn.XLOOKUP(C520,customers!$A$2:$A$1001,customers!B520:B1519,,0)=0,"",_xlfn.XLOOKUP(C520,customers!$A$2:$A$1001,customers!B520:B1519,,0))</f>
        <v/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_xlfn.XLOOKUP(C520,customers!$A$2:$A$1001,customers!$G$2:$G$1001,,0)</f>
        <v>United States</v>
      </c>
      <c r="I520" t="str">
        <f>_xlfn.XLOOKUP(D520,products!$A$2:$A$49,products!$B$2:$B$49,,0)</f>
        <v>Exc</v>
      </c>
      <c r="J520" t="str">
        <f>_xlfn.XLOOKUP(D520,products!$A$2:$A$49,products!$C$2:$C$49,,0)</f>
        <v>D</v>
      </c>
      <c r="K520" s="4">
        <f>_xlfn.XLOOKUP(D520,products!$A$2:$A$49,products!$D$2:$D$49,,0)</f>
        <v>2.5</v>
      </c>
      <c r="L520" s="5">
        <f>_xlfn.XLOOKUP(D520,products!$A$2:$A$49,products!$E$2:$E$49,,0)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_xlfn.XLOOKUP(Order_table[[#This Row],[Customer ID]],customers!$A$2:$A$1001,customers!$I$2:$I$1001,,0)</f>
        <v>No</v>
      </c>
    </row>
    <row r="521" spans="1:16" hidden="1" x14ac:dyDescent="0.3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IF(_xlfn.XLOOKUP(C521,customers!$A$2:$A$1001,customers!B521:B1520,,0)=0,"",_xlfn.XLOOKUP(C521,customers!$A$2:$A$1001,customers!B521:B1520,,0))</f>
        <v/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_xlfn.XLOOKUP(C521,customers!$A$2:$A$1001,customers!$G$2:$G$1001,,0)</f>
        <v>Ireland</v>
      </c>
      <c r="I521" t="str">
        <f>_xlfn.XLOOKUP(D521,products!$A$2:$A$49,products!$B$2:$B$49,,0)</f>
        <v>Ara</v>
      </c>
      <c r="J521" t="str">
        <f>_xlfn.XLOOKUP(D521,products!$A$2:$A$49,products!$C$2:$C$49,,0)</f>
        <v>D</v>
      </c>
      <c r="K521" s="4">
        <f>_xlfn.XLOOKUP(D521,products!$A$2:$A$49,products!$D$2:$D$49,,0)</f>
        <v>0.5</v>
      </c>
      <c r="L521" s="5">
        <f>_xlfn.XLOOKUP(D521,products!$A$2:$A$49,products!$E$2:$E$49,,0)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_xlfn.XLOOKUP(Order_table[[#This Row],[Customer ID]],customers!$A$2:$A$1001,customers!$I$2:$I$1001,,0)</f>
        <v>Yes</v>
      </c>
    </row>
    <row r="522" spans="1:16" hidden="1" x14ac:dyDescent="0.3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IF(_xlfn.XLOOKUP(C522,customers!$A$2:$A$1001,customers!B522:B1521,,0)=0,"",_xlfn.XLOOKUP(C522,customers!$A$2:$A$1001,customers!B522:B1521,,0))</f>
        <v/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_xlfn.XLOOKUP(C522,customers!$A$2:$A$1001,customers!$G$2:$G$1001,,0)</f>
        <v>United States</v>
      </c>
      <c r="I522" t="str">
        <f>_xlfn.XLOOKUP(D522,products!$A$2:$A$49,products!$B$2:$B$49,,0)</f>
        <v>Lib</v>
      </c>
      <c r="J522" t="str">
        <f>_xlfn.XLOOKUP(D522,products!$A$2:$A$49,products!$C$2:$C$49,,0)</f>
        <v>D</v>
      </c>
      <c r="K522" s="4">
        <f>_xlfn.XLOOKUP(D522,products!$A$2:$A$49,products!$D$2:$D$49,,0)</f>
        <v>0.2</v>
      </c>
      <c r="L522" s="5">
        <f>_xlfn.XLOOKUP(D522,products!$A$2:$A$49,products!$E$2:$E$49,,0)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_xlfn.XLOOKUP(Order_table[[#This Row],[Customer ID]],customers!$A$2:$A$1001,customers!$I$2:$I$1001,,0)</f>
        <v>No</v>
      </c>
    </row>
    <row r="523" spans="1:16" hidden="1" x14ac:dyDescent="0.3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IF(_xlfn.XLOOKUP(C523,customers!$A$2:$A$1001,customers!B523:B1522,,0)=0,"",_xlfn.XLOOKUP(C523,customers!$A$2:$A$1001,customers!B523:B1522,,0))</f>
        <v/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_xlfn.XLOOKUP(C523,customers!$A$2:$A$1001,customers!$G$2:$G$1001,,0)</f>
        <v>United States</v>
      </c>
      <c r="I523" t="str">
        <f>_xlfn.XLOOKUP(D523,products!$A$2:$A$49,products!$B$2:$B$49,,0)</f>
        <v>Rob</v>
      </c>
      <c r="J523" t="str">
        <f>_xlfn.XLOOKUP(D523,products!$A$2:$A$49,products!$C$2:$C$49,,0)</f>
        <v>M</v>
      </c>
      <c r="K523" s="4">
        <f>_xlfn.XLOOKUP(D523,products!$A$2:$A$49,products!$D$2:$D$49,,0)</f>
        <v>1</v>
      </c>
      <c r="L523" s="5">
        <f>_xlfn.XLOOKUP(D523,products!$A$2:$A$49,products!$E$2:$E$49,,0)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_xlfn.XLOOKUP(Order_table[[#This Row],[Customer ID]],customers!$A$2:$A$1001,customers!$I$2:$I$1001,,0)</f>
        <v>No</v>
      </c>
    </row>
    <row r="524" spans="1:16" hidden="1" x14ac:dyDescent="0.3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IF(_xlfn.XLOOKUP(C524,customers!$A$2:$A$1001,customers!B524:B1523,,0)=0,"",_xlfn.XLOOKUP(C524,customers!$A$2:$A$1001,customers!B524:B1523,,0))</f>
        <v/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_xlfn.XLOOKUP(C524,customers!$A$2:$A$1001,customers!$G$2:$G$1001,,0)</f>
        <v>United States</v>
      </c>
      <c r="I524" t="str">
        <f>_xlfn.XLOOKUP(D524,products!$A$2:$A$49,products!$B$2:$B$49,,0)</f>
        <v>Rob</v>
      </c>
      <c r="J524" t="str">
        <f>_xlfn.XLOOKUP(D524,products!$A$2:$A$49,products!$C$2:$C$49,,0)</f>
        <v>M</v>
      </c>
      <c r="K524" s="4">
        <f>_xlfn.XLOOKUP(D524,products!$A$2:$A$49,products!$D$2:$D$49,,0)</f>
        <v>0.5</v>
      </c>
      <c r="L524" s="5">
        <f>_xlfn.XLOOKUP(D524,products!$A$2:$A$49,products!$E$2:$E$49,,0)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_xlfn.XLOOKUP(Order_table[[#This Row],[Customer ID]],customers!$A$2:$A$1001,customers!$I$2:$I$1001,,0)</f>
        <v>No</v>
      </c>
    </row>
    <row r="525" spans="1:16" hidden="1" x14ac:dyDescent="0.3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IF(_xlfn.XLOOKUP(C525,customers!$A$2:$A$1001,customers!B525:B1524,,0)=0,"",_xlfn.XLOOKUP(C525,customers!$A$2:$A$1001,customers!B525:B1524,,0))</f>
        <v/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_xlfn.XLOOKUP(C525,customers!$A$2:$A$1001,customers!$G$2:$G$1001,,0)</f>
        <v>Ireland</v>
      </c>
      <c r="I525" t="str">
        <f>_xlfn.XLOOKUP(D525,products!$A$2:$A$49,products!$B$2:$B$49,,0)</f>
        <v>Lib</v>
      </c>
      <c r="J525" t="str">
        <f>_xlfn.XLOOKUP(D525,products!$A$2:$A$49,products!$C$2:$C$49,,0)</f>
        <v>D</v>
      </c>
      <c r="K525" s="4">
        <f>_xlfn.XLOOKUP(D525,products!$A$2:$A$49,products!$D$2:$D$49,,0)</f>
        <v>2.5</v>
      </c>
      <c r="L525" s="5">
        <f>_xlfn.XLOOKUP(D525,products!$A$2:$A$49,products!$E$2:$E$49,,0)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_xlfn.XLOOKUP(Order_table[[#This Row],[Customer ID]],customers!$A$2:$A$1001,customers!$I$2:$I$1001,,0)</f>
        <v>No</v>
      </c>
    </row>
    <row r="526" spans="1:16" hidden="1" x14ac:dyDescent="0.3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IF(_xlfn.XLOOKUP(C526,customers!$A$2:$A$1001,customers!B526:B1525,,0)=0,"",_xlfn.XLOOKUP(C526,customers!$A$2:$A$1001,customers!B526:B1525,,0))</f>
        <v/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_xlfn.XLOOKUP(C526,customers!$A$2:$A$1001,customers!$G$2:$G$1001,,0)</f>
        <v>United States</v>
      </c>
      <c r="I526" t="str">
        <f>_xlfn.XLOOKUP(D526,products!$A$2:$A$49,products!$B$2:$B$49,,0)</f>
        <v>Lib</v>
      </c>
      <c r="J526" t="str">
        <f>_xlfn.XLOOKUP(D526,products!$A$2:$A$49,products!$C$2:$C$49,,0)</f>
        <v>L</v>
      </c>
      <c r="K526" s="4">
        <f>_xlfn.XLOOKUP(D526,products!$A$2:$A$49,products!$D$2:$D$49,,0)</f>
        <v>2.5</v>
      </c>
      <c r="L526" s="5">
        <f>_xlfn.XLOOKUP(D526,products!$A$2:$A$49,products!$E$2:$E$49,,0)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_xlfn.XLOOKUP(Order_table[[#This Row],[Customer ID]],customers!$A$2:$A$1001,customers!$I$2:$I$1001,,0)</f>
        <v>No</v>
      </c>
    </row>
    <row r="527" spans="1:16" hidden="1" x14ac:dyDescent="0.3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IF(_xlfn.XLOOKUP(C527,customers!$A$2:$A$1001,customers!B527:B1526,,0)=0,"",_xlfn.XLOOKUP(C527,customers!$A$2:$A$1001,customers!B527:B1526,,0))</f>
        <v/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_xlfn.XLOOKUP(C527,customers!$A$2:$A$1001,customers!$G$2:$G$1001,,0)</f>
        <v>United States</v>
      </c>
      <c r="I527" t="str">
        <f>_xlfn.XLOOKUP(D527,products!$A$2:$A$49,products!$B$2:$B$49,,0)</f>
        <v>Rob</v>
      </c>
      <c r="J527" t="str">
        <f>_xlfn.XLOOKUP(D527,products!$A$2:$A$49,products!$C$2:$C$49,,0)</f>
        <v>D</v>
      </c>
      <c r="K527" s="4">
        <f>_xlfn.XLOOKUP(D527,products!$A$2:$A$49,products!$D$2:$D$49,,0)</f>
        <v>0.2</v>
      </c>
      <c r="L527" s="5">
        <f>_xlfn.XLOOKUP(D527,products!$A$2:$A$49,products!$E$2:$E$49,,0)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_xlfn.XLOOKUP(Order_table[[#This Row],[Customer ID]],customers!$A$2:$A$1001,customers!$I$2:$I$1001,,0)</f>
        <v>Yes</v>
      </c>
    </row>
    <row r="528" spans="1:16" hidden="1" x14ac:dyDescent="0.3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IF(_xlfn.XLOOKUP(C528,customers!$A$2:$A$1001,customers!B528:B1527,,0)=0,"",_xlfn.XLOOKUP(C528,customers!$A$2:$A$1001,customers!B528:B1527,,0))</f>
        <v/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_xlfn.XLOOKUP(C528,customers!$A$2:$A$1001,customers!$G$2:$G$1001,,0)</f>
        <v>United States</v>
      </c>
      <c r="I528" t="str">
        <f>_xlfn.XLOOKUP(D528,products!$A$2:$A$49,products!$B$2:$B$49,,0)</f>
        <v>Exc</v>
      </c>
      <c r="J528" t="str">
        <f>_xlfn.XLOOKUP(D528,products!$A$2:$A$49,products!$C$2:$C$49,,0)</f>
        <v>M</v>
      </c>
      <c r="K528" s="4">
        <f>_xlfn.XLOOKUP(D528,products!$A$2:$A$49,products!$D$2:$D$49,,0)</f>
        <v>2.5</v>
      </c>
      <c r="L528" s="5">
        <f>_xlfn.XLOOKUP(D528,products!$A$2:$A$49,products!$E$2:$E$49,,0)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_xlfn.XLOOKUP(Order_table[[#This Row],[Customer ID]],customers!$A$2:$A$1001,customers!$I$2:$I$1001,,0)</f>
        <v>Yes</v>
      </c>
    </row>
    <row r="529" spans="1:16" hidden="1" x14ac:dyDescent="0.3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IF(_xlfn.XLOOKUP(C529,customers!$A$2:$A$1001,customers!B529:B1528,,0)=0,"",_xlfn.XLOOKUP(C529,customers!$A$2:$A$1001,customers!B529:B1528,,0))</f>
        <v/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_xlfn.XLOOKUP(C529,customers!$A$2:$A$1001,customers!$G$2:$G$1001,,0)</f>
        <v>United Kingdom</v>
      </c>
      <c r="I529" t="str">
        <f>_xlfn.XLOOKUP(D529,products!$A$2:$A$49,products!$B$2:$B$49,,0)</f>
        <v>Exc</v>
      </c>
      <c r="J529" t="str">
        <f>_xlfn.XLOOKUP(D529,products!$A$2:$A$49,products!$C$2:$C$49,,0)</f>
        <v>M</v>
      </c>
      <c r="K529" s="4">
        <f>_xlfn.XLOOKUP(D529,products!$A$2:$A$49,products!$D$2:$D$49,,0)</f>
        <v>0.5</v>
      </c>
      <c r="L529" s="5">
        <f>_xlfn.XLOOKUP(D529,products!$A$2:$A$49,products!$E$2:$E$49,,0)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_xlfn.XLOOKUP(Order_table[[#This Row],[Customer ID]],customers!$A$2:$A$1001,customers!$I$2:$I$1001,,0)</f>
        <v>No</v>
      </c>
    </row>
    <row r="530" spans="1:16" hidden="1" x14ac:dyDescent="0.3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IF(_xlfn.XLOOKUP(C530,customers!$A$2:$A$1001,customers!B530:B1529,,0)=0,"",_xlfn.XLOOKUP(C530,customers!$A$2:$A$1001,customers!B530:B1529,,0))</f>
        <v/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_xlfn.XLOOKUP(C530,customers!$A$2:$A$1001,customers!$G$2:$G$1001,,0)</f>
        <v>United States</v>
      </c>
      <c r="I530" t="str">
        <f>_xlfn.XLOOKUP(D530,products!$A$2:$A$49,products!$B$2:$B$49,,0)</f>
        <v>Exc</v>
      </c>
      <c r="J530" t="str">
        <f>_xlfn.XLOOKUP(D530,products!$A$2:$A$49,products!$C$2:$C$49,,0)</f>
        <v>L</v>
      </c>
      <c r="K530" s="4">
        <f>_xlfn.XLOOKUP(D530,products!$A$2:$A$49,products!$D$2:$D$49,,0)</f>
        <v>0.5</v>
      </c>
      <c r="L530" s="5">
        <f>_xlfn.XLOOKUP(D530,products!$A$2:$A$49,products!$E$2:$E$49,,0)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_xlfn.XLOOKUP(Order_table[[#This Row],[Customer ID]],customers!$A$2:$A$1001,customers!$I$2:$I$1001,,0)</f>
        <v>No</v>
      </c>
    </row>
    <row r="531" spans="1:16" hidden="1" x14ac:dyDescent="0.3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IF(_xlfn.XLOOKUP(C531,customers!$A$2:$A$1001,customers!B531:B1530,,0)=0,"",_xlfn.XLOOKUP(C531,customers!$A$2:$A$1001,customers!B531:B1530,,0))</f>
        <v/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_xlfn.XLOOKUP(C531,customers!$A$2:$A$1001,customers!$G$2:$G$1001,,0)</f>
        <v>United States</v>
      </c>
      <c r="I531" t="str">
        <f>_xlfn.XLOOKUP(D531,products!$A$2:$A$49,products!$B$2:$B$49,,0)</f>
        <v>Rob</v>
      </c>
      <c r="J531" t="str">
        <f>_xlfn.XLOOKUP(D531,products!$A$2:$A$49,products!$C$2:$C$49,,0)</f>
        <v>M</v>
      </c>
      <c r="K531" s="4">
        <f>_xlfn.XLOOKUP(D531,products!$A$2:$A$49,products!$D$2:$D$49,,0)</f>
        <v>1</v>
      </c>
      <c r="L531" s="5">
        <f>_xlfn.XLOOKUP(D531,products!$A$2:$A$49,products!$E$2:$E$49,,0)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_xlfn.XLOOKUP(Order_table[[#This Row],[Customer ID]],customers!$A$2:$A$1001,customers!$I$2:$I$1001,,0)</f>
        <v>No</v>
      </c>
    </row>
    <row r="532" spans="1:16" hidden="1" x14ac:dyDescent="0.3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IF(_xlfn.XLOOKUP(C532,customers!$A$2:$A$1001,customers!B532:B1531,,0)=0,"",_xlfn.XLOOKUP(C532,customers!$A$2:$A$1001,customers!B532:B1531,,0))</f>
        <v/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_xlfn.XLOOKUP(C532,customers!$A$2:$A$1001,customers!$G$2:$G$1001,,0)</f>
        <v>United States</v>
      </c>
      <c r="I532" t="str">
        <f>_xlfn.XLOOKUP(D532,products!$A$2:$A$49,products!$B$2:$B$49,,0)</f>
        <v>Rob</v>
      </c>
      <c r="J532" t="str">
        <f>_xlfn.XLOOKUP(D532,products!$A$2:$A$49,products!$C$2:$C$49,,0)</f>
        <v>M</v>
      </c>
      <c r="K532" s="4">
        <f>_xlfn.XLOOKUP(D532,products!$A$2:$A$49,products!$D$2:$D$49,,0)</f>
        <v>1</v>
      </c>
      <c r="L532" s="5">
        <f>_xlfn.XLOOKUP(D532,products!$A$2:$A$49,products!$E$2:$E$49,,0)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_xlfn.XLOOKUP(Order_table[[#This Row],[Customer ID]],customers!$A$2:$A$1001,customers!$I$2:$I$1001,,0)</f>
        <v>No</v>
      </c>
    </row>
    <row r="533" spans="1:16" hidden="1" x14ac:dyDescent="0.3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IF(_xlfn.XLOOKUP(C533,customers!$A$2:$A$1001,customers!B533:B1532,,0)=0,"",_xlfn.XLOOKUP(C533,customers!$A$2:$A$1001,customers!B533:B1532,,0))</f>
        <v/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_xlfn.XLOOKUP(C533,customers!$A$2:$A$1001,customers!$G$2:$G$1001,,0)</f>
        <v>United States</v>
      </c>
      <c r="I533" t="str">
        <f>_xlfn.XLOOKUP(D533,products!$A$2:$A$49,products!$B$2:$B$49,,0)</f>
        <v>Rob</v>
      </c>
      <c r="J533" t="str">
        <f>_xlfn.XLOOKUP(D533,products!$A$2:$A$49,products!$C$2:$C$49,,0)</f>
        <v>D</v>
      </c>
      <c r="K533" s="4">
        <f>_xlfn.XLOOKUP(D533,products!$A$2:$A$49,products!$D$2:$D$49,,0)</f>
        <v>1</v>
      </c>
      <c r="L533" s="5">
        <f>_xlfn.XLOOKUP(D533,products!$A$2:$A$49,products!$E$2:$E$49,,0)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_xlfn.XLOOKUP(Order_table[[#This Row],[Customer ID]],customers!$A$2:$A$1001,customers!$I$2:$I$1001,,0)</f>
        <v>No</v>
      </c>
    </row>
    <row r="534" spans="1:16" hidden="1" x14ac:dyDescent="0.3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IF(_xlfn.XLOOKUP(C534,customers!$A$2:$A$1001,customers!B534:B1533,,0)=0,"",_xlfn.XLOOKUP(C534,customers!$A$2:$A$1001,customers!B534:B1533,,0))</f>
        <v/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_xlfn.XLOOKUP(C534,customers!$A$2:$A$1001,customers!$G$2:$G$1001,,0)</f>
        <v>United States</v>
      </c>
      <c r="I534" t="str">
        <f>_xlfn.XLOOKUP(D534,products!$A$2:$A$49,products!$B$2:$B$49,,0)</f>
        <v>Exc</v>
      </c>
      <c r="J534" t="str">
        <f>_xlfn.XLOOKUP(D534,products!$A$2:$A$49,products!$C$2:$C$49,,0)</f>
        <v>M</v>
      </c>
      <c r="K534" s="4">
        <f>_xlfn.XLOOKUP(D534,products!$A$2:$A$49,products!$D$2:$D$49,,0)</f>
        <v>0.5</v>
      </c>
      <c r="L534" s="5">
        <f>_xlfn.XLOOKUP(D534,products!$A$2:$A$49,products!$E$2:$E$49,,0)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_xlfn.XLOOKUP(Order_table[[#This Row],[Customer ID]],customers!$A$2:$A$1001,customers!$I$2:$I$1001,,0)</f>
        <v>Yes</v>
      </c>
    </row>
    <row r="535" spans="1:16" hidden="1" x14ac:dyDescent="0.3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IF(_xlfn.XLOOKUP(C535,customers!$A$2:$A$1001,customers!B535:B1534,,0)=0,"",_xlfn.XLOOKUP(C535,customers!$A$2:$A$1001,customers!B535:B1534,,0))</f>
        <v/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_xlfn.XLOOKUP(C535,customers!$A$2:$A$1001,customers!$G$2:$G$1001,,0)</f>
        <v>United States</v>
      </c>
      <c r="I535" t="str">
        <f>_xlfn.XLOOKUP(D535,products!$A$2:$A$49,products!$B$2:$B$49,,0)</f>
        <v>Rob</v>
      </c>
      <c r="J535" t="str">
        <f>_xlfn.XLOOKUP(D535,products!$A$2:$A$49,products!$C$2:$C$49,,0)</f>
        <v>D</v>
      </c>
      <c r="K535" s="4">
        <f>_xlfn.XLOOKUP(D535,products!$A$2:$A$49,products!$D$2:$D$49,,0)</f>
        <v>0.5</v>
      </c>
      <c r="L535" s="5">
        <f>_xlfn.XLOOKUP(D535,products!$A$2:$A$49,products!$E$2:$E$49,,0)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_xlfn.XLOOKUP(Order_table[[#This Row],[Customer ID]],customers!$A$2:$A$1001,customers!$I$2:$I$1001,,0)</f>
        <v>No</v>
      </c>
    </row>
    <row r="536" spans="1:16" hidden="1" x14ac:dyDescent="0.3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IF(_xlfn.XLOOKUP(C536,customers!$A$2:$A$1001,customers!B536:B1535,,0)=0,"",_xlfn.XLOOKUP(C536,customers!$A$2:$A$1001,customers!B536:B1535,,0))</f>
        <v/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_xlfn.XLOOKUP(C536,customers!$A$2:$A$1001,customers!$G$2:$G$1001,,0)</f>
        <v>Ireland</v>
      </c>
      <c r="I536" t="str">
        <f>_xlfn.XLOOKUP(D536,products!$A$2:$A$49,products!$B$2:$B$49,,0)</f>
        <v>Rob</v>
      </c>
      <c r="J536" t="str">
        <f>_xlfn.XLOOKUP(D536,products!$A$2:$A$49,products!$C$2:$C$49,,0)</f>
        <v>M</v>
      </c>
      <c r="K536" s="4">
        <f>_xlfn.XLOOKUP(D536,products!$A$2:$A$49,products!$D$2:$D$49,,0)</f>
        <v>2.5</v>
      </c>
      <c r="L536" s="5">
        <f>_xlfn.XLOOKUP(D536,products!$A$2:$A$49,products!$E$2:$E$49,,0)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_xlfn.XLOOKUP(Order_table[[#This Row],[Customer ID]],customers!$A$2:$A$1001,customers!$I$2:$I$1001,,0)</f>
        <v>Yes</v>
      </c>
    </row>
    <row r="537" spans="1:16" hidden="1" x14ac:dyDescent="0.3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IF(_xlfn.XLOOKUP(C537,customers!$A$2:$A$1001,customers!B537:B1536,,0)=0,"",_xlfn.XLOOKUP(C537,customers!$A$2:$A$1001,customers!B537:B1536,,0))</f>
        <v/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_xlfn.XLOOKUP(C537,customers!$A$2:$A$1001,customers!$G$2:$G$1001,,0)</f>
        <v>Ireland</v>
      </c>
      <c r="I537" t="str">
        <f>_xlfn.XLOOKUP(D537,products!$A$2:$A$49,products!$B$2:$B$49,,0)</f>
        <v>Lib</v>
      </c>
      <c r="J537" t="str">
        <f>_xlfn.XLOOKUP(D537,products!$A$2:$A$49,products!$C$2:$C$49,,0)</f>
        <v>L</v>
      </c>
      <c r="K537" s="4">
        <f>_xlfn.XLOOKUP(D537,products!$A$2:$A$49,products!$D$2:$D$49,,0)</f>
        <v>0.2</v>
      </c>
      <c r="L537" s="5">
        <f>_xlfn.XLOOKUP(D537,products!$A$2:$A$49,products!$E$2:$E$49,,0)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_xlfn.XLOOKUP(Order_table[[#This Row],[Customer ID]],customers!$A$2:$A$1001,customers!$I$2:$I$1001,,0)</f>
        <v>No</v>
      </c>
    </row>
    <row r="538" spans="1:16" hidden="1" x14ac:dyDescent="0.3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IF(_xlfn.XLOOKUP(C538,customers!$A$2:$A$1001,customers!B538:B1537,,0)=0,"",_xlfn.XLOOKUP(C538,customers!$A$2:$A$1001,customers!B538:B1537,,0))</f>
        <v/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_xlfn.XLOOKUP(C538,customers!$A$2:$A$1001,customers!$G$2:$G$1001,,0)</f>
        <v>Ireland</v>
      </c>
      <c r="I538" t="str">
        <f>_xlfn.XLOOKUP(D538,products!$A$2:$A$49,products!$B$2:$B$49,,0)</f>
        <v>Rob</v>
      </c>
      <c r="J538" t="str">
        <f>_xlfn.XLOOKUP(D538,products!$A$2:$A$49,products!$C$2:$C$49,,0)</f>
        <v>D</v>
      </c>
      <c r="K538" s="4">
        <f>_xlfn.XLOOKUP(D538,products!$A$2:$A$49,products!$D$2:$D$49,,0)</f>
        <v>0.2</v>
      </c>
      <c r="L538" s="5">
        <f>_xlfn.XLOOKUP(D538,products!$A$2:$A$49,products!$E$2:$E$49,,0)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_xlfn.XLOOKUP(Order_table[[#This Row],[Customer ID]],customers!$A$2:$A$1001,customers!$I$2:$I$1001,,0)</f>
        <v>Yes</v>
      </c>
    </row>
    <row r="539" spans="1:16" hidden="1" x14ac:dyDescent="0.3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IF(_xlfn.XLOOKUP(C539,customers!$A$2:$A$1001,customers!B539:B1538,,0)=0,"",_xlfn.XLOOKUP(C539,customers!$A$2:$A$1001,customers!B539:B1538,,0))</f>
        <v/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_xlfn.XLOOKUP(C539,customers!$A$2:$A$1001,customers!$G$2:$G$1001,,0)</f>
        <v>United States</v>
      </c>
      <c r="I539" t="str">
        <f>_xlfn.XLOOKUP(D539,products!$A$2:$A$49,products!$B$2:$B$49,,0)</f>
        <v>Exc</v>
      </c>
      <c r="J539" t="str">
        <f>_xlfn.XLOOKUP(D539,products!$A$2:$A$49,products!$C$2:$C$49,,0)</f>
        <v>D</v>
      </c>
      <c r="K539" s="4">
        <f>_xlfn.XLOOKUP(D539,products!$A$2:$A$49,products!$D$2:$D$49,,0)</f>
        <v>2.5</v>
      </c>
      <c r="L539" s="5">
        <f>_xlfn.XLOOKUP(D539,products!$A$2:$A$49,products!$E$2:$E$49,,0)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_xlfn.XLOOKUP(Order_table[[#This Row],[Customer ID]],customers!$A$2:$A$1001,customers!$I$2:$I$1001,,0)</f>
        <v>Yes</v>
      </c>
    </row>
    <row r="540" spans="1:16" hidden="1" x14ac:dyDescent="0.3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IF(_xlfn.XLOOKUP(C540,customers!$A$2:$A$1001,customers!B540:B1539,,0)=0,"",_xlfn.XLOOKUP(C540,customers!$A$2:$A$1001,customers!B540:B1539,,0))</f>
        <v/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_xlfn.XLOOKUP(C540,customers!$A$2:$A$1001,customers!$G$2:$G$1001,,0)</f>
        <v>United States</v>
      </c>
      <c r="I540" t="str">
        <f>_xlfn.XLOOKUP(D540,products!$A$2:$A$49,products!$B$2:$B$49,,0)</f>
        <v>Rob</v>
      </c>
      <c r="J540" t="str">
        <f>_xlfn.XLOOKUP(D540,products!$A$2:$A$49,products!$C$2:$C$49,,0)</f>
        <v>D</v>
      </c>
      <c r="K540" s="4">
        <f>_xlfn.XLOOKUP(D540,products!$A$2:$A$49,products!$D$2:$D$49,,0)</f>
        <v>0.2</v>
      </c>
      <c r="L540" s="5">
        <f>_xlfn.XLOOKUP(D540,products!$A$2:$A$49,products!$E$2:$E$49,,0)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_xlfn.XLOOKUP(Order_table[[#This Row],[Customer ID]],customers!$A$2:$A$1001,customers!$I$2:$I$1001,,0)</f>
        <v>Yes</v>
      </c>
    </row>
    <row r="541" spans="1:16" hidden="1" x14ac:dyDescent="0.3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IF(_xlfn.XLOOKUP(C541,customers!$A$2:$A$1001,customers!B541:B1540,,0)=0,"",_xlfn.XLOOKUP(C541,customers!$A$2:$A$1001,customers!B541:B1540,,0))</f>
        <v/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_xlfn.XLOOKUP(C541,customers!$A$2:$A$1001,customers!$G$2:$G$1001,,0)</f>
        <v>United States</v>
      </c>
      <c r="I541" t="str">
        <f>_xlfn.XLOOKUP(D541,products!$A$2:$A$49,products!$B$2:$B$49,,0)</f>
        <v>Rob</v>
      </c>
      <c r="J541" t="str">
        <f>_xlfn.XLOOKUP(D541,products!$A$2:$A$49,products!$C$2:$C$49,,0)</f>
        <v>D</v>
      </c>
      <c r="K541" s="4">
        <f>_xlfn.XLOOKUP(D541,products!$A$2:$A$49,products!$D$2:$D$49,,0)</f>
        <v>0.5</v>
      </c>
      <c r="L541" s="5">
        <f>_xlfn.XLOOKUP(D541,products!$A$2:$A$49,products!$E$2:$E$49,,0)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_xlfn.XLOOKUP(Order_table[[#This Row],[Customer ID]],customers!$A$2:$A$1001,customers!$I$2:$I$1001,,0)</f>
        <v>No</v>
      </c>
    </row>
    <row r="542" spans="1:16" hidden="1" x14ac:dyDescent="0.3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IF(_xlfn.XLOOKUP(C542,customers!$A$2:$A$1001,customers!B542:B1541,,0)=0,"",_xlfn.XLOOKUP(C542,customers!$A$2:$A$1001,customers!B542:B1541,,0))</f>
        <v/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_xlfn.XLOOKUP(C542,customers!$A$2:$A$1001,customers!$G$2:$G$1001,,0)</f>
        <v>United States</v>
      </c>
      <c r="I542" t="str">
        <f>_xlfn.XLOOKUP(D542,products!$A$2:$A$49,products!$B$2:$B$49,,0)</f>
        <v>Lib</v>
      </c>
      <c r="J542" t="str">
        <f>_xlfn.XLOOKUP(D542,products!$A$2:$A$49,products!$C$2:$C$49,,0)</f>
        <v>L</v>
      </c>
      <c r="K542" s="4">
        <f>_xlfn.XLOOKUP(D542,products!$A$2:$A$49,products!$D$2:$D$49,,0)</f>
        <v>1</v>
      </c>
      <c r="L542" s="5">
        <f>_xlfn.XLOOKUP(D542,products!$A$2:$A$49,products!$E$2:$E$49,,0)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_xlfn.XLOOKUP(Order_table[[#This Row],[Customer ID]],customers!$A$2:$A$1001,customers!$I$2:$I$1001,,0)</f>
        <v>Yes</v>
      </c>
    </row>
    <row r="543" spans="1:16" hidden="1" x14ac:dyDescent="0.3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IF(_xlfn.XLOOKUP(C543,customers!$A$2:$A$1001,customers!B543:B1542,,0)=0,"",_xlfn.XLOOKUP(C543,customers!$A$2:$A$1001,customers!B543:B1542,,0))</f>
        <v/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_xlfn.XLOOKUP(C543,customers!$A$2:$A$1001,customers!$G$2:$G$1001,,0)</f>
        <v>Ireland</v>
      </c>
      <c r="I543" t="str">
        <f>_xlfn.XLOOKUP(D543,products!$A$2:$A$49,products!$B$2:$B$49,,0)</f>
        <v>Ara</v>
      </c>
      <c r="J543" t="str">
        <f>_xlfn.XLOOKUP(D543,products!$A$2:$A$49,products!$C$2:$C$49,,0)</f>
        <v>D</v>
      </c>
      <c r="K543" s="4">
        <f>_xlfn.XLOOKUP(D543,products!$A$2:$A$49,products!$D$2:$D$49,,0)</f>
        <v>2.5</v>
      </c>
      <c r="L543" s="5">
        <f>_xlfn.XLOOKUP(D543,products!$A$2:$A$49,products!$E$2:$E$49,,0)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_xlfn.XLOOKUP(Order_table[[#This Row],[Customer ID]],customers!$A$2:$A$1001,customers!$I$2:$I$1001,,0)</f>
        <v>Yes</v>
      </c>
    </row>
    <row r="544" spans="1:16" hidden="1" x14ac:dyDescent="0.3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IF(_xlfn.XLOOKUP(C544,customers!$A$2:$A$1001,customers!B544:B1543,,0)=0,"",_xlfn.XLOOKUP(C544,customers!$A$2:$A$1001,customers!B544:B1543,,0))</f>
        <v/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_xlfn.XLOOKUP(C544,customers!$A$2:$A$1001,customers!$G$2:$G$1001,,0)</f>
        <v>United States</v>
      </c>
      <c r="I544" t="str">
        <f>_xlfn.XLOOKUP(D544,products!$A$2:$A$49,products!$B$2:$B$49,,0)</f>
        <v>Ara</v>
      </c>
      <c r="J544" t="str">
        <f>_xlfn.XLOOKUP(D544,products!$A$2:$A$49,products!$C$2:$C$49,,0)</f>
        <v>M</v>
      </c>
      <c r="K544" s="4">
        <f>_xlfn.XLOOKUP(D544,products!$A$2:$A$49,products!$D$2:$D$49,,0)</f>
        <v>2.5</v>
      </c>
      <c r="L544" s="5">
        <f>_xlfn.XLOOKUP(D544,products!$A$2:$A$49,products!$E$2:$E$49,,0)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_xlfn.XLOOKUP(Order_table[[#This Row],[Customer ID]],customers!$A$2:$A$1001,customers!$I$2:$I$1001,,0)</f>
        <v>No</v>
      </c>
    </row>
    <row r="545" spans="1:16" hidden="1" x14ac:dyDescent="0.3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IF(_xlfn.XLOOKUP(C545,customers!$A$2:$A$1001,customers!B545:B1544,,0)=0,"",_xlfn.XLOOKUP(C545,customers!$A$2:$A$1001,customers!B545:B1544,,0))</f>
        <v/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_xlfn.XLOOKUP(C545,customers!$A$2:$A$1001,customers!$G$2:$G$1001,,0)</f>
        <v>United States</v>
      </c>
      <c r="I545" t="str">
        <f>_xlfn.XLOOKUP(D545,products!$A$2:$A$49,products!$B$2:$B$49,,0)</f>
        <v>Rob</v>
      </c>
      <c r="J545" t="str">
        <f>_xlfn.XLOOKUP(D545,products!$A$2:$A$49,products!$C$2:$C$49,,0)</f>
        <v>L</v>
      </c>
      <c r="K545" s="4">
        <f>_xlfn.XLOOKUP(D545,products!$A$2:$A$49,products!$D$2:$D$49,,0)</f>
        <v>2.5</v>
      </c>
      <c r="L545" s="5">
        <f>_xlfn.XLOOKUP(D545,products!$A$2:$A$49,products!$E$2:$E$49,,0)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_xlfn.XLOOKUP(Order_table[[#This Row],[Customer ID]],customers!$A$2:$A$1001,customers!$I$2:$I$1001,,0)</f>
        <v>No</v>
      </c>
    </row>
    <row r="546" spans="1:16" hidden="1" x14ac:dyDescent="0.3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IF(_xlfn.XLOOKUP(C546,customers!$A$2:$A$1001,customers!B546:B1545,,0)=0,"",_xlfn.XLOOKUP(C546,customers!$A$2:$A$1001,customers!B546:B1545,,0))</f>
        <v/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_xlfn.XLOOKUP(C546,customers!$A$2:$A$1001,customers!$G$2:$G$1001,,0)</f>
        <v>United States</v>
      </c>
      <c r="I546" t="str">
        <f>_xlfn.XLOOKUP(D546,products!$A$2:$A$49,products!$B$2:$B$49,,0)</f>
        <v>Ara</v>
      </c>
      <c r="J546" t="str">
        <f>_xlfn.XLOOKUP(D546,products!$A$2:$A$49,products!$C$2:$C$49,,0)</f>
        <v>L</v>
      </c>
      <c r="K546" s="4">
        <f>_xlfn.XLOOKUP(D546,products!$A$2:$A$49,products!$D$2:$D$49,,0)</f>
        <v>0.5</v>
      </c>
      <c r="L546" s="5">
        <f>_xlfn.XLOOKUP(D546,products!$A$2:$A$49,products!$E$2:$E$49,,0)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_xlfn.XLOOKUP(Order_table[[#This Row],[Customer ID]],customers!$A$2:$A$1001,customers!$I$2:$I$1001,,0)</f>
        <v>No</v>
      </c>
    </row>
    <row r="547" spans="1:16" hidden="1" x14ac:dyDescent="0.3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IF(_xlfn.XLOOKUP(C547,customers!$A$2:$A$1001,customers!B547:B1546,,0)=0,"",_xlfn.XLOOKUP(C547,customers!$A$2:$A$1001,customers!B547:B1546,,0))</f>
        <v/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_xlfn.XLOOKUP(C547,customers!$A$2:$A$1001,customers!$G$2:$G$1001,,0)</f>
        <v>United Kingdom</v>
      </c>
      <c r="I547" t="str">
        <f>_xlfn.XLOOKUP(D547,products!$A$2:$A$49,products!$B$2:$B$49,,0)</f>
        <v>Lib</v>
      </c>
      <c r="J547" t="str">
        <f>_xlfn.XLOOKUP(D547,products!$A$2:$A$49,products!$C$2:$C$49,,0)</f>
        <v>D</v>
      </c>
      <c r="K547" s="4">
        <f>_xlfn.XLOOKUP(D547,products!$A$2:$A$49,products!$D$2:$D$49,,0)</f>
        <v>0.2</v>
      </c>
      <c r="L547" s="5">
        <f>_xlfn.XLOOKUP(D547,products!$A$2:$A$49,products!$E$2:$E$49,,0)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_xlfn.XLOOKUP(Order_table[[#This Row],[Customer ID]],customers!$A$2:$A$1001,customers!$I$2:$I$1001,,0)</f>
        <v>No</v>
      </c>
    </row>
    <row r="548" spans="1:16" hidden="1" x14ac:dyDescent="0.3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IF(_xlfn.XLOOKUP(C548,customers!$A$2:$A$1001,customers!B548:B1547,,0)=0,"",_xlfn.XLOOKUP(C548,customers!$A$2:$A$1001,customers!B548:B1547,,0))</f>
        <v/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_xlfn.XLOOKUP(C548,customers!$A$2:$A$1001,customers!$G$2:$G$1001,,0)</f>
        <v>Ireland</v>
      </c>
      <c r="I548" t="str">
        <f>_xlfn.XLOOKUP(D548,products!$A$2:$A$49,products!$B$2:$B$49,,0)</f>
        <v>Exc</v>
      </c>
      <c r="J548" t="str">
        <f>_xlfn.XLOOKUP(D548,products!$A$2:$A$49,products!$C$2:$C$49,,0)</f>
        <v>D</v>
      </c>
      <c r="K548" s="4">
        <f>_xlfn.XLOOKUP(D548,products!$A$2:$A$49,products!$D$2:$D$49,,0)</f>
        <v>2.5</v>
      </c>
      <c r="L548" s="5">
        <f>_xlfn.XLOOKUP(D548,products!$A$2:$A$49,products!$E$2:$E$49,,0)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_xlfn.XLOOKUP(Order_table[[#This Row],[Customer ID]],customers!$A$2:$A$1001,customers!$I$2:$I$1001,,0)</f>
        <v>No</v>
      </c>
    </row>
    <row r="549" spans="1:16" hidden="1" x14ac:dyDescent="0.3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IF(_xlfn.XLOOKUP(C549,customers!$A$2:$A$1001,customers!B549:B1548,,0)=0,"",_xlfn.XLOOKUP(C549,customers!$A$2:$A$1001,customers!B549:B1548,,0))</f>
        <v/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_xlfn.XLOOKUP(C549,customers!$A$2:$A$1001,customers!$G$2:$G$1001,,0)</f>
        <v>United States</v>
      </c>
      <c r="I549" t="str">
        <f>_xlfn.XLOOKUP(D549,products!$A$2:$A$49,products!$B$2:$B$49,,0)</f>
        <v>Rob</v>
      </c>
      <c r="J549" t="str">
        <f>_xlfn.XLOOKUP(D549,products!$A$2:$A$49,products!$C$2:$C$49,,0)</f>
        <v>L</v>
      </c>
      <c r="K549" s="4">
        <f>_xlfn.XLOOKUP(D549,products!$A$2:$A$49,products!$D$2:$D$49,,0)</f>
        <v>0.2</v>
      </c>
      <c r="L549" s="5">
        <f>_xlfn.XLOOKUP(D549,products!$A$2:$A$49,products!$E$2:$E$49,,0)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_xlfn.XLOOKUP(Order_table[[#This Row],[Customer ID]],customers!$A$2:$A$1001,customers!$I$2:$I$1001,,0)</f>
        <v>Yes</v>
      </c>
    </row>
    <row r="550" spans="1:16" hidden="1" x14ac:dyDescent="0.3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IF(_xlfn.XLOOKUP(C550,customers!$A$2:$A$1001,customers!B550:B1549,,0)=0,"",_xlfn.XLOOKUP(C550,customers!$A$2:$A$1001,customers!B550:B1549,,0))</f>
        <v/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_xlfn.XLOOKUP(C550,customers!$A$2:$A$1001,customers!$G$2:$G$1001,,0)</f>
        <v>United States</v>
      </c>
      <c r="I550" t="str">
        <f>_xlfn.XLOOKUP(D550,products!$A$2:$A$49,products!$B$2:$B$49,,0)</f>
        <v>Exc</v>
      </c>
      <c r="J550" t="str">
        <f>_xlfn.XLOOKUP(D550,products!$A$2:$A$49,products!$C$2:$C$49,,0)</f>
        <v>L</v>
      </c>
      <c r="K550" s="4">
        <f>_xlfn.XLOOKUP(D550,products!$A$2:$A$49,products!$D$2:$D$49,,0)</f>
        <v>0.2</v>
      </c>
      <c r="L550" s="5">
        <f>_xlfn.XLOOKUP(D550,products!$A$2:$A$49,products!$E$2:$E$49,,0)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_xlfn.XLOOKUP(Order_table[[#This Row],[Customer ID]],customers!$A$2:$A$1001,customers!$I$2:$I$1001,,0)</f>
        <v>Yes</v>
      </c>
    </row>
    <row r="551" spans="1:16" hidden="1" x14ac:dyDescent="0.3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IF(_xlfn.XLOOKUP(C551,customers!$A$2:$A$1001,customers!B551:B1550,,0)=0,"",_xlfn.XLOOKUP(C551,customers!$A$2:$A$1001,customers!B551:B1550,,0))</f>
        <v/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_xlfn.XLOOKUP(C551,customers!$A$2:$A$1001,customers!$G$2:$G$1001,,0)</f>
        <v>United States</v>
      </c>
      <c r="I551" t="str">
        <f>_xlfn.XLOOKUP(D551,products!$A$2:$A$49,products!$B$2:$B$49,,0)</f>
        <v>Exc</v>
      </c>
      <c r="J551" t="str">
        <f>_xlfn.XLOOKUP(D551,products!$A$2:$A$49,products!$C$2:$C$49,,0)</f>
        <v>L</v>
      </c>
      <c r="K551" s="4">
        <f>_xlfn.XLOOKUP(D551,products!$A$2:$A$49,products!$D$2:$D$49,,0)</f>
        <v>0.2</v>
      </c>
      <c r="L551" s="5">
        <f>_xlfn.XLOOKUP(D551,products!$A$2:$A$49,products!$E$2:$E$49,,0)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_xlfn.XLOOKUP(Order_table[[#This Row],[Customer ID]],customers!$A$2:$A$1001,customers!$I$2:$I$1001,,0)</f>
        <v>Yes</v>
      </c>
    </row>
    <row r="552" spans="1:16" hidden="1" x14ac:dyDescent="0.3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IF(_xlfn.XLOOKUP(C552,customers!$A$2:$A$1001,customers!B552:B1551,,0)=0,"",_xlfn.XLOOKUP(C552,customers!$A$2:$A$1001,customers!B552:B1551,,0))</f>
        <v/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_xlfn.XLOOKUP(C552,customers!$A$2:$A$1001,customers!$G$2:$G$1001,,0)</f>
        <v>United States</v>
      </c>
      <c r="I552" t="str">
        <f>_xlfn.XLOOKUP(D552,products!$A$2:$A$49,products!$B$2:$B$49,,0)</f>
        <v>Lib</v>
      </c>
      <c r="J552" t="str">
        <f>_xlfn.XLOOKUP(D552,products!$A$2:$A$49,products!$C$2:$C$49,,0)</f>
        <v>D</v>
      </c>
      <c r="K552" s="4">
        <f>_xlfn.XLOOKUP(D552,products!$A$2:$A$49,products!$D$2:$D$49,,0)</f>
        <v>0.2</v>
      </c>
      <c r="L552" s="5">
        <f>_xlfn.XLOOKUP(D552,products!$A$2:$A$49,products!$E$2:$E$49,,0)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_xlfn.XLOOKUP(Order_table[[#This Row],[Customer ID]],customers!$A$2:$A$1001,customers!$I$2:$I$1001,,0)</f>
        <v>Yes</v>
      </c>
    </row>
    <row r="553" spans="1:16" hidden="1" x14ac:dyDescent="0.3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IF(_xlfn.XLOOKUP(C553,customers!$A$2:$A$1001,customers!B553:B1552,,0)=0,"",_xlfn.XLOOKUP(C553,customers!$A$2:$A$1001,customers!B553:B1552,,0))</f>
        <v/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_xlfn.XLOOKUP(C553,customers!$A$2:$A$1001,customers!$G$2:$G$1001,,0)</f>
        <v>United States</v>
      </c>
      <c r="I553" t="str">
        <f>_xlfn.XLOOKUP(D553,products!$A$2:$A$49,products!$B$2:$B$49,,0)</f>
        <v>Exc</v>
      </c>
      <c r="J553" t="str">
        <f>_xlfn.XLOOKUP(D553,products!$A$2:$A$49,products!$C$2:$C$49,,0)</f>
        <v>D</v>
      </c>
      <c r="K553" s="4">
        <f>_xlfn.XLOOKUP(D553,products!$A$2:$A$49,products!$D$2:$D$49,,0)</f>
        <v>0.2</v>
      </c>
      <c r="L553" s="5">
        <f>_xlfn.XLOOKUP(D553,products!$A$2:$A$49,products!$E$2:$E$49,,0)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_xlfn.XLOOKUP(Order_table[[#This Row],[Customer ID]],customers!$A$2:$A$1001,customers!$I$2:$I$1001,,0)</f>
        <v>No</v>
      </c>
    </row>
    <row r="554" spans="1:16" hidden="1" x14ac:dyDescent="0.3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IF(_xlfn.XLOOKUP(C554,customers!$A$2:$A$1001,customers!B554:B1553,,0)=0,"",_xlfn.XLOOKUP(C554,customers!$A$2:$A$1001,customers!B554:B1553,,0))</f>
        <v/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_xlfn.XLOOKUP(C554,customers!$A$2:$A$1001,customers!$G$2:$G$1001,,0)</f>
        <v>United Kingdom</v>
      </c>
      <c r="I554" t="str">
        <f>_xlfn.XLOOKUP(D554,products!$A$2:$A$49,products!$B$2:$B$49,,0)</f>
        <v>Exc</v>
      </c>
      <c r="J554" t="str">
        <f>_xlfn.XLOOKUP(D554,products!$A$2:$A$49,products!$C$2:$C$49,,0)</f>
        <v>L</v>
      </c>
      <c r="K554" s="4">
        <f>_xlfn.XLOOKUP(D554,products!$A$2:$A$49,products!$D$2:$D$49,,0)</f>
        <v>0.2</v>
      </c>
      <c r="L554" s="5">
        <f>_xlfn.XLOOKUP(D554,products!$A$2:$A$49,products!$E$2:$E$49,,0)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_xlfn.XLOOKUP(Order_table[[#This Row],[Customer ID]],customers!$A$2:$A$1001,customers!$I$2:$I$1001,,0)</f>
        <v>Yes</v>
      </c>
    </row>
    <row r="555" spans="1:16" hidden="1" x14ac:dyDescent="0.3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IF(_xlfn.XLOOKUP(C555,customers!$A$2:$A$1001,customers!B555:B1554,,0)=0,"",_xlfn.XLOOKUP(C555,customers!$A$2:$A$1001,customers!B555:B1554,,0))</f>
        <v/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_xlfn.XLOOKUP(C555,customers!$A$2:$A$1001,customers!$G$2:$G$1001,,0)</f>
        <v>United States</v>
      </c>
      <c r="I555" t="str">
        <f>_xlfn.XLOOKUP(D555,products!$A$2:$A$49,products!$B$2:$B$49,,0)</f>
        <v>Exc</v>
      </c>
      <c r="J555" t="str">
        <f>_xlfn.XLOOKUP(D555,products!$A$2:$A$49,products!$C$2:$C$49,,0)</f>
        <v>M</v>
      </c>
      <c r="K555" s="4">
        <f>_xlfn.XLOOKUP(D555,products!$A$2:$A$49,products!$D$2:$D$49,,0)</f>
        <v>1</v>
      </c>
      <c r="L555" s="5">
        <f>_xlfn.XLOOKUP(D555,products!$A$2:$A$49,products!$E$2:$E$49,,0)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_xlfn.XLOOKUP(Order_table[[#This Row],[Customer ID]],customers!$A$2:$A$1001,customers!$I$2:$I$1001,,0)</f>
        <v>No</v>
      </c>
    </row>
    <row r="556" spans="1:16" hidden="1" x14ac:dyDescent="0.3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IF(_xlfn.XLOOKUP(C556,customers!$A$2:$A$1001,customers!B556:B1555,,0)=0,"",_xlfn.XLOOKUP(C556,customers!$A$2:$A$1001,customers!B556:B1555,,0))</f>
        <v/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_xlfn.XLOOKUP(C556,customers!$A$2:$A$1001,customers!$G$2:$G$1001,,0)</f>
        <v>United Kingdom</v>
      </c>
      <c r="I556" t="str">
        <f>_xlfn.XLOOKUP(D556,products!$A$2:$A$49,products!$B$2:$B$49,,0)</f>
        <v>Rob</v>
      </c>
      <c r="J556" t="str">
        <f>_xlfn.XLOOKUP(D556,products!$A$2:$A$49,products!$C$2:$C$49,,0)</f>
        <v>L</v>
      </c>
      <c r="K556" s="4">
        <f>_xlfn.XLOOKUP(D556,products!$A$2:$A$49,products!$D$2:$D$49,,0)</f>
        <v>2.5</v>
      </c>
      <c r="L556" s="5">
        <f>_xlfn.XLOOKUP(D556,products!$A$2:$A$49,products!$E$2:$E$49,,0)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_xlfn.XLOOKUP(Order_table[[#This Row],[Customer ID]],customers!$A$2:$A$1001,customers!$I$2:$I$1001,,0)</f>
        <v>Yes</v>
      </c>
    </row>
    <row r="557" spans="1:16" hidden="1" x14ac:dyDescent="0.3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IF(_xlfn.XLOOKUP(C557,customers!$A$2:$A$1001,customers!B557:B1556,,0)=0,"",_xlfn.XLOOKUP(C557,customers!$A$2:$A$1001,customers!B557:B1556,,0))</f>
        <v/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_xlfn.XLOOKUP(C557,customers!$A$2:$A$1001,customers!$G$2:$G$1001,,0)</f>
        <v>Ireland</v>
      </c>
      <c r="I557" t="str">
        <f>_xlfn.XLOOKUP(D557,products!$A$2:$A$49,products!$B$2:$B$49,,0)</f>
        <v>Exc</v>
      </c>
      <c r="J557" t="str">
        <f>_xlfn.XLOOKUP(D557,products!$A$2:$A$49,products!$C$2:$C$49,,0)</f>
        <v>M</v>
      </c>
      <c r="K557" s="4">
        <f>_xlfn.XLOOKUP(D557,products!$A$2:$A$49,products!$D$2:$D$49,,0)</f>
        <v>1</v>
      </c>
      <c r="L557" s="5">
        <f>_xlfn.XLOOKUP(D557,products!$A$2:$A$49,products!$E$2:$E$49,,0)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_xlfn.XLOOKUP(Order_table[[#This Row],[Customer ID]],customers!$A$2:$A$1001,customers!$I$2:$I$1001,,0)</f>
        <v>No</v>
      </c>
    </row>
    <row r="558" spans="1:16" hidden="1" x14ac:dyDescent="0.3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IF(_xlfn.XLOOKUP(C558,customers!$A$2:$A$1001,customers!B558:B1557,,0)=0,"",_xlfn.XLOOKUP(C558,customers!$A$2:$A$1001,customers!B558:B1557,,0))</f>
        <v/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_xlfn.XLOOKUP(C558,customers!$A$2:$A$1001,customers!$G$2:$G$1001,,0)</f>
        <v>United States</v>
      </c>
      <c r="I558" t="str">
        <f>_xlfn.XLOOKUP(D558,products!$A$2:$A$49,products!$B$2:$B$49,,0)</f>
        <v>Lib</v>
      </c>
      <c r="J558" t="str">
        <f>_xlfn.XLOOKUP(D558,products!$A$2:$A$49,products!$C$2:$C$49,,0)</f>
        <v>M</v>
      </c>
      <c r="K558" s="4">
        <f>_xlfn.XLOOKUP(D558,products!$A$2:$A$49,products!$D$2:$D$49,,0)</f>
        <v>0.2</v>
      </c>
      <c r="L558" s="5">
        <f>_xlfn.XLOOKUP(D558,products!$A$2:$A$49,products!$E$2:$E$49,,0)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_xlfn.XLOOKUP(Order_table[[#This Row],[Customer ID]],customers!$A$2:$A$1001,customers!$I$2:$I$1001,,0)</f>
        <v>Yes</v>
      </c>
    </row>
    <row r="559" spans="1:16" hidden="1" x14ac:dyDescent="0.3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IF(_xlfn.XLOOKUP(C559,customers!$A$2:$A$1001,customers!B559:B1558,,0)=0,"",_xlfn.XLOOKUP(C559,customers!$A$2:$A$1001,customers!B559:B1558,,0))</f>
        <v/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_xlfn.XLOOKUP(C559,customers!$A$2:$A$1001,customers!$G$2:$G$1001,,0)</f>
        <v>Ireland</v>
      </c>
      <c r="I559" t="str">
        <f>_xlfn.XLOOKUP(D559,products!$A$2:$A$49,products!$B$2:$B$49,,0)</f>
        <v>Exc</v>
      </c>
      <c r="J559" t="str">
        <f>_xlfn.XLOOKUP(D559,products!$A$2:$A$49,products!$C$2:$C$49,,0)</f>
        <v>L</v>
      </c>
      <c r="K559" s="4">
        <f>_xlfn.XLOOKUP(D559,products!$A$2:$A$49,products!$D$2:$D$49,,0)</f>
        <v>1</v>
      </c>
      <c r="L559" s="5">
        <f>_xlfn.XLOOKUP(D559,products!$A$2:$A$49,products!$E$2:$E$49,,0)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_xlfn.XLOOKUP(Order_table[[#This Row],[Customer ID]],customers!$A$2:$A$1001,customers!$I$2:$I$1001,,0)</f>
        <v>Yes</v>
      </c>
    </row>
    <row r="560" spans="1:16" hidden="1" x14ac:dyDescent="0.3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IF(_xlfn.XLOOKUP(C560,customers!$A$2:$A$1001,customers!B560:B1559,,0)=0,"",_xlfn.XLOOKUP(C560,customers!$A$2:$A$1001,customers!B560:B1559,,0))</f>
        <v/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_xlfn.XLOOKUP(C560,customers!$A$2:$A$1001,customers!$G$2:$G$1001,,0)</f>
        <v>United States</v>
      </c>
      <c r="I560" t="str">
        <f>_xlfn.XLOOKUP(D560,products!$A$2:$A$49,products!$B$2:$B$49,,0)</f>
        <v>Lib</v>
      </c>
      <c r="J560" t="str">
        <f>_xlfn.XLOOKUP(D560,products!$A$2:$A$49,products!$C$2:$C$49,,0)</f>
        <v>D</v>
      </c>
      <c r="K560" s="4">
        <f>_xlfn.XLOOKUP(D560,products!$A$2:$A$49,products!$D$2:$D$49,,0)</f>
        <v>0.2</v>
      </c>
      <c r="L560" s="5">
        <f>_xlfn.XLOOKUP(D560,products!$A$2:$A$49,products!$E$2:$E$49,,0)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_xlfn.XLOOKUP(Order_table[[#This Row],[Customer ID]],customers!$A$2:$A$1001,customers!$I$2:$I$1001,,0)</f>
        <v>Yes</v>
      </c>
    </row>
    <row r="561" spans="1:16" hidden="1" x14ac:dyDescent="0.3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IF(_xlfn.XLOOKUP(C561,customers!$A$2:$A$1001,customers!B561:B1560,,0)=0,"",_xlfn.XLOOKUP(C561,customers!$A$2:$A$1001,customers!B561:B1560,,0))</f>
        <v/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_xlfn.XLOOKUP(C561,customers!$A$2:$A$1001,customers!$G$2:$G$1001,,0)</f>
        <v>United States</v>
      </c>
      <c r="I561" t="str">
        <f>_xlfn.XLOOKUP(D561,products!$A$2:$A$49,products!$B$2:$B$49,,0)</f>
        <v>Ara</v>
      </c>
      <c r="J561" t="str">
        <f>_xlfn.XLOOKUP(D561,products!$A$2:$A$49,products!$C$2:$C$49,,0)</f>
        <v>L</v>
      </c>
      <c r="K561" s="4">
        <f>_xlfn.XLOOKUP(D561,products!$A$2:$A$49,products!$D$2:$D$49,,0)</f>
        <v>1</v>
      </c>
      <c r="L561" s="5">
        <f>_xlfn.XLOOKUP(D561,products!$A$2:$A$49,products!$E$2:$E$49,,0)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_xlfn.XLOOKUP(Order_table[[#This Row],[Customer ID]],customers!$A$2:$A$1001,customers!$I$2:$I$1001,,0)</f>
        <v>Yes</v>
      </c>
    </row>
    <row r="562" spans="1:16" hidden="1" x14ac:dyDescent="0.3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IF(_xlfn.XLOOKUP(C562,customers!$A$2:$A$1001,customers!B562:B1561,,0)=0,"",_xlfn.XLOOKUP(C562,customers!$A$2:$A$1001,customers!B562:B1561,,0))</f>
        <v/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_xlfn.XLOOKUP(C562,customers!$A$2:$A$1001,customers!$G$2:$G$1001,,0)</f>
        <v>United States</v>
      </c>
      <c r="I562" t="str">
        <f>_xlfn.XLOOKUP(D562,products!$A$2:$A$49,products!$B$2:$B$49,,0)</f>
        <v>Exc</v>
      </c>
      <c r="J562" t="str">
        <f>_xlfn.XLOOKUP(D562,products!$A$2:$A$49,products!$C$2:$C$49,,0)</f>
        <v>M</v>
      </c>
      <c r="K562" s="4">
        <f>_xlfn.XLOOKUP(D562,products!$A$2:$A$49,products!$D$2:$D$49,,0)</f>
        <v>2.5</v>
      </c>
      <c r="L562" s="5">
        <f>_xlfn.XLOOKUP(D562,products!$A$2:$A$49,products!$E$2:$E$49,,0)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_xlfn.XLOOKUP(Order_table[[#This Row],[Customer ID]],customers!$A$2:$A$1001,customers!$I$2:$I$1001,,0)</f>
        <v>Yes</v>
      </c>
    </row>
    <row r="563" spans="1:16" hidden="1" x14ac:dyDescent="0.3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IF(_xlfn.XLOOKUP(C563,customers!$A$2:$A$1001,customers!B563:B1562,,0)=0,"",_xlfn.XLOOKUP(C563,customers!$A$2:$A$1001,customers!B563:B1562,,0))</f>
        <v/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_xlfn.XLOOKUP(C563,customers!$A$2:$A$1001,customers!$G$2:$G$1001,,0)</f>
        <v>Ireland</v>
      </c>
      <c r="I563" t="str">
        <f>_xlfn.XLOOKUP(D563,products!$A$2:$A$49,products!$B$2:$B$49,,0)</f>
        <v>Ara</v>
      </c>
      <c r="J563" t="str">
        <f>_xlfn.XLOOKUP(D563,products!$A$2:$A$49,products!$C$2:$C$49,,0)</f>
        <v>D</v>
      </c>
      <c r="K563" s="4">
        <f>_xlfn.XLOOKUP(D563,products!$A$2:$A$49,products!$D$2:$D$49,,0)</f>
        <v>0.2</v>
      </c>
      <c r="L563" s="5">
        <f>_xlfn.XLOOKUP(D563,products!$A$2:$A$49,products!$E$2:$E$49,,0)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_xlfn.XLOOKUP(Order_table[[#This Row],[Customer ID]],customers!$A$2:$A$1001,customers!$I$2:$I$1001,,0)</f>
        <v>Yes</v>
      </c>
    </row>
    <row r="564" spans="1:16" hidden="1" x14ac:dyDescent="0.3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IF(_xlfn.XLOOKUP(C564,customers!$A$2:$A$1001,customers!B564:B1563,,0)=0,"",_xlfn.XLOOKUP(C564,customers!$A$2:$A$1001,customers!B564:B1563,,0))</f>
        <v/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_xlfn.XLOOKUP(C564,customers!$A$2:$A$1001,customers!$G$2:$G$1001,,0)</f>
        <v>United Kingdom</v>
      </c>
      <c r="I564" t="str">
        <f>_xlfn.XLOOKUP(D564,products!$A$2:$A$49,products!$B$2:$B$49,,0)</f>
        <v>Lib</v>
      </c>
      <c r="J564" t="str">
        <f>_xlfn.XLOOKUP(D564,products!$A$2:$A$49,products!$C$2:$C$49,,0)</f>
        <v>L</v>
      </c>
      <c r="K564" s="4">
        <f>_xlfn.XLOOKUP(D564,products!$A$2:$A$49,products!$D$2:$D$49,,0)</f>
        <v>0.2</v>
      </c>
      <c r="L564" s="5">
        <f>_xlfn.XLOOKUP(D564,products!$A$2:$A$49,products!$E$2:$E$49,,0)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_xlfn.XLOOKUP(Order_table[[#This Row],[Customer ID]],customers!$A$2:$A$1001,customers!$I$2:$I$1001,,0)</f>
        <v>No</v>
      </c>
    </row>
    <row r="565" spans="1:16" hidden="1" x14ac:dyDescent="0.3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IF(_xlfn.XLOOKUP(C565,customers!$A$2:$A$1001,customers!B565:B1564,,0)=0,"",_xlfn.XLOOKUP(C565,customers!$A$2:$A$1001,customers!B565:B1564,,0))</f>
        <v/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_xlfn.XLOOKUP(C565,customers!$A$2:$A$1001,customers!$G$2:$G$1001,,0)</f>
        <v>United Kingdom</v>
      </c>
      <c r="I565" t="str">
        <f>_xlfn.XLOOKUP(D565,products!$A$2:$A$49,products!$B$2:$B$49,,0)</f>
        <v>Exc</v>
      </c>
      <c r="J565" t="str">
        <f>_xlfn.XLOOKUP(D565,products!$A$2:$A$49,products!$C$2:$C$49,,0)</f>
        <v>M</v>
      </c>
      <c r="K565" s="4">
        <f>_xlfn.XLOOKUP(D565,products!$A$2:$A$49,products!$D$2:$D$49,,0)</f>
        <v>1</v>
      </c>
      <c r="L565" s="5">
        <f>_xlfn.XLOOKUP(D565,products!$A$2:$A$49,products!$E$2:$E$49,,0)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_xlfn.XLOOKUP(Order_table[[#This Row],[Customer ID]],customers!$A$2:$A$1001,customers!$I$2:$I$1001,,0)</f>
        <v>No</v>
      </c>
    </row>
    <row r="566" spans="1:16" hidden="1" x14ac:dyDescent="0.3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IF(_xlfn.XLOOKUP(C566,customers!$A$2:$A$1001,customers!B566:B1565,,0)=0,"",_xlfn.XLOOKUP(C566,customers!$A$2:$A$1001,customers!B566:B1565,,0))</f>
        <v/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_xlfn.XLOOKUP(C566,customers!$A$2:$A$1001,customers!$G$2:$G$1001,,0)</f>
        <v>United States</v>
      </c>
      <c r="I566" t="str">
        <f>_xlfn.XLOOKUP(D566,products!$A$2:$A$49,products!$B$2:$B$49,,0)</f>
        <v>Rob</v>
      </c>
      <c r="J566" t="str">
        <f>_xlfn.XLOOKUP(D566,products!$A$2:$A$49,products!$C$2:$C$49,,0)</f>
        <v>L</v>
      </c>
      <c r="K566" s="4">
        <f>_xlfn.XLOOKUP(D566,products!$A$2:$A$49,products!$D$2:$D$49,,0)</f>
        <v>0.5</v>
      </c>
      <c r="L566" s="5">
        <f>_xlfn.XLOOKUP(D566,products!$A$2:$A$49,products!$E$2:$E$49,,0)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_xlfn.XLOOKUP(Order_table[[#This Row],[Customer ID]],customers!$A$2:$A$1001,customers!$I$2:$I$1001,,0)</f>
        <v>No</v>
      </c>
    </row>
    <row r="567" spans="1:16" hidden="1" x14ac:dyDescent="0.3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IF(_xlfn.XLOOKUP(C567,customers!$A$2:$A$1001,customers!B567:B1566,,0)=0,"",_xlfn.XLOOKUP(C567,customers!$A$2:$A$1001,customers!B567:B1566,,0))</f>
        <v/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_xlfn.XLOOKUP(C567,customers!$A$2:$A$1001,customers!$G$2:$G$1001,,0)</f>
        <v>United States</v>
      </c>
      <c r="I567" t="str">
        <f>_xlfn.XLOOKUP(D567,products!$A$2:$A$49,products!$B$2:$B$49,,0)</f>
        <v>Rob</v>
      </c>
      <c r="J567" t="str">
        <f>_xlfn.XLOOKUP(D567,products!$A$2:$A$49,products!$C$2:$C$49,,0)</f>
        <v>D</v>
      </c>
      <c r="K567" s="4">
        <f>_xlfn.XLOOKUP(D567,products!$A$2:$A$49,products!$D$2:$D$49,,0)</f>
        <v>2.5</v>
      </c>
      <c r="L567" s="5">
        <f>_xlfn.XLOOKUP(D567,products!$A$2:$A$49,products!$E$2:$E$49,,0)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_xlfn.XLOOKUP(Order_table[[#This Row],[Customer ID]],customers!$A$2:$A$1001,customers!$I$2:$I$1001,,0)</f>
        <v>No</v>
      </c>
    </row>
    <row r="568" spans="1:16" hidden="1" x14ac:dyDescent="0.3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IF(_xlfn.XLOOKUP(C568,customers!$A$2:$A$1001,customers!B568:B1567,,0)=0,"",_xlfn.XLOOKUP(C568,customers!$A$2:$A$1001,customers!B568:B1567,,0))</f>
        <v/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_xlfn.XLOOKUP(C568,customers!$A$2:$A$1001,customers!$G$2:$G$1001,,0)</f>
        <v>United States</v>
      </c>
      <c r="I568" t="str">
        <f>_xlfn.XLOOKUP(D568,products!$A$2:$A$49,products!$B$2:$B$49,,0)</f>
        <v>Ara</v>
      </c>
      <c r="J568" t="str">
        <f>_xlfn.XLOOKUP(D568,products!$A$2:$A$49,products!$C$2:$C$49,,0)</f>
        <v>M</v>
      </c>
      <c r="K568" s="4">
        <f>_xlfn.XLOOKUP(D568,products!$A$2:$A$49,products!$D$2:$D$49,,0)</f>
        <v>0.2</v>
      </c>
      <c r="L568" s="5">
        <f>_xlfn.XLOOKUP(D568,products!$A$2:$A$49,products!$E$2:$E$49,,0)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_xlfn.XLOOKUP(Order_table[[#This Row],[Customer ID]],customers!$A$2:$A$1001,customers!$I$2:$I$1001,,0)</f>
        <v>Yes</v>
      </c>
    </row>
    <row r="569" spans="1:16" hidden="1" x14ac:dyDescent="0.3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IF(_xlfn.XLOOKUP(C569,customers!$A$2:$A$1001,customers!B569:B1568,,0)=0,"",_xlfn.XLOOKUP(C569,customers!$A$2:$A$1001,customers!B569:B1568,,0))</f>
        <v/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_xlfn.XLOOKUP(C569,customers!$A$2:$A$1001,customers!$G$2:$G$1001,,0)</f>
        <v>Ireland</v>
      </c>
      <c r="I569" t="str">
        <f>_xlfn.XLOOKUP(D569,products!$A$2:$A$49,products!$B$2:$B$49,,0)</f>
        <v>Rob</v>
      </c>
      <c r="J569" t="str">
        <f>_xlfn.XLOOKUP(D569,products!$A$2:$A$49,products!$C$2:$C$49,,0)</f>
        <v>L</v>
      </c>
      <c r="K569" s="4">
        <f>_xlfn.XLOOKUP(D569,products!$A$2:$A$49,products!$D$2:$D$49,,0)</f>
        <v>2.5</v>
      </c>
      <c r="L569" s="5">
        <f>_xlfn.XLOOKUP(D569,products!$A$2:$A$49,products!$E$2:$E$49,,0)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_xlfn.XLOOKUP(Order_table[[#This Row],[Customer ID]],customers!$A$2:$A$1001,customers!$I$2:$I$1001,,0)</f>
        <v>No</v>
      </c>
    </row>
    <row r="570" spans="1:16" hidden="1" x14ac:dyDescent="0.3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IF(_xlfn.XLOOKUP(C570,customers!$A$2:$A$1001,customers!B570:B1569,,0)=0,"",_xlfn.XLOOKUP(C570,customers!$A$2:$A$1001,customers!B570:B1569,,0))</f>
        <v/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_xlfn.XLOOKUP(C570,customers!$A$2:$A$1001,customers!$G$2:$G$1001,,0)</f>
        <v>United States</v>
      </c>
      <c r="I570" t="str">
        <f>_xlfn.XLOOKUP(D570,products!$A$2:$A$49,products!$B$2:$B$49,,0)</f>
        <v>Lib</v>
      </c>
      <c r="J570" t="str">
        <f>_xlfn.XLOOKUP(D570,products!$A$2:$A$49,products!$C$2:$C$49,,0)</f>
        <v>L</v>
      </c>
      <c r="K570" s="4">
        <f>_xlfn.XLOOKUP(D570,products!$A$2:$A$49,products!$D$2:$D$49,,0)</f>
        <v>0.2</v>
      </c>
      <c r="L570" s="5">
        <f>_xlfn.XLOOKUP(D570,products!$A$2:$A$49,products!$E$2:$E$49,,0)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_xlfn.XLOOKUP(Order_table[[#This Row],[Customer ID]],customers!$A$2:$A$1001,customers!$I$2:$I$1001,,0)</f>
        <v>Yes</v>
      </c>
    </row>
    <row r="571" spans="1:16" hidden="1" x14ac:dyDescent="0.3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IF(_xlfn.XLOOKUP(C571,customers!$A$2:$A$1001,customers!B571:B1570,,0)=0,"",_xlfn.XLOOKUP(C571,customers!$A$2:$A$1001,customers!B571:B1570,,0))</f>
        <v/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_xlfn.XLOOKUP(C571,customers!$A$2:$A$1001,customers!$G$2:$G$1001,,0)</f>
        <v>United Kingdom</v>
      </c>
      <c r="I571" t="str">
        <f>_xlfn.XLOOKUP(D571,products!$A$2:$A$49,products!$B$2:$B$49,,0)</f>
        <v>Ara</v>
      </c>
      <c r="J571" t="str">
        <f>_xlfn.XLOOKUP(D571,products!$A$2:$A$49,products!$C$2:$C$49,,0)</f>
        <v>D</v>
      </c>
      <c r="K571" s="4">
        <f>_xlfn.XLOOKUP(D571,products!$A$2:$A$49,products!$D$2:$D$49,,0)</f>
        <v>2.5</v>
      </c>
      <c r="L571" s="5">
        <f>_xlfn.XLOOKUP(D571,products!$A$2:$A$49,products!$E$2:$E$49,,0)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_xlfn.XLOOKUP(Order_table[[#This Row],[Customer ID]],customers!$A$2:$A$1001,customers!$I$2:$I$1001,,0)</f>
        <v>No</v>
      </c>
    </row>
    <row r="572" spans="1:16" hidden="1" x14ac:dyDescent="0.3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IF(_xlfn.XLOOKUP(C572,customers!$A$2:$A$1001,customers!B572:B1571,,0)=0,"",_xlfn.XLOOKUP(C572,customers!$A$2:$A$1001,customers!B572:B1571,,0))</f>
        <v/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_xlfn.XLOOKUP(C572,customers!$A$2:$A$1001,customers!$G$2:$G$1001,,0)</f>
        <v>United States</v>
      </c>
      <c r="I572" t="str">
        <f>_xlfn.XLOOKUP(D572,products!$A$2:$A$49,products!$B$2:$B$49,,0)</f>
        <v>Ara</v>
      </c>
      <c r="J572" t="str">
        <f>_xlfn.XLOOKUP(D572,products!$A$2:$A$49,products!$C$2:$C$49,,0)</f>
        <v>M</v>
      </c>
      <c r="K572" s="4">
        <f>_xlfn.XLOOKUP(D572,products!$A$2:$A$49,products!$D$2:$D$49,,0)</f>
        <v>0.5</v>
      </c>
      <c r="L572" s="5">
        <f>_xlfn.XLOOKUP(D572,products!$A$2:$A$49,products!$E$2:$E$49,,0)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_xlfn.XLOOKUP(Order_table[[#This Row],[Customer ID]],customers!$A$2:$A$1001,customers!$I$2:$I$1001,,0)</f>
        <v>No</v>
      </c>
    </row>
    <row r="573" spans="1:16" hidden="1" x14ac:dyDescent="0.3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IF(_xlfn.XLOOKUP(C573,customers!$A$2:$A$1001,customers!B573:B1572,,0)=0,"",_xlfn.XLOOKUP(C573,customers!$A$2:$A$1001,customers!B573:B1572,,0))</f>
        <v/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_xlfn.XLOOKUP(C573,customers!$A$2:$A$1001,customers!$G$2:$G$1001,,0)</f>
        <v>United Kingdom</v>
      </c>
      <c r="I573" t="str">
        <f>_xlfn.XLOOKUP(D573,products!$A$2:$A$49,products!$B$2:$B$49,,0)</f>
        <v>Exc</v>
      </c>
      <c r="J573" t="str">
        <f>_xlfn.XLOOKUP(D573,products!$A$2:$A$49,products!$C$2:$C$49,,0)</f>
        <v>L</v>
      </c>
      <c r="K573" s="4">
        <f>_xlfn.XLOOKUP(D573,products!$A$2:$A$49,products!$D$2:$D$49,,0)</f>
        <v>0.5</v>
      </c>
      <c r="L573" s="5">
        <f>_xlfn.XLOOKUP(D573,products!$A$2:$A$49,products!$E$2:$E$49,,0)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_xlfn.XLOOKUP(Order_table[[#This Row],[Customer ID]],customers!$A$2:$A$1001,customers!$I$2:$I$1001,,0)</f>
        <v>No</v>
      </c>
    </row>
    <row r="574" spans="1:16" hidden="1" x14ac:dyDescent="0.3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IF(_xlfn.XLOOKUP(C574,customers!$A$2:$A$1001,customers!B574:B1573,,0)=0,"",_xlfn.XLOOKUP(C574,customers!$A$2:$A$1001,customers!B574:B1573,,0))</f>
        <v/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_xlfn.XLOOKUP(C574,customers!$A$2:$A$1001,customers!$G$2:$G$1001,,0)</f>
        <v>United States</v>
      </c>
      <c r="I574" t="str">
        <f>_xlfn.XLOOKUP(D574,products!$A$2:$A$49,products!$B$2:$B$49,,0)</f>
        <v>Ara</v>
      </c>
      <c r="J574" t="str">
        <f>_xlfn.XLOOKUP(D574,products!$A$2:$A$49,products!$C$2:$C$49,,0)</f>
        <v>D</v>
      </c>
      <c r="K574" s="4">
        <f>_xlfn.XLOOKUP(D574,products!$A$2:$A$49,products!$D$2:$D$49,,0)</f>
        <v>0.2</v>
      </c>
      <c r="L574" s="5">
        <f>_xlfn.XLOOKUP(D574,products!$A$2:$A$49,products!$E$2:$E$49,,0)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_xlfn.XLOOKUP(Order_table[[#This Row],[Customer ID]],customers!$A$2:$A$1001,customers!$I$2:$I$1001,,0)</f>
        <v>Yes</v>
      </c>
    </row>
    <row r="575" spans="1:16" hidden="1" x14ac:dyDescent="0.3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IF(_xlfn.XLOOKUP(C575,customers!$A$2:$A$1001,customers!B575:B1574,,0)=0,"",_xlfn.XLOOKUP(C575,customers!$A$2:$A$1001,customers!B575:B1574,,0))</f>
        <v/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_xlfn.XLOOKUP(C575,customers!$A$2:$A$1001,customers!$G$2:$G$1001,,0)</f>
        <v>United States</v>
      </c>
      <c r="I575" t="str">
        <f>_xlfn.XLOOKUP(D575,products!$A$2:$A$49,products!$B$2:$B$49,,0)</f>
        <v>Ara</v>
      </c>
      <c r="J575" t="str">
        <f>_xlfn.XLOOKUP(D575,products!$A$2:$A$49,products!$C$2:$C$49,,0)</f>
        <v>M</v>
      </c>
      <c r="K575" s="4">
        <f>_xlfn.XLOOKUP(D575,products!$A$2:$A$49,products!$D$2:$D$49,,0)</f>
        <v>1</v>
      </c>
      <c r="L575" s="5">
        <f>_xlfn.XLOOKUP(D575,products!$A$2:$A$49,products!$E$2:$E$49,,0)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_xlfn.XLOOKUP(Order_table[[#This Row],[Customer ID]],customers!$A$2:$A$1001,customers!$I$2:$I$1001,,0)</f>
        <v>No</v>
      </c>
    </row>
    <row r="576" spans="1:16" hidden="1" x14ac:dyDescent="0.3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IF(_xlfn.XLOOKUP(C576,customers!$A$2:$A$1001,customers!B576:B1575,,0)=0,"",_xlfn.XLOOKUP(C576,customers!$A$2:$A$1001,customers!B576:B1575,,0))</f>
        <v/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_xlfn.XLOOKUP(C576,customers!$A$2:$A$1001,customers!$G$2:$G$1001,,0)</f>
        <v>United States</v>
      </c>
      <c r="I576" t="str">
        <f>_xlfn.XLOOKUP(D576,products!$A$2:$A$49,products!$B$2:$B$49,,0)</f>
        <v>Rob</v>
      </c>
      <c r="J576" t="str">
        <f>_xlfn.XLOOKUP(D576,products!$A$2:$A$49,products!$C$2:$C$49,,0)</f>
        <v>L</v>
      </c>
      <c r="K576" s="4">
        <f>_xlfn.XLOOKUP(D576,products!$A$2:$A$49,products!$D$2:$D$49,,0)</f>
        <v>0.2</v>
      </c>
      <c r="L576" s="5">
        <f>_xlfn.XLOOKUP(D576,products!$A$2:$A$49,products!$E$2:$E$49,,0)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_xlfn.XLOOKUP(Order_table[[#This Row],[Customer ID]],customers!$A$2:$A$1001,customers!$I$2:$I$1001,,0)</f>
        <v>Yes</v>
      </c>
    </row>
    <row r="577" spans="1:16" hidden="1" x14ac:dyDescent="0.3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IF(_xlfn.XLOOKUP(C577,customers!$A$2:$A$1001,customers!B577:B1576,,0)=0,"",_xlfn.XLOOKUP(C577,customers!$A$2:$A$1001,customers!B577:B1576,,0))</f>
        <v/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_xlfn.XLOOKUP(C577,customers!$A$2:$A$1001,customers!$G$2:$G$1001,,0)</f>
        <v>United States</v>
      </c>
      <c r="I577" t="str">
        <f>_xlfn.XLOOKUP(D577,products!$A$2:$A$49,products!$B$2:$B$49,,0)</f>
        <v>Lib</v>
      </c>
      <c r="J577" t="str">
        <f>_xlfn.XLOOKUP(D577,products!$A$2:$A$49,products!$C$2:$C$49,,0)</f>
        <v>M</v>
      </c>
      <c r="K577" s="4">
        <f>_xlfn.XLOOKUP(D577,products!$A$2:$A$49,products!$D$2:$D$49,,0)</f>
        <v>2.5</v>
      </c>
      <c r="L577" s="5">
        <f>_xlfn.XLOOKUP(D577,products!$A$2:$A$49,products!$E$2:$E$49,,0)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_xlfn.XLOOKUP(Order_table[[#This Row],[Customer ID]],customers!$A$2:$A$1001,customers!$I$2:$I$1001,,0)</f>
        <v>No</v>
      </c>
    </row>
    <row r="578" spans="1:16" hidden="1" x14ac:dyDescent="0.3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IF(_xlfn.XLOOKUP(C578,customers!$A$2:$A$1001,customers!B578:B1577,,0)=0,"",_xlfn.XLOOKUP(C578,customers!$A$2:$A$1001,customers!B578:B1577,,0))</f>
        <v/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_xlfn.XLOOKUP(C578,customers!$A$2:$A$1001,customers!$G$2:$G$1001,,0)</f>
        <v>United States</v>
      </c>
      <c r="I578" t="str">
        <f>_xlfn.XLOOKUP(D578,products!$A$2:$A$49,products!$B$2:$B$49,,0)</f>
        <v>Ara</v>
      </c>
      <c r="J578" t="str">
        <f>_xlfn.XLOOKUP(D578,products!$A$2:$A$49,products!$C$2:$C$49,,0)</f>
        <v>D</v>
      </c>
      <c r="K578" s="4">
        <f>_xlfn.XLOOKUP(D578,products!$A$2:$A$49,products!$D$2:$D$49,,0)</f>
        <v>0.2</v>
      </c>
      <c r="L578" s="5">
        <f>_xlfn.XLOOKUP(D578,products!$A$2:$A$49,products!$E$2:$E$49,,0)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_xlfn.XLOOKUP(Order_table[[#This Row],[Customer ID]],customers!$A$2:$A$1001,customers!$I$2:$I$1001,,0)</f>
        <v>No</v>
      </c>
    </row>
    <row r="579" spans="1:16" hidden="1" x14ac:dyDescent="0.3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IF(_xlfn.XLOOKUP(C579,customers!$A$2:$A$1001,customers!B579:B1578,,0)=0,"",_xlfn.XLOOKUP(C579,customers!$A$2:$A$1001,customers!B579:B1578,,0))</f>
        <v/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_xlfn.XLOOKUP(C579,customers!$A$2:$A$1001,customers!$G$2:$G$1001,,0)</f>
        <v>United Kingdom</v>
      </c>
      <c r="I579" t="str">
        <f>_xlfn.XLOOKUP(D579,products!$A$2:$A$49,products!$B$2:$B$49,,0)</f>
        <v>Lib</v>
      </c>
      <c r="J579" t="str">
        <f>_xlfn.XLOOKUP(D579,products!$A$2:$A$49,products!$C$2:$C$49,,0)</f>
        <v>M</v>
      </c>
      <c r="K579" s="4">
        <f>_xlfn.XLOOKUP(D579,products!$A$2:$A$49,products!$D$2:$D$49,,0)</f>
        <v>1</v>
      </c>
      <c r="L579" s="5">
        <f>_xlfn.XLOOKUP(D579,products!$A$2:$A$49,products!$E$2:$E$49,,0)</f>
        <v>14.55</v>
      </c>
      <c r="M579" s="5">
        <f t="shared" ref="M579:M642" si="27">L579*E579</f>
        <v>58.2</v>
      </c>
      <c r="N579" t="str">
        <f t="shared" ref="N579:N642" si="28">IF(I579="Rob","Robusta",IF(I579="Exc","Excelsa",IF(I579="Ara","Arabica",IF(I579="Lib","Liberica"," "))))</f>
        <v>Liberica</v>
      </c>
      <c r="O579" t="str">
        <f t="shared" ref="O579:O642" si="29">IF(J579="M","Medium",IF(J579="L","Light",IF(J579="D","Dark","")))</f>
        <v>Medium</v>
      </c>
      <c r="P579" t="str">
        <f>_xlfn.XLOOKUP(Order_table[[#This Row],[Customer ID]],customers!$A$2:$A$1001,customers!$I$2:$I$1001,,0)</f>
        <v>No</v>
      </c>
    </row>
    <row r="580" spans="1:16" hidden="1" x14ac:dyDescent="0.3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IF(_xlfn.XLOOKUP(C580,customers!$A$2:$A$1001,customers!B580:B1579,,0)=0,"",_xlfn.XLOOKUP(C580,customers!$A$2:$A$1001,customers!B580:B1579,,0))</f>
        <v/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_xlfn.XLOOKUP(C580,customers!$A$2:$A$1001,customers!$G$2:$G$1001,,0)</f>
        <v>Ireland</v>
      </c>
      <c r="I580" t="str">
        <f>_xlfn.XLOOKUP(D580,products!$A$2:$A$49,products!$B$2:$B$49,,0)</f>
        <v>Exc</v>
      </c>
      <c r="J580" t="str">
        <f>_xlfn.XLOOKUP(D580,products!$A$2:$A$49,products!$C$2:$C$49,,0)</f>
        <v>L</v>
      </c>
      <c r="K580" s="4">
        <f>_xlfn.XLOOKUP(D580,products!$A$2:$A$49,products!$D$2:$D$49,,0)</f>
        <v>0.2</v>
      </c>
      <c r="L580" s="5">
        <f>_xlfn.XLOOKUP(D580,products!$A$2:$A$49,products!$E$2:$E$49,,0)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_xlfn.XLOOKUP(Order_table[[#This Row],[Customer ID]],customers!$A$2:$A$1001,customers!$I$2:$I$1001,,0)</f>
        <v>No</v>
      </c>
    </row>
    <row r="581" spans="1:16" hidden="1" x14ac:dyDescent="0.3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IF(_xlfn.XLOOKUP(C581,customers!$A$2:$A$1001,customers!B581:B1580,,0)=0,"",_xlfn.XLOOKUP(C581,customers!$A$2:$A$1001,customers!B581:B1580,,0))</f>
        <v/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_xlfn.XLOOKUP(C581,customers!$A$2:$A$1001,customers!$G$2:$G$1001,,0)</f>
        <v>Ireland</v>
      </c>
      <c r="I581" t="str">
        <f>_xlfn.XLOOKUP(D581,products!$A$2:$A$49,products!$B$2:$B$49,,0)</f>
        <v>Ara</v>
      </c>
      <c r="J581" t="str">
        <f>_xlfn.XLOOKUP(D581,products!$A$2:$A$49,products!$C$2:$C$49,,0)</f>
        <v>M</v>
      </c>
      <c r="K581" s="4">
        <f>_xlfn.XLOOKUP(D581,products!$A$2:$A$49,products!$D$2:$D$49,,0)</f>
        <v>0.5</v>
      </c>
      <c r="L581" s="5">
        <f>_xlfn.XLOOKUP(D581,products!$A$2:$A$49,products!$E$2:$E$49,,0)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_xlfn.XLOOKUP(Order_table[[#This Row],[Customer ID]],customers!$A$2:$A$1001,customers!$I$2:$I$1001,,0)</f>
        <v>No</v>
      </c>
    </row>
    <row r="582" spans="1:16" hidden="1" x14ac:dyDescent="0.3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IF(_xlfn.XLOOKUP(C582,customers!$A$2:$A$1001,customers!B582:B1581,,0)=0,"",_xlfn.XLOOKUP(C582,customers!$A$2:$A$1001,customers!B582:B1581,,0))</f>
        <v/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_xlfn.XLOOKUP(C582,customers!$A$2:$A$1001,customers!$G$2:$G$1001,,0)</f>
        <v>United States</v>
      </c>
      <c r="I582" t="str">
        <f>_xlfn.XLOOKUP(D582,products!$A$2:$A$49,products!$B$2:$B$49,,0)</f>
        <v>Exc</v>
      </c>
      <c r="J582" t="str">
        <f>_xlfn.XLOOKUP(D582,products!$A$2:$A$49,products!$C$2:$C$49,,0)</f>
        <v>L</v>
      </c>
      <c r="K582" s="4">
        <f>_xlfn.XLOOKUP(D582,products!$A$2:$A$49,products!$D$2:$D$49,,0)</f>
        <v>1</v>
      </c>
      <c r="L582" s="5">
        <f>_xlfn.XLOOKUP(D582,products!$A$2:$A$49,products!$E$2:$E$49,,0)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_xlfn.XLOOKUP(Order_table[[#This Row],[Customer ID]],customers!$A$2:$A$1001,customers!$I$2:$I$1001,,0)</f>
        <v>Yes</v>
      </c>
    </row>
    <row r="583" spans="1:16" hidden="1" x14ac:dyDescent="0.3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IF(_xlfn.XLOOKUP(C583,customers!$A$2:$A$1001,customers!B583:B1582,,0)=0,"",_xlfn.XLOOKUP(C583,customers!$A$2:$A$1001,customers!B583:B1582,,0))</f>
        <v/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_xlfn.XLOOKUP(C583,customers!$A$2:$A$1001,customers!$G$2:$G$1001,,0)</f>
        <v>United Kingdom</v>
      </c>
      <c r="I583" t="str">
        <f>_xlfn.XLOOKUP(D583,products!$A$2:$A$49,products!$B$2:$B$49,,0)</f>
        <v>Exc</v>
      </c>
      <c r="J583" t="str">
        <f>_xlfn.XLOOKUP(D583,products!$A$2:$A$49,products!$C$2:$C$49,,0)</f>
        <v>L</v>
      </c>
      <c r="K583" s="4">
        <f>_xlfn.XLOOKUP(D583,products!$A$2:$A$49,products!$D$2:$D$49,,0)</f>
        <v>0.5</v>
      </c>
      <c r="L583" s="5">
        <f>_xlfn.XLOOKUP(D583,products!$A$2:$A$49,products!$E$2:$E$49,,0)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_xlfn.XLOOKUP(Order_table[[#This Row],[Customer ID]],customers!$A$2:$A$1001,customers!$I$2:$I$1001,,0)</f>
        <v>Yes</v>
      </c>
    </row>
    <row r="584" spans="1:16" hidden="1" x14ac:dyDescent="0.3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IF(_xlfn.XLOOKUP(C584,customers!$A$2:$A$1001,customers!B584:B1583,,0)=0,"",_xlfn.XLOOKUP(C584,customers!$A$2:$A$1001,customers!B584:B1583,,0))</f>
        <v/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_xlfn.XLOOKUP(C584,customers!$A$2:$A$1001,customers!$G$2:$G$1001,,0)</f>
        <v>United States</v>
      </c>
      <c r="I584" t="str">
        <f>_xlfn.XLOOKUP(D584,products!$A$2:$A$49,products!$B$2:$B$49,,0)</f>
        <v>Exc</v>
      </c>
      <c r="J584" t="str">
        <f>_xlfn.XLOOKUP(D584,products!$A$2:$A$49,products!$C$2:$C$49,,0)</f>
        <v>D</v>
      </c>
      <c r="K584" s="4">
        <f>_xlfn.XLOOKUP(D584,products!$A$2:$A$49,products!$D$2:$D$49,,0)</f>
        <v>1</v>
      </c>
      <c r="L584" s="5">
        <f>_xlfn.XLOOKUP(D584,products!$A$2:$A$49,products!$E$2:$E$49,,0)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_xlfn.XLOOKUP(Order_table[[#This Row],[Customer ID]],customers!$A$2:$A$1001,customers!$I$2:$I$1001,,0)</f>
        <v>No</v>
      </c>
    </row>
    <row r="585" spans="1:16" hidden="1" x14ac:dyDescent="0.3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IF(_xlfn.XLOOKUP(C585,customers!$A$2:$A$1001,customers!B585:B1584,,0)=0,"",_xlfn.XLOOKUP(C585,customers!$A$2:$A$1001,customers!B585:B1584,,0))</f>
        <v/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_xlfn.XLOOKUP(C585,customers!$A$2:$A$1001,customers!$G$2:$G$1001,,0)</f>
        <v>United States</v>
      </c>
      <c r="I585" t="str">
        <f>_xlfn.XLOOKUP(D585,products!$A$2:$A$49,products!$B$2:$B$49,,0)</f>
        <v>Rob</v>
      </c>
      <c r="J585" t="str">
        <f>_xlfn.XLOOKUP(D585,products!$A$2:$A$49,products!$C$2:$C$49,,0)</f>
        <v>L</v>
      </c>
      <c r="K585" s="4">
        <f>_xlfn.XLOOKUP(D585,products!$A$2:$A$49,products!$D$2:$D$49,,0)</f>
        <v>0.2</v>
      </c>
      <c r="L585" s="5">
        <f>_xlfn.XLOOKUP(D585,products!$A$2:$A$49,products!$E$2:$E$49,,0)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_xlfn.XLOOKUP(Order_table[[#This Row],[Customer ID]],customers!$A$2:$A$1001,customers!$I$2:$I$1001,,0)</f>
        <v>Yes</v>
      </c>
    </row>
    <row r="586" spans="1:16" hidden="1" x14ac:dyDescent="0.3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IF(_xlfn.XLOOKUP(C586,customers!$A$2:$A$1001,customers!B586:B1585,,0)=0,"",_xlfn.XLOOKUP(C586,customers!$A$2:$A$1001,customers!B586:B1585,,0))</f>
        <v/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_xlfn.XLOOKUP(C586,customers!$A$2:$A$1001,customers!$G$2:$G$1001,,0)</f>
        <v>United States</v>
      </c>
      <c r="I586" t="str">
        <f>_xlfn.XLOOKUP(D586,products!$A$2:$A$49,products!$B$2:$B$49,,0)</f>
        <v>Rob</v>
      </c>
      <c r="J586" t="str">
        <f>_xlfn.XLOOKUP(D586,products!$A$2:$A$49,products!$C$2:$C$49,,0)</f>
        <v>L</v>
      </c>
      <c r="K586" s="4">
        <f>_xlfn.XLOOKUP(D586,products!$A$2:$A$49,products!$D$2:$D$49,,0)</f>
        <v>0.2</v>
      </c>
      <c r="L586" s="5">
        <f>_xlfn.XLOOKUP(D586,products!$A$2:$A$49,products!$E$2:$E$49,,0)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_xlfn.XLOOKUP(Order_table[[#This Row],[Customer ID]],customers!$A$2:$A$1001,customers!$I$2:$I$1001,,0)</f>
        <v>No</v>
      </c>
    </row>
    <row r="587" spans="1:16" hidden="1" x14ac:dyDescent="0.3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IF(_xlfn.XLOOKUP(C587,customers!$A$2:$A$1001,customers!B587:B1586,,0)=0,"",_xlfn.XLOOKUP(C587,customers!$A$2:$A$1001,customers!B587:B1586,,0))</f>
        <v/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_xlfn.XLOOKUP(C587,customers!$A$2:$A$1001,customers!$G$2:$G$1001,,0)</f>
        <v>United Kingdom</v>
      </c>
      <c r="I587" t="str">
        <f>_xlfn.XLOOKUP(D587,products!$A$2:$A$49,products!$B$2:$B$49,,0)</f>
        <v>Exc</v>
      </c>
      <c r="J587" t="str">
        <f>_xlfn.XLOOKUP(D587,products!$A$2:$A$49,products!$C$2:$C$49,,0)</f>
        <v>M</v>
      </c>
      <c r="K587" s="4">
        <f>_xlfn.XLOOKUP(D587,products!$A$2:$A$49,products!$D$2:$D$49,,0)</f>
        <v>0.5</v>
      </c>
      <c r="L587" s="5">
        <f>_xlfn.XLOOKUP(D587,products!$A$2:$A$49,products!$E$2:$E$49,,0)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_xlfn.XLOOKUP(Order_table[[#This Row],[Customer ID]],customers!$A$2:$A$1001,customers!$I$2:$I$1001,,0)</f>
        <v>Yes</v>
      </c>
    </row>
    <row r="588" spans="1:16" hidden="1" x14ac:dyDescent="0.3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IF(_xlfn.XLOOKUP(C588,customers!$A$2:$A$1001,customers!B588:B1587,,0)=0,"",_xlfn.XLOOKUP(C588,customers!$A$2:$A$1001,customers!B588:B1587,,0))</f>
        <v/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_xlfn.XLOOKUP(C588,customers!$A$2:$A$1001,customers!$G$2:$G$1001,,0)</f>
        <v>United States</v>
      </c>
      <c r="I588" t="str">
        <f>_xlfn.XLOOKUP(D588,products!$A$2:$A$49,products!$B$2:$B$49,,0)</f>
        <v>Rob</v>
      </c>
      <c r="J588" t="str">
        <f>_xlfn.XLOOKUP(D588,products!$A$2:$A$49,products!$C$2:$C$49,,0)</f>
        <v>L</v>
      </c>
      <c r="K588" s="4">
        <f>_xlfn.XLOOKUP(D588,products!$A$2:$A$49,products!$D$2:$D$49,,0)</f>
        <v>2.5</v>
      </c>
      <c r="L588" s="5">
        <f>_xlfn.XLOOKUP(D588,products!$A$2:$A$49,products!$E$2:$E$49,,0)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_xlfn.XLOOKUP(Order_table[[#This Row],[Customer ID]],customers!$A$2:$A$1001,customers!$I$2:$I$1001,,0)</f>
        <v>No</v>
      </c>
    </row>
    <row r="589" spans="1:16" hidden="1" x14ac:dyDescent="0.3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IF(_xlfn.XLOOKUP(C589,customers!$A$2:$A$1001,customers!B589:B1588,,0)=0,"",_xlfn.XLOOKUP(C589,customers!$A$2:$A$1001,customers!B589:B1588,,0))</f>
        <v/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_xlfn.XLOOKUP(C589,customers!$A$2:$A$1001,customers!$G$2:$G$1001,,0)</f>
        <v>United States</v>
      </c>
      <c r="I589" t="str">
        <f>_xlfn.XLOOKUP(D589,products!$A$2:$A$49,products!$B$2:$B$49,,0)</f>
        <v>Lib</v>
      </c>
      <c r="J589" t="str">
        <f>_xlfn.XLOOKUP(D589,products!$A$2:$A$49,products!$C$2:$C$49,,0)</f>
        <v>D</v>
      </c>
      <c r="K589" s="4">
        <f>_xlfn.XLOOKUP(D589,products!$A$2:$A$49,products!$D$2:$D$49,,0)</f>
        <v>0.5</v>
      </c>
      <c r="L589" s="5">
        <f>_xlfn.XLOOKUP(D589,products!$A$2:$A$49,products!$E$2:$E$49,,0)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_xlfn.XLOOKUP(Order_table[[#This Row],[Customer ID]],customers!$A$2:$A$1001,customers!$I$2:$I$1001,,0)</f>
        <v>Yes</v>
      </c>
    </row>
    <row r="590" spans="1:16" hidden="1" x14ac:dyDescent="0.3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IF(_xlfn.XLOOKUP(C590,customers!$A$2:$A$1001,customers!B590:B1589,,0)=0,"",_xlfn.XLOOKUP(C590,customers!$A$2:$A$1001,customers!B590:B1589,,0))</f>
        <v/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_xlfn.XLOOKUP(C590,customers!$A$2:$A$1001,customers!$G$2:$G$1001,,0)</f>
        <v>United States</v>
      </c>
      <c r="I590" t="str">
        <f>_xlfn.XLOOKUP(D590,products!$A$2:$A$49,products!$B$2:$B$49,,0)</f>
        <v>Rob</v>
      </c>
      <c r="J590" t="str">
        <f>_xlfn.XLOOKUP(D590,products!$A$2:$A$49,products!$C$2:$C$49,,0)</f>
        <v>M</v>
      </c>
      <c r="K590" s="4">
        <f>_xlfn.XLOOKUP(D590,products!$A$2:$A$49,products!$D$2:$D$49,,0)</f>
        <v>0.5</v>
      </c>
      <c r="L590" s="5">
        <f>_xlfn.XLOOKUP(D590,products!$A$2:$A$49,products!$E$2:$E$49,,0)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_xlfn.XLOOKUP(Order_table[[#This Row],[Customer ID]],customers!$A$2:$A$1001,customers!$I$2:$I$1001,,0)</f>
        <v>Yes</v>
      </c>
    </row>
    <row r="591" spans="1:16" hidden="1" x14ac:dyDescent="0.3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IF(_xlfn.XLOOKUP(C591,customers!$A$2:$A$1001,customers!B591:B1590,,0)=0,"",_xlfn.XLOOKUP(C591,customers!$A$2:$A$1001,customers!B591:B1590,,0))</f>
        <v/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_xlfn.XLOOKUP(C591,customers!$A$2:$A$1001,customers!$G$2:$G$1001,,0)</f>
        <v>United States</v>
      </c>
      <c r="I591" t="str">
        <f>_xlfn.XLOOKUP(D591,products!$A$2:$A$49,products!$B$2:$B$49,,0)</f>
        <v>Exc</v>
      </c>
      <c r="J591" t="str">
        <f>_xlfn.XLOOKUP(D591,products!$A$2:$A$49,products!$C$2:$C$49,,0)</f>
        <v>L</v>
      </c>
      <c r="K591" s="4">
        <f>_xlfn.XLOOKUP(D591,products!$A$2:$A$49,products!$D$2:$D$49,,0)</f>
        <v>2.5</v>
      </c>
      <c r="L591" s="5">
        <f>_xlfn.XLOOKUP(D591,products!$A$2:$A$49,products!$E$2:$E$49,,0)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_xlfn.XLOOKUP(Order_table[[#This Row],[Customer ID]],customers!$A$2:$A$1001,customers!$I$2:$I$1001,,0)</f>
        <v>No</v>
      </c>
    </row>
    <row r="592" spans="1:16" hidden="1" x14ac:dyDescent="0.3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IF(_xlfn.XLOOKUP(C592,customers!$A$2:$A$1001,customers!B592:B1591,,0)=0,"",_xlfn.XLOOKUP(C592,customers!$A$2:$A$1001,customers!B592:B1591,,0))</f>
        <v/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_xlfn.XLOOKUP(C592,customers!$A$2:$A$1001,customers!$G$2:$G$1001,,0)</f>
        <v>United States</v>
      </c>
      <c r="I592" t="str">
        <f>_xlfn.XLOOKUP(D592,products!$A$2:$A$49,products!$B$2:$B$49,,0)</f>
        <v>Exc</v>
      </c>
      <c r="J592" t="str">
        <f>_xlfn.XLOOKUP(D592,products!$A$2:$A$49,products!$C$2:$C$49,,0)</f>
        <v>M</v>
      </c>
      <c r="K592" s="4">
        <f>_xlfn.XLOOKUP(D592,products!$A$2:$A$49,products!$D$2:$D$49,,0)</f>
        <v>2.5</v>
      </c>
      <c r="L592" s="5">
        <f>_xlfn.XLOOKUP(D592,products!$A$2:$A$49,products!$E$2:$E$49,,0)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_xlfn.XLOOKUP(Order_table[[#This Row],[Customer ID]],customers!$A$2:$A$1001,customers!$I$2:$I$1001,,0)</f>
        <v>Yes</v>
      </c>
    </row>
    <row r="593" spans="1:16" hidden="1" x14ac:dyDescent="0.3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IF(_xlfn.XLOOKUP(C593,customers!$A$2:$A$1001,customers!B593:B1592,,0)=0,"",_xlfn.XLOOKUP(C593,customers!$A$2:$A$1001,customers!B593:B1592,,0))</f>
        <v/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_xlfn.XLOOKUP(C593,customers!$A$2:$A$1001,customers!$G$2:$G$1001,,0)</f>
        <v>United States</v>
      </c>
      <c r="I593" t="str">
        <f>_xlfn.XLOOKUP(D593,products!$A$2:$A$49,products!$B$2:$B$49,,0)</f>
        <v>Rob</v>
      </c>
      <c r="J593" t="str">
        <f>_xlfn.XLOOKUP(D593,products!$A$2:$A$49,products!$C$2:$C$49,,0)</f>
        <v>D</v>
      </c>
      <c r="K593" s="4">
        <f>_xlfn.XLOOKUP(D593,products!$A$2:$A$49,products!$D$2:$D$49,,0)</f>
        <v>0.2</v>
      </c>
      <c r="L593" s="5">
        <f>_xlfn.XLOOKUP(D593,products!$A$2:$A$49,products!$E$2:$E$49,,0)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_xlfn.XLOOKUP(Order_table[[#This Row],[Customer ID]],customers!$A$2:$A$1001,customers!$I$2:$I$1001,,0)</f>
        <v>Yes</v>
      </c>
    </row>
    <row r="594" spans="1:16" hidden="1" x14ac:dyDescent="0.3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IF(_xlfn.XLOOKUP(C594,customers!$A$2:$A$1001,customers!B594:B1593,,0)=0,"",_xlfn.XLOOKUP(C594,customers!$A$2:$A$1001,customers!B594:B1593,,0))</f>
        <v/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_xlfn.XLOOKUP(C594,customers!$A$2:$A$1001,customers!$G$2:$G$1001,,0)</f>
        <v>United States</v>
      </c>
      <c r="I594" t="str">
        <f>_xlfn.XLOOKUP(D594,products!$A$2:$A$49,products!$B$2:$B$49,,0)</f>
        <v>Ara</v>
      </c>
      <c r="J594" t="str">
        <f>_xlfn.XLOOKUP(D594,products!$A$2:$A$49,products!$C$2:$C$49,,0)</f>
        <v>M</v>
      </c>
      <c r="K594" s="4">
        <f>_xlfn.XLOOKUP(D594,products!$A$2:$A$49,products!$D$2:$D$49,,0)</f>
        <v>2.5</v>
      </c>
      <c r="L594" s="5">
        <f>_xlfn.XLOOKUP(D594,products!$A$2:$A$49,products!$E$2:$E$49,,0)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_xlfn.XLOOKUP(Order_table[[#This Row],[Customer ID]],customers!$A$2:$A$1001,customers!$I$2:$I$1001,,0)</f>
        <v>No</v>
      </c>
    </row>
    <row r="595" spans="1:16" hidden="1" x14ac:dyDescent="0.3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IF(_xlfn.XLOOKUP(C595,customers!$A$2:$A$1001,customers!B595:B1594,,0)=0,"",_xlfn.XLOOKUP(C595,customers!$A$2:$A$1001,customers!B595:B1594,,0))</f>
        <v/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_xlfn.XLOOKUP(C595,customers!$A$2:$A$1001,customers!$G$2:$G$1001,,0)</f>
        <v>United Kingdom</v>
      </c>
      <c r="I595" t="str">
        <f>_xlfn.XLOOKUP(D595,products!$A$2:$A$49,products!$B$2:$B$49,,0)</f>
        <v>Exc</v>
      </c>
      <c r="J595" t="str">
        <f>_xlfn.XLOOKUP(D595,products!$A$2:$A$49,products!$C$2:$C$49,,0)</f>
        <v>D</v>
      </c>
      <c r="K595" s="4">
        <f>_xlfn.XLOOKUP(D595,products!$A$2:$A$49,products!$D$2:$D$49,,0)</f>
        <v>2.5</v>
      </c>
      <c r="L595" s="5">
        <f>_xlfn.XLOOKUP(D595,products!$A$2:$A$49,products!$E$2:$E$49,,0)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_xlfn.XLOOKUP(Order_table[[#This Row],[Customer ID]],customers!$A$2:$A$1001,customers!$I$2:$I$1001,,0)</f>
        <v>Yes</v>
      </c>
    </row>
    <row r="596" spans="1:16" hidden="1" x14ac:dyDescent="0.3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IF(_xlfn.XLOOKUP(C596,customers!$A$2:$A$1001,customers!B596:B1595,,0)=0,"",_xlfn.XLOOKUP(C596,customers!$A$2:$A$1001,customers!B596:B1595,,0))</f>
        <v/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_xlfn.XLOOKUP(C596,customers!$A$2:$A$1001,customers!$G$2:$G$1001,,0)</f>
        <v>United States</v>
      </c>
      <c r="I596" t="str">
        <f>_xlfn.XLOOKUP(D596,products!$A$2:$A$49,products!$B$2:$B$49,,0)</f>
        <v>Ara</v>
      </c>
      <c r="J596" t="str">
        <f>_xlfn.XLOOKUP(D596,products!$A$2:$A$49,products!$C$2:$C$49,,0)</f>
        <v>L</v>
      </c>
      <c r="K596" s="4">
        <f>_xlfn.XLOOKUP(D596,products!$A$2:$A$49,products!$D$2:$D$49,,0)</f>
        <v>2.5</v>
      </c>
      <c r="L596" s="5">
        <f>_xlfn.XLOOKUP(D596,products!$A$2:$A$49,products!$E$2:$E$49,,0)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_xlfn.XLOOKUP(Order_table[[#This Row],[Customer ID]],customers!$A$2:$A$1001,customers!$I$2:$I$1001,,0)</f>
        <v>No</v>
      </c>
    </row>
    <row r="597" spans="1:16" hidden="1" x14ac:dyDescent="0.3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IF(_xlfn.XLOOKUP(C597,customers!$A$2:$A$1001,customers!B597:B1596,,0)=0,"",_xlfn.XLOOKUP(C597,customers!$A$2:$A$1001,customers!B597:B1596,,0))</f>
        <v/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_xlfn.XLOOKUP(C597,customers!$A$2:$A$1001,customers!$G$2:$G$1001,,0)</f>
        <v>United Kingdom</v>
      </c>
      <c r="I597" t="str">
        <f>_xlfn.XLOOKUP(D597,products!$A$2:$A$49,products!$B$2:$B$49,,0)</f>
        <v>Exc</v>
      </c>
      <c r="J597" t="str">
        <f>_xlfn.XLOOKUP(D597,products!$A$2:$A$49,products!$C$2:$C$49,,0)</f>
        <v>L</v>
      </c>
      <c r="K597" s="4">
        <f>_xlfn.XLOOKUP(D597,products!$A$2:$A$49,products!$D$2:$D$49,,0)</f>
        <v>1</v>
      </c>
      <c r="L597" s="5">
        <f>_xlfn.XLOOKUP(D597,products!$A$2:$A$49,products!$E$2:$E$49,,0)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_xlfn.XLOOKUP(Order_table[[#This Row],[Customer ID]],customers!$A$2:$A$1001,customers!$I$2:$I$1001,,0)</f>
        <v>No</v>
      </c>
    </row>
    <row r="598" spans="1:16" hidden="1" x14ac:dyDescent="0.3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IF(_xlfn.XLOOKUP(C598,customers!$A$2:$A$1001,customers!B598:B1597,,0)=0,"",_xlfn.XLOOKUP(C598,customers!$A$2:$A$1001,customers!B598:B1597,,0))</f>
        <v/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_xlfn.XLOOKUP(C598,customers!$A$2:$A$1001,customers!$G$2:$G$1001,,0)</f>
        <v>United States</v>
      </c>
      <c r="I598" t="str">
        <f>_xlfn.XLOOKUP(D598,products!$A$2:$A$49,products!$B$2:$B$49,,0)</f>
        <v>Ara</v>
      </c>
      <c r="J598" t="str">
        <f>_xlfn.XLOOKUP(D598,products!$A$2:$A$49,products!$C$2:$C$49,,0)</f>
        <v>M</v>
      </c>
      <c r="K598" s="4">
        <f>_xlfn.XLOOKUP(D598,products!$A$2:$A$49,products!$D$2:$D$49,,0)</f>
        <v>0.5</v>
      </c>
      <c r="L598" s="5">
        <f>_xlfn.XLOOKUP(D598,products!$A$2:$A$49,products!$E$2:$E$49,,0)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_xlfn.XLOOKUP(Order_table[[#This Row],[Customer ID]],customers!$A$2:$A$1001,customers!$I$2:$I$1001,,0)</f>
        <v>No</v>
      </c>
    </row>
    <row r="599" spans="1:16" hidden="1" x14ac:dyDescent="0.3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IF(_xlfn.XLOOKUP(C599,customers!$A$2:$A$1001,customers!B599:B1598,,0)=0,"",_xlfn.XLOOKUP(C599,customers!$A$2:$A$1001,customers!B599:B1598,,0))</f>
        <v/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_xlfn.XLOOKUP(C599,customers!$A$2:$A$1001,customers!$G$2:$G$1001,,0)</f>
        <v>United States</v>
      </c>
      <c r="I599" t="str">
        <f>_xlfn.XLOOKUP(D599,products!$A$2:$A$49,products!$B$2:$B$49,,0)</f>
        <v>Lib</v>
      </c>
      <c r="J599" t="str">
        <f>_xlfn.XLOOKUP(D599,products!$A$2:$A$49,products!$C$2:$C$49,,0)</f>
        <v>L</v>
      </c>
      <c r="K599" s="4">
        <f>_xlfn.XLOOKUP(D599,products!$A$2:$A$49,products!$D$2:$D$49,,0)</f>
        <v>2.5</v>
      </c>
      <c r="L599" s="5">
        <f>_xlfn.XLOOKUP(D599,products!$A$2:$A$49,products!$E$2:$E$49,,0)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_xlfn.XLOOKUP(Order_table[[#This Row],[Customer ID]],customers!$A$2:$A$1001,customers!$I$2:$I$1001,,0)</f>
        <v>Yes</v>
      </c>
    </row>
    <row r="600" spans="1:16" hidden="1" x14ac:dyDescent="0.3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IF(_xlfn.XLOOKUP(C600,customers!$A$2:$A$1001,customers!B600:B1599,,0)=0,"",_xlfn.XLOOKUP(C600,customers!$A$2:$A$1001,customers!B600:B1599,,0))</f>
        <v/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_xlfn.XLOOKUP(C600,customers!$A$2:$A$1001,customers!$G$2:$G$1001,,0)</f>
        <v>United States</v>
      </c>
      <c r="I600" t="str">
        <f>_xlfn.XLOOKUP(D600,products!$A$2:$A$49,products!$B$2:$B$49,,0)</f>
        <v>Rob</v>
      </c>
      <c r="J600" t="str">
        <f>_xlfn.XLOOKUP(D600,products!$A$2:$A$49,products!$C$2:$C$49,,0)</f>
        <v>M</v>
      </c>
      <c r="K600" s="4">
        <f>_xlfn.XLOOKUP(D600,products!$A$2:$A$49,products!$D$2:$D$49,,0)</f>
        <v>0.2</v>
      </c>
      <c r="L600" s="5">
        <f>_xlfn.XLOOKUP(D600,products!$A$2:$A$49,products!$E$2:$E$49,,0)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_xlfn.XLOOKUP(Order_table[[#This Row],[Customer ID]],customers!$A$2:$A$1001,customers!$I$2:$I$1001,,0)</f>
        <v>Yes</v>
      </c>
    </row>
    <row r="601" spans="1:16" hidden="1" x14ac:dyDescent="0.3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IF(_xlfn.XLOOKUP(C601,customers!$A$2:$A$1001,customers!B601:B1600,,0)=0,"",_xlfn.XLOOKUP(C601,customers!$A$2:$A$1001,customers!B601:B1600,,0))</f>
        <v/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_xlfn.XLOOKUP(C601,customers!$A$2:$A$1001,customers!$G$2:$G$1001,,0)</f>
        <v>United States</v>
      </c>
      <c r="I601" t="str">
        <f>_xlfn.XLOOKUP(D601,products!$A$2:$A$49,products!$B$2:$B$49,,0)</f>
        <v>Ara</v>
      </c>
      <c r="J601" t="str">
        <f>_xlfn.XLOOKUP(D601,products!$A$2:$A$49,products!$C$2:$C$49,,0)</f>
        <v>D</v>
      </c>
      <c r="K601" s="4">
        <f>_xlfn.XLOOKUP(D601,products!$A$2:$A$49,products!$D$2:$D$49,,0)</f>
        <v>0.2</v>
      </c>
      <c r="L601" s="5">
        <f>_xlfn.XLOOKUP(D601,products!$A$2:$A$49,products!$E$2:$E$49,,0)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_xlfn.XLOOKUP(Order_table[[#This Row],[Customer ID]],customers!$A$2:$A$1001,customers!$I$2:$I$1001,,0)</f>
        <v>Yes</v>
      </c>
    </row>
    <row r="602" spans="1:16" hidden="1" x14ac:dyDescent="0.3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IF(_xlfn.XLOOKUP(C602,customers!$A$2:$A$1001,customers!B602:B1601,,0)=0,"",_xlfn.XLOOKUP(C602,customers!$A$2:$A$1001,customers!B602:B1601,,0))</f>
        <v/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_xlfn.XLOOKUP(C602,customers!$A$2:$A$1001,customers!$G$2:$G$1001,,0)</f>
        <v>United States</v>
      </c>
      <c r="I602" t="str">
        <f>_xlfn.XLOOKUP(D602,products!$A$2:$A$49,products!$B$2:$B$49,,0)</f>
        <v>Lib</v>
      </c>
      <c r="J602" t="str">
        <f>_xlfn.XLOOKUP(D602,products!$A$2:$A$49,products!$C$2:$C$49,,0)</f>
        <v>D</v>
      </c>
      <c r="K602" s="4">
        <f>_xlfn.XLOOKUP(D602,products!$A$2:$A$49,products!$D$2:$D$49,,0)</f>
        <v>0.5</v>
      </c>
      <c r="L602" s="5">
        <f>_xlfn.XLOOKUP(D602,products!$A$2:$A$49,products!$E$2:$E$49,,0)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_xlfn.XLOOKUP(Order_table[[#This Row],[Customer ID]],customers!$A$2:$A$1001,customers!$I$2:$I$1001,,0)</f>
        <v>No</v>
      </c>
    </row>
    <row r="603" spans="1:16" hidden="1" x14ac:dyDescent="0.3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IF(_xlfn.XLOOKUP(C603,customers!$A$2:$A$1001,customers!B603:B1602,,0)=0,"",_xlfn.XLOOKUP(C603,customers!$A$2:$A$1001,customers!B603:B1602,,0))</f>
        <v/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_xlfn.XLOOKUP(C603,customers!$A$2:$A$1001,customers!$G$2:$G$1001,,0)</f>
        <v>United States</v>
      </c>
      <c r="I603" t="str">
        <f>_xlfn.XLOOKUP(D603,products!$A$2:$A$49,products!$B$2:$B$49,,0)</f>
        <v>Rob</v>
      </c>
      <c r="J603" t="str">
        <f>_xlfn.XLOOKUP(D603,products!$A$2:$A$49,products!$C$2:$C$49,,0)</f>
        <v>L</v>
      </c>
      <c r="K603" s="4">
        <f>_xlfn.XLOOKUP(D603,products!$A$2:$A$49,products!$D$2:$D$49,,0)</f>
        <v>2.5</v>
      </c>
      <c r="L603" s="5">
        <f>_xlfn.XLOOKUP(D603,products!$A$2:$A$49,products!$E$2:$E$49,,0)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_xlfn.XLOOKUP(Order_table[[#This Row],[Customer ID]],customers!$A$2:$A$1001,customers!$I$2:$I$1001,,0)</f>
        <v>Yes</v>
      </c>
    </row>
    <row r="604" spans="1:16" hidden="1" x14ac:dyDescent="0.3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IF(_xlfn.XLOOKUP(C604,customers!$A$2:$A$1001,customers!B604:B1603,,0)=0,"",_xlfn.XLOOKUP(C604,customers!$A$2:$A$1001,customers!B604:B1603,,0))</f>
        <v/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_xlfn.XLOOKUP(C604,customers!$A$2:$A$1001,customers!$G$2:$G$1001,,0)</f>
        <v>United States</v>
      </c>
      <c r="I604" t="str">
        <f>_xlfn.XLOOKUP(D604,products!$A$2:$A$49,products!$B$2:$B$49,,0)</f>
        <v>Exc</v>
      </c>
      <c r="J604" t="str">
        <f>_xlfn.XLOOKUP(D604,products!$A$2:$A$49,products!$C$2:$C$49,,0)</f>
        <v>L</v>
      </c>
      <c r="K604" s="4">
        <f>_xlfn.XLOOKUP(D604,products!$A$2:$A$49,products!$D$2:$D$49,,0)</f>
        <v>0.2</v>
      </c>
      <c r="L604" s="5">
        <f>_xlfn.XLOOKUP(D604,products!$A$2:$A$49,products!$E$2:$E$49,,0)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_xlfn.XLOOKUP(Order_table[[#This Row],[Customer ID]],customers!$A$2:$A$1001,customers!$I$2:$I$1001,,0)</f>
        <v>Yes</v>
      </c>
    </row>
    <row r="605" spans="1:16" hidden="1" x14ac:dyDescent="0.3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IF(_xlfn.XLOOKUP(C605,customers!$A$2:$A$1001,customers!B605:B1604,,0)=0,"",_xlfn.XLOOKUP(C605,customers!$A$2:$A$1001,customers!B605:B1604,,0))</f>
        <v/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_xlfn.XLOOKUP(C605,customers!$A$2:$A$1001,customers!$G$2:$G$1001,,0)</f>
        <v>United States</v>
      </c>
      <c r="I605" t="str">
        <f>_xlfn.XLOOKUP(D605,products!$A$2:$A$49,products!$B$2:$B$49,,0)</f>
        <v>Rob</v>
      </c>
      <c r="J605" t="str">
        <f>_xlfn.XLOOKUP(D605,products!$A$2:$A$49,products!$C$2:$C$49,,0)</f>
        <v>M</v>
      </c>
      <c r="K605" s="4">
        <f>_xlfn.XLOOKUP(D605,products!$A$2:$A$49,products!$D$2:$D$49,,0)</f>
        <v>0.2</v>
      </c>
      <c r="L605" s="5">
        <f>_xlfn.XLOOKUP(D605,products!$A$2:$A$49,products!$E$2:$E$49,,0)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_xlfn.XLOOKUP(Order_table[[#This Row],[Customer ID]],customers!$A$2:$A$1001,customers!$I$2:$I$1001,,0)</f>
        <v>No</v>
      </c>
    </row>
    <row r="606" spans="1:16" hidden="1" x14ac:dyDescent="0.3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IF(_xlfn.XLOOKUP(C606,customers!$A$2:$A$1001,customers!B606:B1605,,0)=0,"",_xlfn.XLOOKUP(C606,customers!$A$2:$A$1001,customers!B606:B1605,,0))</f>
        <v/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_xlfn.XLOOKUP(C606,customers!$A$2:$A$1001,customers!$G$2:$G$1001,,0)</f>
        <v>Ireland</v>
      </c>
      <c r="I606" t="str">
        <f>_xlfn.XLOOKUP(D606,products!$A$2:$A$49,products!$B$2:$B$49,,0)</f>
        <v>Lib</v>
      </c>
      <c r="J606" t="str">
        <f>_xlfn.XLOOKUP(D606,products!$A$2:$A$49,products!$C$2:$C$49,,0)</f>
        <v>D</v>
      </c>
      <c r="K606" s="4">
        <f>_xlfn.XLOOKUP(D606,products!$A$2:$A$49,products!$D$2:$D$49,,0)</f>
        <v>2.5</v>
      </c>
      <c r="L606" s="5">
        <f>_xlfn.XLOOKUP(D606,products!$A$2:$A$49,products!$E$2:$E$49,,0)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_xlfn.XLOOKUP(Order_table[[#This Row],[Customer ID]],customers!$A$2:$A$1001,customers!$I$2:$I$1001,,0)</f>
        <v>No</v>
      </c>
    </row>
    <row r="607" spans="1:16" hidden="1" x14ac:dyDescent="0.3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IF(_xlfn.XLOOKUP(C607,customers!$A$2:$A$1001,customers!B607:B1606,,0)=0,"",_xlfn.XLOOKUP(C607,customers!$A$2:$A$1001,customers!B607:B1606,,0))</f>
        <v/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_xlfn.XLOOKUP(C607,customers!$A$2:$A$1001,customers!$G$2:$G$1001,,0)</f>
        <v>United States</v>
      </c>
      <c r="I607" t="str">
        <f>_xlfn.XLOOKUP(D607,products!$A$2:$A$49,products!$B$2:$B$49,,0)</f>
        <v>Ara</v>
      </c>
      <c r="J607" t="str">
        <f>_xlfn.XLOOKUP(D607,products!$A$2:$A$49,products!$C$2:$C$49,,0)</f>
        <v>L</v>
      </c>
      <c r="K607" s="4">
        <f>_xlfn.XLOOKUP(D607,products!$A$2:$A$49,products!$D$2:$D$49,,0)</f>
        <v>2.5</v>
      </c>
      <c r="L607" s="5">
        <f>_xlfn.XLOOKUP(D607,products!$A$2:$A$49,products!$E$2:$E$49,,0)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_xlfn.XLOOKUP(Order_table[[#This Row],[Customer ID]],customers!$A$2:$A$1001,customers!$I$2:$I$1001,,0)</f>
        <v>Yes</v>
      </c>
    </row>
    <row r="608" spans="1:16" hidden="1" x14ac:dyDescent="0.3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IF(_xlfn.XLOOKUP(C608,customers!$A$2:$A$1001,customers!B608:B1607,,0)=0,"",_xlfn.XLOOKUP(C608,customers!$A$2:$A$1001,customers!B608:B1607,,0))</f>
        <v/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_xlfn.XLOOKUP(C608,customers!$A$2:$A$1001,customers!$G$2:$G$1001,,0)</f>
        <v>United Kingdom</v>
      </c>
      <c r="I608" t="str">
        <f>_xlfn.XLOOKUP(D608,products!$A$2:$A$49,products!$B$2:$B$49,,0)</f>
        <v>Lib</v>
      </c>
      <c r="J608" t="str">
        <f>_xlfn.XLOOKUP(D608,products!$A$2:$A$49,products!$C$2:$C$49,,0)</f>
        <v>L</v>
      </c>
      <c r="K608" s="4">
        <f>_xlfn.XLOOKUP(D608,products!$A$2:$A$49,products!$D$2:$D$49,,0)</f>
        <v>2.5</v>
      </c>
      <c r="L608" s="5">
        <f>_xlfn.XLOOKUP(D608,products!$A$2:$A$49,products!$E$2:$E$49,,0)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_xlfn.XLOOKUP(Order_table[[#This Row],[Customer ID]],customers!$A$2:$A$1001,customers!$I$2:$I$1001,,0)</f>
        <v>Yes</v>
      </c>
    </row>
    <row r="609" spans="1:16" hidden="1" x14ac:dyDescent="0.3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IF(_xlfn.XLOOKUP(C609,customers!$A$2:$A$1001,customers!B609:B1608,,0)=0,"",_xlfn.XLOOKUP(C609,customers!$A$2:$A$1001,customers!B609:B1608,,0))</f>
        <v/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_xlfn.XLOOKUP(C609,customers!$A$2:$A$1001,customers!$G$2:$G$1001,,0)</f>
        <v>United States</v>
      </c>
      <c r="I609" t="str">
        <f>_xlfn.XLOOKUP(D609,products!$A$2:$A$49,products!$B$2:$B$49,,0)</f>
        <v>Exc</v>
      </c>
      <c r="J609" t="str">
        <f>_xlfn.XLOOKUP(D609,products!$A$2:$A$49,products!$C$2:$C$49,,0)</f>
        <v>D</v>
      </c>
      <c r="K609" s="4">
        <f>_xlfn.XLOOKUP(D609,products!$A$2:$A$49,products!$D$2:$D$49,,0)</f>
        <v>0.2</v>
      </c>
      <c r="L609" s="5">
        <f>_xlfn.XLOOKUP(D609,products!$A$2:$A$49,products!$E$2:$E$49,,0)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_xlfn.XLOOKUP(Order_table[[#This Row],[Customer ID]],customers!$A$2:$A$1001,customers!$I$2:$I$1001,,0)</f>
        <v>Yes</v>
      </c>
    </row>
    <row r="610" spans="1:16" hidden="1" x14ac:dyDescent="0.3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IF(_xlfn.XLOOKUP(C610,customers!$A$2:$A$1001,customers!B610:B1609,,0)=0,"",_xlfn.XLOOKUP(C610,customers!$A$2:$A$1001,customers!B610:B1609,,0))</f>
        <v/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_xlfn.XLOOKUP(C610,customers!$A$2:$A$1001,customers!$G$2:$G$1001,,0)</f>
        <v>United States</v>
      </c>
      <c r="I610" t="str">
        <f>_xlfn.XLOOKUP(D610,products!$A$2:$A$49,products!$B$2:$B$49,,0)</f>
        <v>Exc</v>
      </c>
      <c r="J610" t="str">
        <f>_xlfn.XLOOKUP(D610,products!$A$2:$A$49,products!$C$2:$C$49,,0)</f>
        <v>D</v>
      </c>
      <c r="K610" s="4">
        <f>_xlfn.XLOOKUP(D610,products!$A$2:$A$49,products!$D$2:$D$49,,0)</f>
        <v>2.5</v>
      </c>
      <c r="L610" s="5">
        <f>_xlfn.XLOOKUP(D610,products!$A$2:$A$49,products!$E$2:$E$49,,0)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_xlfn.XLOOKUP(Order_table[[#This Row],[Customer ID]],customers!$A$2:$A$1001,customers!$I$2:$I$1001,,0)</f>
        <v>No</v>
      </c>
    </row>
    <row r="611" spans="1:16" hidden="1" x14ac:dyDescent="0.3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IF(_xlfn.XLOOKUP(C611,customers!$A$2:$A$1001,customers!B611:B1610,,0)=0,"",_xlfn.XLOOKUP(C611,customers!$A$2:$A$1001,customers!B611:B1610,,0))</f>
        <v/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_xlfn.XLOOKUP(C611,customers!$A$2:$A$1001,customers!$G$2:$G$1001,,0)</f>
        <v>United States</v>
      </c>
      <c r="I611" t="str">
        <f>_xlfn.XLOOKUP(D611,products!$A$2:$A$49,products!$B$2:$B$49,,0)</f>
        <v>Lib</v>
      </c>
      <c r="J611" t="str">
        <f>_xlfn.XLOOKUP(D611,products!$A$2:$A$49,products!$C$2:$C$49,,0)</f>
        <v>M</v>
      </c>
      <c r="K611" s="4">
        <f>_xlfn.XLOOKUP(D611,products!$A$2:$A$49,products!$D$2:$D$49,,0)</f>
        <v>0.2</v>
      </c>
      <c r="L611" s="5">
        <f>_xlfn.XLOOKUP(D611,products!$A$2:$A$49,products!$E$2:$E$49,,0)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_xlfn.XLOOKUP(Order_table[[#This Row],[Customer ID]],customers!$A$2:$A$1001,customers!$I$2:$I$1001,,0)</f>
        <v>Yes</v>
      </c>
    </row>
    <row r="612" spans="1:16" hidden="1" x14ac:dyDescent="0.3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IF(_xlfn.XLOOKUP(C612,customers!$A$2:$A$1001,customers!B612:B1611,,0)=0,"",_xlfn.XLOOKUP(C612,customers!$A$2:$A$1001,customers!B612:B1611,,0))</f>
        <v/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_xlfn.XLOOKUP(C612,customers!$A$2:$A$1001,customers!$G$2:$G$1001,,0)</f>
        <v>United States</v>
      </c>
      <c r="I612" t="str">
        <f>_xlfn.XLOOKUP(D612,products!$A$2:$A$49,products!$B$2:$B$49,,0)</f>
        <v>Rob</v>
      </c>
      <c r="J612" t="str">
        <f>_xlfn.XLOOKUP(D612,products!$A$2:$A$49,products!$C$2:$C$49,,0)</f>
        <v>M</v>
      </c>
      <c r="K612" s="4">
        <f>_xlfn.XLOOKUP(D612,products!$A$2:$A$49,products!$D$2:$D$49,,0)</f>
        <v>1</v>
      </c>
      <c r="L612" s="5">
        <f>_xlfn.XLOOKUP(D612,products!$A$2:$A$49,products!$E$2:$E$49,,0)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_xlfn.XLOOKUP(Order_table[[#This Row],[Customer ID]],customers!$A$2:$A$1001,customers!$I$2:$I$1001,,0)</f>
        <v>No</v>
      </c>
    </row>
    <row r="613" spans="1:16" hidden="1" x14ac:dyDescent="0.3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IF(_xlfn.XLOOKUP(C613,customers!$A$2:$A$1001,customers!B613:B1612,,0)=0,"",_xlfn.XLOOKUP(C613,customers!$A$2:$A$1001,customers!B613:B1612,,0))</f>
        <v/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_xlfn.XLOOKUP(C613,customers!$A$2:$A$1001,customers!$G$2:$G$1001,,0)</f>
        <v>United States</v>
      </c>
      <c r="I613" t="str">
        <f>_xlfn.XLOOKUP(D613,products!$A$2:$A$49,products!$B$2:$B$49,,0)</f>
        <v>Exc</v>
      </c>
      <c r="J613" t="str">
        <f>_xlfn.XLOOKUP(D613,products!$A$2:$A$49,products!$C$2:$C$49,,0)</f>
        <v>L</v>
      </c>
      <c r="K613" s="4">
        <f>_xlfn.XLOOKUP(D613,products!$A$2:$A$49,products!$D$2:$D$49,,0)</f>
        <v>2.5</v>
      </c>
      <c r="L613" s="5">
        <f>_xlfn.XLOOKUP(D613,products!$A$2:$A$49,products!$E$2:$E$49,,0)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_xlfn.XLOOKUP(Order_table[[#This Row],[Customer ID]],customers!$A$2:$A$1001,customers!$I$2:$I$1001,,0)</f>
        <v>No</v>
      </c>
    </row>
    <row r="614" spans="1:16" hidden="1" x14ac:dyDescent="0.3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IF(_xlfn.XLOOKUP(C614,customers!$A$2:$A$1001,customers!B614:B1613,,0)=0,"",_xlfn.XLOOKUP(C614,customers!$A$2:$A$1001,customers!B614:B1613,,0))</f>
        <v/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_xlfn.XLOOKUP(C614,customers!$A$2:$A$1001,customers!$G$2:$G$1001,,0)</f>
        <v>Ireland</v>
      </c>
      <c r="I614" t="str">
        <f>_xlfn.XLOOKUP(D614,products!$A$2:$A$49,products!$B$2:$B$49,,0)</f>
        <v>Ara</v>
      </c>
      <c r="J614" t="str">
        <f>_xlfn.XLOOKUP(D614,products!$A$2:$A$49,products!$C$2:$C$49,,0)</f>
        <v>M</v>
      </c>
      <c r="K614" s="4">
        <f>_xlfn.XLOOKUP(D614,products!$A$2:$A$49,products!$D$2:$D$49,,0)</f>
        <v>0.2</v>
      </c>
      <c r="L614" s="5">
        <f>_xlfn.XLOOKUP(D614,products!$A$2:$A$49,products!$E$2:$E$49,,0)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_xlfn.XLOOKUP(Order_table[[#This Row],[Customer ID]],customers!$A$2:$A$1001,customers!$I$2:$I$1001,,0)</f>
        <v>No</v>
      </c>
    </row>
    <row r="615" spans="1:16" hidden="1" x14ac:dyDescent="0.3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IF(_xlfn.XLOOKUP(C615,customers!$A$2:$A$1001,customers!B615:B1614,,0)=0,"",_xlfn.XLOOKUP(C615,customers!$A$2:$A$1001,customers!B615:B1614,,0))</f>
        <v/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_xlfn.XLOOKUP(C615,customers!$A$2:$A$1001,customers!$G$2:$G$1001,,0)</f>
        <v>United States</v>
      </c>
      <c r="I615" t="str">
        <f>_xlfn.XLOOKUP(D615,products!$A$2:$A$49,products!$B$2:$B$49,,0)</f>
        <v>Rob</v>
      </c>
      <c r="J615" t="str">
        <f>_xlfn.XLOOKUP(D615,products!$A$2:$A$49,products!$C$2:$C$49,,0)</f>
        <v>M</v>
      </c>
      <c r="K615" s="4">
        <f>_xlfn.XLOOKUP(D615,products!$A$2:$A$49,products!$D$2:$D$49,,0)</f>
        <v>0.5</v>
      </c>
      <c r="L615" s="5">
        <f>_xlfn.XLOOKUP(D615,products!$A$2:$A$49,products!$E$2:$E$49,,0)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_xlfn.XLOOKUP(Order_table[[#This Row],[Customer ID]],customers!$A$2:$A$1001,customers!$I$2:$I$1001,,0)</f>
        <v>No</v>
      </c>
    </row>
    <row r="616" spans="1:16" hidden="1" x14ac:dyDescent="0.3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IF(_xlfn.XLOOKUP(C616,customers!$A$2:$A$1001,customers!B616:B1615,,0)=0,"",_xlfn.XLOOKUP(C616,customers!$A$2:$A$1001,customers!B616:B1615,,0))</f>
        <v/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_xlfn.XLOOKUP(C616,customers!$A$2:$A$1001,customers!$G$2:$G$1001,,0)</f>
        <v>United Kingdom</v>
      </c>
      <c r="I616" t="str">
        <f>_xlfn.XLOOKUP(D616,products!$A$2:$A$49,products!$B$2:$B$49,,0)</f>
        <v>Rob</v>
      </c>
      <c r="J616" t="str">
        <f>_xlfn.XLOOKUP(D616,products!$A$2:$A$49,products!$C$2:$C$49,,0)</f>
        <v>M</v>
      </c>
      <c r="K616" s="4">
        <f>_xlfn.XLOOKUP(D616,products!$A$2:$A$49,products!$D$2:$D$49,,0)</f>
        <v>0.5</v>
      </c>
      <c r="L616" s="5">
        <f>_xlfn.XLOOKUP(D616,products!$A$2:$A$49,products!$E$2:$E$49,,0)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_xlfn.XLOOKUP(Order_table[[#This Row],[Customer ID]],customers!$A$2:$A$1001,customers!$I$2:$I$1001,,0)</f>
        <v>Yes</v>
      </c>
    </row>
    <row r="617" spans="1:16" hidden="1" x14ac:dyDescent="0.3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IF(_xlfn.XLOOKUP(C617,customers!$A$2:$A$1001,customers!B617:B1616,,0)=0,"",_xlfn.XLOOKUP(C617,customers!$A$2:$A$1001,customers!B617:B1616,,0))</f>
        <v/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_xlfn.XLOOKUP(C617,customers!$A$2:$A$1001,customers!$G$2:$G$1001,,0)</f>
        <v>United States</v>
      </c>
      <c r="I617" t="str">
        <f>_xlfn.XLOOKUP(D617,products!$A$2:$A$49,products!$B$2:$B$49,,0)</f>
        <v>Lib</v>
      </c>
      <c r="J617" t="str">
        <f>_xlfn.XLOOKUP(D617,products!$A$2:$A$49,products!$C$2:$C$49,,0)</f>
        <v>L</v>
      </c>
      <c r="K617" s="4">
        <f>_xlfn.XLOOKUP(D617,products!$A$2:$A$49,products!$D$2:$D$49,,0)</f>
        <v>2.5</v>
      </c>
      <c r="L617" s="5">
        <f>_xlfn.XLOOKUP(D617,products!$A$2:$A$49,products!$E$2:$E$49,,0)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_xlfn.XLOOKUP(Order_table[[#This Row],[Customer ID]],customers!$A$2:$A$1001,customers!$I$2:$I$1001,,0)</f>
        <v>Yes</v>
      </c>
    </row>
    <row r="618" spans="1:16" hidden="1" x14ac:dyDescent="0.3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IF(_xlfn.XLOOKUP(C618,customers!$A$2:$A$1001,customers!B618:B1617,,0)=0,"",_xlfn.XLOOKUP(C618,customers!$A$2:$A$1001,customers!B618:B1617,,0))</f>
        <v/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_xlfn.XLOOKUP(C618,customers!$A$2:$A$1001,customers!$G$2:$G$1001,,0)</f>
        <v>United Kingdom</v>
      </c>
      <c r="I618" t="str">
        <f>_xlfn.XLOOKUP(D618,products!$A$2:$A$49,products!$B$2:$B$49,,0)</f>
        <v>Exc</v>
      </c>
      <c r="J618" t="str">
        <f>_xlfn.XLOOKUP(D618,products!$A$2:$A$49,products!$C$2:$C$49,,0)</f>
        <v>M</v>
      </c>
      <c r="K618" s="4">
        <f>_xlfn.XLOOKUP(D618,products!$A$2:$A$49,products!$D$2:$D$49,,0)</f>
        <v>2.5</v>
      </c>
      <c r="L618" s="5">
        <f>_xlfn.XLOOKUP(D618,products!$A$2:$A$49,products!$E$2:$E$49,,0)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_xlfn.XLOOKUP(Order_table[[#This Row],[Customer ID]],customers!$A$2:$A$1001,customers!$I$2:$I$1001,,0)</f>
        <v>No</v>
      </c>
    </row>
    <row r="619" spans="1:16" hidden="1" x14ac:dyDescent="0.3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IF(_xlfn.XLOOKUP(C619,customers!$A$2:$A$1001,customers!B619:B1618,,0)=0,"",_xlfn.XLOOKUP(C619,customers!$A$2:$A$1001,customers!B619:B1618,,0))</f>
        <v/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_xlfn.XLOOKUP(C619,customers!$A$2:$A$1001,customers!$G$2:$G$1001,,0)</f>
        <v>United States</v>
      </c>
      <c r="I619" t="str">
        <f>_xlfn.XLOOKUP(D619,products!$A$2:$A$49,products!$B$2:$B$49,,0)</f>
        <v>Lib</v>
      </c>
      <c r="J619" t="str">
        <f>_xlfn.XLOOKUP(D619,products!$A$2:$A$49,products!$C$2:$C$49,,0)</f>
        <v>M</v>
      </c>
      <c r="K619" s="4">
        <f>_xlfn.XLOOKUP(D619,products!$A$2:$A$49,products!$D$2:$D$49,,0)</f>
        <v>2.5</v>
      </c>
      <c r="L619" s="5">
        <f>_xlfn.XLOOKUP(D619,products!$A$2:$A$49,products!$E$2:$E$49,,0)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_xlfn.XLOOKUP(Order_table[[#This Row],[Customer ID]],customers!$A$2:$A$1001,customers!$I$2:$I$1001,,0)</f>
        <v>No</v>
      </c>
    </row>
    <row r="620" spans="1:16" hidden="1" x14ac:dyDescent="0.3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IF(_xlfn.XLOOKUP(C620,customers!$A$2:$A$1001,customers!B620:B1619,,0)=0,"",_xlfn.XLOOKUP(C620,customers!$A$2:$A$1001,customers!B620:B1619,,0))</f>
        <v/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_xlfn.XLOOKUP(C620,customers!$A$2:$A$1001,customers!$G$2:$G$1001,,0)</f>
        <v>United States</v>
      </c>
      <c r="I620" t="str">
        <f>_xlfn.XLOOKUP(D620,products!$A$2:$A$49,products!$B$2:$B$49,,0)</f>
        <v>Exc</v>
      </c>
      <c r="J620" t="str">
        <f>_xlfn.XLOOKUP(D620,products!$A$2:$A$49,products!$C$2:$C$49,,0)</f>
        <v>D</v>
      </c>
      <c r="K620" s="4">
        <f>_xlfn.XLOOKUP(D620,products!$A$2:$A$49,products!$D$2:$D$49,,0)</f>
        <v>1</v>
      </c>
      <c r="L620" s="5">
        <f>_xlfn.XLOOKUP(D620,products!$A$2:$A$49,products!$E$2:$E$49,,0)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_xlfn.XLOOKUP(Order_table[[#This Row],[Customer ID]],customers!$A$2:$A$1001,customers!$I$2:$I$1001,,0)</f>
        <v>Yes</v>
      </c>
    </row>
    <row r="621" spans="1:16" hidden="1" x14ac:dyDescent="0.3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IF(_xlfn.XLOOKUP(C621,customers!$A$2:$A$1001,customers!B621:B1620,,0)=0,"",_xlfn.XLOOKUP(C621,customers!$A$2:$A$1001,customers!B621:B1620,,0))</f>
        <v/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_xlfn.XLOOKUP(C621,customers!$A$2:$A$1001,customers!$G$2:$G$1001,,0)</f>
        <v>United States</v>
      </c>
      <c r="I621" t="str">
        <f>_xlfn.XLOOKUP(D621,products!$A$2:$A$49,products!$B$2:$B$49,,0)</f>
        <v>Lib</v>
      </c>
      <c r="J621" t="str">
        <f>_xlfn.XLOOKUP(D621,products!$A$2:$A$49,products!$C$2:$C$49,,0)</f>
        <v>D</v>
      </c>
      <c r="K621" s="4">
        <f>_xlfn.XLOOKUP(D621,products!$A$2:$A$49,products!$D$2:$D$49,,0)</f>
        <v>0.5</v>
      </c>
      <c r="L621" s="5">
        <f>_xlfn.XLOOKUP(D621,products!$A$2:$A$49,products!$E$2:$E$49,,0)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_xlfn.XLOOKUP(Order_table[[#This Row],[Customer ID]],customers!$A$2:$A$1001,customers!$I$2:$I$1001,,0)</f>
        <v>Yes</v>
      </c>
    </row>
    <row r="622" spans="1:16" hidden="1" x14ac:dyDescent="0.3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IF(_xlfn.XLOOKUP(C622,customers!$A$2:$A$1001,customers!B622:B1621,,0)=0,"",_xlfn.XLOOKUP(C622,customers!$A$2:$A$1001,customers!B622:B1621,,0))</f>
        <v/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_xlfn.XLOOKUP(C622,customers!$A$2:$A$1001,customers!$G$2:$G$1001,,0)</f>
        <v>United States</v>
      </c>
      <c r="I622" t="str">
        <f>_xlfn.XLOOKUP(D622,products!$A$2:$A$49,products!$B$2:$B$49,,0)</f>
        <v>Ara</v>
      </c>
      <c r="J622" t="str">
        <f>_xlfn.XLOOKUP(D622,products!$A$2:$A$49,products!$C$2:$C$49,,0)</f>
        <v>M</v>
      </c>
      <c r="K622" s="4">
        <f>_xlfn.XLOOKUP(D622,products!$A$2:$A$49,products!$D$2:$D$49,,0)</f>
        <v>0.2</v>
      </c>
      <c r="L622" s="5">
        <f>_xlfn.XLOOKUP(D622,products!$A$2:$A$49,products!$E$2:$E$49,,0)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_xlfn.XLOOKUP(Order_table[[#This Row],[Customer ID]],customers!$A$2:$A$1001,customers!$I$2:$I$1001,,0)</f>
        <v>No</v>
      </c>
    </row>
    <row r="623" spans="1:16" hidden="1" x14ac:dyDescent="0.3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IF(_xlfn.XLOOKUP(C623,customers!$A$2:$A$1001,customers!B623:B1622,,0)=0,"",_xlfn.XLOOKUP(C623,customers!$A$2:$A$1001,customers!B623:B1622,,0))</f>
        <v/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_xlfn.XLOOKUP(C623,customers!$A$2:$A$1001,customers!$G$2:$G$1001,,0)</f>
        <v>United States</v>
      </c>
      <c r="I623" t="str">
        <f>_xlfn.XLOOKUP(D623,products!$A$2:$A$49,products!$B$2:$B$49,,0)</f>
        <v>Ara</v>
      </c>
      <c r="J623" t="str">
        <f>_xlfn.XLOOKUP(D623,products!$A$2:$A$49,products!$C$2:$C$49,,0)</f>
        <v>L</v>
      </c>
      <c r="K623" s="4">
        <f>_xlfn.XLOOKUP(D623,products!$A$2:$A$49,products!$D$2:$D$49,,0)</f>
        <v>1</v>
      </c>
      <c r="L623" s="5">
        <f>_xlfn.XLOOKUP(D623,products!$A$2:$A$49,products!$E$2:$E$49,,0)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_xlfn.XLOOKUP(Order_table[[#This Row],[Customer ID]],customers!$A$2:$A$1001,customers!$I$2:$I$1001,,0)</f>
        <v>No</v>
      </c>
    </row>
    <row r="624" spans="1:16" hidden="1" x14ac:dyDescent="0.3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IF(_xlfn.XLOOKUP(C624,customers!$A$2:$A$1001,customers!B624:B1623,,0)=0,"",_xlfn.XLOOKUP(C624,customers!$A$2:$A$1001,customers!B624:B1623,,0))</f>
        <v/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_xlfn.XLOOKUP(C624,customers!$A$2:$A$1001,customers!$G$2:$G$1001,,0)</f>
        <v>United States</v>
      </c>
      <c r="I624" t="str">
        <f>_xlfn.XLOOKUP(D624,products!$A$2:$A$49,products!$B$2:$B$49,,0)</f>
        <v>Lib</v>
      </c>
      <c r="J624" t="str">
        <f>_xlfn.XLOOKUP(D624,products!$A$2:$A$49,products!$C$2:$C$49,,0)</f>
        <v>M</v>
      </c>
      <c r="K624" s="4">
        <f>_xlfn.XLOOKUP(D624,products!$A$2:$A$49,products!$D$2:$D$49,,0)</f>
        <v>2.5</v>
      </c>
      <c r="L624" s="5">
        <f>_xlfn.XLOOKUP(D624,products!$A$2:$A$49,products!$E$2:$E$49,,0)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_xlfn.XLOOKUP(Order_table[[#This Row],[Customer ID]],customers!$A$2:$A$1001,customers!$I$2:$I$1001,,0)</f>
        <v>No</v>
      </c>
    </row>
    <row r="625" spans="1:16" hidden="1" x14ac:dyDescent="0.3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IF(_xlfn.XLOOKUP(C625,customers!$A$2:$A$1001,customers!B625:B1624,,0)=0,"",_xlfn.XLOOKUP(C625,customers!$A$2:$A$1001,customers!B625:B1624,,0))</f>
        <v/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_xlfn.XLOOKUP(C625,customers!$A$2:$A$1001,customers!$G$2:$G$1001,,0)</f>
        <v>United Kingdom</v>
      </c>
      <c r="I625" t="str">
        <f>_xlfn.XLOOKUP(D625,products!$A$2:$A$49,products!$B$2:$B$49,,0)</f>
        <v>Exc</v>
      </c>
      <c r="J625" t="str">
        <f>_xlfn.XLOOKUP(D625,products!$A$2:$A$49,products!$C$2:$C$49,,0)</f>
        <v>D</v>
      </c>
      <c r="K625" s="4">
        <f>_xlfn.XLOOKUP(D625,products!$A$2:$A$49,products!$D$2:$D$49,,0)</f>
        <v>1</v>
      </c>
      <c r="L625" s="5">
        <f>_xlfn.XLOOKUP(D625,products!$A$2:$A$49,products!$E$2:$E$49,,0)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_xlfn.XLOOKUP(Order_table[[#This Row],[Customer ID]],customers!$A$2:$A$1001,customers!$I$2:$I$1001,,0)</f>
        <v>No</v>
      </c>
    </row>
    <row r="626" spans="1:16" hidden="1" x14ac:dyDescent="0.3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IF(_xlfn.XLOOKUP(C626,customers!$A$2:$A$1001,customers!B626:B1625,,0)=0,"",_xlfn.XLOOKUP(C626,customers!$A$2:$A$1001,customers!B626:B1625,,0))</f>
        <v/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_xlfn.XLOOKUP(C626,customers!$A$2:$A$1001,customers!$G$2:$G$1001,,0)</f>
        <v>Ireland</v>
      </c>
      <c r="I626" t="str">
        <f>_xlfn.XLOOKUP(D626,products!$A$2:$A$49,products!$B$2:$B$49,,0)</f>
        <v>Exc</v>
      </c>
      <c r="J626" t="str">
        <f>_xlfn.XLOOKUP(D626,products!$A$2:$A$49,products!$C$2:$C$49,,0)</f>
        <v>M</v>
      </c>
      <c r="K626" s="4">
        <f>_xlfn.XLOOKUP(D626,products!$A$2:$A$49,products!$D$2:$D$49,,0)</f>
        <v>2.5</v>
      </c>
      <c r="L626" s="5">
        <f>_xlfn.XLOOKUP(D626,products!$A$2:$A$49,products!$E$2:$E$49,,0)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_xlfn.XLOOKUP(Order_table[[#This Row],[Customer ID]],customers!$A$2:$A$1001,customers!$I$2:$I$1001,,0)</f>
        <v>Yes</v>
      </c>
    </row>
    <row r="627" spans="1:16" hidden="1" x14ac:dyDescent="0.3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IF(_xlfn.XLOOKUP(C627,customers!$A$2:$A$1001,customers!B627:B1626,,0)=0,"",_xlfn.XLOOKUP(C627,customers!$A$2:$A$1001,customers!B627:B1626,,0))</f>
        <v/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_xlfn.XLOOKUP(C627,customers!$A$2:$A$1001,customers!$G$2:$G$1001,,0)</f>
        <v>United States</v>
      </c>
      <c r="I627" t="str">
        <f>_xlfn.XLOOKUP(D627,products!$A$2:$A$49,products!$B$2:$B$49,,0)</f>
        <v>Rob</v>
      </c>
      <c r="J627" t="str">
        <f>_xlfn.XLOOKUP(D627,products!$A$2:$A$49,products!$C$2:$C$49,,0)</f>
        <v>L</v>
      </c>
      <c r="K627" s="4">
        <f>_xlfn.XLOOKUP(D627,products!$A$2:$A$49,products!$D$2:$D$49,,0)</f>
        <v>0.5</v>
      </c>
      <c r="L627" s="5">
        <f>_xlfn.XLOOKUP(D627,products!$A$2:$A$49,products!$E$2:$E$49,,0)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_xlfn.XLOOKUP(Order_table[[#This Row],[Customer ID]],customers!$A$2:$A$1001,customers!$I$2:$I$1001,,0)</f>
        <v>No</v>
      </c>
    </row>
    <row r="628" spans="1:16" hidden="1" x14ac:dyDescent="0.3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IF(_xlfn.XLOOKUP(C628,customers!$A$2:$A$1001,customers!B628:B1627,,0)=0,"",_xlfn.XLOOKUP(C628,customers!$A$2:$A$1001,customers!B628:B1627,,0))</f>
        <v/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_xlfn.XLOOKUP(C628,customers!$A$2:$A$1001,customers!$G$2:$G$1001,,0)</f>
        <v>United States</v>
      </c>
      <c r="I628" t="str">
        <f>_xlfn.XLOOKUP(D628,products!$A$2:$A$49,products!$B$2:$B$49,,0)</f>
        <v>Ara</v>
      </c>
      <c r="J628" t="str">
        <f>_xlfn.XLOOKUP(D628,products!$A$2:$A$49,products!$C$2:$C$49,,0)</f>
        <v>M</v>
      </c>
      <c r="K628" s="4">
        <f>_xlfn.XLOOKUP(D628,products!$A$2:$A$49,products!$D$2:$D$49,,0)</f>
        <v>2.5</v>
      </c>
      <c r="L628" s="5">
        <f>_xlfn.XLOOKUP(D628,products!$A$2:$A$49,products!$E$2:$E$49,,0)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_xlfn.XLOOKUP(Order_table[[#This Row],[Customer ID]],customers!$A$2:$A$1001,customers!$I$2:$I$1001,,0)</f>
        <v>No</v>
      </c>
    </row>
    <row r="629" spans="1:16" hidden="1" x14ac:dyDescent="0.3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IF(_xlfn.XLOOKUP(C629,customers!$A$2:$A$1001,customers!B629:B1628,,0)=0,"",_xlfn.XLOOKUP(C629,customers!$A$2:$A$1001,customers!B629:B1628,,0))</f>
        <v/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_xlfn.XLOOKUP(C629,customers!$A$2:$A$1001,customers!$G$2:$G$1001,,0)</f>
        <v>United States</v>
      </c>
      <c r="I629" t="str">
        <f>_xlfn.XLOOKUP(D629,products!$A$2:$A$49,products!$B$2:$B$49,,0)</f>
        <v>Exc</v>
      </c>
      <c r="J629" t="str">
        <f>_xlfn.XLOOKUP(D629,products!$A$2:$A$49,products!$C$2:$C$49,,0)</f>
        <v>M</v>
      </c>
      <c r="K629" s="4">
        <f>_xlfn.XLOOKUP(D629,products!$A$2:$A$49,products!$D$2:$D$49,,0)</f>
        <v>2.5</v>
      </c>
      <c r="L629" s="5">
        <f>_xlfn.XLOOKUP(D629,products!$A$2:$A$49,products!$E$2:$E$49,,0)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_xlfn.XLOOKUP(Order_table[[#This Row],[Customer ID]],customers!$A$2:$A$1001,customers!$I$2:$I$1001,,0)</f>
        <v>Yes</v>
      </c>
    </row>
    <row r="630" spans="1:16" hidden="1" x14ac:dyDescent="0.3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IF(_xlfn.XLOOKUP(C630,customers!$A$2:$A$1001,customers!B630:B1629,,0)=0,"",_xlfn.XLOOKUP(C630,customers!$A$2:$A$1001,customers!B630:B1629,,0))</f>
        <v/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_xlfn.XLOOKUP(C630,customers!$A$2:$A$1001,customers!$G$2:$G$1001,,0)</f>
        <v>Ireland</v>
      </c>
      <c r="I630" t="str">
        <f>_xlfn.XLOOKUP(D630,products!$A$2:$A$49,products!$B$2:$B$49,,0)</f>
        <v>Exc</v>
      </c>
      <c r="J630" t="str">
        <f>_xlfn.XLOOKUP(D630,products!$A$2:$A$49,products!$C$2:$C$49,,0)</f>
        <v>L</v>
      </c>
      <c r="K630" s="4">
        <f>_xlfn.XLOOKUP(D630,products!$A$2:$A$49,products!$D$2:$D$49,,0)</f>
        <v>0.2</v>
      </c>
      <c r="L630" s="5">
        <f>_xlfn.XLOOKUP(D630,products!$A$2:$A$49,products!$E$2:$E$49,,0)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_xlfn.XLOOKUP(Order_table[[#This Row],[Customer ID]],customers!$A$2:$A$1001,customers!$I$2:$I$1001,,0)</f>
        <v>Yes</v>
      </c>
    </row>
    <row r="631" spans="1:16" hidden="1" x14ac:dyDescent="0.3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IF(_xlfn.XLOOKUP(C631,customers!$A$2:$A$1001,customers!B631:B1630,,0)=0,"",_xlfn.XLOOKUP(C631,customers!$A$2:$A$1001,customers!B631:B1630,,0))</f>
        <v/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_xlfn.XLOOKUP(C631,customers!$A$2:$A$1001,customers!$G$2:$G$1001,,0)</f>
        <v>Ireland</v>
      </c>
      <c r="I631" t="str">
        <f>_xlfn.XLOOKUP(D631,products!$A$2:$A$49,products!$B$2:$B$49,,0)</f>
        <v>Lib</v>
      </c>
      <c r="J631" t="str">
        <f>_xlfn.XLOOKUP(D631,products!$A$2:$A$49,products!$C$2:$C$49,,0)</f>
        <v>D</v>
      </c>
      <c r="K631" s="4">
        <f>_xlfn.XLOOKUP(D631,products!$A$2:$A$49,products!$D$2:$D$49,,0)</f>
        <v>0.5</v>
      </c>
      <c r="L631" s="5">
        <f>_xlfn.XLOOKUP(D631,products!$A$2:$A$49,products!$E$2:$E$49,,0)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_xlfn.XLOOKUP(Order_table[[#This Row],[Customer ID]],customers!$A$2:$A$1001,customers!$I$2:$I$1001,,0)</f>
        <v>Yes</v>
      </c>
    </row>
    <row r="632" spans="1:16" hidden="1" x14ac:dyDescent="0.3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IF(_xlfn.XLOOKUP(C632,customers!$A$2:$A$1001,customers!B632:B1631,,0)=0,"",_xlfn.XLOOKUP(C632,customers!$A$2:$A$1001,customers!B632:B1631,,0))</f>
        <v/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_xlfn.XLOOKUP(C632,customers!$A$2:$A$1001,customers!$G$2:$G$1001,,0)</f>
        <v>Ireland</v>
      </c>
      <c r="I632" t="str">
        <f>_xlfn.XLOOKUP(D632,products!$A$2:$A$49,products!$B$2:$B$49,,0)</f>
        <v>Ara</v>
      </c>
      <c r="J632" t="str">
        <f>_xlfn.XLOOKUP(D632,products!$A$2:$A$49,products!$C$2:$C$49,,0)</f>
        <v>D</v>
      </c>
      <c r="K632" s="4">
        <f>_xlfn.XLOOKUP(D632,products!$A$2:$A$49,products!$D$2:$D$49,,0)</f>
        <v>0.2</v>
      </c>
      <c r="L632" s="5">
        <f>_xlfn.XLOOKUP(D632,products!$A$2:$A$49,products!$E$2:$E$49,,0)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_xlfn.XLOOKUP(Order_table[[#This Row],[Customer ID]],customers!$A$2:$A$1001,customers!$I$2:$I$1001,,0)</f>
        <v>Yes</v>
      </c>
    </row>
    <row r="633" spans="1:16" hidden="1" x14ac:dyDescent="0.3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IF(_xlfn.XLOOKUP(C633,customers!$A$2:$A$1001,customers!B633:B1632,,0)=0,"",_xlfn.XLOOKUP(C633,customers!$A$2:$A$1001,customers!B633:B1632,,0))</f>
        <v/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_xlfn.XLOOKUP(C633,customers!$A$2:$A$1001,customers!$G$2:$G$1001,,0)</f>
        <v>Ireland</v>
      </c>
      <c r="I633" t="str">
        <f>_xlfn.XLOOKUP(D633,products!$A$2:$A$49,products!$B$2:$B$49,,0)</f>
        <v>Rob</v>
      </c>
      <c r="J633" t="str">
        <f>_xlfn.XLOOKUP(D633,products!$A$2:$A$49,products!$C$2:$C$49,,0)</f>
        <v>D</v>
      </c>
      <c r="K633" s="4">
        <f>_xlfn.XLOOKUP(D633,products!$A$2:$A$49,products!$D$2:$D$49,,0)</f>
        <v>2.5</v>
      </c>
      <c r="L633" s="5">
        <f>_xlfn.XLOOKUP(D633,products!$A$2:$A$49,products!$E$2:$E$49,,0)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_xlfn.XLOOKUP(Order_table[[#This Row],[Customer ID]],customers!$A$2:$A$1001,customers!$I$2:$I$1001,,0)</f>
        <v>Yes</v>
      </c>
    </row>
    <row r="634" spans="1:16" hidden="1" x14ac:dyDescent="0.3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IF(_xlfn.XLOOKUP(C634,customers!$A$2:$A$1001,customers!B634:B1633,,0)=0,"",_xlfn.XLOOKUP(C634,customers!$A$2:$A$1001,customers!B634:B1633,,0))</f>
        <v/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_xlfn.XLOOKUP(C634,customers!$A$2:$A$1001,customers!$G$2:$G$1001,,0)</f>
        <v>United States</v>
      </c>
      <c r="I634" t="str">
        <f>_xlfn.XLOOKUP(D634,products!$A$2:$A$49,products!$B$2:$B$49,,0)</f>
        <v>Exc</v>
      </c>
      <c r="J634" t="str">
        <f>_xlfn.XLOOKUP(D634,products!$A$2:$A$49,products!$C$2:$C$49,,0)</f>
        <v>L</v>
      </c>
      <c r="K634" s="4">
        <f>_xlfn.XLOOKUP(D634,products!$A$2:$A$49,products!$D$2:$D$49,,0)</f>
        <v>0.5</v>
      </c>
      <c r="L634" s="5">
        <f>_xlfn.XLOOKUP(D634,products!$A$2:$A$49,products!$E$2:$E$49,,0)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_xlfn.XLOOKUP(Order_table[[#This Row],[Customer ID]],customers!$A$2:$A$1001,customers!$I$2:$I$1001,,0)</f>
        <v>No</v>
      </c>
    </row>
    <row r="635" spans="1:16" hidden="1" x14ac:dyDescent="0.3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IF(_xlfn.XLOOKUP(C635,customers!$A$2:$A$1001,customers!B635:B1634,,0)=0,"",_xlfn.XLOOKUP(C635,customers!$A$2:$A$1001,customers!B635:B1634,,0))</f>
        <v/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_xlfn.XLOOKUP(C635,customers!$A$2:$A$1001,customers!$G$2:$G$1001,,0)</f>
        <v>United States</v>
      </c>
      <c r="I635" t="str">
        <f>_xlfn.XLOOKUP(D635,products!$A$2:$A$49,products!$B$2:$B$49,,0)</f>
        <v>Rob</v>
      </c>
      <c r="J635" t="str">
        <f>_xlfn.XLOOKUP(D635,products!$A$2:$A$49,products!$C$2:$C$49,,0)</f>
        <v>L</v>
      </c>
      <c r="K635" s="4">
        <f>_xlfn.XLOOKUP(D635,products!$A$2:$A$49,products!$D$2:$D$49,,0)</f>
        <v>1</v>
      </c>
      <c r="L635" s="5">
        <f>_xlfn.XLOOKUP(D635,products!$A$2:$A$49,products!$E$2:$E$49,,0)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_xlfn.XLOOKUP(Order_table[[#This Row],[Customer ID]],customers!$A$2:$A$1001,customers!$I$2:$I$1001,,0)</f>
        <v>No</v>
      </c>
    </row>
    <row r="636" spans="1:16" hidden="1" x14ac:dyDescent="0.3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IF(_xlfn.XLOOKUP(C636,customers!$A$2:$A$1001,customers!B636:B1635,,0)=0,"",_xlfn.XLOOKUP(C636,customers!$A$2:$A$1001,customers!B636:B1635,,0))</f>
        <v/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_xlfn.XLOOKUP(C636,customers!$A$2:$A$1001,customers!$G$2:$G$1001,,0)</f>
        <v>United States</v>
      </c>
      <c r="I636" t="str">
        <f>_xlfn.XLOOKUP(D636,products!$A$2:$A$49,products!$B$2:$B$49,,0)</f>
        <v>Lib</v>
      </c>
      <c r="J636" t="str">
        <f>_xlfn.XLOOKUP(D636,products!$A$2:$A$49,products!$C$2:$C$49,,0)</f>
        <v>M</v>
      </c>
      <c r="K636" s="4">
        <f>_xlfn.XLOOKUP(D636,products!$A$2:$A$49,products!$D$2:$D$49,,0)</f>
        <v>1</v>
      </c>
      <c r="L636" s="5">
        <f>_xlfn.XLOOKUP(D636,products!$A$2:$A$49,products!$E$2:$E$49,,0)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_xlfn.XLOOKUP(Order_table[[#This Row],[Customer ID]],customers!$A$2:$A$1001,customers!$I$2:$I$1001,,0)</f>
        <v>No</v>
      </c>
    </row>
    <row r="637" spans="1:16" hidden="1" x14ac:dyDescent="0.3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IF(_xlfn.XLOOKUP(C637,customers!$A$2:$A$1001,customers!B637:B1636,,0)=0,"",_xlfn.XLOOKUP(C637,customers!$A$2:$A$1001,customers!B637:B1636,,0))</f>
        <v/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_xlfn.XLOOKUP(C637,customers!$A$2:$A$1001,customers!$G$2:$G$1001,,0)</f>
        <v>United States</v>
      </c>
      <c r="I637" t="str">
        <f>_xlfn.XLOOKUP(D637,products!$A$2:$A$49,products!$B$2:$B$49,,0)</f>
        <v>Exc</v>
      </c>
      <c r="J637" t="str">
        <f>_xlfn.XLOOKUP(D637,products!$A$2:$A$49,products!$C$2:$C$49,,0)</f>
        <v>L</v>
      </c>
      <c r="K637" s="4">
        <f>_xlfn.XLOOKUP(D637,products!$A$2:$A$49,products!$D$2:$D$49,,0)</f>
        <v>0.5</v>
      </c>
      <c r="L637" s="5">
        <f>_xlfn.XLOOKUP(D637,products!$A$2:$A$49,products!$E$2:$E$49,,0)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_xlfn.XLOOKUP(Order_table[[#This Row],[Customer ID]],customers!$A$2:$A$1001,customers!$I$2:$I$1001,,0)</f>
        <v>Yes</v>
      </c>
    </row>
    <row r="638" spans="1:16" hidden="1" x14ac:dyDescent="0.3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IF(_xlfn.XLOOKUP(C638,customers!$A$2:$A$1001,customers!B638:B1637,,0)=0,"",_xlfn.XLOOKUP(C638,customers!$A$2:$A$1001,customers!B638:B1637,,0))</f>
        <v/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_xlfn.XLOOKUP(C638,customers!$A$2:$A$1001,customers!$G$2:$G$1001,,0)</f>
        <v>United States</v>
      </c>
      <c r="I638" t="str">
        <f>_xlfn.XLOOKUP(D638,products!$A$2:$A$49,products!$B$2:$B$49,,0)</f>
        <v>Lib</v>
      </c>
      <c r="J638" t="str">
        <f>_xlfn.XLOOKUP(D638,products!$A$2:$A$49,products!$C$2:$C$49,,0)</f>
        <v>L</v>
      </c>
      <c r="K638" s="4">
        <f>_xlfn.XLOOKUP(D638,products!$A$2:$A$49,products!$D$2:$D$49,,0)</f>
        <v>1</v>
      </c>
      <c r="L638" s="5">
        <f>_xlfn.XLOOKUP(D638,products!$A$2:$A$49,products!$E$2:$E$49,,0)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_xlfn.XLOOKUP(Order_table[[#This Row],[Customer ID]],customers!$A$2:$A$1001,customers!$I$2:$I$1001,,0)</f>
        <v>Yes</v>
      </c>
    </row>
    <row r="639" spans="1:16" hidden="1" x14ac:dyDescent="0.3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IF(_xlfn.XLOOKUP(C639,customers!$A$2:$A$1001,customers!B639:B1638,,0)=0,"",_xlfn.XLOOKUP(C639,customers!$A$2:$A$1001,customers!B639:B1638,,0))</f>
        <v/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_xlfn.XLOOKUP(C639,customers!$A$2:$A$1001,customers!$G$2:$G$1001,,0)</f>
        <v>Ireland</v>
      </c>
      <c r="I639" t="str">
        <f>_xlfn.XLOOKUP(D639,products!$A$2:$A$49,products!$B$2:$B$49,,0)</f>
        <v>Exc</v>
      </c>
      <c r="J639" t="str">
        <f>_xlfn.XLOOKUP(D639,products!$A$2:$A$49,products!$C$2:$C$49,,0)</f>
        <v>M</v>
      </c>
      <c r="K639" s="4">
        <f>_xlfn.XLOOKUP(D639,products!$A$2:$A$49,products!$D$2:$D$49,,0)</f>
        <v>2.5</v>
      </c>
      <c r="L639" s="5">
        <f>_xlfn.XLOOKUP(D639,products!$A$2:$A$49,products!$E$2:$E$49,,0)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_xlfn.XLOOKUP(Order_table[[#This Row],[Customer ID]],customers!$A$2:$A$1001,customers!$I$2:$I$1001,,0)</f>
        <v>Yes</v>
      </c>
    </row>
    <row r="640" spans="1:16" hidden="1" x14ac:dyDescent="0.3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IF(_xlfn.XLOOKUP(C640,customers!$A$2:$A$1001,customers!B640:B1639,,0)=0,"",_xlfn.XLOOKUP(C640,customers!$A$2:$A$1001,customers!B640:B1639,,0))</f>
        <v/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_xlfn.XLOOKUP(C640,customers!$A$2:$A$1001,customers!$G$2:$G$1001,,0)</f>
        <v>Ireland</v>
      </c>
      <c r="I640" t="str">
        <f>_xlfn.XLOOKUP(D640,products!$A$2:$A$49,products!$B$2:$B$49,,0)</f>
        <v>Ara</v>
      </c>
      <c r="J640" t="str">
        <f>_xlfn.XLOOKUP(D640,products!$A$2:$A$49,products!$C$2:$C$49,,0)</f>
        <v>M</v>
      </c>
      <c r="K640" s="4">
        <f>_xlfn.XLOOKUP(D640,products!$A$2:$A$49,products!$D$2:$D$49,,0)</f>
        <v>2.5</v>
      </c>
      <c r="L640" s="5">
        <f>_xlfn.XLOOKUP(D640,products!$A$2:$A$49,products!$E$2:$E$49,,0)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_xlfn.XLOOKUP(Order_table[[#This Row],[Customer ID]],customers!$A$2:$A$1001,customers!$I$2:$I$1001,,0)</f>
        <v>Yes</v>
      </c>
    </row>
    <row r="641" spans="1:16" hidden="1" x14ac:dyDescent="0.3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IF(_xlfn.XLOOKUP(C641,customers!$A$2:$A$1001,customers!B641:B1640,,0)=0,"",_xlfn.XLOOKUP(C641,customers!$A$2:$A$1001,customers!B641:B1640,,0))</f>
        <v/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_xlfn.XLOOKUP(C641,customers!$A$2:$A$1001,customers!$G$2:$G$1001,,0)</f>
        <v>United States</v>
      </c>
      <c r="I641" t="str">
        <f>_xlfn.XLOOKUP(D641,products!$A$2:$A$49,products!$B$2:$B$49,,0)</f>
        <v>Lib</v>
      </c>
      <c r="J641" t="str">
        <f>_xlfn.XLOOKUP(D641,products!$A$2:$A$49,products!$C$2:$C$49,,0)</f>
        <v>D</v>
      </c>
      <c r="K641" s="4">
        <f>_xlfn.XLOOKUP(D641,products!$A$2:$A$49,products!$D$2:$D$49,,0)</f>
        <v>0.2</v>
      </c>
      <c r="L641" s="5">
        <f>_xlfn.XLOOKUP(D641,products!$A$2:$A$49,products!$E$2:$E$49,,0)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_xlfn.XLOOKUP(Order_table[[#This Row],[Customer ID]],customers!$A$2:$A$1001,customers!$I$2:$I$1001,,0)</f>
        <v>Yes</v>
      </c>
    </row>
    <row r="642" spans="1:16" hidden="1" x14ac:dyDescent="0.3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IF(_xlfn.XLOOKUP(C642,customers!$A$2:$A$1001,customers!B642:B1641,,0)=0,"",_xlfn.XLOOKUP(C642,customers!$A$2:$A$1001,customers!B642:B1641,,0))</f>
        <v/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_xlfn.XLOOKUP(C642,customers!$A$2:$A$1001,customers!$G$2:$G$1001,,0)</f>
        <v>United States</v>
      </c>
      <c r="I642" t="str">
        <f>_xlfn.XLOOKUP(D642,products!$A$2:$A$49,products!$B$2:$B$49,,0)</f>
        <v>Rob</v>
      </c>
      <c r="J642" t="str">
        <f>_xlfn.XLOOKUP(D642,products!$A$2:$A$49,products!$C$2:$C$49,,0)</f>
        <v>L</v>
      </c>
      <c r="K642" s="4">
        <f>_xlfn.XLOOKUP(D642,products!$A$2:$A$49,products!$D$2:$D$49,,0)</f>
        <v>2.5</v>
      </c>
      <c r="L642" s="5">
        <f>_xlfn.XLOOKUP(D642,products!$A$2:$A$49,products!$E$2:$E$49,,0)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_xlfn.XLOOKUP(Order_table[[#This Row],[Customer ID]],customers!$A$2:$A$1001,customers!$I$2:$I$1001,,0)</f>
        <v>No</v>
      </c>
    </row>
    <row r="643" spans="1:16" hidden="1" x14ac:dyDescent="0.3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IF(_xlfn.XLOOKUP(C643,customers!$A$2:$A$1001,customers!B643:B1642,,0)=0,"",_xlfn.XLOOKUP(C643,customers!$A$2:$A$1001,customers!B643:B1642,,0))</f>
        <v/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_xlfn.XLOOKUP(C643,customers!$A$2:$A$1001,customers!$G$2:$G$1001,,0)</f>
        <v>United States</v>
      </c>
      <c r="I643" t="str">
        <f>_xlfn.XLOOKUP(D643,products!$A$2:$A$49,products!$B$2:$B$49,,0)</f>
        <v>Rob</v>
      </c>
      <c r="J643" t="str">
        <f>_xlfn.XLOOKUP(D643,products!$A$2:$A$49,products!$C$2:$C$49,,0)</f>
        <v>L</v>
      </c>
      <c r="K643" s="4">
        <f>_xlfn.XLOOKUP(D643,products!$A$2:$A$49,products!$D$2:$D$49,,0)</f>
        <v>1</v>
      </c>
      <c r="L643" s="5">
        <f>_xlfn.XLOOKUP(D643,products!$A$2:$A$49,products!$E$2:$E$49,,0)</f>
        <v>11.95</v>
      </c>
      <c r="M643" s="5">
        <f t="shared" ref="M643:M706" si="30">L643*E643</f>
        <v>35.849999999999994</v>
      </c>
      <c r="N643" t="str">
        <f t="shared" ref="N643:N706" si="31">IF(I643="Rob","Robusta",IF(I643="Exc","Excelsa",IF(I643="Ara","Arabica",IF(I643="Lib","Liberica"," "))))</f>
        <v>Robusta</v>
      </c>
      <c r="O643" t="str">
        <f t="shared" ref="O643:O706" si="32">IF(J643="M","Medium",IF(J643="L","Light",IF(J643="D","Dark","")))</f>
        <v>Light</v>
      </c>
      <c r="P643" t="str">
        <f>_xlfn.XLOOKUP(Order_table[[#This Row],[Customer ID]],customers!$A$2:$A$1001,customers!$I$2:$I$1001,,0)</f>
        <v>Yes</v>
      </c>
    </row>
    <row r="644" spans="1:16" hidden="1" x14ac:dyDescent="0.3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IF(_xlfn.XLOOKUP(C644,customers!$A$2:$A$1001,customers!B644:B1643,,0)=0,"",_xlfn.XLOOKUP(C644,customers!$A$2:$A$1001,customers!B644:B1643,,0))</f>
        <v/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_xlfn.XLOOKUP(C644,customers!$A$2:$A$1001,customers!$G$2:$G$1001,,0)</f>
        <v>United Kingdom</v>
      </c>
      <c r="I644" t="str">
        <f>_xlfn.XLOOKUP(D644,products!$A$2:$A$49,products!$B$2:$B$49,,0)</f>
        <v>Exc</v>
      </c>
      <c r="J644" t="str">
        <f>_xlfn.XLOOKUP(D644,products!$A$2:$A$49,products!$C$2:$C$49,,0)</f>
        <v>M</v>
      </c>
      <c r="K644" s="4">
        <f>_xlfn.XLOOKUP(D644,products!$A$2:$A$49,products!$D$2:$D$49,,0)</f>
        <v>0.2</v>
      </c>
      <c r="L644" s="5">
        <f>_xlfn.XLOOKUP(D644,products!$A$2:$A$49,products!$E$2:$E$49,,0)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_xlfn.XLOOKUP(Order_table[[#This Row],[Customer ID]],customers!$A$2:$A$1001,customers!$I$2:$I$1001,,0)</f>
        <v>Yes</v>
      </c>
    </row>
    <row r="645" spans="1:16" hidden="1" x14ac:dyDescent="0.3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IF(_xlfn.XLOOKUP(C645,customers!$A$2:$A$1001,customers!B645:B1644,,0)=0,"",_xlfn.XLOOKUP(C645,customers!$A$2:$A$1001,customers!B645:B1644,,0))</f>
        <v/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_xlfn.XLOOKUP(C645,customers!$A$2:$A$1001,customers!$G$2:$G$1001,,0)</f>
        <v>United States</v>
      </c>
      <c r="I645" t="str">
        <f>_xlfn.XLOOKUP(D645,products!$A$2:$A$49,products!$B$2:$B$49,,0)</f>
        <v>Exc</v>
      </c>
      <c r="J645" t="str">
        <f>_xlfn.XLOOKUP(D645,products!$A$2:$A$49,products!$C$2:$C$49,,0)</f>
        <v>L</v>
      </c>
      <c r="K645" s="4">
        <f>_xlfn.XLOOKUP(D645,products!$A$2:$A$49,products!$D$2:$D$49,,0)</f>
        <v>2.5</v>
      </c>
      <c r="L645" s="5">
        <f>_xlfn.XLOOKUP(D645,products!$A$2:$A$49,products!$E$2:$E$49,,0)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_xlfn.XLOOKUP(Order_table[[#This Row],[Customer ID]],customers!$A$2:$A$1001,customers!$I$2:$I$1001,,0)</f>
        <v>Yes</v>
      </c>
    </row>
    <row r="646" spans="1:16" hidden="1" x14ac:dyDescent="0.3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IF(_xlfn.XLOOKUP(C646,customers!$A$2:$A$1001,customers!B646:B1645,,0)=0,"",_xlfn.XLOOKUP(C646,customers!$A$2:$A$1001,customers!B646:B1645,,0))</f>
        <v/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_xlfn.XLOOKUP(C646,customers!$A$2:$A$1001,customers!$G$2:$G$1001,,0)</f>
        <v>United States</v>
      </c>
      <c r="I646" t="str">
        <f>_xlfn.XLOOKUP(D646,products!$A$2:$A$49,products!$B$2:$B$49,,0)</f>
        <v>Rob</v>
      </c>
      <c r="J646" t="str">
        <f>_xlfn.XLOOKUP(D646,products!$A$2:$A$49,products!$C$2:$C$49,,0)</f>
        <v>D</v>
      </c>
      <c r="K646" s="4">
        <f>_xlfn.XLOOKUP(D646,products!$A$2:$A$49,products!$D$2:$D$49,,0)</f>
        <v>2.5</v>
      </c>
      <c r="L646" s="5">
        <f>_xlfn.XLOOKUP(D646,products!$A$2:$A$49,products!$E$2:$E$49,,0)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_xlfn.XLOOKUP(Order_table[[#This Row],[Customer ID]],customers!$A$2:$A$1001,customers!$I$2:$I$1001,,0)</f>
        <v>No</v>
      </c>
    </row>
    <row r="647" spans="1:16" hidden="1" x14ac:dyDescent="0.3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IF(_xlfn.XLOOKUP(C647,customers!$A$2:$A$1001,customers!B647:B1646,,0)=0,"",_xlfn.XLOOKUP(C647,customers!$A$2:$A$1001,customers!B647:B1646,,0))</f>
        <v/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_xlfn.XLOOKUP(C647,customers!$A$2:$A$1001,customers!$G$2:$G$1001,,0)</f>
        <v>United States</v>
      </c>
      <c r="I647" t="str">
        <f>_xlfn.XLOOKUP(D647,products!$A$2:$A$49,products!$B$2:$B$49,,0)</f>
        <v>Ara</v>
      </c>
      <c r="J647" t="str">
        <f>_xlfn.XLOOKUP(D647,products!$A$2:$A$49,products!$C$2:$C$49,,0)</f>
        <v>D</v>
      </c>
      <c r="K647" s="4">
        <f>_xlfn.XLOOKUP(D647,products!$A$2:$A$49,products!$D$2:$D$49,,0)</f>
        <v>2.5</v>
      </c>
      <c r="L647" s="5">
        <f>_xlfn.XLOOKUP(D647,products!$A$2:$A$49,products!$E$2:$E$49,,0)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_xlfn.XLOOKUP(Order_table[[#This Row],[Customer ID]],customers!$A$2:$A$1001,customers!$I$2:$I$1001,,0)</f>
        <v>Yes</v>
      </c>
    </row>
    <row r="648" spans="1:16" hidden="1" x14ac:dyDescent="0.3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IF(_xlfn.XLOOKUP(C648,customers!$A$2:$A$1001,customers!B648:B1647,,0)=0,"",_xlfn.XLOOKUP(C648,customers!$A$2:$A$1001,customers!B648:B1647,,0))</f>
        <v/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_xlfn.XLOOKUP(C648,customers!$A$2:$A$1001,customers!$G$2:$G$1001,,0)</f>
        <v>United States</v>
      </c>
      <c r="I648" t="str">
        <f>_xlfn.XLOOKUP(D648,products!$A$2:$A$49,products!$B$2:$B$49,,0)</f>
        <v>Ara</v>
      </c>
      <c r="J648" t="str">
        <f>_xlfn.XLOOKUP(D648,products!$A$2:$A$49,products!$C$2:$C$49,,0)</f>
        <v>D</v>
      </c>
      <c r="K648" s="4">
        <f>_xlfn.XLOOKUP(D648,products!$A$2:$A$49,products!$D$2:$D$49,,0)</f>
        <v>1</v>
      </c>
      <c r="L648" s="5">
        <f>_xlfn.XLOOKUP(D648,products!$A$2:$A$49,products!$E$2:$E$49,,0)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_xlfn.XLOOKUP(Order_table[[#This Row],[Customer ID]],customers!$A$2:$A$1001,customers!$I$2:$I$1001,,0)</f>
        <v>Yes</v>
      </c>
    </row>
    <row r="649" spans="1:16" hidden="1" x14ac:dyDescent="0.3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IF(_xlfn.XLOOKUP(C649,customers!$A$2:$A$1001,customers!B649:B1648,,0)=0,"",_xlfn.XLOOKUP(C649,customers!$A$2:$A$1001,customers!B649:B1648,,0))</f>
        <v/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_xlfn.XLOOKUP(C649,customers!$A$2:$A$1001,customers!$G$2:$G$1001,,0)</f>
        <v>United Kingdom</v>
      </c>
      <c r="I649" t="str">
        <f>_xlfn.XLOOKUP(D649,products!$A$2:$A$49,products!$B$2:$B$49,,0)</f>
        <v>Lib</v>
      </c>
      <c r="J649" t="str">
        <f>_xlfn.XLOOKUP(D649,products!$A$2:$A$49,products!$C$2:$C$49,,0)</f>
        <v>L</v>
      </c>
      <c r="K649" s="4">
        <f>_xlfn.XLOOKUP(D649,products!$A$2:$A$49,products!$D$2:$D$49,,0)</f>
        <v>0.5</v>
      </c>
      <c r="L649" s="5">
        <f>_xlfn.XLOOKUP(D649,products!$A$2:$A$49,products!$E$2:$E$49,,0)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_xlfn.XLOOKUP(Order_table[[#This Row],[Customer ID]],customers!$A$2:$A$1001,customers!$I$2:$I$1001,,0)</f>
        <v>Yes</v>
      </c>
    </row>
    <row r="650" spans="1:16" hidden="1" x14ac:dyDescent="0.3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IF(_xlfn.XLOOKUP(C650,customers!$A$2:$A$1001,customers!B650:B1649,,0)=0,"",_xlfn.XLOOKUP(C650,customers!$A$2:$A$1001,customers!B650:B1649,,0))</f>
        <v/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_xlfn.XLOOKUP(C650,customers!$A$2:$A$1001,customers!$G$2:$G$1001,,0)</f>
        <v>United States</v>
      </c>
      <c r="I650" t="str">
        <f>_xlfn.XLOOKUP(D650,products!$A$2:$A$49,products!$B$2:$B$49,,0)</f>
        <v>Rob</v>
      </c>
      <c r="J650" t="str">
        <f>_xlfn.XLOOKUP(D650,products!$A$2:$A$49,products!$C$2:$C$49,,0)</f>
        <v>D</v>
      </c>
      <c r="K650" s="4">
        <f>_xlfn.XLOOKUP(D650,products!$A$2:$A$49,products!$D$2:$D$49,,0)</f>
        <v>0.2</v>
      </c>
      <c r="L650" s="5">
        <f>_xlfn.XLOOKUP(D650,products!$A$2:$A$49,products!$E$2:$E$49,,0)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_xlfn.XLOOKUP(Order_table[[#This Row],[Customer ID]],customers!$A$2:$A$1001,customers!$I$2:$I$1001,,0)</f>
        <v>No</v>
      </c>
    </row>
    <row r="651" spans="1:16" hidden="1" x14ac:dyDescent="0.3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IF(_xlfn.XLOOKUP(C651,customers!$A$2:$A$1001,customers!B651:B1650,,0)=0,"",_xlfn.XLOOKUP(C651,customers!$A$2:$A$1001,customers!B651:B1650,,0))</f>
        <v/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_xlfn.XLOOKUP(C651,customers!$A$2:$A$1001,customers!$G$2:$G$1001,,0)</f>
        <v>United Kingdom</v>
      </c>
      <c r="I651" t="str">
        <f>_xlfn.XLOOKUP(D651,products!$A$2:$A$49,products!$B$2:$B$49,,0)</f>
        <v>Lib</v>
      </c>
      <c r="J651" t="str">
        <f>_xlfn.XLOOKUP(D651,products!$A$2:$A$49,products!$C$2:$C$49,,0)</f>
        <v>L</v>
      </c>
      <c r="K651" s="4">
        <f>_xlfn.XLOOKUP(D651,products!$A$2:$A$49,products!$D$2:$D$49,,0)</f>
        <v>1</v>
      </c>
      <c r="L651" s="5">
        <f>_xlfn.XLOOKUP(D651,products!$A$2:$A$49,products!$E$2:$E$49,,0)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_xlfn.XLOOKUP(Order_table[[#This Row],[Customer ID]],customers!$A$2:$A$1001,customers!$I$2:$I$1001,,0)</f>
        <v>No</v>
      </c>
    </row>
    <row r="652" spans="1:16" hidden="1" x14ac:dyDescent="0.3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IF(_xlfn.XLOOKUP(C652,customers!$A$2:$A$1001,customers!B652:B1651,,0)=0,"",_xlfn.XLOOKUP(C652,customers!$A$2:$A$1001,customers!B652:B1651,,0))</f>
        <v/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_xlfn.XLOOKUP(C652,customers!$A$2:$A$1001,customers!$G$2:$G$1001,,0)</f>
        <v>United States</v>
      </c>
      <c r="I652" t="str">
        <f>_xlfn.XLOOKUP(D652,products!$A$2:$A$49,products!$B$2:$B$49,,0)</f>
        <v>Rob</v>
      </c>
      <c r="J652" t="str">
        <f>_xlfn.XLOOKUP(D652,products!$A$2:$A$49,products!$C$2:$C$49,,0)</f>
        <v>D</v>
      </c>
      <c r="K652" s="4">
        <f>_xlfn.XLOOKUP(D652,products!$A$2:$A$49,products!$D$2:$D$49,,0)</f>
        <v>0.5</v>
      </c>
      <c r="L652" s="5">
        <f>_xlfn.XLOOKUP(D652,products!$A$2:$A$49,products!$E$2:$E$49,,0)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_xlfn.XLOOKUP(Order_table[[#This Row],[Customer ID]],customers!$A$2:$A$1001,customers!$I$2:$I$1001,,0)</f>
        <v>Yes</v>
      </c>
    </row>
    <row r="653" spans="1:16" hidden="1" x14ac:dyDescent="0.3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IF(_xlfn.XLOOKUP(C653,customers!$A$2:$A$1001,customers!B653:B1652,,0)=0,"",_xlfn.XLOOKUP(C653,customers!$A$2:$A$1001,customers!B653:B1652,,0))</f>
        <v/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_xlfn.XLOOKUP(C653,customers!$A$2:$A$1001,customers!$G$2:$G$1001,,0)</f>
        <v>United States</v>
      </c>
      <c r="I653" t="str">
        <f>_xlfn.XLOOKUP(D653,products!$A$2:$A$49,products!$B$2:$B$49,,0)</f>
        <v>Rob</v>
      </c>
      <c r="J653" t="str">
        <f>_xlfn.XLOOKUP(D653,products!$A$2:$A$49,products!$C$2:$C$49,,0)</f>
        <v>L</v>
      </c>
      <c r="K653" s="4">
        <f>_xlfn.XLOOKUP(D653,products!$A$2:$A$49,products!$D$2:$D$49,,0)</f>
        <v>1</v>
      </c>
      <c r="L653" s="5">
        <f>_xlfn.XLOOKUP(D653,products!$A$2:$A$49,products!$E$2:$E$49,,0)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_xlfn.XLOOKUP(Order_table[[#This Row],[Customer ID]],customers!$A$2:$A$1001,customers!$I$2:$I$1001,,0)</f>
        <v>No</v>
      </c>
    </row>
    <row r="654" spans="1:16" hidden="1" x14ac:dyDescent="0.3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IF(_xlfn.XLOOKUP(C654,customers!$A$2:$A$1001,customers!B654:B1653,,0)=0,"",_xlfn.XLOOKUP(C654,customers!$A$2:$A$1001,customers!B654:B1653,,0))</f>
        <v/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_xlfn.XLOOKUP(C654,customers!$A$2:$A$1001,customers!$G$2:$G$1001,,0)</f>
        <v>Ireland</v>
      </c>
      <c r="I654" t="str">
        <f>_xlfn.XLOOKUP(D654,products!$A$2:$A$49,products!$B$2:$B$49,,0)</f>
        <v>Lib</v>
      </c>
      <c r="J654" t="str">
        <f>_xlfn.XLOOKUP(D654,products!$A$2:$A$49,products!$C$2:$C$49,,0)</f>
        <v>L</v>
      </c>
      <c r="K654" s="4">
        <f>_xlfn.XLOOKUP(D654,products!$A$2:$A$49,products!$D$2:$D$49,,0)</f>
        <v>1</v>
      </c>
      <c r="L654" s="5">
        <f>_xlfn.XLOOKUP(D654,products!$A$2:$A$49,products!$E$2:$E$49,,0)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_xlfn.XLOOKUP(Order_table[[#This Row],[Customer ID]],customers!$A$2:$A$1001,customers!$I$2:$I$1001,,0)</f>
        <v>No</v>
      </c>
    </row>
    <row r="655" spans="1:16" hidden="1" x14ac:dyDescent="0.3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IF(_xlfn.XLOOKUP(C655,customers!$A$2:$A$1001,customers!B655:B1654,,0)=0,"",_xlfn.XLOOKUP(C655,customers!$A$2:$A$1001,customers!B655:B1654,,0))</f>
        <v/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_xlfn.XLOOKUP(C655,customers!$A$2:$A$1001,customers!$G$2:$G$1001,,0)</f>
        <v>United States</v>
      </c>
      <c r="I655" t="str">
        <f>_xlfn.XLOOKUP(D655,products!$A$2:$A$49,products!$B$2:$B$49,,0)</f>
        <v>Ara</v>
      </c>
      <c r="J655" t="str">
        <f>_xlfn.XLOOKUP(D655,products!$A$2:$A$49,products!$C$2:$C$49,,0)</f>
        <v>M</v>
      </c>
      <c r="K655" s="4">
        <f>_xlfn.XLOOKUP(D655,products!$A$2:$A$49,products!$D$2:$D$49,,0)</f>
        <v>2.5</v>
      </c>
      <c r="L655" s="5">
        <f>_xlfn.XLOOKUP(D655,products!$A$2:$A$49,products!$E$2:$E$49,,0)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_xlfn.XLOOKUP(Order_table[[#This Row],[Customer ID]],customers!$A$2:$A$1001,customers!$I$2:$I$1001,,0)</f>
        <v>No</v>
      </c>
    </row>
    <row r="656" spans="1:16" hidden="1" x14ac:dyDescent="0.3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IF(_xlfn.XLOOKUP(C656,customers!$A$2:$A$1001,customers!B656:B1655,,0)=0,"",_xlfn.XLOOKUP(C656,customers!$A$2:$A$1001,customers!B656:B1655,,0))</f>
        <v/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_xlfn.XLOOKUP(C656,customers!$A$2:$A$1001,customers!$G$2:$G$1001,,0)</f>
        <v>United States</v>
      </c>
      <c r="I656" t="str">
        <f>_xlfn.XLOOKUP(D656,products!$A$2:$A$49,products!$B$2:$B$49,,0)</f>
        <v>Ara</v>
      </c>
      <c r="J656" t="str">
        <f>_xlfn.XLOOKUP(D656,products!$A$2:$A$49,products!$C$2:$C$49,,0)</f>
        <v>D</v>
      </c>
      <c r="K656" s="4">
        <f>_xlfn.XLOOKUP(D656,products!$A$2:$A$49,products!$D$2:$D$49,,0)</f>
        <v>2.5</v>
      </c>
      <c r="L656" s="5">
        <f>_xlfn.XLOOKUP(D656,products!$A$2:$A$49,products!$E$2:$E$49,,0)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_xlfn.XLOOKUP(Order_table[[#This Row],[Customer ID]],customers!$A$2:$A$1001,customers!$I$2:$I$1001,,0)</f>
        <v>No</v>
      </c>
    </row>
    <row r="657" spans="1:16" hidden="1" x14ac:dyDescent="0.3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IF(_xlfn.XLOOKUP(C657,customers!$A$2:$A$1001,customers!B657:B1656,,0)=0,"",_xlfn.XLOOKUP(C657,customers!$A$2:$A$1001,customers!B657:B1656,,0))</f>
        <v/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_xlfn.XLOOKUP(C657,customers!$A$2:$A$1001,customers!$G$2:$G$1001,,0)</f>
        <v>United States</v>
      </c>
      <c r="I657" t="str">
        <f>_xlfn.XLOOKUP(D657,products!$A$2:$A$49,products!$B$2:$B$49,,0)</f>
        <v>Rob</v>
      </c>
      <c r="J657" t="str">
        <f>_xlfn.XLOOKUP(D657,products!$A$2:$A$49,products!$C$2:$C$49,,0)</f>
        <v>M</v>
      </c>
      <c r="K657" s="4">
        <f>_xlfn.XLOOKUP(D657,products!$A$2:$A$49,products!$D$2:$D$49,,0)</f>
        <v>2.5</v>
      </c>
      <c r="L657" s="5">
        <f>_xlfn.XLOOKUP(D657,products!$A$2:$A$49,products!$E$2:$E$49,,0)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_xlfn.XLOOKUP(Order_table[[#This Row],[Customer ID]],customers!$A$2:$A$1001,customers!$I$2:$I$1001,,0)</f>
        <v>Yes</v>
      </c>
    </row>
    <row r="658" spans="1:16" hidden="1" x14ac:dyDescent="0.3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IF(_xlfn.XLOOKUP(C658,customers!$A$2:$A$1001,customers!B658:B1657,,0)=0,"",_xlfn.XLOOKUP(C658,customers!$A$2:$A$1001,customers!B658:B1657,,0))</f>
        <v/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_xlfn.XLOOKUP(C658,customers!$A$2:$A$1001,customers!$G$2:$G$1001,,0)</f>
        <v>United States</v>
      </c>
      <c r="I658" t="str">
        <f>_xlfn.XLOOKUP(D658,products!$A$2:$A$49,products!$B$2:$B$49,,0)</f>
        <v>Lib</v>
      </c>
      <c r="J658" t="str">
        <f>_xlfn.XLOOKUP(D658,products!$A$2:$A$49,products!$C$2:$C$49,,0)</f>
        <v>D</v>
      </c>
      <c r="K658" s="4">
        <f>_xlfn.XLOOKUP(D658,products!$A$2:$A$49,products!$D$2:$D$49,,0)</f>
        <v>1</v>
      </c>
      <c r="L658" s="5">
        <f>_xlfn.XLOOKUP(D658,products!$A$2:$A$49,products!$E$2:$E$49,,0)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_xlfn.XLOOKUP(Order_table[[#This Row],[Customer ID]],customers!$A$2:$A$1001,customers!$I$2:$I$1001,,0)</f>
        <v>No</v>
      </c>
    </row>
    <row r="659" spans="1:16" hidden="1" x14ac:dyDescent="0.3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IF(_xlfn.XLOOKUP(C659,customers!$A$2:$A$1001,customers!B659:B1658,,0)=0,"",_xlfn.XLOOKUP(C659,customers!$A$2:$A$1001,customers!B659:B1658,,0))</f>
        <v/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_xlfn.XLOOKUP(C659,customers!$A$2:$A$1001,customers!$G$2:$G$1001,,0)</f>
        <v>United States</v>
      </c>
      <c r="I659" t="str">
        <f>_xlfn.XLOOKUP(D659,products!$A$2:$A$49,products!$B$2:$B$49,,0)</f>
        <v>Ara</v>
      </c>
      <c r="J659" t="str">
        <f>_xlfn.XLOOKUP(D659,products!$A$2:$A$49,products!$C$2:$C$49,,0)</f>
        <v>M</v>
      </c>
      <c r="K659" s="4">
        <f>_xlfn.XLOOKUP(D659,products!$A$2:$A$49,products!$D$2:$D$49,,0)</f>
        <v>0.5</v>
      </c>
      <c r="L659" s="5">
        <f>_xlfn.XLOOKUP(D659,products!$A$2:$A$49,products!$E$2:$E$49,,0)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_xlfn.XLOOKUP(Order_table[[#This Row],[Customer ID]],customers!$A$2:$A$1001,customers!$I$2:$I$1001,,0)</f>
        <v>Yes</v>
      </c>
    </row>
    <row r="660" spans="1:16" hidden="1" x14ac:dyDescent="0.3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IF(_xlfn.XLOOKUP(C660,customers!$A$2:$A$1001,customers!B660:B1659,,0)=0,"",_xlfn.XLOOKUP(C660,customers!$A$2:$A$1001,customers!B660:B1659,,0))</f>
        <v/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_xlfn.XLOOKUP(C660,customers!$A$2:$A$1001,customers!$G$2:$G$1001,,0)</f>
        <v>United States</v>
      </c>
      <c r="I660" t="str">
        <f>_xlfn.XLOOKUP(D660,products!$A$2:$A$49,products!$B$2:$B$49,,0)</f>
        <v>Exc</v>
      </c>
      <c r="J660" t="str">
        <f>_xlfn.XLOOKUP(D660,products!$A$2:$A$49,products!$C$2:$C$49,,0)</f>
        <v>M</v>
      </c>
      <c r="K660" s="4">
        <f>_xlfn.XLOOKUP(D660,products!$A$2:$A$49,products!$D$2:$D$49,,0)</f>
        <v>0.5</v>
      </c>
      <c r="L660" s="5">
        <f>_xlfn.XLOOKUP(D660,products!$A$2:$A$49,products!$E$2:$E$49,,0)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_xlfn.XLOOKUP(Order_table[[#This Row],[Customer ID]],customers!$A$2:$A$1001,customers!$I$2:$I$1001,,0)</f>
        <v>Yes</v>
      </c>
    </row>
    <row r="661" spans="1:16" hidden="1" x14ac:dyDescent="0.3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IF(_xlfn.XLOOKUP(C661,customers!$A$2:$A$1001,customers!B661:B1660,,0)=0,"",_xlfn.XLOOKUP(C661,customers!$A$2:$A$1001,customers!B661:B1660,,0))</f>
        <v/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_xlfn.XLOOKUP(C661,customers!$A$2:$A$1001,customers!$G$2:$G$1001,,0)</f>
        <v>Ireland</v>
      </c>
      <c r="I661" t="str">
        <f>_xlfn.XLOOKUP(D661,products!$A$2:$A$49,products!$B$2:$B$49,,0)</f>
        <v>Ara</v>
      </c>
      <c r="J661" t="str">
        <f>_xlfn.XLOOKUP(D661,products!$A$2:$A$49,products!$C$2:$C$49,,0)</f>
        <v>D</v>
      </c>
      <c r="K661" s="4">
        <f>_xlfn.XLOOKUP(D661,products!$A$2:$A$49,products!$D$2:$D$49,,0)</f>
        <v>2.5</v>
      </c>
      <c r="L661" s="5">
        <f>_xlfn.XLOOKUP(D661,products!$A$2:$A$49,products!$E$2:$E$49,,0)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_xlfn.XLOOKUP(Order_table[[#This Row],[Customer ID]],customers!$A$2:$A$1001,customers!$I$2:$I$1001,,0)</f>
        <v>Yes</v>
      </c>
    </row>
    <row r="662" spans="1:16" hidden="1" x14ac:dyDescent="0.3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IF(_xlfn.XLOOKUP(C662,customers!$A$2:$A$1001,customers!B662:B1661,,0)=0,"",_xlfn.XLOOKUP(C662,customers!$A$2:$A$1001,customers!B662:B1661,,0))</f>
        <v/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_xlfn.XLOOKUP(C662,customers!$A$2:$A$1001,customers!$G$2:$G$1001,,0)</f>
        <v>United States</v>
      </c>
      <c r="I662" t="str">
        <f>_xlfn.XLOOKUP(D662,products!$A$2:$A$49,products!$B$2:$B$49,,0)</f>
        <v>Exc</v>
      </c>
      <c r="J662" t="str">
        <f>_xlfn.XLOOKUP(D662,products!$A$2:$A$49,products!$C$2:$C$49,,0)</f>
        <v>L</v>
      </c>
      <c r="K662" s="4">
        <f>_xlfn.XLOOKUP(D662,products!$A$2:$A$49,products!$D$2:$D$49,,0)</f>
        <v>0.5</v>
      </c>
      <c r="L662" s="5">
        <f>_xlfn.XLOOKUP(D662,products!$A$2:$A$49,products!$E$2:$E$49,,0)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_xlfn.XLOOKUP(Order_table[[#This Row],[Customer ID]],customers!$A$2:$A$1001,customers!$I$2:$I$1001,,0)</f>
        <v>No</v>
      </c>
    </row>
    <row r="663" spans="1:16" hidden="1" x14ac:dyDescent="0.3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IF(_xlfn.XLOOKUP(C663,customers!$A$2:$A$1001,customers!B663:B1662,,0)=0,"",_xlfn.XLOOKUP(C663,customers!$A$2:$A$1001,customers!B663:B1662,,0))</f>
        <v/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_xlfn.XLOOKUP(C663,customers!$A$2:$A$1001,customers!$G$2:$G$1001,,0)</f>
        <v>United States</v>
      </c>
      <c r="I663" t="str">
        <f>_xlfn.XLOOKUP(D663,products!$A$2:$A$49,products!$B$2:$B$49,,0)</f>
        <v>Ara</v>
      </c>
      <c r="J663" t="str">
        <f>_xlfn.XLOOKUP(D663,products!$A$2:$A$49,products!$C$2:$C$49,,0)</f>
        <v>M</v>
      </c>
      <c r="K663" s="4">
        <f>_xlfn.XLOOKUP(D663,products!$A$2:$A$49,products!$D$2:$D$49,,0)</f>
        <v>0.2</v>
      </c>
      <c r="L663" s="5">
        <f>_xlfn.XLOOKUP(D663,products!$A$2:$A$49,products!$E$2:$E$49,,0)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_xlfn.XLOOKUP(Order_table[[#This Row],[Customer ID]],customers!$A$2:$A$1001,customers!$I$2:$I$1001,,0)</f>
        <v>Yes</v>
      </c>
    </row>
    <row r="664" spans="1:16" hidden="1" x14ac:dyDescent="0.3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IF(_xlfn.XLOOKUP(C664,customers!$A$2:$A$1001,customers!B664:B1663,,0)=0,"",_xlfn.XLOOKUP(C664,customers!$A$2:$A$1001,customers!B664:B1663,,0))</f>
        <v/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_xlfn.XLOOKUP(C664,customers!$A$2:$A$1001,customers!$G$2:$G$1001,,0)</f>
        <v>United States</v>
      </c>
      <c r="I664" t="str">
        <f>_xlfn.XLOOKUP(D664,products!$A$2:$A$49,products!$B$2:$B$49,,0)</f>
        <v>Lib</v>
      </c>
      <c r="J664" t="str">
        <f>_xlfn.XLOOKUP(D664,products!$A$2:$A$49,products!$C$2:$C$49,,0)</f>
        <v>D</v>
      </c>
      <c r="K664" s="4">
        <f>_xlfn.XLOOKUP(D664,products!$A$2:$A$49,products!$D$2:$D$49,,0)</f>
        <v>2.5</v>
      </c>
      <c r="L664" s="5">
        <f>_xlfn.XLOOKUP(D664,products!$A$2:$A$49,products!$E$2:$E$49,,0)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_xlfn.XLOOKUP(Order_table[[#This Row],[Customer ID]],customers!$A$2:$A$1001,customers!$I$2:$I$1001,,0)</f>
        <v>No</v>
      </c>
    </row>
    <row r="665" spans="1:16" hidden="1" x14ac:dyDescent="0.3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IF(_xlfn.XLOOKUP(C665,customers!$A$2:$A$1001,customers!B665:B1664,,0)=0,"",_xlfn.XLOOKUP(C665,customers!$A$2:$A$1001,customers!B665:B1664,,0))</f>
        <v/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_xlfn.XLOOKUP(C665,customers!$A$2:$A$1001,customers!$G$2:$G$1001,,0)</f>
        <v>United States</v>
      </c>
      <c r="I665" t="str">
        <f>_xlfn.XLOOKUP(D665,products!$A$2:$A$49,products!$B$2:$B$49,,0)</f>
        <v>Ara</v>
      </c>
      <c r="J665" t="str">
        <f>_xlfn.XLOOKUP(D665,products!$A$2:$A$49,products!$C$2:$C$49,,0)</f>
        <v>M</v>
      </c>
      <c r="K665" s="4">
        <f>_xlfn.XLOOKUP(D665,products!$A$2:$A$49,products!$D$2:$D$49,,0)</f>
        <v>1</v>
      </c>
      <c r="L665" s="5">
        <f>_xlfn.XLOOKUP(D665,products!$A$2:$A$49,products!$E$2:$E$49,,0)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_xlfn.XLOOKUP(Order_table[[#This Row],[Customer ID]],customers!$A$2:$A$1001,customers!$I$2:$I$1001,,0)</f>
        <v>No</v>
      </c>
    </row>
    <row r="666" spans="1:16" hidden="1" x14ac:dyDescent="0.3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IF(_xlfn.XLOOKUP(C666,customers!$A$2:$A$1001,customers!B666:B1665,,0)=0,"",_xlfn.XLOOKUP(C666,customers!$A$2:$A$1001,customers!B666:B1665,,0))</f>
        <v/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_xlfn.XLOOKUP(C666,customers!$A$2:$A$1001,customers!$G$2:$G$1001,,0)</f>
        <v>United States</v>
      </c>
      <c r="I666" t="str">
        <f>_xlfn.XLOOKUP(D666,products!$A$2:$A$49,products!$B$2:$B$49,,0)</f>
        <v>Exc</v>
      </c>
      <c r="J666" t="str">
        <f>_xlfn.XLOOKUP(D666,products!$A$2:$A$49,products!$C$2:$C$49,,0)</f>
        <v>D</v>
      </c>
      <c r="K666" s="4">
        <f>_xlfn.XLOOKUP(D666,products!$A$2:$A$49,products!$D$2:$D$49,,0)</f>
        <v>1</v>
      </c>
      <c r="L666" s="5">
        <f>_xlfn.XLOOKUP(D666,products!$A$2:$A$49,products!$E$2:$E$49,,0)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_xlfn.XLOOKUP(Order_table[[#This Row],[Customer ID]],customers!$A$2:$A$1001,customers!$I$2:$I$1001,,0)</f>
        <v>No</v>
      </c>
    </row>
    <row r="667" spans="1:16" hidden="1" x14ac:dyDescent="0.3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IF(_xlfn.XLOOKUP(C667,customers!$A$2:$A$1001,customers!B667:B1666,,0)=0,"",_xlfn.XLOOKUP(C667,customers!$A$2:$A$1001,customers!B667:B1666,,0))</f>
        <v/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_xlfn.XLOOKUP(C667,customers!$A$2:$A$1001,customers!$G$2:$G$1001,,0)</f>
        <v>United States</v>
      </c>
      <c r="I667" t="str">
        <f>_xlfn.XLOOKUP(D667,products!$A$2:$A$49,products!$B$2:$B$49,,0)</f>
        <v>Lib</v>
      </c>
      <c r="J667" t="str">
        <f>_xlfn.XLOOKUP(D667,products!$A$2:$A$49,products!$C$2:$C$49,,0)</f>
        <v>D</v>
      </c>
      <c r="K667" s="4">
        <f>_xlfn.XLOOKUP(D667,products!$A$2:$A$49,products!$D$2:$D$49,,0)</f>
        <v>0.2</v>
      </c>
      <c r="L667" s="5">
        <f>_xlfn.XLOOKUP(D667,products!$A$2:$A$49,products!$E$2:$E$49,,0)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_xlfn.XLOOKUP(Order_table[[#This Row],[Customer ID]],customers!$A$2:$A$1001,customers!$I$2:$I$1001,,0)</f>
        <v>No</v>
      </c>
    </row>
    <row r="668" spans="1:16" hidden="1" x14ac:dyDescent="0.3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IF(_xlfn.XLOOKUP(C668,customers!$A$2:$A$1001,customers!B668:B1667,,0)=0,"",_xlfn.XLOOKUP(C668,customers!$A$2:$A$1001,customers!B668:B1667,,0))</f>
        <v/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_xlfn.XLOOKUP(C668,customers!$A$2:$A$1001,customers!$G$2:$G$1001,,0)</f>
        <v>United States</v>
      </c>
      <c r="I668" t="str">
        <f>_xlfn.XLOOKUP(D668,products!$A$2:$A$49,products!$B$2:$B$49,,0)</f>
        <v>Ara</v>
      </c>
      <c r="J668" t="str">
        <f>_xlfn.XLOOKUP(D668,products!$A$2:$A$49,products!$C$2:$C$49,,0)</f>
        <v>D</v>
      </c>
      <c r="K668" s="4">
        <f>_xlfn.XLOOKUP(D668,products!$A$2:$A$49,products!$D$2:$D$49,,0)</f>
        <v>2.5</v>
      </c>
      <c r="L668" s="5">
        <f>_xlfn.XLOOKUP(D668,products!$A$2:$A$49,products!$E$2:$E$49,,0)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_xlfn.XLOOKUP(Order_table[[#This Row],[Customer ID]],customers!$A$2:$A$1001,customers!$I$2:$I$1001,,0)</f>
        <v>No</v>
      </c>
    </row>
    <row r="669" spans="1:16" hidden="1" x14ac:dyDescent="0.3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IF(_xlfn.XLOOKUP(C669,customers!$A$2:$A$1001,customers!B669:B1668,,0)=0,"",_xlfn.XLOOKUP(C669,customers!$A$2:$A$1001,customers!B669:B1668,,0))</f>
        <v/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_xlfn.XLOOKUP(C669,customers!$A$2:$A$1001,customers!$G$2:$G$1001,,0)</f>
        <v>Ireland</v>
      </c>
      <c r="I669" t="str">
        <f>_xlfn.XLOOKUP(D669,products!$A$2:$A$49,products!$B$2:$B$49,,0)</f>
        <v>Ara</v>
      </c>
      <c r="J669" t="str">
        <f>_xlfn.XLOOKUP(D669,products!$A$2:$A$49,products!$C$2:$C$49,,0)</f>
        <v>D</v>
      </c>
      <c r="K669" s="4">
        <f>_xlfn.XLOOKUP(D669,products!$A$2:$A$49,products!$D$2:$D$49,,0)</f>
        <v>1</v>
      </c>
      <c r="L669" s="5">
        <f>_xlfn.XLOOKUP(D669,products!$A$2:$A$49,products!$E$2:$E$49,,0)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_xlfn.XLOOKUP(Order_table[[#This Row],[Customer ID]],customers!$A$2:$A$1001,customers!$I$2:$I$1001,,0)</f>
        <v>No</v>
      </c>
    </row>
    <row r="670" spans="1:16" hidden="1" x14ac:dyDescent="0.3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IF(_xlfn.XLOOKUP(C670,customers!$A$2:$A$1001,customers!B670:B1669,,0)=0,"",_xlfn.XLOOKUP(C670,customers!$A$2:$A$1001,customers!B670:B1669,,0))</f>
        <v/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_xlfn.XLOOKUP(C670,customers!$A$2:$A$1001,customers!$G$2:$G$1001,,0)</f>
        <v>United States</v>
      </c>
      <c r="I670" t="str">
        <f>_xlfn.XLOOKUP(D670,products!$A$2:$A$49,products!$B$2:$B$49,,0)</f>
        <v>Rob</v>
      </c>
      <c r="J670" t="str">
        <f>_xlfn.XLOOKUP(D670,products!$A$2:$A$49,products!$C$2:$C$49,,0)</f>
        <v>L</v>
      </c>
      <c r="K670" s="4">
        <f>_xlfn.XLOOKUP(D670,products!$A$2:$A$49,products!$D$2:$D$49,,0)</f>
        <v>2.5</v>
      </c>
      <c r="L670" s="5">
        <f>_xlfn.XLOOKUP(D670,products!$A$2:$A$49,products!$E$2:$E$49,,0)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_xlfn.XLOOKUP(Order_table[[#This Row],[Customer ID]],customers!$A$2:$A$1001,customers!$I$2:$I$1001,,0)</f>
        <v>Yes</v>
      </c>
    </row>
    <row r="671" spans="1:16" hidden="1" x14ac:dyDescent="0.3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IF(_xlfn.XLOOKUP(C671,customers!$A$2:$A$1001,customers!B671:B1670,,0)=0,"",_xlfn.XLOOKUP(C671,customers!$A$2:$A$1001,customers!B671:B1670,,0))</f>
        <v/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_xlfn.XLOOKUP(C671,customers!$A$2:$A$1001,customers!$G$2:$G$1001,,0)</f>
        <v>United States</v>
      </c>
      <c r="I671" t="str">
        <f>_xlfn.XLOOKUP(D671,products!$A$2:$A$49,products!$B$2:$B$49,,0)</f>
        <v>Lib</v>
      </c>
      <c r="J671" t="str">
        <f>_xlfn.XLOOKUP(D671,products!$A$2:$A$49,products!$C$2:$C$49,,0)</f>
        <v>M</v>
      </c>
      <c r="K671" s="4">
        <f>_xlfn.XLOOKUP(D671,products!$A$2:$A$49,products!$D$2:$D$49,,0)</f>
        <v>2.5</v>
      </c>
      <c r="L671" s="5">
        <f>_xlfn.XLOOKUP(D671,products!$A$2:$A$49,products!$E$2:$E$49,,0)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_xlfn.XLOOKUP(Order_table[[#This Row],[Customer ID]],customers!$A$2:$A$1001,customers!$I$2:$I$1001,,0)</f>
        <v>No</v>
      </c>
    </row>
    <row r="672" spans="1:16" hidden="1" x14ac:dyDescent="0.3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IF(_xlfn.XLOOKUP(C672,customers!$A$2:$A$1001,customers!B672:B1671,,0)=0,"",_xlfn.XLOOKUP(C672,customers!$A$2:$A$1001,customers!B672:B1671,,0))</f>
        <v/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_xlfn.XLOOKUP(C672,customers!$A$2:$A$1001,customers!$G$2:$G$1001,,0)</f>
        <v>United States</v>
      </c>
      <c r="I672" t="str">
        <f>_xlfn.XLOOKUP(D672,products!$A$2:$A$49,products!$B$2:$B$49,,0)</f>
        <v>Lib</v>
      </c>
      <c r="J672" t="str">
        <f>_xlfn.XLOOKUP(D672,products!$A$2:$A$49,products!$C$2:$C$49,,0)</f>
        <v>M</v>
      </c>
      <c r="K672" s="4">
        <f>_xlfn.XLOOKUP(D672,products!$A$2:$A$49,products!$D$2:$D$49,,0)</f>
        <v>0.2</v>
      </c>
      <c r="L672" s="5">
        <f>_xlfn.XLOOKUP(D672,products!$A$2:$A$49,products!$E$2:$E$49,,0)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_xlfn.XLOOKUP(Order_table[[#This Row],[Customer ID]],customers!$A$2:$A$1001,customers!$I$2:$I$1001,,0)</f>
        <v>Yes</v>
      </c>
    </row>
    <row r="673" spans="1:16" hidden="1" x14ac:dyDescent="0.3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IF(_xlfn.XLOOKUP(C673,customers!$A$2:$A$1001,customers!B673:B1672,,0)=0,"",_xlfn.XLOOKUP(C673,customers!$A$2:$A$1001,customers!B673:B1672,,0))</f>
        <v/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_xlfn.XLOOKUP(C673,customers!$A$2:$A$1001,customers!$G$2:$G$1001,,0)</f>
        <v>United States</v>
      </c>
      <c r="I673" t="str">
        <f>_xlfn.XLOOKUP(D673,products!$A$2:$A$49,products!$B$2:$B$49,,0)</f>
        <v>Rob</v>
      </c>
      <c r="J673" t="str">
        <f>_xlfn.XLOOKUP(D673,products!$A$2:$A$49,products!$C$2:$C$49,,0)</f>
        <v>L</v>
      </c>
      <c r="K673" s="4">
        <f>_xlfn.XLOOKUP(D673,products!$A$2:$A$49,products!$D$2:$D$49,,0)</f>
        <v>1</v>
      </c>
      <c r="L673" s="5">
        <f>_xlfn.XLOOKUP(D673,products!$A$2:$A$49,products!$E$2:$E$49,,0)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_xlfn.XLOOKUP(Order_table[[#This Row],[Customer ID]],customers!$A$2:$A$1001,customers!$I$2:$I$1001,,0)</f>
        <v>No</v>
      </c>
    </row>
    <row r="674" spans="1:16" hidden="1" x14ac:dyDescent="0.3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IF(_xlfn.XLOOKUP(C674,customers!$A$2:$A$1001,customers!B674:B1673,,0)=0,"",_xlfn.XLOOKUP(C674,customers!$A$2:$A$1001,customers!B674:B1673,,0))</f>
        <v/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_xlfn.XLOOKUP(C674,customers!$A$2:$A$1001,customers!$G$2:$G$1001,,0)</f>
        <v>United States</v>
      </c>
      <c r="I674" t="str">
        <f>_xlfn.XLOOKUP(D674,products!$A$2:$A$49,products!$B$2:$B$49,,0)</f>
        <v>Lib</v>
      </c>
      <c r="J674" t="str">
        <f>_xlfn.XLOOKUP(D674,products!$A$2:$A$49,products!$C$2:$C$49,,0)</f>
        <v>M</v>
      </c>
      <c r="K674" s="4">
        <f>_xlfn.XLOOKUP(D674,products!$A$2:$A$49,products!$D$2:$D$49,,0)</f>
        <v>0.5</v>
      </c>
      <c r="L674" s="5">
        <f>_xlfn.XLOOKUP(D674,products!$A$2:$A$49,products!$E$2:$E$49,,0)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_xlfn.XLOOKUP(Order_table[[#This Row],[Customer ID]],customers!$A$2:$A$1001,customers!$I$2:$I$1001,,0)</f>
        <v>Yes</v>
      </c>
    </row>
    <row r="675" spans="1:16" hidden="1" x14ac:dyDescent="0.3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IF(_xlfn.XLOOKUP(C675,customers!$A$2:$A$1001,customers!B675:B1674,,0)=0,"",_xlfn.XLOOKUP(C675,customers!$A$2:$A$1001,customers!B675:B1674,,0))</f>
        <v/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_xlfn.XLOOKUP(C675,customers!$A$2:$A$1001,customers!$G$2:$G$1001,,0)</f>
        <v>United States</v>
      </c>
      <c r="I675" t="str">
        <f>_xlfn.XLOOKUP(D675,products!$A$2:$A$49,products!$B$2:$B$49,,0)</f>
        <v>Exc</v>
      </c>
      <c r="J675" t="str">
        <f>_xlfn.XLOOKUP(D675,products!$A$2:$A$49,products!$C$2:$C$49,,0)</f>
        <v>M</v>
      </c>
      <c r="K675" s="4">
        <f>_xlfn.XLOOKUP(D675,products!$A$2:$A$49,products!$D$2:$D$49,,0)</f>
        <v>1</v>
      </c>
      <c r="L675" s="5">
        <f>_xlfn.XLOOKUP(D675,products!$A$2:$A$49,products!$E$2:$E$49,,0)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_xlfn.XLOOKUP(Order_table[[#This Row],[Customer ID]],customers!$A$2:$A$1001,customers!$I$2:$I$1001,,0)</f>
        <v>Yes</v>
      </c>
    </row>
    <row r="676" spans="1:16" hidden="1" x14ac:dyDescent="0.3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IF(_xlfn.XLOOKUP(C676,customers!$A$2:$A$1001,customers!B676:B1675,,0)=0,"",_xlfn.XLOOKUP(C676,customers!$A$2:$A$1001,customers!B676:B1675,,0))</f>
        <v/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_xlfn.XLOOKUP(C676,customers!$A$2:$A$1001,customers!$G$2:$G$1001,,0)</f>
        <v>United States</v>
      </c>
      <c r="I676" t="str">
        <f>_xlfn.XLOOKUP(D676,products!$A$2:$A$49,products!$B$2:$B$49,,0)</f>
        <v>Ara</v>
      </c>
      <c r="J676" t="str">
        <f>_xlfn.XLOOKUP(D676,products!$A$2:$A$49,products!$C$2:$C$49,,0)</f>
        <v>L</v>
      </c>
      <c r="K676" s="4">
        <f>_xlfn.XLOOKUP(D676,products!$A$2:$A$49,products!$D$2:$D$49,,0)</f>
        <v>2.5</v>
      </c>
      <c r="L676" s="5">
        <f>_xlfn.XLOOKUP(D676,products!$A$2:$A$49,products!$E$2:$E$49,,0)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_xlfn.XLOOKUP(Order_table[[#This Row],[Customer ID]],customers!$A$2:$A$1001,customers!$I$2:$I$1001,,0)</f>
        <v>Yes</v>
      </c>
    </row>
    <row r="677" spans="1:16" hidden="1" x14ac:dyDescent="0.3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IF(_xlfn.XLOOKUP(C677,customers!$A$2:$A$1001,customers!B677:B1676,,0)=0,"",_xlfn.XLOOKUP(C677,customers!$A$2:$A$1001,customers!B677:B1676,,0))</f>
        <v/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_xlfn.XLOOKUP(C677,customers!$A$2:$A$1001,customers!$G$2:$G$1001,,0)</f>
        <v>United States</v>
      </c>
      <c r="I677" t="str">
        <f>_xlfn.XLOOKUP(D677,products!$A$2:$A$49,products!$B$2:$B$49,,0)</f>
        <v>Lib</v>
      </c>
      <c r="J677" t="str">
        <f>_xlfn.XLOOKUP(D677,products!$A$2:$A$49,products!$C$2:$C$49,,0)</f>
        <v>D</v>
      </c>
      <c r="K677" s="4">
        <f>_xlfn.XLOOKUP(D677,products!$A$2:$A$49,products!$D$2:$D$49,,0)</f>
        <v>2.5</v>
      </c>
      <c r="L677" s="5">
        <f>_xlfn.XLOOKUP(D677,products!$A$2:$A$49,products!$E$2:$E$49,,0)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_xlfn.XLOOKUP(Order_table[[#This Row],[Customer ID]],customers!$A$2:$A$1001,customers!$I$2:$I$1001,,0)</f>
        <v>Yes</v>
      </c>
    </row>
    <row r="678" spans="1:16" hidden="1" x14ac:dyDescent="0.3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IF(_xlfn.XLOOKUP(C678,customers!$A$2:$A$1001,customers!B678:B1677,,0)=0,"",_xlfn.XLOOKUP(C678,customers!$A$2:$A$1001,customers!B678:B1677,,0))</f>
        <v/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_xlfn.XLOOKUP(C678,customers!$A$2:$A$1001,customers!$G$2:$G$1001,,0)</f>
        <v>United States</v>
      </c>
      <c r="I678" t="str">
        <f>_xlfn.XLOOKUP(D678,products!$A$2:$A$49,products!$B$2:$B$49,,0)</f>
        <v>Lib</v>
      </c>
      <c r="J678" t="str">
        <f>_xlfn.XLOOKUP(D678,products!$A$2:$A$49,products!$C$2:$C$49,,0)</f>
        <v>L</v>
      </c>
      <c r="K678" s="4">
        <f>_xlfn.XLOOKUP(D678,products!$A$2:$A$49,products!$D$2:$D$49,,0)</f>
        <v>0.5</v>
      </c>
      <c r="L678" s="5">
        <f>_xlfn.XLOOKUP(D678,products!$A$2:$A$49,products!$E$2:$E$49,,0)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_xlfn.XLOOKUP(Order_table[[#This Row],[Customer ID]],customers!$A$2:$A$1001,customers!$I$2:$I$1001,,0)</f>
        <v>No</v>
      </c>
    </row>
    <row r="679" spans="1:16" hidden="1" x14ac:dyDescent="0.3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IF(_xlfn.XLOOKUP(C679,customers!$A$2:$A$1001,customers!B679:B1678,,0)=0,"",_xlfn.XLOOKUP(C679,customers!$A$2:$A$1001,customers!B679:B1678,,0))</f>
        <v/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_xlfn.XLOOKUP(C679,customers!$A$2:$A$1001,customers!$G$2:$G$1001,,0)</f>
        <v>Ireland</v>
      </c>
      <c r="I679" t="str">
        <f>_xlfn.XLOOKUP(D679,products!$A$2:$A$49,products!$B$2:$B$49,,0)</f>
        <v>Lib</v>
      </c>
      <c r="J679" t="str">
        <f>_xlfn.XLOOKUP(D679,products!$A$2:$A$49,products!$C$2:$C$49,,0)</f>
        <v>M</v>
      </c>
      <c r="K679" s="4">
        <f>_xlfn.XLOOKUP(D679,products!$A$2:$A$49,products!$D$2:$D$49,,0)</f>
        <v>0.5</v>
      </c>
      <c r="L679" s="5">
        <f>_xlfn.XLOOKUP(D679,products!$A$2:$A$49,products!$E$2:$E$49,,0)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_xlfn.XLOOKUP(Order_table[[#This Row],[Customer ID]],customers!$A$2:$A$1001,customers!$I$2:$I$1001,,0)</f>
        <v>No</v>
      </c>
    </row>
    <row r="680" spans="1:16" hidden="1" x14ac:dyDescent="0.3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IF(_xlfn.XLOOKUP(C680,customers!$A$2:$A$1001,customers!B680:B1679,,0)=0,"",_xlfn.XLOOKUP(C680,customers!$A$2:$A$1001,customers!B680:B1679,,0))</f>
        <v/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_xlfn.XLOOKUP(C680,customers!$A$2:$A$1001,customers!$G$2:$G$1001,,0)</f>
        <v>United States</v>
      </c>
      <c r="I680" t="str">
        <f>_xlfn.XLOOKUP(D680,products!$A$2:$A$49,products!$B$2:$B$49,,0)</f>
        <v>Ara</v>
      </c>
      <c r="J680" t="str">
        <f>_xlfn.XLOOKUP(D680,products!$A$2:$A$49,products!$C$2:$C$49,,0)</f>
        <v>L</v>
      </c>
      <c r="K680" s="4">
        <f>_xlfn.XLOOKUP(D680,products!$A$2:$A$49,products!$D$2:$D$49,,0)</f>
        <v>2.5</v>
      </c>
      <c r="L680" s="5">
        <f>_xlfn.XLOOKUP(D680,products!$A$2:$A$49,products!$E$2:$E$49,,0)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_xlfn.XLOOKUP(Order_table[[#This Row],[Customer ID]],customers!$A$2:$A$1001,customers!$I$2:$I$1001,,0)</f>
        <v>Yes</v>
      </c>
    </row>
    <row r="681" spans="1:16" hidden="1" x14ac:dyDescent="0.3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IF(_xlfn.XLOOKUP(C681,customers!$A$2:$A$1001,customers!B681:B1680,,0)=0,"",_xlfn.XLOOKUP(C681,customers!$A$2:$A$1001,customers!B681:B1680,,0))</f>
        <v/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_xlfn.XLOOKUP(C681,customers!$A$2:$A$1001,customers!$G$2:$G$1001,,0)</f>
        <v>United Kingdom</v>
      </c>
      <c r="I681" t="str">
        <f>_xlfn.XLOOKUP(D681,products!$A$2:$A$49,products!$B$2:$B$49,,0)</f>
        <v>Rob</v>
      </c>
      <c r="J681" t="str">
        <f>_xlfn.XLOOKUP(D681,products!$A$2:$A$49,products!$C$2:$C$49,,0)</f>
        <v>L</v>
      </c>
      <c r="K681" s="4">
        <f>_xlfn.XLOOKUP(D681,products!$A$2:$A$49,products!$D$2:$D$49,,0)</f>
        <v>2.5</v>
      </c>
      <c r="L681" s="5">
        <f>_xlfn.XLOOKUP(D681,products!$A$2:$A$49,products!$E$2:$E$49,,0)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_xlfn.XLOOKUP(Order_table[[#This Row],[Customer ID]],customers!$A$2:$A$1001,customers!$I$2:$I$1001,,0)</f>
        <v>No</v>
      </c>
    </row>
    <row r="682" spans="1:16" hidden="1" x14ac:dyDescent="0.3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IF(_xlfn.XLOOKUP(C682,customers!$A$2:$A$1001,customers!B682:B1681,,0)=0,"",_xlfn.XLOOKUP(C682,customers!$A$2:$A$1001,customers!B682:B1681,,0))</f>
        <v/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_xlfn.XLOOKUP(C682,customers!$A$2:$A$1001,customers!$G$2:$G$1001,,0)</f>
        <v>United States</v>
      </c>
      <c r="I682" t="str">
        <f>_xlfn.XLOOKUP(D682,products!$A$2:$A$49,products!$B$2:$B$49,,0)</f>
        <v>Ara</v>
      </c>
      <c r="J682" t="str">
        <f>_xlfn.XLOOKUP(D682,products!$A$2:$A$49,products!$C$2:$C$49,,0)</f>
        <v>M</v>
      </c>
      <c r="K682" s="4">
        <f>_xlfn.XLOOKUP(D682,products!$A$2:$A$49,products!$D$2:$D$49,,0)</f>
        <v>1</v>
      </c>
      <c r="L682" s="5">
        <f>_xlfn.XLOOKUP(D682,products!$A$2:$A$49,products!$E$2:$E$49,,0)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_xlfn.XLOOKUP(Order_table[[#This Row],[Customer ID]],customers!$A$2:$A$1001,customers!$I$2:$I$1001,,0)</f>
        <v>No</v>
      </c>
    </row>
    <row r="683" spans="1:16" hidden="1" x14ac:dyDescent="0.3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IF(_xlfn.XLOOKUP(C683,customers!$A$2:$A$1001,customers!B683:B1682,,0)=0,"",_xlfn.XLOOKUP(C683,customers!$A$2:$A$1001,customers!B683:B1682,,0))</f>
        <v/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_xlfn.XLOOKUP(C683,customers!$A$2:$A$1001,customers!$G$2:$G$1001,,0)</f>
        <v>United Kingdom</v>
      </c>
      <c r="I683" t="str">
        <f>_xlfn.XLOOKUP(D683,products!$A$2:$A$49,products!$B$2:$B$49,,0)</f>
        <v>Lib</v>
      </c>
      <c r="J683" t="str">
        <f>_xlfn.XLOOKUP(D683,products!$A$2:$A$49,products!$C$2:$C$49,,0)</f>
        <v>L</v>
      </c>
      <c r="K683" s="4">
        <f>_xlfn.XLOOKUP(D683,products!$A$2:$A$49,products!$D$2:$D$49,,0)</f>
        <v>0.2</v>
      </c>
      <c r="L683" s="5">
        <f>_xlfn.XLOOKUP(D683,products!$A$2:$A$49,products!$E$2:$E$49,,0)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_xlfn.XLOOKUP(Order_table[[#This Row],[Customer ID]],customers!$A$2:$A$1001,customers!$I$2:$I$1001,,0)</f>
        <v>Yes</v>
      </c>
    </row>
    <row r="684" spans="1:16" hidden="1" x14ac:dyDescent="0.3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IF(_xlfn.XLOOKUP(C684,customers!$A$2:$A$1001,customers!B684:B1683,,0)=0,"",_xlfn.XLOOKUP(C684,customers!$A$2:$A$1001,customers!B684:B1683,,0))</f>
        <v/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_xlfn.XLOOKUP(C684,customers!$A$2:$A$1001,customers!$G$2:$G$1001,,0)</f>
        <v>United States</v>
      </c>
      <c r="I684" t="str">
        <f>_xlfn.XLOOKUP(D684,products!$A$2:$A$49,products!$B$2:$B$49,,0)</f>
        <v>Exc</v>
      </c>
      <c r="J684" t="str">
        <f>_xlfn.XLOOKUP(D684,products!$A$2:$A$49,products!$C$2:$C$49,,0)</f>
        <v>M</v>
      </c>
      <c r="K684" s="4">
        <f>_xlfn.XLOOKUP(D684,products!$A$2:$A$49,products!$D$2:$D$49,,0)</f>
        <v>0.2</v>
      </c>
      <c r="L684" s="5">
        <f>_xlfn.XLOOKUP(D684,products!$A$2:$A$49,products!$E$2:$E$49,,0)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_xlfn.XLOOKUP(Order_table[[#This Row],[Customer ID]],customers!$A$2:$A$1001,customers!$I$2:$I$1001,,0)</f>
        <v>Yes</v>
      </c>
    </row>
    <row r="685" spans="1:16" hidden="1" x14ac:dyDescent="0.3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IF(_xlfn.XLOOKUP(C685,customers!$A$2:$A$1001,customers!B685:B1684,,0)=0,"",_xlfn.XLOOKUP(C685,customers!$A$2:$A$1001,customers!B685:B1684,,0))</f>
        <v/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_xlfn.XLOOKUP(C685,customers!$A$2:$A$1001,customers!$G$2:$G$1001,,0)</f>
        <v>United States</v>
      </c>
      <c r="I685" t="str">
        <f>_xlfn.XLOOKUP(D685,products!$A$2:$A$49,products!$B$2:$B$49,,0)</f>
        <v>Lib</v>
      </c>
      <c r="J685" t="str">
        <f>_xlfn.XLOOKUP(D685,products!$A$2:$A$49,products!$C$2:$C$49,,0)</f>
        <v>D</v>
      </c>
      <c r="K685" s="4">
        <f>_xlfn.XLOOKUP(D685,products!$A$2:$A$49,products!$D$2:$D$49,,0)</f>
        <v>0.5</v>
      </c>
      <c r="L685" s="5">
        <f>_xlfn.XLOOKUP(D685,products!$A$2:$A$49,products!$E$2:$E$49,,0)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_xlfn.XLOOKUP(Order_table[[#This Row],[Customer ID]],customers!$A$2:$A$1001,customers!$I$2:$I$1001,,0)</f>
        <v>No</v>
      </c>
    </row>
    <row r="686" spans="1:16" hidden="1" x14ac:dyDescent="0.3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IF(_xlfn.XLOOKUP(C686,customers!$A$2:$A$1001,customers!B686:B1685,,0)=0,"",_xlfn.XLOOKUP(C686,customers!$A$2:$A$1001,customers!B686:B1685,,0))</f>
        <v/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_xlfn.XLOOKUP(C686,customers!$A$2:$A$1001,customers!$G$2:$G$1001,,0)</f>
        <v>United States</v>
      </c>
      <c r="I686" t="str">
        <f>_xlfn.XLOOKUP(D686,products!$A$2:$A$49,products!$B$2:$B$49,,0)</f>
        <v>Rob</v>
      </c>
      <c r="J686" t="str">
        <f>_xlfn.XLOOKUP(D686,products!$A$2:$A$49,products!$C$2:$C$49,,0)</f>
        <v>L</v>
      </c>
      <c r="K686" s="4">
        <f>_xlfn.XLOOKUP(D686,products!$A$2:$A$49,products!$D$2:$D$49,,0)</f>
        <v>1</v>
      </c>
      <c r="L686" s="5">
        <f>_xlfn.XLOOKUP(D686,products!$A$2:$A$49,products!$E$2:$E$49,,0)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_xlfn.XLOOKUP(Order_table[[#This Row],[Customer ID]],customers!$A$2:$A$1001,customers!$I$2:$I$1001,,0)</f>
        <v>No</v>
      </c>
    </row>
    <row r="687" spans="1:16" hidden="1" x14ac:dyDescent="0.3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IF(_xlfn.XLOOKUP(C687,customers!$A$2:$A$1001,customers!B687:B1686,,0)=0,"",_xlfn.XLOOKUP(C687,customers!$A$2:$A$1001,customers!B687:B1686,,0))</f>
        <v/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_xlfn.XLOOKUP(C687,customers!$A$2:$A$1001,customers!$G$2:$G$1001,,0)</f>
        <v>United States</v>
      </c>
      <c r="I687" t="str">
        <f>_xlfn.XLOOKUP(D687,products!$A$2:$A$49,products!$B$2:$B$49,,0)</f>
        <v>Lib</v>
      </c>
      <c r="J687" t="str">
        <f>_xlfn.XLOOKUP(D687,products!$A$2:$A$49,products!$C$2:$C$49,,0)</f>
        <v>L</v>
      </c>
      <c r="K687" s="4">
        <f>_xlfn.XLOOKUP(D687,products!$A$2:$A$49,products!$D$2:$D$49,,0)</f>
        <v>2.5</v>
      </c>
      <c r="L687" s="5">
        <f>_xlfn.XLOOKUP(D687,products!$A$2:$A$49,products!$E$2:$E$49,,0)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_xlfn.XLOOKUP(Order_table[[#This Row],[Customer ID]],customers!$A$2:$A$1001,customers!$I$2:$I$1001,,0)</f>
        <v>Yes</v>
      </c>
    </row>
    <row r="688" spans="1:16" hidden="1" x14ac:dyDescent="0.3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IF(_xlfn.XLOOKUP(C688,customers!$A$2:$A$1001,customers!B688:B1687,,0)=0,"",_xlfn.XLOOKUP(C688,customers!$A$2:$A$1001,customers!B688:B1687,,0))</f>
        <v/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_xlfn.XLOOKUP(C688,customers!$A$2:$A$1001,customers!$G$2:$G$1001,,0)</f>
        <v>United States</v>
      </c>
      <c r="I688" t="str">
        <f>_xlfn.XLOOKUP(D688,products!$A$2:$A$49,products!$B$2:$B$49,,0)</f>
        <v>Rob</v>
      </c>
      <c r="J688" t="str">
        <f>_xlfn.XLOOKUP(D688,products!$A$2:$A$49,products!$C$2:$C$49,,0)</f>
        <v>D</v>
      </c>
      <c r="K688" s="4">
        <f>_xlfn.XLOOKUP(D688,products!$A$2:$A$49,products!$D$2:$D$49,,0)</f>
        <v>0.2</v>
      </c>
      <c r="L688" s="5">
        <f>_xlfn.XLOOKUP(D688,products!$A$2:$A$49,products!$E$2:$E$49,,0)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_xlfn.XLOOKUP(Order_table[[#This Row],[Customer ID]],customers!$A$2:$A$1001,customers!$I$2:$I$1001,,0)</f>
        <v>Yes</v>
      </c>
    </row>
    <row r="689" spans="1:16" hidden="1" x14ac:dyDescent="0.3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IF(_xlfn.XLOOKUP(C689,customers!$A$2:$A$1001,customers!B689:B1688,,0)=0,"",_xlfn.XLOOKUP(C689,customers!$A$2:$A$1001,customers!B689:B1688,,0))</f>
        <v/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_xlfn.XLOOKUP(C689,customers!$A$2:$A$1001,customers!$G$2:$G$1001,,0)</f>
        <v>United States</v>
      </c>
      <c r="I689" t="str">
        <f>_xlfn.XLOOKUP(D689,products!$A$2:$A$49,products!$B$2:$B$49,,0)</f>
        <v>Exc</v>
      </c>
      <c r="J689" t="str">
        <f>_xlfn.XLOOKUP(D689,products!$A$2:$A$49,products!$C$2:$C$49,,0)</f>
        <v>M</v>
      </c>
      <c r="K689" s="4">
        <f>_xlfn.XLOOKUP(D689,products!$A$2:$A$49,products!$D$2:$D$49,,0)</f>
        <v>0.5</v>
      </c>
      <c r="L689" s="5">
        <f>_xlfn.XLOOKUP(D689,products!$A$2:$A$49,products!$E$2:$E$49,,0)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_xlfn.XLOOKUP(Order_table[[#This Row],[Customer ID]],customers!$A$2:$A$1001,customers!$I$2:$I$1001,,0)</f>
        <v>No</v>
      </c>
    </row>
    <row r="690" spans="1:16" hidden="1" x14ac:dyDescent="0.3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IF(_xlfn.XLOOKUP(C690,customers!$A$2:$A$1001,customers!B690:B1689,,0)=0,"",_xlfn.XLOOKUP(C690,customers!$A$2:$A$1001,customers!B690:B1689,,0))</f>
        <v/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_xlfn.XLOOKUP(C690,customers!$A$2:$A$1001,customers!$G$2:$G$1001,,0)</f>
        <v>Ireland</v>
      </c>
      <c r="I690" t="str">
        <f>_xlfn.XLOOKUP(D690,products!$A$2:$A$49,products!$B$2:$B$49,,0)</f>
        <v>Ara</v>
      </c>
      <c r="J690" t="str">
        <f>_xlfn.XLOOKUP(D690,products!$A$2:$A$49,products!$C$2:$C$49,,0)</f>
        <v>L</v>
      </c>
      <c r="K690" s="4">
        <f>_xlfn.XLOOKUP(D690,products!$A$2:$A$49,products!$D$2:$D$49,,0)</f>
        <v>1</v>
      </c>
      <c r="L690" s="5">
        <f>_xlfn.XLOOKUP(D690,products!$A$2:$A$49,products!$E$2:$E$49,,0)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_xlfn.XLOOKUP(Order_table[[#This Row],[Customer ID]],customers!$A$2:$A$1001,customers!$I$2:$I$1001,,0)</f>
        <v>No</v>
      </c>
    </row>
    <row r="691" spans="1:16" hidden="1" x14ac:dyDescent="0.3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IF(_xlfn.XLOOKUP(C691,customers!$A$2:$A$1001,customers!B691:B1690,,0)=0,"",_xlfn.XLOOKUP(C691,customers!$A$2:$A$1001,customers!B691:B1690,,0))</f>
        <v/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_xlfn.XLOOKUP(C691,customers!$A$2:$A$1001,customers!$G$2:$G$1001,,0)</f>
        <v>United States</v>
      </c>
      <c r="I691" t="str">
        <f>_xlfn.XLOOKUP(D691,products!$A$2:$A$49,products!$B$2:$B$49,,0)</f>
        <v>Ara</v>
      </c>
      <c r="J691" t="str">
        <f>_xlfn.XLOOKUP(D691,products!$A$2:$A$49,products!$C$2:$C$49,,0)</f>
        <v>M</v>
      </c>
      <c r="K691" s="4">
        <f>_xlfn.XLOOKUP(D691,products!$A$2:$A$49,products!$D$2:$D$49,,0)</f>
        <v>0.5</v>
      </c>
      <c r="L691" s="5">
        <f>_xlfn.XLOOKUP(D691,products!$A$2:$A$49,products!$E$2:$E$49,,0)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_xlfn.XLOOKUP(Order_table[[#This Row],[Customer ID]],customers!$A$2:$A$1001,customers!$I$2:$I$1001,,0)</f>
        <v>No</v>
      </c>
    </row>
    <row r="692" spans="1:16" hidden="1" x14ac:dyDescent="0.3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IF(_xlfn.XLOOKUP(C692,customers!$A$2:$A$1001,customers!B692:B1691,,0)=0,"",_xlfn.XLOOKUP(C692,customers!$A$2:$A$1001,customers!B692:B1691,,0))</f>
        <v/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_xlfn.XLOOKUP(C692,customers!$A$2:$A$1001,customers!$G$2:$G$1001,,0)</f>
        <v>United States</v>
      </c>
      <c r="I692" t="str">
        <f>_xlfn.XLOOKUP(D692,products!$A$2:$A$49,products!$B$2:$B$49,,0)</f>
        <v>Lib</v>
      </c>
      <c r="J692" t="str">
        <f>_xlfn.XLOOKUP(D692,products!$A$2:$A$49,products!$C$2:$C$49,,0)</f>
        <v>D</v>
      </c>
      <c r="K692" s="4">
        <f>_xlfn.XLOOKUP(D692,products!$A$2:$A$49,products!$D$2:$D$49,,0)</f>
        <v>2.5</v>
      </c>
      <c r="L692" s="5">
        <f>_xlfn.XLOOKUP(D692,products!$A$2:$A$49,products!$E$2:$E$49,,0)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_xlfn.XLOOKUP(Order_table[[#This Row],[Customer ID]],customers!$A$2:$A$1001,customers!$I$2:$I$1001,,0)</f>
        <v>No</v>
      </c>
    </row>
    <row r="693" spans="1:16" hidden="1" x14ac:dyDescent="0.3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IF(_xlfn.XLOOKUP(C693,customers!$A$2:$A$1001,customers!B693:B1692,,0)=0,"",_xlfn.XLOOKUP(C693,customers!$A$2:$A$1001,customers!B693:B1692,,0))</f>
        <v/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_xlfn.XLOOKUP(C693,customers!$A$2:$A$1001,customers!$G$2:$G$1001,,0)</f>
        <v>Ireland</v>
      </c>
      <c r="I693" t="str">
        <f>_xlfn.XLOOKUP(D693,products!$A$2:$A$49,products!$B$2:$B$49,,0)</f>
        <v>Ara</v>
      </c>
      <c r="J693" t="str">
        <f>_xlfn.XLOOKUP(D693,products!$A$2:$A$49,products!$C$2:$C$49,,0)</f>
        <v>M</v>
      </c>
      <c r="K693" s="4">
        <f>_xlfn.XLOOKUP(D693,products!$A$2:$A$49,products!$D$2:$D$49,,0)</f>
        <v>1</v>
      </c>
      <c r="L693" s="5">
        <f>_xlfn.XLOOKUP(D693,products!$A$2:$A$49,products!$E$2:$E$49,,0)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_xlfn.XLOOKUP(Order_table[[#This Row],[Customer ID]],customers!$A$2:$A$1001,customers!$I$2:$I$1001,,0)</f>
        <v>No</v>
      </c>
    </row>
    <row r="694" spans="1:16" hidden="1" x14ac:dyDescent="0.3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IF(_xlfn.XLOOKUP(C694,customers!$A$2:$A$1001,customers!B694:B1693,,0)=0,"",_xlfn.XLOOKUP(C694,customers!$A$2:$A$1001,customers!B694:B1693,,0))</f>
        <v/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_xlfn.XLOOKUP(C694,customers!$A$2:$A$1001,customers!$G$2:$G$1001,,0)</f>
        <v>United States</v>
      </c>
      <c r="I694" t="str">
        <f>_xlfn.XLOOKUP(D694,products!$A$2:$A$49,products!$B$2:$B$49,,0)</f>
        <v>Lib</v>
      </c>
      <c r="J694" t="str">
        <f>_xlfn.XLOOKUP(D694,products!$A$2:$A$49,products!$C$2:$C$49,,0)</f>
        <v>D</v>
      </c>
      <c r="K694" s="4">
        <f>_xlfn.XLOOKUP(D694,products!$A$2:$A$49,products!$D$2:$D$49,,0)</f>
        <v>1</v>
      </c>
      <c r="L694" s="5">
        <f>_xlfn.XLOOKUP(D694,products!$A$2:$A$49,products!$E$2:$E$49,,0)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_xlfn.XLOOKUP(Order_table[[#This Row],[Customer ID]],customers!$A$2:$A$1001,customers!$I$2:$I$1001,,0)</f>
        <v>No</v>
      </c>
    </row>
    <row r="695" spans="1:16" hidden="1" x14ac:dyDescent="0.3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IF(_xlfn.XLOOKUP(C695,customers!$A$2:$A$1001,customers!B695:B1694,,0)=0,"",_xlfn.XLOOKUP(C695,customers!$A$2:$A$1001,customers!B695:B1694,,0))</f>
        <v/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_xlfn.XLOOKUP(C695,customers!$A$2:$A$1001,customers!$G$2:$G$1001,,0)</f>
        <v>United States</v>
      </c>
      <c r="I695" t="str">
        <f>_xlfn.XLOOKUP(D695,products!$A$2:$A$49,products!$B$2:$B$49,,0)</f>
        <v>Ara</v>
      </c>
      <c r="J695" t="str">
        <f>_xlfn.XLOOKUP(D695,products!$A$2:$A$49,products!$C$2:$C$49,,0)</f>
        <v>M</v>
      </c>
      <c r="K695" s="4">
        <f>_xlfn.XLOOKUP(D695,products!$A$2:$A$49,products!$D$2:$D$49,,0)</f>
        <v>2.5</v>
      </c>
      <c r="L695" s="5">
        <f>_xlfn.XLOOKUP(D695,products!$A$2:$A$49,products!$E$2:$E$49,,0)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_xlfn.XLOOKUP(Order_table[[#This Row],[Customer ID]],customers!$A$2:$A$1001,customers!$I$2:$I$1001,,0)</f>
        <v>Yes</v>
      </c>
    </row>
    <row r="696" spans="1:16" hidden="1" x14ac:dyDescent="0.3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IF(_xlfn.XLOOKUP(C696,customers!$A$2:$A$1001,customers!B696:B1695,,0)=0,"",_xlfn.XLOOKUP(C696,customers!$A$2:$A$1001,customers!B696:B1695,,0))</f>
        <v/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_xlfn.XLOOKUP(C696,customers!$A$2:$A$1001,customers!$G$2:$G$1001,,0)</f>
        <v>United States</v>
      </c>
      <c r="I696" t="str">
        <f>_xlfn.XLOOKUP(D696,products!$A$2:$A$49,products!$B$2:$B$49,,0)</f>
        <v>Exc</v>
      </c>
      <c r="J696" t="str">
        <f>_xlfn.XLOOKUP(D696,products!$A$2:$A$49,products!$C$2:$C$49,,0)</f>
        <v>D</v>
      </c>
      <c r="K696" s="4">
        <f>_xlfn.XLOOKUP(D696,products!$A$2:$A$49,products!$D$2:$D$49,,0)</f>
        <v>0.5</v>
      </c>
      <c r="L696" s="5">
        <f>_xlfn.XLOOKUP(D696,products!$A$2:$A$49,products!$E$2:$E$49,,0)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_xlfn.XLOOKUP(Order_table[[#This Row],[Customer ID]],customers!$A$2:$A$1001,customers!$I$2:$I$1001,,0)</f>
        <v>No</v>
      </c>
    </row>
    <row r="697" spans="1:16" hidden="1" x14ac:dyDescent="0.3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IF(_xlfn.XLOOKUP(C697,customers!$A$2:$A$1001,customers!B697:B1696,,0)=0,"",_xlfn.XLOOKUP(C697,customers!$A$2:$A$1001,customers!B697:B1696,,0))</f>
        <v/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_xlfn.XLOOKUP(C697,customers!$A$2:$A$1001,customers!$G$2:$G$1001,,0)</f>
        <v>United States</v>
      </c>
      <c r="I697" t="str">
        <f>_xlfn.XLOOKUP(D697,products!$A$2:$A$49,products!$B$2:$B$49,,0)</f>
        <v>Lib</v>
      </c>
      <c r="J697" t="str">
        <f>_xlfn.XLOOKUP(D697,products!$A$2:$A$49,products!$C$2:$C$49,,0)</f>
        <v>L</v>
      </c>
      <c r="K697" s="4">
        <f>_xlfn.XLOOKUP(D697,products!$A$2:$A$49,products!$D$2:$D$49,,0)</f>
        <v>2.5</v>
      </c>
      <c r="L697" s="5">
        <f>_xlfn.XLOOKUP(D697,products!$A$2:$A$49,products!$E$2:$E$49,,0)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_xlfn.XLOOKUP(Order_table[[#This Row],[Customer ID]],customers!$A$2:$A$1001,customers!$I$2:$I$1001,,0)</f>
        <v>Yes</v>
      </c>
    </row>
    <row r="698" spans="1:16" hidden="1" x14ac:dyDescent="0.3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IF(_xlfn.XLOOKUP(C698,customers!$A$2:$A$1001,customers!B698:B1697,,0)=0,"",_xlfn.XLOOKUP(C698,customers!$A$2:$A$1001,customers!B698:B1697,,0))</f>
        <v/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_xlfn.XLOOKUP(C698,customers!$A$2:$A$1001,customers!$G$2:$G$1001,,0)</f>
        <v>United States</v>
      </c>
      <c r="I698" t="str">
        <f>_xlfn.XLOOKUP(D698,products!$A$2:$A$49,products!$B$2:$B$49,,0)</f>
        <v>Lib</v>
      </c>
      <c r="J698" t="str">
        <f>_xlfn.XLOOKUP(D698,products!$A$2:$A$49,products!$C$2:$C$49,,0)</f>
        <v>D</v>
      </c>
      <c r="K698" s="4">
        <f>_xlfn.XLOOKUP(D698,products!$A$2:$A$49,products!$D$2:$D$49,,0)</f>
        <v>0.5</v>
      </c>
      <c r="L698" s="5">
        <f>_xlfn.XLOOKUP(D698,products!$A$2:$A$49,products!$E$2:$E$49,,0)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_xlfn.XLOOKUP(Order_table[[#This Row],[Customer ID]],customers!$A$2:$A$1001,customers!$I$2:$I$1001,,0)</f>
        <v>No</v>
      </c>
    </row>
    <row r="699" spans="1:16" hidden="1" x14ac:dyDescent="0.3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IF(_xlfn.XLOOKUP(C699,customers!$A$2:$A$1001,customers!B699:B1698,,0)=0,"",_xlfn.XLOOKUP(C699,customers!$A$2:$A$1001,customers!B699:B1698,,0))</f>
        <v/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_xlfn.XLOOKUP(C699,customers!$A$2:$A$1001,customers!$G$2:$G$1001,,0)</f>
        <v>Ireland</v>
      </c>
      <c r="I699" t="str">
        <f>_xlfn.XLOOKUP(D699,products!$A$2:$A$49,products!$B$2:$B$49,,0)</f>
        <v>Ara</v>
      </c>
      <c r="J699" t="str">
        <f>_xlfn.XLOOKUP(D699,products!$A$2:$A$49,products!$C$2:$C$49,,0)</f>
        <v>M</v>
      </c>
      <c r="K699" s="4">
        <f>_xlfn.XLOOKUP(D699,products!$A$2:$A$49,products!$D$2:$D$49,,0)</f>
        <v>0.5</v>
      </c>
      <c r="L699" s="5">
        <f>_xlfn.XLOOKUP(D699,products!$A$2:$A$49,products!$E$2:$E$49,,0)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_xlfn.XLOOKUP(Order_table[[#This Row],[Customer ID]],customers!$A$2:$A$1001,customers!$I$2:$I$1001,,0)</f>
        <v>No</v>
      </c>
    </row>
    <row r="700" spans="1:16" hidden="1" x14ac:dyDescent="0.3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IF(_xlfn.XLOOKUP(C700,customers!$A$2:$A$1001,customers!B700:B1699,,0)=0,"",_xlfn.XLOOKUP(C700,customers!$A$2:$A$1001,customers!B700:B1699,,0))</f>
        <v/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_xlfn.XLOOKUP(C700,customers!$A$2:$A$1001,customers!$G$2:$G$1001,,0)</f>
        <v>Ireland</v>
      </c>
      <c r="I700" t="str">
        <f>_xlfn.XLOOKUP(D700,products!$A$2:$A$49,products!$B$2:$B$49,,0)</f>
        <v>Lib</v>
      </c>
      <c r="J700" t="str">
        <f>_xlfn.XLOOKUP(D700,products!$A$2:$A$49,products!$C$2:$C$49,,0)</f>
        <v>D</v>
      </c>
      <c r="K700" s="4">
        <f>_xlfn.XLOOKUP(D700,products!$A$2:$A$49,products!$D$2:$D$49,,0)</f>
        <v>1</v>
      </c>
      <c r="L700" s="5">
        <f>_xlfn.XLOOKUP(D700,products!$A$2:$A$49,products!$E$2:$E$49,,0)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_xlfn.XLOOKUP(Order_table[[#This Row],[Customer ID]],customers!$A$2:$A$1001,customers!$I$2:$I$1001,,0)</f>
        <v>No</v>
      </c>
    </row>
    <row r="701" spans="1:16" hidden="1" x14ac:dyDescent="0.3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IF(_xlfn.XLOOKUP(C701,customers!$A$2:$A$1001,customers!B701:B1700,,0)=0,"",_xlfn.XLOOKUP(C701,customers!$A$2:$A$1001,customers!B701:B1700,,0))</f>
        <v/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_xlfn.XLOOKUP(C701,customers!$A$2:$A$1001,customers!$G$2:$G$1001,,0)</f>
        <v>United States</v>
      </c>
      <c r="I701" t="str">
        <f>_xlfn.XLOOKUP(D701,products!$A$2:$A$49,products!$B$2:$B$49,,0)</f>
        <v>Ara</v>
      </c>
      <c r="J701" t="str">
        <f>_xlfn.XLOOKUP(D701,products!$A$2:$A$49,products!$C$2:$C$49,,0)</f>
        <v>D</v>
      </c>
      <c r="K701" s="4">
        <f>_xlfn.XLOOKUP(D701,products!$A$2:$A$49,products!$D$2:$D$49,,0)</f>
        <v>0.5</v>
      </c>
      <c r="L701" s="5">
        <f>_xlfn.XLOOKUP(D701,products!$A$2:$A$49,products!$E$2:$E$49,,0)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_xlfn.XLOOKUP(Order_table[[#This Row],[Customer ID]],customers!$A$2:$A$1001,customers!$I$2:$I$1001,,0)</f>
        <v>Yes</v>
      </c>
    </row>
    <row r="702" spans="1:16" hidden="1" x14ac:dyDescent="0.3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IF(_xlfn.XLOOKUP(C702,customers!$A$2:$A$1001,customers!B702:B1701,,0)=0,"",_xlfn.XLOOKUP(C702,customers!$A$2:$A$1001,customers!B702:B1701,,0))</f>
        <v/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_xlfn.XLOOKUP(C702,customers!$A$2:$A$1001,customers!$G$2:$G$1001,,0)</f>
        <v>United States</v>
      </c>
      <c r="I702" t="str">
        <f>_xlfn.XLOOKUP(D702,products!$A$2:$A$49,products!$B$2:$B$49,,0)</f>
        <v>Lib</v>
      </c>
      <c r="J702" t="str">
        <f>_xlfn.XLOOKUP(D702,products!$A$2:$A$49,products!$C$2:$C$49,,0)</f>
        <v>L</v>
      </c>
      <c r="K702" s="4">
        <f>_xlfn.XLOOKUP(D702,products!$A$2:$A$49,products!$D$2:$D$49,,0)</f>
        <v>0.5</v>
      </c>
      <c r="L702" s="5">
        <f>_xlfn.XLOOKUP(D702,products!$A$2:$A$49,products!$E$2:$E$49,,0)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_xlfn.XLOOKUP(Order_table[[#This Row],[Customer ID]],customers!$A$2:$A$1001,customers!$I$2:$I$1001,,0)</f>
        <v>No</v>
      </c>
    </row>
    <row r="703" spans="1:16" hidden="1" x14ac:dyDescent="0.3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IF(_xlfn.XLOOKUP(C703,customers!$A$2:$A$1001,customers!B703:B1702,,0)=0,"",_xlfn.XLOOKUP(C703,customers!$A$2:$A$1001,customers!B703:B1702,,0))</f>
        <v/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_xlfn.XLOOKUP(C703,customers!$A$2:$A$1001,customers!$G$2:$G$1001,,0)</f>
        <v>Ireland</v>
      </c>
      <c r="I703" t="str">
        <f>_xlfn.XLOOKUP(D703,products!$A$2:$A$49,products!$B$2:$B$49,,0)</f>
        <v>Ara</v>
      </c>
      <c r="J703" t="str">
        <f>_xlfn.XLOOKUP(D703,products!$A$2:$A$49,products!$C$2:$C$49,,0)</f>
        <v>D</v>
      </c>
      <c r="K703" s="4">
        <f>_xlfn.XLOOKUP(D703,products!$A$2:$A$49,products!$D$2:$D$49,,0)</f>
        <v>0.5</v>
      </c>
      <c r="L703" s="5">
        <f>_xlfn.XLOOKUP(D703,products!$A$2:$A$49,products!$E$2:$E$49,,0)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_xlfn.XLOOKUP(Order_table[[#This Row],[Customer ID]],customers!$A$2:$A$1001,customers!$I$2:$I$1001,,0)</f>
        <v>Yes</v>
      </c>
    </row>
    <row r="704" spans="1:16" hidden="1" x14ac:dyDescent="0.3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IF(_xlfn.XLOOKUP(C704,customers!$A$2:$A$1001,customers!B704:B1703,,0)=0,"",_xlfn.XLOOKUP(C704,customers!$A$2:$A$1001,customers!B704:B1703,,0))</f>
        <v/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_xlfn.XLOOKUP(C704,customers!$A$2:$A$1001,customers!$G$2:$G$1001,,0)</f>
        <v>United States</v>
      </c>
      <c r="I704" t="str">
        <f>_xlfn.XLOOKUP(D704,products!$A$2:$A$49,products!$B$2:$B$49,,0)</f>
        <v>Ara</v>
      </c>
      <c r="J704" t="str">
        <f>_xlfn.XLOOKUP(D704,products!$A$2:$A$49,products!$C$2:$C$49,,0)</f>
        <v>L</v>
      </c>
      <c r="K704" s="4">
        <f>_xlfn.XLOOKUP(D704,products!$A$2:$A$49,products!$D$2:$D$49,,0)</f>
        <v>0.5</v>
      </c>
      <c r="L704" s="5">
        <f>_xlfn.XLOOKUP(D704,products!$A$2:$A$49,products!$E$2:$E$49,,0)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_xlfn.XLOOKUP(Order_table[[#This Row],[Customer ID]],customers!$A$2:$A$1001,customers!$I$2:$I$1001,,0)</f>
        <v>Yes</v>
      </c>
    </row>
    <row r="705" spans="1:16" hidden="1" x14ac:dyDescent="0.3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IF(_xlfn.XLOOKUP(C705,customers!$A$2:$A$1001,customers!B705:B1704,,0)=0,"",_xlfn.XLOOKUP(C705,customers!$A$2:$A$1001,customers!B705:B1704,,0))</f>
        <v/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_xlfn.XLOOKUP(C705,customers!$A$2:$A$1001,customers!$G$2:$G$1001,,0)</f>
        <v>Ireland</v>
      </c>
      <c r="I705" t="str">
        <f>_xlfn.XLOOKUP(D705,products!$A$2:$A$49,products!$B$2:$B$49,,0)</f>
        <v>Lib</v>
      </c>
      <c r="J705" t="str">
        <f>_xlfn.XLOOKUP(D705,products!$A$2:$A$49,products!$C$2:$C$49,,0)</f>
        <v>D</v>
      </c>
      <c r="K705" s="4">
        <f>_xlfn.XLOOKUP(D705,products!$A$2:$A$49,products!$D$2:$D$49,,0)</f>
        <v>2.5</v>
      </c>
      <c r="L705" s="5">
        <f>_xlfn.XLOOKUP(D705,products!$A$2:$A$49,products!$E$2:$E$49,,0)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_xlfn.XLOOKUP(Order_table[[#This Row],[Customer ID]],customers!$A$2:$A$1001,customers!$I$2:$I$1001,,0)</f>
        <v>Yes</v>
      </c>
    </row>
    <row r="706" spans="1:16" hidden="1" x14ac:dyDescent="0.3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IF(_xlfn.XLOOKUP(C706,customers!$A$2:$A$1001,customers!B706:B1705,,0)=0,"",_xlfn.XLOOKUP(C706,customers!$A$2:$A$1001,customers!B706:B1705,,0))</f>
        <v/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_xlfn.XLOOKUP(C706,customers!$A$2:$A$1001,customers!$G$2:$G$1001,,0)</f>
        <v>United States</v>
      </c>
      <c r="I706" t="str">
        <f>_xlfn.XLOOKUP(D706,products!$A$2:$A$49,products!$B$2:$B$49,,0)</f>
        <v>Exc</v>
      </c>
      <c r="J706" t="str">
        <f>_xlfn.XLOOKUP(D706,products!$A$2:$A$49,products!$C$2:$C$49,,0)</f>
        <v>D</v>
      </c>
      <c r="K706" s="4">
        <f>_xlfn.XLOOKUP(D706,products!$A$2:$A$49,products!$D$2:$D$49,,0)</f>
        <v>0.2</v>
      </c>
      <c r="L706" s="5">
        <f>_xlfn.XLOOKUP(D706,products!$A$2:$A$49,products!$E$2:$E$49,,0)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_xlfn.XLOOKUP(Order_table[[#This Row],[Customer ID]],customers!$A$2:$A$1001,customers!$I$2:$I$1001,,0)</f>
        <v>Yes</v>
      </c>
    </row>
    <row r="707" spans="1:16" hidden="1" x14ac:dyDescent="0.3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IF(_xlfn.XLOOKUP(C707,customers!$A$2:$A$1001,customers!B707:B1706,,0)=0,"",_xlfn.XLOOKUP(C707,customers!$A$2:$A$1001,customers!B707:B1706,,0))</f>
        <v/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_xlfn.XLOOKUP(C707,customers!$A$2:$A$1001,customers!$G$2:$G$1001,,0)</f>
        <v>United States</v>
      </c>
      <c r="I707" t="str">
        <f>_xlfn.XLOOKUP(D707,products!$A$2:$A$49,products!$B$2:$B$49,,0)</f>
        <v>Exc</v>
      </c>
      <c r="J707" t="str">
        <f>_xlfn.XLOOKUP(D707,products!$A$2:$A$49,products!$C$2:$C$49,,0)</f>
        <v>L</v>
      </c>
      <c r="K707" s="4">
        <f>_xlfn.XLOOKUP(D707,products!$A$2:$A$49,products!$D$2:$D$49,,0)</f>
        <v>0.5</v>
      </c>
      <c r="L707" s="5">
        <f>_xlfn.XLOOKUP(D707,products!$A$2:$A$49,products!$E$2:$E$49,,0)</f>
        <v>8.91</v>
      </c>
      <c r="M707" s="5">
        <f t="shared" ref="M707:M770" si="33">L707*E707</f>
        <v>17.82</v>
      </c>
      <c r="N707" t="str">
        <f t="shared" ref="N707:N770" si="34">IF(I707="Rob","Robusta",IF(I707="Exc","Excelsa",IF(I707="Ara","Arabica",IF(I707="Lib","Liberica"," "))))</f>
        <v>Excelsa</v>
      </c>
      <c r="O707" t="str">
        <f t="shared" ref="O707:O770" si="35">IF(J707="M","Medium",IF(J707="L","Light",IF(J707="D","Dark","")))</f>
        <v>Light</v>
      </c>
      <c r="P707" t="str">
        <f>_xlfn.XLOOKUP(Order_table[[#This Row],[Customer ID]],customers!$A$2:$A$1001,customers!$I$2:$I$1001,,0)</f>
        <v>No</v>
      </c>
    </row>
    <row r="708" spans="1:16" hidden="1" x14ac:dyDescent="0.3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IF(_xlfn.XLOOKUP(C708,customers!$A$2:$A$1001,customers!B708:B1707,,0)=0,"",_xlfn.XLOOKUP(C708,customers!$A$2:$A$1001,customers!B708:B1707,,0))</f>
        <v/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_xlfn.XLOOKUP(C708,customers!$A$2:$A$1001,customers!$G$2:$G$1001,,0)</f>
        <v>United States</v>
      </c>
      <c r="I708" t="str">
        <f>_xlfn.XLOOKUP(D708,products!$A$2:$A$49,products!$B$2:$B$49,,0)</f>
        <v>Exc</v>
      </c>
      <c r="J708" t="str">
        <f>_xlfn.XLOOKUP(D708,products!$A$2:$A$49,products!$C$2:$C$49,,0)</f>
        <v>M</v>
      </c>
      <c r="K708" s="4">
        <f>_xlfn.XLOOKUP(D708,products!$A$2:$A$49,products!$D$2:$D$49,,0)</f>
        <v>0.2</v>
      </c>
      <c r="L708" s="5">
        <f>_xlfn.XLOOKUP(D708,products!$A$2:$A$49,products!$E$2:$E$49,,0)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_xlfn.XLOOKUP(Order_table[[#This Row],[Customer ID]],customers!$A$2:$A$1001,customers!$I$2:$I$1001,,0)</f>
        <v>No</v>
      </c>
    </row>
    <row r="709" spans="1:16" hidden="1" x14ac:dyDescent="0.3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IF(_xlfn.XLOOKUP(C709,customers!$A$2:$A$1001,customers!B709:B1708,,0)=0,"",_xlfn.XLOOKUP(C709,customers!$A$2:$A$1001,customers!B709:B1708,,0))</f>
        <v/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_xlfn.XLOOKUP(C709,customers!$A$2:$A$1001,customers!$G$2:$G$1001,,0)</f>
        <v>Ireland</v>
      </c>
      <c r="I709" t="str">
        <f>_xlfn.XLOOKUP(D709,products!$A$2:$A$49,products!$B$2:$B$49,,0)</f>
        <v>Lib</v>
      </c>
      <c r="J709" t="str">
        <f>_xlfn.XLOOKUP(D709,products!$A$2:$A$49,products!$C$2:$C$49,,0)</f>
        <v>D</v>
      </c>
      <c r="K709" s="4">
        <f>_xlfn.XLOOKUP(D709,products!$A$2:$A$49,products!$D$2:$D$49,,0)</f>
        <v>1</v>
      </c>
      <c r="L709" s="5">
        <f>_xlfn.XLOOKUP(D709,products!$A$2:$A$49,products!$E$2:$E$49,,0)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_xlfn.XLOOKUP(Order_table[[#This Row],[Customer ID]],customers!$A$2:$A$1001,customers!$I$2:$I$1001,,0)</f>
        <v>No</v>
      </c>
    </row>
    <row r="710" spans="1:16" hidden="1" x14ac:dyDescent="0.3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IF(_xlfn.XLOOKUP(C710,customers!$A$2:$A$1001,customers!B710:B1709,,0)=0,"",_xlfn.XLOOKUP(C710,customers!$A$2:$A$1001,customers!B710:B1709,,0))</f>
        <v/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_xlfn.XLOOKUP(C710,customers!$A$2:$A$1001,customers!$G$2:$G$1001,,0)</f>
        <v>United States</v>
      </c>
      <c r="I710" t="str">
        <f>_xlfn.XLOOKUP(D710,products!$A$2:$A$49,products!$B$2:$B$49,,0)</f>
        <v>Ara</v>
      </c>
      <c r="J710" t="str">
        <f>_xlfn.XLOOKUP(D710,products!$A$2:$A$49,products!$C$2:$C$49,,0)</f>
        <v>M</v>
      </c>
      <c r="K710" s="4">
        <f>_xlfn.XLOOKUP(D710,products!$A$2:$A$49,products!$D$2:$D$49,,0)</f>
        <v>0.5</v>
      </c>
      <c r="L710" s="5">
        <f>_xlfn.XLOOKUP(D710,products!$A$2:$A$49,products!$E$2:$E$49,,0)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_xlfn.XLOOKUP(Order_table[[#This Row],[Customer ID]],customers!$A$2:$A$1001,customers!$I$2:$I$1001,,0)</f>
        <v>Yes</v>
      </c>
    </row>
    <row r="711" spans="1:16" hidden="1" x14ac:dyDescent="0.3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IF(_xlfn.XLOOKUP(C711,customers!$A$2:$A$1001,customers!B711:B1710,,0)=0,"",_xlfn.XLOOKUP(C711,customers!$A$2:$A$1001,customers!B711:B1710,,0))</f>
        <v/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_xlfn.XLOOKUP(C711,customers!$A$2:$A$1001,customers!$G$2:$G$1001,,0)</f>
        <v>United States</v>
      </c>
      <c r="I711" t="str">
        <f>_xlfn.XLOOKUP(D711,products!$A$2:$A$49,products!$B$2:$B$49,,0)</f>
        <v>Exc</v>
      </c>
      <c r="J711" t="str">
        <f>_xlfn.XLOOKUP(D711,products!$A$2:$A$49,products!$C$2:$C$49,,0)</f>
        <v>L</v>
      </c>
      <c r="K711" s="4">
        <f>_xlfn.XLOOKUP(D711,products!$A$2:$A$49,products!$D$2:$D$49,,0)</f>
        <v>0.5</v>
      </c>
      <c r="L711" s="5">
        <f>_xlfn.XLOOKUP(D711,products!$A$2:$A$49,products!$E$2:$E$49,,0)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_xlfn.XLOOKUP(Order_table[[#This Row],[Customer ID]],customers!$A$2:$A$1001,customers!$I$2:$I$1001,,0)</f>
        <v>Yes</v>
      </c>
    </row>
    <row r="712" spans="1:16" hidden="1" x14ac:dyDescent="0.3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IF(_xlfn.XLOOKUP(C712,customers!$A$2:$A$1001,customers!B712:B1711,,0)=0,"",_xlfn.XLOOKUP(C712,customers!$A$2:$A$1001,customers!B712:B1711,,0))</f>
        <v/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_xlfn.XLOOKUP(C712,customers!$A$2:$A$1001,customers!$G$2:$G$1001,,0)</f>
        <v>United States</v>
      </c>
      <c r="I712" t="str">
        <f>_xlfn.XLOOKUP(D712,products!$A$2:$A$49,products!$B$2:$B$49,,0)</f>
        <v>Exc</v>
      </c>
      <c r="J712" t="str">
        <f>_xlfn.XLOOKUP(D712,products!$A$2:$A$49,products!$C$2:$C$49,,0)</f>
        <v>M</v>
      </c>
      <c r="K712" s="4">
        <f>_xlfn.XLOOKUP(D712,products!$A$2:$A$49,products!$D$2:$D$49,,0)</f>
        <v>0.5</v>
      </c>
      <c r="L712" s="5">
        <f>_xlfn.XLOOKUP(D712,products!$A$2:$A$49,products!$E$2:$E$49,,0)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_xlfn.XLOOKUP(Order_table[[#This Row],[Customer ID]],customers!$A$2:$A$1001,customers!$I$2:$I$1001,,0)</f>
        <v>No</v>
      </c>
    </row>
    <row r="713" spans="1:16" hidden="1" x14ac:dyDescent="0.3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IF(_xlfn.XLOOKUP(C713,customers!$A$2:$A$1001,customers!B713:B1712,,0)=0,"",_xlfn.XLOOKUP(C713,customers!$A$2:$A$1001,customers!B713:B1712,,0))</f>
        <v/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_xlfn.XLOOKUP(C713,customers!$A$2:$A$1001,customers!$G$2:$G$1001,,0)</f>
        <v>United States</v>
      </c>
      <c r="I713" t="str">
        <f>_xlfn.XLOOKUP(D713,products!$A$2:$A$49,products!$B$2:$B$49,,0)</f>
        <v>Rob</v>
      </c>
      <c r="J713" t="str">
        <f>_xlfn.XLOOKUP(D713,products!$A$2:$A$49,products!$C$2:$C$49,,0)</f>
        <v>M</v>
      </c>
      <c r="K713" s="4">
        <f>_xlfn.XLOOKUP(D713,products!$A$2:$A$49,products!$D$2:$D$49,,0)</f>
        <v>0.2</v>
      </c>
      <c r="L713" s="5">
        <f>_xlfn.XLOOKUP(D713,products!$A$2:$A$49,products!$E$2:$E$49,,0)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_xlfn.XLOOKUP(Order_table[[#This Row],[Customer ID]],customers!$A$2:$A$1001,customers!$I$2:$I$1001,,0)</f>
        <v>No</v>
      </c>
    </row>
    <row r="714" spans="1:16" hidden="1" x14ac:dyDescent="0.3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IF(_xlfn.XLOOKUP(C714,customers!$A$2:$A$1001,customers!B714:B1713,,0)=0,"",_xlfn.XLOOKUP(C714,customers!$A$2:$A$1001,customers!B714:B1713,,0))</f>
        <v/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_xlfn.XLOOKUP(C714,customers!$A$2:$A$1001,customers!$G$2:$G$1001,,0)</f>
        <v>United Kingdom</v>
      </c>
      <c r="I714" t="str">
        <f>_xlfn.XLOOKUP(D714,products!$A$2:$A$49,products!$B$2:$B$49,,0)</f>
        <v>Exc</v>
      </c>
      <c r="J714" t="str">
        <f>_xlfn.XLOOKUP(D714,products!$A$2:$A$49,products!$C$2:$C$49,,0)</f>
        <v>M</v>
      </c>
      <c r="K714" s="4">
        <f>_xlfn.XLOOKUP(D714,products!$A$2:$A$49,products!$D$2:$D$49,,0)</f>
        <v>0.5</v>
      </c>
      <c r="L714" s="5">
        <f>_xlfn.XLOOKUP(D714,products!$A$2:$A$49,products!$E$2:$E$49,,0)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_xlfn.XLOOKUP(Order_table[[#This Row],[Customer ID]],customers!$A$2:$A$1001,customers!$I$2:$I$1001,,0)</f>
        <v>No</v>
      </c>
    </row>
    <row r="715" spans="1:16" hidden="1" x14ac:dyDescent="0.3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IF(_xlfn.XLOOKUP(C715,customers!$A$2:$A$1001,customers!B715:B1714,,0)=0,"",_xlfn.XLOOKUP(C715,customers!$A$2:$A$1001,customers!B715:B1714,,0))</f>
        <v/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_xlfn.XLOOKUP(C715,customers!$A$2:$A$1001,customers!$G$2:$G$1001,,0)</f>
        <v>United States</v>
      </c>
      <c r="I715" t="str">
        <f>_xlfn.XLOOKUP(D715,products!$A$2:$A$49,products!$B$2:$B$49,,0)</f>
        <v>Rob</v>
      </c>
      <c r="J715" t="str">
        <f>_xlfn.XLOOKUP(D715,products!$A$2:$A$49,products!$C$2:$C$49,,0)</f>
        <v>M</v>
      </c>
      <c r="K715" s="4">
        <f>_xlfn.XLOOKUP(D715,products!$A$2:$A$49,products!$D$2:$D$49,,0)</f>
        <v>0.2</v>
      </c>
      <c r="L715" s="5">
        <f>_xlfn.XLOOKUP(D715,products!$A$2:$A$49,products!$E$2:$E$49,,0)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_xlfn.XLOOKUP(Order_table[[#This Row],[Customer ID]],customers!$A$2:$A$1001,customers!$I$2:$I$1001,,0)</f>
        <v>No</v>
      </c>
    </row>
    <row r="716" spans="1:16" hidden="1" x14ac:dyDescent="0.3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IF(_xlfn.XLOOKUP(C716,customers!$A$2:$A$1001,customers!B716:B1715,,0)=0,"",_xlfn.XLOOKUP(C716,customers!$A$2:$A$1001,customers!B716:B1715,,0))</f>
        <v/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_xlfn.XLOOKUP(C716,customers!$A$2:$A$1001,customers!$G$2:$G$1001,,0)</f>
        <v>Ireland</v>
      </c>
      <c r="I716" t="str">
        <f>_xlfn.XLOOKUP(D716,products!$A$2:$A$49,products!$B$2:$B$49,,0)</f>
        <v>Exc</v>
      </c>
      <c r="J716" t="str">
        <f>_xlfn.XLOOKUP(D716,products!$A$2:$A$49,products!$C$2:$C$49,,0)</f>
        <v>D</v>
      </c>
      <c r="K716" s="4">
        <f>_xlfn.XLOOKUP(D716,products!$A$2:$A$49,products!$D$2:$D$49,,0)</f>
        <v>0.2</v>
      </c>
      <c r="L716" s="5">
        <f>_xlfn.XLOOKUP(D716,products!$A$2:$A$49,products!$E$2:$E$49,,0)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_xlfn.XLOOKUP(Order_table[[#This Row],[Customer ID]],customers!$A$2:$A$1001,customers!$I$2:$I$1001,,0)</f>
        <v>Yes</v>
      </c>
    </row>
    <row r="717" spans="1:16" hidden="1" x14ac:dyDescent="0.3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IF(_xlfn.XLOOKUP(C717,customers!$A$2:$A$1001,customers!B717:B1716,,0)=0,"",_xlfn.XLOOKUP(C717,customers!$A$2:$A$1001,customers!B717:B1716,,0))</f>
        <v/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_xlfn.XLOOKUP(C717,customers!$A$2:$A$1001,customers!$G$2:$G$1001,,0)</f>
        <v>United States</v>
      </c>
      <c r="I717" t="str">
        <f>_xlfn.XLOOKUP(D717,products!$A$2:$A$49,products!$B$2:$B$49,,0)</f>
        <v>Exc</v>
      </c>
      <c r="J717" t="str">
        <f>_xlfn.XLOOKUP(D717,products!$A$2:$A$49,products!$C$2:$C$49,,0)</f>
        <v>L</v>
      </c>
      <c r="K717" s="4">
        <f>_xlfn.XLOOKUP(D717,products!$A$2:$A$49,products!$D$2:$D$49,,0)</f>
        <v>1</v>
      </c>
      <c r="L717" s="5">
        <f>_xlfn.XLOOKUP(D717,products!$A$2:$A$49,products!$E$2:$E$49,,0)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_xlfn.XLOOKUP(Order_table[[#This Row],[Customer ID]],customers!$A$2:$A$1001,customers!$I$2:$I$1001,,0)</f>
        <v>No</v>
      </c>
    </row>
    <row r="718" spans="1:16" hidden="1" x14ac:dyDescent="0.3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IF(_xlfn.XLOOKUP(C718,customers!$A$2:$A$1001,customers!B718:B1717,,0)=0,"",_xlfn.XLOOKUP(C718,customers!$A$2:$A$1001,customers!B718:B1717,,0))</f>
        <v/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_xlfn.XLOOKUP(C718,customers!$A$2:$A$1001,customers!$G$2:$G$1001,,0)</f>
        <v>Ireland</v>
      </c>
      <c r="I718" t="str">
        <f>_xlfn.XLOOKUP(D718,products!$A$2:$A$49,products!$B$2:$B$49,,0)</f>
        <v>Rob</v>
      </c>
      <c r="J718" t="str">
        <f>_xlfn.XLOOKUP(D718,products!$A$2:$A$49,products!$C$2:$C$49,,0)</f>
        <v>L</v>
      </c>
      <c r="K718" s="4">
        <f>_xlfn.XLOOKUP(D718,products!$A$2:$A$49,products!$D$2:$D$49,,0)</f>
        <v>1</v>
      </c>
      <c r="L718" s="5">
        <f>_xlfn.XLOOKUP(D718,products!$A$2:$A$49,products!$E$2:$E$49,,0)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_xlfn.XLOOKUP(Order_table[[#This Row],[Customer ID]],customers!$A$2:$A$1001,customers!$I$2:$I$1001,,0)</f>
        <v>No</v>
      </c>
    </row>
    <row r="719" spans="1:16" hidden="1" x14ac:dyDescent="0.3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IF(_xlfn.XLOOKUP(C719,customers!$A$2:$A$1001,customers!B719:B1718,,0)=0,"",_xlfn.XLOOKUP(C719,customers!$A$2:$A$1001,customers!B719:B1718,,0))</f>
        <v/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_xlfn.XLOOKUP(C719,customers!$A$2:$A$1001,customers!$G$2:$G$1001,,0)</f>
        <v>United States</v>
      </c>
      <c r="I719" t="str">
        <f>_xlfn.XLOOKUP(D719,products!$A$2:$A$49,products!$B$2:$B$49,,0)</f>
        <v>Ara</v>
      </c>
      <c r="J719" t="str">
        <f>_xlfn.XLOOKUP(D719,products!$A$2:$A$49,products!$C$2:$C$49,,0)</f>
        <v>D</v>
      </c>
      <c r="K719" s="4">
        <f>_xlfn.XLOOKUP(D719,products!$A$2:$A$49,products!$D$2:$D$49,,0)</f>
        <v>2.5</v>
      </c>
      <c r="L719" s="5">
        <f>_xlfn.XLOOKUP(D719,products!$A$2:$A$49,products!$E$2:$E$49,,0)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_xlfn.XLOOKUP(Order_table[[#This Row],[Customer ID]],customers!$A$2:$A$1001,customers!$I$2:$I$1001,,0)</f>
        <v>No</v>
      </c>
    </row>
    <row r="720" spans="1:16" hidden="1" x14ac:dyDescent="0.3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IF(_xlfn.XLOOKUP(C720,customers!$A$2:$A$1001,customers!B720:B1719,,0)=0,"",_xlfn.XLOOKUP(C720,customers!$A$2:$A$1001,customers!B720:B1719,,0))</f>
        <v/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_xlfn.XLOOKUP(C720,customers!$A$2:$A$1001,customers!$G$2:$G$1001,,0)</f>
        <v>United States</v>
      </c>
      <c r="I720" t="str">
        <f>_xlfn.XLOOKUP(D720,products!$A$2:$A$49,products!$B$2:$B$49,,0)</f>
        <v>Lib</v>
      </c>
      <c r="J720" t="str">
        <f>_xlfn.XLOOKUP(D720,products!$A$2:$A$49,products!$C$2:$C$49,,0)</f>
        <v>D</v>
      </c>
      <c r="K720" s="4">
        <f>_xlfn.XLOOKUP(D720,products!$A$2:$A$49,products!$D$2:$D$49,,0)</f>
        <v>1</v>
      </c>
      <c r="L720" s="5">
        <f>_xlfn.XLOOKUP(D720,products!$A$2:$A$49,products!$E$2:$E$49,,0)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_xlfn.XLOOKUP(Order_table[[#This Row],[Customer ID]],customers!$A$2:$A$1001,customers!$I$2:$I$1001,,0)</f>
        <v>No</v>
      </c>
    </row>
    <row r="721" spans="1:16" hidden="1" x14ac:dyDescent="0.3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IF(_xlfn.XLOOKUP(C721,customers!$A$2:$A$1001,customers!B721:B1720,,0)=0,"",_xlfn.XLOOKUP(C721,customers!$A$2:$A$1001,customers!B721:B1720,,0))</f>
        <v/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_xlfn.XLOOKUP(C721,customers!$A$2:$A$1001,customers!$G$2:$G$1001,,0)</f>
        <v>United States</v>
      </c>
      <c r="I721" t="str">
        <f>_xlfn.XLOOKUP(D721,products!$A$2:$A$49,products!$B$2:$B$49,,0)</f>
        <v>Lib</v>
      </c>
      <c r="J721" t="str">
        <f>_xlfn.XLOOKUP(D721,products!$A$2:$A$49,products!$C$2:$C$49,,0)</f>
        <v>L</v>
      </c>
      <c r="K721" s="4">
        <f>_xlfn.XLOOKUP(D721,products!$A$2:$A$49,products!$D$2:$D$49,,0)</f>
        <v>1</v>
      </c>
      <c r="L721" s="5">
        <f>_xlfn.XLOOKUP(D721,products!$A$2:$A$49,products!$E$2:$E$49,,0)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_xlfn.XLOOKUP(Order_table[[#This Row],[Customer ID]],customers!$A$2:$A$1001,customers!$I$2:$I$1001,,0)</f>
        <v>Yes</v>
      </c>
    </row>
    <row r="722" spans="1:16" hidden="1" x14ac:dyDescent="0.3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IF(_xlfn.XLOOKUP(C722,customers!$A$2:$A$1001,customers!B722:B1721,,0)=0,"",_xlfn.XLOOKUP(C722,customers!$A$2:$A$1001,customers!B722:B1721,,0))</f>
        <v/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_xlfn.XLOOKUP(C722,customers!$A$2:$A$1001,customers!$G$2:$G$1001,,0)</f>
        <v>United States</v>
      </c>
      <c r="I722" t="str">
        <f>_xlfn.XLOOKUP(D722,products!$A$2:$A$49,products!$B$2:$B$49,,0)</f>
        <v>Exc</v>
      </c>
      <c r="J722" t="str">
        <f>_xlfn.XLOOKUP(D722,products!$A$2:$A$49,products!$C$2:$C$49,,0)</f>
        <v>D</v>
      </c>
      <c r="K722" s="4">
        <f>_xlfn.XLOOKUP(D722,products!$A$2:$A$49,products!$D$2:$D$49,,0)</f>
        <v>0.5</v>
      </c>
      <c r="L722" s="5">
        <f>_xlfn.XLOOKUP(D722,products!$A$2:$A$49,products!$E$2:$E$49,,0)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_xlfn.XLOOKUP(Order_table[[#This Row],[Customer ID]],customers!$A$2:$A$1001,customers!$I$2:$I$1001,,0)</f>
        <v>Yes</v>
      </c>
    </row>
    <row r="723" spans="1:16" hidden="1" x14ac:dyDescent="0.3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IF(_xlfn.XLOOKUP(C723,customers!$A$2:$A$1001,customers!B723:B1722,,0)=0,"",_xlfn.XLOOKUP(C723,customers!$A$2:$A$1001,customers!B723:B1722,,0))</f>
        <v/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_xlfn.XLOOKUP(C723,customers!$A$2:$A$1001,customers!$G$2:$G$1001,,0)</f>
        <v>United States</v>
      </c>
      <c r="I723" t="str">
        <f>_xlfn.XLOOKUP(D723,products!$A$2:$A$49,products!$B$2:$B$49,,0)</f>
        <v>Rob</v>
      </c>
      <c r="J723" t="str">
        <f>_xlfn.XLOOKUP(D723,products!$A$2:$A$49,products!$C$2:$C$49,,0)</f>
        <v>M</v>
      </c>
      <c r="K723" s="4">
        <f>_xlfn.XLOOKUP(D723,products!$A$2:$A$49,products!$D$2:$D$49,,0)</f>
        <v>0.2</v>
      </c>
      <c r="L723" s="5">
        <f>_xlfn.XLOOKUP(D723,products!$A$2:$A$49,products!$E$2:$E$49,,0)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_xlfn.XLOOKUP(Order_table[[#This Row],[Customer ID]],customers!$A$2:$A$1001,customers!$I$2:$I$1001,,0)</f>
        <v>Yes</v>
      </c>
    </row>
    <row r="724" spans="1:16" hidden="1" x14ac:dyDescent="0.3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IF(_xlfn.XLOOKUP(C724,customers!$A$2:$A$1001,customers!B724:B1723,,0)=0,"",_xlfn.XLOOKUP(C724,customers!$A$2:$A$1001,customers!B724:B1723,,0))</f>
        <v/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_xlfn.XLOOKUP(C724,customers!$A$2:$A$1001,customers!$G$2:$G$1001,,0)</f>
        <v>United States</v>
      </c>
      <c r="I724" t="str">
        <f>_xlfn.XLOOKUP(D724,products!$A$2:$A$49,products!$B$2:$B$49,,0)</f>
        <v>Exc</v>
      </c>
      <c r="J724" t="str">
        <f>_xlfn.XLOOKUP(D724,products!$A$2:$A$49,products!$C$2:$C$49,,0)</f>
        <v>D</v>
      </c>
      <c r="K724" s="4">
        <f>_xlfn.XLOOKUP(D724,products!$A$2:$A$49,products!$D$2:$D$49,,0)</f>
        <v>1</v>
      </c>
      <c r="L724" s="5">
        <f>_xlfn.XLOOKUP(D724,products!$A$2:$A$49,products!$E$2:$E$49,,0)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_xlfn.XLOOKUP(Order_table[[#This Row],[Customer ID]],customers!$A$2:$A$1001,customers!$I$2:$I$1001,,0)</f>
        <v>No</v>
      </c>
    </row>
    <row r="725" spans="1:16" hidden="1" x14ac:dyDescent="0.3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IF(_xlfn.XLOOKUP(C725,customers!$A$2:$A$1001,customers!B725:B1724,,0)=0,"",_xlfn.XLOOKUP(C725,customers!$A$2:$A$1001,customers!B725:B1724,,0))</f>
        <v/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_xlfn.XLOOKUP(C725,customers!$A$2:$A$1001,customers!$G$2:$G$1001,,0)</f>
        <v>United States</v>
      </c>
      <c r="I725" t="str">
        <f>_xlfn.XLOOKUP(D725,products!$A$2:$A$49,products!$B$2:$B$49,,0)</f>
        <v>Exc</v>
      </c>
      <c r="J725" t="str">
        <f>_xlfn.XLOOKUP(D725,products!$A$2:$A$49,products!$C$2:$C$49,,0)</f>
        <v>M</v>
      </c>
      <c r="K725" s="4">
        <f>_xlfn.XLOOKUP(D725,products!$A$2:$A$49,products!$D$2:$D$49,,0)</f>
        <v>2.5</v>
      </c>
      <c r="L725" s="5">
        <f>_xlfn.XLOOKUP(D725,products!$A$2:$A$49,products!$E$2:$E$49,,0)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_xlfn.XLOOKUP(Order_table[[#This Row],[Customer ID]],customers!$A$2:$A$1001,customers!$I$2:$I$1001,,0)</f>
        <v>No</v>
      </c>
    </row>
    <row r="726" spans="1:16" hidden="1" x14ac:dyDescent="0.3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IF(_xlfn.XLOOKUP(C726,customers!$A$2:$A$1001,customers!B726:B1725,,0)=0,"",_xlfn.XLOOKUP(C726,customers!$A$2:$A$1001,customers!B726:B1725,,0))</f>
        <v/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_xlfn.XLOOKUP(C726,customers!$A$2:$A$1001,customers!$G$2:$G$1001,,0)</f>
        <v>United States</v>
      </c>
      <c r="I726" t="str">
        <f>_xlfn.XLOOKUP(D726,products!$A$2:$A$49,products!$B$2:$B$49,,0)</f>
        <v>Ara</v>
      </c>
      <c r="J726" t="str">
        <f>_xlfn.XLOOKUP(D726,products!$A$2:$A$49,products!$C$2:$C$49,,0)</f>
        <v>M</v>
      </c>
      <c r="K726" s="4">
        <f>_xlfn.XLOOKUP(D726,products!$A$2:$A$49,products!$D$2:$D$49,,0)</f>
        <v>0.2</v>
      </c>
      <c r="L726" s="5">
        <f>_xlfn.XLOOKUP(D726,products!$A$2:$A$49,products!$E$2:$E$49,,0)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_xlfn.XLOOKUP(Order_table[[#This Row],[Customer ID]],customers!$A$2:$A$1001,customers!$I$2:$I$1001,,0)</f>
        <v>Yes</v>
      </c>
    </row>
    <row r="727" spans="1:16" hidden="1" x14ac:dyDescent="0.3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IF(_xlfn.XLOOKUP(C727,customers!$A$2:$A$1001,customers!B727:B1726,,0)=0,"",_xlfn.XLOOKUP(C727,customers!$A$2:$A$1001,customers!B727:B1726,,0))</f>
        <v/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_xlfn.XLOOKUP(C727,customers!$A$2:$A$1001,customers!$G$2:$G$1001,,0)</f>
        <v>United States</v>
      </c>
      <c r="I727" t="str">
        <f>_xlfn.XLOOKUP(D727,products!$A$2:$A$49,products!$B$2:$B$49,,0)</f>
        <v>Ara</v>
      </c>
      <c r="J727" t="str">
        <f>_xlfn.XLOOKUP(D727,products!$A$2:$A$49,products!$C$2:$C$49,,0)</f>
        <v>L</v>
      </c>
      <c r="K727" s="4">
        <f>_xlfn.XLOOKUP(D727,products!$A$2:$A$49,products!$D$2:$D$49,,0)</f>
        <v>0.2</v>
      </c>
      <c r="L727" s="5">
        <f>_xlfn.XLOOKUP(D727,products!$A$2:$A$49,products!$E$2:$E$49,,0)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_xlfn.XLOOKUP(Order_table[[#This Row],[Customer ID]],customers!$A$2:$A$1001,customers!$I$2:$I$1001,,0)</f>
        <v>No</v>
      </c>
    </row>
    <row r="728" spans="1:16" hidden="1" x14ac:dyDescent="0.3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IF(_xlfn.XLOOKUP(C728,customers!$A$2:$A$1001,customers!B728:B1727,,0)=0,"",_xlfn.XLOOKUP(C728,customers!$A$2:$A$1001,customers!B728:B1727,,0))</f>
        <v/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_xlfn.XLOOKUP(C728,customers!$A$2:$A$1001,customers!$G$2:$G$1001,,0)</f>
        <v>United States</v>
      </c>
      <c r="I728" t="str">
        <f>_xlfn.XLOOKUP(D728,products!$A$2:$A$49,products!$B$2:$B$49,,0)</f>
        <v>Lib</v>
      </c>
      <c r="J728" t="str">
        <f>_xlfn.XLOOKUP(D728,products!$A$2:$A$49,products!$C$2:$C$49,,0)</f>
        <v>L</v>
      </c>
      <c r="K728" s="4">
        <f>_xlfn.XLOOKUP(D728,products!$A$2:$A$49,products!$D$2:$D$49,,0)</f>
        <v>2.5</v>
      </c>
      <c r="L728" s="5">
        <f>_xlfn.XLOOKUP(D728,products!$A$2:$A$49,products!$E$2:$E$49,,0)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_xlfn.XLOOKUP(Order_table[[#This Row],[Customer ID]],customers!$A$2:$A$1001,customers!$I$2:$I$1001,,0)</f>
        <v>No</v>
      </c>
    </row>
    <row r="729" spans="1:16" hidden="1" x14ac:dyDescent="0.3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IF(_xlfn.XLOOKUP(C729,customers!$A$2:$A$1001,customers!B729:B1728,,0)=0,"",_xlfn.XLOOKUP(C729,customers!$A$2:$A$1001,customers!B729:B1728,,0))</f>
        <v/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_xlfn.XLOOKUP(C729,customers!$A$2:$A$1001,customers!$G$2:$G$1001,,0)</f>
        <v>Ireland</v>
      </c>
      <c r="I729" t="str">
        <f>_xlfn.XLOOKUP(D729,products!$A$2:$A$49,products!$B$2:$B$49,,0)</f>
        <v>Rob</v>
      </c>
      <c r="J729" t="str">
        <f>_xlfn.XLOOKUP(D729,products!$A$2:$A$49,products!$C$2:$C$49,,0)</f>
        <v>M</v>
      </c>
      <c r="K729" s="4">
        <f>_xlfn.XLOOKUP(D729,products!$A$2:$A$49,products!$D$2:$D$49,,0)</f>
        <v>0.5</v>
      </c>
      <c r="L729" s="5">
        <f>_xlfn.XLOOKUP(D729,products!$A$2:$A$49,products!$E$2:$E$49,,0)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_xlfn.XLOOKUP(Order_table[[#This Row],[Customer ID]],customers!$A$2:$A$1001,customers!$I$2:$I$1001,,0)</f>
        <v>Yes</v>
      </c>
    </row>
    <row r="730" spans="1:16" hidden="1" x14ac:dyDescent="0.3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IF(_xlfn.XLOOKUP(C730,customers!$A$2:$A$1001,customers!B730:B1729,,0)=0,"",_xlfn.XLOOKUP(C730,customers!$A$2:$A$1001,customers!B730:B1729,,0))</f>
        <v/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_xlfn.XLOOKUP(C730,customers!$A$2:$A$1001,customers!$G$2:$G$1001,,0)</f>
        <v>United States</v>
      </c>
      <c r="I730" t="str">
        <f>_xlfn.XLOOKUP(D730,products!$A$2:$A$49,products!$B$2:$B$49,,0)</f>
        <v>Exc</v>
      </c>
      <c r="J730" t="str">
        <f>_xlfn.XLOOKUP(D730,products!$A$2:$A$49,products!$C$2:$C$49,,0)</f>
        <v>D</v>
      </c>
      <c r="K730" s="4">
        <f>_xlfn.XLOOKUP(D730,products!$A$2:$A$49,products!$D$2:$D$49,,0)</f>
        <v>0.5</v>
      </c>
      <c r="L730" s="5">
        <f>_xlfn.XLOOKUP(D730,products!$A$2:$A$49,products!$E$2:$E$49,,0)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_xlfn.XLOOKUP(Order_table[[#This Row],[Customer ID]],customers!$A$2:$A$1001,customers!$I$2:$I$1001,,0)</f>
        <v>Yes</v>
      </c>
    </row>
    <row r="731" spans="1:16" hidden="1" x14ac:dyDescent="0.3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IF(_xlfn.XLOOKUP(C731,customers!$A$2:$A$1001,customers!B731:B1730,,0)=0,"",_xlfn.XLOOKUP(C731,customers!$A$2:$A$1001,customers!B731:B1730,,0))</f>
        <v/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_xlfn.XLOOKUP(C731,customers!$A$2:$A$1001,customers!$G$2:$G$1001,,0)</f>
        <v>United Kingdom</v>
      </c>
      <c r="I731" t="str">
        <f>_xlfn.XLOOKUP(D731,products!$A$2:$A$49,products!$B$2:$B$49,,0)</f>
        <v>Lib</v>
      </c>
      <c r="J731" t="str">
        <f>_xlfn.XLOOKUP(D731,products!$A$2:$A$49,products!$C$2:$C$49,,0)</f>
        <v>M</v>
      </c>
      <c r="K731" s="4">
        <f>_xlfn.XLOOKUP(D731,products!$A$2:$A$49,products!$D$2:$D$49,,0)</f>
        <v>0.2</v>
      </c>
      <c r="L731" s="5">
        <f>_xlfn.XLOOKUP(D731,products!$A$2:$A$49,products!$E$2:$E$49,,0)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_xlfn.XLOOKUP(Order_table[[#This Row],[Customer ID]],customers!$A$2:$A$1001,customers!$I$2:$I$1001,,0)</f>
        <v>No</v>
      </c>
    </row>
    <row r="732" spans="1:16" hidden="1" x14ac:dyDescent="0.3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IF(_xlfn.XLOOKUP(C732,customers!$A$2:$A$1001,customers!B732:B1731,,0)=0,"",_xlfn.XLOOKUP(C732,customers!$A$2:$A$1001,customers!B732:B1731,,0))</f>
        <v/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_xlfn.XLOOKUP(C732,customers!$A$2:$A$1001,customers!$G$2:$G$1001,,0)</f>
        <v>United States</v>
      </c>
      <c r="I732" t="str">
        <f>_xlfn.XLOOKUP(D732,products!$A$2:$A$49,products!$B$2:$B$49,,0)</f>
        <v>Lib</v>
      </c>
      <c r="J732" t="str">
        <f>_xlfn.XLOOKUP(D732,products!$A$2:$A$49,products!$C$2:$C$49,,0)</f>
        <v>L</v>
      </c>
      <c r="K732" s="4">
        <f>_xlfn.XLOOKUP(D732,products!$A$2:$A$49,products!$D$2:$D$49,,0)</f>
        <v>2.5</v>
      </c>
      <c r="L732" s="5">
        <f>_xlfn.XLOOKUP(D732,products!$A$2:$A$49,products!$E$2:$E$49,,0)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_xlfn.XLOOKUP(Order_table[[#This Row],[Customer ID]],customers!$A$2:$A$1001,customers!$I$2:$I$1001,,0)</f>
        <v>No</v>
      </c>
    </row>
    <row r="733" spans="1:16" hidden="1" x14ac:dyDescent="0.3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IF(_xlfn.XLOOKUP(C733,customers!$A$2:$A$1001,customers!B733:B1732,,0)=0,"",_xlfn.XLOOKUP(C733,customers!$A$2:$A$1001,customers!B733:B1732,,0))</f>
        <v/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_xlfn.XLOOKUP(C733,customers!$A$2:$A$1001,customers!$G$2:$G$1001,,0)</f>
        <v>United States</v>
      </c>
      <c r="I733" t="str">
        <f>_xlfn.XLOOKUP(D733,products!$A$2:$A$49,products!$B$2:$B$49,,0)</f>
        <v>Lib</v>
      </c>
      <c r="J733" t="str">
        <f>_xlfn.XLOOKUP(D733,products!$A$2:$A$49,products!$C$2:$C$49,,0)</f>
        <v>D</v>
      </c>
      <c r="K733" s="4">
        <f>_xlfn.XLOOKUP(D733,products!$A$2:$A$49,products!$D$2:$D$49,,0)</f>
        <v>0.2</v>
      </c>
      <c r="L733" s="5">
        <f>_xlfn.XLOOKUP(D733,products!$A$2:$A$49,products!$E$2:$E$49,,0)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_xlfn.XLOOKUP(Order_table[[#This Row],[Customer ID]],customers!$A$2:$A$1001,customers!$I$2:$I$1001,,0)</f>
        <v>Yes</v>
      </c>
    </row>
    <row r="734" spans="1:16" hidden="1" x14ac:dyDescent="0.3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IF(_xlfn.XLOOKUP(C734,customers!$A$2:$A$1001,customers!B734:B1733,,0)=0,"",_xlfn.XLOOKUP(C734,customers!$A$2:$A$1001,customers!B734:B1733,,0))</f>
        <v/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_xlfn.XLOOKUP(C734,customers!$A$2:$A$1001,customers!$G$2:$G$1001,,0)</f>
        <v>United States</v>
      </c>
      <c r="I734" t="str">
        <f>_xlfn.XLOOKUP(D734,products!$A$2:$A$49,products!$B$2:$B$49,,0)</f>
        <v>Exc</v>
      </c>
      <c r="J734" t="str">
        <f>_xlfn.XLOOKUP(D734,products!$A$2:$A$49,products!$C$2:$C$49,,0)</f>
        <v>L</v>
      </c>
      <c r="K734" s="4">
        <f>_xlfn.XLOOKUP(D734,products!$A$2:$A$49,products!$D$2:$D$49,,0)</f>
        <v>0.2</v>
      </c>
      <c r="L734" s="5">
        <f>_xlfn.XLOOKUP(D734,products!$A$2:$A$49,products!$E$2:$E$49,,0)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_xlfn.XLOOKUP(Order_table[[#This Row],[Customer ID]],customers!$A$2:$A$1001,customers!$I$2:$I$1001,,0)</f>
        <v>No</v>
      </c>
    </row>
    <row r="735" spans="1:16" hidden="1" x14ac:dyDescent="0.3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IF(_xlfn.XLOOKUP(C735,customers!$A$2:$A$1001,customers!B735:B1734,,0)=0,"",_xlfn.XLOOKUP(C735,customers!$A$2:$A$1001,customers!B735:B1734,,0))</f>
        <v/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_xlfn.XLOOKUP(C735,customers!$A$2:$A$1001,customers!$G$2:$G$1001,,0)</f>
        <v>United States</v>
      </c>
      <c r="I735" t="str">
        <f>_xlfn.XLOOKUP(D735,products!$A$2:$A$49,products!$B$2:$B$49,,0)</f>
        <v>Lib</v>
      </c>
      <c r="J735" t="str">
        <f>_xlfn.XLOOKUP(D735,products!$A$2:$A$49,products!$C$2:$C$49,,0)</f>
        <v>M</v>
      </c>
      <c r="K735" s="4">
        <f>_xlfn.XLOOKUP(D735,products!$A$2:$A$49,products!$D$2:$D$49,,0)</f>
        <v>2.5</v>
      </c>
      <c r="L735" s="5">
        <f>_xlfn.XLOOKUP(D735,products!$A$2:$A$49,products!$E$2:$E$49,,0)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_xlfn.XLOOKUP(Order_table[[#This Row],[Customer ID]],customers!$A$2:$A$1001,customers!$I$2:$I$1001,,0)</f>
        <v>Yes</v>
      </c>
    </row>
    <row r="736" spans="1:16" hidden="1" x14ac:dyDescent="0.3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IF(_xlfn.XLOOKUP(C736,customers!$A$2:$A$1001,customers!B736:B1735,,0)=0,"",_xlfn.XLOOKUP(C736,customers!$A$2:$A$1001,customers!B736:B1735,,0))</f>
        <v/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_xlfn.XLOOKUP(C736,customers!$A$2:$A$1001,customers!$G$2:$G$1001,,0)</f>
        <v>United States</v>
      </c>
      <c r="I736" t="str">
        <f>_xlfn.XLOOKUP(D736,products!$A$2:$A$49,products!$B$2:$B$49,,0)</f>
        <v>Rob</v>
      </c>
      <c r="J736" t="str">
        <f>_xlfn.XLOOKUP(D736,products!$A$2:$A$49,products!$C$2:$C$49,,0)</f>
        <v>D</v>
      </c>
      <c r="K736" s="4">
        <f>_xlfn.XLOOKUP(D736,products!$A$2:$A$49,products!$D$2:$D$49,,0)</f>
        <v>0.2</v>
      </c>
      <c r="L736" s="5">
        <f>_xlfn.XLOOKUP(D736,products!$A$2:$A$49,products!$E$2:$E$49,,0)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_xlfn.XLOOKUP(Order_table[[#This Row],[Customer ID]],customers!$A$2:$A$1001,customers!$I$2:$I$1001,,0)</f>
        <v>No</v>
      </c>
    </row>
    <row r="737" spans="1:16" hidden="1" x14ac:dyDescent="0.3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IF(_xlfn.XLOOKUP(C737,customers!$A$2:$A$1001,customers!B737:B1736,,0)=0,"",_xlfn.XLOOKUP(C737,customers!$A$2:$A$1001,customers!B737:B1736,,0))</f>
        <v/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_xlfn.XLOOKUP(C737,customers!$A$2:$A$1001,customers!$G$2:$G$1001,,0)</f>
        <v>United States</v>
      </c>
      <c r="I737" t="str">
        <f>_xlfn.XLOOKUP(D737,products!$A$2:$A$49,products!$B$2:$B$49,,0)</f>
        <v>Exc</v>
      </c>
      <c r="J737" t="str">
        <f>_xlfn.XLOOKUP(D737,products!$A$2:$A$49,products!$C$2:$C$49,,0)</f>
        <v>D</v>
      </c>
      <c r="K737" s="4">
        <f>_xlfn.XLOOKUP(D737,products!$A$2:$A$49,products!$D$2:$D$49,,0)</f>
        <v>0.2</v>
      </c>
      <c r="L737" s="5">
        <f>_xlfn.XLOOKUP(D737,products!$A$2:$A$49,products!$E$2:$E$49,,0)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_xlfn.XLOOKUP(Order_table[[#This Row],[Customer ID]],customers!$A$2:$A$1001,customers!$I$2:$I$1001,,0)</f>
        <v>No</v>
      </c>
    </row>
    <row r="738" spans="1:16" hidden="1" x14ac:dyDescent="0.3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IF(_xlfn.XLOOKUP(C738,customers!$A$2:$A$1001,customers!B738:B1737,,0)=0,"",_xlfn.XLOOKUP(C738,customers!$A$2:$A$1001,customers!B738:B1737,,0))</f>
        <v/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_xlfn.XLOOKUP(C738,customers!$A$2:$A$1001,customers!$G$2:$G$1001,,0)</f>
        <v>Ireland</v>
      </c>
      <c r="I738" t="str">
        <f>_xlfn.XLOOKUP(D738,products!$A$2:$A$49,products!$B$2:$B$49,,0)</f>
        <v>Lib</v>
      </c>
      <c r="J738" t="str">
        <f>_xlfn.XLOOKUP(D738,products!$A$2:$A$49,products!$C$2:$C$49,,0)</f>
        <v>D</v>
      </c>
      <c r="K738" s="4">
        <f>_xlfn.XLOOKUP(D738,products!$A$2:$A$49,products!$D$2:$D$49,,0)</f>
        <v>1</v>
      </c>
      <c r="L738" s="5">
        <f>_xlfn.XLOOKUP(D738,products!$A$2:$A$49,products!$E$2:$E$49,,0)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_xlfn.XLOOKUP(Order_table[[#This Row],[Customer ID]],customers!$A$2:$A$1001,customers!$I$2:$I$1001,,0)</f>
        <v>Yes</v>
      </c>
    </row>
    <row r="739" spans="1:16" hidden="1" x14ac:dyDescent="0.3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IF(_xlfn.XLOOKUP(C739,customers!$A$2:$A$1001,customers!B739:B1738,,0)=0,"",_xlfn.XLOOKUP(C739,customers!$A$2:$A$1001,customers!B739:B1738,,0))</f>
        <v/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_xlfn.XLOOKUP(C739,customers!$A$2:$A$1001,customers!$G$2:$G$1001,,0)</f>
        <v>United States</v>
      </c>
      <c r="I739" t="str">
        <f>_xlfn.XLOOKUP(D739,products!$A$2:$A$49,products!$B$2:$B$49,,0)</f>
        <v>Ara</v>
      </c>
      <c r="J739" t="str">
        <f>_xlfn.XLOOKUP(D739,products!$A$2:$A$49,products!$C$2:$C$49,,0)</f>
        <v>M</v>
      </c>
      <c r="K739" s="4">
        <f>_xlfn.XLOOKUP(D739,products!$A$2:$A$49,products!$D$2:$D$49,,0)</f>
        <v>1</v>
      </c>
      <c r="L739" s="5">
        <f>_xlfn.XLOOKUP(D739,products!$A$2:$A$49,products!$E$2:$E$49,,0)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_xlfn.XLOOKUP(Order_table[[#This Row],[Customer ID]],customers!$A$2:$A$1001,customers!$I$2:$I$1001,,0)</f>
        <v>No</v>
      </c>
    </row>
    <row r="740" spans="1:16" hidden="1" x14ac:dyDescent="0.3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IF(_xlfn.XLOOKUP(C740,customers!$A$2:$A$1001,customers!B740:B1739,,0)=0,"",_xlfn.XLOOKUP(C740,customers!$A$2:$A$1001,customers!B740:B1739,,0))</f>
        <v/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_xlfn.XLOOKUP(C740,customers!$A$2:$A$1001,customers!$G$2:$G$1001,,0)</f>
        <v>United Kingdom</v>
      </c>
      <c r="I740" t="str">
        <f>_xlfn.XLOOKUP(D740,products!$A$2:$A$49,products!$B$2:$B$49,,0)</f>
        <v>Rob</v>
      </c>
      <c r="J740" t="str">
        <f>_xlfn.XLOOKUP(D740,products!$A$2:$A$49,products!$C$2:$C$49,,0)</f>
        <v>L</v>
      </c>
      <c r="K740" s="4">
        <f>_xlfn.XLOOKUP(D740,products!$A$2:$A$49,products!$D$2:$D$49,,0)</f>
        <v>0.2</v>
      </c>
      <c r="L740" s="5">
        <f>_xlfn.XLOOKUP(D740,products!$A$2:$A$49,products!$E$2:$E$49,,0)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_xlfn.XLOOKUP(Order_table[[#This Row],[Customer ID]],customers!$A$2:$A$1001,customers!$I$2:$I$1001,,0)</f>
        <v>No</v>
      </c>
    </row>
    <row r="741" spans="1:16" hidden="1" x14ac:dyDescent="0.3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IF(_xlfn.XLOOKUP(C741,customers!$A$2:$A$1001,customers!B741:B1740,,0)=0,"",_xlfn.XLOOKUP(C741,customers!$A$2:$A$1001,customers!B741:B1740,,0))</f>
        <v/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_xlfn.XLOOKUP(C741,customers!$A$2:$A$1001,customers!$G$2:$G$1001,,0)</f>
        <v>Ireland</v>
      </c>
      <c r="I741" t="str">
        <f>_xlfn.XLOOKUP(D741,products!$A$2:$A$49,products!$B$2:$B$49,,0)</f>
        <v>Exc</v>
      </c>
      <c r="J741" t="str">
        <f>_xlfn.XLOOKUP(D741,products!$A$2:$A$49,products!$C$2:$C$49,,0)</f>
        <v>D</v>
      </c>
      <c r="K741" s="4">
        <f>_xlfn.XLOOKUP(D741,products!$A$2:$A$49,products!$D$2:$D$49,,0)</f>
        <v>0.2</v>
      </c>
      <c r="L741" s="5">
        <f>_xlfn.XLOOKUP(D741,products!$A$2:$A$49,products!$E$2:$E$49,,0)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_xlfn.XLOOKUP(Order_table[[#This Row],[Customer ID]],customers!$A$2:$A$1001,customers!$I$2:$I$1001,,0)</f>
        <v>No</v>
      </c>
    </row>
    <row r="742" spans="1:16" hidden="1" x14ac:dyDescent="0.3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IF(_xlfn.XLOOKUP(C742,customers!$A$2:$A$1001,customers!B742:B1741,,0)=0,"",_xlfn.XLOOKUP(C742,customers!$A$2:$A$1001,customers!B742:B1741,,0))</f>
        <v/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_xlfn.XLOOKUP(C742,customers!$A$2:$A$1001,customers!$G$2:$G$1001,,0)</f>
        <v>Ireland</v>
      </c>
      <c r="I742" t="str">
        <f>_xlfn.XLOOKUP(D742,products!$A$2:$A$49,products!$B$2:$B$49,,0)</f>
        <v>Rob</v>
      </c>
      <c r="J742" t="str">
        <f>_xlfn.XLOOKUP(D742,products!$A$2:$A$49,products!$C$2:$C$49,,0)</f>
        <v>L</v>
      </c>
      <c r="K742" s="4">
        <f>_xlfn.XLOOKUP(D742,products!$A$2:$A$49,products!$D$2:$D$49,,0)</f>
        <v>0.5</v>
      </c>
      <c r="L742" s="5">
        <f>_xlfn.XLOOKUP(D742,products!$A$2:$A$49,products!$E$2:$E$49,,0)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_xlfn.XLOOKUP(Order_table[[#This Row],[Customer ID]],customers!$A$2:$A$1001,customers!$I$2:$I$1001,,0)</f>
        <v>No</v>
      </c>
    </row>
    <row r="743" spans="1:16" hidden="1" x14ac:dyDescent="0.3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IF(_xlfn.XLOOKUP(C743,customers!$A$2:$A$1001,customers!B743:B1742,,0)=0,"",_xlfn.XLOOKUP(C743,customers!$A$2:$A$1001,customers!B743:B1742,,0))</f>
        <v/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_xlfn.XLOOKUP(C743,customers!$A$2:$A$1001,customers!$G$2:$G$1001,,0)</f>
        <v>United States</v>
      </c>
      <c r="I743" t="str">
        <f>_xlfn.XLOOKUP(D743,products!$A$2:$A$49,products!$B$2:$B$49,,0)</f>
        <v>Lib</v>
      </c>
      <c r="J743" t="str">
        <f>_xlfn.XLOOKUP(D743,products!$A$2:$A$49,products!$C$2:$C$49,,0)</f>
        <v>M</v>
      </c>
      <c r="K743" s="4">
        <f>_xlfn.XLOOKUP(D743,products!$A$2:$A$49,products!$D$2:$D$49,,0)</f>
        <v>0.2</v>
      </c>
      <c r="L743" s="5">
        <f>_xlfn.XLOOKUP(D743,products!$A$2:$A$49,products!$E$2:$E$49,,0)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_xlfn.XLOOKUP(Order_table[[#This Row],[Customer ID]],customers!$A$2:$A$1001,customers!$I$2:$I$1001,,0)</f>
        <v>No</v>
      </c>
    </row>
    <row r="744" spans="1:16" hidden="1" x14ac:dyDescent="0.3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IF(_xlfn.XLOOKUP(C744,customers!$A$2:$A$1001,customers!B744:B1743,,0)=0,"",_xlfn.XLOOKUP(C744,customers!$A$2:$A$1001,customers!B744:B1743,,0))</f>
        <v/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_xlfn.XLOOKUP(C744,customers!$A$2:$A$1001,customers!$G$2:$G$1001,,0)</f>
        <v>United States</v>
      </c>
      <c r="I744" t="str">
        <f>_xlfn.XLOOKUP(D744,products!$A$2:$A$49,products!$B$2:$B$49,,0)</f>
        <v>Lib</v>
      </c>
      <c r="J744" t="str">
        <f>_xlfn.XLOOKUP(D744,products!$A$2:$A$49,products!$C$2:$C$49,,0)</f>
        <v>M</v>
      </c>
      <c r="K744" s="4">
        <f>_xlfn.XLOOKUP(D744,products!$A$2:$A$49,products!$D$2:$D$49,,0)</f>
        <v>1</v>
      </c>
      <c r="L744" s="5">
        <f>_xlfn.XLOOKUP(D744,products!$A$2:$A$49,products!$E$2:$E$49,,0)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_xlfn.XLOOKUP(Order_table[[#This Row],[Customer ID]],customers!$A$2:$A$1001,customers!$I$2:$I$1001,,0)</f>
        <v>No</v>
      </c>
    </row>
    <row r="745" spans="1:16" hidden="1" x14ac:dyDescent="0.3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IF(_xlfn.XLOOKUP(C745,customers!$A$2:$A$1001,customers!B745:B1744,,0)=0,"",_xlfn.XLOOKUP(C745,customers!$A$2:$A$1001,customers!B745:B1744,,0))</f>
        <v/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_xlfn.XLOOKUP(C745,customers!$A$2:$A$1001,customers!$G$2:$G$1001,,0)</f>
        <v>United States</v>
      </c>
      <c r="I745" t="str">
        <f>_xlfn.XLOOKUP(D745,products!$A$2:$A$49,products!$B$2:$B$49,,0)</f>
        <v>Ara</v>
      </c>
      <c r="J745" t="str">
        <f>_xlfn.XLOOKUP(D745,products!$A$2:$A$49,products!$C$2:$C$49,,0)</f>
        <v>D</v>
      </c>
      <c r="K745" s="4">
        <f>_xlfn.XLOOKUP(D745,products!$A$2:$A$49,products!$D$2:$D$49,,0)</f>
        <v>0.5</v>
      </c>
      <c r="L745" s="5">
        <f>_xlfn.XLOOKUP(D745,products!$A$2:$A$49,products!$E$2:$E$49,,0)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_xlfn.XLOOKUP(Order_table[[#This Row],[Customer ID]],customers!$A$2:$A$1001,customers!$I$2:$I$1001,,0)</f>
        <v>No</v>
      </c>
    </row>
    <row r="746" spans="1:16" hidden="1" x14ac:dyDescent="0.3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IF(_xlfn.XLOOKUP(C746,customers!$A$2:$A$1001,customers!B746:B1745,,0)=0,"",_xlfn.XLOOKUP(C746,customers!$A$2:$A$1001,customers!B746:B1745,,0))</f>
        <v/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_xlfn.XLOOKUP(C746,customers!$A$2:$A$1001,customers!$G$2:$G$1001,,0)</f>
        <v>United States</v>
      </c>
      <c r="I746" t="str">
        <f>_xlfn.XLOOKUP(D746,products!$A$2:$A$49,products!$B$2:$B$49,,0)</f>
        <v>Rob</v>
      </c>
      <c r="J746" t="str">
        <f>_xlfn.XLOOKUP(D746,products!$A$2:$A$49,products!$C$2:$C$49,,0)</f>
        <v>M</v>
      </c>
      <c r="K746" s="4">
        <f>_xlfn.XLOOKUP(D746,products!$A$2:$A$49,products!$D$2:$D$49,,0)</f>
        <v>0.2</v>
      </c>
      <c r="L746" s="5">
        <f>_xlfn.XLOOKUP(D746,products!$A$2:$A$49,products!$E$2:$E$49,,0)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_xlfn.XLOOKUP(Order_table[[#This Row],[Customer ID]],customers!$A$2:$A$1001,customers!$I$2:$I$1001,,0)</f>
        <v>Yes</v>
      </c>
    </row>
    <row r="747" spans="1:16" hidden="1" x14ac:dyDescent="0.3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IF(_xlfn.XLOOKUP(C747,customers!$A$2:$A$1001,customers!B747:B1746,,0)=0,"",_xlfn.XLOOKUP(C747,customers!$A$2:$A$1001,customers!B747:B1746,,0))</f>
        <v/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_xlfn.XLOOKUP(C747,customers!$A$2:$A$1001,customers!$G$2:$G$1001,,0)</f>
        <v>Ireland</v>
      </c>
      <c r="I747" t="str">
        <f>_xlfn.XLOOKUP(D747,products!$A$2:$A$49,products!$B$2:$B$49,,0)</f>
        <v>Exc</v>
      </c>
      <c r="J747" t="str">
        <f>_xlfn.XLOOKUP(D747,products!$A$2:$A$49,products!$C$2:$C$49,,0)</f>
        <v>D</v>
      </c>
      <c r="K747" s="4">
        <f>_xlfn.XLOOKUP(D747,products!$A$2:$A$49,products!$D$2:$D$49,,0)</f>
        <v>0.5</v>
      </c>
      <c r="L747" s="5">
        <f>_xlfn.XLOOKUP(D747,products!$A$2:$A$49,products!$E$2:$E$49,,0)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_xlfn.XLOOKUP(Order_table[[#This Row],[Customer ID]],customers!$A$2:$A$1001,customers!$I$2:$I$1001,,0)</f>
        <v>No</v>
      </c>
    </row>
    <row r="748" spans="1:16" hidden="1" x14ac:dyDescent="0.3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IF(_xlfn.XLOOKUP(C748,customers!$A$2:$A$1001,customers!B748:B1747,,0)=0,"",_xlfn.XLOOKUP(C748,customers!$A$2:$A$1001,customers!B748:B1747,,0))</f>
        <v/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_xlfn.XLOOKUP(C748,customers!$A$2:$A$1001,customers!$G$2:$G$1001,,0)</f>
        <v>Ireland</v>
      </c>
      <c r="I748" t="str">
        <f>_xlfn.XLOOKUP(D748,products!$A$2:$A$49,products!$B$2:$B$49,,0)</f>
        <v>Ara</v>
      </c>
      <c r="J748" t="str">
        <f>_xlfn.XLOOKUP(D748,products!$A$2:$A$49,products!$C$2:$C$49,,0)</f>
        <v>M</v>
      </c>
      <c r="K748" s="4">
        <f>_xlfn.XLOOKUP(D748,products!$A$2:$A$49,products!$D$2:$D$49,,0)</f>
        <v>1</v>
      </c>
      <c r="L748" s="5">
        <f>_xlfn.XLOOKUP(D748,products!$A$2:$A$49,products!$E$2:$E$49,,0)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_xlfn.XLOOKUP(Order_table[[#This Row],[Customer ID]],customers!$A$2:$A$1001,customers!$I$2:$I$1001,,0)</f>
        <v>No</v>
      </c>
    </row>
    <row r="749" spans="1:16" hidden="1" x14ac:dyDescent="0.3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IF(_xlfn.XLOOKUP(C749,customers!$A$2:$A$1001,customers!B749:B1748,,0)=0,"",_xlfn.XLOOKUP(C749,customers!$A$2:$A$1001,customers!B749:B1748,,0))</f>
        <v/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_xlfn.XLOOKUP(C749,customers!$A$2:$A$1001,customers!$G$2:$G$1001,,0)</f>
        <v>Ireland</v>
      </c>
      <c r="I749" t="str">
        <f>_xlfn.XLOOKUP(D749,products!$A$2:$A$49,products!$B$2:$B$49,,0)</f>
        <v>Lib</v>
      </c>
      <c r="J749" t="str">
        <f>_xlfn.XLOOKUP(D749,products!$A$2:$A$49,products!$C$2:$C$49,,0)</f>
        <v>M</v>
      </c>
      <c r="K749" s="4">
        <f>_xlfn.XLOOKUP(D749,products!$A$2:$A$49,products!$D$2:$D$49,,0)</f>
        <v>0.5</v>
      </c>
      <c r="L749" s="5">
        <f>_xlfn.XLOOKUP(D749,products!$A$2:$A$49,products!$E$2:$E$49,,0)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_xlfn.XLOOKUP(Order_table[[#This Row],[Customer ID]],customers!$A$2:$A$1001,customers!$I$2:$I$1001,,0)</f>
        <v>Yes</v>
      </c>
    </row>
    <row r="750" spans="1:16" hidden="1" x14ac:dyDescent="0.3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IF(_xlfn.XLOOKUP(C750,customers!$A$2:$A$1001,customers!B750:B1749,,0)=0,"",_xlfn.XLOOKUP(C750,customers!$A$2:$A$1001,customers!B750:B1749,,0))</f>
        <v/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_xlfn.XLOOKUP(C750,customers!$A$2:$A$1001,customers!$G$2:$G$1001,,0)</f>
        <v>United States</v>
      </c>
      <c r="I750" t="str">
        <f>_xlfn.XLOOKUP(D750,products!$A$2:$A$49,products!$B$2:$B$49,,0)</f>
        <v>Exc</v>
      </c>
      <c r="J750" t="str">
        <f>_xlfn.XLOOKUP(D750,products!$A$2:$A$49,products!$C$2:$C$49,,0)</f>
        <v>D</v>
      </c>
      <c r="K750" s="4">
        <f>_xlfn.XLOOKUP(D750,products!$A$2:$A$49,products!$D$2:$D$49,,0)</f>
        <v>0.5</v>
      </c>
      <c r="L750" s="5">
        <f>_xlfn.XLOOKUP(D750,products!$A$2:$A$49,products!$E$2:$E$49,,0)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_xlfn.XLOOKUP(Order_table[[#This Row],[Customer ID]],customers!$A$2:$A$1001,customers!$I$2:$I$1001,,0)</f>
        <v>No</v>
      </c>
    </row>
    <row r="751" spans="1:16" hidden="1" x14ac:dyDescent="0.3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IF(_xlfn.XLOOKUP(C751,customers!$A$2:$A$1001,customers!B751:B1750,,0)=0,"",_xlfn.XLOOKUP(C751,customers!$A$2:$A$1001,customers!B751:B1750,,0))</f>
        <v/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_xlfn.XLOOKUP(C751,customers!$A$2:$A$1001,customers!$G$2:$G$1001,,0)</f>
        <v>Ireland</v>
      </c>
      <c r="I751" t="str">
        <f>_xlfn.XLOOKUP(D751,products!$A$2:$A$49,products!$B$2:$B$49,,0)</f>
        <v>Rob</v>
      </c>
      <c r="J751" t="str">
        <f>_xlfn.XLOOKUP(D751,products!$A$2:$A$49,products!$C$2:$C$49,,0)</f>
        <v>D</v>
      </c>
      <c r="K751" s="4">
        <f>_xlfn.XLOOKUP(D751,products!$A$2:$A$49,products!$D$2:$D$49,,0)</f>
        <v>0.2</v>
      </c>
      <c r="L751" s="5">
        <f>_xlfn.XLOOKUP(D751,products!$A$2:$A$49,products!$E$2:$E$49,,0)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_xlfn.XLOOKUP(Order_table[[#This Row],[Customer ID]],customers!$A$2:$A$1001,customers!$I$2:$I$1001,,0)</f>
        <v>Yes</v>
      </c>
    </row>
    <row r="752" spans="1:16" hidden="1" x14ac:dyDescent="0.3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IF(_xlfn.XLOOKUP(C752,customers!$A$2:$A$1001,customers!B752:B1751,,0)=0,"",_xlfn.XLOOKUP(C752,customers!$A$2:$A$1001,customers!B752:B1751,,0))</f>
        <v/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_xlfn.XLOOKUP(C752,customers!$A$2:$A$1001,customers!$G$2:$G$1001,,0)</f>
        <v>United States</v>
      </c>
      <c r="I752" t="str">
        <f>_xlfn.XLOOKUP(D752,products!$A$2:$A$49,products!$B$2:$B$49,,0)</f>
        <v>Rob</v>
      </c>
      <c r="J752" t="str">
        <f>_xlfn.XLOOKUP(D752,products!$A$2:$A$49,products!$C$2:$C$49,,0)</f>
        <v>M</v>
      </c>
      <c r="K752" s="4">
        <f>_xlfn.XLOOKUP(D752,products!$A$2:$A$49,products!$D$2:$D$49,,0)</f>
        <v>0.5</v>
      </c>
      <c r="L752" s="5">
        <f>_xlfn.XLOOKUP(D752,products!$A$2:$A$49,products!$E$2:$E$49,,0)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_xlfn.XLOOKUP(Order_table[[#This Row],[Customer ID]],customers!$A$2:$A$1001,customers!$I$2:$I$1001,,0)</f>
        <v>Yes</v>
      </c>
    </row>
    <row r="753" spans="1:16" hidden="1" x14ac:dyDescent="0.3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IF(_xlfn.XLOOKUP(C753,customers!$A$2:$A$1001,customers!B753:B1752,,0)=0,"",_xlfn.XLOOKUP(C753,customers!$A$2:$A$1001,customers!B753:B1752,,0))</f>
        <v/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_xlfn.XLOOKUP(C753,customers!$A$2:$A$1001,customers!$G$2:$G$1001,,0)</f>
        <v>United States</v>
      </c>
      <c r="I753" t="str">
        <f>_xlfn.XLOOKUP(D753,products!$A$2:$A$49,products!$B$2:$B$49,,0)</f>
        <v>Lib</v>
      </c>
      <c r="J753" t="str">
        <f>_xlfn.XLOOKUP(D753,products!$A$2:$A$49,products!$C$2:$C$49,,0)</f>
        <v>L</v>
      </c>
      <c r="K753" s="4">
        <f>_xlfn.XLOOKUP(D753,products!$A$2:$A$49,products!$D$2:$D$49,,0)</f>
        <v>0.5</v>
      </c>
      <c r="L753" s="5">
        <f>_xlfn.XLOOKUP(D753,products!$A$2:$A$49,products!$E$2:$E$49,,0)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_xlfn.XLOOKUP(Order_table[[#This Row],[Customer ID]],customers!$A$2:$A$1001,customers!$I$2:$I$1001,,0)</f>
        <v>No</v>
      </c>
    </row>
    <row r="754" spans="1:16" hidden="1" x14ac:dyDescent="0.3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IF(_xlfn.XLOOKUP(C754,customers!$A$2:$A$1001,customers!B754:B1753,,0)=0,"",_xlfn.XLOOKUP(C754,customers!$A$2:$A$1001,customers!B754:B1753,,0))</f>
        <v/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_xlfn.XLOOKUP(C754,customers!$A$2:$A$1001,customers!$G$2:$G$1001,,0)</f>
        <v>United States</v>
      </c>
      <c r="I754" t="str">
        <f>_xlfn.XLOOKUP(D754,products!$A$2:$A$49,products!$B$2:$B$49,,0)</f>
        <v>Exc</v>
      </c>
      <c r="J754" t="str">
        <f>_xlfn.XLOOKUP(D754,products!$A$2:$A$49,products!$C$2:$C$49,,0)</f>
        <v>M</v>
      </c>
      <c r="K754" s="4">
        <f>_xlfn.XLOOKUP(D754,products!$A$2:$A$49,products!$D$2:$D$49,,0)</f>
        <v>1</v>
      </c>
      <c r="L754" s="5">
        <f>_xlfn.XLOOKUP(D754,products!$A$2:$A$49,products!$E$2:$E$49,,0)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_xlfn.XLOOKUP(Order_table[[#This Row],[Customer ID]],customers!$A$2:$A$1001,customers!$I$2:$I$1001,,0)</f>
        <v>Yes</v>
      </c>
    </row>
    <row r="755" spans="1:16" hidden="1" x14ac:dyDescent="0.3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IF(_xlfn.XLOOKUP(C755,customers!$A$2:$A$1001,customers!B755:B1754,,0)=0,"",_xlfn.XLOOKUP(C755,customers!$A$2:$A$1001,customers!B755:B1754,,0))</f>
        <v/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_xlfn.XLOOKUP(C755,customers!$A$2:$A$1001,customers!$G$2:$G$1001,,0)</f>
        <v>United States</v>
      </c>
      <c r="I755" t="str">
        <f>_xlfn.XLOOKUP(D755,products!$A$2:$A$49,products!$B$2:$B$49,,0)</f>
        <v>Ara</v>
      </c>
      <c r="J755" t="str">
        <f>_xlfn.XLOOKUP(D755,products!$A$2:$A$49,products!$C$2:$C$49,,0)</f>
        <v>D</v>
      </c>
      <c r="K755" s="4">
        <f>_xlfn.XLOOKUP(D755,products!$A$2:$A$49,products!$D$2:$D$49,,0)</f>
        <v>0.5</v>
      </c>
      <c r="L755" s="5">
        <f>_xlfn.XLOOKUP(D755,products!$A$2:$A$49,products!$E$2:$E$49,,0)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_xlfn.XLOOKUP(Order_table[[#This Row],[Customer ID]],customers!$A$2:$A$1001,customers!$I$2:$I$1001,,0)</f>
        <v>No</v>
      </c>
    </row>
    <row r="756" spans="1:16" hidden="1" x14ac:dyDescent="0.3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IF(_xlfn.XLOOKUP(C756,customers!$A$2:$A$1001,customers!B756:B1755,,0)=0,"",_xlfn.XLOOKUP(C756,customers!$A$2:$A$1001,customers!B756:B1755,,0))</f>
        <v/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_xlfn.XLOOKUP(C756,customers!$A$2:$A$1001,customers!$G$2:$G$1001,,0)</f>
        <v>Ireland</v>
      </c>
      <c r="I756" t="str">
        <f>_xlfn.XLOOKUP(D756,products!$A$2:$A$49,products!$B$2:$B$49,,0)</f>
        <v>Ara</v>
      </c>
      <c r="J756" t="str">
        <f>_xlfn.XLOOKUP(D756,products!$A$2:$A$49,products!$C$2:$C$49,,0)</f>
        <v>D</v>
      </c>
      <c r="K756" s="4">
        <f>_xlfn.XLOOKUP(D756,products!$A$2:$A$49,products!$D$2:$D$49,,0)</f>
        <v>0.2</v>
      </c>
      <c r="L756" s="5">
        <f>_xlfn.XLOOKUP(D756,products!$A$2:$A$49,products!$E$2:$E$49,,0)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_xlfn.XLOOKUP(Order_table[[#This Row],[Customer ID]],customers!$A$2:$A$1001,customers!$I$2:$I$1001,,0)</f>
        <v>No</v>
      </c>
    </row>
    <row r="757" spans="1:16" hidden="1" x14ac:dyDescent="0.3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IF(_xlfn.XLOOKUP(C757,customers!$A$2:$A$1001,customers!B757:B1756,,0)=0,"",_xlfn.XLOOKUP(C757,customers!$A$2:$A$1001,customers!B757:B1756,,0))</f>
        <v/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_xlfn.XLOOKUP(C757,customers!$A$2:$A$1001,customers!$G$2:$G$1001,,0)</f>
        <v>United States</v>
      </c>
      <c r="I757" t="str">
        <f>_xlfn.XLOOKUP(D757,products!$A$2:$A$49,products!$B$2:$B$49,,0)</f>
        <v>Lib</v>
      </c>
      <c r="J757" t="str">
        <f>_xlfn.XLOOKUP(D757,products!$A$2:$A$49,products!$C$2:$C$49,,0)</f>
        <v>L</v>
      </c>
      <c r="K757" s="4">
        <f>_xlfn.XLOOKUP(D757,products!$A$2:$A$49,products!$D$2:$D$49,,0)</f>
        <v>0.2</v>
      </c>
      <c r="L757" s="5">
        <f>_xlfn.XLOOKUP(D757,products!$A$2:$A$49,products!$E$2:$E$49,,0)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_xlfn.XLOOKUP(Order_table[[#This Row],[Customer ID]],customers!$A$2:$A$1001,customers!$I$2:$I$1001,,0)</f>
        <v>No</v>
      </c>
    </row>
    <row r="758" spans="1:16" hidden="1" x14ac:dyDescent="0.3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IF(_xlfn.XLOOKUP(C758,customers!$A$2:$A$1001,customers!B758:B1757,,0)=0,"",_xlfn.XLOOKUP(C758,customers!$A$2:$A$1001,customers!B758:B1757,,0))</f>
        <v/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_xlfn.XLOOKUP(C758,customers!$A$2:$A$1001,customers!$G$2:$G$1001,,0)</f>
        <v>United States</v>
      </c>
      <c r="I758" t="str">
        <f>_xlfn.XLOOKUP(D758,products!$A$2:$A$49,products!$B$2:$B$49,,0)</f>
        <v>Rob</v>
      </c>
      <c r="J758" t="str">
        <f>_xlfn.XLOOKUP(D758,products!$A$2:$A$49,products!$C$2:$C$49,,0)</f>
        <v>D</v>
      </c>
      <c r="K758" s="4">
        <f>_xlfn.XLOOKUP(D758,products!$A$2:$A$49,products!$D$2:$D$49,,0)</f>
        <v>1</v>
      </c>
      <c r="L758" s="5">
        <f>_xlfn.XLOOKUP(D758,products!$A$2:$A$49,products!$E$2:$E$49,,0)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_xlfn.XLOOKUP(Order_table[[#This Row],[Customer ID]],customers!$A$2:$A$1001,customers!$I$2:$I$1001,,0)</f>
        <v>Yes</v>
      </c>
    </row>
    <row r="759" spans="1:16" hidden="1" x14ac:dyDescent="0.3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IF(_xlfn.XLOOKUP(C759,customers!$A$2:$A$1001,customers!B759:B1758,,0)=0,"",_xlfn.XLOOKUP(C759,customers!$A$2:$A$1001,customers!B759:B1758,,0))</f>
        <v/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_xlfn.XLOOKUP(C759,customers!$A$2:$A$1001,customers!$G$2:$G$1001,,0)</f>
        <v>United States</v>
      </c>
      <c r="I759" t="str">
        <f>_xlfn.XLOOKUP(D759,products!$A$2:$A$49,products!$B$2:$B$49,,0)</f>
        <v>Ara</v>
      </c>
      <c r="J759" t="str">
        <f>_xlfn.XLOOKUP(D759,products!$A$2:$A$49,products!$C$2:$C$49,,0)</f>
        <v>D</v>
      </c>
      <c r="K759" s="4">
        <f>_xlfn.XLOOKUP(D759,products!$A$2:$A$49,products!$D$2:$D$49,,0)</f>
        <v>0.5</v>
      </c>
      <c r="L759" s="5">
        <f>_xlfn.XLOOKUP(D759,products!$A$2:$A$49,products!$E$2:$E$49,,0)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_xlfn.XLOOKUP(Order_table[[#This Row],[Customer ID]],customers!$A$2:$A$1001,customers!$I$2:$I$1001,,0)</f>
        <v>Yes</v>
      </c>
    </row>
    <row r="760" spans="1:16" hidden="1" x14ac:dyDescent="0.3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IF(_xlfn.XLOOKUP(C760,customers!$A$2:$A$1001,customers!B760:B1759,,0)=0,"",_xlfn.XLOOKUP(C760,customers!$A$2:$A$1001,customers!B760:B1759,,0))</f>
        <v/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_xlfn.XLOOKUP(C760,customers!$A$2:$A$1001,customers!$G$2:$G$1001,,0)</f>
        <v>United States</v>
      </c>
      <c r="I760" t="str">
        <f>_xlfn.XLOOKUP(D760,products!$A$2:$A$49,products!$B$2:$B$49,,0)</f>
        <v>Rob</v>
      </c>
      <c r="J760" t="str">
        <f>_xlfn.XLOOKUP(D760,products!$A$2:$A$49,products!$C$2:$C$49,,0)</f>
        <v>D</v>
      </c>
      <c r="K760" s="4">
        <f>_xlfn.XLOOKUP(D760,products!$A$2:$A$49,products!$D$2:$D$49,,0)</f>
        <v>1</v>
      </c>
      <c r="L760" s="5">
        <f>_xlfn.XLOOKUP(D760,products!$A$2:$A$49,products!$E$2:$E$49,,0)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_xlfn.XLOOKUP(Order_table[[#This Row],[Customer ID]],customers!$A$2:$A$1001,customers!$I$2:$I$1001,,0)</f>
        <v>No</v>
      </c>
    </row>
    <row r="761" spans="1:16" hidden="1" x14ac:dyDescent="0.3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IF(_xlfn.XLOOKUP(C761,customers!$A$2:$A$1001,customers!B761:B1760,,0)=0,"",_xlfn.XLOOKUP(C761,customers!$A$2:$A$1001,customers!B761:B1760,,0))</f>
        <v/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_xlfn.XLOOKUP(C761,customers!$A$2:$A$1001,customers!$G$2:$G$1001,,0)</f>
        <v>United States</v>
      </c>
      <c r="I761" t="str">
        <f>_xlfn.XLOOKUP(D761,products!$A$2:$A$49,products!$B$2:$B$49,,0)</f>
        <v>Lib</v>
      </c>
      <c r="J761" t="str">
        <f>_xlfn.XLOOKUP(D761,products!$A$2:$A$49,products!$C$2:$C$49,,0)</f>
        <v>D</v>
      </c>
      <c r="K761" s="4">
        <f>_xlfn.XLOOKUP(D761,products!$A$2:$A$49,products!$D$2:$D$49,,0)</f>
        <v>2.5</v>
      </c>
      <c r="L761" s="5">
        <f>_xlfn.XLOOKUP(D761,products!$A$2:$A$49,products!$E$2:$E$49,,0)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_xlfn.XLOOKUP(Order_table[[#This Row],[Customer ID]],customers!$A$2:$A$1001,customers!$I$2:$I$1001,,0)</f>
        <v>Yes</v>
      </c>
    </row>
    <row r="762" spans="1:16" hidden="1" x14ac:dyDescent="0.3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IF(_xlfn.XLOOKUP(C762,customers!$A$2:$A$1001,customers!B762:B1761,,0)=0,"",_xlfn.XLOOKUP(C762,customers!$A$2:$A$1001,customers!B762:B1761,,0))</f>
        <v/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_xlfn.XLOOKUP(C762,customers!$A$2:$A$1001,customers!$G$2:$G$1001,,0)</f>
        <v>United States</v>
      </c>
      <c r="I762" t="str">
        <f>_xlfn.XLOOKUP(D762,products!$A$2:$A$49,products!$B$2:$B$49,,0)</f>
        <v>Exc</v>
      </c>
      <c r="J762" t="str">
        <f>_xlfn.XLOOKUP(D762,products!$A$2:$A$49,products!$C$2:$C$49,,0)</f>
        <v>L</v>
      </c>
      <c r="K762" s="4">
        <f>_xlfn.XLOOKUP(D762,products!$A$2:$A$49,products!$D$2:$D$49,,0)</f>
        <v>0.5</v>
      </c>
      <c r="L762" s="5">
        <f>_xlfn.XLOOKUP(D762,products!$A$2:$A$49,products!$E$2:$E$49,,0)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_xlfn.XLOOKUP(Order_table[[#This Row],[Customer ID]],customers!$A$2:$A$1001,customers!$I$2:$I$1001,,0)</f>
        <v>No</v>
      </c>
    </row>
    <row r="763" spans="1:16" hidden="1" x14ac:dyDescent="0.3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IF(_xlfn.XLOOKUP(C763,customers!$A$2:$A$1001,customers!B763:B1762,,0)=0,"",_xlfn.XLOOKUP(C763,customers!$A$2:$A$1001,customers!B763:B1762,,0))</f>
        <v/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_xlfn.XLOOKUP(C763,customers!$A$2:$A$1001,customers!$G$2:$G$1001,,0)</f>
        <v>United States</v>
      </c>
      <c r="I763" t="str">
        <f>_xlfn.XLOOKUP(D763,products!$A$2:$A$49,products!$B$2:$B$49,,0)</f>
        <v>Exc</v>
      </c>
      <c r="J763" t="str">
        <f>_xlfn.XLOOKUP(D763,products!$A$2:$A$49,products!$C$2:$C$49,,0)</f>
        <v>L</v>
      </c>
      <c r="K763" s="4">
        <f>_xlfn.XLOOKUP(D763,products!$A$2:$A$49,products!$D$2:$D$49,,0)</f>
        <v>1</v>
      </c>
      <c r="L763" s="5">
        <f>_xlfn.XLOOKUP(D763,products!$A$2:$A$49,products!$E$2:$E$49,,0)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_xlfn.XLOOKUP(Order_table[[#This Row],[Customer ID]],customers!$A$2:$A$1001,customers!$I$2:$I$1001,,0)</f>
        <v>Yes</v>
      </c>
    </row>
    <row r="764" spans="1:16" hidden="1" x14ac:dyDescent="0.3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IF(_xlfn.XLOOKUP(C764,customers!$A$2:$A$1001,customers!B764:B1763,,0)=0,"",_xlfn.XLOOKUP(C764,customers!$A$2:$A$1001,customers!B764:B1763,,0))</f>
        <v/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_xlfn.XLOOKUP(C764,customers!$A$2:$A$1001,customers!$G$2:$G$1001,,0)</f>
        <v>United Kingdom</v>
      </c>
      <c r="I764" t="str">
        <f>_xlfn.XLOOKUP(D764,products!$A$2:$A$49,products!$B$2:$B$49,,0)</f>
        <v>Lib</v>
      </c>
      <c r="J764" t="str">
        <f>_xlfn.XLOOKUP(D764,products!$A$2:$A$49,products!$C$2:$C$49,,0)</f>
        <v>M</v>
      </c>
      <c r="K764" s="4">
        <f>_xlfn.XLOOKUP(D764,products!$A$2:$A$49,products!$D$2:$D$49,,0)</f>
        <v>0.5</v>
      </c>
      <c r="L764" s="5">
        <f>_xlfn.XLOOKUP(D764,products!$A$2:$A$49,products!$E$2:$E$49,,0)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_xlfn.XLOOKUP(Order_table[[#This Row],[Customer ID]],customers!$A$2:$A$1001,customers!$I$2:$I$1001,,0)</f>
        <v>No</v>
      </c>
    </row>
    <row r="765" spans="1:16" hidden="1" x14ac:dyDescent="0.3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IF(_xlfn.XLOOKUP(C765,customers!$A$2:$A$1001,customers!B765:B1764,,0)=0,"",_xlfn.XLOOKUP(C765,customers!$A$2:$A$1001,customers!B765:B1764,,0))</f>
        <v/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_xlfn.XLOOKUP(C765,customers!$A$2:$A$1001,customers!$G$2:$G$1001,,0)</f>
        <v>United States</v>
      </c>
      <c r="I765" t="str">
        <f>_xlfn.XLOOKUP(D765,products!$A$2:$A$49,products!$B$2:$B$49,,0)</f>
        <v>Ara</v>
      </c>
      <c r="J765" t="str">
        <f>_xlfn.XLOOKUP(D765,products!$A$2:$A$49,products!$C$2:$C$49,,0)</f>
        <v>L</v>
      </c>
      <c r="K765" s="4">
        <f>_xlfn.XLOOKUP(D765,products!$A$2:$A$49,products!$D$2:$D$49,,0)</f>
        <v>0.5</v>
      </c>
      <c r="L765" s="5">
        <f>_xlfn.XLOOKUP(D765,products!$A$2:$A$49,products!$E$2:$E$49,,0)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_xlfn.XLOOKUP(Order_table[[#This Row],[Customer ID]],customers!$A$2:$A$1001,customers!$I$2:$I$1001,,0)</f>
        <v>No</v>
      </c>
    </row>
    <row r="766" spans="1:16" hidden="1" x14ac:dyDescent="0.3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IF(_xlfn.XLOOKUP(C766,customers!$A$2:$A$1001,customers!B766:B1765,,0)=0,"",_xlfn.XLOOKUP(C766,customers!$A$2:$A$1001,customers!B766:B1765,,0))</f>
        <v/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_xlfn.XLOOKUP(C766,customers!$A$2:$A$1001,customers!$G$2:$G$1001,,0)</f>
        <v>United States</v>
      </c>
      <c r="I766" t="str">
        <f>_xlfn.XLOOKUP(D766,products!$A$2:$A$49,products!$B$2:$B$49,,0)</f>
        <v>Ara</v>
      </c>
      <c r="J766" t="str">
        <f>_xlfn.XLOOKUP(D766,products!$A$2:$A$49,products!$C$2:$C$49,,0)</f>
        <v>L</v>
      </c>
      <c r="K766" s="4">
        <f>_xlfn.XLOOKUP(D766,products!$A$2:$A$49,products!$D$2:$D$49,,0)</f>
        <v>2.5</v>
      </c>
      <c r="L766" s="5">
        <f>_xlfn.XLOOKUP(D766,products!$A$2:$A$49,products!$E$2:$E$49,,0)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_xlfn.XLOOKUP(Order_table[[#This Row],[Customer ID]],customers!$A$2:$A$1001,customers!$I$2:$I$1001,,0)</f>
        <v>Yes</v>
      </c>
    </row>
    <row r="767" spans="1:16" hidden="1" x14ac:dyDescent="0.3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IF(_xlfn.XLOOKUP(C767,customers!$A$2:$A$1001,customers!B767:B1766,,0)=0,"",_xlfn.XLOOKUP(C767,customers!$A$2:$A$1001,customers!B767:B1766,,0))</f>
        <v/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_xlfn.XLOOKUP(C767,customers!$A$2:$A$1001,customers!$G$2:$G$1001,,0)</f>
        <v>United States</v>
      </c>
      <c r="I767" t="str">
        <f>_xlfn.XLOOKUP(D767,products!$A$2:$A$49,products!$B$2:$B$49,,0)</f>
        <v>Rob</v>
      </c>
      <c r="J767" t="str">
        <f>_xlfn.XLOOKUP(D767,products!$A$2:$A$49,products!$C$2:$C$49,,0)</f>
        <v>M</v>
      </c>
      <c r="K767" s="4">
        <f>_xlfn.XLOOKUP(D767,products!$A$2:$A$49,products!$D$2:$D$49,,0)</f>
        <v>1</v>
      </c>
      <c r="L767" s="5">
        <f>_xlfn.XLOOKUP(D767,products!$A$2:$A$49,products!$E$2:$E$49,,0)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_xlfn.XLOOKUP(Order_table[[#This Row],[Customer ID]],customers!$A$2:$A$1001,customers!$I$2:$I$1001,,0)</f>
        <v>Yes</v>
      </c>
    </row>
    <row r="768" spans="1:16" hidden="1" x14ac:dyDescent="0.3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IF(_xlfn.XLOOKUP(C768,customers!$A$2:$A$1001,customers!B768:B1767,,0)=0,"",_xlfn.XLOOKUP(C768,customers!$A$2:$A$1001,customers!B768:B1767,,0))</f>
        <v/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_xlfn.XLOOKUP(C768,customers!$A$2:$A$1001,customers!$G$2:$G$1001,,0)</f>
        <v>United States</v>
      </c>
      <c r="I768" t="str">
        <f>_xlfn.XLOOKUP(D768,products!$A$2:$A$49,products!$B$2:$B$49,,0)</f>
        <v>Ara</v>
      </c>
      <c r="J768" t="str">
        <f>_xlfn.XLOOKUP(D768,products!$A$2:$A$49,products!$C$2:$C$49,,0)</f>
        <v>L</v>
      </c>
      <c r="K768" s="4">
        <f>_xlfn.XLOOKUP(D768,products!$A$2:$A$49,products!$D$2:$D$49,,0)</f>
        <v>0.5</v>
      </c>
      <c r="L768" s="5">
        <f>_xlfn.XLOOKUP(D768,products!$A$2:$A$49,products!$E$2:$E$49,,0)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_xlfn.XLOOKUP(Order_table[[#This Row],[Customer ID]],customers!$A$2:$A$1001,customers!$I$2:$I$1001,,0)</f>
        <v>Yes</v>
      </c>
    </row>
    <row r="769" spans="1:16" hidden="1" x14ac:dyDescent="0.3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IF(_xlfn.XLOOKUP(C769,customers!$A$2:$A$1001,customers!B769:B1768,,0)=0,"",_xlfn.XLOOKUP(C769,customers!$A$2:$A$1001,customers!B769:B1768,,0))</f>
        <v/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_xlfn.XLOOKUP(C769,customers!$A$2:$A$1001,customers!$G$2:$G$1001,,0)</f>
        <v>United States</v>
      </c>
      <c r="I769" t="str">
        <f>_xlfn.XLOOKUP(D769,products!$A$2:$A$49,products!$B$2:$B$49,,0)</f>
        <v>Ara</v>
      </c>
      <c r="J769" t="str">
        <f>_xlfn.XLOOKUP(D769,products!$A$2:$A$49,products!$C$2:$C$49,,0)</f>
        <v>L</v>
      </c>
      <c r="K769" s="4">
        <f>_xlfn.XLOOKUP(D769,products!$A$2:$A$49,products!$D$2:$D$49,,0)</f>
        <v>2.5</v>
      </c>
      <c r="L769" s="5">
        <f>_xlfn.XLOOKUP(D769,products!$A$2:$A$49,products!$E$2:$E$49,,0)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_xlfn.XLOOKUP(Order_table[[#This Row],[Customer ID]],customers!$A$2:$A$1001,customers!$I$2:$I$1001,,0)</f>
        <v>No</v>
      </c>
    </row>
    <row r="770" spans="1:16" hidden="1" x14ac:dyDescent="0.3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IF(_xlfn.XLOOKUP(C770,customers!$A$2:$A$1001,customers!B770:B1769,,0)=0,"",_xlfn.XLOOKUP(C770,customers!$A$2:$A$1001,customers!B770:B1769,,0))</f>
        <v/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_xlfn.XLOOKUP(C770,customers!$A$2:$A$1001,customers!$G$2:$G$1001,,0)</f>
        <v>United States</v>
      </c>
      <c r="I770" t="str">
        <f>_xlfn.XLOOKUP(D770,products!$A$2:$A$49,products!$B$2:$B$49,,0)</f>
        <v>Rob</v>
      </c>
      <c r="J770" t="str">
        <f>_xlfn.XLOOKUP(D770,products!$A$2:$A$49,products!$C$2:$C$49,,0)</f>
        <v>L</v>
      </c>
      <c r="K770" s="4">
        <f>_xlfn.XLOOKUP(D770,products!$A$2:$A$49,products!$D$2:$D$49,,0)</f>
        <v>1</v>
      </c>
      <c r="L770" s="5">
        <f>_xlfn.XLOOKUP(D770,products!$A$2:$A$49,products!$E$2:$E$49,,0)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_xlfn.XLOOKUP(Order_table[[#This Row],[Customer ID]],customers!$A$2:$A$1001,customers!$I$2:$I$1001,,0)</f>
        <v>No</v>
      </c>
    </row>
    <row r="771" spans="1:16" hidden="1" x14ac:dyDescent="0.3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IF(_xlfn.XLOOKUP(C771,customers!$A$2:$A$1001,customers!B771:B1770,,0)=0,"",_xlfn.XLOOKUP(C771,customers!$A$2:$A$1001,customers!B771:B1770,,0))</f>
        <v/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_xlfn.XLOOKUP(C771,customers!$A$2:$A$1001,customers!$G$2:$G$1001,,0)</f>
        <v>United Kingdom</v>
      </c>
      <c r="I771" t="str">
        <f>_xlfn.XLOOKUP(D771,products!$A$2:$A$49,products!$B$2:$B$49,,0)</f>
        <v>Rob</v>
      </c>
      <c r="J771" t="str">
        <f>_xlfn.XLOOKUP(D771,products!$A$2:$A$49,products!$C$2:$C$49,,0)</f>
        <v>M</v>
      </c>
      <c r="K771" s="4">
        <f>_xlfn.XLOOKUP(D771,products!$A$2:$A$49,products!$D$2:$D$49,,0)</f>
        <v>2.5</v>
      </c>
      <c r="L771" s="5">
        <f>_xlfn.XLOOKUP(D771,products!$A$2:$A$49,products!$E$2:$E$49,,0)</f>
        <v>22.884999999999998</v>
      </c>
      <c r="M771" s="5">
        <f t="shared" ref="M771:M834" si="36">L771*E771</f>
        <v>137.31</v>
      </c>
      <c r="N771" t="str">
        <f t="shared" ref="N771:N834" si="37">IF(I771="Rob","Robusta",IF(I771="Exc","Excelsa",IF(I771="Ara","Arabica",IF(I771="Lib","Liberica"," "))))</f>
        <v>Robusta</v>
      </c>
      <c r="O771" t="str">
        <f t="shared" ref="O771:O834" si="38">IF(J771="M","Medium",IF(J771="L","Light",IF(J771="D","Dark","")))</f>
        <v>Medium</v>
      </c>
      <c r="P771" t="str">
        <f>_xlfn.XLOOKUP(Order_table[[#This Row],[Customer ID]],customers!$A$2:$A$1001,customers!$I$2:$I$1001,,0)</f>
        <v>No</v>
      </c>
    </row>
    <row r="772" spans="1:16" hidden="1" x14ac:dyDescent="0.3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IF(_xlfn.XLOOKUP(C772,customers!$A$2:$A$1001,customers!B772:B1771,,0)=0,"",_xlfn.XLOOKUP(C772,customers!$A$2:$A$1001,customers!B772:B1771,,0))</f>
        <v/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_xlfn.XLOOKUP(C772,customers!$A$2:$A$1001,customers!$G$2:$G$1001,,0)</f>
        <v>United States</v>
      </c>
      <c r="I772" t="str">
        <f>_xlfn.XLOOKUP(D772,products!$A$2:$A$49,products!$B$2:$B$49,,0)</f>
        <v>Ara</v>
      </c>
      <c r="J772" t="str">
        <f>_xlfn.XLOOKUP(D772,products!$A$2:$A$49,products!$C$2:$C$49,,0)</f>
        <v>D</v>
      </c>
      <c r="K772" s="4">
        <f>_xlfn.XLOOKUP(D772,products!$A$2:$A$49,products!$D$2:$D$49,,0)</f>
        <v>1</v>
      </c>
      <c r="L772" s="5">
        <f>_xlfn.XLOOKUP(D772,products!$A$2:$A$49,products!$E$2:$E$49,,0)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_xlfn.XLOOKUP(Order_table[[#This Row],[Customer ID]],customers!$A$2:$A$1001,customers!$I$2:$I$1001,,0)</f>
        <v>No</v>
      </c>
    </row>
    <row r="773" spans="1:16" hidden="1" x14ac:dyDescent="0.3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IF(_xlfn.XLOOKUP(C773,customers!$A$2:$A$1001,customers!B773:B1772,,0)=0,"",_xlfn.XLOOKUP(C773,customers!$A$2:$A$1001,customers!B773:B1772,,0))</f>
        <v/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_xlfn.XLOOKUP(C773,customers!$A$2:$A$1001,customers!$G$2:$G$1001,,0)</f>
        <v>United States</v>
      </c>
      <c r="I773" t="str">
        <f>_xlfn.XLOOKUP(D773,products!$A$2:$A$49,products!$B$2:$B$49,,0)</f>
        <v>Rob</v>
      </c>
      <c r="J773" t="str">
        <f>_xlfn.XLOOKUP(D773,products!$A$2:$A$49,products!$C$2:$C$49,,0)</f>
        <v>L</v>
      </c>
      <c r="K773" s="4">
        <f>_xlfn.XLOOKUP(D773,products!$A$2:$A$49,products!$D$2:$D$49,,0)</f>
        <v>0.5</v>
      </c>
      <c r="L773" s="5">
        <f>_xlfn.XLOOKUP(D773,products!$A$2:$A$49,products!$E$2:$E$49,,0)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_xlfn.XLOOKUP(Order_table[[#This Row],[Customer ID]],customers!$A$2:$A$1001,customers!$I$2:$I$1001,,0)</f>
        <v>No</v>
      </c>
    </row>
    <row r="774" spans="1:16" hidden="1" x14ac:dyDescent="0.3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IF(_xlfn.XLOOKUP(C774,customers!$A$2:$A$1001,customers!B774:B1773,,0)=0,"",_xlfn.XLOOKUP(C774,customers!$A$2:$A$1001,customers!B774:B1773,,0))</f>
        <v/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_xlfn.XLOOKUP(C774,customers!$A$2:$A$1001,customers!$G$2:$G$1001,,0)</f>
        <v>United States</v>
      </c>
      <c r="I774" t="str">
        <f>_xlfn.XLOOKUP(D774,products!$A$2:$A$49,products!$B$2:$B$49,,0)</f>
        <v>Exc</v>
      </c>
      <c r="J774" t="str">
        <f>_xlfn.XLOOKUP(D774,products!$A$2:$A$49,products!$C$2:$C$49,,0)</f>
        <v>M</v>
      </c>
      <c r="K774" s="4">
        <f>_xlfn.XLOOKUP(D774,products!$A$2:$A$49,products!$D$2:$D$49,,0)</f>
        <v>1</v>
      </c>
      <c r="L774" s="5">
        <f>_xlfn.XLOOKUP(D774,products!$A$2:$A$49,products!$E$2:$E$49,,0)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_xlfn.XLOOKUP(Order_table[[#This Row],[Customer ID]],customers!$A$2:$A$1001,customers!$I$2:$I$1001,,0)</f>
        <v>No</v>
      </c>
    </row>
    <row r="775" spans="1:16" hidden="1" x14ac:dyDescent="0.3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IF(_xlfn.XLOOKUP(C775,customers!$A$2:$A$1001,customers!B775:B1774,,0)=0,"",_xlfn.XLOOKUP(C775,customers!$A$2:$A$1001,customers!B775:B1774,,0))</f>
        <v/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_xlfn.XLOOKUP(C775,customers!$A$2:$A$1001,customers!$G$2:$G$1001,,0)</f>
        <v>Ireland</v>
      </c>
      <c r="I775" t="str">
        <f>_xlfn.XLOOKUP(D775,products!$A$2:$A$49,products!$B$2:$B$49,,0)</f>
        <v>Lib</v>
      </c>
      <c r="J775" t="str">
        <f>_xlfn.XLOOKUP(D775,products!$A$2:$A$49,products!$C$2:$C$49,,0)</f>
        <v>M</v>
      </c>
      <c r="K775" s="4">
        <f>_xlfn.XLOOKUP(D775,products!$A$2:$A$49,products!$D$2:$D$49,,0)</f>
        <v>0.2</v>
      </c>
      <c r="L775" s="5">
        <f>_xlfn.XLOOKUP(D775,products!$A$2:$A$49,products!$E$2:$E$49,,0)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_xlfn.XLOOKUP(Order_table[[#This Row],[Customer ID]],customers!$A$2:$A$1001,customers!$I$2:$I$1001,,0)</f>
        <v>No</v>
      </c>
    </row>
    <row r="776" spans="1:16" hidden="1" x14ac:dyDescent="0.3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IF(_xlfn.XLOOKUP(C776,customers!$A$2:$A$1001,customers!B776:B1775,,0)=0,"",_xlfn.XLOOKUP(C776,customers!$A$2:$A$1001,customers!B776:B1775,,0))</f>
        <v/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_xlfn.XLOOKUP(C776,customers!$A$2:$A$1001,customers!$G$2:$G$1001,,0)</f>
        <v>United States</v>
      </c>
      <c r="I776" t="str">
        <f>_xlfn.XLOOKUP(D776,products!$A$2:$A$49,products!$B$2:$B$49,,0)</f>
        <v>Rob</v>
      </c>
      <c r="J776" t="str">
        <f>_xlfn.XLOOKUP(D776,products!$A$2:$A$49,products!$C$2:$C$49,,0)</f>
        <v>M</v>
      </c>
      <c r="K776" s="4">
        <f>_xlfn.XLOOKUP(D776,products!$A$2:$A$49,products!$D$2:$D$49,,0)</f>
        <v>1</v>
      </c>
      <c r="L776" s="5">
        <f>_xlfn.XLOOKUP(D776,products!$A$2:$A$49,products!$E$2:$E$49,,0)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_xlfn.XLOOKUP(Order_table[[#This Row],[Customer ID]],customers!$A$2:$A$1001,customers!$I$2:$I$1001,,0)</f>
        <v>Yes</v>
      </c>
    </row>
    <row r="777" spans="1:16" hidden="1" x14ac:dyDescent="0.3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IF(_xlfn.XLOOKUP(C777,customers!$A$2:$A$1001,customers!B777:B1776,,0)=0,"",_xlfn.XLOOKUP(C777,customers!$A$2:$A$1001,customers!B777:B1776,,0))</f>
        <v/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_xlfn.XLOOKUP(C777,customers!$A$2:$A$1001,customers!$G$2:$G$1001,,0)</f>
        <v>United States</v>
      </c>
      <c r="I777" t="str">
        <f>_xlfn.XLOOKUP(D777,products!$A$2:$A$49,products!$B$2:$B$49,,0)</f>
        <v>Exc</v>
      </c>
      <c r="J777" t="str">
        <f>_xlfn.XLOOKUP(D777,products!$A$2:$A$49,products!$C$2:$C$49,,0)</f>
        <v>L</v>
      </c>
      <c r="K777" s="4">
        <f>_xlfn.XLOOKUP(D777,products!$A$2:$A$49,products!$D$2:$D$49,,0)</f>
        <v>0.5</v>
      </c>
      <c r="L777" s="5">
        <f>_xlfn.XLOOKUP(D777,products!$A$2:$A$49,products!$E$2:$E$49,,0)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_xlfn.XLOOKUP(Order_table[[#This Row],[Customer ID]],customers!$A$2:$A$1001,customers!$I$2:$I$1001,,0)</f>
        <v>Yes</v>
      </c>
    </row>
    <row r="778" spans="1:16" hidden="1" x14ac:dyDescent="0.3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IF(_xlfn.XLOOKUP(C778,customers!$A$2:$A$1001,customers!B778:B1777,,0)=0,"",_xlfn.XLOOKUP(C778,customers!$A$2:$A$1001,customers!B778:B1777,,0))</f>
        <v/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_xlfn.XLOOKUP(C778,customers!$A$2:$A$1001,customers!$G$2:$G$1001,,0)</f>
        <v>United States</v>
      </c>
      <c r="I778" t="str">
        <f>_xlfn.XLOOKUP(D778,products!$A$2:$A$49,products!$B$2:$B$49,,0)</f>
        <v>Ara</v>
      </c>
      <c r="J778" t="str">
        <f>_xlfn.XLOOKUP(D778,products!$A$2:$A$49,products!$C$2:$C$49,,0)</f>
        <v>M</v>
      </c>
      <c r="K778" s="4">
        <f>_xlfn.XLOOKUP(D778,products!$A$2:$A$49,products!$D$2:$D$49,,0)</f>
        <v>0.5</v>
      </c>
      <c r="L778" s="5">
        <f>_xlfn.XLOOKUP(D778,products!$A$2:$A$49,products!$E$2:$E$49,,0)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_xlfn.XLOOKUP(Order_table[[#This Row],[Customer ID]],customers!$A$2:$A$1001,customers!$I$2:$I$1001,,0)</f>
        <v>No</v>
      </c>
    </row>
    <row r="779" spans="1:16" hidden="1" x14ac:dyDescent="0.3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IF(_xlfn.XLOOKUP(C779,customers!$A$2:$A$1001,customers!B779:B1778,,0)=0,"",_xlfn.XLOOKUP(C779,customers!$A$2:$A$1001,customers!B779:B1778,,0))</f>
        <v/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_xlfn.XLOOKUP(C779,customers!$A$2:$A$1001,customers!$G$2:$G$1001,,0)</f>
        <v>United States</v>
      </c>
      <c r="I779" t="str">
        <f>_xlfn.XLOOKUP(D779,products!$A$2:$A$49,products!$B$2:$B$49,,0)</f>
        <v>Ara</v>
      </c>
      <c r="J779" t="str">
        <f>_xlfn.XLOOKUP(D779,products!$A$2:$A$49,products!$C$2:$C$49,,0)</f>
        <v>L</v>
      </c>
      <c r="K779" s="4">
        <f>_xlfn.XLOOKUP(D779,products!$A$2:$A$49,products!$D$2:$D$49,,0)</f>
        <v>2.5</v>
      </c>
      <c r="L779" s="5">
        <f>_xlfn.XLOOKUP(D779,products!$A$2:$A$49,products!$E$2:$E$49,,0)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_xlfn.XLOOKUP(Order_table[[#This Row],[Customer ID]],customers!$A$2:$A$1001,customers!$I$2:$I$1001,,0)</f>
        <v>No</v>
      </c>
    </row>
    <row r="780" spans="1:16" hidden="1" x14ac:dyDescent="0.3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IF(_xlfn.XLOOKUP(C780,customers!$A$2:$A$1001,customers!B780:B1779,,0)=0,"",_xlfn.XLOOKUP(C780,customers!$A$2:$A$1001,customers!B780:B1779,,0))</f>
        <v/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_xlfn.XLOOKUP(C780,customers!$A$2:$A$1001,customers!$G$2:$G$1001,,0)</f>
        <v>United States</v>
      </c>
      <c r="I780" t="str">
        <f>_xlfn.XLOOKUP(D780,products!$A$2:$A$49,products!$B$2:$B$49,,0)</f>
        <v>Lib</v>
      </c>
      <c r="J780" t="str">
        <f>_xlfn.XLOOKUP(D780,products!$A$2:$A$49,products!$C$2:$C$49,,0)</f>
        <v>L</v>
      </c>
      <c r="K780" s="4">
        <f>_xlfn.XLOOKUP(D780,products!$A$2:$A$49,products!$D$2:$D$49,,0)</f>
        <v>0.5</v>
      </c>
      <c r="L780" s="5">
        <f>_xlfn.XLOOKUP(D780,products!$A$2:$A$49,products!$E$2:$E$49,,0)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_xlfn.XLOOKUP(Order_table[[#This Row],[Customer ID]],customers!$A$2:$A$1001,customers!$I$2:$I$1001,,0)</f>
        <v>Yes</v>
      </c>
    </row>
    <row r="781" spans="1:16" hidden="1" x14ac:dyDescent="0.3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IF(_xlfn.XLOOKUP(C781,customers!$A$2:$A$1001,customers!B781:B1780,,0)=0,"",_xlfn.XLOOKUP(C781,customers!$A$2:$A$1001,customers!B781:B1780,,0))</f>
        <v/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_xlfn.XLOOKUP(C781,customers!$A$2:$A$1001,customers!$G$2:$G$1001,,0)</f>
        <v>United States</v>
      </c>
      <c r="I781" t="str">
        <f>_xlfn.XLOOKUP(D781,products!$A$2:$A$49,products!$B$2:$B$49,,0)</f>
        <v>Lib</v>
      </c>
      <c r="J781" t="str">
        <f>_xlfn.XLOOKUP(D781,products!$A$2:$A$49,products!$C$2:$C$49,,0)</f>
        <v>D</v>
      </c>
      <c r="K781" s="4">
        <f>_xlfn.XLOOKUP(D781,products!$A$2:$A$49,products!$D$2:$D$49,,0)</f>
        <v>1</v>
      </c>
      <c r="L781" s="5">
        <f>_xlfn.XLOOKUP(D781,products!$A$2:$A$49,products!$E$2:$E$49,,0)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_xlfn.XLOOKUP(Order_table[[#This Row],[Customer ID]],customers!$A$2:$A$1001,customers!$I$2:$I$1001,,0)</f>
        <v>Yes</v>
      </c>
    </row>
    <row r="782" spans="1:16" hidden="1" x14ac:dyDescent="0.3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IF(_xlfn.XLOOKUP(C782,customers!$A$2:$A$1001,customers!B782:B1781,,0)=0,"",_xlfn.XLOOKUP(C782,customers!$A$2:$A$1001,customers!B782:B1781,,0))</f>
        <v/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_xlfn.XLOOKUP(C782,customers!$A$2:$A$1001,customers!$G$2:$G$1001,,0)</f>
        <v>United States</v>
      </c>
      <c r="I782" t="str">
        <f>_xlfn.XLOOKUP(D782,products!$A$2:$A$49,products!$B$2:$B$49,,0)</f>
        <v>Exc</v>
      </c>
      <c r="J782" t="str">
        <f>_xlfn.XLOOKUP(D782,products!$A$2:$A$49,products!$C$2:$C$49,,0)</f>
        <v>M</v>
      </c>
      <c r="K782" s="4">
        <f>_xlfn.XLOOKUP(D782,products!$A$2:$A$49,products!$D$2:$D$49,,0)</f>
        <v>1</v>
      </c>
      <c r="L782" s="5">
        <f>_xlfn.XLOOKUP(D782,products!$A$2:$A$49,products!$E$2:$E$49,,0)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_xlfn.XLOOKUP(Order_table[[#This Row],[Customer ID]],customers!$A$2:$A$1001,customers!$I$2:$I$1001,,0)</f>
        <v>No</v>
      </c>
    </row>
    <row r="783" spans="1:16" hidden="1" x14ac:dyDescent="0.3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IF(_xlfn.XLOOKUP(C783,customers!$A$2:$A$1001,customers!B783:B1782,,0)=0,"",_xlfn.XLOOKUP(C783,customers!$A$2:$A$1001,customers!B783:B1782,,0))</f>
        <v/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_xlfn.XLOOKUP(C783,customers!$A$2:$A$1001,customers!$G$2:$G$1001,,0)</f>
        <v>United States</v>
      </c>
      <c r="I783" t="str">
        <f>_xlfn.XLOOKUP(D783,products!$A$2:$A$49,products!$B$2:$B$49,,0)</f>
        <v>Lib</v>
      </c>
      <c r="J783" t="str">
        <f>_xlfn.XLOOKUP(D783,products!$A$2:$A$49,products!$C$2:$C$49,,0)</f>
        <v>L</v>
      </c>
      <c r="K783" s="4">
        <f>_xlfn.XLOOKUP(D783,products!$A$2:$A$49,products!$D$2:$D$49,,0)</f>
        <v>2.5</v>
      </c>
      <c r="L783" s="5">
        <f>_xlfn.XLOOKUP(D783,products!$A$2:$A$49,products!$E$2:$E$49,,0)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_xlfn.XLOOKUP(Order_table[[#This Row],[Customer ID]],customers!$A$2:$A$1001,customers!$I$2:$I$1001,,0)</f>
        <v>No</v>
      </c>
    </row>
    <row r="784" spans="1:16" hidden="1" x14ac:dyDescent="0.3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IF(_xlfn.XLOOKUP(C784,customers!$A$2:$A$1001,customers!B784:B1783,,0)=0,"",_xlfn.XLOOKUP(C784,customers!$A$2:$A$1001,customers!B784:B1783,,0))</f>
        <v/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_xlfn.XLOOKUP(C784,customers!$A$2:$A$1001,customers!$G$2:$G$1001,,0)</f>
        <v>Ireland</v>
      </c>
      <c r="I784" t="str">
        <f>_xlfn.XLOOKUP(D784,products!$A$2:$A$49,products!$B$2:$B$49,,0)</f>
        <v>Exc</v>
      </c>
      <c r="J784" t="str">
        <f>_xlfn.XLOOKUP(D784,products!$A$2:$A$49,products!$C$2:$C$49,,0)</f>
        <v>L</v>
      </c>
      <c r="K784" s="4">
        <f>_xlfn.XLOOKUP(D784,products!$A$2:$A$49,products!$D$2:$D$49,,0)</f>
        <v>0.2</v>
      </c>
      <c r="L784" s="5">
        <f>_xlfn.XLOOKUP(D784,products!$A$2:$A$49,products!$E$2:$E$49,,0)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_xlfn.XLOOKUP(Order_table[[#This Row],[Customer ID]],customers!$A$2:$A$1001,customers!$I$2:$I$1001,,0)</f>
        <v>No</v>
      </c>
    </row>
    <row r="785" spans="1:16" hidden="1" x14ac:dyDescent="0.3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IF(_xlfn.XLOOKUP(C785,customers!$A$2:$A$1001,customers!B785:B1784,,0)=0,"",_xlfn.XLOOKUP(C785,customers!$A$2:$A$1001,customers!B785:B1784,,0))</f>
        <v/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_xlfn.XLOOKUP(C785,customers!$A$2:$A$1001,customers!$G$2:$G$1001,,0)</f>
        <v>United States</v>
      </c>
      <c r="I785" t="str">
        <f>_xlfn.XLOOKUP(D785,products!$A$2:$A$49,products!$B$2:$B$49,,0)</f>
        <v>Lib</v>
      </c>
      <c r="J785" t="str">
        <f>_xlfn.XLOOKUP(D785,products!$A$2:$A$49,products!$C$2:$C$49,,0)</f>
        <v>M</v>
      </c>
      <c r="K785" s="4">
        <f>_xlfn.XLOOKUP(D785,products!$A$2:$A$49,products!$D$2:$D$49,,0)</f>
        <v>0.5</v>
      </c>
      <c r="L785" s="5">
        <f>_xlfn.XLOOKUP(D785,products!$A$2:$A$49,products!$E$2:$E$49,,0)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_xlfn.XLOOKUP(Order_table[[#This Row],[Customer ID]],customers!$A$2:$A$1001,customers!$I$2:$I$1001,,0)</f>
        <v>Yes</v>
      </c>
    </row>
    <row r="786" spans="1:16" hidden="1" x14ac:dyDescent="0.3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IF(_xlfn.XLOOKUP(C786,customers!$A$2:$A$1001,customers!B786:B1785,,0)=0,"",_xlfn.XLOOKUP(C786,customers!$A$2:$A$1001,customers!B786:B1785,,0))</f>
        <v/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_xlfn.XLOOKUP(C786,customers!$A$2:$A$1001,customers!$G$2:$G$1001,,0)</f>
        <v>United States</v>
      </c>
      <c r="I786" t="str">
        <f>_xlfn.XLOOKUP(D786,products!$A$2:$A$49,products!$B$2:$B$49,,0)</f>
        <v>Lib</v>
      </c>
      <c r="J786" t="str">
        <f>_xlfn.XLOOKUP(D786,products!$A$2:$A$49,products!$C$2:$C$49,,0)</f>
        <v>L</v>
      </c>
      <c r="K786" s="4">
        <f>_xlfn.XLOOKUP(D786,products!$A$2:$A$49,products!$D$2:$D$49,,0)</f>
        <v>1</v>
      </c>
      <c r="L786" s="5">
        <f>_xlfn.XLOOKUP(D786,products!$A$2:$A$49,products!$E$2:$E$49,,0)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_xlfn.XLOOKUP(Order_table[[#This Row],[Customer ID]],customers!$A$2:$A$1001,customers!$I$2:$I$1001,,0)</f>
        <v>No</v>
      </c>
    </row>
    <row r="787" spans="1:16" hidden="1" x14ac:dyDescent="0.3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IF(_xlfn.XLOOKUP(C787,customers!$A$2:$A$1001,customers!B787:B1786,,0)=0,"",_xlfn.XLOOKUP(C787,customers!$A$2:$A$1001,customers!B787:B1786,,0))</f>
        <v/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_xlfn.XLOOKUP(C787,customers!$A$2:$A$1001,customers!$G$2:$G$1001,,0)</f>
        <v>United States</v>
      </c>
      <c r="I787" t="str">
        <f>_xlfn.XLOOKUP(D787,products!$A$2:$A$49,products!$B$2:$B$49,,0)</f>
        <v>Ara</v>
      </c>
      <c r="J787" t="str">
        <f>_xlfn.XLOOKUP(D787,products!$A$2:$A$49,products!$C$2:$C$49,,0)</f>
        <v>D</v>
      </c>
      <c r="K787" s="4">
        <f>_xlfn.XLOOKUP(D787,products!$A$2:$A$49,products!$D$2:$D$49,,0)</f>
        <v>2.5</v>
      </c>
      <c r="L787" s="5">
        <f>_xlfn.XLOOKUP(D787,products!$A$2:$A$49,products!$E$2:$E$49,,0)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_xlfn.XLOOKUP(Order_table[[#This Row],[Customer ID]],customers!$A$2:$A$1001,customers!$I$2:$I$1001,,0)</f>
        <v>No</v>
      </c>
    </row>
    <row r="788" spans="1:16" hidden="1" x14ac:dyDescent="0.3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IF(_xlfn.XLOOKUP(C788,customers!$A$2:$A$1001,customers!B788:B1787,,0)=0,"",_xlfn.XLOOKUP(C788,customers!$A$2:$A$1001,customers!B788:B1787,,0))</f>
        <v/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_xlfn.XLOOKUP(C788,customers!$A$2:$A$1001,customers!$G$2:$G$1001,,0)</f>
        <v>United States</v>
      </c>
      <c r="I788" t="str">
        <f>_xlfn.XLOOKUP(D788,products!$A$2:$A$49,products!$B$2:$B$49,,0)</f>
        <v>Exc</v>
      </c>
      <c r="J788" t="str">
        <f>_xlfn.XLOOKUP(D788,products!$A$2:$A$49,products!$C$2:$C$49,,0)</f>
        <v>D</v>
      </c>
      <c r="K788" s="4">
        <f>_xlfn.XLOOKUP(D788,products!$A$2:$A$49,products!$D$2:$D$49,,0)</f>
        <v>2.5</v>
      </c>
      <c r="L788" s="5">
        <f>_xlfn.XLOOKUP(D788,products!$A$2:$A$49,products!$E$2:$E$49,,0)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_xlfn.XLOOKUP(Order_table[[#This Row],[Customer ID]],customers!$A$2:$A$1001,customers!$I$2:$I$1001,,0)</f>
        <v>Yes</v>
      </c>
    </row>
    <row r="789" spans="1:16" hidden="1" x14ac:dyDescent="0.3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IF(_xlfn.XLOOKUP(C789,customers!$A$2:$A$1001,customers!B789:B1788,,0)=0,"",_xlfn.XLOOKUP(C789,customers!$A$2:$A$1001,customers!B789:B1788,,0))</f>
        <v/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_xlfn.XLOOKUP(C789,customers!$A$2:$A$1001,customers!$G$2:$G$1001,,0)</f>
        <v>United States</v>
      </c>
      <c r="I789" t="str">
        <f>_xlfn.XLOOKUP(D789,products!$A$2:$A$49,products!$B$2:$B$49,,0)</f>
        <v>Exc</v>
      </c>
      <c r="J789" t="str">
        <f>_xlfn.XLOOKUP(D789,products!$A$2:$A$49,products!$C$2:$C$49,,0)</f>
        <v>M</v>
      </c>
      <c r="K789" s="4">
        <f>_xlfn.XLOOKUP(D789,products!$A$2:$A$49,products!$D$2:$D$49,,0)</f>
        <v>1</v>
      </c>
      <c r="L789" s="5">
        <f>_xlfn.XLOOKUP(D789,products!$A$2:$A$49,products!$E$2:$E$49,,0)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_xlfn.XLOOKUP(Order_table[[#This Row],[Customer ID]],customers!$A$2:$A$1001,customers!$I$2:$I$1001,,0)</f>
        <v>Yes</v>
      </c>
    </row>
    <row r="790" spans="1:16" hidden="1" x14ac:dyDescent="0.3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IF(_xlfn.XLOOKUP(C790,customers!$A$2:$A$1001,customers!B790:B1789,,0)=0,"",_xlfn.XLOOKUP(C790,customers!$A$2:$A$1001,customers!B790:B1789,,0))</f>
        <v/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_xlfn.XLOOKUP(C790,customers!$A$2:$A$1001,customers!$G$2:$G$1001,,0)</f>
        <v>Ireland</v>
      </c>
      <c r="I790" t="str">
        <f>_xlfn.XLOOKUP(D790,products!$A$2:$A$49,products!$B$2:$B$49,,0)</f>
        <v>Rob</v>
      </c>
      <c r="J790" t="str">
        <f>_xlfn.XLOOKUP(D790,products!$A$2:$A$49,products!$C$2:$C$49,,0)</f>
        <v>M</v>
      </c>
      <c r="K790" s="4">
        <f>_xlfn.XLOOKUP(D790,products!$A$2:$A$49,products!$D$2:$D$49,,0)</f>
        <v>2.5</v>
      </c>
      <c r="L790" s="5">
        <f>_xlfn.XLOOKUP(D790,products!$A$2:$A$49,products!$E$2:$E$49,,0)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_xlfn.XLOOKUP(Order_table[[#This Row],[Customer ID]],customers!$A$2:$A$1001,customers!$I$2:$I$1001,,0)</f>
        <v>Yes</v>
      </c>
    </row>
    <row r="791" spans="1:16" hidden="1" x14ac:dyDescent="0.3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IF(_xlfn.XLOOKUP(C791,customers!$A$2:$A$1001,customers!B791:B1790,,0)=0,"",_xlfn.XLOOKUP(C791,customers!$A$2:$A$1001,customers!B791:B1790,,0))</f>
        <v/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_xlfn.XLOOKUP(C791,customers!$A$2:$A$1001,customers!$G$2:$G$1001,,0)</f>
        <v>United States</v>
      </c>
      <c r="I791" t="str">
        <f>_xlfn.XLOOKUP(D791,products!$A$2:$A$49,products!$B$2:$B$49,,0)</f>
        <v>Ara</v>
      </c>
      <c r="J791" t="str">
        <f>_xlfn.XLOOKUP(D791,products!$A$2:$A$49,products!$C$2:$C$49,,0)</f>
        <v>L</v>
      </c>
      <c r="K791" s="4">
        <f>_xlfn.XLOOKUP(D791,products!$A$2:$A$49,products!$D$2:$D$49,,0)</f>
        <v>1</v>
      </c>
      <c r="L791" s="5">
        <f>_xlfn.XLOOKUP(D791,products!$A$2:$A$49,products!$E$2:$E$49,,0)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_xlfn.XLOOKUP(Order_table[[#This Row],[Customer ID]],customers!$A$2:$A$1001,customers!$I$2:$I$1001,,0)</f>
        <v>No</v>
      </c>
    </row>
    <row r="792" spans="1:16" hidden="1" x14ac:dyDescent="0.3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IF(_xlfn.XLOOKUP(C792,customers!$A$2:$A$1001,customers!B792:B1791,,0)=0,"",_xlfn.XLOOKUP(C792,customers!$A$2:$A$1001,customers!B792:B1791,,0))</f>
        <v/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_xlfn.XLOOKUP(C792,customers!$A$2:$A$1001,customers!$G$2:$G$1001,,0)</f>
        <v>United States</v>
      </c>
      <c r="I792" t="str">
        <f>_xlfn.XLOOKUP(D792,products!$A$2:$A$49,products!$B$2:$B$49,,0)</f>
        <v>Ara</v>
      </c>
      <c r="J792" t="str">
        <f>_xlfn.XLOOKUP(D792,products!$A$2:$A$49,products!$C$2:$C$49,,0)</f>
        <v>L</v>
      </c>
      <c r="K792" s="4">
        <f>_xlfn.XLOOKUP(D792,products!$A$2:$A$49,products!$D$2:$D$49,,0)</f>
        <v>0.5</v>
      </c>
      <c r="L792" s="5">
        <f>_xlfn.XLOOKUP(D792,products!$A$2:$A$49,products!$E$2:$E$49,,0)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_xlfn.XLOOKUP(Order_table[[#This Row],[Customer ID]],customers!$A$2:$A$1001,customers!$I$2:$I$1001,,0)</f>
        <v>No</v>
      </c>
    </row>
    <row r="793" spans="1:16" hidden="1" x14ac:dyDescent="0.3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IF(_xlfn.XLOOKUP(C793,customers!$A$2:$A$1001,customers!B793:B1792,,0)=0,"",_xlfn.XLOOKUP(C793,customers!$A$2:$A$1001,customers!B793:B1792,,0))</f>
        <v/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_xlfn.XLOOKUP(C793,customers!$A$2:$A$1001,customers!$G$2:$G$1001,,0)</f>
        <v>United States</v>
      </c>
      <c r="I793" t="str">
        <f>_xlfn.XLOOKUP(D793,products!$A$2:$A$49,products!$B$2:$B$49,,0)</f>
        <v>Lib</v>
      </c>
      <c r="J793" t="str">
        <f>_xlfn.XLOOKUP(D793,products!$A$2:$A$49,products!$C$2:$C$49,,0)</f>
        <v>L</v>
      </c>
      <c r="K793" s="4">
        <f>_xlfn.XLOOKUP(D793,products!$A$2:$A$49,products!$D$2:$D$49,,0)</f>
        <v>0.2</v>
      </c>
      <c r="L793" s="5">
        <f>_xlfn.XLOOKUP(D793,products!$A$2:$A$49,products!$E$2:$E$49,,0)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_xlfn.XLOOKUP(Order_table[[#This Row],[Customer ID]],customers!$A$2:$A$1001,customers!$I$2:$I$1001,,0)</f>
        <v>Yes</v>
      </c>
    </row>
    <row r="794" spans="1:16" hidden="1" x14ac:dyDescent="0.3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IF(_xlfn.XLOOKUP(C794,customers!$A$2:$A$1001,customers!B794:B1793,,0)=0,"",_xlfn.XLOOKUP(C794,customers!$A$2:$A$1001,customers!B794:B1793,,0))</f>
        <v/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_xlfn.XLOOKUP(C794,customers!$A$2:$A$1001,customers!$G$2:$G$1001,,0)</f>
        <v>United Kingdom</v>
      </c>
      <c r="I794" t="str">
        <f>_xlfn.XLOOKUP(D794,products!$A$2:$A$49,products!$B$2:$B$49,,0)</f>
        <v>Lib</v>
      </c>
      <c r="J794" t="str">
        <f>_xlfn.XLOOKUP(D794,products!$A$2:$A$49,products!$C$2:$C$49,,0)</f>
        <v>M</v>
      </c>
      <c r="K794" s="4">
        <f>_xlfn.XLOOKUP(D794,products!$A$2:$A$49,products!$D$2:$D$49,,0)</f>
        <v>0.5</v>
      </c>
      <c r="L794" s="5">
        <f>_xlfn.XLOOKUP(D794,products!$A$2:$A$49,products!$E$2:$E$49,,0)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_xlfn.XLOOKUP(Order_table[[#This Row],[Customer ID]],customers!$A$2:$A$1001,customers!$I$2:$I$1001,,0)</f>
        <v>Yes</v>
      </c>
    </row>
    <row r="795" spans="1:16" hidden="1" x14ac:dyDescent="0.3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IF(_xlfn.XLOOKUP(C795,customers!$A$2:$A$1001,customers!B795:B1794,,0)=0,"",_xlfn.XLOOKUP(C795,customers!$A$2:$A$1001,customers!B795:B1794,,0))</f>
        <v/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_xlfn.XLOOKUP(C795,customers!$A$2:$A$1001,customers!$G$2:$G$1001,,0)</f>
        <v>United States</v>
      </c>
      <c r="I795" t="str">
        <f>_xlfn.XLOOKUP(D795,products!$A$2:$A$49,products!$B$2:$B$49,,0)</f>
        <v>Rob</v>
      </c>
      <c r="J795" t="str">
        <f>_xlfn.XLOOKUP(D795,products!$A$2:$A$49,products!$C$2:$C$49,,0)</f>
        <v>L</v>
      </c>
      <c r="K795" s="4">
        <f>_xlfn.XLOOKUP(D795,products!$A$2:$A$49,products!$D$2:$D$49,,0)</f>
        <v>0.2</v>
      </c>
      <c r="L795" s="5">
        <f>_xlfn.XLOOKUP(D795,products!$A$2:$A$49,products!$E$2:$E$49,,0)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_xlfn.XLOOKUP(Order_table[[#This Row],[Customer ID]],customers!$A$2:$A$1001,customers!$I$2:$I$1001,,0)</f>
        <v>No</v>
      </c>
    </row>
    <row r="796" spans="1:16" hidden="1" x14ac:dyDescent="0.3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IF(_xlfn.XLOOKUP(C796,customers!$A$2:$A$1001,customers!B796:B1795,,0)=0,"",_xlfn.XLOOKUP(C796,customers!$A$2:$A$1001,customers!B796:B1795,,0))</f>
        <v/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_xlfn.XLOOKUP(C796,customers!$A$2:$A$1001,customers!$G$2:$G$1001,,0)</f>
        <v>United States</v>
      </c>
      <c r="I796" t="str">
        <f>_xlfn.XLOOKUP(D796,products!$A$2:$A$49,products!$B$2:$B$49,,0)</f>
        <v>Ara</v>
      </c>
      <c r="J796" t="str">
        <f>_xlfn.XLOOKUP(D796,products!$A$2:$A$49,products!$C$2:$C$49,,0)</f>
        <v>L</v>
      </c>
      <c r="K796" s="4">
        <f>_xlfn.XLOOKUP(D796,products!$A$2:$A$49,products!$D$2:$D$49,,0)</f>
        <v>2.5</v>
      </c>
      <c r="L796" s="5">
        <f>_xlfn.XLOOKUP(D796,products!$A$2:$A$49,products!$E$2:$E$49,,0)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_xlfn.XLOOKUP(Order_table[[#This Row],[Customer ID]],customers!$A$2:$A$1001,customers!$I$2:$I$1001,,0)</f>
        <v>No</v>
      </c>
    </row>
    <row r="797" spans="1:16" hidden="1" x14ac:dyDescent="0.3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IF(_xlfn.XLOOKUP(C797,customers!$A$2:$A$1001,customers!B797:B1796,,0)=0,"",_xlfn.XLOOKUP(C797,customers!$A$2:$A$1001,customers!B797:B1796,,0))</f>
        <v/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_xlfn.XLOOKUP(C797,customers!$A$2:$A$1001,customers!$G$2:$G$1001,,0)</f>
        <v>United States</v>
      </c>
      <c r="I797" t="str">
        <f>_xlfn.XLOOKUP(D797,products!$A$2:$A$49,products!$B$2:$B$49,,0)</f>
        <v>Rob</v>
      </c>
      <c r="J797" t="str">
        <f>_xlfn.XLOOKUP(D797,products!$A$2:$A$49,products!$C$2:$C$49,,0)</f>
        <v>L</v>
      </c>
      <c r="K797" s="4">
        <f>_xlfn.XLOOKUP(D797,products!$A$2:$A$49,products!$D$2:$D$49,,0)</f>
        <v>0.5</v>
      </c>
      <c r="L797" s="5">
        <f>_xlfn.XLOOKUP(D797,products!$A$2:$A$49,products!$E$2:$E$49,,0)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_xlfn.XLOOKUP(Order_table[[#This Row],[Customer ID]],customers!$A$2:$A$1001,customers!$I$2:$I$1001,,0)</f>
        <v>No</v>
      </c>
    </row>
    <row r="798" spans="1:16" hidden="1" x14ac:dyDescent="0.3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IF(_xlfn.XLOOKUP(C798,customers!$A$2:$A$1001,customers!B798:B1797,,0)=0,"",_xlfn.XLOOKUP(C798,customers!$A$2:$A$1001,customers!B798:B1797,,0))</f>
        <v/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_xlfn.XLOOKUP(C798,customers!$A$2:$A$1001,customers!$G$2:$G$1001,,0)</f>
        <v>United States</v>
      </c>
      <c r="I798" t="str">
        <f>_xlfn.XLOOKUP(D798,products!$A$2:$A$49,products!$B$2:$B$49,,0)</f>
        <v>Lib</v>
      </c>
      <c r="J798" t="str">
        <f>_xlfn.XLOOKUP(D798,products!$A$2:$A$49,products!$C$2:$C$49,,0)</f>
        <v>L</v>
      </c>
      <c r="K798" s="4">
        <f>_xlfn.XLOOKUP(D798,products!$A$2:$A$49,products!$D$2:$D$49,,0)</f>
        <v>0.5</v>
      </c>
      <c r="L798" s="5">
        <f>_xlfn.XLOOKUP(D798,products!$A$2:$A$49,products!$E$2:$E$49,,0)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_xlfn.XLOOKUP(Order_table[[#This Row],[Customer ID]],customers!$A$2:$A$1001,customers!$I$2:$I$1001,,0)</f>
        <v>No</v>
      </c>
    </row>
    <row r="799" spans="1:16" hidden="1" x14ac:dyDescent="0.3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IF(_xlfn.XLOOKUP(C799,customers!$A$2:$A$1001,customers!B799:B1798,,0)=0,"",_xlfn.XLOOKUP(C799,customers!$A$2:$A$1001,customers!B799:B1798,,0))</f>
        <v/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_xlfn.XLOOKUP(C799,customers!$A$2:$A$1001,customers!$G$2:$G$1001,,0)</f>
        <v>United States</v>
      </c>
      <c r="I799" t="str">
        <f>_xlfn.XLOOKUP(D799,products!$A$2:$A$49,products!$B$2:$B$49,,0)</f>
        <v>Ara</v>
      </c>
      <c r="J799" t="str">
        <f>_xlfn.XLOOKUP(D799,products!$A$2:$A$49,products!$C$2:$C$49,,0)</f>
        <v>L</v>
      </c>
      <c r="K799" s="4">
        <f>_xlfn.XLOOKUP(D799,products!$A$2:$A$49,products!$D$2:$D$49,,0)</f>
        <v>0.5</v>
      </c>
      <c r="L799" s="5">
        <f>_xlfn.XLOOKUP(D799,products!$A$2:$A$49,products!$E$2:$E$49,,0)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_xlfn.XLOOKUP(Order_table[[#This Row],[Customer ID]],customers!$A$2:$A$1001,customers!$I$2:$I$1001,,0)</f>
        <v>No</v>
      </c>
    </row>
    <row r="800" spans="1:16" hidden="1" x14ac:dyDescent="0.3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IF(_xlfn.XLOOKUP(C800,customers!$A$2:$A$1001,customers!B800:B1799,,0)=0,"",_xlfn.XLOOKUP(C800,customers!$A$2:$A$1001,customers!B800:B1799,,0))</f>
        <v/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_xlfn.XLOOKUP(C800,customers!$A$2:$A$1001,customers!$G$2:$G$1001,,0)</f>
        <v>United States</v>
      </c>
      <c r="I800" t="str">
        <f>_xlfn.XLOOKUP(D800,products!$A$2:$A$49,products!$B$2:$B$49,,0)</f>
        <v>Rob</v>
      </c>
      <c r="J800" t="str">
        <f>_xlfn.XLOOKUP(D800,products!$A$2:$A$49,products!$C$2:$C$49,,0)</f>
        <v>D</v>
      </c>
      <c r="K800" s="4">
        <f>_xlfn.XLOOKUP(D800,products!$A$2:$A$49,products!$D$2:$D$49,,0)</f>
        <v>0.2</v>
      </c>
      <c r="L800" s="5">
        <f>_xlfn.XLOOKUP(D800,products!$A$2:$A$49,products!$E$2:$E$49,,0)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_xlfn.XLOOKUP(Order_table[[#This Row],[Customer ID]],customers!$A$2:$A$1001,customers!$I$2:$I$1001,,0)</f>
        <v>Yes</v>
      </c>
    </row>
    <row r="801" spans="1:16" hidden="1" x14ac:dyDescent="0.3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IF(_xlfn.XLOOKUP(C801,customers!$A$2:$A$1001,customers!B801:B1800,,0)=0,"",_xlfn.XLOOKUP(C801,customers!$A$2:$A$1001,customers!B801:B1800,,0))</f>
        <v/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_xlfn.XLOOKUP(C801,customers!$A$2:$A$1001,customers!$G$2:$G$1001,,0)</f>
        <v>United States</v>
      </c>
      <c r="I801" t="str">
        <f>_xlfn.XLOOKUP(D801,products!$A$2:$A$49,products!$B$2:$B$49,,0)</f>
        <v>Exc</v>
      </c>
      <c r="J801" t="str">
        <f>_xlfn.XLOOKUP(D801,products!$A$2:$A$49,products!$C$2:$C$49,,0)</f>
        <v>D</v>
      </c>
      <c r="K801" s="4">
        <f>_xlfn.XLOOKUP(D801,products!$A$2:$A$49,products!$D$2:$D$49,,0)</f>
        <v>1</v>
      </c>
      <c r="L801" s="5">
        <f>_xlfn.XLOOKUP(D801,products!$A$2:$A$49,products!$E$2:$E$49,,0)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_xlfn.XLOOKUP(Order_table[[#This Row],[Customer ID]],customers!$A$2:$A$1001,customers!$I$2:$I$1001,,0)</f>
        <v>Yes</v>
      </c>
    </row>
    <row r="802" spans="1:16" hidden="1" x14ac:dyDescent="0.3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IF(_xlfn.XLOOKUP(C802,customers!$A$2:$A$1001,customers!B802:B1801,,0)=0,"",_xlfn.XLOOKUP(C802,customers!$A$2:$A$1001,customers!B802:B1801,,0))</f>
        <v/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_xlfn.XLOOKUP(C802,customers!$A$2:$A$1001,customers!$G$2:$G$1001,,0)</f>
        <v>Ireland</v>
      </c>
      <c r="I802" t="str">
        <f>_xlfn.XLOOKUP(D802,products!$A$2:$A$49,products!$B$2:$B$49,,0)</f>
        <v>Rob</v>
      </c>
      <c r="J802" t="str">
        <f>_xlfn.XLOOKUP(D802,products!$A$2:$A$49,products!$C$2:$C$49,,0)</f>
        <v>D</v>
      </c>
      <c r="K802" s="4">
        <f>_xlfn.XLOOKUP(D802,products!$A$2:$A$49,products!$D$2:$D$49,,0)</f>
        <v>0.2</v>
      </c>
      <c r="L802" s="5">
        <f>_xlfn.XLOOKUP(D802,products!$A$2:$A$49,products!$E$2:$E$49,,0)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_xlfn.XLOOKUP(Order_table[[#This Row],[Customer ID]],customers!$A$2:$A$1001,customers!$I$2:$I$1001,,0)</f>
        <v>No</v>
      </c>
    </row>
    <row r="803" spans="1:16" hidden="1" x14ac:dyDescent="0.3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IF(_xlfn.XLOOKUP(C803,customers!$A$2:$A$1001,customers!B803:B1802,,0)=0,"",_xlfn.XLOOKUP(C803,customers!$A$2:$A$1001,customers!B803:B1802,,0))</f>
        <v/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_xlfn.XLOOKUP(C803,customers!$A$2:$A$1001,customers!$G$2:$G$1001,,0)</f>
        <v>United States</v>
      </c>
      <c r="I803" t="str">
        <f>_xlfn.XLOOKUP(D803,products!$A$2:$A$49,products!$B$2:$B$49,,0)</f>
        <v>Rob</v>
      </c>
      <c r="J803" t="str">
        <f>_xlfn.XLOOKUP(D803,products!$A$2:$A$49,products!$C$2:$C$49,,0)</f>
        <v>D</v>
      </c>
      <c r="K803" s="4">
        <f>_xlfn.XLOOKUP(D803,products!$A$2:$A$49,products!$D$2:$D$49,,0)</f>
        <v>2.5</v>
      </c>
      <c r="L803" s="5">
        <f>_xlfn.XLOOKUP(D803,products!$A$2:$A$49,products!$E$2:$E$49,,0)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_xlfn.XLOOKUP(Order_table[[#This Row],[Customer ID]],customers!$A$2:$A$1001,customers!$I$2:$I$1001,,0)</f>
        <v>Yes</v>
      </c>
    </row>
    <row r="804" spans="1:16" hidden="1" x14ac:dyDescent="0.3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IF(_xlfn.XLOOKUP(C804,customers!$A$2:$A$1001,customers!B804:B1803,,0)=0,"",_xlfn.XLOOKUP(C804,customers!$A$2:$A$1001,customers!B804:B1803,,0))</f>
        <v/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_xlfn.XLOOKUP(C804,customers!$A$2:$A$1001,customers!$G$2:$G$1001,,0)</f>
        <v>United States</v>
      </c>
      <c r="I804" t="str">
        <f>_xlfn.XLOOKUP(D804,products!$A$2:$A$49,products!$B$2:$B$49,,0)</f>
        <v>Rob</v>
      </c>
      <c r="J804" t="str">
        <f>_xlfn.XLOOKUP(D804,products!$A$2:$A$49,products!$C$2:$C$49,,0)</f>
        <v>D</v>
      </c>
      <c r="K804" s="4">
        <f>_xlfn.XLOOKUP(D804,products!$A$2:$A$49,products!$D$2:$D$49,,0)</f>
        <v>0.2</v>
      </c>
      <c r="L804" s="5">
        <f>_xlfn.XLOOKUP(D804,products!$A$2:$A$49,products!$E$2:$E$49,,0)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_xlfn.XLOOKUP(Order_table[[#This Row],[Customer ID]],customers!$A$2:$A$1001,customers!$I$2:$I$1001,,0)</f>
        <v>No</v>
      </c>
    </row>
    <row r="805" spans="1:16" hidden="1" x14ac:dyDescent="0.3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IF(_xlfn.XLOOKUP(C805,customers!$A$2:$A$1001,customers!B805:B1804,,0)=0,"",_xlfn.XLOOKUP(C805,customers!$A$2:$A$1001,customers!B805:B1804,,0))</f>
        <v/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_xlfn.XLOOKUP(C805,customers!$A$2:$A$1001,customers!$G$2:$G$1001,,0)</f>
        <v>United States</v>
      </c>
      <c r="I805" t="str">
        <f>_xlfn.XLOOKUP(D805,products!$A$2:$A$49,products!$B$2:$B$49,,0)</f>
        <v>Exc</v>
      </c>
      <c r="J805" t="str">
        <f>_xlfn.XLOOKUP(D805,products!$A$2:$A$49,products!$C$2:$C$49,,0)</f>
        <v>M</v>
      </c>
      <c r="K805" s="4">
        <f>_xlfn.XLOOKUP(D805,products!$A$2:$A$49,products!$D$2:$D$49,,0)</f>
        <v>2.5</v>
      </c>
      <c r="L805" s="5">
        <f>_xlfn.XLOOKUP(D805,products!$A$2:$A$49,products!$E$2:$E$49,,0)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_xlfn.XLOOKUP(Order_table[[#This Row],[Customer ID]],customers!$A$2:$A$1001,customers!$I$2:$I$1001,,0)</f>
        <v>No</v>
      </c>
    </row>
    <row r="806" spans="1:16" hidden="1" x14ac:dyDescent="0.3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IF(_xlfn.XLOOKUP(C806,customers!$A$2:$A$1001,customers!B806:B1805,,0)=0,"",_xlfn.XLOOKUP(C806,customers!$A$2:$A$1001,customers!B806:B1805,,0))</f>
        <v/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_xlfn.XLOOKUP(C806,customers!$A$2:$A$1001,customers!$G$2:$G$1001,,0)</f>
        <v>United Kingdom</v>
      </c>
      <c r="I806" t="str">
        <f>_xlfn.XLOOKUP(D806,products!$A$2:$A$49,products!$B$2:$B$49,,0)</f>
        <v>Rob</v>
      </c>
      <c r="J806" t="str">
        <f>_xlfn.XLOOKUP(D806,products!$A$2:$A$49,products!$C$2:$C$49,,0)</f>
        <v>L</v>
      </c>
      <c r="K806" s="4">
        <f>_xlfn.XLOOKUP(D806,products!$A$2:$A$49,products!$D$2:$D$49,,0)</f>
        <v>1</v>
      </c>
      <c r="L806" s="5">
        <f>_xlfn.XLOOKUP(D806,products!$A$2:$A$49,products!$E$2:$E$49,,0)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_xlfn.XLOOKUP(Order_table[[#This Row],[Customer ID]],customers!$A$2:$A$1001,customers!$I$2:$I$1001,,0)</f>
        <v>No</v>
      </c>
    </row>
    <row r="807" spans="1:16" hidden="1" x14ac:dyDescent="0.3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IF(_xlfn.XLOOKUP(C807,customers!$A$2:$A$1001,customers!B807:B1806,,0)=0,"",_xlfn.XLOOKUP(C807,customers!$A$2:$A$1001,customers!B807:B1806,,0))</f>
        <v/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_xlfn.XLOOKUP(C807,customers!$A$2:$A$1001,customers!$G$2:$G$1001,,0)</f>
        <v>United States</v>
      </c>
      <c r="I807" t="str">
        <f>_xlfn.XLOOKUP(D807,products!$A$2:$A$49,products!$B$2:$B$49,,0)</f>
        <v>Rob</v>
      </c>
      <c r="J807" t="str">
        <f>_xlfn.XLOOKUP(D807,products!$A$2:$A$49,products!$C$2:$C$49,,0)</f>
        <v>M</v>
      </c>
      <c r="K807" s="4">
        <f>_xlfn.XLOOKUP(D807,products!$A$2:$A$49,products!$D$2:$D$49,,0)</f>
        <v>0.5</v>
      </c>
      <c r="L807" s="5">
        <f>_xlfn.XLOOKUP(D807,products!$A$2:$A$49,products!$E$2:$E$49,,0)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_xlfn.XLOOKUP(Order_table[[#This Row],[Customer ID]],customers!$A$2:$A$1001,customers!$I$2:$I$1001,,0)</f>
        <v>No</v>
      </c>
    </row>
    <row r="808" spans="1:16" hidden="1" x14ac:dyDescent="0.3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IF(_xlfn.XLOOKUP(C808,customers!$A$2:$A$1001,customers!B808:B1807,,0)=0,"",_xlfn.XLOOKUP(C808,customers!$A$2:$A$1001,customers!B808:B1807,,0))</f>
        <v/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_xlfn.XLOOKUP(C808,customers!$A$2:$A$1001,customers!$G$2:$G$1001,,0)</f>
        <v>United Kingdom</v>
      </c>
      <c r="I808" t="str">
        <f>_xlfn.XLOOKUP(D808,products!$A$2:$A$49,products!$B$2:$B$49,,0)</f>
        <v>Lib</v>
      </c>
      <c r="J808" t="str">
        <f>_xlfn.XLOOKUP(D808,products!$A$2:$A$49,products!$C$2:$C$49,,0)</f>
        <v>D</v>
      </c>
      <c r="K808" s="4">
        <f>_xlfn.XLOOKUP(D808,products!$A$2:$A$49,products!$D$2:$D$49,,0)</f>
        <v>0.2</v>
      </c>
      <c r="L808" s="5">
        <f>_xlfn.XLOOKUP(D808,products!$A$2:$A$49,products!$E$2:$E$49,,0)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_xlfn.XLOOKUP(Order_table[[#This Row],[Customer ID]],customers!$A$2:$A$1001,customers!$I$2:$I$1001,,0)</f>
        <v>Yes</v>
      </c>
    </row>
    <row r="809" spans="1:16" hidden="1" x14ac:dyDescent="0.3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IF(_xlfn.XLOOKUP(C809,customers!$A$2:$A$1001,customers!B809:B1808,,0)=0,"",_xlfn.XLOOKUP(C809,customers!$A$2:$A$1001,customers!B809:B1808,,0))</f>
        <v/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_xlfn.XLOOKUP(C809,customers!$A$2:$A$1001,customers!$G$2:$G$1001,,0)</f>
        <v>Ireland</v>
      </c>
      <c r="I809" t="str">
        <f>_xlfn.XLOOKUP(D809,products!$A$2:$A$49,products!$B$2:$B$49,,0)</f>
        <v>Lib</v>
      </c>
      <c r="J809" t="str">
        <f>_xlfn.XLOOKUP(D809,products!$A$2:$A$49,products!$C$2:$C$49,,0)</f>
        <v>D</v>
      </c>
      <c r="K809" s="4">
        <f>_xlfn.XLOOKUP(D809,products!$A$2:$A$49,products!$D$2:$D$49,,0)</f>
        <v>0.5</v>
      </c>
      <c r="L809" s="5">
        <f>_xlfn.XLOOKUP(D809,products!$A$2:$A$49,products!$E$2:$E$49,,0)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_xlfn.XLOOKUP(Order_table[[#This Row],[Customer ID]],customers!$A$2:$A$1001,customers!$I$2:$I$1001,,0)</f>
        <v>No</v>
      </c>
    </row>
    <row r="810" spans="1:16" hidden="1" x14ac:dyDescent="0.3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IF(_xlfn.XLOOKUP(C810,customers!$A$2:$A$1001,customers!B810:B1809,,0)=0,"",_xlfn.XLOOKUP(C810,customers!$A$2:$A$1001,customers!B810:B1809,,0))</f>
        <v/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_xlfn.XLOOKUP(C810,customers!$A$2:$A$1001,customers!$G$2:$G$1001,,0)</f>
        <v>United States</v>
      </c>
      <c r="I810" t="str">
        <f>_xlfn.XLOOKUP(D810,products!$A$2:$A$49,products!$B$2:$B$49,,0)</f>
        <v>Rob</v>
      </c>
      <c r="J810" t="str">
        <f>_xlfn.XLOOKUP(D810,products!$A$2:$A$49,products!$C$2:$C$49,,0)</f>
        <v>L</v>
      </c>
      <c r="K810" s="4">
        <f>_xlfn.XLOOKUP(D810,products!$A$2:$A$49,products!$D$2:$D$49,,0)</f>
        <v>2.5</v>
      </c>
      <c r="L810" s="5">
        <f>_xlfn.XLOOKUP(D810,products!$A$2:$A$49,products!$E$2:$E$49,,0)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_xlfn.XLOOKUP(Order_table[[#This Row],[Customer ID]],customers!$A$2:$A$1001,customers!$I$2:$I$1001,,0)</f>
        <v>No</v>
      </c>
    </row>
    <row r="811" spans="1:16" hidden="1" x14ac:dyDescent="0.3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IF(_xlfn.XLOOKUP(C811,customers!$A$2:$A$1001,customers!B811:B1810,,0)=0,"",_xlfn.XLOOKUP(C811,customers!$A$2:$A$1001,customers!B811:B1810,,0))</f>
        <v/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_xlfn.XLOOKUP(C811,customers!$A$2:$A$1001,customers!$G$2:$G$1001,,0)</f>
        <v>United States</v>
      </c>
      <c r="I811" t="str">
        <f>_xlfn.XLOOKUP(D811,products!$A$2:$A$49,products!$B$2:$B$49,,0)</f>
        <v>Rob</v>
      </c>
      <c r="J811" t="str">
        <f>_xlfn.XLOOKUP(D811,products!$A$2:$A$49,products!$C$2:$C$49,,0)</f>
        <v>D</v>
      </c>
      <c r="K811" s="4">
        <f>_xlfn.XLOOKUP(D811,products!$A$2:$A$49,products!$D$2:$D$49,,0)</f>
        <v>0.2</v>
      </c>
      <c r="L811" s="5">
        <f>_xlfn.XLOOKUP(D811,products!$A$2:$A$49,products!$E$2:$E$49,,0)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_xlfn.XLOOKUP(Order_table[[#This Row],[Customer ID]],customers!$A$2:$A$1001,customers!$I$2:$I$1001,,0)</f>
        <v>Yes</v>
      </c>
    </row>
    <row r="812" spans="1:16" hidden="1" x14ac:dyDescent="0.3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IF(_xlfn.XLOOKUP(C812,customers!$A$2:$A$1001,customers!B812:B1811,,0)=0,"",_xlfn.XLOOKUP(C812,customers!$A$2:$A$1001,customers!B812:B1811,,0))</f>
        <v/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_xlfn.XLOOKUP(C812,customers!$A$2:$A$1001,customers!$G$2:$G$1001,,0)</f>
        <v>United States</v>
      </c>
      <c r="I812" t="str">
        <f>_xlfn.XLOOKUP(D812,products!$A$2:$A$49,products!$B$2:$B$49,,0)</f>
        <v>Lib</v>
      </c>
      <c r="J812" t="str">
        <f>_xlfn.XLOOKUP(D812,products!$A$2:$A$49,products!$C$2:$C$49,,0)</f>
        <v>L</v>
      </c>
      <c r="K812" s="4">
        <f>_xlfn.XLOOKUP(D812,products!$A$2:$A$49,products!$D$2:$D$49,,0)</f>
        <v>0.5</v>
      </c>
      <c r="L812" s="5">
        <f>_xlfn.XLOOKUP(D812,products!$A$2:$A$49,products!$E$2:$E$49,,0)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_xlfn.XLOOKUP(Order_table[[#This Row],[Customer ID]],customers!$A$2:$A$1001,customers!$I$2:$I$1001,,0)</f>
        <v>No</v>
      </c>
    </row>
    <row r="813" spans="1:16" hidden="1" x14ac:dyDescent="0.3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IF(_xlfn.XLOOKUP(C813,customers!$A$2:$A$1001,customers!B813:B1812,,0)=0,"",_xlfn.XLOOKUP(C813,customers!$A$2:$A$1001,customers!B813:B1812,,0))</f>
        <v/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_xlfn.XLOOKUP(C813,customers!$A$2:$A$1001,customers!$G$2:$G$1001,,0)</f>
        <v>Ireland</v>
      </c>
      <c r="I813" t="str">
        <f>_xlfn.XLOOKUP(D813,products!$A$2:$A$49,products!$B$2:$B$49,,0)</f>
        <v>Ara</v>
      </c>
      <c r="J813" t="str">
        <f>_xlfn.XLOOKUP(D813,products!$A$2:$A$49,products!$C$2:$C$49,,0)</f>
        <v>M</v>
      </c>
      <c r="K813" s="4">
        <f>_xlfn.XLOOKUP(D813,products!$A$2:$A$49,products!$D$2:$D$49,,0)</f>
        <v>1</v>
      </c>
      <c r="L813" s="5">
        <f>_xlfn.XLOOKUP(D813,products!$A$2:$A$49,products!$E$2:$E$49,,0)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_xlfn.XLOOKUP(Order_table[[#This Row],[Customer ID]],customers!$A$2:$A$1001,customers!$I$2:$I$1001,,0)</f>
        <v>Yes</v>
      </c>
    </row>
    <row r="814" spans="1:16" hidden="1" x14ac:dyDescent="0.3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IF(_xlfn.XLOOKUP(C814,customers!$A$2:$A$1001,customers!B814:B1813,,0)=0,"",_xlfn.XLOOKUP(C814,customers!$A$2:$A$1001,customers!B814:B1813,,0))</f>
        <v/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_xlfn.XLOOKUP(C814,customers!$A$2:$A$1001,customers!$G$2:$G$1001,,0)</f>
        <v>Ireland</v>
      </c>
      <c r="I814" t="str">
        <f>_xlfn.XLOOKUP(D814,products!$A$2:$A$49,products!$B$2:$B$49,,0)</f>
        <v>Lib</v>
      </c>
      <c r="J814" t="str">
        <f>_xlfn.XLOOKUP(D814,products!$A$2:$A$49,products!$C$2:$C$49,,0)</f>
        <v>D</v>
      </c>
      <c r="K814" s="4">
        <f>_xlfn.XLOOKUP(D814,products!$A$2:$A$49,products!$D$2:$D$49,,0)</f>
        <v>2.5</v>
      </c>
      <c r="L814" s="5">
        <f>_xlfn.XLOOKUP(D814,products!$A$2:$A$49,products!$E$2:$E$49,,0)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_xlfn.XLOOKUP(Order_table[[#This Row],[Customer ID]],customers!$A$2:$A$1001,customers!$I$2:$I$1001,,0)</f>
        <v>Yes</v>
      </c>
    </row>
    <row r="815" spans="1:16" hidden="1" x14ac:dyDescent="0.3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IF(_xlfn.XLOOKUP(C815,customers!$A$2:$A$1001,customers!B815:B1814,,0)=0,"",_xlfn.XLOOKUP(C815,customers!$A$2:$A$1001,customers!B815:B1814,,0))</f>
        <v/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_xlfn.XLOOKUP(C815,customers!$A$2:$A$1001,customers!$G$2:$G$1001,,0)</f>
        <v>United States</v>
      </c>
      <c r="I815" t="str">
        <f>_xlfn.XLOOKUP(D815,products!$A$2:$A$49,products!$B$2:$B$49,,0)</f>
        <v>Exc</v>
      </c>
      <c r="J815" t="str">
        <f>_xlfn.XLOOKUP(D815,products!$A$2:$A$49,products!$C$2:$C$49,,0)</f>
        <v>M</v>
      </c>
      <c r="K815" s="4">
        <f>_xlfn.XLOOKUP(D815,products!$A$2:$A$49,products!$D$2:$D$49,,0)</f>
        <v>2.5</v>
      </c>
      <c r="L815" s="5">
        <f>_xlfn.XLOOKUP(D815,products!$A$2:$A$49,products!$E$2:$E$49,,0)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_xlfn.XLOOKUP(Order_table[[#This Row],[Customer ID]],customers!$A$2:$A$1001,customers!$I$2:$I$1001,,0)</f>
        <v>Yes</v>
      </c>
    </row>
    <row r="816" spans="1:16" hidden="1" x14ac:dyDescent="0.3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IF(_xlfn.XLOOKUP(C816,customers!$A$2:$A$1001,customers!B816:B1815,,0)=0,"",_xlfn.XLOOKUP(C816,customers!$A$2:$A$1001,customers!B816:B1815,,0))</f>
        <v/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_xlfn.XLOOKUP(C816,customers!$A$2:$A$1001,customers!$G$2:$G$1001,,0)</f>
        <v>United States</v>
      </c>
      <c r="I816" t="str">
        <f>_xlfn.XLOOKUP(D816,products!$A$2:$A$49,products!$B$2:$B$49,,0)</f>
        <v>Exc</v>
      </c>
      <c r="J816" t="str">
        <f>_xlfn.XLOOKUP(D816,products!$A$2:$A$49,products!$C$2:$C$49,,0)</f>
        <v>L</v>
      </c>
      <c r="K816" s="4">
        <f>_xlfn.XLOOKUP(D816,products!$A$2:$A$49,products!$D$2:$D$49,,0)</f>
        <v>0.2</v>
      </c>
      <c r="L816" s="5">
        <f>_xlfn.XLOOKUP(D816,products!$A$2:$A$49,products!$E$2:$E$49,,0)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_xlfn.XLOOKUP(Order_table[[#This Row],[Customer ID]],customers!$A$2:$A$1001,customers!$I$2:$I$1001,,0)</f>
        <v>No</v>
      </c>
    </row>
    <row r="817" spans="1:16" hidden="1" x14ac:dyDescent="0.3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IF(_xlfn.XLOOKUP(C817,customers!$A$2:$A$1001,customers!B817:B1816,,0)=0,"",_xlfn.XLOOKUP(C817,customers!$A$2:$A$1001,customers!B817:B1816,,0))</f>
        <v/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_xlfn.XLOOKUP(C817,customers!$A$2:$A$1001,customers!$G$2:$G$1001,,0)</f>
        <v>United States</v>
      </c>
      <c r="I817" t="str">
        <f>_xlfn.XLOOKUP(D817,products!$A$2:$A$49,products!$B$2:$B$49,,0)</f>
        <v>Rob</v>
      </c>
      <c r="J817" t="str">
        <f>_xlfn.XLOOKUP(D817,products!$A$2:$A$49,products!$C$2:$C$49,,0)</f>
        <v>M</v>
      </c>
      <c r="K817" s="4">
        <f>_xlfn.XLOOKUP(D817,products!$A$2:$A$49,products!$D$2:$D$49,,0)</f>
        <v>0.5</v>
      </c>
      <c r="L817" s="5">
        <f>_xlfn.XLOOKUP(D817,products!$A$2:$A$49,products!$E$2:$E$49,,0)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_xlfn.XLOOKUP(Order_table[[#This Row],[Customer ID]],customers!$A$2:$A$1001,customers!$I$2:$I$1001,,0)</f>
        <v>No</v>
      </c>
    </row>
    <row r="818" spans="1:16" hidden="1" x14ac:dyDescent="0.3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IF(_xlfn.XLOOKUP(C818,customers!$A$2:$A$1001,customers!B818:B1817,,0)=0,"",_xlfn.XLOOKUP(C818,customers!$A$2:$A$1001,customers!B818:B1817,,0))</f>
        <v/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_xlfn.XLOOKUP(C818,customers!$A$2:$A$1001,customers!$G$2:$G$1001,,0)</f>
        <v>Ireland</v>
      </c>
      <c r="I818" t="str">
        <f>_xlfn.XLOOKUP(D818,products!$A$2:$A$49,products!$B$2:$B$49,,0)</f>
        <v>Lib</v>
      </c>
      <c r="J818" t="str">
        <f>_xlfn.XLOOKUP(D818,products!$A$2:$A$49,products!$C$2:$C$49,,0)</f>
        <v>L</v>
      </c>
      <c r="K818" s="4">
        <f>_xlfn.XLOOKUP(D818,products!$A$2:$A$49,products!$D$2:$D$49,,0)</f>
        <v>0.5</v>
      </c>
      <c r="L818" s="5">
        <f>_xlfn.XLOOKUP(D818,products!$A$2:$A$49,products!$E$2:$E$49,,0)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_xlfn.XLOOKUP(Order_table[[#This Row],[Customer ID]],customers!$A$2:$A$1001,customers!$I$2:$I$1001,,0)</f>
        <v>No</v>
      </c>
    </row>
    <row r="819" spans="1:16" hidden="1" x14ac:dyDescent="0.3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IF(_xlfn.XLOOKUP(C819,customers!$A$2:$A$1001,customers!B819:B1818,,0)=0,"",_xlfn.XLOOKUP(C819,customers!$A$2:$A$1001,customers!B819:B1818,,0))</f>
        <v/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_xlfn.XLOOKUP(C819,customers!$A$2:$A$1001,customers!$G$2:$G$1001,,0)</f>
        <v>United States</v>
      </c>
      <c r="I819" t="str">
        <f>_xlfn.XLOOKUP(D819,products!$A$2:$A$49,products!$B$2:$B$49,,0)</f>
        <v>Lib</v>
      </c>
      <c r="J819" t="str">
        <f>_xlfn.XLOOKUP(D819,products!$A$2:$A$49,products!$C$2:$C$49,,0)</f>
        <v>D</v>
      </c>
      <c r="K819" s="4">
        <f>_xlfn.XLOOKUP(D819,products!$A$2:$A$49,products!$D$2:$D$49,,0)</f>
        <v>0.5</v>
      </c>
      <c r="L819" s="5">
        <f>_xlfn.XLOOKUP(D819,products!$A$2:$A$49,products!$E$2:$E$49,,0)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_xlfn.XLOOKUP(Order_table[[#This Row],[Customer ID]],customers!$A$2:$A$1001,customers!$I$2:$I$1001,,0)</f>
        <v>No</v>
      </c>
    </row>
    <row r="820" spans="1:16" hidden="1" x14ac:dyDescent="0.3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IF(_xlfn.XLOOKUP(C820,customers!$A$2:$A$1001,customers!B820:B1819,,0)=0,"",_xlfn.XLOOKUP(C820,customers!$A$2:$A$1001,customers!B820:B1819,,0))</f>
        <v/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_xlfn.XLOOKUP(C820,customers!$A$2:$A$1001,customers!$G$2:$G$1001,,0)</f>
        <v>United States</v>
      </c>
      <c r="I820" t="str">
        <f>_xlfn.XLOOKUP(D820,products!$A$2:$A$49,products!$B$2:$B$49,,0)</f>
        <v>Lib</v>
      </c>
      <c r="J820" t="str">
        <f>_xlfn.XLOOKUP(D820,products!$A$2:$A$49,products!$C$2:$C$49,,0)</f>
        <v>L</v>
      </c>
      <c r="K820" s="4">
        <f>_xlfn.XLOOKUP(D820,products!$A$2:$A$49,products!$D$2:$D$49,,0)</f>
        <v>1</v>
      </c>
      <c r="L820" s="5">
        <f>_xlfn.XLOOKUP(D820,products!$A$2:$A$49,products!$E$2:$E$49,,0)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_xlfn.XLOOKUP(Order_table[[#This Row],[Customer ID]],customers!$A$2:$A$1001,customers!$I$2:$I$1001,,0)</f>
        <v>No</v>
      </c>
    </row>
    <row r="821" spans="1:16" hidden="1" x14ac:dyDescent="0.3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IF(_xlfn.XLOOKUP(C821,customers!$A$2:$A$1001,customers!B821:B1820,,0)=0,"",_xlfn.XLOOKUP(C821,customers!$A$2:$A$1001,customers!B821:B1820,,0))</f>
        <v/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_xlfn.XLOOKUP(C821,customers!$A$2:$A$1001,customers!$G$2:$G$1001,,0)</f>
        <v>United States</v>
      </c>
      <c r="I821" t="str">
        <f>_xlfn.XLOOKUP(D821,products!$A$2:$A$49,products!$B$2:$B$49,,0)</f>
        <v>Lib</v>
      </c>
      <c r="J821" t="str">
        <f>_xlfn.XLOOKUP(D821,products!$A$2:$A$49,products!$C$2:$C$49,,0)</f>
        <v>L</v>
      </c>
      <c r="K821" s="4">
        <f>_xlfn.XLOOKUP(D821,products!$A$2:$A$49,products!$D$2:$D$49,,0)</f>
        <v>0.2</v>
      </c>
      <c r="L821" s="5">
        <f>_xlfn.XLOOKUP(D821,products!$A$2:$A$49,products!$E$2:$E$49,,0)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_xlfn.XLOOKUP(Order_table[[#This Row],[Customer ID]],customers!$A$2:$A$1001,customers!$I$2:$I$1001,,0)</f>
        <v>Yes</v>
      </c>
    </row>
    <row r="822" spans="1:16" hidden="1" x14ac:dyDescent="0.3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IF(_xlfn.XLOOKUP(C822,customers!$A$2:$A$1001,customers!B822:B1821,,0)=0,"",_xlfn.XLOOKUP(C822,customers!$A$2:$A$1001,customers!B822:B1821,,0))</f>
        <v/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_xlfn.XLOOKUP(C822,customers!$A$2:$A$1001,customers!$G$2:$G$1001,,0)</f>
        <v>United States</v>
      </c>
      <c r="I822" t="str">
        <f>_xlfn.XLOOKUP(D822,products!$A$2:$A$49,products!$B$2:$B$49,,0)</f>
        <v>Exc</v>
      </c>
      <c r="J822" t="str">
        <f>_xlfn.XLOOKUP(D822,products!$A$2:$A$49,products!$C$2:$C$49,,0)</f>
        <v>M</v>
      </c>
      <c r="K822" s="4">
        <f>_xlfn.XLOOKUP(D822,products!$A$2:$A$49,products!$D$2:$D$49,,0)</f>
        <v>1</v>
      </c>
      <c r="L822" s="5">
        <f>_xlfn.XLOOKUP(D822,products!$A$2:$A$49,products!$E$2:$E$49,,0)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_xlfn.XLOOKUP(Order_table[[#This Row],[Customer ID]],customers!$A$2:$A$1001,customers!$I$2:$I$1001,,0)</f>
        <v>Yes</v>
      </c>
    </row>
    <row r="823" spans="1:16" hidden="1" x14ac:dyDescent="0.3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IF(_xlfn.XLOOKUP(C823,customers!$A$2:$A$1001,customers!B823:B1822,,0)=0,"",_xlfn.XLOOKUP(C823,customers!$A$2:$A$1001,customers!B823:B1822,,0))</f>
        <v/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_xlfn.XLOOKUP(C823,customers!$A$2:$A$1001,customers!$G$2:$G$1001,,0)</f>
        <v>United States</v>
      </c>
      <c r="I823" t="str">
        <f>_xlfn.XLOOKUP(D823,products!$A$2:$A$49,products!$B$2:$B$49,,0)</f>
        <v>Rob</v>
      </c>
      <c r="J823" t="str">
        <f>_xlfn.XLOOKUP(D823,products!$A$2:$A$49,products!$C$2:$C$49,,0)</f>
        <v>D</v>
      </c>
      <c r="K823" s="4">
        <f>_xlfn.XLOOKUP(D823,products!$A$2:$A$49,products!$D$2:$D$49,,0)</f>
        <v>0.5</v>
      </c>
      <c r="L823" s="5">
        <f>_xlfn.XLOOKUP(D823,products!$A$2:$A$49,products!$E$2:$E$49,,0)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_xlfn.XLOOKUP(Order_table[[#This Row],[Customer ID]],customers!$A$2:$A$1001,customers!$I$2:$I$1001,,0)</f>
        <v>No</v>
      </c>
    </row>
    <row r="824" spans="1:16" hidden="1" x14ac:dyDescent="0.3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IF(_xlfn.XLOOKUP(C824,customers!$A$2:$A$1001,customers!B824:B1823,,0)=0,"",_xlfn.XLOOKUP(C824,customers!$A$2:$A$1001,customers!B824:B1823,,0))</f>
        <v/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_xlfn.XLOOKUP(C824,customers!$A$2:$A$1001,customers!$G$2:$G$1001,,0)</f>
        <v>United States</v>
      </c>
      <c r="I824" t="str">
        <f>_xlfn.XLOOKUP(D824,products!$A$2:$A$49,products!$B$2:$B$49,,0)</f>
        <v>Exc</v>
      </c>
      <c r="J824" t="str">
        <f>_xlfn.XLOOKUP(D824,products!$A$2:$A$49,products!$C$2:$C$49,,0)</f>
        <v>L</v>
      </c>
      <c r="K824" s="4">
        <f>_xlfn.XLOOKUP(D824,products!$A$2:$A$49,products!$D$2:$D$49,,0)</f>
        <v>2.5</v>
      </c>
      <c r="L824" s="5">
        <f>_xlfn.XLOOKUP(D824,products!$A$2:$A$49,products!$E$2:$E$49,,0)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_xlfn.XLOOKUP(Order_table[[#This Row],[Customer ID]],customers!$A$2:$A$1001,customers!$I$2:$I$1001,,0)</f>
        <v>No</v>
      </c>
    </row>
    <row r="825" spans="1:16" hidden="1" x14ac:dyDescent="0.3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IF(_xlfn.XLOOKUP(C825,customers!$A$2:$A$1001,customers!B825:B1824,,0)=0,"",_xlfn.XLOOKUP(C825,customers!$A$2:$A$1001,customers!B825:B1824,,0))</f>
        <v/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_xlfn.XLOOKUP(C825,customers!$A$2:$A$1001,customers!$G$2:$G$1001,,0)</f>
        <v>United States</v>
      </c>
      <c r="I825" t="str">
        <f>_xlfn.XLOOKUP(D825,products!$A$2:$A$49,products!$B$2:$B$49,,0)</f>
        <v>Lib</v>
      </c>
      <c r="J825" t="str">
        <f>_xlfn.XLOOKUP(D825,products!$A$2:$A$49,products!$C$2:$C$49,,0)</f>
        <v>L</v>
      </c>
      <c r="K825" s="4">
        <f>_xlfn.XLOOKUP(D825,products!$A$2:$A$49,products!$D$2:$D$49,,0)</f>
        <v>1</v>
      </c>
      <c r="L825" s="5">
        <f>_xlfn.XLOOKUP(D825,products!$A$2:$A$49,products!$E$2:$E$49,,0)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_xlfn.XLOOKUP(Order_table[[#This Row],[Customer ID]],customers!$A$2:$A$1001,customers!$I$2:$I$1001,,0)</f>
        <v>Yes</v>
      </c>
    </row>
    <row r="826" spans="1:16" hidden="1" x14ac:dyDescent="0.3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IF(_xlfn.XLOOKUP(C826,customers!$A$2:$A$1001,customers!B826:B1825,,0)=0,"",_xlfn.XLOOKUP(C826,customers!$A$2:$A$1001,customers!B826:B1825,,0))</f>
        <v/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_xlfn.XLOOKUP(C826,customers!$A$2:$A$1001,customers!$G$2:$G$1001,,0)</f>
        <v>United States</v>
      </c>
      <c r="I826" t="str">
        <f>_xlfn.XLOOKUP(D826,products!$A$2:$A$49,products!$B$2:$B$49,,0)</f>
        <v>Ara</v>
      </c>
      <c r="J826" t="str">
        <f>_xlfn.XLOOKUP(D826,products!$A$2:$A$49,products!$C$2:$C$49,,0)</f>
        <v>M</v>
      </c>
      <c r="K826" s="4">
        <f>_xlfn.XLOOKUP(D826,products!$A$2:$A$49,products!$D$2:$D$49,,0)</f>
        <v>0.2</v>
      </c>
      <c r="L826" s="5">
        <f>_xlfn.XLOOKUP(D826,products!$A$2:$A$49,products!$E$2:$E$49,,0)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_xlfn.XLOOKUP(Order_table[[#This Row],[Customer ID]],customers!$A$2:$A$1001,customers!$I$2:$I$1001,,0)</f>
        <v>Yes</v>
      </c>
    </row>
    <row r="827" spans="1:16" hidden="1" x14ac:dyDescent="0.3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IF(_xlfn.XLOOKUP(C827,customers!$A$2:$A$1001,customers!B827:B1826,,0)=0,"",_xlfn.XLOOKUP(C827,customers!$A$2:$A$1001,customers!B827:B1826,,0))</f>
        <v/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_xlfn.XLOOKUP(C827,customers!$A$2:$A$1001,customers!$G$2:$G$1001,,0)</f>
        <v>United States</v>
      </c>
      <c r="I827" t="str">
        <f>_xlfn.XLOOKUP(D827,products!$A$2:$A$49,products!$B$2:$B$49,,0)</f>
        <v>Ara</v>
      </c>
      <c r="J827" t="str">
        <f>_xlfn.XLOOKUP(D827,products!$A$2:$A$49,products!$C$2:$C$49,,0)</f>
        <v>D</v>
      </c>
      <c r="K827" s="4">
        <f>_xlfn.XLOOKUP(D827,products!$A$2:$A$49,products!$D$2:$D$49,,0)</f>
        <v>1</v>
      </c>
      <c r="L827" s="5">
        <f>_xlfn.XLOOKUP(D827,products!$A$2:$A$49,products!$E$2:$E$49,,0)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_xlfn.XLOOKUP(Order_table[[#This Row],[Customer ID]],customers!$A$2:$A$1001,customers!$I$2:$I$1001,,0)</f>
        <v>Yes</v>
      </c>
    </row>
    <row r="828" spans="1:16" hidden="1" x14ac:dyDescent="0.3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IF(_xlfn.XLOOKUP(C828,customers!$A$2:$A$1001,customers!B828:B1827,,0)=0,"",_xlfn.XLOOKUP(C828,customers!$A$2:$A$1001,customers!B828:B1827,,0))</f>
        <v/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_xlfn.XLOOKUP(C828,customers!$A$2:$A$1001,customers!$G$2:$G$1001,,0)</f>
        <v>United States</v>
      </c>
      <c r="I828" t="str">
        <f>_xlfn.XLOOKUP(D828,products!$A$2:$A$49,products!$B$2:$B$49,,0)</f>
        <v>Exc</v>
      </c>
      <c r="J828" t="str">
        <f>_xlfn.XLOOKUP(D828,products!$A$2:$A$49,products!$C$2:$C$49,,0)</f>
        <v>M</v>
      </c>
      <c r="K828" s="4">
        <f>_xlfn.XLOOKUP(D828,products!$A$2:$A$49,products!$D$2:$D$49,,0)</f>
        <v>0.5</v>
      </c>
      <c r="L828" s="5">
        <f>_xlfn.XLOOKUP(D828,products!$A$2:$A$49,products!$E$2:$E$49,,0)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_xlfn.XLOOKUP(Order_table[[#This Row],[Customer ID]],customers!$A$2:$A$1001,customers!$I$2:$I$1001,,0)</f>
        <v>Yes</v>
      </c>
    </row>
    <row r="829" spans="1:16" hidden="1" x14ac:dyDescent="0.3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IF(_xlfn.XLOOKUP(C829,customers!$A$2:$A$1001,customers!B829:B1828,,0)=0,"",_xlfn.XLOOKUP(C829,customers!$A$2:$A$1001,customers!B829:B1828,,0))</f>
        <v/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_xlfn.XLOOKUP(C829,customers!$A$2:$A$1001,customers!$G$2:$G$1001,,0)</f>
        <v>United States</v>
      </c>
      <c r="I829" t="str">
        <f>_xlfn.XLOOKUP(D829,products!$A$2:$A$49,products!$B$2:$B$49,,0)</f>
        <v>Exc</v>
      </c>
      <c r="J829" t="str">
        <f>_xlfn.XLOOKUP(D829,products!$A$2:$A$49,products!$C$2:$C$49,,0)</f>
        <v>M</v>
      </c>
      <c r="K829" s="4">
        <f>_xlfn.XLOOKUP(D829,products!$A$2:$A$49,products!$D$2:$D$49,,0)</f>
        <v>0.2</v>
      </c>
      <c r="L829" s="5">
        <f>_xlfn.XLOOKUP(D829,products!$A$2:$A$49,products!$E$2:$E$49,,0)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_xlfn.XLOOKUP(Order_table[[#This Row],[Customer ID]],customers!$A$2:$A$1001,customers!$I$2:$I$1001,,0)</f>
        <v>No</v>
      </c>
    </row>
    <row r="830" spans="1:16" hidden="1" x14ac:dyDescent="0.3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IF(_xlfn.XLOOKUP(C830,customers!$A$2:$A$1001,customers!B830:B1829,,0)=0,"",_xlfn.XLOOKUP(C830,customers!$A$2:$A$1001,customers!B830:B1829,,0))</f>
        <v/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_xlfn.XLOOKUP(C830,customers!$A$2:$A$1001,customers!$G$2:$G$1001,,0)</f>
        <v>United States</v>
      </c>
      <c r="I830" t="str">
        <f>_xlfn.XLOOKUP(D830,products!$A$2:$A$49,products!$B$2:$B$49,,0)</f>
        <v>Ara</v>
      </c>
      <c r="J830" t="str">
        <f>_xlfn.XLOOKUP(D830,products!$A$2:$A$49,products!$C$2:$C$49,,0)</f>
        <v>D</v>
      </c>
      <c r="K830" s="4">
        <f>_xlfn.XLOOKUP(D830,products!$A$2:$A$49,products!$D$2:$D$49,,0)</f>
        <v>2.5</v>
      </c>
      <c r="L830" s="5">
        <f>_xlfn.XLOOKUP(D830,products!$A$2:$A$49,products!$E$2:$E$49,,0)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_xlfn.XLOOKUP(Order_table[[#This Row],[Customer ID]],customers!$A$2:$A$1001,customers!$I$2:$I$1001,,0)</f>
        <v>Yes</v>
      </c>
    </row>
    <row r="831" spans="1:16" hidden="1" x14ac:dyDescent="0.3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IF(_xlfn.XLOOKUP(C831,customers!$A$2:$A$1001,customers!B831:B1830,,0)=0,"",_xlfn.XLOOKUP(C831,customers!$A$2:$A$1001,customers!B831:B1830,,0))</f>
        <v/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_xlfn.XLOOKUP(C831,customers!$A$2:$A$1001,customers!$G$2:$G$1001,,0)</f>
        <v>United States</v>
      </c>
      <c r="I831" t="str">
        <f>_xlfn.XLOOKUP(D831,products!$A$2:$A$49,products!$B$2:$B$49,,0)</f>
        <v>Ara</v>
      </c>
      <c r="J831" t="str">
        <f>_xlfn.XLOOKUP(D831,products!$A$2:$A$49,products!$C$2:$C$49,,0)</f>
        <v>D</v>
      </c>
      <c r="K831" s="4">
        <f>_xlfn.XLOOKUP(D831,products!$A$2:$A$49,products!$D$2:$D$49,,0)</f>
        <v>0.2</v>
      </c>
      <c r="L831" s="5">
        <f>_xlfn.XLOOKUP(D831,products!$A$2:$A$49,products!$E$2:$E$49,,0)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_xlfn.XLOOKUP(Order_table[[#This Row],[Customer ID]],customers!$A$2:$A$1001,customers!$I$2:$I$1001,,0)</f>
        <v>No</v>
      </c>
    </row>
    <row r="832" spans="1:16" hidden="1" x14ac:dyDescent="0.3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IF(_xlfn.XLOOKUP(C832,customers!$A$2:$A$1001,customers!B832:B1831,,0)=0,"",_xlfn.XLOOKUP(C832,customers!$A$2:$A$1001,customers!B832:B1831,,0))</f>
        <v/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_xlfn.XLOOKUP(C832,customers!$A$2:$A$1001,customers!$G$2:$G$1001,,0)</f>
        <v>United States</v>
      </c>
      <c r="I832" t="str">
        <f>_xlfn.XLOOKUP(D832,products!$A$2:$A$49,products!$B$2:$B$49,,0)</f>
        <v>Exc</v>
      </c>
      <c r="J832" t="str">
        <f>_xlfn.XLOOKUP(D832,products!$A$2:$A$49,products!$C$2:$C$49,,0)</f>
        <v>M</v>
      </c>
      <c r="K832" s="4">
        <f>_xlfn.XLOOKUP(D832,products!$A$2:$A$49,products!$D$2:$D$49,,0)</f>
        <v>1</v>
      </c>
      <c r="L832" s="5">
        <f>_xlfn.XLOOKUP(D832,products!$A$2:$A$49,products!$E$2:$E$49,,0)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_xlfn.XLOOKUP(Order_table[[#This Row],[Customer ID]],customers!$A$2:$A$1001,customers!$I$2:$I$1001,,0)</f>
        <v>No</v>
      </c>
    </row>
    <row r="833" spans="1:16" hidden="1" x14ac:dyDescent="0.3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IF(_xlfn.XLOOKUP(C833,customers!$A$2:$A$1001,customers!B833:B1832,,0)=0,"",_xlfn.XLOOKUP(C833,customers!$A$2:$A$1001,customers!B833:B1832,,0))</f>
        <v/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_xlfn.XLOOKUP(C833,customers!$A$2:$A$1001,customers!$G$2:$G$1001,,0)</f>
        <v>United States</v>
      </c>
      <c r="I833" t="str">
        <f>_xlfn.XLOOKUP(D833,products!$A$2:$A$49,products!$B$2:$B$49,,0)</f>
        <v>Ara</v>
      </c>
      <c r="J833" t="str">
        <f>_xlfn.XLOOKUP(D833,products!$A$2:$A$49,products!$C$2:$C$49,,0)</f>
        <v>D</v>
      </c>
      <c r="K833" s="4">
        <f>_xlfn.XLOOKUP(D833,products!$A$2:$A$49,products!$D$2:$D$49,,0)</f>
        <v>0.2</v>
      </c>
      <c r="L833" s="5">
        <f>_xlfn.XLOOKUP(D833,products!$A$2:$A$49,products!$E$2:$E$49,,0)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_xlfn.XLOOKUP(Order_table[[#This Row],[Customer ID]],customers!$A$2:$A$1001,customers!$I$2:$I$1001,,0)</f>
        <v>No</v>
      </c>
    </row>
    <row r="834" spans="1:16" hidden="1" x14ac:dyDescent="0.3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IF(_xlfn.XLOOKUP(C834,customers!$A$2:$A$1001,customers!B834:B1833,,0)=0,"",_xlfn.XLOOKUP(C834,customers!$A$2:$A$1001,customers!B834:B1833,,0))</f>
        <v/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_xlfn.XLOOKUP(C834,customers!$A$2:$A$1001,customers!$G$2:$G$1001,,0)</f>
        <v>United States</v>
      </c>
      <c r="I834" t="str">
        <f>_xlfn.XLOOKUP(D834,products!$A$2:$A$49,products!$B$2:$B$49,,0)</f>
        <v>Rob</v>
      </c>
      <c r="J834" t="str">
        <f>_xlfn.XLOOKUP(D834,products!$A$2:$A$49,products!$C$2:$C$49,,0)</f>
        <v>M</v>
      </c>
      <c r="K834" s="4">
        <f>_xlfn.XLOOKUP(D834,products!$A$2:$A$49,products!$D$2:$D$49,,0)</f>
        <v>1</v>
      </c>
      <c r="L834" s="5">
        <f>_xlfn.XLOOKUP(D834,products!$A$2:$A$49,products!$E$2:$E$49,,0)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_xlfn.XLOOKUP(Order_table[[#This Row],[Customer ID]],customers!$A$2:$A$1001,customers!$I$2:$I$1001,,0)</f>
        <v>No</v>
      </c>
    </row>
    <row r="835" spans="1:16" hidden="1" x14ac:dyDescent="0.3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IF(_xlfn.XLOOKUP(C835,customers!$A$2:$A$1001,customers!B835:B1834,,0)=0,"",_xlfn.XLOOKUP(C835,customers!$A$2:$A$1001,customers!B835:B1834,,0))</f>
        <v/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_xlfn.XLOOKUP(C835,customers!$A$2:$A$1001,customers!$G$2:$G$1001,,0)</f>
        <v>United States</v>
      </c>
      <c r="I835" t="str">
        <f>_xlfn.XLOOKUP(D835,products!$A$2:$A$49,products!$B$2:$B$49,,0)</f>
        <v>Rob</v>
      </c>
      <c r="J835" t="str">
        <f>_xlfn.XLOOKUP(D835,products!$A$2:$A$49,products!$C$2:$C$49,,0)</f>
        <v>D</v>
      </c>
      <c r="K835" s="4">
        <f>_xlfn.XLOOKUP(D835,products!$A$2:$A$49,products!$D$2:$D$49,,0)</f>
        <v>2.5</v>
      </c>
      <c r="L835" s="5">
        <f>_xlfn.XLOOKUP(D835,products!$A$2:$A$49,products!$E$2:$E$49,,0)</f>
        <v>20.584999999999997</v>
      </c>
      <c r="M835" s="5">
        <f t="shared" ref="M835:M898" si="39">L835*E835</f>
        <v>82.339999999999989</v>
      </c>
      <c r="N835" t="str">
        <f t="shared" ref="N835:N898" si="40">IF(I835="Rob","Robusta",IF(I835="Exc","Excelsa",IF(I835="Ara","Arabica",IF(I835="Lib","Liberica"," "))))</f>
        <v>Robusta</v>
      </c>
      <c r="O835" t="str">
        <f t="shared" ref="O835:O898" si="41">IF(J835="M","Medium",IF(J835="L","Light",IF(J835="D","Dark","")))</f>
        <v>Dark</v>
      </c>
      <c r="P835" t="str">
        <f>_xlfn.XLOOKUP(Order_table[[#This Row],[Customer ID]],customers!$A$2:$A$1001,customers!$I$2:$I$1001,,0)</f>
        <v>Yes</v>
      </c>
    </row>
    <row r="836" spans="1:16" hidden="1" x14ac:dyDescent="0.3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IF(_xlfn.XLOOKUP(C836,customers!$A$2:$A$1001,customers!B836:B1835,,0)=0,"",_xlfn.XLOOKUP(C836,customers!$A$2:$A$1001,customers!B836:B1835,,0))</f>
        <v/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_xlfn.XLOOKUP(C836,customers!$A$2:$A$1001,customers!$G$2:$G$1001,,0)</f>
        <v>United States</v>
      </c>
      <c r="I836" t="str">
        <f>_xlfn.XLOOKUP(D836,products!$A$2:$A$49,products!$B$2:$B$49,,0)</f>
        <v>Ara</v>
      </c>
      <c r="J836" t="str">
        <f>_xlfn.XLOOKUP(D836,products!$A$2:$A$49,products!$C$2:$C$49,,0)</f>
        <v>D</v>
      </c>
      <c r="K836" s="4">
        <f>_xlfn.XLOOKUP(D836,products!$A$2:$A$49,products!$D$2:$D$49,,0)</f>
        <v>2.5</v>
      </c>
      <c r="L836" s="5">
        <f>_xlfn.XLOOKUP(D836,products!$A$2:$A$49,products!$E$2:$E$49,,0)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_xlfn.XLOOKUP(Order_table[[#This Row],[Customer ID]],customers!$A$2:$A$1001,customers!$I$2:$I$1001,,0)</f>
        <v>No</v>
      </c>
    </row>
    <row r="837" spans="1:16" hidden="1" x14ac:dyDescent="0.3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IF(_xlfn.XLOOKUP(C837,customers!$A$2:$A$1001,customers!B837:B1836,,0)=0,"",_xlfn.XLOOKUP(C837,customers!$A$2:$A$1001,customers!B837:B1836,,0))</f>
        <v/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_xlfn.XLOOKUP(C837,customers!$A$2:$A$1001,customers!$G$2:$G$1001,,0)</f>
        <v>United States</v>
      </c>
      <c r="I837" t="str">
        <f>_xlfn.XLOOKUP(D837,products!$A$2:$A$49,products!$B$2:$B$49,,0)</f>
        <v>Exc</v>
      </c>
      <c r="J837" t="str">
        <f>_xlfn.XLOOKUP(D837,products!$A$2:$A$49,products!$C$2:$C$49,,0)</f>
        <v>L</v>
      </c>
      <c r="K837" s="4">
        <f>_xlfn.XLOOKUP(D837,products!$A$2:$A$49,products!$D$2:$D$49,,0)</f>
        <v>0.5</v>
      </c>
      <c r="L837" s="5">
        <f>_xlfn.XLOOKUP(D837,products!$A$2:$A$49,products!$E$2:$E$49,,0)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_xlfn.XLOOKUP(Order_table[[#This Row],[Customer ID]],customers!$A$2:$A$1001,customers!$I$2:$I$1001,,0)</f>
        <v>Yes</v>
      </c>
    </row>
    <row r="838" spans="1:16" hidden="1" x14ac:dyDescent="0.3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IF(_xlfn.XLOOKUP(C838,customers!$A$2:$A$1001,customers!B838:B1837,,0)=0,"",_xlfn.XLOOKUP(C838,customers!$A$2:$A$1001,customers!B838:B1837,,0))</f>
        <v/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_xlfn.XLOOKUP(C838,customers!$A$2:$A$1001,customers!$G$2:$G$1001,,0)</f>
        <v>United States</v>
      </c>
      <c r="I838" t="str">
        <f>_xlfn.XLOOKUP(D838,products!$A$2:$A$49,products!$B$2:$B$49,,0)</f>
        <v>Ara</v>
      </c>
      <c r="J838" t="str">
        <f>_xlfn.XLOOKUP(D838,products!$A$2:$A$49,products!$C$2:$C$49,,0)</f>
        <v>D</v>
      </c>
      <c r="K838" s="4">
        <f>_xlfn.XLOOKUP(D838,products!$A$2:$A$49,products!$D$2:$D$49,,0)</f>
        <v>0.2</v>
      </c>
      <c r="L838" s="5">
        <f>_xlfn.XLOOKUP(D838,products!$A$2:$A$49,products!$E$2:$E$49,,0)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_xlfn.XLOOKUP(Order_table[[#This Row],[Customer ID]],customers!$A$2:$A$1001,customers!$I$2:$I$1001,,0)</f>
        <v>No</v>
      </c>
    </row>
    <row r="839" spans="1:16" hidden="1" x14ac:dyDescent="0.3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IF(_xlfn.XLOOKUP(C839,customers!$A$2:$A$1001,customers!B839:B1838,,0)=0,"",_xlfn.XLOOKUP(C839,customers!$A$2:$A$1001,customers!B839:B1838,,0))</f>
        <v/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_xlfn.XLOOKUP(C839,customers!$A$2:$A$1001,customers!$G$2:$G$1001,,0)</f>
        <v>United States</v>
      </c>
      <c r="I839" t="str">
        <f>_xlfn.XLOOKUP(D839,products!$A$2:$A$49,products!$B$2:$B$49,,0)</f>
        <v>Lib</v>
      </c>
      <c r="J839" t="str">
        <f>_xlfn.XLOOKUP(D839,products!$A$2:$A$49,products!$C$2:$C$49,,0)</f>
        <v>M</v>
      </c>
      <c r="K839" s="4">
        <f>_xlfn.XLOOKUP(D839,products!$A$2:$A$49,products!$D$2:$D$49,,0)</f>
        <v>2.5</v>
      </c>
      <c r="L839" s="5">
        <f>_xlfn.XLOOKUP(D839,products!$A$2:$A$49,products!$E$2:$E$49,,0)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_xlfn.XLOOKUP(Order_table[[#This Row],[Customer ID]],customers!$A$2:$A$1001,customers!$I$2:$I$1001,,0)</f>
        <v>No</v>
      </c>
    </row>
    <row r="840" spans="1:16" hidden="1" x14ac:dyDescent="0.3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IF(_xlfn.XLOOKUP(C840,customers!$A$2:$A$1001,customers!B840:B1839,,0)=0,"",_xlfn.XLOOKUP(C840,customers!$A$2:$A$1001,customers!B840:B1839,,0))</f>
        <v/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_xlfn.XLOOKUP(C840,customers!$A$2:$A$1001,customers!$G$2:$G$1001,,0)</f>
        <v>United States</v>
      </c>
      <c r="I840" t="str">
        <f>_xlfn.XLOOKUP(D840,products!$A$2:$A$49,products!$B$2:$B$49,,0)</f>
        <v>Ara</v>
      </c>
      <c r="J840" t="str">
        <f>_xlfn.XLOOKUP(D840,products!$A$2:$A$49,products!$C$2:$C$49,,0)</f>
        <v>D</v>
      </c>
      <c r="K840" s="4">
        <f>_xlfn.XLOOKUP(D840,products!$A$2:$A$49,products!$D$2:$D$49,,0)</f>
        <v>2.5</v>
      </c>
      <c r="L840" s="5">
        <f>_xlfn.XLOOKUP(D840,products!$A$2:$A$49,products!$E$2:$E$49,,0)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_xlfn.XLOOKUP(Order_table[[#This Row],[Customer ID]],customers!$A$2:$A$1001,customers!$I$2:$I$1001,,0)</f>
        <v>No</v>
      </c>
    </row>
    <row r="841" spans="1:16" hidden="1" x14ac:dyDescent="0.3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IF(_xlfn.XLOOKUP(C841,customers!$A$2:$A$1001,customers!B841:B1840,,0)=0,"",_xlfn.XLOOKUP(C841,customers!$A$2:$A$1001,customers!B841:B1840,,0))</f>
        <v/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_xlfn.XLOOKUP(C841,customers!$A$2:$A$1001,customers!$G$2:$G$1001,,0)</f>
        <v>United States</v>
      </c>
      <c r="I841" t="str">
        <f>_xlfn.XLOOKUP(D841,products!$A$2:$A$49,products!$B$2:$B$49,,0)</f>
        <v>Exc</v>
      </c>
      <c r="J841" t="str">
        <f>_xlfn.XLOOKUP(D841,products!$A$2:$A$49,products!$C$2:$C$49,,0)</f>
        <v>M</v>
      </c>
      <c r="K841" s="4">
        <f>_xlfn.XLOOKUP(D841,products!$A$2:$A$49,products!$D$2:$D$49,,0)</f>
        <v>0.5</v>
      </c>
      <c r="L841" s="5">
        <f>_xlfn.XLOOKUP(D841,products!$A$2:$A$49,products!$E$2:$E$49,,0)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_xlfn.XLOOKUP(Order_table[[#This Row],[Customer ID]],customers!$A$2:$A$1001,customers!$I$2:$I$1001,,0)</f>
        <v>No</v>
      </c>
    </row>
    <row r="842" spans="1:16" hidden="1" x14ac:dyDescent="0.3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IF(_xlfn.XLOOKUP(C842,customers!$A$2:$A$1001,customers!B842:B1841,,0)=0,"",_xlfn.XLOOKUP(C842,customers!$A$2:$A$1001,customers!B842:B1841,,0))</f>
        <v/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_xlfn.XLOOKUP(C842,customers!$A$2:$A$1001,customers!$G$2:$G$1001,,0)</f>
        <v>United States</v>
      </c>
      <c r="I842" t="str">
        <f>_xlfn.XLOOKUP(D842,products!$A$2:$A$49,products!$B$2:$B$49,,0)</f>
        <v>Rob</v>
      </c>
      <c r="J842" t="str">
        <f>_xlfn.XLOOKUP(D842,products!$A$2:$A$49,products!$C$2:$C$49,,0)</f>
        <v>L</v>
      </c>
      <c r="K842" s="4">
        <f>_xlfn.XLOOKUP(D842,products!$A$2:$A$49,products!$D$2:$D$49,,0)</f>
        <v>0.5</v>
      </c>
      <c r="L842" s="5">
        <f>_xlfn.XLOOKUP(D842,products!$A$2:$A$49,products!$E$2:$E$49,,0)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_xlfn.XLOOKUP(Order_table[[#This Row],[Customer ID]],customers!$A$2:$A$1001,customers!$I$2:$I$1001,,0)</f>
        <v>Yes</v>
      </c>
    </row>
    <row r="843" spans="1:16" hidden="1" x14ac:dyDescent="0.3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IF(_xlfn.XLOOKUP(C843,customers!$A$2:$A$1001,customers!B843:B1842,,0)=0,"",_xlfn.XLOOKUP(C843,customers!$A$2:$A$1001,customers!B843:B1842,,0))</f>
        <v/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_xlfn.XLOOKUP(C843,customers!$A$2:$A$1001,customers!$G$2:$G$1001,,0)</f>
        <v>United States</v>
      </c>
      <c r="I843" t="str">
        <f>_xlfn.XLOOKUP(D843,products!$A$2:$A$49,products!$B$2:$B$49,,0)</f>
        <v>Lib</v>
      </c>
      <c r="J843" t="str">
        <f>_xlfn.XLOOKUP(D843,products!$A$2:$A$49,products!$C$2:$C$49,,0)</f>
        <v>M</v>
      </c>
      <c r="K843" s="4">
        <f>_xlfn.XLOOKUP(D843,products!$A$2:$A$49,products!$D$2:$D$49,,0)</f>
        <v>0.2</v>
      </c>
      <c r="L843" s="5">
        <f>_xlfn.XLOOKUP(D843,products!$A$2:$A$49,products!$E$2:$E$49,,0)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_xlfn.XLOOKUP(Order_table[[#This Row],[Customer ID]],customers!$A$2:$A$1001,customers!$I$2:$I$1001,,0)</f>
        <v>No</v>
      </c>
    </row>
    <row r="844" spans="1:16" hidden="1" x14ac:dyDescent="0.3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IF(_xlfn.XLOOKUP(C844,customers!$A$2:$A$1001,customers!B844:B1843,,0)=0,"",_xlfn.XLOOKUP(C844,customers!$A$2:$A$1001,customers!B844:B1843,,0))</f>
        <v/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_xlfn.XLOOKUP(C844,customers!$A$2:$A$1001,customers!$G$2:$G$1001,,0)</f>
        <v>United States</v>
      </c>
      <c r="I844" t="str">
        <f>_xlfn.XLOOKUP(D844,products!$A$2:$A$49,products!$B$2:$B$49,,0)</f>
        <v>Exc</v>
      </c>
      <c r="J844" t="str">
        <f>_xlfn.XLOOKUP(D844,products!$A$2:$A$49,products!$C$2:$C$49,,0)</f>
        <v>M</v>
      </c>
      <c r="K844" s="4">
        <f>_xlfn.XLOOKUP(D844,products!$A$2:$A$49,products!$D$2:$D$49,,0)</f>
        <v>0.2</v>
      </c>
      <c r="L844" s="5">
        <f>_xlfn.XLOOKUP(D844,products!$A$2:$A$49,products!$E$2:$E$49,,0)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_xlfn.XLOOKUP(Order_table[[#This Row],[Customer ID]],customers!$A$2:$A$1001,customers!$I$2:$I$1001,,0)</f>
        <v>Yes</v>
      </c>
    </row>
    <row r="845" spans="1:16" hidden="1" x14ac:dyDescent="0.3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IF(_xlfn.XLOOKUP(C845,customers!$A$2:$A$1001,customers!B845:B1844,,0)=0,"",_xlfn.XLOOKUP(C845,customers!$A$2:$A$1001,customers!B845:B1844,,0))</f>
        <v/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_xlfn.XLOOKUP(C845,customers!$A$2:$A$1001,customers!$G$2:$G$1001,,0)</f>
        <v>United States</v>
      </c>
      <c r="I845" t="str">
        <f>_xlfn.XLOOKUP(D845,products!$A$2:$A$49,products!$B$2:$B$49,,0)</f>
        <v>Exc</v>
      </c>
      <c r="J845" t="str">
        <f>_xlfn.XLOOKUP(D845,products!$A$2:$A$49,products!$C$2:$C$49,,0)</f>
        <v>M</v>
      </c>
      <c r="K845" s="4">
        <f>_xlfn.XLOOKUP(D845,products!$A$2:$A$49,products!$D$2:$D$49,,0)</f>
        <v>0.2</v>
      </c>
      <c r="L845" s="5">
        <f>_xlfn.XLOOKUP(D845,products!$A$2:$A$49,products!$E$2:$E$49,,0)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_xlfn.XLOOKUP(Order_table[[#This Row],[Customer ID]],customers!$A$2:$A$1001,customers!$I$2:$I$1001,,0)</f>
        <v>Yes</v>
      </c>
    </row>
    <row r="846" spans="1:16" hidden="1" x14ac:dyDescent="0.3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IF(_xlfn.XLOOKUP(C846,customers!$A$2:$A$1001,customers!B846:B1845,,0)=0,"",_xlfn.XLOOKUP(C846,customers!$A$2:$A$1001,customers!B846:B1845,,0))</f>
        <v/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_xlfn.XLOOKUP(C846,customers!$A$2:$A$1001,customers!$G$2:$G$1001,,0)</f>
        <v>United States</v>
      </c>
      <c r="I846" t="str">
        <f>_xlfn.XLOOKUP(D846,products!$A$2:$A$49,products!$B$2:$B$49,,0)</f>
        <v>Ara</v>
      </c>
      <c r="J846" t="str">
        <f>_xlfn.XLOOKUP(D846,products!$A$2:$A$49,products!$C$2:$C$49,,0)</f>
        <v>D</v>
      </c>
      <c r="K846" s="4">
        <f>_xlfn.XLOOKUP(D846,products!$A$2:$A$49,products!$D$2:$D$49,,0)</f>
        <v>0.5</v>
      </c>
      <c r="L846" s="5">
        <f>_xlfn.XLOOKUP(D846,products!$A$2:$A$49,products!$E$2:$E$49,,0)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_xlfn.XLOOKUP(Order_table[[#This Row],[Customer ID]],customers!$A$2:$A$1001,customers!$I$2:$I$1001,,0)</f>
        <v>Yes</v>
      </c>
    </row>
    <row r="847" spans="1:16" hidden="1" x14ac:dyDescent="0.3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IF(_xlfn.XLOOKUP(C847,customers!$A$2:$A$1001,customers!B847:B1846,,0)=0,"",_xlfn.XLOOKUP(C847,customers!$A$2:$A$1001,customers!B847:B1846,,0))</f>
        <v/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_xlfn.XLOOKUP(C847,customers!$A$2:$A$1001,customers!$G$2:$G$1001,,0)</f>
        <v>United States</v>
      </c>
      <c r="I847" t="str">
        <f>_xlfn.XLOOKUP(D847,products!$A$2:$A$49,products!$B$2:$B$49,,0)</f>
        <v>Exc</v>
      </c>
      <c r="J847" t="str">
        <f>_xlfn.XLOOKUP(D847,products!$A$2:$A$49,products!$C$2:$C$49,,0)</f>
        <v>D</v>
      </c>
      <c r="K847" s="4">
        <f>_xlfn.XLOOKUP(D847,products!$A$2:$A$49,products!$D$2:$D$49,,0)</f>
        <v>2.5</v>
      </c>
      <c r="L847" s="5">
        <f>_xlfn.XLOOKUP(D847,products!$A$2:$A$49,products!$E$2:$E$49,,0)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_xlfn.XLOOKUP(Order_table[[#This Row],[Customer ID]],customers!$A$2:$A$1001,customers!$I$2:$I$1001,,0)</f>
        <v>No</v>
      </c>
    </row>
    <row r="848" spans="1:16" hidden="1" x14ac:dyDescent="0.3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IF(_xlfn.XLOOKUP(C848,customers!$A$2:$A$1001,customers!B848:B1847,,0)=0,"",_xlfn.XLOOKUP(C848,customers!$A$2:$A$1001,customers!B848:B1847,,0))</f>
        <v/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_xlfn.XLOOKUP(C848,customers!$A$2:$A$1001,customers!$G$2:$G$1001,,0)</f>
        <v>United States</v>
      </c>
      <c r="I848" t="str">
        <f>_xlfn.XLOOKUP(D848,products!$A$2:$A$49,products!$B$2:$B$49,,0)</f>
        <v>Ara</v>
      </c>
      <c r="J848" t="str">
        <f>_xlfn.XLOOKUP(D848,products!$A$2:$A$49,products!$C$2:$C$49,,0)</f>
        <v>M</v>
      </c>
      <c r="K848" s="4">
        <f>_xlfn.XLOOKUP(D848,products!$A$2:$A$49,products!$D$2:$D$49,,0)</f>
        <v>2.5</v>
      </c>
      <c r="L848" s="5">
        <f>_xlfn.XLOOKUP(D848,products!$A$2:$A$49,products!$E$2:$E$49,,0)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_xlfn.XLOOKUP(Order_table[[#This Row],[Customer ID]],customers!$A$2:$A$1001,customers!$I$2:$I$1001,,0)</f>
        <v>Yes</v>
      </c>
    </row>
    <row r="849" spans="1:16" hidden="1" x14ac:dyDescent="0.3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IF(_xlfn.XLOOKUP(C849,customers!$A$2:$A$1001,customers!B849:B1848,,0)=0,"",_xlfn.XLOOKUP(C849,customers!$A$2:$A$1001,customers!B849:B1848,,0))</f>
        <v/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_xlfn.XLOOKUP(C849,customers!$A$2:$A$1001,customers!$G$2:$G$1001,,0)</f>
        <v>United States</v>
      </c>
      <c r="I849" t="str">
        <f>_xlfn.XLOOKUP(D849,products!$A$2:$A$49,products!$B$2:$B$49,,0)</f>
        <v>Ara</v>
      </c>
      <c r="J849" t="str">
        <f>_xlfn.XLOOKUP(D849,products!$A$2:$A$49,products!$C$2:$C$49,,0)</f>
        <v>D</v>
      </c>
      <c r="K849" s="4">
        <f>_xlfn.XLOOKUP(D849,products!$A$2:$A$49,products!$D$2:$D$49,,0)</f>
        <v>0.2</v>
      </c>
      <c r="L849" s="5">
        <f>_xlfn.XLOOKUP(D849,products!$A$2:$A$49,products!$E$2:$E$49,,0)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_xlfn.XLOOKUP(Order_table[[#This Row],[Customer ID]],customers!$A$2:$A$1001,customers!$I$2:$I$1001,,0)</f>
        <v>Yes</v>
      </c>
    </row>
    <row r="850" spans="1:16" hidden="1" x14ac:dyDescent="0.3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IF(_xlfn.XLOOKUP(C850,customers!$A$2:$A$1001,customers!B850:B1849,,0)=0,"",_xlfn.XLOOKUP(C850,customers!$A$2:$A$1001,customers!B850:B1849,,0))</f>
        <v/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_xlfn.XLOOKUP(C850,customers!$A$2:$A$1001,customers!$G$2:$G$1001,,0)</f>
        <v>United States</v>
      </c>
      <c r="I850" t="str">
        <f>_xlfn.XLOOKUP(D850,products!$A$2:$A$49,products!$B$2:$B$49,,0)</f>
        <v>Exc</v>
      </c>
      <c r="J850" t="str">
        <f>_xlfn.XLOOKUP(D850,products!$A$2:$A$49,products!$C$2:$C$49,,0)</f>
        <v>L</v>
      </c>
      <c r="K850" s="4">
        <f>_xlfn.XLOOKUP(D850,products!$A$2:$A$49,products!$D$2:$D$49,,0)</f>
        <v>0.5</v>
      </c>
      <c r="L850" s="5">
        <f>_xlfn.XLOOKUP(D850,products!$A$2:$A$49,products!$E$2:$E$49,,0)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_xlfn.XLOOKUP(Order_table[[#This Row],[Customer ID]],customers!$A$2:$A$1001,customers!$I$2:$I$1001,,0)</f>
        <v>No</v>
      </c>
    </row>
    <row r="851" spans="1:16" hidden="1" x14ac:dyDescent="0.3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IF(_xlfn.XLOOKUP(C851,customers!$A$2:$A$1001,customers!B851:B1850,,0)=0,"",_xlfn.XLOOKUP(C851,customers!$A$2:$A$1001,customers!B851:B1850,,0))</f>
        <v/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_xlfn.XLOOKUP(C851,customers!$A$2:$A$1001,customers!$G$2:$G$1001,,0)</f>
        <v>United States</v>
      </c>
      <c r="I851" t="str">
        <f>_xlfn.XLOOKUP(D851,products!$A$2:$A$49,products!$B$2:$B$49,,0)</f>
        <v>Ara</v>
      </c>
      <c r="J851" t="str">
        <f>_xlfn.XLOOKUP(D851,products!$A$2:$A$49,products!$C$2:$C$49,,0)</f>
        <v>L</v>
      </c>
      <c r="K851" s="4">
        <f>_xlfn.XLOOKUP(D851,products!$A$2:$A$49,products!$D$2:$D$49,,0)</f>
        <v>0.2</v>
      </c>
      <c r="L851" s="5">
        <f>_xlfn.XLOOKUP(D851,products!$A$2:$A$49,products!$E$2:$E$49,,0)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_xlfn.XLOOKUP(Order_table[[#This Row],[Customer ID]],customers!$A$2:$A$1001,customers!$I$2:$I$1001,,0)</f>
        <v>Yes</v>
      </c>
    </row>
    <row r="852" spans="1:16" hidden="1" x14ac:dyDescent="0.3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IF(_xlfn.XLOOKUP(C852,customers!$A$2:$A$1001,customers!B852:B1851,,0)=0,"",_xlfn.XLOOKUP(C852,customers!$A$2:$A$1001,customers!B852:B1851,,0))</f>
        <v/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_xlfn.XLOOKUP(C852,customers!$A$2:$A$1001,customers!$G$2:$G$1001,,0)</f>
        <v>United States</v>
      </c>
      <c r="I852" t="str">
        <f>_xlfn.XLOOKUP(D852,products!$A$2:$A$49,products!$B$2:$B$49,,0)</f>
        <v>Ara</v>
      </c>
      <c r="J852" t="str">
        <f>_xlfn.XLOOKUP(D852,products!$A$2:$A$49,products!$C$2:$C$49,,0)</f>
        <v>M</v>
      </c>
      <c r="K852" s="4">
        <f>_xlfn.XLOOKUP(D852,products!$A$2:$A$49,products!$D$2:$D$49,,0)</f>
        <v>0.2</v>
      </c>
      <c r="L852" s="5">
        <f>_xlfn.XLOOKUP(D852,products!$A$2:$A$49,products!$E$2:$E$49,,0)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_xlfn.XLOOKUP(Order_table[[#This Row],[Customer ID]],customers!$A$2:$A$1001,customers!$I$2:$I$1001,,0)</f>
        <v>Yes</v>
      </c>
    </row>
    <row r="853" spans="1:16" hidden="1" x14ac:dyDescent="0.3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IF(_xlfn.XLOOKUP(C853,customers!$A$2:$A$1001,customers!B853:B1852,,0)=0,"",_xlfn.XLOOKUP(C853,customers!$A$2:$A$1001,customers!B853:B1852,,0))</f>
        <v/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_xlfn.XLOOKUP(C853,customers!$A$2:$A$1001,customers!$G$2:$G$1001,,0)</f>
        <v>United States</v>
      </c>
      <c r="I853" t="str">
        <f>_xlfn.XLOOKUP(D853,products!$A$2:$A$49,products!$B$2:$B$49,,0)</f>
        <v>Lib</v>
      </c>
      <c r="J853" t="str">
        <f>_xlfn.XLOOKUP(D853,products!$A$2:$A$49,products!$C$2:$C$49,,0)</f>
        <v>D</v>
      </c>
      <c r="K853" s="4">
        <f>_xlfn.XLOOKUP(D853,products!$A$2:$A$49,products!$D$2:$D$49,,0)</f>
        <v>0.5</v>
      </c>
      <c r="L853" s="5">
        <f>_xlfn.XLOOKUP(D853,products!$A$2:$A$49,products!$E$2:$E$49,,0)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_xlfn.XLOOKUP(Order_table[[#This Row],[Customer ID]],customers!$A$2:$A$1001,customers!$I$2:$I$1001,,0)</f>
        <v>Yes</v>
      </c>
    </row>
    <row r="854" spans="1:16" hidden="1" x14ac:dyDescent="0.3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IF(_xlfn.XLOOKUP(C854,customers!$A$2:$A$1001,customers!B854:B1853,,0)=0,"",_xlfn.XLOOKUP(C854,customers!$A$2:$A$1001,customers!B854:B1853,,0))</f>
        <v/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_xlfn.XLOOKUP(C854,customers!$A$2:$A$1001,customers!$G$2:$G$1001,,0)</f>
        <v>United States</v>
      </c>
      <c r="I854" t="str">
        <f>_xlfn.XLOOKUP(D854,products!$A$2:$A$49,products!$B$2:$B$49,,0)</f>
        <v>Lib</v>
      </c>
      <c r="J854" t="str">
        <f>_xlfn.XLOOKUP(D854,products!$A$2:$A$49,products!$C$2:$C$49,,0)</f>
        <v>D</v>
      </c>
      <c r="K854" s="4">
        <f>_xlfn.XLOOKUP(D854,products!$A$2:$A$49,products!$D$2:$D$49,,0)</f>
        <v>2.5</v>
      </c>
      <c r="L854" s="5">
        <f>_xlfn.XLOOKUP(D854,products!$A$2:$A$49,products!$E$2:$E$49,,0)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_xlfn.XLOOKUP(Order_table[[#This Row],[Customer ID]],customers!$A$2:$A$1001,customers!$I$2:$I$1001,,0)</f>
        <v>Yes</v>
      </c>
    </row>
    <row r="855" spans="1:16" hidden="1" x14ac:dyDescent="0.3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IF(_xlfn.XLOOKUP(C855,customers!$A$2:$A$1001,customers!B855:B1854,,0)=0,"",_xlfn.XLOOKUP(C855,customers!$A$2:$A$1001,customers!B855:B1854,,0))</f>
        <v/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_xlfn.XLOOKUP(C855,customers!$A$2:$A$1001,customers!$G$2:$G$1001,,0)</f>
        <v>United States</v>
      </c>
      <c r="I855" t="str">
        <f>_xlfn.XLOOKUP(D855,products!$A$2:$A$49,products!$B$2:$B$49,,0)</f>
        <v>Ara</v>
      </c>
      <c r="J855" t="str">
        <f>_xlfn.XLOOKUP(D855,products!$A$2:$A$49,products!$C$2:$C$49,,0)</f>
        <v>D</v>
      </c>
      <c r="K855" s="4">
        <f>_xlfn.XLOOKUP(D855,products!$A$2:$A$49,products!$D$2:$D$49,,0)</f>
        <v>1</v>
      </c>
      <c r="L855" s="5">
        <f>_xlfn.XLOOKUP(D855,products!$A$2:$A$49,products!$E$2:$E$49,,0)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_xlfn.XLOOKUP(Order_table[[#This Row],[Customer ID]],customers!$A$2:$A$1001,customers!$I$2:$I$1001,,0)</f>
        <v>No</v>
      </c>
    </row>
    <row r="856" spans="1:16" hidden="1" x14ac:dyDescent="0.3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IF(_xlfn.XLOOKUP(C856,customers!$A$2:$A$1001,customers!B856:B1855,,0)=0,"",_xlfn.XLOOKUP(C856,customers!$A$2:$A$1001,customers!B856:B1855,,0))</f>
        <v/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_xlfn.XLOOKUP(C856,customers!$A$2:$A$1001,customers!$G$2:$G$1001,,0)</f>
        <v>United States</v>
      </c>
      <c r="I856" t="str">
        <f>_xlfn.XLOOKUP(D856,products!$A$2:$A$49,products!$B$2:$B$49,,0)</f>
        <v>Rob</v>
      </c>
      <c r="J856" t="str">
        <f>_xlfn.XLOOKUP(D856,products!$A$2:$A$49,products!$C$2:$C$49,,0)</f>
        <v>L</v>
      </c>
      <c r="K856" s="4">
        <f>_xlfn.XLOOKUP(D856,products!$A$2:$A$49,products!$D$2:$D$49,,0)</f>
        <v>0.5</v>
      </c>
      <c r="L856" s="5">
        <f>_xlfn.XLOOKUP(D856,products!$A$2:$A$49,products!$E$2:$E$49,,0)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_xlfn.XLOOKUP(Order_table[[#This Row],[Customer ID]],customers!$A$2:$A$1001,customers!$I$2:$I$1001,,0)</f>
        <v>Yes</v>
      </c>
    </row>
    <row r="857" spans="1:16" hidden="1" x14ac:dyDescent="0.3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IF(_xlfn.XLOOKUP(C857,customers!$A$2:$A$1001,customers!B857:B1856,,0)=0,"",_xlfn.XLOOKUP(C857,customers!$A$2:$A$1001,customers!B857:B1856,,0))</f>
        <v/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_xlfn.XLOOKUP(C857,customers!$A$2:$A$1001,customers!$G$2:$G$1001,,0)</f>
        <v>United States</v>
      </c>
      <c r="I857" t="str">
        <f>_xlfn.XLOOKUP(D857,products!$A$2:$A$49,products!$B$2:$B$49,,0)</f>
        <v>Lib</v>
      </c>
      <c r="J857" t="str">
        <f>_xlfn.XLOOKUP(D857,products!$A$2:$A$49,products!$C$2:$C$49,,0)</f>
        <v>D</v>
      </c>
      <c r="K857" s="4">
        <f>_xlfn.XLOOKUP(D857,products!$A$2:$A$49,products!$D$2:$D$49,,0)</f>
        <v>2.5</v>
      </c>
      <c r="L857" s="5">
        <f>_xlfn.XLOOKUP(D857,products!$A$2:$A$49,products!$E$2:$E$49,,0)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_xlfn.XLOOKUP(Order_table[[#This Row],[Customer ID]],customers!$A$2:$A$1001,customers!$I$2:$I$1001,,0)</f>
        <v>No</v>
      </c>
    </row>
    <row r="858" spans="1:16" hidden="1" x14ac:dyDescent="0.3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IF(_xlfn.XLOOKUP(C858,customers!$A$2:$A$1001,customers!B858:B1857,,0)=0,"",_xlfn.XLOOKUP(C858,customers!$A$2:$A$1001,customers!B858:B1857,,0))</f>
        <v/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_xlfn.XLOOKUP(C858,customers!$A$2:$A$1001,customers!$G$2:$G$1001,,0)</f>
        <v>United States</v>
      </c>
      <c r="I858" t="str">
        <f>_xlfn.XLOOKUP(D858,products!$A$2:$A$49,products!$B$2:$B$49,,0)</f>
        <v>Lib</v>
      </c>
      <c r="J858" t="str">
        <f>_xlfn.XLOOKUP(D858,products!$A$2:$A$49,products!$C$2:$C$49,,0)</f>
        <v>M</v>
      </c>
      <c r="K858" s="4">
        <f>_xlfn.XLOOKUP(D858,products!$A$2:$A$49,products!$D$2:$D$49,,0)</f>
        <v>0.2</v>
      </c>
      <c r="L858" s="5">
        <f>_xlfn.XLOOKUP(D858,products!$A$2:$A$49,products!$E$2:$E$49,,0)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_xlfn.XLOOKUP(Order_table[[#This Row],[Customer ID]],customers!$A$2:$A$1001,customers!$I$2:$I$1001,,0)</f>
        <v>Yes</v>
      </c>
    </row>
    <row r="859" spans="1:16" hidden="1" x14ac:dyDescent="0.3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IF(_xlfn.XLOOKUP(C859,customers!$A$2:$A$1001,customers!B859:B1858,,0)=0,"",_xlfn.XLOOKUP(C859,customers!$A$2:$A$1001,customers!B859:B1858,,0))</f>
        <v/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_xlfn.XLOOKUP(C859,customers!$A$2:$A$1001,customers!$G$2:$G$1001,,0)</f>
        <v>United States</v>
      </c>
      <c r="I859" t="str">
        <f>_xlfn.XLOOKUP(D859,products!$A$2:$A$49,products!$B$2:$B$49,,0)</f>
        <v>Rob</v>
      </c>
      <c r="J859" t="str">
        <f>_xlfn.XLOOKUP(D859,products!$A$2:$A$49,products!$C$2:$C$49,,0)</f>
        <v>L</v>
      </c>
      <c r="K859" s="4">
        <f>_xlfn.XLOOKUP(D859,products!$A$2:$A$49,products!$D$2:$D$49,,0)</f>
        <v>2.5</v>
      </c>
      <c r="L859" s="5">
        <f>_xlfn.XLOOKUP(D859,products!$A$2:$A$49,products!$E$2:$E$49,,0)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_xlfn.XLOOKUP(Order_table[[#This Row],[Customer ID]],customers!$A$2:$A$1001,customers!$I$2:$I$1001,,0)</f>
        <v>No</v>
      </c>
    </row>
    <row r="860" spans="1:16" hidden="1" x14ac:dyDescent="0.3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IF(_xlfn.XLOOKUP(C860,customers!$A$2:$A$1001,customers!B860:B1859,,0)=0,"",_xlfn.XLOOKUP(C860,customers!$A$2:$A$1001,customers!B860:B1859,,0))</f>
        <v/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_xlfn.XLOOKUP(C860,customers!$A$2:$A$1001,customers!$G$2:$G$1001,,0)</f>
        <v>United States</v>
      </c>
      <c r="I860" t="str">
        <f>_xlfn.XLOOKUP(D860,products!$A$2:$A$49,products!$B$2:$B$49,,0)</f>
        <v>Lib</v>
      </c>
      <c r="J860" t="str">
        <f>_xlfn.XLOOKUP(D860,products!$A$2:$A$49,products!$C$2:$C$49,,0)</f>
        <v>M</v>
      </c>
      <c r="K860" s="4">
        <f>_xlfn.XLOOKUP(D860,products!$A$2:$A$49,products!$D$2:$D$49,,0)</f>
        <v>0.5</v>
      </c>
      <c r="L860" s="5">
        <f>_xlfn.XLOOKUP(D860,products!$A$2:$A$49,products!$E$2:$E$49,,0)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_xlfn.XLOOKUP(Order_table[[#This Row],[Customer ID]],customers!$A$2:$A$1001,customers!$I$2:$I$1001,,0)</f>
        <v>No</v>
      </c>
    </row>
    <row r="861" spans="1:16" hidden="1" x14ac:dyDescent="0.3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IF(_xlfn.XLOOKUP(C861,customers!$A$2:$A$1001,customers!B861:B1860,,0)=0,"",_xlfn.XLOOKUP(C861,customers!$A$2:$A$1001,customers!B861:B1860,,0))</f>
        <v/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_xlfn.XLOOKUP(C861,customers!$A$2:$A$1001,customers!$G$2:$G$1001,,0)</f>
        <v>United States</v>
      </c>
      <c r="I861" t="str">
        <f>_xlfn.XLOOKUP(D861,products!$A$2:$A$49,products!$B$2:$B$49,,0)</f>
        <v>Ara</v>
      </c>
      <c r="J861" t="str">
        <f>_xlfn.XLOOKUP(D861,products!$A$2:$A$49,products!$C$2:$C$49,,0)</f>
        <v>L</v>
      </c>
      <c r="K861" s="4">
        <f>_xlfn.XLOOKUP(D861,products!$A$2:$A$49,products!$D$2:$D$49,,0)</f>
        <v>2.5</v>
      </c>
      <c r="L861" s="5">
        <f>_xlfn.XLOOKUP(D861,products!$A$2:$A$49,products!$E$2:$E$49,,0)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_xlfn.XLOOKUP(Order_table[[#This Row],[Customer ID]],customers!$A$2:$A$1001,customers!$I$2:$I$1001,,0)</f>
        <v>No</v>
      </c>
    </row>
    <row r="862" spans="1:16" hidden="1" x14ac:dyDescent="0.3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IF(_xlfn.XLOOKUP(C862,customers!$A$2:$A$1001,customers!B862:B1861,,0)=0,"",_xlfn.XLOOKUP(C862,customers!$A$2:$A$1001,customers!B862:B1861,,0))</f>
        <v/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_xlfn.XLOOKUP(C862,customers!$A$2:$A$1001,customers!$G$2:$G$1001,,0)</f>
        <v>United States</v>
      </c>
      <c r="I862" t="str">
        <f>_xlfn.XLOOKUP(D862,products!$A$2:$A$49,products!$B$2:$B$49,,0)</f>
        <v>Ara</v>
      </c>
      <c r="J862" t="str">
        <f>_xlfn.XLOOKUP(D862,products!$A$2:$A$49,products!$C$2:$C$49,,0)</f>
        <v>M</v>
      </c>
      <c r="K862" s="4">
        <f>_xlfn.XLOOKUP(D862,products!$A$2:$A$49,products!$D$2:$D$49,,0)</f>
        <v>2.5</v>
      </c>
      <c r="L862" s="5">
        <f>_xlfn.XLOOKUP(D862,products!$A$2:$A$49,products!$E$2:$E$49,,0)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_xlfn.XLOOKUP(Order_table[[#This Row],[Customer ID]],customers!$A$2:$A$1001,customers!$I$2:$I$1001,,0)</f>
        <v>No</v>
      </c>
    </row>
    <row r="863" spans="1:16" hidden="1" x14ac:dyDescent="0.3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IF(_xlfn.XLOOKUP(C863,customers!$A$2:$A$1001,customers!B863:B1862,,0)=0,"",_xlfn.XLOOKUP(C863,customers!$A$2:$A$1001,customers!B863:B1862,,0))</f>
        <v/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_xlfn.XLOOKUP(C863,customers!$A$2:$A$1001,customers!$G$2:$G$1001,,0)</f>
        <v>United States</v>
      </c>
      <c r="I863" t="str">
        <f>_xlfn.XLOOKUP(D863,products!$A$2:$A$49,products!$B$2:$B$49,,0)</f>
        <v>Lib</v>
      </c>
      <c r="J863" t="str">
        <f>_xlfn.XLOOKUP(D863,products!$A$2:$A$49,products!$C$2:$C$49,,0)</f>
        <v>D</v>
      </c>
      <c r="K863" s="4">
        <f>_xlfn.XLOOKUP(D863,products!$A$2:$A$49,products!$D$2:$D$49,,0)</f>
        <v>1</v>
      </c>
      <c r="L863" s="5">
        <f>_xlfn.XLOOKUP(D863,products!$A$2:$A$49,products!$E$2:$E$49,,0)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_xlfn.XLOOKUP(Order_table[[#This Row],[Customer ID]],customers!$A$2:$A$1001,customers!$I$2:$I$1001,,0)</f>
        <v>Yes</v>
      </c>
    </row>
    <row r="864" spans="1:16" hidden="1" x14ac:dyDescent="0.3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IF(_xlfn.XLOOKUP(C864,customers!$A$2:$A$1001,customers!B864:B1863,,0)=0,"",_xlfn.XLOOKUP(C864,customers!$A$2:$A$1001,customers!B864:B1863,,0))</f>
        <v/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_xlfn.XLOOKUP(C864,customers!$A$2:$A$1001,customers!$G$2:$G$1001,,0)</f>
        <v>United States</v>
      </c>
      <c r="I864" t="str">
        <f>_xlfn.XLOOKUP(D864,products!$A$2:$A$49,products!$B$2:$B$49,,0)</f>
        <v>Rob</v>
      </c>
      <c r="J864" t="str">
        <f>_xlfn.XLOOKUP(D864,products!$A$2:$A$49,products!$C$2:$C$49,,0)</f>
        <v>M</v>
      </c>
      <c r="K864" s="4">
        <f>_xlfn.XLOOKUP(D864,products!$A$2:$A$49,products!$D$2:$D$49,,0)</f>
        <v>1</v>
      </c>
      <c r="L864" s="5">
        <f>_xlfn.XLOOKUP(D864,products!$A$2:$A$49,products!$E$2:$E$49,,0)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_xlfn.XLOOKUP(Order_table[[#This Row],[Customer ID]],customers!$A$2:$A$1001,customers!$I$2:$I$1001,,0)</f>
        <v>Yes</v>
      </c>
    </row>
    <row r="865" spans="1:16" hidden="1" x14ac:dyDescent="0.3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IF(_xlfn.XLOOKUP(C865,customers!$A$2:$A$1001,customers!B865:B1864,,0)=0,"",_xlfn.XLOOKUP(C865,customers!$A$2:$A$1001,customers!B865:B1864,,0))</f>
        <v/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_xlfn.XLOOKUP(C865,customers!$A$2:$A$1001,customers!$G$2:$G$1001,,0)</f>
        <v>United States</v>
      </c>
      <c r="I865" t="str">
        <f>_xlfn.XLOOKUP(D865,products!$A$2:$A$49,products!$B$2:$B$49,,0)</f>
        <v>Lib</v>
      </c>
      <c r="J865" t="str">
        <f>_xlfn.XLOOKUP(D865,products!$A$2:$A$49,products!$C$2:$C$49,,0)</f>
        <v>M</v>
      </c>
      <c r="K865" s="4">
        <f>_xlfn.XLOOKUP(D865,products!$A$2:$A$49,products!$D$2:$D$49,,0)</f>
        <v>1</v>
      </c>
      <c r="L865" s="5">
        <f>_xlfn.XLOOKUP(D865,products!$A$2:$A$49,products!$E$2:$E$49,,0)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_xlfn.XLOOKUP(Order_table[[#This Row],[Customer ID]],customers!$A$2:$A$1001,customers!$I$2:$I$1001,,0)</f>
        <v>Yes</v>
      </c>
    </row>
    <row r="866" spans="1:16" hidden="1" x14ac:dyDescent="0.3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IF(_xlfn.XLOOKUP(C866,customers!$A$2:$A$1001,customers!B866:B1865,,0)=0,"",_xlfn.XLOOKUP(C866,customers!$A$2:$A$1001,customers!B866:B1865,,0))</f>
        <v/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_xlfn.XLOOKUP(C866,customers!$A$2:$A$1001,customers!$G$2:$G$1001,,0)</f>
        <v>Ireland</v>
      </c>
      <c r="I866" t="str">
        <f>_xlfn.XLOOKUP(D866,products!$A$2:$A$49,products!$B$2:$B$49,,0)</f>
        <v>Rob</v>
      </c>
      <c r="J866" t="str">
        <f>_xlfn.XLOOKUP(D866,products!$A$2:$A$49,products!$C$2:$C$49,,0)</f>
        <v>L</v>
      </c>
      <c r="K866" s="4">
        <f>_xlfn.XLOOKUP(D866,products!$A$2:$A$49,products!$D$2:$D$49,,0)</f>
        <v>0.2</v>
      </c>
      <c r="L866" s="5">
        <f>_xlfn.XLOOKUP(D866,products!$A$2:$A$49,products!$E$2:$E$49,,0)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_xlfn.XLOOKUP(Order_table[[#This Row],[Customer ID]],customers!$A$2:$A$1001,customers!$I$2:$I$1001,,0)</f>
        <v>No</v>
      </c>
    </row>
    <row r="867" spans="1:16" hidden="1" x14ac:dyDescent="0.3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IF(_xlfn.XLOOKUP(C867,customers!$A$2:$A$1001,customers!B867:B1866,,0)=0,"",_xlfn.XLOOKUP(C867,customers!$A$2:$A$1001,customers!B867:B1866,,0))</f>
        <v/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_xlfn.XLOOKUP(C867,customers!$A$2:$A$1001,customers!$G$2:$G$1001,,0)</f>
        <v>United States</v>
      </c>
      <c r="I867" t="str">
        <f>_xlfn.XLOOKUP(D867,products!$A$2:$A$49,products!$B$2:$B$49,,0)</f>
        <v>Ara</v>
      </c>
      <c r="J867" t="str">
        <f>_xlfn.XLOOKUP(D867,products!$A$2:$A$49,products!$C$2:$C$49,,0)</f>
        <v>M</v>
      </c>
      <c r="K867" s="4">
        <f>_xlfn.XLOOKUP(D867,products!$A$2:$A$49,products!$D$2:$D$49,,0)</f>
        <v>0.5</v>
      </c>
      <c r="L867" s="5">
        <f>_xlfn.XLOOKUP(D867,products!$A$2:$A$49,products!$E$2:$E$49,,0)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_xlfn.XLOOKUP(Order_table[[#This Row],[Customer ID]],customers!$A$2:$A$1001,customers!$I$2:$I$1001,,0)</f>
        <v>Yes</v>
      </c>
    </row>
    <row r="868" spans="1:16" hidden="1" x14ac:dyDescent="0.3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IF(_xlfn.XLOOKUP(C868,customers!$A$2:$A$1001,customers!B868:B1867,,0)=0,"",_xlfn.XLOOKUP(C868,customers!$A$2:$A$1001,customers!B868:B1867,,0))</f>
        <v/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_xlfn.XLOOKUP(C868,customers!$A$2:$A$1001,customers!$G$2:$G$1001,,0)</f>
        <v>Ireland</v>
      </c>
      <c r="I868" t="str">
        <f>_xlfn.XLOOKUP(D868,products!$A$2:$A$49,products!$B$2:$B$49,,0)</f>
        <v>Ara</v>
      </c>
      <c r="J868" t="str">
        <f>_xlfn.XLOOKUP(D868,products!$A$2:$A$49,products!$C$2:$C$49,,0)</f>
        <v>D</v>
      </c>
      <c r="K868" s="4">
        <f>_xlfn.XLOOKUP(D868,products!$A$2:$A$49,products!$D$2:$D$49,,0)</f>
        <v>0.5</v>
      </c>
      <c r="L868" s="5">
        <f>_xlfn.XLOOKUP(D868,products!$A$2:$A$49,products!$E$2:$E$49,,0)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_xlfn.XLOOKUP(Order_table[[#This Row],[Customer ID]],customers!$A$2:$A$1001,customers!$I$2:$I$1001,,0)</f>
        <v>No</v>
      </c>
    </row>
    <row r="869" spans="1:16" hidden="1" x14ac:dyDescent="0.3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IF(_xlfn.XLOOKUP(C869,customers!$A$2:$A$1001,customers!B869:B1868,,0)=0,"",_xlfn.XLOOKUP(C869,customers!$A$2:$A$1001,customers!B869:B1868,,0))</f>
        <v/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_xlfn.XLOOKUP(C869,customers!$A$2:$A$1001,customers!$G$2:$G$1001,,0)</f>
        <v>Ireland</v>
      </c>
      <c r="I869" t="str">
        <f>_xlfn.XLOOKUP(D869,products!$A$2:$A$49,products!$B$2:$B$49,,0)</f>
        <v>Ara</v>
      </c>
      <c r="J869" t="str">
        <f>_xlfn.XLOOKUP(D869,products!$A$2:$A$49,products!$C$2:$C$49,,0)</f>
        <v>L</v>
      </c>
      <c r="K869" s="4">
        <f>_xlfn.XLOOKUP(D869,products!$A$2:$A$49,products!$D$2:$D$49,,0)</f>
        <v>2.5</v>
      </c>
      <c r="L869" s="5">
        <f>_xlfn.XLOOKUP(D869,products!$A$2:$A$49,products!$E$2:$E$49,,0)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_xlfn.XLOOKUP(Order_table[[#This Row],[Customer ID]],customers!$A$2:$A$1001,customers!$I$2:$I$1001,,0)</f>
        <v>Yes</v>
      </c>
    </row>
    <row r="870" spans="1:16" hidden="1" x14ac:dyDescent="0.3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IF(_xlfn.XLOOKUP(C870,customers!$A$2:$A$1001,customers!B870:B1869,,0)=0,"",_xlfn.XLOOKUP(C870,customers!$A$2:$A$1001,customers!B870:B1869,,0))</f>
        <v/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_xlfn.XLOOKUP(C870,customers!$A$2:$A$1001,customers!$G$2:$G$1001,,0)</f>
        <v>United States</v>
      </c>
      <c r="I870" t="str">
        <f>_xlfn.XLOOKUP(D870,products!$A$2:$A$49,products!$B$2:$B$49,,0)</f>
        <v>Exc</v>
      </c>
      <c r="J870" t="str">
        <f>_xlfn.XLOOKUP(D870,products!$A$2:$A$49,products!$C$2:$C$49,,0)</f>
        <v>M</v>
      </c>
      <c r="K870" s="4">
        <f>_xlfn.XLOOKUP(D870,products!$A$2:$A$49,products!$D$2:$D$49,,0)</f>
        <v>0.5</v>
      </c>
      <c r="L870" s="5">
        <f>_xlfn.XLOOKUP(D870,products!$A$2:$A$49,products!$E$2:$E$49,,0)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_xlfn.XLOOKUP(Order_table[[#This Row],[Customer ID]],customers!$A$2:$A$1001,customers!$I$2:$I$1001,,0)</f>
        <v>Yes</v>
      </c>
    </row>
    <row r="871" spans="1:16" hidden="1" x14ac:dyDescent="0.3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IF(_xlfn.XLOOKUP(C871,customers!$A$2:$A$1001,customers!B871:B1870,,0)=0,"",_xlfn.XLOOKUP(C871,customers!$A$2:$A$1001,customers!B871:B1870,,0))</f>
        <v/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_xlfn.XLOOKUP(C871,customers!$A$2:$A$1001,customers!$G$2:$G$1001,,0)</f>
        <v>United States</v>
      </c>
      <c r="I871" t="str">
        <f>_xlfn.XLOOKUP(D871,products!$A$2:$A$49,products!$B$2:$B$49,,0)</f>
        <v>Rob</v>
      </c>
      <c r="J871" t="str">
        <f>_xlfn.XLOOKUP(D871,products!$A$2:$A$49,products!$C$2:$C$49,,0)</f>
        <v>M</v>
      </c>
      <c r="K871" s="4">
        <f>_xlfn.XLOOKUP(D871,products!$A$2:$A$49,products!$D$2:$D$49,,0)</f>
        <v>0.5</v>
      </c>
      <c r="L871" s="5">
        <f>_xlfn.XLOOKUP(D871,products!$A$2:$A$49,products!$E$2:$E$49,,0)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_xlfn.XLOOKUP(Order_table[[#This Row],[Customer ID]],customers!$A$2:$A$1001,customers!$I$2:$I$1001,,0)</f>
        <v>Yes</v>
      </c>
    </row>
    <row r="872" spans="1:16" hidden="1" x14ac:dyDescent="0.3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IF(_xlfn.XLOOKUP(C872,customers!$A$2:$A$1001,customers!B872:B1871,,0)=0,"",_xlfn.XLOOKUP(C872,customers!$A$2:$A$1001,customers!B872:B1871,,0))</f>
        <v/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_xlfn.XLOOKUP(C872,customers!$A$2:$A$1001,customers!$G$2:$G$1001,,0)</f>
        <v>Ireland</v>
      </c>
      <c r="I872" t="str">
        <f>_xlfn.XLOOKUP(D872,products!$A$2:$A$49,products!$B$2:$B$49,,0)</f>
        <v>Exc</v>
      </c>
      <c r="J872" t="str">
        <f>_xlfn.XLOOKUP(D872,products!$A$2:$A$49,products!$C$2:$C$49,,0)</f>
        <v>D</v>
      </c>
      <c r="K872" s="4">
        <f>_xlfn.XLOOKUP(D872,products!$A$2:$A$49,products!$D$2:$D$49,,0)</f>
        <v>0.5</v>
      </c>
      <c r="L872" s="5">
        <f>_xlfn.XLOOKUP(D872,products!$A$2:$A$49,products!$E$2:$E$49,,0)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_xlfn.XLOOKUP(Order_table[[#This Row],[Customer ID]],customers!$A$2:$A$1001,customers!$I$2:$I$1001,,0)</f>
        <v>Yes</v>
      </c>
    </row>
    <row r="873" spans="1:16" hidden="1" x14ac:dyDescent="0.3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IF(_xlfn.XLOOKUP(C873,customers!$A$2:$A$1001,customers!B873:B1872,,0)=0,"",_xlfn.XLOOKUP(C873,customers!$A$2:$A$1001,customers!B873:B1872,,0))</f>
        <v/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_xlfn.XLOOKUP(C873,customers!$A$2:$A$1001,customers!$G$2:$G$1001,,0)</f>
        <v>United Kingdom</v>
      </c>
      <c r="I873" t="str">
        <f>_xlfn.XLOOKUP(D873,products!$A$2:$A$49,products!$B$2:$B$49,,0)</f>
        <v>Exc</v>
      </c>
      <c r="J873" t="str">
        <f>_xlfn.XLOOKUP(D873,products!$A$2:$A$49,products!$C$2:$C$49,,0)</f>
        <v>L</v>
      </c>
      <c r="K873" s="4">
        <f>_xlfn.XLOOKUP(D873,products!$A$2:$A$49,products!$D$2:$D$49,,0)</f>
        <v>1</v>
      </c>
      <c r="L873" s="5">
        <f>_xlfn.XLOOKUP(D873,products!$A$2:$A$49,products!$E$2:$E$49,,0)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_xlfn.XLOOKUP(Order_table[[#This Row],[Customer ID]],customers!$A$2:$A$1001,customers!$I$2:$I$1001,,0)</f>
        <v>Yes</v>
      </c>
    </row>
    <row r="874" spans="1:16" hidden="1" x14ac:dyDescent="0.3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IF(_xlfn.XLOOKUP(C874,customers!$A$2:$A$1001,customers!B874:B1873,,0)=0,"",_xlfn.XLOOKUP(C874,customers!$A$2:$A$1001,customers!B874:B1873,,0))</f>
        <v/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_xlfn.XLOOKUP(C874,customers!$A$2:$A$1001,customers!$G$2:$G$1001,,0)</f>
        <v>United States</v>
      </c>
      <c r="I874" t="str">
        <f>_xlfn.XLOOKUP(D874,products!$A$2:$A$49,products!$B$2:$B$49,,0)</f>
        <v>Ara</v>
      </c>
      <c r="J874" t="str">
        <f>_xlfn.XLOOKUP(D874,products!$A$2:$A$49,products!$C$2:$C$49,,0)</f>
        <v>M</v>
      </c>
      <c r="K874" s="4">
        <f>_xlfn.XLOOKUP(D874,products!$A$2:$A$49,products!$D$2:$D$49,,0)</f>
        <v>1</v>
      </c>
      <c r="L874" s="5">
        <f>_xlfn.XLOOKUP(D874,products!$A$2:$A$49,products!$E$2:$E$49,,0)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_xlfn.XLOOKUP(Order_table[[#This Row],[Customer ID]],customers!$A$2:$A$1001,customers!$I$2:$I$1001,,0)</f>
        <v>No</v>
      </c>
    </row>
    <row r="875" spans="1:16" hidden="1" x14ac:dyDescent="0.3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IF(_xlfn.XLOOKUP(C875,customers!$A$2:$A$1001,customers!B875:B1874,,0)=0,"",_xlfn.XLOOKUP(C875,customers!$A$2:$A$1001,customers!B875:B1874,,0))</f>
        <v/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_xlfn.XLOOKUP(C875,customers!$A$2:$A$1001,customers!$G$2:$G$1001,,0)</f>
        <v>United States</v>
      </c>
      <c r="I875" t="str">
        <f>_xlfn.XLOOKUP(D875,products!$A$2:$A$49,products!$B$2:$B$49,,0)</f>
        <v>Rob</v>
      </c>
      <c r="J875" t="str">
        <f>_xlfn.XLOOKUP(D875,products!$A$2:$A$49,products!$C$2:$C$49,,0)</f>
        <v>M</v>
      </c>
      <c r="K875" s="4">
        <f>_xlfn.XLOOKUP(D875,products!$A$2:$A$49,products!$D$2:$D$49,,0)</f>
        <v>0.2</v>
      </c>
      <c r="L875" s="5">
        <f>_xlfn.XLOOKUP(D875,products!$A$2:$A$49,products!$E$2:$E$49,,0)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_xlfn.XLOOKUP(Order_table[[#This Row],[Customer ID]],customers!$A$2:$A$1001,customers!$I$2:$I$1001,,0)</f>
        <v>Yes</v>
      </c>
    </row>
    <row r="876" spans="1:16" hidden="1" x14ac:dyDescent="0.3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IF(_xlfn.XLOOKUP(C876,customers!$A$2:$A$1001,customers!B876:B1875,,0)=0,"",_xlfn.XLOOKUP(C876,customers!$A$2:$A$1001,customers!B876:B1875,,0))</f>
        <v/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_xlfn.XLOOKUP(C876,customers!$A$2:$A$1001,customers!$G$2:$G$1001,,0)</f>
        <v>United States</v>
      </c>
      <c r="I876" t="str">
        <f>_xlfn.XLOOKUP(D876,products!$A$2:$A$49,products!$B$2:$B$49,,0)</f>
        <v>Ara</v>
      </c>
      <c r="J876" t="str">
        <f>_xlfn.XLOOKUP(D876,products!$A$2:$A$49,products!$C$2:$C$49,,0)</f>
        <v>L</v>
      </c>
      <c r="K876" s="4">
        <f>_xlfn.XLOOKUP(D876,products!$A$2:$A$49,products!$D$2:$D$49,,0)</f>
        <v>1</v>
      </c>
      <c r="L876" s="5">
        <f>_xlfn.XLOOKUP(D876,products!$A$2:$A$49,products!$E$2:$E$49,,0)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_xlfn.XLOOKUP(Order_table[[#This Row],[Customer ID]],customers!$A$2:$A$1001,customers!$I$2:$I$1001,,0)</f>
        <v>No</v>
      </c>
    </row>
    <row r="877" spans="1:16" hidden="1" x14ac:dyDescent="0.3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IF(_xlfn.XLOOKUP(C877,customers!$A$2:$A$1001,customers!B877:B1876,,0)=0,"",_xlfn.XLOOKUP(C877,customers!$A$2:$A$1001,customers!B877:B1876,,0))</f>
        <v/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_xlfn.XLOOKUP(C877,customers!$A$2:$A$1001,customers!$G$2:$G$1001,,0)</f>
        <v>Ireland</v>
      </c>
      <c r="I877" t="str">
        <f>_xlfn.XLOOKUP(D877,products!$A$2:$A$49,products!$B$2:$B$49,,0)</f>
        <v>Lib</v>
      </c>
      <c r="J877" t="str">
        <f>_xlfn.XLOOKUP(D877,products!$A$2:$A$49,products!$C$2:$C$49,,0)</f>
        <v>M</v>
      </c>
      <c r="K877" s="4">
        <f>_xlfn.XLOOKUP(D877,products!$A$2:$A$49,products!$D$2:$D$49,,0)</f>
        <v>0.5</v>
      </c>
      <c r="L877" s="5">
        <f>_xlfn.XLOOKUP(D877,products!$A$2:$A$49,products!$E$2:$E$49,,0)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_xlfn.XLOOKUP(Order_table[[#This Row],[Customer ID]],customers!$A$2:$A$1001,customers!$I$2:$I$1001,,0)</f>
        <v>No</v>
      </c>
    </row>
    <row r="878" spans="1:16" hidden="1" x14ac:dyDescent="0.3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IF(_xlfn.XLOOKUP(C878,customers!$A$2:$A$1001,customers!B878:B1877,,0)=0,"",_xlfn.XLOOKUP(C878,customers!$A$2:$A$1001,customers!B878:B1877,,0))</f>
        <v/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_xlfn.XLOOKUP(C878,customers!$A$2:$A$1001,customers!$G$2:$G$1001,,0)</f>
        <v>Ireland</v>
      </c>
      <c r="I878" t="str">
        <f>_xlfn.XLOOKUP(D878,products!$A$2:$A$49,products!$B$2:$B$49,,0)</f>
        <v>Ara</v>
      </c>
      <c r="J878" t="str">
        <f>_xlfn.XLOOKUP(D878,products!$A$2:$A$49,products!$C$2:$C$49,,0)</f>
        <v>L</v>
      </c>
      <c r="K878" s="4">
        <f>_xlfn.XLOOKUP(D878,products!$A$2:$A$49,products!$D$2:$D$49,,0)</f>
        <v>0.5</v>
      </c>
      <c r="L878" s="5">
        <f>_xlfn.XLOOKUP(D878,products!$A$2:$A$49,products!$E$2:$E$49,,0)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_xlfn.XLOOKUP(Order_table[[#This Row],[Customer ID]],customers!$A$2:$A$1001,customers!$I$2:$I$1001,,0)</f>
        <v>No</v>
      </c>
    </row>
    <row r="879" spans="1:16" hidden="1" x14ac:dyDescent="0.3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IF(_xlfn.XLOOKUP(C879,customers!$A$2:$A$1001,customers!B879:B1878,,0)=0,"",_xlfn.XLOOKUP(C879,customers!$A$2:$A$1001,customers!B879:B1878,,0))</f>
        <v/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_xlfn.XLOOKUP(C879,customers!$A$2:$A$1001,customers!$G$2:$G$1001,,0)</f>
        <v>United States</v>
      </c>
      <c r="I879" t="str">
        <f>_xlfn.XLOOKUP(D879,products!$A$2:$A$49,products!$B$2:$B$49,,0)</f>
        <v>Lib</v>
      </c>
      <c r="J879" t="str">
        <f>_xlfn.XLOOKUP(D879,products!$A$2:$A$49,products!$C$2:$C$49,,0)</f>
        <v>L</v>
      </c>
      <c r="K879" s="4">
        <f>_xlfn.XLOOKUP(D879,products!$A$2:$A$49,products!$D$2:$D$49,,0)</f>
        <v>0.5</v>
      </c>
      <c r="L879" s="5">
        <f>_xlfn.XLOOKUP(D879,products!$A$2:$A$49,products!$E$2:$E$49,,0)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_xlfn.XLOOKUP(Order_table[[#This Row],[Customer ID]],customers!$A$2:$A$1001,customers!$I$2:$I$1001,,0)</f>
        <v>No</v>
      </c>
    </row>
    <row r="880" spans="1:16" hidden="1" x14ac:dyDescent="0.3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IF(_xlfn.XLOOKUP(C880,customers!$A$2:$A$1001,customers!B880:B1879,,0)=0,"",_xlfn.XLOOKUP(C880,customers!$A$2:$A$1001,customers!B880:B1879,,0))</f>
        <v/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_xlfn.XLOOKUP(C880,customers!$A$2:$A$1001,customers!$G$2:$G$1001,,0)</f>
        <v>United States</v>
      </c>
      <c r="I880" t="str">
        <f>_xlfn.XLOOKUP(D880,products!$A$2:$A$49,products!$B$2:$B$49,,0)</f>
        <v>Rob</v>
      </c>
      <c r="J880" t="str">
        <f>_xlfn.XLOOKUP(D880,products!$A$2:$A$49,products!$C$2:$C$49,,0)</f>
        <v>L</v>
      </c>
      <c r="K880" s="4">
        <f>_xlfn.XLOOKUP(D880,products!$A$2:$A$49,products!$D$2:$D$49,,0)</f>
        <v>2.5</v>
      </c>
      <c r="L880" s="5">
        <f>_xlfn.XLOOKUP(D880,products!$A$2:$A$49,products!$E$2:$E$49,,0)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_xlfn.XLOOKUP(Order_table[[#This Row],[Customer ID]],customers!$A$2:$A$1001,customers!$I$2:$I$1001,,0)</f>
        <v>Yes</v>
      </c>
    </row>
    <row r="881" spans="1:16" hidden="1" x14ac:dyDescent="0.3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IF(_xlfn.XLOOKUP(C881,customers!$A$2:$A$1001,customers!B881:B1880,,0)=0,"",_xlfn.XLOOKUP(C881,customers!$A$2:$A$1001,customers!B881:B1880,,0))</f>
        <v/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_xlfn.XLOOKUP(C881,customers!$A$2:$A$1001,customers!$G$2:$G$1001,,0)</f>
        <v>United States</v>
      </c>
      <c r="I881" t="str">
        <f>_xlfn.XLOOKUP(D881,products!$A$2:$A$49,products!$B$2:$B$49,,0)</f>
        <v>Exc</v>
      </c>
      <c r="J881" t="str">
        <f>_xlfn.XLOOKUP(D881,products!$A$2:$A$49,products!$C$2:$C$49,,0)</f>
        <v>D</v>
      </c>
      <c r="K881" s="4">
        <f>_xlfn.XLOOKUP(D881,products!$A$2:$A$49,products!$D$2:$D$49,,0)</f>
        <v>0.2</v>
      </c>
      <c r="L881" s="5">
        <f>_xlfn.XLOOKUP(D881,products!$A$2:$A$49,products!$E$2:$E$49,,0)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_xlfn.XLOOKUP(Order_table[[#This Row],[Customer ID]],customers!$A$2:$A$1001,customers!$I$2:$I$1001,,0)</f>
        <v>No</v>
      </c>
    </row>
    <row r="882" spans="1:16" hidden="1" x14ac:dyDescent="0.3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IF(_xlfn.XLOOKUP(C882,customers!$A$2:$A$1001,customers!B882:B1881,,0)=0,"",_xlfn.XLOOKUP(C882,customers!$A$2:$A$1001,customers!B882:B1881,,0))</f>
        <v/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_xlfn.XLOOKUP(C882,customers!$A$2:$A$1001,customers!$G$2:$G$1001,,0)</f>
        <v>United States</v>
      </c>
      <c r="I882" t="str">
        <f>_xlfn.XLOOKUP(D882,products!$A$2:$A$49,products!$B$2:$B$49,,0)</f>
        <v>Rob</v>
      </c>
      <c r="J882" t="str">
        <f>_xlfn.XLOOKUP(D882,products!$A$2:$A$49,products!$C$2:$C$49,,0)</f>
        <v>L</v>
      </c>
      <c r="K882" s="4">
        <f>_xlfn.XLOOKUP(D882,products!$A$2:$A$49,products!$D$2:$D$49,,0)</f>
        <v>0.2</v>
      </c>
      <c r="L882" s="5">
        <f>_xlfn.XLOOKUP(D882,products!$A$2:$A$49,products!$E$2:$E$49,,0)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_xlfn.XLOOKUP(Order_table[[#This Row],[Customer ID]],customers!$A$2:$A$1001,customers!$I$2:$I$1001,,0)</f>
        <v>No</v>
      </c>
    </row>
    <row r="883" spans="1:16" hidden="1" x14ac:dyDescent="0.3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IF(_xlfn.XLOOKUP(C883,customers!$A$2:$A$1001,customers!B883:B1882,,0)=0,"",_xlfn.XLOOKUP(C883,customers!$A$2:$A$1001,customers!B883:B1882,,0))</f>
        <v/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_xlfn.XLOOKUP(C883,customers!$A$2:$A$1001,customers!$G$2:$G$1001,,0)</f>
        <v>United States</v>
      </c>
      <c r="I883" t="str">
        <f>_xlfn.XLOOKUP(D883,products!$A$2:$A$49,products!$B$2:$B$49,,0)</f>
        <v>Ara</v>
      </c>
      <c r="J883" t="str">
        <f>_xlfn.XLOOKUP(D883,products!$A$2:$A$49,products!$C$2:$C$49,,0)</f>
        <v>L</v>
      </c>
      <c r="K883" s="4">
        <f>_xlfn.XLOOKUP(D883,products!$A$2:$A$49,products!$D$2:$D$49,,0)</f>
        <v>0.2</v>
      </c>
      <c r="L883" s="5">
        <f>_xlfn.XLOOKUP(D883,products!$A$2:$A$49,products!$E$2:$E$49,,0)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_xlfn.XLOOKUP(Order_table[[#This Row],[Customer ID]],customers!$A$2:$A$1001,customers!$I$2:$I$1001,,0)</f>
        <v>Yes</v>
      </c>
    </row>
    <row r="884" spans="1:16" hidden="1" x14ac:dyDescent="0.3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IF(_xlfn.XLOOKUP(C884,customers!$A$2:$A$1001,customers!B884:B1883,,0)=0,"",_xlfn.XLOOKUP(C884,customers!$A$2:$A$1001,customers!B884:B1883,,0))</f>
        <v/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_xlfn.XLOOKUP(C884,customers!$A$2:$A$1001,customers!$G$2:$G$1001,,0)</f>
        <v>United States</v>
      </c>
      <c r="I884" t="str">
        <f>_xlfn.XLOOKUP(D884,products!$A$2:$A$49,products!$B$2:$B$49,,0)</f>
        <v>Ara</v>
      </c>
      <c r="J884" t="str">
        <f>_xlfn.XLOOKUP(D884,products!$A$2:$A$49,products!$C$2:$C$49,,0)</f>
        <v>D</v>
      </c>
      <c r="K884" s="4">
        <f>_xlfn.XLOOKUP(D884,products!$A$2:$A$49,products!$D$2:$D$49,,0)</f>
        <v>2.5</v>
      </c>
      <c r="L884" s="5">
        <f>_xlfn.XLOOKUP(D884,products!$A$2:$A$49,products!$E$2:$E$49,,0)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_xlfn.XLOOKUP(Order_table[[#This Row],[Customer ID]],customers!$A$2:$A$1001,customers!$I$2:$I$1001,,0)</f>
        <v>Yes</v>
      </c>
    </row>
    <row r="885" spans="1:16" hidden="1" x14ac:dyDescent="0.3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IF(_xlfn.XLOOKUP(C885,customers!$A$2:$A$1001,customers!B885:B1884,,0)=0,"",_xlfn.XLOOKUP(C885,customers!$A$2:$A$1001,customers!B885:B1884,,0))</f>
        <v/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_xlfn.XLOOKUP(C885,customers!$A$2:$A$1001,customers!$G$2:$G$1001,,0)</f>
        <v>United States</v>
      </c>
      <c r="I885" t="str">
        <f>_xlfn.XLOOKUP(D885,products!$A$2:$A$49,products!$B$2:$B$49,,0)</f>
        <v>Ara</v>
      </c>
      <c r="J885" t="str">
        <f>_xlfn.XLOOKUP(D885,products!$A$2:$A$49,products!$C$2:$C$49,,0)</f>
        <v>M</v>
      </c>
      <c r="K885" s="4">
        <f>_xlfn.XLOOKUP(D885,products!$A$2:$A$49,products!$D$2:$D$49,,0)</f>
        <v>2.5</v>
      </c>
      <c r="L885" s="5">
        <f>_xlfn.XLOOKUP(D885,products!$A$2:$A$49,products!$E$2:$E$49,,0)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_xlfn.XLOOKUP(Order_table[[#This Row],[Customer ID]],customers!$A$2:$A$1001,customers!$I$2:$I$1001,,0)</f>
        <v>Yes</v>
      </c>
    </row>
    <row r="886" spans="1:16" hidden="1" x14ac:dyDescent="0.3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IF(_xlfn.XLOOKUP(C886,customers!$A$2:$A$1001,customers!B886:B1885,,0)=0,"",_xlfn.XLOOKUP(C886,customers!$A$2:$A$1001,customers!B886:B1885,,0))</f>
        <v/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_xlfn.XLOOKUP(C886,customers!$A$2:$A$1001,customers!$G$2:$G$1001,,0)</f>
        <v>United States</v>
      </c>
      <c r="I886" t="str">
        <f>_xlfn.XLOOKUP(D886,products!$A$2:$A$49,products!$B$2:$B$49,,0)</f>
        <v>Rob</v>
      </c>
      <c r="J886" t="str">
        <f>_xlfn.XLOOKUP(D886,products!$A$2:$A$49,products!$C$2:$C$49,,0)</f>
        <v>D</v>
      </c>
      <c r="K886" s="4">
        <f>_xlfn.XLOOKUP(D886,products!$A$2:$A$49,products!$D$2:$D$49,,0)</f>
        <v>0.5</v>
      </c>
      <c r="L886" s="5">
        <f>_xlfn.XLOOKUP(D886,products!$A$2:$A$49,products!$E$2:$E$49,,0)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_xlfn.XLOOKUP(Order_table[[#This Row],[Customer ID]],customers!$A$2:$A$1001,customers!$I$2:$I$1001,,0)</f>
        <v>Yes</v>
      </c>
    </row>
    <row r="887" spans="1:16" hidden="1" x14ac:dyDescent="0.3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IF(_xlfn.XLOOKUP(C887,customers!$A$2:$A$1001,customers!B887:B1886,,0)=0,"",_xlfn.XLOOKUP(C887,customers!$A$2:$A$1001,customers!B887:B1886,,0))</f>
        <v/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_xlfn.XLOOKUP(C887,customers!$A$2:$A$1001,customers!$G$2:$G$1001,,0)</f>
        <v>Ireland</v>
      </c>
      <c r="I887" t="str">
        <f>_xlfn.XLOOKUP(D887,products!$A$2:$A$49,products!$B$2:$B$49,,0)</f>
        <v>Rob</v>
      </c>
      <c r="J887" t="str">
        <f>_xlfn.XLOOKUP(D887,products!$A$2:$A$49,products!$C$2:$C$49,,0)</f>
        <v>D</v>
      </c>
      <c r="K887" s="4">
        <f>_xlfn.XLOOKUP(D887,products!$A$2:$A$49,products!$D$2:$D$49,,0)</f>
        <v>2.5</v>
      </c>
      <c r="L887" s="5">
        <f>_xlfn.XLOOKUP(D887,products!$A$2:$A$49,products!$E$2:$E$49,,0)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_xlfn.XLOOKUP(Order_table[[#This Row],[Customer ID]],customers!$A$2:$A$1001,customers!$I$2:$I$1001,,0)</f>
        <v>No</v>
      </c>
    </row>
    <row r="888" spans="1:16" hidden="1" x14ac:dyDescent="0.3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IF(_xlfn.XLOOKUP(C888,customers!$A$2:$A$1001,customers!B888:B1887,,0)=0,"",_xlfn.XLOOKUP(C888,customers!$A$2:$A$1001,customers!B888:B1887,,0))</f>
        <v/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_xlfn.XLOOKUP(C888,customers!$A$2:$A$1001,customers!$G$2:$G$1001,,0)</f>
        <v>United States</v>
      </c>
      <c r="I888" t="str">
        <f>_xlfn.XLOOKUP(D888,products!$A$2:$A$49,products!$B$2:$B$49,,0)</f>
        <v>Lib</v>
      </c>
      <c r="J888" t="str">
        <f>_xlfn.XLOOKUP(D888,products!$A$2:$A$49,products!$C$2:$C$49,,0)</f>
        <v>M</v>
      </c>
      <c r="K888" s="4">
        <f>_xlfn.XLOOKUP(D888,products!$A$2:$A$49,products!$D$2:$D$49,,0)</f>
        <v>0.5</v>
      </c>
      <c r="L888" s="5">
        <f>_xlfn.XLOOKUP(D888,products!$A$2:$A$49,products!$E$2:$E$49,,0)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_xlfn.XLOOKUP(Order_table[[#This Row],[Customer ID]],customers!$A$2:$A$1001,customers!$I$2:$I$1001,,0)</f>
        <v>No</v>
      </c>
    </row>
    <row r="889" spans="1:16" hidden="1" x14ac:dyDescent="0.3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IF(_xlfn.XLOOKUP(C889,customers!$A$2:$A$1001,customers!B889:B1888,,0)=0,"",_xlfn.XLOOKUP(C889,customers!$A$2:$A$1001,customers!B889:B1888,,0))</f>
        <v/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_xlfn.XLOOKUP(C889,customers!$A$2:$A$1001,customers!$G$2:$G$1001,,0)</f>
        <v>United States</v>
      </c>
      <c r="I889" t="str">
        <f>_xlfn.XLOOKUP(D889,products!$A$2:$A$49,products!$B$2:$B$49,,0)</f>
        <v>Exc</v>
      </c>
      <c r="J889" t="str">
        <f>_xlfn.XLOOKUP(D889,products!$A$2:$A$49,products!$C$2:$C$49,,0)</f>
        <v>L</v>
      </c>
      <c r="K889" s="4">
        <f>_xlfn.XLOOKUP(D889,products!$A$2:$A$49,products!$D$2:$D$49,,0)</f>
        <v>0.2</v>
      </c>
      <c r="L889" s="5">
        <f>_xlfn.XLOOKUP(D889,products!$A$2:$A$49,products!$E$2:$E$49,,0)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_xlfn.XLOOKUP(Order_table[[#This Row],[Customer ID]],customers!$A$2:$A$1001,customers!$I$2:$I$1001,,0)</f>
        <v>No</v>
      </c>
    </row>
    <row r="890" spans="1:16" hidden="1" x14ac:dyDescent="0.3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IF(_xlfn.XLOOKUP(C890,customers!$A$2:$A$1001,customers!B890:B1889,,0)=0,"",_xlfn.XLOOKUP(C890,customers!$A$2:$A$1001,customers!B890:B1889,,0))</f>
        <v/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_xlfn.XLOOKUP(C890,customers!$A$2:$A$1001,customers!$G$2:$G$1001,,0)</f>
        <v>United States</v>
      </c>
      <c r="I890" t="str">
        <f>_xlfn.XLOOKUP(D890,products!$A$2:$A$49,products!$B$2:$B$49,,0)</f>
        <v>Ara</v>
      </c>
      <c r="J890" t="str">
        <f>_xlfn.XLOOKUP(D890,products!$A$2:$A$49,products!$C$2:$C$49,,0)</f>
        <v>L</v>
      </c>
      <c r="K890" s="4">
        <f>_xlfn.XLOOKUP(D890,products!$A$2:$A$49,products!$D$2:$D$49,,0)</f>
        <v>0.2</v>
      </c>
      <c r="L890" s="5">
        <f>_xlfn.XLOOKUP(D890,products!$A$2:$A$49,products!$E$2:$E$49,,0)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_xlfn.XLOOKUP(Order_table[[#This Row],[Customer ID]],customers!$A$2:$A$1001,customers!$I$2:$I$1001,,0)</f>
        <v>Yes</v>
      </c>
    </row>
    <row r="891" spans="1:16" hidden="1" x14ac:dyDescent="0.3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IF(_xlfn.XLOOKUP(C891,customers!$A$2:$A$1001,customers!B891:B1890,,0)=0,"",_xlfn.XLOOKUP(C891,customers!$A$2:$A$1001,customers!B891:B1890,,0))</f>
        <v/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_xlfn.XLOOKUP(C891,customers!$A$2:$A$1001,customers!$G$2:$G$1001,,0)</f>
        <v>United States</v>
      </c>
      <c r="I891" t="str">
        <f>_xlfn.XLOOKUP(D891,products!$A$2:$A$49,products!$B$2:$B$49,,0)</f>
        <v>Rob</v>
      </c>
      <c r="J891" t="str">
        <f>_xlfn.XLOOKUP(D891,products!$A$2:$A$49,products!$C$2:$C$49,,0)</f>
        <v>D</v>
      </c>
      <c r="K891" s="4">
        <f>_xlfn.XLOOKUP(D891,products!$A$2:$A$49,products!$D$2:$D$49,,0)</f>
        <v>0.2</v>
      </c>
      <c r="L891" s="5">
        <f>_xlfn.XLOOKUP(D891,products!$A$2:$A$49,products!$E$2:$E$49,,0)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_xlfn.XLOOKUP(Order_table[[#This Row],[Customer ID]],customers!$A$2:$A$1001,customers!$I$2:$I$1001,,0)</f>
        <v>Yes</v>
      </c>
    </row>
    <row r="892" spans="1:16" hidden="1" x14ac:dyDescent="0.3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IF(_xlfn.XLOOKUP(C892,customers!$A$2:$A$1001,customers!B892:B1891,,0)=0,"",_xlfn.XLOOKUP(C892,customers!$A$2:$A$1001,customers!B892:B1891,,0))</f>
        <v/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_xlfn.XLOOKUP(C892,customers!$A$2:$A$1001,customers!$G$2:$G$1001,,0)</f>
        <v>United States</v>
      </c>
      <c r="I892" t="str">
        <f>_xlfn.XLOOKUP(D892,products!$A$2:$A$49,products!$B$2:$B$49,,0)</f>
        <v>Rob</v>
      </c>
      <c r="J892" t="str">
        <f>_xlfn.XLOOKUP(D892,products!$A$2:$A$49,products!$C$2:$C$49,,0)</f>
        <v>D</v>
      </c>
      <c r="K892" s="4">
        <f>_xlfn.XLOOKUP(D892,products!$A$2:$A$49,products!$D$2:$D$49,,0)</f>
        <v>2.5</v>
      </c>
      <c r="L892" s="5">
        <f>_xlfn.XLOOKUP(D892,products!$A$2:$A$49,products!$E$2:$E$49,,0)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_xlfn.XLOOKUP(Order_table[[#This Row],[Customer ID]],customers!$A$2:$A$1001,customers!$I$2:$I$1001,,0)</f>
        <v>Yes</v>
      </c>
    </row>
    <row r="893" spans="1:16" hidden="1" x14ac:dyDescent="0.3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IF(_xlfn.XLOOKUP(C893,customers!$A$2:$A$1001,customers!B893:B1892,,0)=0,"",_xlfn.XLOOKUP(C893,customers!$A$2:$A$1001,customers!B893:B1892,,0))</f>
        <v/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_xlfn.XLOOKUP(C893,customers!$A$2:$A$1001,customers!$G$2:$G$1001,,0)</f>
        <v>United States</v>
      </c>
      <c r="I893" t="str">
        <f>_xlfn.XLOOKUP(D893,products!$A$2:$A$49,products!$B$2:$B$49,,0)</f>
        <v>Ara</v>
      </c>
      <c r="J893" t="str">
        <f>_xlfn.XLOOKUP(D893,products!$A$2:$A$49,products!$C$2:$C$49,,0)</f>
        <v>D</v>
      </c>
      <c r="K893" s="4">
        <f>_xlfn.XLOOKUP(D893,products!$A$2:$A$49,products!$D$2:$D$49,,0)</f>
        <v>2.5</v>
      </c>
      <c r="L893" s="5">
        <f>_xlfn.XLOOKUP(D893,products!$A$2:$A$49,products!$E$2:$E$49,,0)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_xlfn.XLOOKUP(Order_table[[#This Row],[Customer ID]],customers!$A$2:$A$1001,customers!$I$2:$I$1001,,0)</f>
        <v>Yes</v>
      </c>
    </row>
    <row r="894" spans="1:16" hidden="1" x14ac:dyDescent="0.3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IF(_xlfn.XLOOKUP(C894,customers!$A$2:$A$1001,customers!B894:B1893,,0)=0,"",_xlfn.XLOOKUP(C894,customers!$A$2:$A$1001,customers!B894:B1893,,0))</f>
        <v/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_xlfn.XLOOKUP(C894,customers!$A$2:$A$1001,customers!$G$2:$G$1001,,0)</f>
        <v>United Kingdom</v>
      </c>
      <c r="I894" t="str">
        <f>_xlfn.XLOOKUP(D894,products!$A$2:$A$49,products!$B$2:$B$49,,0)</f>
        <v>Exc</v>
      </c>
      <c r="J894" t="str">
        <f>_xlfn.XLOOKUP(D894,products!$A$2:$A$49,products!$C$2:$C$49,,0)</f>
        <v>M</v>
      </c>
      <c r="K894" s="4">
        <f>_xlfn.XLOOKUP(D894,products!$A$2:$A$49,products!$D$2:$D$49,,0)</f>
        <v>0.2</v>
      </c>
      <c r="L894" s="5">
        <f>_xlfn.XLOOKUP(D894,products!$A$2:$A$49,products!$E$2:$E$49,,0)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_xlfn.XLOOKUP(Order_table[[#This Row],[Customer ID]],customers!$A$2:$A$1001,customers!$I$2:$I$1001,,0)</f>
        <v>No</v>
      </c>
    </row>
    <row r="895" spans="1:16" hidden="1" x14ac:dyDescent="0.3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IF(_xlfn.XLOOKUP(C895,customers!$A$2:$A$1001,customers!B895:B1894,,0)=0,"",_xlfn.XLOOKUP(C895,customers!$A$2:$A$1001,customers!B895:B1894,,0))</f>
        <v/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_xlfn.XLOOKUP(C895,customers!$A$2:$A$1001,customers!$G$2:$G$1001,,0)</f>
        <v>United States</v>
      </c>
      <c r="I895" t="str">
        <f>_xlfn.XLOOKUP(D895,products!$A$2:$A$49,products!$B$2:$B$49,,0)</f>
        <v>Lib</v>
      </c>
      <c r="J895" t="str">
        <f>_xlfn.XLOOKUP(D895,products!$A$2:$A$49,products!$C$2:$C$49,,0)</f>
        <v>L</v>
      </c>
      <c r="K895" s="4">
        <f>_xlfn.XLOOKUP(D895,products!$A$2:$A$49,products!$D$2:$D$49,,0)</f>
        <v>0.5</v>
      </c>
      <c r="L895" s="5">
        <f>_xlfn.XLOOKUP(D895,products!$A$2:$A$49,products!$E$2:$E$49,,0)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_xlfn.XLOOKUP(Order_table[[#This Row],[Customer ID]],customers!$A$2:$A$1001,customers!$I$2:$I$1001,,0)</f>
        <v>Yes</v>
      </c>
    </row>
    <row r="896" spans="1:16" hidden="1" x14ac:dyDescent="0.3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IF(_xlfn.XLOOKUP(C896,customers!$A$2:$A$1001,customers!B896:B1895,,0)=0,"",_xlfn.XLOOKUP(C896,customers!$A$2:$A$1001,customers!B896:B1895,,0))</f>
        <v/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_xlfn.XLOOKUP(C896,customers!$A$2:$A$1001,customers!$G$2:$G$1001,,0)</f>
        <v>Ireland</v>
      </c>
      <c r="I896" t="str">
        <f>_xlfn.XLOOKUP(D896,products!$A$2:$A$49,products!$B$2:$B$49,,0)</f>
        <v>Rob</v>
      </c>
      <c r="J896" t="str">
        <f>_xlfn.XLOOKUP(D896,products!$A$2:$A$49,products!$C$2:$C$49,,0)</f>
        <v>D</v>
      </c>
      <c r="K896" s="4">
        <f>_xlfn.XLOOKUP(D896,products!$A$2:$A$49,products!$D$2:$D$49,,0)</f>
        <v>2.5</v>
      </c>
      <c r="L896" s="5">
        <f>_xlfn.XLOOKUP(D896,products!$A$2:$A$49,products!$E$2:$E$49,,0)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_xlfn.XLOOKUP(Order_table[[#This Row],[Customer ID]],customers!$A$2:$A$1001,customers!$I$2:$I$1001,,0)</f>
        <v>Yes</v>
      </c>
    </row>
    <row r="897" spans="1:16" hidden="1" x14ac:dyDescent="0.3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IF(_xlfn.XLOOKUP(C897,customers!$A$2:$A$1001,customers!B897:B1896,,0)=0,"",_xlfn.XLOOKUP(C897,customers!$A$2:$A$1001,customers!B897:B1896,,0))</f>
        <v/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_xlfn.XLOOKUP(C897,customers!$A$2:$A$1001,customers!$G$2:$G$1001,,0)</f>
        <v>United States</v>
      </c>
      <c r="I897" t="str">
        <f>_xlfn.XLOOKUP(D897,products!$A$2:$A$49,products!$B$2:$B$49,,0)</f>
        <v>Exc</v>
      </c>
      <c r="J897" t="str">
        <f>_xlfn.XLOOKUP(D897,products!$A$2:$A$49,products!$C$2:$C$49,,0)</f>
        <v>M</v>
      </c>
      <c r="K897" s="4">
        <f>_xlfn.XLOOKUP(D897,products!$A$2:$A$49,products!$D$2:$D$49,,0)</f>
        <v>2.5</v>
      </c>
      <c r="L897" s="5">
        <f>_xlfn.XLOOKUP(D897,products!$A$2:$A$49,products!$E$2:$E$49,,0)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_xlfn.XLOOKUP(Order_table[[#This Row],[Customer ID]],customers!$A$2:$A$1001,customers!$I$2:$I$1001,,0)</f>
        <v>No</v>
      </c>
    </row>
    <row r="898" spans="1:16" hidden="1" x14ac:dyDescent="0.3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IF(_xlfn.XLOOKUP(C898,customers!$A$2:$A$1001,customers!B898:B1897,,0)=0,"",_xlfn.XLOOKUP(C898,customers!$A$2:$A$1001,customers!B898:B1897,,0))</f>
        <v/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_xlfn.XLOOKUP(C898,customers!$A$2:$A$1001,customers!$G$2:$G$1001,,0)</f>
        <v>United States</v>
      </c>
      <c r="I898" t="str">
        <f>_xlfn.XLOOKUP(D898,products!$A$2:$A$49,products!$B$2:$B$49,,0)</f>
        <v>Rob</v>
      </c>
      <c r="J898" t="str">
        <f>_xlfn.XLOOKUP(D898,products!$A$2:$A$49,products!$C$2:$C$49,,0)</f>
        <v>D</v>
      </c>
      <c r="K898" s="4">
        <f>_xlfn.XLOOKUP(D898,products!$A$2:$A$49,products!$D$2:$D$49,,0)</f>
        <v>0.5</v>
      </c>
      <c r="L898" s="5">
        <f>_xlfn.XLOOKUP(D898,products!$A$2:$A$49,products!$E$2:$E$49,,0)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_xlfn.XLOOKUP(Order_table[[#This Row],[Customer ID]],customers!$A$2:$A$1001,customers!$I$2:$I$1001,,0)</f>
        <v>Yes</v>
      </c>
    </row>
    <row r="899" spans="1:16" hidden="1" x14ac:dyDescent="0.3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IF(_xlfn.XLOOKUP(C899,customers!$A$2:$A$1001,customers!B899:B1898,,0)=0,"",_xlfn.XLOOKUP(C899,customers!$A$2:$A$1001,customers!B899:B1898,,0))</f>
        <v/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_xlfn.XLOOKUP(C899,customers!$A$2:$A$1001,customers!$G$2:$G$1001,,0)</f>
        <v>United Kingdom</v>
      </c>
      <c r="I899" t="str">
        <f>_xlfn.XLOOKUP(D899,products!$A$2:$A$49,products!$B$2:$B$49,,0)</f>
        <v>Exc</v>
      </c>
      <c r="J899" t="str">
        <f>_xlfn.XLOOKUP(D899,products!$A$2:$A$49,products!$C$2:$C$49,,0)</f>
        <v>D</v>
      </c>
      <c r="K899" s="4">
        <f>_xlfn.XLOOKUP(D899,products!$A$2:$A$49,products!$D$2:$D$49,,0)</f>
        <v>1</v>
      </c>
      <c r="L899" s="5">
        <f>_xlfn.XLOOKUP(D899,products!$A$2:$A$49,products!$E$2:$E$49,,0)</f>
        <v>12.15</v>
      </c>
      <c r="M899" s="5">
        <f t="shared" ref="M899:M962" si="42">L899*E899</f>
        <v>24.3</v>
      </c>
      <c r="N899" t="str">
        <f t="shared" ref="N899:N962" si="43">IF(I899="Rob","Robusta",IF(I899="Exc","Excelsa",IF(I899="Ara","Arabica",IF(I899="Lib","Liberica"," "))))</f>
        <v>Excelsa</v>
      </c>
      <c r="O899" t="str">
        <f t="shared" ref="O899:O962" si="44">IF(J899="M","Medium",IF(J899="L","Light",IF(J899="D","Dark","")))</f>
        <v>Dark</v>
      </c>
      <c r="P899" t="str">
        <f>_xlfn.XLOOKUP(Order_table[[#This Row],[Customer ID]],customers!$A$2:$A$1001,customers!$I$2:$I$1001,,0)</f>
        <v>No</v>
      </c>
    </row>
    <row r="900" spans="1:16" hidden="1" x14ac:dyDescent="0.3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IF(_xlfn.XLOOKUP(C900,customers!$A$2:$A$1001,customers!B900:B1899,,0)=0,"",_xlfn.XLOOKUP(C900,customers!$A$2:$A$1001,customers!B900:B1899,,0))</f>
        <v/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_xlfn.XLOOKUP(C900,customers!$A$2:$A$1001,customers!$G$2:$G$1001,,0)</f>
        <v>United States</v>
      </c>
      <c r="I900" t="str">
        <f>_xlfn.XLOOKUP(D900,products!$A$2:$A$49,products!$B$2:$B$49,,0)</f>
        <v>Rob</v>
      </c>
      <c r="J900" t="str">
        <f>_xlfn.XLOOKUP(D900,products!$A$2:$A$49,products!$C$2:$C$49,,0)</f>
        <v>L</v>
      </c>
      <c r="K900" s="4">
        <f>_xlfn.XLOOKUP(D900,products!$A$2:$A$49,products!$D$2:$D$49,,0)</f>
        <v>0.5</v>
      </c>
      <c r="L900" s="5">
        <f>_xlfn.XLOOKUP(D900,products!$A$2:$A$49,products!$E$2:$E$49,,0)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_xlfn.XLOOKUP(Order_table[[#This Row],[Customer ID]],customers!$A$2:$A$1001,customers!$I$2:$I$1001,,0)</f>
        <v>No</v>
      </c>
    </row>
    <row r="901" spans="1:16" hidden="1" x14ac:dyDescent="0.3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IF(_xlfn.XLOOKUP(C901,customers!$A$2:$A$1001,customers!B901:B1900,,0)=0,"",_xlfn.XLOOKUP(C901,customers!$A$2:$A$1001,customers!B901:B1900,,0))</f>
        <v/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_xlfn.XLOOKUP(C901,customers!$A$2:$A$1001,customers!$G$2:$G$1001,,0)</f>
        <v>United States</v>
      </c>
      <c r="I901" t="str">
        <f>_xlfn.XLOOKUP(D901,products!$A$2:$A$49,products!$B$2:$B$49,,0)</f>
        <v>Lib</v>
      </c>
      <c r="J901" t="str">
        <f>_xlfn.XLOOKUP(D901,products!$A$2:$A$49,products!$C$2:$C$49,,0)</f>
        <v>M</v>
      </c>
      <c r="K901" s="4">
        <f>_xlfn.XLOOKUP(D901,products!$A$2:$A$49,products!$D$2:$D$49,,0)</f>
        <v>1</v>
      </c>
      <c r="L901" s="5">
        <f>_xlfn.XLOOKUP(D901,products!$A$2:$A$49,products!$E$2:$E$49,,0)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_xlfn.XLOOKUP(Order_table[[#This Row],[Customer ID]],customers!$A$2:$A$1001,customers!$I$2:$I$1001,,0)</f>
        <v>No</v>
      </c>
    </row>
    <row r="902" spans="1:16" hidden="1" x14ac:dyDescent="0.3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IF(_xlfn.XLOOKUP(C902,customers!$A$2:$A$1001,customers!B902:B1901,,0)=0,"",_xlfn.XLOOKUP(C902,customers!$A$2:$A$1001,customers!B902:B1901,,0))</f>
        <v/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_xlfn.XLOOKUP(C902,customers!$A$2:$A$1001,customers!$G$2:$G$1001,,0)</f>
        <v>Ireland</v>
      </c>
      <c r="I902" t="str">
        <f>_xlfn.XLOOKUP(D902,products!$A$2:$A$49,products!$B$2:$B$49,,0)</f>
        <v>Lib</v>
      </c>
      <c r="J902" t="str">
        <f>_xlfn.XLOOKUP(D902,products!$A$2:$A$49,products!$C$2:$C$49,,0)</f>
        <v>L</v>
      </c>
      <c r="K902" s="4">
        <f>_xlfn.XLOOKUP(D902,products!$A$2:$A$49,products!$D$2:$D$49,,0)</f>
        <v>1</v>
      </c>
      <c r="L902" s="5">
        <f>_xlfn.XLOOKUP(D902,products!$A$2:$A$49,products!$E$2:$E$49,,0)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_xlfn.XLOOKUP(Order_table[[#This Row],[Customer ID]],customers!$A$2:$A$1001,customers!$I$2:$I$1001,,0)</f>
        <v>No</v>
      </c>
    </row>
    <row r="903" spans="1:16" hidden="1" x14ac:dyDescent="0.3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IF(_xlfn.XLOOKUP(C903,customers!$A$2:$A$1001,customers!B903:B1902,,0)=0,"",_xlfn.XLOOKUP(C903,customers!$A$2:$A$1001,customers!B903:B1902,,0))</f>
        <v/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_xlfn.XLOOKUP(C903,customers!$A$2:$A$1001,customers!$G$2:$G$1001,,0)</f>
        <v>United States</v>
      </c>
      <c r="I903" t="str">
        <f>_xlfn.XLOOKUP(D903,products!$A$2:$A$49,products!$B$2:$B$49,,0)</f>
        <v>Rob</v>
      </c>
      <c r="J903" t="str">
        <f>_xlfn.XLOOKUP(D903,products!$A$2:$A$49,products!$C$2:$C$49,,0)</f>
        <v>L</v>
      </c>
      <c r="K903" s="4">
        <f>_xlfn.XLOOKUP(D903,products!$A$2:$A$49,products!$D$2:$D$49,,0)</f>
        <v>0.2</v>
      </c>
      <c r="L903" s="5">
        <f>_xlfn.XLOOKUP(D903,products!$A$2:$A$49,products!$E$2:$E$49,,0)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_xlfn.XLOOKUP(Order_table[[#This Row],[Customer ID]],customers!$A$2:$A$1001,customers!$I$2:$I$1001,,0)</f>
        <v>Yes</v>
      </c>
    </row>
    <row r="904" spans="1:16" hidden="1" x14ac:dyDescent="0.3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IF(_xlfn.XLOOKUP(C904,customers!$A$2:$A$1001,customers!B904:B1903,,0)=0,"",_xlfn.XLOOKUP(C904,customers!$A$2:$A$1001,customers!B904:B1903,,0))</f>
        <v/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_xlfn.XLOOKUP(C904,customers!$A$2:$A$1001,customers!$G$2:$G$1001,,0)</f>
        <v>United States</v>
      </c>
      <c r="I904" t="str">
        <f>_xlfn.XLOOKUP(D904,products!$A$2:$A$49,products!$B$2:$B$49,,0)</f>
        <v>Exc</v>
      </c>
      <c r="J904" t="str">
        <f>_xlfn.XLOOKUP(D904,products!$A$2:$A$49,products!$C$2:$C$49,,0)</f>
        <v>M</v>
      </c>
      <c r="K904" s="4">
        <f>_xlfn.XLOOKUP(D904,products!$A$2:$A$49,products!$D$2:$D$49,,0)</f>
        <v>2.5</v>
      </c>
      <c r="L904" s="5">
        <f>_xlfn.XLOOKUP(D904,products!$A$2:$A$49,products!$E$2:$E$49,,0)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_xlfn.XLOOKUP(Order_table[[#This Row],[Customer ID]],customers!$A$2:$A$1001,customers!$I$2:$I$1001,,0)</f>
        <v>No</v>
      </c>
    </row>
    <row r="905" spans="1:16" hidden="1" x14ac:dyDescent="0.3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IF(_xlfn.XLOOKUP(C905,customers!$A$2:$A$1001,customers!B905:B1904,,0)=0,"",_xlfn.XLOOKUP(C905,customers!$A$2:$A$1001,customers!B905:B1904,,0))</f>
        <v/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_xlfn.XLOOKUP(C905,customers!$A$2:$A$1001,customers!$G$2:$G$1001,,0)</f>
        <v>United States</v>
      </c>
      <c r="I905" t="str">
        <f>_xlfn.XLOOKUP(D905,products!$A$2:$A$49,products!$B$2:$B$49,,0)</f>
        <v>Lib</v>
      </c>
      <c r="J905" t="str">
        <f>_xlfn.XLOOKUP(D905,products!$A$2:$A$49,products!$C$2:$C$49,,0)</f>
        <v>M</v>
      </c>
      <c r="K905" s="4">
        <f>_xlfn.XLOOKUP(D905,products!$A$2:$A$49,products!$D$2:$D$49,,0)</f>
        <v>0.5</v>
      </c>
      <c r="L905" s="5">
        <f>_xlfn.XLOOKUP(D905,products!$A$2:$A$49,products!$E$2:$E$49,,0)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_xlfn.XLOOKUP(Order_table[[#This Row],[Customer ID]],customers!$A$2:$A$1001,customers!$I$2:$I$1001,,0)</f>
        <v>No</v>
      </c>
    </row>
    <row r="906" spans="1:16" hidden="1" x14ac:dyDescent="0.3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IF(_xlfn.XLOOKUP(C906,customers!$A$2:$A$1001,customers!B906:B1905,,0)=0,"",_xlfn.XLOOKUP(C906,customers!$A$2:$A$1001,customers!B906:B1905,,0))</f>
        <v/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_xlfn.XLOOKUP(C906,customers!$A$2:$A$1001,customers!$G$2:$G$1001,,0)</f>
        <v>United States</v>
      </c>
      <c r="I906" t="str">
        <f>_xlfn.XLOOKUP(D906,products!$A$2:$A$49,products!$B$2:$B$49,,0)</f>
        <v>Ara</v>
      </c>
      <c r="J906" t="str">
        <f>_xlfn.XLOOKUP(D906,products!$A$2:$A$49,products!$C$2:$C$49,,0)</f>
        <v>L</v>
      </c>
      <c r="K906" s="4">
        <f>_xlfn.XLOOKUP(D906,products!$A$2:$A$49,products!$D$2:$D$49,,0)</f>
        <v>2.5</v>
      </c>
      <c r="L906" s="5">
        <f>_xlfn.XLOOKUP(D906,products!$A$2:$A$49,products!$E$2:$E$49,,0)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_xlfn.XLOOKUP(Order_table[[#This Row],[Customer ID]],customers!$A$2:$A$1001,customers!$I$2:$I$1001,,0)</f>
        <v>No</v>
      </c>
    </row>
    <row r="907" spans="1:16" hidden="1" x14ac:dyDescent="0.3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IF(_xlfn.XLOOKUP(C907,customers!$A$2:$A$1001,customers!B907:B1906,,0)=0,"",_xlfn.XLOOKUP(C907,customers!$A$2:$A$1001,customers!B907:B1906,,0))</f>
        <v/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_xlfn.XLOOKUP(C907,customers!$A$2:$A$1001,customers!$G$2:$G$1001,,0)</f>
        <v>United States</v>
      </c>
      <c r="I907" t="str">
        <f>_xlfn.XLOOKUP(D907,products!$A$2:$A$49,products!$B$2:$B$49,,0)</f>
        <v>Ara</v>
      </c>
      <c r="J907" t="str">
        <f>_xlfn.XLOOKUP(D907,products!$A$2:$A$49,products!$C$2:$C$49,,0)</f>
        <v>M</v>
      </c>
      <c r="K907" s="4">
        <f>_xlfn.XLOOKUP(D907,products!$A$2:$A$49,products!$D$2:$D$49,,0)</f>
        <v>0.5</v>
      </c>
      <c r="L907" s="5">
        <f>_xlfn.XLOOKUP(D907,products!$A$2:$A$49,products!$E$2:$E$49,,0)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_xlfn.XLOOKUP(Order_table[[#This Row],[Customer ID]],customers!$A$2:$A$1001,customers!$I$2:$I$1001,,0)</f>
        <v>Yes</v>
      </c>
    </row>
    <row r="908" spans="1:16" hidden="1" x14ac:dyDescent="0.3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IF(_xlfn.XLOOKUP(C908,customers!$A$2:$A$1001,customers!B908:B1907,,0)=0,"",_xlfn.XLOOKUP(C908,customers!$A$2:$A$1001,customers!B908:B1907,,0))</f>
        <v/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_xlfn.XLOOKUP(C908,customers!$A$2:$A$1001,customers!$G$2:$G$1001,,0)</f>
        <v>United States</v>
      </c>
      <c r="I908" t="str">
        <f>_xlfn.XLOOKUP(D908,products!$A$2:$A$49,products!$B$2:$B$49,,0)</f>
        <v>Ara</v>
      </c>
      <c r="J908" t="str">
        <f>_xlfn.XLOOKUP(D908,products!$A$2:$A$49,products!$C$2:$C$49,,0)</f>
        <v>M</v>
      </c>
      <c r="K908" s="4">
        <f>_xlfn.XLOOKUP(D908,products!$A$2:$A$49,products!$D$2:$D$49,,0)</f>
        <v>0.5</v>
      </c>
      <c r="L908" s="5">
        <f>_xlfn.XLOOKUP(D908,products!$A$2:$A$49,products!$E$2:$E$49,,0)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_xlfn.XLOOKUP(Order_table[[#This Row],[Customer ID]],customers!$A$2:$A$1001,customers!$I$2:$I$1001,,0)</f>
        <v>Yes</v>
      </c>
    </row>
    <row r="909" spans="1:16" hidden="1" x14ac:dyDescent="0.3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IF(_xlfn.XLOOKUP(C909,customers!$A$2:$A$1001,customers!B909:B1908,,0)=0,"",_xlfn.XLOOKUP(C909,customers!$A$2:$A$1001,customers!B909:B1908,,0))</f>
        <v/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_xlfn.XLOOKUP(C909,customers!$A$2:$A$1001,customers!$G$2:$G$1001,,0)</f>
        <v>United States</v>
      </c>
      <c r="I909" t="str">
        <f>_xlfn.XLOOKUP(D909,products!$A$2:$A$49,products!$B$2:$B$49,,0)</f>
        <v>Lib</v>
      </c>
      <c r="J909" t="str">
        <f>_xlfn.XLOOKUP(D909,products!$A$2:$A$49,products!$C$2:$C$49,,0)</f>
        <v>D</v>
      </c>
      <c r="K909" s="4">
        <f>_xlfn.XLOOKUP(D909,products!$A$2:$A$49,products!$D$2:$D$49,,0)</f>
        <v>1</v>
      </c>
      <c r="L909" s="5">
        <f>_xlfn.XLOOKUP(D909,products!$A$2:$A$49,products!$E$2:$E$49,,0)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_xlfn.XLOOKUP(Order_table[[#This Row],[Customer ID]],customers!$A$2:$A$1001,customers!$I$2:$I$1001,,0)</f>
        <v>No</v>
      </c>
    </row>
    <row r="910" spans="1:16" hidden="1" x14ac:dyDescent="0.3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IF(_xlfn.XLOOKUP(C910,customers!$A$2:$A$1001,customers!B910:B1909,,0)=0,"",_xlfn.XLOOKUP(C910,customers!$A$2:$A$1001,customers!B910:B1909,,0))</f>
        <v/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_xlfn.XLOOKUP(C910,customers!$A$2:$A$1001,customers!$G$2:$G$1001,,0)</f>
        <v>United States</v>
      </c>
      <c r="I910" t="str">
        <f>_xlfn.XLOOKUP(D910,products!$A$2:$A$49,products!$B$2:$B$49,,0)</f>
        <v>Rob</v>
      </c>
      <c r="J910" t="str">
        <f>_xlfn.XLOOKUP(D910,products!$A$2:$A$49,products!$C$2:$C$49,,0)</f>
        <v>L</v>
      </c>
      <c r="K910" s="4">
        <f>_xlfn.XLOOKUP(D910,products!$A$2:$A$49,products!$D$2:$D$49,,0)</f>
        <v>1</v>
      </c>
      <c r="L910" s="5">
        <f>_xlfn.XLOOKUP(D910,products!$A$2:$A$49,products!$E$2:$E$49,,0)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_xlfn.XLOOKUP(Order_table[[#This Row],[Customer ID]],customers!$A$2:$A$1001,customers!$I$2:$I$1001,,0)</f>
        <v>No</v>
      </c>
    </row>
    <row r="911" spans="1:16" hidden="1" x14ac:dyDescent="0.3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IF(_xlfn.XLOOKUP(C911,customers!$A$2:$A$1001,customers!B911:B1910,,0)=0,"",_xlfn.XLOOKUP(C911,customers!$A$2:$A$1001,customers!B911:B1910,,0))</f>
        <v/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_xlfn.XLOOKUP(C911,customers!$A$2:$A$1001,customers!$G$2:$G$1001,,0)</f>
        <v>United States</v>
      </c>
      <c r="I911" t="str">
        <f>_xlfn.XLOOKUP(D911,products!$A$2:$A$49,products!$B$2:$B$49,,0)</f>
        <v>Rob</v>
      </c>
      <c r="J911" t="str">
        <f>_xlfn.XLOOKUP(D911,products!$A$2:$A$49,products!$C$2:$C$49,,0)</f>
        <v>L</v>
      </c>
      <c r="K911" s="4">
        <f>_xlfn.XLOOKUP(D911,products!$A$2:$A$49,products!$D$2:$D$49,,0)</f>
        <v>0.2</v>
      </c>
      <c r="L911" s="5">
        <f>_xlfn.XLOOKUP(D911,products!$A$2:$A$49,products!$E$2:$E$49,,0)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_xlfn.XLOOKUP(Order_table[[#This Row],[Customer ID]],customers!$A$2:$A$1001,customers!$I$2:$I$1001,,0)</f>
        <v>No</v>
      </c>
    </row>
    <row r="912" spans="1:16" hidden="1" x14ac:dyDescent="0.3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IF(_xlfn.XLOOKUP(C912,customers!$A$2:$A$1001,customers!B912:B1911,,0)=0,"",_xlfn.XLOOKUP(C912,customers!$A$2:$A$1001,customers!B912:B1911,,0))</f>
        <v/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_xlfn.XLOOKUP(C912,customers!$A$2:$A$1001,customers!$G$2:$G$1001,,0)</f>
        <v>United States</v>
      </c>
      <c r="I912" t="str">
        <f>_xlfn.XLOOKUP(D912,products!$A$2:$A$49,products!$B$2:$B$49,,0)</f>
        <v>Ara</v>
      </c>
      <c r="J912" t="str">
        <f>_xlfn.XLOOKUP(D912,products!$A$2:$A$49,products!$C$2:$C$49,,0)</f>
        <v>D</v>
      </c>
      <c r="K912" s="4">
        <f>_xlfn.XLOOKUP(D912,products!$A$2:$A$49,products!$D$2:$D$49,,0)</f>
        <v>2.5</v>
      </c>
      <c r="L912" s="5">
        <f>_xlfn.XLOOKUP(D912,products!$A$2:$A$49,products!$E$2:$E$49,,0)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_xlfn.XLOOKUP(Order_table[[#This Row],[Customer ID]],customers!$A$2:$A$1001,customers!$I$2:$I$1001,,0)</f>
        <v>No</v>
      </c>
    </row>
    <row r="913" spans="1:16" hidden="1" x14ac:dyDescent="0.3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IF(_xlfn.XLOOKUP(C913,customers!$A$2:$A$1001,customers!B913:B1912,,0)=0,"",_xlfn.XLOOKUP(C913,customers!$A$2:$A$1001,customers!B913:B1912,,0))</f>
        <v/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_xlfn.XLOOKUP(C913,customers!$A$2:$A$1001,customers!$G$2:$G$1001,,0)</f>
        <v>United States</v>
      </c>
      <c r="I913" t="str">
        <f>_xlfn.XLOOKUP(D913,products!$A$2:$A$49,products!$B$2:$B$49,,0)</f>
        <v>Ara</v>
      </c>
      <c r="J913" t="str">
        <f>_xlfn.XLOOKUP(D913,products!$A$2:$A$49,products!$C$2:$C$49,,0)</f>
        <v>M</v>
      </c>
      <c r="K913" s="4">
        <f>_xlfn.XLOOKUP(D913,products!$A$2:$A$49,products!$D$2:$D$49,,0)</f>
        <v>1</v>
      </c>
      <c r="L913" s="5">
        <f>_xlfn.XLOOKUP(D913,products!$A$2:$A$49,products!$E$2:$E$49,,0)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_xlfn.XLOOKUP(Order_table[[#This Row],[Customer ID]],customers!$A$2:$A$1001,customers!$I$2:$I$1001,,0)</f>
        <v>Yes</v>
      </c>
    </row>
    <row r="914" spans="1:16" hidden="1" x14ac:dyDescent="0.3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IF(_xlfn.XLOOKUP(C914,customers!$A$2:$A$1001,customers!B914:B1913,,0)=0,"",_xlfn.XLOOKUP(C914,customers!$A$2:$A$1001,customers!B914:B1913,,0))</f>
        <v/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_xlfn.XLOOKUP(C914,customers!$A$2:$A$1001,customers!$G$2:$G$1001,,0)</f>
        <v>United States</v>
      </c>
      <c r="I914" t="str">
        <f>_xlfn.XLOOKUP(D914,products!$A$2:$A$49,products!$B$2:$B$49,,0)</f>
        <v>Rob</v>
      </c>
      <c r="J914" t="str">
        <f>_xlfn.XLOOKUP(D914,products!$A$2:$A$49,products!$C$2:$C$49,,0)</f>
        <v>M</v>
      </c>
      <c r="K914" s="4">
        <f>_xlfn.XLOOKUP(D914,products!$A$2:$A$49,products!$D$2:$D$49,,0)</f>
        <v>2.5</v>
      </c>
      <c r="L914" s="5">
        <f>_xlfn.XLOOKUP(D914,products!$A$2:$A$49,products!$E$2:$E$49,,0)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_xlfn.XLOOKUP(Order_table[[#This Row],[Customer ID]],customers!$A$2:$A$1001,customers!$I$2:$I$1001,,0)</f>
        <v>Yes</v>
      </c>
    </row>
    <row r="915" spans="1:16" hidden="1" x14ac:dyDescent="0.3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IF(_xlfn.XLOOKUP(C915,customers!$A$2:$A$1001,customers!B915:B1914,,0)=0,"",_xlfn.XLOOKUP(C915,customers!$A$2:$A$1001,customers!B915:B1914,,0))</f>
        <v/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_xlfn.XLOOKUP(C915,customers!$A$2:$A$1001,customers!$G$2:$G$1001,,0)</f>
        <v>United States</v>
      </c>
      <c r="I915" t="str">
        <f>_xlfn.XLOOKUP(D915,products!$A$2:$A$49,products!$B$2:$B$49,,0)</f>
        <v>Ara</v>
      </c>
      <c r="J915" t="str">
        <f>_xlfn.XLOOKUP(D915,products!$A$2:$A$49,products!$C$2:$C$49,,0)</f>
        <v>M</v>
      </c>
      <c r="K915" s="4">
        <f>_xlfn.XLOOKUP(D915,products!$A$2:$A$49,products!$D$2:$D$49,,0)</f>
        <v>0.5</v>
      </c>
      <c r="L915" s="5">
        <f>_xlfn.XLOOKUP(D915,products!$A$2:$A$49,products!$E$2:$E$49,,0)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_xlfn.XLOOKUP(Order_table[[#This Row],[Customer ID]],customers!$A$2:$A$1001,customers!$I$2:$I$1001,,0)</f>
        <v>No</v>
      </c>
    </row>
    <row r="916" spans="1:16" hidden="1" x14ac:dyDescent="0.3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IF(_xlfn.XLOOKUP(C916,customers!$A$2:$A$1001,customers!B916:B1915,,0)=0,"",_xlfn.XLOOKUP(C916,customers!$A$2:$A$1001,customers!B916:B1915,,0))</f>
        <v/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_xlfn.XLOOKUP(C916,customers!$A$2:$A$1001,customers!$G$2:$G$1001,,0)</f>
        <v>United States</v>
      </c>
      <c r="I916" t="str">
        <f>_xlfn.XLOOKUP(D916,products!$A$2:$A$49,products!$B$2:$B$49,,0)</f>
        <v>Ara</v>
      </c>
      <c r="J916" t="str">
        <f>_xlfn.XLOOKUP(D916,products!$A$2:$A$49,products!$C$2:$C$49,,0)</f>
        <v>M</v>
      </c>
      <c r="K916" s="4">
        <f>_xlfn.XLOOKUP(D916,products!$A$2:$A$49,products!$D$2:$D$49,,0)</f>
        <v>1</v>
      </c>
      <c r="L916" s="5">
        <f>_xlfn.XLOOKUP(D916,products!$A$2:$A$49,products!$E$2:$E$49,,0)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_xlfn.XLOOKUP(Order_table[[#This Row],[Customer ID]],customers!$A$2:$A$1001,customers!$I$2:$I$1001,,0)</f>
        <v>No</v>
      </c>
    </row>
    <row r="917" spans="1:16" hidden="1" x14ac:dyDescent="0.3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IF(_xlfn.XLOOKUP(C917,customers!$A$2:$A$1001,customers!B917:B1916,,0)=0,"",_xlfn.XLOOKUP(C917,customers!$A$2:$A$1001,customers!B917:B1916,,0))</f>
        <v/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_xlfn.XLOOKUP(C917,customers!$A$2:$A$1001,customers!$G$2:$G$1001,,0)</f>
        <v>United States</v>
      </c>
      <c r="I917" t="str">
        <f>_xlfn.XLOOKUP(D917,products!$A$2:$A$49,products!$B$2:$B$49,,0)</f>
        <v>Exc</v>
      </c>
      <c r="J917" t="str">
        <f>_xlfn.XLOOKUP(D917,products!$A$2:$A$49,products!$C$2:$C$49,,0)</f>
        <v>D</v>
      </c>
      <c r="K917" s="4">
        <f>_xlfn.XLOOKUP(D917,products!$A$2:$A$49,products!$D$2:$D$49,,0)</f>
        <v>2.5</v>
      </c>
      <c r="L917" s="5">
        <f>_xlfn.XLOOKUP(D917,products!$A$2:$A$49,products!$E$2:$E$49,,0)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_xlfn.XLOOKUP(Order_table[[#This Row],[Customer ID]],customers!$A$2:$A$1001,customers!$I$2:$I$1001,,0)</f>
        <v>Yes</v>
      </c>
    </row>
    <row r="918" spans="1:16" hidden="1" x14ac:dyDescent="0.3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IF(_xlfn.XLOOKUP(C918,customers!$A$2:$A$1001,customers!B918:B1917,,0)=0,"",_xlfn.XLOOKUP(C918,customers!$A$2:$A$1001,customers!B918:B1917,,0))</f>
        <v/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_xlfn.XLOOKUP(C918,customers!$A$2:$A$1001,customers!$G$2:$G$1001,,0)</f>
        <v>Ireland</v>
      </c>
      <c r="I918" t="str">
        <f>_xlfn.XLOOKUP(D918,products!$A$2:$A$49,products!$B$2:$B$49,,0)</f>
        <v>Exc</v>
      </c>
      <c r="J918" t="str">
        <f>_xlfn.XLOOKUP(D918,products!$A$2:$A$49,products!$C$2:$C$49,,0)</f>
        <v>D</v>
      </c>
      <c r="K918" s="4">
        <f>_xlfn.XLOOKUP(D918,products!$A$2:$A$49,products!$D$2:$D$49,,0)</f>
        <v>0.2</v>
      </c>
      <c r="L918" s="5">
        <f>_xlfn.XLOOKUP(D918,products!$A$2:$A$49,products!$E$2:$E$49,,0)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_xlfn.XLOOKUP(Order_table[[#This Row],[Customer ID]],customers!$A$2:$A$1001,customers!$I$2:$I$1001,,0)</f>
        <v>Yes</v>
      </c>
    </row>
    <row r="919" spans="1:16" hidden="1" x14ac:dyDescent="0.3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IF(_xlfn.XLOOKUP(C919,customers!$A$2:$A$1001,customers!B919:B1918,,0)=0,"",_xlfn.XLOOKUP(C919,customers!$A$2:$A$1001,customers!B919:B1918,,0))</f>
        <v/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_xlfn.XLOOKUP(C919,customers!$A$2:$A$1001,customers!$G$2:$G$1001,,0)</f>
        <v>United Kingdom</v>
      </c>
      <c r="I919" t="str">
        <f>_xlfn.XLOOKUP(D919,products!$A$2:$A$49,products!$B$2:$B$49,,0)</f>
        <v>Ara</v>
      </c>
      <c r="J919" t="str">
        <f>_xlfn.XLOOKUP(D919,products!$A$2:$A$49,products!$C$2:$C$49,,0)</f>
        <v>M</v>
      </c>
      <c r="K919" s="4">
        <f>_xlfn.XLOOKUP(D919,products!$A$2:$A$49,products!$D$2:$D$49,,0)</f>
        <v>0.5</v>
      </c>
      <c r="L919" s="5">
        <f>_xlfn.XLOOKUP(D919,products!$A$2:$A$49,products!$E$2:$E$49,,0)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_xlfn.XLOOKUP(Order_table[[#This Row],[Customer ID]],customers!$A$2:$A$1001,customers!$I$2:$I$1001,,0)</f>
        <v>No</v>
      </c>
    </row>
    <row r="920" spans="1:16" hidden="1" x14ac:dyDescent="0.3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IF(_xlfn.XLOOKUP(C920,customers!$A$2:$A$1001,customers!B920:B1919,,0)=0,"",_xlfn.XLOOKUP(C920,customers!$A$2:$A$1001,customers!B920:B1919,,0))</f>
        <v/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_xlfn.XLOOKUP(C920,customers!$A$2:$A$1001,customers!$G$2:$G$1001,,0)</f>
        <v>United Kingdom</v>
      </c>
      <c r="I920" t="str">
        <f>_xlfn.XLOOKUP(D920,products!$A$2:$A$49,products!$B$2:$B$49,,0)</f>
        <v>Exc</v>
      </c>
      <c r="J920" t="str">
        <f>_xlfn.XLOOKUP(D920,products!$A$2:$A$49,products!$C$2:$C$49,,0)</f>
        <v>D</v>
      </c>
      <c r="K920" s="4">
        <f>_xlfn.XLOOKUP(D920,products!$A$2:$A$49,products!$D$2:$D$49,,0)</f>
        <v>0.5</v>
      </c>
      <c r="L920" s="5">
        <f>_xlfn.XLOOKUP(D920,products!$A$2:$A$49,products!$E$2:$E$49,,0)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_xlfn.XLOOKUP(Order_table[[#This Row],[Customer ID]],customers!$A$2:$A$1001,customers!$I$2:$I$1001,,0)</f>
        <v>No</v>
      </c>
    </row>
    <row r="921" spans="1:16" hidden="1" x14ac:dyDescent="0.3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IF(_xlfn.XLOOKUP(C921,customers!$A$2:$A$1001,customers!B921:B1920,,0)=0,"",_xlfn.XLOOKUP(C921,customers!$A$2:$A$1001,customers!B921:B1920,,0))</f>
        <v/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_xlfn.XLOOKUP(C921,customers!$A$2:$A$1001,customers!$G$2:$G$1001,,0)</f>
        <v>United States</v>
      </c>
      <c r="I921" t="str">
        <f>_xlfn.XLOOKUP(D921,products!$A$2:$A$49,products!$B$2:$B$49,,0)</f>
        <v>Rob</v>
      </c>
      <c r="J921" t="str">
        <f>_xlfn.XLOOKUP(D921,products!$A$2:$A$49,products!$C$2:$C$49,,0)</f>
        <v>D</v>
      </c>
      <c r="K921" s="4">
        <f>_xlfn.XLOOKUP(D921,products!$A$2:$A$49,products!$D$2:$D$49,,0)</f>
        <v>0.2</v>
      </c>
      <c r="L921" s="5">
        <f>_xlfn.XLOOKUP(D921,products!$A$2:$A$49,products!$E$2:$E$49,,0)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_xlfn.XLOOKUP(Order_table[[#This Row],[Customer ID]],customers!$A$2:$A$1001,customers!$I$2:$I$1001,,0)</f>
        <v>Yes</v>
      </c>
    </row>
    <row r="922" spans="1:16" hidden="1" x14ac:dyDescent="0.3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IF(_xlfn.XLOOKUP(C922,customers!$A$2:$A$1001,customers!B922:B1921,,0)=0,"",_xlfn.XLOOKUP(C922,customers!$A$2:$A$1001,customers!B922:B1921,,0))</f>
        <v/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_xlfn.XLOOKUP(C922,customers!$A$2:$A$1001,customers!$G$2:$G$1001,,0)</f>
        <v>United States</v>
      </c>
      <c r="I922" t="str">
        <f>_xlfn.XLOOKUP(D922,products!$A$2:$A$49,products!$B$2:$B$49,,0)</f>
        <v>Rob</v>
      </c>
      <c r="J922" t="str">
        <f>_xlfn.XLOOKUP(D922,products!$A$2:$A$49,products!$C$2:$C$49,,0)</f>
        <v>D</v>
      </c>
      <c r="K922" s="4">
        <f>_xlfn.XLOOKUP(D922,products!$A$2:$A$49,products!$D$2:$D$49,,0)</f>
        <v>2.5</v>
      </c>
      <c r="L922" s="5">
        <f>_xlfn.XLOOKUP(D922,products!$A$2:$A$49,products!$E$2:$E$49,,0)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_xlfn.XLOOKUP(Order_table[[#This Row],[Customer ID]],customers!$A$2:$A$1001,customers!$I$2:$I$1001,,0)</f>
        <v>No</v>
      </c>
    </row>
    <row r="923" spans="1:16" hidden="1" x14ac:dyDescent="0.3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IF(_xlfn.XLOOKUP(C923,customers!$A$2:$A$1001,customers!B923:B1922,,0)=0,"",_xlfn.XLOOKUP(C923,customers!$A$2:$A$1001,customers!B923:B1922,,0))</f>
        <v/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_xlfn.XLOOKUP(C923,customers!$A$2:$A$1001,customers!$G$2:$G$1001,,0)</f>
        <v>United States</v>
      </c>
      <c r="I923" t="str">
        <f>_xlfn.XLOOKUP(D923,products!$A$2:$A$49,products!$B$2:$B$49,,0)</f>
        <v>Lib</v>
      </c>
      <c r="J923" t="str">
        <f>_xlfn.XLOOKUP(D923,products!$A$2:$A$49,products!$C$2:$C$49,,0)</f>
        <v>D</v>
      </c>
      <c r="K923" s="4">
        <f>_xlfn.XLOOKUP(D923,products!$A$2:$A$49,products!$D$2:$D$49,,0)</f>
        <v>0.2</v>
      </c>
      <c r="L923" s="5">
        <f>_xlfn.XLOOKUP(D923,products!$A$2:$A$49,products!$E$2:$E$49,,0)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_xlfn.XLOOKUP(Order_table[[#This Row],[Customer ID]],customers!$A$2:$A$1001,customers!$I$2:$I$1001,,0)</f>
        <v>No</v>
      </c>
    </row>
    <row r="924" spans="1:16" hidden="1" x14ac:dyDescent="0.3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IF(_xlfn.XLOOKUP(C924,customers!$A$2:$A$1001,customers!B924:B1923,,0)=0,"",_xlfn.XLOOKUP(C924,customers!$A$2:$A$1001,customers!B924:B1923,,0))</f>
        <v/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_xlfn.XLOOKUP(C924,customers!$A$2:$A$1001,customers!$G$2:$G$1001,,0)</f>
        <v>United States</v>
      </c>
      <c r="I924" t="str">
        <f>_xlfn.XLOOKUP(D924,products!$A$2:$A$49,products!$B$2:$B$49,,0)</f>
        <v>Ara</v>
      </c>
      <c r="J924" t="str">
        <f>_xlfn.XLOOKUP(D924,products!$A$2:$A$49,products!$C$2:$C$49,,0)</f>
        <v>M</v>
      </c>
      <c r="K924" s="4">
        <f>_xlfn.XLOOKUP(D924,products!$A$2:$A$49,products!$D$2:$D$49,,0)</f>
        <v>1</v>
      </c>
      <c r="L924" s="5">
        <f>_xlfn.XLOOKUP(D924,products!$A$2:$A$49,products!$E$2:$E$49,,0)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_xlfn.XLOOKUP(Order_table[[#This Row],[Customer ID]],customers!$A$2:$A$1001,customers!$I$2:$I$1001,,0)</f>
        <v>Yes</v>
      </c>
    </row>
    <row r="925" spans="1:16" hidden="1" x14ac:dyDescent="0.3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IF(_xlfn.XLOOKUP(C925,customers!$A$2:$A$1001,customers!B925:B1924,,0)=0,"",_xlfn.XLOOKUP(C925,customers!$A$2:$A$1001,customers!B925:B1924,,0))</f>
        <v/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_xlfn.XLOOKUP(C925,customers!$A$2:$A$1001,customers!$G$2:$G$1001,,0)</f>
        <v>United States</v>
      </c>
      <c r="I925" t="str">
        <f>_xlfn.XLOOKUP(D925,products!$A$2:$A$49,products!$B$2:$B$49,,0)</f>
        <v>Exc</v>
      </c>
      <c r="J925" t="str">
        <f>_xlfn.XLOOKUP(D925,products!$A$2:$A$49,products!$C$2:$C$49,,0)</f>
        <v>D</v>
      </c>
      <c r="K925" s="4">
        <f>_xlfn.XLOOKUP(D925,products!$A$2:$A$49,products!$D$2:$D$49,,0)</f>
        <v>2.5</v>
      </c>
      <c r="L925" s="5">
        <f>_xlfn.XLOOKUP(D925,products!$A$2:$A$49,products!$E$2:$E$49,,0)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_xlfn.XLOOKUP(Order_table[[#This Row],[Customer ID]],customers!$A$2:$A$1001,customers!$I$2:$I$1001,,0)</f>
        <v>No</v>
      </c>
    </row>
    <row r="926" spans="1:16" hidden="1" x14ac:dyDescent="0.3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IF(_xlfn.XLOOKUP(C926,customers!$A$2:$A$1001,customers!B926:B1925,,0)=0,"",_xlfn.XLOOKUP(C926,customers!$A$2:$A$1001,customers!B926:B1925,,0))</f>
        <v/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_xlfn.XLOOKUP(C926,customers!$A$2:$A$1001,customers!$G$2:$G$1001,,0)</f>
        <v>United States</v>
      </c>
      <c r="I926" t="str">
        <f>_xlfn.XLOOKUP(D926,products!$A$2:$A$49,products!$B$2:$B$49,,0)</f>
        <v>Ara</v>
      </c>
      <c r="J926" t="str">
        <f>_xlfn.XLOOKUP(D926,products!$A$2:$A$49,products!$C$2:$C$49,,0)</f>
        <v>L</v>
      </c>
      <c r="K926" s="4">
        <f>_xlfn.XLOOKUP(D926,products!$A$2:$A$49,products!$D$2:$D$49,,0)</f>
        <v>2.5</v>
      </c>
      <c r="L926" s="5">
        <f>_xlfn.XLOOKUP(D926,products!$A$2:$A$49,products!$E$2:$E$49,,0)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_xlfn.XLOOKUP(Order_table[[#This Row],[Customer ID]],customers!$A$2:$A$1001,customers!$I$2:$I$1001,,0)</f>
        <v>No</v>
      </c>
    </row>
    <row r="927" spans="1:16" hidden="1" x14ac:dyDescent="0.3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IF(_xlfn.XLOOKUP(C927,customers!$A$2:$A$1001,customers!B927:B1926,,0)=0,"",_xlfn.XLOOKUP(C927,customers!$A$2:$A$1001,customers!B927:B1926,,0))</f>
        <v/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_xlfn.XLOOKUP(C927,customers!$A$2:$A$1001,customers!$G$2:$G$1001,,0)</f>
        <v>United States</v>
      </c>
      <c r="I927" t="str">
        <f>_xlfn.XLOOKUP(D927,products!$A$2:$A$49,products!$B$2:$B$49,,0)</f>
        <v>Ara</v>
      </c>
      <c r="J927" t="str">
        <f>_xlfn.XLOOKUP(D927,products!$A$2:$A$49,products!$C$2:$C$49,,0)</f>
        <v>M</v>
      </c>
      <c r="K927" s="4">
        <f>_xlfn.XLOOKUP(D927,products!$A$2:$A$49,products!$D$2:$D$49,,0)</f>
        <v>0.5</v>
      </c>
      <c r="L927" s="5">
        <f>_xlfn.XLOOKUP(D927,products!$A$2:$A$49,products!$E$2:$E$49,,0)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_xlfn.XLOOKUP(Order_table[[#This Row],[Customer ID]],customers!$A$2:$A$1001,customers!$I$2:$I$1001,,0)</f>
        <v>No</v>
      </c>
    </row>
    <row r="928" spans="1:16" hidden="1" x14ac:dyDescent="0.3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IF(_xlfn.XLOOKUP(C928,customers!$A$2:$A$1001,customers!B928:B1927,,0)=0,"",_xlfn.XLOOKUP(C928,customers!$A$2:$A$1001,customers!B928:B1927,,0))</f>
        <v/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_xlfn.XLOOKUP(C928,customers!$A$2:$A$1001,customers!$G$2:$G$1001,,0)</f>
        <v>United States</v>
      </c>
      <c r="I928" t="str">
        <f>_xlfn.XLOOKUP(D928,products!$A$2:$A$49,products!$B$2:$B$49,,0)</f>
        <v>Ara</v>
      </c>
      <c r="J928" t="str">
        <f>_xlfn.XLOOKUP(D928,products!$A$2:$A$49,products!$C$2:$C$49,,0)</f>
        <v>M</v>
      </c>
      <c r="K928" s="4">
        <f>_xlfn.XLOOKUP(D928,products!$A$2:$A$49,products!$D$2:$D$49,,0)</f>
        <v>0.5</v>
      </c>
      <c r="L928" s="5">
        <f>_xlfn.XLOOKUP(D928,products!$A$2:$A$49,products!$E$2:$E$49,,0)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_xlfn.XLOOKUP(Order_table[[#This Row],[Customer ID]],customers!$A$2:$A$1001,customers!$I$2:$I$1001,,0)</f>
        <v>Yes</v>
      </c>
    </row>
    <row r="929" spans="1:16" hidden="1" x14ac:dyDescent="0.3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IF(_xlfn.XLOOKUP(C929,customers!$A$2:$A$1001,customers!B929:B1928,,0)=0,"",_xlfn.XLOOKUP(C929,customers!$A$2:$A$1001,customers!B929:B1928,,0))</f>
        <v/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_xlfn.XLOOKUP(C929,customers!$A$2:$A$1001,customers!$G$2:$G$1001,,0)</f>
        <v>United States</v>
      </c>
      <c r="I929" t="str">
        <f>_xlfn.XLOOKUP(D929,products!$A$2:$A$49,products!$B$2:$B$49,,0)</f>
        <v>Exc</v>
      </c>
      <c r="J929" t="str">
        <f>_xlfn.XLOOKUP(D929,products!$A$2:$A$49,products!$C$2:$C$49,,0)</f>
        <v>D</v>
      </c>
      <c r="K929" s="4">
        <f>_xlfn.XLOOKUP(D929,products!$A$2:$A$49,products!$D$2:$D$49,,0)</f>
        <v>2.5</v>
      </c>
      <c r="L929" s="5">
        <f>_xlfn.XLOOKUP(D929,products!$A$2:$A$49,products!$E$2:$E$49,,0)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_xlfn.XLOOKUP(Order_table[[#This Row],[Customer ID]],customers!$A$2:$A$1001,customers!$I$2:$I$1001,,0)</f>
        <v>No</v>
      </c>
    </row>
    <row r="930" spans="1:16" hidden="1" x14ac:dyDescent="0.3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IF(_xlfn.XLOOKUP(C930,customers!$A$2:$A$1001,customers!B930:B1929,,0)=0,"",_xlfn.XLOOKUP(C930,customers!$A$2:$A$1001,customers!B930:B1929,,0))</f>
        <v/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_xlfn.XLOOKUP(C930,customers!$A$2:$A$1001,customers!$G$2:$G$1001,,0)</f>
        <v>United States</v>
      </c>
      <c r="I930" t="str">
        <f>_xlfn.XLOOKUP(D930,products!$A$2:$A$49,products!$B$2:$B$49,,0)</f>
        <v>Exc</v>
      </c>
      <c r="J930" t="str">
        <f>_xlfn.XLOOKUP(D930,products!$A$2:$A$49,products!$C$2:$C$49,,0)</f>
        <v>M</v>
      </c>
      <c r="K930" s="4">
        <f>_xlfn.XLOOKUP(D930,products!$A$2:$A$49,products!$D$2:$D$49,,0)</f>
        <v>2.5</v>
      </c>
      <c r="L930" s="5">
        <f>_xlfn.XLOOKUP(D930,products!$A$2:$A$49,products!$E$2:$E$49,,0)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_xlfn.XLOOKUP(Order_table[[#This Row],[Customer ID]],customers!$A$2:$A$1001,customers!$I$2:$I$1001,,0)</f>
        <v>Yes</v>
      </c>
    </row>
    <row r="931" spans="1:16" hidden="1" x14ac:dyDescent="0.3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IF(_xlfn.XLOOKUP(C931,customers!$A$2:$A$1001,customers!B931:B1930,,0)=0,"",_xlfn.XLOOKUP(C931,customers!$A$2:$A$1001,customers!B931:B1930,,0))</f>
        <v/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_xlfn.XLOOKUP(C931,customers!$A$2:$A$1001,customers!$G$2:$G$1001,,0)</f>
        <v>United States</v>
      </c>
      <c r="I931" t="str">
        <f>_xlfn.XLOOKUP(D931,products!$A$2:$A$49,products!$B$2:$B$49,,0)</f>
        <v>Exc</v>
      </c>
      <c r="J931" t="str">
        <f>_xlfn.XLOOKUP(D931,products!$A$2:$A$49,products!$C$2:$C$49,,0)</f>
        <v>L</v>
      </c>
      <c r="K931" s="4">
        <f>_xlfn.XLOOKUP(D931,products!$A$2:$A$49,products!$D$2:$D$49,,0)</f>
        <v>0.2</v>
      </c>
      <c r="L931" s="5">
        <f>_xlfn.XLOOKUP(D931,products!$A$2:$A$49,products!$E$2:$E$49,,0)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_xlfn.XLOOKUP(Order_table[[#This Row],[Customer ID]],customers!$A$2:$A$1001,customers!$I$2:$I$1001,,0)</f>
        <v>Yes</v>
      </c>
    </row>
    <row r="932" spans="1:16" hidden="1" x14ac:dyDescent="0.3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IF(_xlfn.XLOOKUP(C932,customers!$A$2:$A$1001,customers!B932:B1931,,0)=0,"",_xlfn.XLOOKUP(C932,customers!$A$2:$A$1001,customers!B932:B1931,,0))</f>
        <v/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_xlfn.XLOOKUP(C932,customers!$A$2:$A$1001,customers!$G$2:$G$1001,,0)</f>
        <v>United States</v>
      </c>
      <c r="I932" t="str">
        <f>_xlfn.XLOOKUP(D932,products!$A$2:$A$49,products!$B$2:$B$49,,0)</f>
        <v>Exc</v>
      </c>
      <c r="J932" t="str">
        <f>_xlfn.XLOOKUP(D932,products!$A$2:$A$49,products!$C$2:$C$49,,0)</f>
        <v>D</v>
      </c>
      <c r="K932" s="4">
        <f>_xlfn.XLOOKUP(D932,products!$A$2:$A$49,products!$D$2:$D$49,,0)</f>
        <v>1</v>
      </c>
      <c r="L932" s="5">
        <f>_xlfn.XLOOKUP(D932,products!$A$2:$A$49,products!$E$2:$E$49,,0)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_xlfn.XLOOKUP(Order_table[[#This Row],[Customer ID]],customers!$A$2:$A$1001,customers!$I$2:$I$1001,,0)</f>
        <v>Yes</v>
      </c>
    </row>
    <row r="933" spans="1:16" hidden="1" x14ac:dyDescent="0.3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IF(_xlfn.XLOOKUP(C933,customers!$A$2:$A$1001,customers!B933:B1932,,0)=0,"",_xlfn.XLOOKUP(C933,customers!$A$2:$A$1001,customers!B933:B1932,,0))</f>
        <v/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_xlfn.XLOOKUP(C933,customers!$A$2:$A$1001,customers!$G$2:$G$1001,,0)</f>
        <v>United States</v>
      </c>
      <c r="I933" t="str">
        <f>_xlfn.XLOOKUP(D933,products!$A$2:$A$49,products!$B$2:$B$49,,0)</f>
        <v>Ara</v>
      </c>
      <c r="J933" t="str">
        <f>_xlfn.XLOOKUP(D933,products!$A$2:$A$49,products!$C$2:$C$49,,0)</f>
        <v>D</v>
      </c>
      <c r="K933" s="4">
        <f>_xlfn.XLOOKUP(D933,products!$A$2:$A$49,products!$D$2:$D$49,,0)</f>
        <v>0.5</v>
      </c>
      <c r="L933" s="5">
        <f>_xlfn.XLOOKUP(D933,products!$A$2:$A$49,products!$E$2:$E$49,,0)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_xlfn.XLOOKUP(Order_table[[#This Row],[Customer ID]],customers!$A$2:$A$1001,customers!$I$2:$I$1001,,0)</f>
        <v>Yes</v>
      </c>
    </row>
    <row r="934" spans="1:16" hidden="1" x14ac:dyDescent="0.3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IF(_xlfn.XLOOKUP(C934,customers!$A$2:$A$1001,customers!B934:B1933,,0)=0,"",_xlfn.XLOOKUP(C934,customers!$A$2:$A$1001,customers!B934:B1933,,0))</f>
        <v/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_xlfn.XLOOKUP(C934,customers!$A$2:$A$1001,customers!$G$2:$G$1001,,0)</f>
        <v>United States</v>
      </c>
      <c r="I934" t="str">
        <f>_xlfn.XLOOKUP(D934,products!$A$2:$A$49,products!$B$2:$B$49,,0)</f>
        <v>Exc</v>
      </c>
      <c r="J934" t="str">
        <f>_xlfn.XLOOKUP(D934,products!$A$2:$A$49,products!$C$2:$C$49,,0)</f>
        <v>M</v>
      </c>
      <c r="K934" s="4">
        <f>_xlfn.XLOOKUP(D934,products!$A$2:$A$49,products!$D$2:$D$49,,0)</f>
        <v>1</v>
      </c>
      <c r="L934" s="5">
        <f>_xlfn.XLOOKUP(D934,products!$A$2:$A$49,products!$E$2:$E$49,,0)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_xlfn.XLOOKUP(Order_table[[#This Row],[Customer ID]],customers!$A$2:$A$1001,customers!$I$2:$I$1001,,0)</f>
        <v>No</v>
      </c>
    </row>
    <row r="935" spans="1:16" hidden="1" x14ac:dyDescent="0.3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IF(_xlfn.XLOOKUP(C935,customers!$A$2:$A$1001,customers!B935:B1934,,0)=0,"",_xlfn.XLOOKUP(C935,customers!$A$2:$A$1001,customers!B935:B1934,,0))</f>
        <v/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_xlfn.XLOOKUP(C935,customers!$A$2:$A$1001,customers!$G$2:$G$1001,,0)</f>
        <v>United States</v>
      </c>
      <c r="I935" t="str">
        <f>_xlfn.XLOOKUP(D935,products!$A$2:$A$49,products!$B$2:$B$49,,0)</f>
        <v>Rob</v>
      </c>
      <c r="J935" t="str">
        <f>_xlfn.XLOOKUP(D935,products!$A$2:$A$49,products!$C$2:$C$49,,0)</f>
        <v>D</v>
      </c>
      <c r="K935" s="4">
        <f>_xlfn.XLOOKUP(D935,products!$A$2:$A$49,products!$D$2:$D$49,,0)</f>
        <v>1</v>
      </c>
      <c r="L935" s="5">
        <f>_xlfn.XLOOKUP(D935,products!$A$2:$A$49,products!$E$2:$E$49,,0)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_xlfn.XLOOKUP(Order_table[[#This Row],[Customer ID]],customers!$A$2:$A$1001,customers!$I$2:$I$1001,,0)</f>
        <v>Yes</v>
      </c>
    </row>
    <row r="936" spans="1:16" hidden="1" x14ac:dyDescent="0.3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IF(_xlfn.XLOOKUP(C936,customers!$A$2:$A$1001,customers!B936:B1935,,0)=0,"",_xlfn.XLOOKUP(C936,customers!$A$2:$A$1001,customers!B936:B1935,,0))</f>
        <v/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_xlfn.XLOOKUP(C936,customers!$A$2:$A$1001,customers!$G$2:$G$1001,,0)</f>
        <v>United States</v>
      </c>
      <c r="I936" t="str">
        <f>_xlfn.XLOOKUP(D936,products!$A$2:$A$49,products!$B$2:$B$49,,0)</f>
        <v>Rob</v>
      </c>
      <c r="J936" t="str">
        <f>_xlfn.XLOOKUP(D936,products!$A$2:$A$49,products!$C$2:$C$49,,0)</f>
        <v>M</v>
      </c>
      <c r="K936" s="4">
        <f>_xlfn.XLOOKUP(D936,products!$A$2:$A$49,products!$D$2:$D$49,,0)</f>
        <v>2.5</v>
      </c>
      <c r="L936" s="5">
        <f>_xlfn.XLOOKUP(D936,products!$A$2:$A$49,products!$E$2:$E$49,,0)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_xlfn.XLOOKUP(Order_table[[#This Row],[Customer ID]],customers!$A$2:$A$1001,customers!$I$2:$I$1001,,0)</f>
        <v>No</v>
      </c>
    </row>
    <row r="937" spans="1:16" hidden="1" x14ac:dyDescent="0.3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IF(_xlfn.XLOOKUP(C937,customers!$A$2:$A$1001,customers!B937:B1936,,0)=0,"",_xlfn.XLOOKUP(C937,customers!$A$2:$A$1001,customers!B937:B1936,,0))</f>
        <v/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_xlfn.XLOOKUP(C937,customers!$A$2:$A$1001,customers!$G$2:$G$1001,,0)</f>
        <v>United States</v>
      </c>
      <c r="I937" t="str">
        <f>_xlfn.XLOOKUP(D937,products!$A$2:$A$49,products!$B$2:$B$49,,0)</f>
        <v>Ara</v>
      </c>
      <c r="J937" t="str">
        <f>_xlfn.XLOOKUP(D937,products!$A$2:$A$49,products!$C$2:$C$49,,0)</f>
        <v>M</v>
      </c>
      <c r="K937" s="4">
        <f>_xlfn.XLOOKUP(D937,products!$A$2:$A$49,products!$D$2:$D$49,,0)</f>
        <v>2.5</v>
      </c>
      <c r="L937" s="5">
        <f>_xlfn.XLOOKUP(D937,products!$A$2:$A$49,products!$E$2:$E$49,,0)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_xlfn.XLOOKUP(Order_table[[#This Row],[Customer ID]],customers!$A$2:$A$1001,customers!$I$2:$I$1001,,0)</f>
        <v>Yes</v>
      </c>
    </row>
    <row r="938" spans="1:16" hidden="1" x14ac:dyDescent="0.3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IF(_xlfn.XLOOKUP(C938,customers!$A$2:$A$1001,customers!B938:B1937,,0)=0,"",_xlfn.XLOOKUP(C938,customers!$A$2:$A$1001,customers!B938:B1937,,0))</f>
        <v/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_xlfn.XLOOKUP(C938,customers!$A$2:$A$1001,customers!$G$2:$G$1001,,0)</f>
        <v>United States</v>
      </c>
      <c r="I938" t="str">
        <f>_xlfn.XLOOKUP(D938,products!$A$2:$A$49,products!$B$2:$B$49,,0)</f>
        <v>Lib</v>
      </c>
      <c r="J938" t="str">
        <f>_xlfn.XLOOKUP(D938,products!$A$2:$A$49,products!$C$2:$C$49,,0)</f>
        <v>D</v>
      </c>
      <c r="K938" s="4">
        <f>_xlfn.XLOOKUP(D938,products!$A$2:$A$49,products!$D$2:$D$49,,0)</f>
        <v>0.5</v>
      </c>
      <c r="L938" s="5">
        <f>_xlfn.XLOOKUP(D938,products!$A$2:$A$49,products!$E$2:$E$49,,0)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_xlfn.XLOOKUP(Order_table[[#This Row],[Customer ID]],customers!$A$2:$A$1001,customers!$I$2:$I$1001,,0)</f>
        <v>Yes</v>
      </c>
    </row>
    <row r="939" spans="1:16" hidden="1" x14ac:dyDescent="0.3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IF(_xlfn.XLOOKUP(C939,customers!$A$2:$A$1001,customers!B939:B1938,,0)=0,"",_xlfn.XLOOKUP(C939,customers!$A$2:$A$1001,customers!B939:B1938,,0))</f>
        <v/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_xlfn.XLOOKUP(C939,customers!$A$2:$A$1001,customers!$G$2:$G$1001,,0)</f>
        <v>United States</v>
      </c>
      <c r="I939" t="str">
        <f>_xlfn.XLOOKUP(D939,products!$A$2:$A$49,products!$B$2:$B$49,,0)</f>
        <v>Rob</v>
      </c>
      <c r="J939" t="str">
        <f>_xlfn.XLOOKUP(D939,products!$A$2:$A$49,products!$C$2:$C$49,,0)</f>
        <v>M</v>
      </c>
      <c r="K939" s="4">
        <f>_xlfn.XLOOKUP(D939,products!$A$2:$A$49,products!$D$2:$D$49,,0)</f>
        <v>2.5</v>
      </c>
      <c r="L939" s="5">
        <f>_xlfn.XLOOKUP(D939,products!$A$2:$A$49,products!$E$2:$E$49,,0)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_xlfn.XLOOKUP(Order_table[[#This Row],[Customer ID]],customers!$A$2:$A$1001,customers!$I$2:$I$1001,,0)</f>
        <v>Yes</v>
      </c>
    </row>
    <row r="940" spans="1:16" hidden="1" x14ac:dyDescent="0.3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IF(_xlfn.XLOOKUP(C940,customers!$A$2:$A$1001,customers!B940:B1939,,0)=0,"",_xlfn.XLOOKUP(C940,customers!$A$2:$A$1001,customers!B940:B1939,,0))</f>
        <v/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_xlfn.XLOOKUP(C940,customers!$A$2:$A$1001,customers!$G$2:$G$1001,,0)</f>
        <v>United States</v>
      </c>
      <c r="I940" t="str">
        <f>_xlfn.XLOOKUP(D940,products!$A$2:$A$49,products!$B$2:$B$49,,0)</f>
        <v>Exc</v>
      </c>
      <c r="J940" t="str">
        <f>_xlfn.XLOOKUP(D940,products!$A$2:$A$49,products!$C$2:$C$49,,0)</f>
        <v>L</v>
      </c>
      <c r="K940" s="4">
        <f>_xlfn.XLOOKUP(D940,products!$A$2:$A$49,products!$D$2:$D$49,,0)</f>
        <v>1</v>
      </c>
      <c r="L940" s="5">
        <f>_xlfn.XLOOKUP(D940,products!$A$2:$A$49,products!$E$2:$E$49,,0)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_xlfn.XLOOKUP(Order_table[[#This Row],[Customer ID]],customers!$A$2:$A$1001,customers!$I$2:$I$1001,,0)</f>
        <v>Yes</v>
      </c>
    </row>
    <row r="941" spans="1:16" hidden="1" x14ac:dyDescent="0.3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IF(_xlfn.XLOOKUP(C941,customers!$A$2:$A$1001,customers!B941:B1940,,0)=0,"",_xlfn.XLOOKUP(C941,customers!$A$2:$A$1001,customers!B941:B1940,,0))</f>
        <v/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_xlfn.XLOOKUP(C941,customers!$A$2:$A$1001,customers!$G$2:$G$1001,,0)</f>
        <v>United States</v>
      </c>
      <c r="I941" t="str">
        <f>_xlfn.XLOOKUP(D941,products!$A$2:$A$49,products!$B$2:$B$49,,0)</f>
        <v>Lib</v>
      </c>
      <c r="J941" t="str">
        <f>_xlfn.XLOOKUP(D941,products!$A$2:$A$49,products!$C$2:$C$49,,0)</f>
        <v>L</v>
      </c>
      <c r="K941" s="4">
        <f>_xlfn.XLOOKUP(D941,products!$A$2:$A$49,products!$D$2:$D$49,,0)</f>
        <v>0.2</v>
      </c>
      <c r="L941" s="5">
        <f>_xlfn.XLOOKUP(D941,products!$A$2:$A$49,products!$E$2:$E$49,,0)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_xlfn.XLOOKUP(Order_table[[#This Row],[Customer ID]],customers!$A$2:$A$1001,customers!$I$2:$I$1001,,0)</f>
        <v>No</v>
      </c>
    </row>
    <row r="942" spans="1:16" hidden="1" x14ac:dyDescent="0.3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IF(_xlfn.XLOOKUP(C942,customers!$A$2:$A$1001,customers!B942:B1941,,0)=0,"",_xlfn.XLOOKUP(C942,customers!$A$2:$A$1001,customers!B942:B1941,,0))</f>
        <v/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_xlfn.XLOOKUP(C942,customers!$A$2:$A$1001,customers!$G$2:$G$1001,,0)</f>
        <v>United States</v>
      </c>
      <c r="I942" t="str">
        <f>_xlfn.XLOOKUP(D942,products!$A$2:$A$49,products!$B$2:$B$49,,0)</f>
        <v>Rob</v>
      </c>
      <c r="J942" t="str">
        <f>_xlfn.XLOOKUP(D942,products!$A$2:$A$49,products!$C$2:$C$49,,0)</f>
        <v>L</v>
      </c>
      <c r="K942" s="4">
        <f>_xlfn.XLOOKUP(D942,products!$A$2:$A$49,products!$D$2:$D$49,,0)</f>
        <v>0.5</v>
      </c>
      <c r="L942" s="5">
        <f>_xlfn.XLOOKUP(D942,products!$A$2:$A$49,products!$E$2:$E$49,,0)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_xlfn.XLOOKUP(Order_table[[#This Row],[Customer ID]],customers!$A$2:$A$1001,customers!$I$2:$I$1001,,0)</f>
        <v>Yes</v>
      </c>
    </row>
    <row r="943" spans="1:16" hidden="1" x14ac:dyDescent="0.3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IF(_xlfn.XLOOKUP(C943,customers!$A$2:$A$1001,customers!B943:B1942,,0)=0,"",_xlfn.XLOOKUP(C943,customers!$A$2:$A$1001,customers!B943:B1942,,0))</f>
        <v/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_xlfn.XLOOKUP(C943,customers!$A$2:$A$1001,customers!$G$2:$G$1001,,0)</f>
        <v>Ireland</v>
      </c>
      <c r="I943" t="str">
        <f>_xlfn.XLOOKUP(D943,products!$A$2:$A$49,products!$B$2:$B$49,,0)</f>
        <v>Ara</v>
      </c>
      <c r="J943" t="str">
        <f>_xlfn.XLOOKUP(D943,products!$A$2:$A$49,products!$C$2:$C$49,,0)</f>
        <v>L</v>
      </c>
      <c r="K943" s="4">
        <f>_xlfn.XLOOKUP(D943,products!$A$2:$A$49,products!$D$2:$D$49,,0)</f>
        <v>0.5</v>
      </c>
      <c r="L943" s="5">
        <f>_xlfn.XLOOKUP(D943,products!$A$2:$A$49,products!$E$2:$E$49,,0)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_xlfn.XLOOKUP(Order_table[[#This Row],[Customer ID]],customers!$A$2:$A$1001,customers!$I$2:$I$1001,,0)</f>
        <v>Yes</v>
      </c>
    </row>
    <row r="944" spans="1:16" hidden="1" x14ac:dyDescent="0.3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IF(_xlfn.XLOOKUP(C944,customers!$A$2:$A$1001,customers!B944:B1943,,0)=0,"",_xlfn.XLOOKUP(C944,customers!$A$2:$A$1001,customers!B944:B1943,,0))</f>
        <v/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_xlfn.XLOOKUP(C944,customers!$A$2:$A$1001,customers!$G$2:$G$1001,,0)</f>
        <v>United States</v>
      </c>
      <c r="I944" t="str">
        <f>_xlfn.XLOOKUP(D944,products!$A$2:$A$49,products!$B$2:$B$49,,0)</f>
        <v>Rob</v>
      </c>
      <c r="J944" t="str">
        <f>_xlfn.XLOOKUP(D944,products!$A$2:$A$49,products!$C$2:$C$49,,0)</f>
        <v>L</v>
      </c>
      <c r="K944" s="4">
        <f>_xlfn.XLOOKUP(D944,products!$A$2:$A$49,products!$D$2:$D$49,,0)</f>
        <v>1</v>
      </c>
      <c r="L944" s="5">
        <f>_xlfn.XLOOKUP(D944,products!$A$2:$A$49,products!$E$2:$E$49,,0)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_xlfn.XLOOKUP(Order_table[[#This Row],[Customer ID]],customers!$A$2:$A$1001,customers!$I$2:$I$1001,,0)</f>
        <v>No</v>
      </c>
    </row>
    <row r="945" spans="1:16" hidden="1" x14ac:dyDescent="0.3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IF(_xlfn.XLOOKUP(C945,customers!$A$2:$A$1001,customers!B945:B1944,,0)=0,"",_xlfn.XLOOKUP(C945,customers!$A$2:$A$1001,customers!B945:B1944,,0))</f>
        <v/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_xlfn.XLOOKUP(C945,customers!$A$2:$A$1001,customers!$G$2:$G$1001,,0)</f>
        <v>United States</v>
      </c>
      <c r="I945" t="str">
        <f>_xlfn.XLOOKUP(D945,products!$A$2:$A$49,products!$B$2:$B$49,,0)</f>
        <v>Ara</v>
      </c>
      <c r="J945" t="str">
        <f>_xlfn.XLOOKUP(D945,products!$A$2:$A$49,products!$C$2:$C$49,,0)</f>
        <v>L</v>
      </c>
      <c r="K945" s="4">
        <f>_xlfn.XLOOKUP(D945,products!$A$2:$A$49,products!$D$2:$D$49,,0)</f>
        <v>0.5</v>
      </c>
      <c r="L945" s="5">
        <f>_xlfn.XLOOKUP(D945,products!$A$2:$A$49,products!$E$2:$E$49,,0)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_xlfn.XLOOKUP(Order_table[[#This Row],[Customer ID]],customers!$A$2:$A$1001,customers!$I$2:$I$1001,,0)</f>
        <v>No</v>
      </c>
    </row>
    <row r="946" spans="1:16" hidden="1" x14ac:dyDescent="0.3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IF(_xlfn.XLOOKUP(C946,customers!$A$2:$A$1001,customers!B946:B1945,,0)=0,"",_xlfn.XLOOKUP(C946,customers!$A$2:$A$1001,customers!B946:B1945,,0))</f>
        <v/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_xlfn.XLOOKUP(C946,customers!$A$2:$A$1001,customers!$G$2:$G$1001,,0)</f>
        <v>United States</v>
      </c>
      <c r="I946" t="str">
        <f>_xlfn.XLOOKUP(D946,products!$A$2:$A$49,products!$B$2:$B$49,,0)</f>
        <v>Rob</v>
      </c>
      <c r="J946" t="str">
        <f>_xlfn.XLOOKUP(D946,products!$A$2:$A$49,products!$C$2:$C$49,,0)</f>
        <v>L</v>
      </c>
      <c r="K946" s="4">
        <f>_xlfn.XLOOKUP(D946,products!$A$2:$A$49,products!$D$2:$D$49,,0)</f>
        <v>0.5</v>
      </c>
      <c r="L946" s="5">
        <f>_xlfn.XLOOKUP(D946,products!$A$2:$A$49,products!$E$2:$E$49,,0)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_xlfn.XLOOKUP(Order_table[[#This Row],[Customer ID]],customers!$A$2:$A$1001,customers!$I$2:$I$1001,,0)</f>
        <v>No</v>
      </c>
    </row>
    <row r="947" spans="1:16" hidden="1" x14ac:dyDescent="0.3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IF(_xlfn.XLOOKUP(C947,customers!$A$2:$A$1001,customers!B947:B1946,,0)=0,"",_xlfn.XLOOKUP(C947,customers!$A$2:$A$1001,customers!B947:B1946,,0))</f>
        <v/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_xlfn.XLOOKUP(C947,customers!$A$2:$A$1001,customers!$G$2:$G$1001,,0)</f>
        <v>United States</v>
      </c>
      <c r="I947" t="str">
        <f>_xlfn.XLOOKUP(D947,products!$A$2:$A$49,products!$B$2:$B$49,,0)</f>
        <v>Lib</v>
      </c>
      <c r="J947" t="str">
        <f>_xlfn.XLOOKUP(D947,products!$A$2:$A$49,products!$C$2:$C$49,,0)</f>
        <v>D</v>
      </c>
      <c r="K947" s="4">
        <f>_xlfn.XLOOKUP(D947,products!$A$2:$A$49,products!$D$2:$D$49,,0)</f>
        <v>2.5</v>
      </c>
      <c r="L947" s="5">
        <f>_xlfn.XLOOKUP(D947,products!$A$2:$A$49,products!$E$2:$E$49,,0)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_xlfn.XLOOKUP(Order_table[[#This Row],[Customer ID]],customers!$A$2:$A$1001,customers!$I$2:$I$1001,,0)</f>
        <v>No</v>
      </c>
    </row>
    <row r="948" spans="1:16" hidden="1" x14ac:dyDescent="0.3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IF(_xlfn.XLOOKUP(C948,customers!$A$2:$A$1001,customers!B948:B1947,,0)=0,"",_xlfn.XLOOKUP(C948,customers!$A$2:$A$1001,customers!B948:B1947,,0))</f>
        <v/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_xlfn.XLOOKUP(C948,customers!$A$2:$A$1001,customers!$G$2:$G$1001,,0)</f>
        <v>United States</v>
      </c>
      <c r="I948" t="str">
        <f>_xlfn.XLOOKUP(D948,products!$A$2:$A$49,products!$B$2:$B$49,,0)</f>
        <v>Lib</v>
      </c>
      <c r="J948" t="str">
        <f>_xlfn.XLOOKUP(D948,products!$A$2:$A$49,products!$C$2:$C$49,,0)</f>
        <v>D</v>
      </c>
      <c r="K948" s="4">
        <f>_xlfn.XLOOKUP(D948,products!$A$2:$A$49,products!$D$2:$D$49,,0)</f>
        <v>0.5</v>
      </c>
      <c r="L948" s="5">
        <f>_xlfn.XLOOKUP(D948,products!$A$2:$A$49,products!$E$2:$E$49,,0)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_xlfn.XLOOKUP(Order_table[[#This Row],[Customer ID]],customers!$A$2:$A$1001,customers!$I$2:$I$1001,,0)</f>
        <v>No</v>
      </c>
    </row>
    <row r="949" spans="1:16" hidden="1" x14ac:dyDescent="0.3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IF(_xlfn.XLOOKUP(C949,customers!$A$2:$A$1001,customers!B949:B1948,,0)=0,"",_xlfn.XLOOKUP(C949,customers!$A$2:$A$1001,customers!B949:B1948,,0))</f>
        <v/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_xlfn.XLOOKUP(C949,customers!$A$2:$A$1001,customers!$G$2:$G$1001,,0)</f>
        <v>Ireland</v>
      </c>
      <c r="I949" t="str">
        <f>_xlfn.XLOOKUP(D949,products!$A$2:$A$49,products!$B$2:$B$49,,0)</f>
        <v>Ara</v>
      </c>
      <c r="J949" t="str">
        <f>_xlfn.XLOOKUP(D949,products!$A$2:$A$49,products!$C$2:$C$49,,0)</f>
        <v>M</v>
      </c>
      <c r="K949" s="4">
        <f>_xlfn.XLOOKUP(D949,products!$A$2:$A$49,products!$D$2:$D$49,,0)</f>
        <v>1</v>
      </c>
      <c r="L949" s="5">
        <f>_xlfn.XLOOKUP(D949,products!$A$2:$A$49,products!$E$2:$E$49,,0)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_xlfn.XLOOKUP(Order_table[[#This Row],[Customer ID]],customers!$A$2:$A$1001,customers!$I$2:$I$1001,,0)</f>
        <v>No</v>
      </c>
    </row>
    <row r="950" spans="1:16" hidden="1" x14ac:dyDescent="0.3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IF(_xlfn.XLOOKUP(C950,customers!$A$2:$A$1001,customers!B950:B1949,,0)=0,"",_xlfn.XLOOKUP(C950,customers!$A$2:$A$1001,customers!B950:B1949,,0))</f>
        <v/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_xlfn.XLOOKUP(C950,customers!$A$2:$A$1001,customers!$G$2:$G$1001,,0)</f>
        <v>United Kingdom</v>
      </c>
      <c r="I950" t="str">
        <f>_xlfn.XLOOKUP(D950,products!$A$2:$A$49,products!$B$2:$B$49,,0)</f>
        <v>Exc</v>
      </c>
      <c r="J950" t="str">
        <f>_xlfn.XLOOKUP(D950,products!$A$2:$A$49,products!$C$2:$C$49,,0)</f>
        <v>D</v>
      </c>
      <c r="K950" s="4">
        <f>_xlfn.XLOOKUP(D950,products!$A$2:$A$49,products!$D$2:$D$49,,0)</f>
        <v>2.5</v>
      </c>
      <c r="L950" s="5">
        <f>_xlfn.XLOOKUP(D950,products!$A$2:$A$49,products!$E$2:$E$49,,0)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_xlfn.XLOOKUP(Order_table[[#This Row],[Customer ID]],customers!$A$2:$A$1001,customers!$I$2:$I$1001,,0)</f>
        <v>Yes</v>
      </c>
    </row>
    <row r="951" spans="1:16" hidden="1" x14ac:dyDescent="0.3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IF(_xlfn.XLOOKUP(C951,customers!$A$2:$A$1001,customers!B951:B1950,,0)=0,"",_xlfn.XLOOKUP(C951,customers!$A$2:$A$1001,customers!B951:B1950,,0))</f>
        <v/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_xlfn.XLOOKUP(C951,customers!$A$2:$A$1001,customers!$G$2:$G$1001,,0)</f>
        <v>Ireland</v>
      </c>
      <c r="I951" t="str">
        <f>_xlfn.XLOOKUP(D951,products!$A$2:$A$49,products!$B$2:$B$49,,0)</f>
        <v>Rob</v>
      </c>
      <c r="J951" t="str">
        <f>_xlfn.XLOOKUP(D951,products!$A$2:$A$49,products!$C$2:$C$49,,0)</f>
        <v>L</v>
      </c>
      <c r="K951" s="4">
        <f>_xlfn.XLOOKUP(D951,products!$A$2:$A$49,products!$D$2:$D$49,,0)</f>
        <v>2.5</v>
      </c>
      <c r="L951" s="5">
        <f>_xlfn.XLOOKUP(D951,products!$A$2:$A$49,products!$E$2:$E$49,,0)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_xlfn.XLOOKUP(Order_table[[#This Row],[Customer ID]],customers!$A$2:$A$1001,customers!$I$2:$I$1001,,0)</f>
        <v>No</v>
      </c>
    </row>
    <row r="952" spans="1:16" hidden="1" x14ac:dyDescent="0.3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IF(_xlfn.XLOOKUP(C952,customers!$A$2:$A$1001,customers!B952:B1951,,0)=0,"",_xlfn.XLOOKUP(C952,customers!$A$2:$A$1001,customers!B952:B1951,,0))</f>
        <v/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_xlfn.XLOOKUP(C952,customers!$A$2:$A$1001,customers!$G$2:$G$1001,,0)</f>
        <v>United States</v>
      </c>
      <c r="I952" t="str">
        <f>_xlfn.XLOOKUP(D952,products!$A$2:$A$49,products!$B$2:$B$49,,0)</f>
        <v>Rob</v>
      </c>
      <c r="J952" t="str">
        <f>_xlfn.XLOOKUP(D952,products!$A$2:$A$49,products!$C$2:$C$49,,0)</f>
        <v>L</v>
      </c>
      <c r="K952" s="4">
        <f>_xlfn.XLOOKUP(D952,products!$A$2:$A$49,products!$D$2:$D$49,,0)</f>
        <v>0.2</v>
      </c>
      <c r="L952" s="5">
        <f>_xlfn.XLOOKUP(D952,products!$A$2:$A$49,products!$E$2:$E$49,,0)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_xlfn.XLOOKUP(Order_table[[#This Row],[Customer ID]],customers!$A$2:$A$1001,customers!$I$2:$I$1001,,0)</f>
        <v>Yes</v>
      </c>
    </row>
    <row r="953" spans="1:16" hidden="1" x14ac:dyDescent="0.3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IF(_xlfn.XLOOKUP(C953,customers!$A$2:$A$1001,customers!B953:B1952,,0)=0,"",_xlfn.XLOOKUP(C953,customers!$A$2:$A$1001,customers!B953:B1952,,0))</f>
        <v/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_xlfn.XLOOKUP(C953,customers!$A$2:$A$1001,customers!$G$2:$G$1001,,0)</f>
        <v>United States</v>
      </c>
      <c r="I953" t="str">
        <f>_xlfn.XLOOKUP(D953,products!$A$2:$A$49,products!$B$2:$B$49,,0)</f>
        <v>Rob</v>
      </c>
      <c r="J953" t="str">
        <f>_xlfn.XLOOKUP(D953,products!$A$2:$A$49,products!$C$2:$C$49,,0)</f>
        <v>L</v>
      </c>
      <c r="K953" s="4">
        <f>_xlfn.XLOOKUP(D953,products!$A$2:$A$49,products!$D$2:$D$49,,0)</f>
        <v>0.2</v>
      </c>
      <c r="L953" s="5">
        <f>_xlfn.XLOOKUP(D953,products!$A$2:$A$49,products!$E$2:$E$49,,0)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_xlfn.XLOOKUP(Order_table[[#This Row],[Customer ID]],customers!$A$2:$A$1001,customers!$I$2:$I$1001,,0)</f>
        <v>No</v>
      </c>
    </row>
    <row r="954" spans="1:16" hidden="1" x14ac:dyDescent="0.3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IF(_xlfn.XLOOKUP(C954,customers!$A$2:$A$1001,customers!B954:B1953,,0)=0,"",_xlfn.XLOOKUP(C954,customers!$A$2:$A$1001,customers!B954:B1953,,0))</f>
        <v/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_xlfn.XLOOKUP(C954,customers!$A$2:$A$1001,customers!$G$2:$G$1001,,0)</f>
        <v>Ireland</v>
      </c>
      <c r="I954" t="str">
        <f>_xlfn.XLOOKUP(D954,products!$A$2:$A$49,products!$B$2:$B$49,,0)</f>
        <v>Ara</v>
      </c>
      <c r="J954" t="str">
        <f>_xlfn.XLOOKUP(D954,products!$A$2:$A$49,products!$C$2:$C$49,,0)</f>
        <v>M</v>
      </c>
      <c r="K954" s="4">
        <f>_xlfn.XLOOKUP(D954,products!$A$2:$A$49,products!$D$2:$D$49,,0)</f>
        <v>1</v>
      </c>
      <c r="L954" s="5">
        <f>_xlfn.XLOOKUP(D954,products!$A$2:$A$49,products!$E$2:$E$49,,0)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_xlfn.XLOOKUP(Order_table[[#This Row],[Customer ID]],customers!$A$2:$A$1001,customers!$I$2:$I$1001,,0)</f>
        <v>Yes</v>
      </c>
    </row>
    <row r="955" spans="1:16" hidden="1" x14ac:dyDescent="0.3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IF(_xlfn.XLOOKUP(C955,customers!$A$2:$A$1001,customers!B955:B1954,,0)=0,"",_xlfn.XLOOKUP(C955,customers!$A$2:$A$1001,customers!B955:B1954,,0))</f>
        <v/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_xlfn.XLOOKUP(C955,customers!$A$2:$A$1001,customers!$G$2:$G$1001,,0)</f>
        <v>United States</v>
      </c>
      <c r="I955" t="str">
        <f>_xlfn.XLOOKUP(D955,products!$A$2:$A$49,products!$B$2:$B$49,,0)</f>
        <v>Ara</v>
      </c>
      <c r="J955" t="str">
        <f>_xlfn.XLOOKUP(D955,products!$A$2:$A$49,products!$C$2:$C$49,,0)</f>
        <v>L</v>
      </c>
      <c r="K955" s="4">
        <f>_xlfn.XLOOKUP(D955,products!$A$2:$A$49,products!$D$2:$D$49,,0)</f>
        <v>0.2</v>
      </c>
      <c r="L955" s="5">
        <f>_xlfn.XLOOKUP(D955,products!$A$2:$A$49,products!$E$2:$E$49,,0)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_xlfn.XLOOKUP(Order_table[[#This Row],[Customer ID]],customers!$A$2:$A$1001,customers!$I$2:$I$1001,,0)</f>
        <v>Yes</v>
      </c>
    </row>
    <row r="956" spans="1:16" hidden="1" x14ac:dyDescent="0.3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IF(_xlfn.XLOOKUP(C956,customers!$A$2:$A$1001,customers!B956:B1955,,0)=0,"",_xlfn.XLOOKUP(C956,customers!$A$2:$A$1001,customers!B956:B1955,,0))</f>
        <v/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_xlfn.XLOOKUP(C956,customers!$A$2:$A$1001,customers!$G$2:$G$1001,,0)</f>
        <v>United States</v>
      </c>
      <c r="I956" t="str">
        <f>_xlfn.XLOOKUP(D956,products!$A$2:$A$49,products!$B$2:$B$49,,0)</f>
        <v>Exc</v>
      </c>
      <c r="J956" t="str">
        <f>_xlfn.XLOOKUP(D956,products!$A$2:$A$49,products!$C$2:$C$49,,0)</f>
        <v>D</v>
      </c>
      <c r="K956" s="4">
        <f>_xlfn.XLOOKUP(D956,products!$A$2:$A$49,products!$D$2:$D$49,,0)</f>
        <v>2.5</v>
      </c>
      <c r="L956" s="5">
        <f>_xlfn.XLOOKUP(D956,products!$A$2:$A$49,products!$E$2:$E$49,,0)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_xlfn.XLOOKUP(Order_table[[#This Row],[Customer ID]],customers!$A$2:$A$1001,customers!$I$2:$I$1001,,0)</f>
        <v>Yes</v>
      </c>
    </row>
    <row r="957" spans="1:16" hidden="1" x14ac:dyDescent="0.3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IF(_xlfn.XLOOKUP(C957,customers!$A$2:$A$1001,customers!B957:B1956,,0)=0,"",_xlfn.XLOOKUP(C957,customers!$A$2:$A$1001,customers!B957:B1956,,0))</f>
        <v/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_xlfn.XLOOKUP(C957,customers!$A$2:$A$1001,customers!$G$2:$G$1001,,0)</f>
        <v>United States</v>
      </c>
      <c r="I957" t="str">
        <f>_xlfn.XLOOKUP(D957,products!$A$2:$A$49,products!$B$2:$B$49,,0)</f>
        <v>Exc</v>
      </c>
      <c r="J957" t="str">
        <f>_xlfn.XLOOKUP(D957,products!$A$2:$A$49,products!$C$2:$C$49,,0)</f>
        <v>L</v>
      </c>
      <c r="K957" s="4">
        <f>_xlfn.XLOOKUP(D957,products!$A$2:$A$49,products!$D$2:$D$49,,0)</f>
        <v>2.5</v>
      </c>
      <c r="L957" s="5">
        <f>_xlfn.XLOOKUP(D957,products!$A$2:$A$49,products!$E$2:$E$49,,0)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_xlfn.XLOOKUP(Order_table[[#This Row],[Customer ID]],customers!$A$2:$A$1001,customers!$I$2:$I$1001,,0)</f>
        <v>Yes</v>
      </c>
    </row>
    <row r="958" spans="1:16" hidden="1" x14ac:dyDescent="0.3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IF(_xlfn.XLOOKUP(C958,customers!$A$2:$A$1001,customers!B958:B1957,,0)=0,"",_xlfn.XLOOKUP(C958,customers!$A$2:$A$1001,customers!B958:B1957,,0))</f>
        <v/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_xlfn.XLOOKUP(C958,customers!$A$2:$A$1001,customers!$G$2:$G$1001,,0)</f>
        <v>United States</v>
      </c>
      <c r="I958" t="str">
        <f>_xlfn.XLOOKUP(D958,products!$A$2:$A$49,products!$B$2:$B$49,,0)</f>
        <v>Rob</v>
      </c>
      <c r="J958" t="str">
        <f>_xlfn.XLOOKUP(D958,products!$A$2:$A$49,products!$C$2:$C$49,,0)</f>
        <v>L</v>
      </c>
      <c r="K958" s="4">
        <f>_xlfn.XLOOKUP(D958,products!$A$2:$A$49,products!$D$2:$D$49,,0)</f>
        <v>2.5</v>
      </c>
      <c r="L958" s="5">
        <f>_xlfn.XLOOKUP(D958,products!$A$2:$A$49,products!$E$2:$E$49,,0)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_xlfn.XLOOKUP(Order_table[[#This Row],[Customer ID]],customers!$A$2:$A$1001,customers!$I$2:$I$1001,,0)</f>
        <v>Yes</v>
      </c>
    </row>
    <row r="959" spans="1:16" hidden="1" x14ac:dyDescent="0.3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IF(_xlfn.XLOOKUP(C959,customers!$A$2:$A$1001,customers!B959:B1958,,0)=0,"",_xlfn.XLOOKUP(C959,customers!$A$2:$A$1001,customers!B959:B1958,,0))</f>
        <v/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_xlfn.XLOOKUP(C959,customers!$A$2:$A$1001,customers!$G$2:$G$1001,,0)</f>
        <v>United States</v>
      </c>
      <c r="I959" t="str">
        <f>_xlfn.XLOOKUP(D959,products!$A$2:$A$49,products!$B$2:$B$49,,0)</f>
        <v>Exc</v>
      </c>
      <c r="J959" t="str">
        <f>_xlfn.XLOOKUP(D959,products!$A$2:$A$49,products!$C$2:$C$49,,0)</f>
        <v>L</v>
      </c>
      <c r="K959" s="4">
        <f>_xlfn.XLOOKUP(D959,products!$A$2:$A$49,products!$D$2:$D$49,,0)</f>
        <v>1</v>
      </c>
      <c r="L959" s="5">
        <f>_xlfn.XLOOKUP(D959,products!$A$2:$A$49,products!$E$2:$E$49,,0)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_xlfn.XLOOKUP(Order_table[[#This Row],[Customer ID]],customers!$A$2:$A$1001,customers!$I$2:$I$1001,,0)</f>
        <v>Yes</v>
      </c>
    </row>
    <row r="960" spans="1:16" hidden="1" x14ac:dyDescent="0.3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IF(_xlfn.XLOOKUP(C960,customers!$A$2:$A$1001,customers!B960:B1959,,0)=0,"",_xlfn.XLOOKUP(C960,customers!$A$2:$A$1001,customers!B960:B1959,,0))</f>
        <v/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_xlfn.XLOOKUP(C960,customers!$A$2:$A$1001,customers!$G$2:$G$1001,,0)</f>
        <v>United States</v>
      </c>
      <c r="I960" t="str">
        <f>_xlfn.XLOOKUP(D960,products!$A$2:$A$49,products!$B$2:$B$49,,0)</f>
        <v>Ara</v>
      </c>
      <c r="J960" t="str">
        <f>_xlfn.XLOOKUP(D960,products!$A$2:$A$49,products!$C$2:$C$49,,0)</f>
        <v>L</v>
      </c>
      <c r="K960" s="4">
        <f>_xlfn.XLOOKUP(D960,products!$A$2:$A$49,products!$D$2:$D$49,,0)</f>
        <v>0.2</v>
      </c>
      <c r="L960" s="5">
        <f>_xlfn.XLOOKUP(D960,products!$A$2:$A$49,products!$E$2:$E$49,,0)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_xlfn.XLOOKUP(Order_table[[#This Row],[Customer ID]],customers!$A$2:$A$1001,customers!$I$2:$I$1001,,0)</f>
        <v>Yes</v>
      </c>
    </row>
    <row r="961" spans="1:16" hidden="1" x14ac:dyDescent="0.3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IF(_xlfn.XLOOKUP(C961,customers!$A$2:$A$1001,customers!B961:B1960,,0)=0,"",_xlfn.XLOOKUP(C961,customers!$A$2:$A$1001,customers!B961:B1960,,0))</f>
        <v/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_xlfn.XLOOKUP(C961,customers!$A$2:$A$1001,customers!$G$2:$G$1001,,0)</f>
        <v>United States</v>
      </c>
      <c r="I961" t="str">
        <f>_xlfn.XLOOKUP(D961,products!$A$2:$A$49,products!$B$2:$B$49,,0)</f>
        <v>Lib</v>
      </c>
      <c r="J961" t="str">
        <f>_xlfn.XLOOKUP(D961,products!$A$2:$A$49,products!$C$2:$C$49,,0)</f>
        <v>L</v>
      </c>
      <c r="K961" s="4">
        <f>_xlfn.XLOOKUP(D961,products!$A$2:$A$49,products!$D$2:$D$49,,0)</f>
        <v>0.2</v>
      </c>
      <c r="L961" s="5">
        <f>_xlfn.XLOOKUP(D961,products!$A$2:$A$49,products!$E$2:$E$49,,0)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_xlfn.XLOOKUP(Order_table[[#This Row],[Customer ID]],customers!$A$2:$A$1001,customers!$I$2:$I$1001,,0)</f>
        <v>Yes</v>
      </c>
    </row>
    <row r="962" spans="1:16" hidden="1" x14ac:dyDescent="0.3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IF(_xlfn.XLOOKUP(C962,customers!$A$2:$A$1001,customers!B962:B1961,,0)=0,"",_xlfn.XLOOKUP(C962,customers!$A$2:$A$1001,customers!B962:B1961,,0))</f>
        <v/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_xlfn.XLOOKUP(C962,customers!$A$2:$A$1001,customers!$G$2:$G$1001,,0)</f>
        <v>United States</v>
      </c>
      <c r="I962" t="str">
        <f>_xlfn.XLOOKUP(D962,products!$A$2:$A$49,products!$B$2:$B$49,,0)</f>
        <v>Lib</v>
      </c>
      <c r="J962" t="str">
        <f>_xlfn.XLOOKUP(D962,products!$A$2:$A$49,products!$C$2:$C$49,,0)</f>
        <v>L</v>
      </c>
      <c r="K962" s="4">
        <f>_xlfn.XLOOKUP(D962,products!$A$2:$A$49,products!$D$2:$D$49,,0)</f>
        <v>1</v>
      </c>
      <c r="L962" s="5">
        <f>_xlfn.XLOOKUP(D962,products!$A$2:$A$49,products!$E$2:$E$49,,0)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_xlfn.XLOOKUP(Order_table[[#This Row],[Customer ID]],customers!$A$2:$A$1001,customers!$I$2:$I$1001,,0)</f>
        <v>Yes</v>
      </c>
    </row>
    <row r="963" spans="1:16" hidden="1" x14ac:dyDescent="0.3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IF(_xlfn.XLOOKUP(C963,customers!$A$2:$A$1001,customers!B963:B1962,,0)=0,"",_xlfn.XLOOKUP(C963,customers!$A$2:$A$1001,customers!B963:B1962,,0))</f>
        <v/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_xlfn.XLOOKUP(C963,customers!$A$2:$A$1001,customers!$G$2:$G$1001,,0)</f>
        <v>United States</v>
      </c>
      <c r="I963" t="str">
        <f>_xlfn.XLOOKUP(D963,products!$A$2:$A$49,products!$B$2:$B$49,,0)</f>
        <v>Ara</v>
      </c>
      <c r="J963" t="str">
        <f>_xlfn.XLOOKUP(D963,products!$A$2:$A$49,products!$C$2:$C$49,,0)</f>
        <v>D</v>
      </c>
      <c r="K963" s="4">
        <f>_xlfn.XLOOKUP(D963,products!$A$2:$A$49,products!$D$2:$D$49,,0)</f>
        <v>2.5</v>
      </c>
      <c r="L963" s="5">
        <f>_xlfn.XLOOKUP(D963,products!$A$2:$A$49,products!$E$2:$E$49,,0)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 "))))</f>
        <v>Arabica</v>
      </c>
      <c r="O963" t="str">
        <f t="shared" ref="O963:O1001" si="47">IF(J963="M","Medium",IF(J963="L","Light",IF(J963="D","Dark","")))</f>
        <v>Dark</v>
      </c>
      <c r="P963" t="str">
        <f>_xlfn.XLOOKUP(Order_table[[#This Row],[Customer ID]],customers!$A$2:$A$1001,customers!$I$2:$I$1001,,0)</f>
        <v>Yes</v>
      </c>
    </row>
    <row r="964" spans="1:16" hidden="1" x14ac:dyDescent="0.3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IF(_xlfn.XLOOKUP(C964,customers!$A$2:$A$1001,customers!B964:B1963,,0)=0,"",_xlfn.XLOOKUP(C964,customers!$A$2:$A$1001,customers!B964:B1963,,0))</f>
        <v/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_xlfn.XLOOKUP(C964,customers!$A$2:$A$1001,customers!$G$2:$G$1001,,0)</f>
        <v>Ireland</v>
      </c>
      <c r="I964" t="str">
        <f>_xlfn.XLOOKUP(D964,products!$A$2:$A$49,products!$B$2:$B$49,,0)</f>
        <v>Rob</v>
      </c>
      <c r="J964" t="str">
        <f>_xlfn.XLOOKUP(D964,products!$A$2:$A$49,products!$C$2:$C$49,,0)</f>
        <v>D</v>
      </c>
      <c r="K964" s="4">
        <f>_xlfn.XLOOKUP(D964,products!$A$2:$A$49,products!$D$2:$D$49,,0)</f>
        <v>1</v>
      </c>
      <c r="L964" s="5">
        <f>_xlfn.XLOOKUP(D964,products!$A$2:$A$49,products!$E$2:$E$49,,0)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_xlfn.XLOOKUP(Order_table[[#This Row],[Customer ID]],customers!$A$2:$A$1001,customers!$I$2:$I$1001,,0)</f>
        <v>Yes</v>
      </c>
    </row>
    <row r="965" spans="1:16" hidden="1" x14ac:dyDescent="0.3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IF(_xlfn.XLOOKUP(C965,customers!$A$2:$A$1001,customers!B965:B1964,,0)=0,"",_xlfn.XLOOKUP(C965,customers!$A$2:$A$1001,customers!B965:B1964,,0))</f>
        <v/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_xlfn.XLOOKUP(C965,customers!$A$2:$A$1001,customers!$G$2:$G$1001,,0)</f>
        <v>United States</v>
      </c>
      <c r="I965" t="str">
        <f>_xlfn.XLOOKUP(D965,products!$A$2:$A$49,products!$B$2:$B$49,,0)</f>
        <v>Rob</v>
      </c>
      <c r="J965" t="str">
        <f>_xlfn.XLOOKUP(D965,products!$A$2:$A$49,products!$C$2:$C$49,,0)</f>
        <v>M</v>
      </c>
      <c r="K965" s="4">
        <f>_xlfn.XLOOKUP(D965,products!$A$2:$A$49,products!$D$2:$D$49,,0)</f>
        <v>0.5</v>
      </c>
      <c r="L965" s="5">
        <f>_xlfn.XLOOKUP(D965,products!$A$2:$A$49,products!$E$2:$E$49,,0)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_xlfn.XLOOKUP(Order_table[[#This Row],[Customer ID]],customers!$A$2:$A$1001,customers!$I$2:$I$1001,,0)</f>
        <v>Yes</v>
      </c>
    </row>
    <row r="966" spans="1:16" hidden="1" x14ac:dyDescent="0.3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IF(_xlfn.XLOOKUP(C966,customers!$A$2:$A$1001,customers!B966:B1965,,0)=0,"",_xlfn.XLOOKUP(C966,customers!$A$2:$A$1001,customers!B966:B1965,,0))</f>
        <v/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_xlfn.XLOOKUP(C966,customers!$A$2:$A$1001,customers!$G$2:$G$1001,,0)</f>
        <v>United States</v>
      </c>
      <c r="I966" t="str">
        <f>_xlfn.XLOOKUP(D966,products!$A$2:$A$49,products!$B$2:$B$49,,0)</f>
        <v>Exc</v>
      </c>
      <c r="J966" t="str">
        <f>_xlfn.XLOOKUP(D966,products!$A$2:$A$49,products!$C$2:$C$49,,0)</f>
        <v>L</v>
      </c>
      <c r="K966" s="4">
        <f>_xlfn.XLOOKUP(D966,products!$A$2:$A$49,products!$D$2:$D$49,,0)</f>
        <v>0.2</v>
      </c>
      <c r="L966" s="5">
        <f>_xlfn.XLOOKUP(D966,products!$A$2:$A$49,products!$E$2:$E$49,,0)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_xlfn.XLOOKUP(Order_table[[#This Row],[Customer ID]],customers!$A$2:$A$1001,customers!$I$2:$I$1001,,0)</f>
        <v>No</v>
      </c>
    </row>
    <row r="967" spans="1:16" hidden="1" x14ac:dyDescent="0.3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IF(_xlfn.XLOOKUP(C967,customers!$A$2:$A$1001,customers!B967:B1966,,0)=0,"",_xlfn.XLOOKUP(C967,customers!$A$2:$A$1001,customers!B967:B1966,,0))</f>
        <v/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_xlfn.XLOOKUP(C967,customers!$A$2:$A$1001,customers!$G$2:$G$1001,,0)</f>
        <v>United States</v>
      </c>
      <c r="I967" t="str">
        <f>_xlfn.XLOOKUP(D967,products!$A$2:$A$49,products!$B$2:$B$49,,0)</f>
        <v>Rob</v>
      </c>
      <c r="J967" t="str">
        <f>_xlfn.XLOOKUP(D967,products!$A$2:$A$49,products!$C$2:$C$49,,0)</f>
        <v>M</v>
      </c>
      <c r="K967" s="4">
        <f>_xlfn.XLOOKUP(D967,products!$A$2:$A$49,products!$D$2:$D$49,,0)</f>
        <v>1</v>
      </c>
      <c r="L967" s="5">
        <f>_xlfn.XLOOKUP(D967,products!$A$2:$A$49,products!$E$2:$E$49,,0)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_xlfn.XLOOKUP(Order_table[[#This Row],[Customer ID]],customers!$A$2:$A$1001,customers!$I$2:$I$1001,,0)</f>
        <v>Yes</v>
      </c>
    </row>
    <row r="968" spans="1:16" hidden="1" x14ac:dyDescent="0.3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IF(_xlfn.XLOOKUP(C968,customers!$A$2:$A$1001,customers!B968:B1967,,0)=0,"",_xlfn.XLOOKUP(C968,customers!$A$2:$A$1001,customers!B968:B1967,,0))</f>
        <v/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_xlfn.XLOOKUP(C968,customers!$A$2:$A$1001,customers!$G$2:$G$1001,,0)</f>
        <v>United States</v>
      </c>
      <c r="I968" t="str">
        <f>_xlfn.XLOOKUP(D968,products!$A$2:$A$49,products!$B$2:$B$49,,0)</f>
        <v>Exc</v>
      </c>
      <c r="J968" t="str">
        <f>_xlfn.XLOOKUP(D968,products!$A$2:$A$49,products!$C$2:$C$49,,0)</f>
        <v>L</v>
      </c>
      <c r="K968" s="4">
        <f>_xlfn.XLOOKUP(D968,products!$A$2:$A$49,products!$D$2:$D$49,,0)</f>
        <v>0.5</v>
      </c>
      <c r="L968" s="5">
        <f>_xlfn.XLOOKUP(D968,products!$A$2:$A$49,products!$E$2:$E$49,,0)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_xlfn.XLOOKUP(Order_table[[#This Row],[Customer ID]],customers!$A$2:$A$1001,customers!$I$2:$I$1001,,0)</f>
        <v>Yes</v>
      </c>
    </row>
    <row r="969" spans="1:16" hidden="1" x14ac:dyDescent="0.3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IF(_xlfn.XLOOKUP(C969,customers!$A$2:$A$1001,customers!B969:B1968,,0)=0,"",_xlfn.XLOOKUP(C969,customers!$A$2:$A$1001,customers!B969:B1968,,0))</f>
        <v/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_xlfn.XLOOKUP(C969,customers!$A$2:$A$1001,customers!$G$2:$G$1001,,0)</f>
        <v>Ireland</v>
      </c>
      <c r="I969" t="str">
        <f>_xlfn.XLOOKUP(D969,products!$A$2:$A$49,products!$B$2:$B$49,,0)</f>
        <v>Rob</v>
      </c>
      <c r="J969" t="str">
        <f>_xlfn.XLOOKUP(D969,products!$A$2:$A$49,products!$C$2:$C$49,,0)</f>
        <v>D</v>
      </c>
      <c r="K969" s="4">
        <f>_xlfn.XLOOKUP(D969,products!$A$2:$A$49,products!$D$2:$D$49,,0)</f>
        <v>0.2</v>
      </c>
      <c r="L969" s="5">
        <f>_xlfn.XLOOKUP(D969,products!$A$2:$A$49,products!$E$2:$E$49,,0)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_xlfn.XLOOKUP(Order_table[[#This Row],[Customer ID]],customers!$A$2:$A$1001,customers!$I$2:$I$1001,,0)</f>
        <v>Yes</v>
      </c>
    </row>
    <row r="970" spans="1:16" hidden="1" x14ac:dyDescent="0.3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IF(_xlfn.XLOOKUP(C970,customers!$A$2:$A$1001,customers!B970:B1969,,0)=0,"",_xlfn.XLOOKUP(C970,customers!$A$2:$A$1001,customers!B970:B1969,,0))</f>
        <v/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_xlfn.XLOOKUP(C970,customers!$A$2:$A$1001,customers!$G$2:$G$1001,,0)</f>
        <v>United States</v>
      </c>
      <c r="I970" t="str">
        <f>_xlfn.XLOOKUP(D970,products!$A$2:$A$49,products!$B$2:$B$49,,0)</f>
        <v>Rob</v>
      </c>
      <c r="J970" t="str">
        <f>_xlfn.XLOOKUP(D970,products!$A$2:$A$49,products!$C$2:$C$49,,0)</f>
        <v>M</v>
      </c>
      <c r="K970" s="4">
        <f>_xlfn.XLOOKUP(D970,products!$A$2:$A$49,products!$D$2:$D$49,,0)</f>
        <v>0.2</v>
      </c>
      <c r="L970" s="5">
        <f>_xlfn.XLOOKUP(D970,products!$A$2:$A$49,products!$E$2:$E$49,,0)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_xlfn.XLOOKUP(Order_table[[#This Row],[Customer ID]],customers!$A$2:$A$1001,customers!$I$2:$I$1001,,0)</f>
        <v>No</v>
      </c>
    </row>
    <row r="971" spans="1:16" hidden="1" x14ac:dyDescent="0.3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IF(_xlfn.XLOOKUP(C971,customers!$A$2:$A$1001,customers!B971:B1970,,0)=0,"",_xlfn.XLOOKUP(C971,customers!$A$2:$A$1001,customers!B971:B1970,,0))</f>
        <v/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_xlfn.XLOOKUP(C971,customers!$A$2:$A$1001,customers!$G$2:$G$1001,,0)</f>
        <v>United States</v>
      </c>
      <c r="I971" t="str">
        <f>_xlfn.XLOOKUP(D971,products!$A$2:$A$49,products!$B$2:$B$49,,0)</f>
        <v>Lib</v>
      </c>
      <c r="J971" t="str">
        <f>_xlfn.XLOOKUP(D971,products!$A$2:$A$49,products!$C$2:$C$49,,0)</f>
        <v>D</v>
      </c>
      <c r="K971" s="4">
        <f>_xlfn.XLOOKUP(D971,products!$A$2:$A$49,products!$D$2:$D$49,,0)</f>
        <v>1</v>
      </c>
      <c r="L971" s="5">
        <f>_xlfn.XLOOKUP(D971,products!$A$2:$A$49,products!$E$2:$E$49,,0)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_xlfn.XLOOKUP(Order_table[[#This Row],[Customer ID]],customers!$A$2:$A$1001,customers!$I$2:$I$1001,,0)</f>
        <v>Yes</v>
      </c>
    </row>
    <row r="972" spans="1:16" hidden="1" x14ac:dyDescent="0.3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IF(_xlfn.XLOOKUP(C972,customers!$A$2:$A$1001,customers!B972:B1971,,0)=0,"",_xlfn.XLOOKUP(C972,customers!$A$2:$A$1001,customers!B972:B1971,,0))</f>
        <v/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_xlfn.XLOOKUP(C972,customers!$A$2:$A$1001,customers!$G$2:$G$1001,,0)</f>
        <v>United States</v>
      </c>
      <c r="I972" t="str">
        <f>_xlfn.XLOOKUP(D972,products!$A$2:$A$49,products!$B$2:$B$49,,0)</f>
        <v>Exc</v>
      </c>
      <c r="J972" t="str">
        <f>_xlfn.XLOOKUP(D972,products!$A$2:$A$49,products!$C$2:$C$49,,0)</f>
        <v>M</v>
      </c>
      <c r="K972" s="4">
        <f>_xlfn.XLOOKUP(D972,products!$A$2:$A$49,products!$D$2:$D$49,,0)</f>
        <v>0.5</v>
      </c>
      <c r="L972" s="5">
        <f>_xlfn.XLOOKUP(D972,products!$A$2:$A$49,products!$E$2:$E$49,,0)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_xlfn.XLOOKUP(Order_table[[#This Row],[Customer ID]],customers!$A$2:$A$1001,customers!$I$2:$I$1001,,0)</f>
        <v>No</v>
      </c>
    </row>
    <row r="973" spans="1:16" hidden="1" x14ac:dyDescent="0.3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IF(_xlfn.XLOOKUP(C973,customers!$A$2:$A$1001,customers!B973:B1972,,0)=0,"",_xlfn.XLOOKUP(C973,customers!$A$2:$A$1001,customers!B973:B1972,,0))</f>
        <v/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_xlfn.XLOOKUP(C973,customers!$A$2:$A$1001,customers!$G$2:$G$1001,,0)</f>
        <v>United States</v>
      </c>
      <c r="I973" t="str">
        <f>_xlfn.XLOOKUP(D973,products!$A$2:$A$49,products!$B$2:$B$49,,0)</f>
        <v>Ara</v>
      </c>
      <c r="J973" t="str">
        <f>_xlfn.XLOOKUP(D973,products!$A$2:$A$49,products!$C$2:$C$49,,0)</f>
        <v>L</v>
      </c>
      <c r="K973" s="4">
        <f>_xlfn.XLOOKUP(D973,products!$A$2:$A$49,products!$D$2:$D$49,,0)</f>
        <v>2.5</v>
      </c>
      <c r="L973" s="5">
        <f>_xlfn.XLOOKUP(D973,products!$A$2:$A$49,products!$E$2:$E$49,,0)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_xlfn.XLOOKUP(Order_table[[#This Row],[Customer ID]],customers!$A$2:$A$1001,customers!$I$2:$I$1001,,0)</f>
        <v>No</v>
      </c>
    </row>
    <row r="974" spans="1:16" hidden="1" x14ac:dyDescent="0.3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IF(_xlfn.XLOOKUP(C974,customers!$A$2:$A$1001,customers!B974:B1973,,0)=0,"",_xlfn.XLOOKUP(C974,customers!$A$2:$A$1001,customers!B974:B1973,,0))</f>
        <v/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_xlfn.XLOOKUP(C974,customers!$A$2:$A$1001,customers!$G$2:$G$1001,,0)</f>
        <v>Ireland</v>
      </c>
      <c r="I974" t="str">
        <f>_xlfn.XLOOKUP(D974,products!$A$2:$A$49,products!$B$2:$B$49,,0)</f>
        <v>Ara</v>
      </c>
      <c r="J974" t="str">
        <f>_xlfn.XLOOKUP(D974,products!$A$2:$A$49,products!$C$2:$C$49,,0)</f>
        <v>L</v>
      </c>
      <c r="K974" s="4">
        <f>_xlfn.XLOOKUP(D974,products!$A$2:$A$49,products!$D$2:$D$49,,0)</f>
        <v>2.5</v>
      </c>
      <c r="L974" s="5">
        <f>_xlfn.XLOOKUP(D974,products!$A$2:$A$49,products!$E$2:$E$49,,0)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_xlfn.XLOOKUP(Order_table[[#This Row],[Customer ID]],customers!$A$2:$A$1001,customers!$I$2:$I$1001,,0)</f>
        <v>Yes</v>
      </c>
    </row>
    <row r="975" spans="1:16" hidden="1" x14ac:dyDescent="0.3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IF(_xlfn.XLOOKUP(C975,customers!$A$2:$A$1001,customers!B975:B1974,,0)=0,"",_xlfn.XLOOKUP(C975,customers!$A$2:$A$1001,customers!B975:B1974,,0))</f>
        <v/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_xlfn.XLOOKUP(C975,customers!$A$2:$A$1001,customers!$G$2:$G$1001,,0)</f>
        <v>United States</v>
      </c>
      <c r="I975" t="str">
        <f>_xlfn.XLOOKUP(D975,products!$A$2:$A$49,products!$B$2:$B$49,,0)</f>
        <v>Lib</v>
      </c>
      <c r="J975" t="str">
        <f>_xlfn.XLOOKUP(D975,products!$A$2:$A$49,products!$C$2:$C$49,,0)</f>
        <v>M</v>
      </c>
      <c r="K975" s="4">
        <f>_xlfn.XLOOKUP(D975,products!$A$2:$A$49,products!$D$2:$D$49,,0)</f>
        <v>1</v>
      </c>
      <c r="L975" s="5">
        <f>_xlfn.XLOOKUP(D975,products!$A$2:$A$49,products!$E$2:$E$49,,0)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_xlfn.XLOOKUP(Order_table[[#This Row],[Customer ID]],customers!$A$2:$A$1001,customers!$I$2:$I$1001,,0)</f>
        <v>No</v>
      </c>
    </row>
    <row r="976" spans="1:16" hidden="1" x14ac:dyDescent="0.3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IF(_xlfn.XLOOKUP(C976,customers!$A$2:$A$1001,customers!B976:B1975,,0)=0,"",_xlfn.XLOOKUP(C976,customers!$A$2:$A$1001,customers!B976:B1975,,0))</f>
        <v/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_xlfn.XLOOKUP(C976,customers!$A$2:$A$1001,customers!$G$2:$G$1001,,0)</f>
        <v>United States</v>
      </c>
      <c r="I976" t="str">
        <f>_xlfn.XLOOKUP(D976,products!$A$2:$A$49,products!$B$2:$B$49,,0)</f>
        <v>Rob</v>
      </c>
      <c r="J976" t="str">
        <f>_xlfn.XLOOKUP(D976,products!$A$2:$A$49,products!$C$2:$C$49,,0)</f>
        <v>D</v>
      </c>
      <c r="K976" s="4">
        <f>_xlfn.XLOOKUP(D976,products!$A$2:$A$49,products!$D$2:$D$49,,0)</f>
        <v>0.5</v>
      </c>
      <c r="L976" s="5">
        <f>_xlfn.XLOOKUP(D976,products!$A$2:$A$49,products!$E$2:$E$49,,0)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_xlfn.XLOOKUP(Order_table[[#This Row],[Customer ID]],customers!$A$2:$A$1001,customers!$I$2:$I$1001,,0)</f>
        <v>Yes</v>
      </c>
    </row>
    <row r="977" spans="1:16" hidden="1" x14ac:dyDescent="0.3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IF(_xlfn.XLOOKUP(C977,customers!$A$2:$A$1001,customers!B977:B1976,,0)=0,"",_xlfn.XLOOKUP(C977,customers!$A$2:$A$1001,customers!B977:B1976,,0))</f>
        <v/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_xlfn.XLOOKUP(C977,customers!$A$2:$A$1001,customers!$G$2:$G$1001,,0)</f>
        <v>Ireland</v>
      </c>
      <c r="I977" t="str">
        <f>_xlfn.XLOOKUP(D977,products!$A$2:$A$49,products!$B$2:$B$49,,0)</f>
        <v>Ara</v>
      </c>
      <c r="J977" t="str">
        <f>_xlfn.XLOOKUP(D977,products!$A$2:$A$49,products!$C$2:$C$49,,0)</f>
        <v>D</v>
      </c>
      <c r="K977" s="4">
        <f>_xlfn.XLOOKUP(D977,products!$A$2:$A$49,products!$D$2:$D$49,,0)</f>
        <v>0.2</v>
      </c>
      <c r="L977" s="5">
        <f>_xlfn.XLOOKUP(D977,products!$A$2:$A$49,products!$E$2:$E$49,,0)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_xlfn.XLOOKUP(Order_table[[#This Row],[Customer ID]],customers!$A$2:$A$1001,customers!$I$2:$I$1001,,0)</f>
        <v>Yes</v>
      </c>
    </row>
    <row r="978" spans="1:16" hidden="1" x14ac:dyDescent="0.3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IF(_xlfn.XLOOKUP(C978,customers!$A$2:$A$1001,customers!B978:B1977,,0)=0,"",_xlfn.XLOOKUP(C978,customers!$A$2:$A$1001,customers!B978:B1977,,0))</f>
        <v/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_xlfn.XLOOKUP(C978,customers!$A$2:$A$1001,customers!$G$2:$G$1001,,0)</f>
        <v>United States</v>
      </c>
      <c r="I978" t="str">
        <f>_xlfn.XLOOKUP(D978,products!$A$2:$A$49,products!$B$2:$B$49,,0)</f>
        <v>Rob</v>
      </c>
      <c r="J978" t="str">
        <f>_xlfn.XLOOKUP(D978,products!$A$2:$A$49,products!$C$2:$C$49,,0)</f>
        <v>L</v>
      </c>
      <c r="K978" s="4">
        <f>_xlfn.XLOOKUP(D978,products!$A$2:$A$49,products!$D$2:$D$49,,0)</f>
        <v>2.5</v>
      </c>
      <c r="L978" s="5">
        <f>_xlfn.XLOOKUP(D978,products!$A$2:$A$49,products!$E$2:$E$49,,0)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_xlfn.XLOOKUP(Order_table[[#This Row],[Customer ID]],customers!$A$2:$A$1001,customers!$I$2:$I$1001,,0)</f>
        <v>Yes</v>
      </c>
    </row>
    <row r="979" spans="1:16" hidden="1" x14ac:dyDescent="0.3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IF(_xlfn.XLOOKUP(C979,customers!$A$2:$A$1001,customers!B979:B1978,,0)=0,"",_xlfn.XLOOKUP(C979,customers!$A$2:$A$1001,customers!B979:B1978,,0))</f>
        <v/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_xlfn.XLOOKUP(C979,customers!$A$2:$A$1001,customers!$G$2:$G$1001,,0)</f>
        <v>United States</v>
      </c>
      <c r="I979" t="str">
        <f>_xlfn.XLOOKUP(D979,products!$A$2:$A$49,products!$B$2:$B$49,,0)</f>
        <v>Rob</v>
      </c>
      <c r="J979" t="str">
        <f>_xlfn.XLOOKUP(D979,products!$A$2:$A$49,products!$C$2:$C$49,,0)</f>
        <v>L</v>
      </c>
      <c r="K979" s="4">
        <f>_xlfn.XLOOKUP(D979,products!$A$2:$A$49,products!$D$2:$D$49,,0)</f>
        <v>1</v>
      </c>
      <c r="L979" s="5">
        <f>_xlfn.XLOOKUP(D979,products!$A$2:$A$49,products!$E$2:$E$49,,0)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_xlfn.XLOOKUP(Order_table[[#This Row],[Customer ID]],customers!$A$2:$A$1001,customers!$I$2:$I$1001,,0)</f>
        <v>No</v>
      </c>
    </row>
    <row r="980" spans="1:16" hidden="1" x14ac:dyDescent="0.3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IF(_xlfn.XLOOKUP(C980,customers!$A$2:$A$1001,customers!B980:B1979,,0)=0,"",_xlfn.XLOOKUP(C980,customers!$A$2:$A$1001,customers!B980:B1979,,0))</f>
        <v/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_xlfn.XLOOKUP(C980,customers!$A$2:$A$1001,customers!$G$2:$G$1001,,0)</f>
        <v>United States</v>
      </c>
      <c r="I980" t="str">
        <f>_xlfn.XLOOKUP(D980,products!$A$2:$A$49,products!$B$2:$B$49,,0)</f>
        <v>Ara</v>
      </c>
      <c r="J980" t="str">
        <f>_xlfn.XLOOKUP(D980,products!$A$2:$A$49,products!$C$2:$C$49,,0)</f>
        <v>L</v>
      </c>
      <c r="K980" s="4">
        <f>_xlfn.XLOOKUP(D980,products!$A$2:$A$49,products!$D$2:$D$49,,0)</f>
        <v>0.5</v>
      </c>
      <c r="L980" s="5">
        <f>_xlfn.XLOOKUP(D980,products!$A$2:$A$49,products!$E$2:$E$49,,0)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_xlfn.XLOOKUP(Order_table[[#This Row],[Customer ID]],customers!$A$2:$A$1001,customers!$I$2:$I$1001,,0)</f>
        <v>No</v>
      </c>
    </row>
    <row r="981" spans="1:16" hidden="1" x14ac:dyDescent="0.3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IF(_xlfn.XLOOKUP(C981,customers!$A$2:$A$1001,customers!B981:B1980,,0)=0,"",_xlfn.XLOOKUP(C981,customers!$A$2:$A$1001,customers!B981:B1980,,0))</f>
        <v/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_xlfn.XLOOKUP(C981,customers!$A$2:$A$1001,customers!$G$2:$G$1001,,0)</f>
        <v>United States</v>
      </c>
      <c r="I981" t="str">
        <f>_xlfn.XLOOKUP(D981,products!$A$2:$A$49,products!$B$2:$B$49,,0)</f>
        <v>Rob</v>
      </c>
      <c r="J981" t="str">
        <f>_xlfn.XLOOKUP(D981,products!$A$2:$A$49,products!$C$2:$C$49,,0)</f>
        <v>D</v>
      </c>
      <c r="K981" s="4">
        <f>_xlfn.XLOOKUP(D981,products!$A$2:$A$49,products!$D$2:$D$49,,0)</f>
        <v>0.5</v>
      </c>
      <c r="L981" s="5">
        <f>_xlfn.XLOOKUP(D981,products!$A$2:$A$49,products!$E$2:$E$49,,0)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_xlfn.XLOOKUP(Order_table[[#This Row],[Customer ID]],customers!$A$2:$A$1001,customers!$I$2:$I$1001,,0)</f>
        <v>No</v>
      </c>
    </row>
    <row r="982" spans="1:16" hidden="1" x14ac:dyDescent="0.3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IF(_xlfn.XLOOKUP(C982,customers!$A$2:$A$1001,customers!B982:B1981,,0)=0,"",_xlfn.XLOOKUP(C982,customers!$A$2:$A$1001,customers!B982:B1981,,0))</f>
        <v/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_xlfn.XLOOKUP(C982,customers!$A$2:$A$1001,customers!$G$2:$G$1001,,0)</f>
        <v>United States</v>
      </c>
      <c r="I982" t="str">
        <f>_xlfn.XLOOKUP(D982,products!$A$2:$A$49,products!$B$2:$B$49,,0)</f>
        <v>Exc</v>
      </c>
      <c r="J982" t="str">
        <f>_xlfn.XLOOKUP(D982,products!$A$2:$A$49,products!$C$2:$C$49,,0)</f>
        <v>D</v>
      </c>
      <c r="K982" s="4">
        <f>_xlfn.XLOOKUP(D982,products!$A$2:$A$49,products!$D$2:$D$49,,0)</f>
        <v>2.5</v>
      </c>
      <c r="L982" s="5">
        <f>_xlfn.XLOOKUP(D982,products!$A$2:$A$49,products!$E$2:$E$49,,0)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_xlfn.XLOOKUP(Order_table[[#This Row],[Customer ID]],customers!$A$2:$A$1001,customers!$I$2:$I$1001,,0)</f>
        <v>Yes</v>
      </c>
    </row>
    <row r="983" spans="1:16" hidden="1" x14ac:dyDescent="0.3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IF(_xlfn.XLOOKUP(C983,customers!$A$2:$A$1001,customers!B983:B1982,,0)=0,"",_xlfn.XLOOKUP(C983,customers!$A$2:$A$1001,customers!B983:B1982,,0))</f>
        <v/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_xlfn.XLOOKUP(C983,customers!$A$2:$A$1001,customers!$G$2:$G$1001,,0)</f>
        <v>United States</v>
      </c>
      <c r="I983" t="str">
        <f>_xlfn.XLOOKUP(D983,products!$A$2:$A$49,products!$B$2:$B$49,,0)</f>
        <v>Exc</v>
      </c>
      <c r="J983" t="str">
        <f>_xlfn.XLOOKUP(D983,products!$A$2:$A$49,products!$C$2:$C$49,,0)</f>
        <v>D</v>
      </c>
      <c r="K983" s="4">
        <f>_xlfn.XLOOKUP(D983,products!$A$2:$A$49,products!$D$2:$D$49,,0)</f>
        <v>0.2</v>
      </c>
      <c r="L983" s="5">
        <f>_xlfn.XLOOKUP(D983,products!$A$2:$A$49,products!$E$2:$E$49,,0)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_xlfn.XLOOKUP(Order_table[[#This Row],[Customer ID]],customers!$A$2:$A$1001,customers!$I$2:$I$1001,,0)</f>
        <v>Yes</v>
      </c>
    </row>
    <row r="984" spans="1:16" hidden="1" x14ac:dyDescent="0.3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IF(_xlfn.XLOOKUP(C984,customers!$A$2:$A$1001,customers!B984:B1983,,0)=0,"",_xlfn.XLOOKUP(C984,customers!$A$2:$A$1001,customers!B984:B1983,,0))</f>
        <v/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_xlfn.XLOOKUP(C984,customers!$A$2:$A$1001,customers!$G$2:$G$1001,,0)</f>
        <v>United States</v>
      </c>
      <c r="I984" t="str">
        <f>_xlfn.XLOOKUP(D984,products!$A$2:$A$49,products!$B$2:$B$49,,0)</f>
        <v>Rob</v>
      </c>
      <c r="J984" t="str">
        <f>_xlfn.XLOOKUP(D984,products!$A$2:$A$49,products!$C$2:$C$49,,0)</f>
        <v>L</v>
      </c>
      <c r="K984" s="4">
        <f>_xlfn.XLOOKUP(D984,products!$A$2:$A$49,products!$D$2:$D$49,,0)</f>
        <v>1</v>
      </c>
      <c r="L984" s="5">
        <f>_xlfn.XLOOKUP(D984,products!$A$2:$A$49,products!$E$2:$E$49,,0)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_xlfn.XLOOKUP(Order_table[[#This Row],[Customer ID]],customers!$A$2:$A$1001,customers!$I$2:$I$1001,,0)</f>
        <v>Yes</v>
      </c>
    </row>
    <row r="985" spans="1:16" hidden="1" x14ac:dyDescent="0.3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IF(_xlfn.XLOOKUP(C985,customers!$A$2:$A$1001,customers!B985:B1984,,0)=0,"",_xlfn.XLOOKUP(C985,customers!$A$2:$A$1001,customers!B985:B1984,,0))</f>
        <v/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_xlfn.XLOOKUP(C985,customers!$A$2:$A$1001,customers!$G$2:$G$1001,,0)</f>
        <v>United States</v>
      </c>
      <c r="I985" t="str">
        <f>_xlfn.XLOOKUP(D985,products!$A$2:$A$49,products!$B$2:$B$49,,0)</f>
        <v>Ara</v>
      </c>
      <c r="J985" t="str">
        <f>_xlfn.XLOOKUP(D985,products!$A$2:$A$49,products!$C$2:$C$49,,0)</f>
        <v>M</v>
      </c>
      <c r="K985" s="4">
        <f>_xlfn.XLOOKUP(D985,products!$A$2:$A$49,products!$D$2:$D$49,,0)</f>
        <v>0.2</v>
      </c>
      <c r="L985" s="5">
        <f>_xlfn.XLOOKUP(D985,products!$A$2:$A$49,products!$E$2:$E$49,,0)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_xlfn.XLOOKUP(Order_table[[#This Row],[Customer ID]],customers!$A$2:$A$1001,customers!$I$2:$I$1001,,0)</f>
        <v>Yes</v>
      </c>
    </row>
    <row r="986" spans="1:16" hidden="1" x14ac:dyDescent="0.3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IF(_xlfn.XLOOKUP(C986,customers!$A$2:$A$1001,customers!B986:B1985,,0)=0,"",_xlfn.XLOOKUP(C986,customers!$A$2:$A$1001,customers!B986:B1985,,0))</f>
        <v/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_xlfn.XLOOKUP(C986,customers!$A$2:$A$1001,customers!$G$2:$G$1001,,0)</f>
        <v>Ireland</v>
      </c>
      <c r="I986" t="str">
        <f>_xlfn.XLOOKUP(D986,products!$A$2:$A$49,products!$B$2:$B$49,,0)</f>
        <v>Exc</v>
      </c>
      <c r="J986" t="str">
        <f>_xlfn.XLOOKUP(D986,products!$A$2:$A$49,products!$C$2:$C$49,,0)</f>
        <v>M</v>
      </c>
      <c r="K986" s="4">
        <f>_xlfn.XLOOKUP(D986,products!$A$2:$A$49,products!$D$2:$D$49,,0)</f>
        <v>2.5</v>
      </c>
      <c r="L986" s="5">
        <f>_xlfn.XLOOKUP(D986,products!$A$2:$A$49,products!$E$2:$E$49,,0)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_xlfn.XLOOKUP(Order_table[[#This Row],[Customer ID]],customers!$A$2:$A$1001,customers!$I$2:$I$1001,,0)</f>
        <v>Yes</v>
      </c>
    </row>
    <row r="987" spans="1:16" hidden="1" x14ac:dyDescent="0.3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IF(_xlfn.XLOOKUP(C987,customers!$A$2:$A$1001,customers!B987:B1986,,0)=0,"",_xlfn.XLOOKUP(C987,customers!$A$2:$A$1001,customers!B987:B1986,,0))</f>
        <v/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_xlfn.XLOOKUP(C987,customers!$A$2:$A$1001,customers!$G$2:$G$1001,,0)</f>
        <v>United States</v>
      </c>
      <c r="I987" t="str">
        <f>_xlfn.XLOOKUP(D987,products!$A$2:$A$49,products!$B$2:$B$49,,0)</f>
        <v>Rob</v>
      </c>
      <c r="J987" t="str">
        <f>_xlfn.XLOOKUP(D987,products!$A$2:$A$49,products!$C$2:$C$49,,0)</f>
        <v>L</v>
      </c>
      <c r="K987" s="4">
        <f>_xlfn.XLOOKUP(D987,products!$A$2:$A$49,products!$D$2:$D$49,,0)</f>
        <v>1</v>
      </c>
      <c r="L987" s="5">
        <f>_xlfn.XLOOKUP(D987,products!$A$2:$A$49,products!$E$2:$E$49,,0)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_xlfn.XLOOKUP(Order_table[[#This Row],[Customer ID]],customers!$A$2:$A$1001,customers!$I$2:$I$1001,,0)</f>
        <v>No</v>
      </c>
    </row>
    <row r="988" spans="1:16" hidden="1" x14ac:dyDescent="0.3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IF(_xlfn.XLOOKUP(C988,customers!$A$2:$A$1001,customers!B988:B1987,,0)=0,"",_xlfn.XLOOKUP(C988,customers!$A$2:$A$1001,customers!B988:B1987,,0))</f>
        <v/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_xlfn.XLOOKUP(C988,customers!$A$2:$A$1001,customers!$G$2:$G$1001,,0)</f>
        <v>United States</v>
      </c>
      <c r="I988" t="str">
        <f>_xlfn.XLOOKUP(D988,products!$A$2:$A$49,products!$B$2:$B$49,,0)</f>
        <v>Lib</v>
      </c>
      <c r="J988" t="str">
        <f>_xlfn.XLOOKUP(D988,products!$A$2:$A$49,products!$C$2:$C$49,,0)</f>
        <v>M</v>
      </c>
      <c r="K988" s="4">
        <f>_xlfn.XLOOKUP(D988,products!$A$2:$A$49,products!$D$2:$D$49,,0)</f>
        <v>2.5</v>
      </c>
      <c r="L988" s="5">
        <f>_xlfn.XLOOKUP(D988,products!$A$2:$A$49,products!$E$2:$E$49,,0)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_xlfn.XLOOKUP(Order_table[[#This Row],[Customer ID]],customers!$A$2:$A$1001,customers!$I$2:$I$1001,,0)</f>
        <v>No</v>
      </c>
    </row>
    <row r="989" spans="1:16" hidden="1" x14ac:dyDescent="0.3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IF(_xlfn.XLOOKUP(C989,customers!$A$2:$A$1001,customers!B989:B1988,,0)=0,"",_xlfn.XLOOKUP(C989,customers!$A$2:$A$1001,customers!B989:B1988,,0))</f>
        <v/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_xlfn.XLOOKUP(C989,customers!$A$2:$A$1001,customers!$G$2:$G$1001,,0)</f>
        <v>United Kingdom</v>
      </c>
      <c r="I989" t="str">
        <f>_xlfn.XLOOKUP(D989,products!$A$2:$A$49,products!$B$2:$B$49,,0)</f>
        <v>Ara</v>
      </c>
      <c r="J989" t="str">
        <f>_xlfn.XLOOKUP(D989,products!$A$2:$A$49,products!$C$2:$C$49,,0)</f>
        <v>D</v>
      </c>
      <c r="K989" s="4">
        <f>_xlfn.XLOOKUP(D989,products!$A$2:$A$49,products!$D$2:$D$49,,0)</f>
        <v>0.5</v>
      </c>
      <c r="L989" s="5">
        <f>_xlfn.XLOOKUP(D989,products!$A$2:$A$49,products!$E$2:$E$49,,0)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_xlfn.XLOOKUP(Order_table[[#This Row],[Customer ID]],customers!$A$2:$A$1001,customers!$I$2:$I$1001,,0)</f>
        <v>Yes</v>
      </c>
    </row>
    <row r="990" spans="1:16" hidden="1" x14ac:dyDescent="0.3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IF(_xlfn.XLOOKUP(C990,customers!$A$2:$A$1001,customers!B990:B1989,,0)=0,"",_xlfn.XLOOKUP(C990,customers!$A$2:$A$1001,customers!B990:B1989,,0))</f>
        <v/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_xlfn.XLOOKUP(C990,customers!$A$2:$A$1001,customers!$G$2:$G$1001,,0)</f>
        <v>United Kingdom</v>
      </c>
      <c r="I990" t="str">
        <f>_xlfn.XLOOKUP(D990,products!$A$2:$A$49,products!$B$2:$B$49,,0)</f>
        <v>Rob</v>
      </c>
      <c r="J990" t="str">
        <f>_xlfn.XLOOKUP(D990,products!$A$2:$A$49,products!$C$2:$C$49,,0)</f>
        <v>M</v>
      </c>
      <c r="K990" s="4">
        <f>_xlfn.XLOOKUP(D990,products!$A$2:$A$49,products!$D$2:$D$49,,0)</f>
        <v>1</v>
      </c>
      <c r="L990" s="5">
        <f>_xlfn.XLOOKUP(D990,products!$A$2:$A$49,products!$E$2:$E$49,,0)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_xlfn.XLOOKUP(Order_table[[#This Row],[Customer ID]],customers!$A$2:$A$1001,customers!$I$2:$I$1001,,0)</f>
        <v>Yes</v>
      </c>
    </row>
    <row r="991" spans="1:16" hidden="1" x14ac:dyDescent="0.3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IF(_xlfn.XLOOKUP(C991,customers!$A$2:$A$1001,customers!B991:B1990,,0)=0,"",_xlfn.XLOOKUP(C991,customers!$A$2:$A$1001,customers!B991:B1990,,0))</f>
        <v/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_xlfn.XLOOKUP(C991,customers!$A$2:$A$1001,customers!$G$2:$G$1001,,0)</f>
        <v>United States</v>
      </c>
      <c r="I991" t="str">
        <f>_xlfn.XLOOKUP(D991,products!$A$2:$A$49,products!$B$2:$B$49,,0)</f>
        <v>Ara</v>
      </c>
      <c r="J991" t="str">
        <f>_xlfn.XLOOKUP(D991,products!$A$2:$A$49,products!$C$2:$C$49,,0)</f>
        <v>M</v>
      </c>
      <c r="K991" s="4">
        <f>_xlfn.XLOOKUP(D991,products!$A$2:$A$49,products!$D$2:$D$49,,0)</f>
        <v>2.5</v>
      </c>
      <c r="L991" s="5">
        <f>_xlfn.XLOOKUP(D991,products!$A$2:$A$49,products!$E$2:$E$49,,0)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_xlfn.XLOOKUP(Order_table[[#This Row],[Customer ID]],customers!$A$2:$A$1001,customers!$I$2:$I$1001,,0)</f>
        <v>Yes</v>
      </c>
    </row>
    <row r="992" spans="1:16" hidden="1" x14ac:dyDescent="0.3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IF(_xlfn.XLOOKUP(C992,customers!$A$2:$A$1001,customers!B992:B1991,,0)=0,"",_xlfn.XLOOKUP(C992,customers!$A$2:$A$1001,customers!B992:B1991,,0))</f>
        <v/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_xlfn.XLOOKUP(C992,customers!$A$2:$A$1001,customers!$G$2:$G$1001,,0)</f>
        <v>United States</v>
      </c>
      <c r="I992" t="str">
        <f>_xlfn.XLOOKUP(D992,products!$A$2:$A$49,products!$B$2:$B$49,,0)</f>
        <v>Exc</v>
      </c>
      <c r="J992" t="str">
        <f>_xlfn.XLOOKUP(D992,products!$A$2:$A$49,products!$C$2:$C$49,,0)</f>
        <v>D</v>
      </c>
      <c r="K992" s="4">
        <f>_xlfn.XLOOKUP(D992,products!$A$2:$A$49,products!$D$2:$D$49,,0)</f>
        <v>0.2</v>
      </c>
      <c r="L992" s="5">
        <f>_xlfn.XLOOKUP(D992,products!$A$2:$A$49,products!$E$2:$E$49,,0)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_xlfn.XLOOKUP(Order_table[[#This Row],[Customer ID]],customers!$A$2:$A$1001,customers!$I$2:$I$1001,,0)</f>
        <v>No</v>
      </c>
    </row>
    <row r="993" spans="1:16" hidden="1" x14ac:dyDescent="0.3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IF(_xlfn.XLOOKUP(C993,customers!$A$2:$A$1001,customers!B993:B1992,,0)=0,"",_xlfn.XLOOKUP(C993,customers!$A$2:$A$1001,customers!B993:B1992,,0))</f>
        <v/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_xlfn.XLOOKUP(C993,customers!$A$2:$A$1001,customers!$G$2:$G$1001,,0)</f>
        <v>United States</v>
      </c>
      <c r="I993" t="str">
        <f>_xlfn.XLOOKUP(D993,products!$A$2:$A$49,products!$B$2:$B$49,,0)</f>
        <v>Lib</v>
      </c>
      <c r="J993" t="str">
        <f>_xlfn.XLOOKUP(D993,products!$A$2:$A$49,products!$C$2:$C$49,,0)</f>
        <v>D</v>
      </c>
      <c r="K993" s="4">
        <f>_xlfn.XLOOKUP(D993,products!$A$2:$A$49,products!$D$2:$D$49,,0)</f>
        <v>0.5</v>
      </c>
      <c r="L993" s="5">
        <f>_xlfn.XLOOKUP(D993,products!$A$2:$A$49,products!$E$2:$E$49,,0)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_xlfn.XLOOKUP(Order_table[[#This Row],[Customer ID]],customers!$A$2:$A$1001,customers!$I$2:$I$1001,,0)</f>
        <v>No</v>
      </c>
    </row>
    <row r="994" spans="1:16" hidden="1" x14ac:dyDescent="0.3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IF(_xlfn.XLOOKUP(C994,customers!$A$2:$A$1001,customers!B994:B1993,,0)=0,"",_xlfn.XLOOKUP(C994,customers!$A$2:$A$1001,customers!B994:B1993,,0))</f>
        <v/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_xlfn.XLOOKUP(C994,customers!$A$2:$A$1001,customers!$G$2:$G$1001,,0)</f>
        <v>Ireland</v>
      </c>
      <c r="I994" t="str">
        <f>_xlfn.XLOOKUP(D994,products!$A$2:$A$49,products!$B$2:$B$49,,0)</f>
        <v>Lib</v>
      </c>
      <c r="J994" t="str">
        <f>_xlfn.XLOOKUP(D994,products!$A$2:$A$49,products!$C$2:$C$49,,0)</f>
        <v>L</v>
      </c>
      <c r="K994" s="4">
        <f>_xlfn.XLOOKUP(D994,products!$A$2:$A$49,products!$D$2:$D$49,,0)</f>
        <v>2.5</v>
      </c>
      <c r="L994" s="5">
        <f>_xlfn.XLOOKUP(D994,products!$A$2:$A$49,products!$E$2:$E$49,,0)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_xlfn.XLOOKUP(Order_table[[#This Row],[Customer ID]],customers!$A$2:$A$1001,customers!$I$2:$I$1001,,0)</f>
        <v>No</v>
      </c>
    </row>
    <row r="995" spans="1:16" hidden="1" x14ac:dyDescent="0.3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IF(_xlfn.XLOOKUP(C995,customers!$A$2:$A$1001,customers!B995:B1994,,0)=0,"",_xlfn.XLOOKUP(C995,customers!$A$2:$A$1001,customers!B995:B1994,,0))</f>
        <v/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_xlfn.XLOOKUP(C995,customers!$A$2:$A$1001,customers!$G$2:$G$1001,,0)</f>
        <v>United States</v>
      </c>
      <c r="I995" t="str">
        <f>_xlfn.XLOOKUP(D995,products!$A$2:$A$49,products!$B$2:$B$49,,0)</f>
        <v>Ara</v>
      </c>
      <c r="J995" t="str">
        <f>_xlfn.XLOOKUP(D995,products!$A$2:$A$49,products!$C$2:$C$49,,0)</f>
        <v>L</v>
      </c>
      <c r="K995" s="4">
        <f>_xlfn.XLOOKUP(D995,products!$A$2:$A$49,products!$D$2:$D$49,,0)</f>
        <v>1</v>
      </c>
      <c r="L995" s="5">
        <f>_xlfn.XLOOKUP(D995,products!$A$2:$A$49,products!$E$2:$E$49,,0)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_xlfn.XLOOKUP(Order_table[[#This Row],[Customer ID]],customers!$A$2:$A$1001,customers!$I$2:$I$1001,,0)</f>
        <v>No</v>
      </c>
    </row>
    <row r="996" spans="1:16" hidden="1" x14ac:dyDescent="0.3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IF(_xlfn.XLOOKUP(C996,customers!$A$2:$A$1001,customers!B996:B1995,,0)=0,"",_xlfn.XLOOKUP(C996,customers!$A$2:$A$1001,customers!B996:B1995,,0))</f>
        <v/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_xlfn.XLOOKUP(C996,customers!$A$2:$A$1001,customers!$G$2:$G$1001,,0)</f>
        <v>Ireland</v>
      </c>
      <c r="I996" t="str">
        <f>_xlfn.XLOOKUP(D996,products!$A$2:$A$49,products!$B$2:$B$49,,0)</f>
        <v>Ara</v>
      </c>
      <c r="J996" t="str">
        <f>_xlfn.XLOOKUP(D996,products!$A$2:$A$49,products!$C$2:$C$49,,0)</f>
        <v>D</v>
      </c>
      <c r="K996" s="4">
        <f>_xlfn.XLOOKUP(D996,products!$A$2:$A$49,products!$D$2:$D$49,,0)</f>
        <v>0.2</v>
      </c>
      <c r="L996" s="5">
        <f>_xlfn.XLOOKUP(D996,products!$A$2:$A$49,products!$E$2:$E$49,,0)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_xlfn.XLOOKUP(Order_table[[#This Row],[Customer ID]],customers!$A$2:$A$1001,customers!$I$2:$I$1001,,0)</f>
        <v>No</v>
      </c>
    </row>
    <row r="997" spans="1:16" hidden="1" x14ac:dyDescent="0.3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IF(_xlfn.XLOOKUP(C997,customers!$A$2:$A$1001,customers!B997:B1996,,0)=0,"",_xlfn.XLOOKUP(C997,customers!$A$2:$A$1001,customers!B997:B1996,,0))</f>
        <v/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_xlfn.XLOOKUP(C997,customers!$A$2:$A$1001,customers!$G$2:$G$1001,,0)</f>
        <v>United States</v>
      </c>
      <c r="I997" t="str">
        <f>_xlfn.XLOOKUP(D997,products!$A$2:$A$49,products!$B$2:$B$49,,0)</f>
        <v>Rob</v>
      </c>
      <c r="J997" t="str">
        <f>_xlfn.XLOOKUP(D997,products!$A$2:$A$49,products!$C$2:$C$49,,0)</f>
        <v>L</v>
      </c>
      <c r="K997" s="4">
        <f>_xlfn.XLOOKUP(D997,products!$A$2:$A$49,products!$D$2:$D$49,,0)</f>
        <v>2.5</v>
      </c>
      <c r="L997" s="5">
        <f>_xlfn.XLOOKUP(D997,products!$A$2:$A$49,products!$E$2:$E$49,,0)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_xlfn.XLOOKUP(Order_table[[#This Row],[Customer ID]],customers!$A$2:$A$1001,customers!$I$2:$I$1001,,0)</f>
        <v>No</v>
      </c>
    </row>
    <row r="998" spans="1:16" hidden="1" x14ac:dyDescent="0.3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IF(_xlfn.XLOOKUP(C998,customers!$A$2:$A$1001,customers!B998:B1997,,0)=0,"",_xlfn.XLOOKUP(C998,customers!$A$2:$A$1001,customers!B998:B1997,,0))</f>
        <v/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_xlfn.XLOOKUP(C998,customers!$A$2:$A$1001,customers!$G$2:$G$1001,,0)</f>
        <v>United States</v>
      </c>
      <c r="I998" t="str">
        <f>_xlfn.XLOOKUP(D998,products!$A$2:$A$49,products!$B$2:$B$49,,0)</f>
        <v>Rob</v>
      </c>
      <c r="J998" t="str">
        <f>_xlfn.XLOOKUP(D998,products!$A$2:$A$49,products!$C$2:$C$49,,0)</f>
        <v>M</v>
      </c>
      <c r="K998" s="4">
        <f>_xlfn.XLOOKUP(D998,products!$A$2:$A$49,products!$D$2:$D$49,,0)</f>
        <v>0.5</v>
      </c>
      <c r="L998" s="5">
        <f>_xlfn.XLOOKUP(D998,products!$A$2:$A$49,products!$E$2:$E$49,,0)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_xlfn.XLOOKUP(Order_table[[#This Row],[Customer ID]],customers!$A$2:$A$1001,customers!$I$2:$I$1001,,0)</f>
        <v>No</v>
      </c>
    </row>
    <row r="999" spans="1:16" hidden="1" x14ac:dyDescent="0.3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IF(_xlfn.XLOOKUP(C999,customers!$A$2:$A$1001,customers!B999:B1998,,0)=0,"",_xlfn.XLOOKUP(C999,customers!$A$2:$A$1001,customers!B999:B1998,,0))</f>
        <v/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_xlfn.XLOOKUP(C999,customers!$A$2:$A$1001,customers!$G$2:$G$1001,,0)</f>
        <v>United States</v>
      </c>
      <c r="I999" t="str">
        <f>_xlfn.XLOOKUP(D999,products!$A$2:$A$49,products!$B$2:$B$49,,0)</f>
        <v>Ara</v>
      </c>
      <c r="J999" t="str">
        <f>_xlfn.XLOOKUP(D999,products!$A$2:$A$49,products!$C$2:$C$49,,0)</f>
        <v>M</v>
      </c>
      <c r="K999" s="4">
        <f>_xlfn.XLOOKUP(D999,products!$A$2:$A$49,products!$D$2:$D$49,,0)</f>
        <v>0.5</v>
      </c>
      <c r="L999" s="5">
        <f>_xlfn.XLOOKUP(D999,products!$A$2:$A$49,products!$E$2:$E$49,,0)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_xlfn.XLOOKUP(Order_table[[#This Row],[Customer ID]],customers!$A$2:$A$1001,customers!$I$2:$I$1001,,0)</f>
        <v>No</v>
      </c>
    </row>
    <row r="1000" spans="1:16" hidden="1" x14ac:dyDescent="0.3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IF(_xlfn.XLOOKUP(C1000,customers!$A$2:$A$1001,customers!B1000:B1999,,0)=0,"",_xlfn.XLOOKUP(C1000,customers!$A$2:$A$1001,customers!B1000:B1999,,0))</f>
        <v/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_xlfn.XLOOKUP(C1000,customers!$A$2:$A$1001,customers!$G$2:$G$1001,,0)</f>
        <v>United States</v>
      </c>
      <c r="I1000" t="str">
        <f>_xlfn.XLOOKUP(D1000,products!$A$2:$A$49,products!$B$2:$B$49,,0)</f>
        <v>Ara</v>
      </c>
      <c r="J1000" t="str">
        <f>_xlfn.XLOOKUP(D1000,products!$A$2:$A$49,products!$C$2:$C$49,,0)</f>
        <v>D</v>
      </c>
      <c r="K1000" s="4">
        <f>_xlfn.XLOOKUP(D1000,products!$A$2:$A$49,products!$D$2:$D$49,,0)</f>
        <v>1</v>
      </c>
      <c r="L1000" s="5">
        <f>_xlfn.XLOOKUP(D1000,products!$A$2:$A$49,products!$E$2:$E$49,,0)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_xlfn.XLOOKUP(Order_table[[#This Row],[Customer ID]],customers!$A$2:$A$1001,customers!$I$2:$I$1001,,0)</f>
        <v>No</v>
      </c>
    </row>
    <row r="1001" spans="1:16" hidden="1" x14ac:dyDescent="0.3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IF(_xlfn.XLOOKUP(C1001,customers!$A$2:$A$1001,customers!B1001:B2000,,0)=0,"",_xlfn.XLOOKUP(C1001,customers!$A$2:$A$1001,customers!B1001:B2000,,0))</f>
        <v/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_xlfn.XLOOKUP(C1001,customers!$A$2:$A$1001,customers!$G$2:$G$1001,,0)</f>
        <v>United Kingdom</v>
      </c>
      <c r="I1001" t="str">
        <f>_xlfn.XLOOKUP(D1001,products!$A$2:$A$49,products!$B$2:$B$49,,0)</f>
        <v>Exc</v>
      </c>
      <c r="J1001" t="str">
        <f>_xlfn.XLOOKUP(D1001,products!$A$2:$A$49,products!$C$2:$C$49,,0)</f>
        <v>M</v>
      </c>
      <c r="K1001" s="4">
        <f>_xlfn.XLOOKUP(D1001,products!$A$2:$A$49,products!$D$2:$D$49,,0)</f>
        <v>0.2</v>
      </c>
      <c r="L1001" s="5">
        <f>_xlfn.XLOOKUP(D1001,products!$A$2:$A$49,products!$E$2:$E$49,,0)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_xlfn.XLOOKUP(Order_table[[#This Row],[Customer ID]],customers!$A$2:$A$1001,customers!$I$2:$I$1001,,0)</f>
        <v>Yes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D6" sqref="D6"/>
    </sheetView>
  </sheetViews>
  <sheetFormatPr baseColWidth="10" defaultColWidth="8.88671875" defaultRowHeight="14.4" x14ac:dyDescent="0.3"/>
  <cols>
    <col min="1" max="1" width="11.77734375" customWidth="1"/>
    <col min="2" max="2" width="13" customWidth="1"/>
    <col min="3" max="3" width="12.109375" customWidth="1"/>
    <col min="4" max="4" width="6.109375" customWidth="1"/>
    <col min="5" max="5" width="11" customWidth="1"/>
    <col min="6" max="6" width="14.6640625" customWidth="1"/>
    <col min="7" max="7" width="8" bestFit="1" customWidth="1"/>
  </cols>
  <sheetData>
    <row r="1" spans="1:7" x14ac:dyDescent="0.3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J9" sqref="J9"/>
    </sheetView>
  </sheetViews>
  <sheetFormatPr baseColWidth="10" defaultColWidth="8.88671875" defaultRowHeight="14.4" x14ac:dyDescent="0.3"/>
  <cols>
    <col min="1" max="1" width="16.33203125" bestFit="1" customWidth="1"/>
    <col min="2" max="2" width="23.6640625" bestFit="1" customWidth="1"/>
    <col min="3" max="3" width="39.4414062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44140625" bestFit="1" customWidth="1"/>
    <col min="8" max="8" width="10.6640625" customWidth="1"/>
    <col min="9" max="9" width="13.33203125" customWidth="1"/>
  </cols>
  <sheetData>
    <row r="1" spans="1:9" x14ac:dyDescent="0.3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C0E2-6F5A-4C42-99FF-C0A52AC24230}">
  <dimension ref="A3:G49"/>
  <sheetViews>
    <sheetView topLeftCell="E1" zoomScale="58" zoomScaleNormal="58" workbookViewId="0">
      <selection activeCell="L43" sqref="L43"/>
    </sheetView>
  </sheetViews>
  <sheetFormatPr baseColWidth="10" defaultRowHeight="14.4" x14ac:dyDescent="0.3"/>
  <cols>
    <col min="1" max="1" width="16.5546875" bestFit="1" customWidth="1"/>
    <col min="2" max="2" width="28.6640625" bestFit="1" customWidth="1"/>
    <col min="3" max="6" width="26.77734375" bestFit="1" customWidth="1"/>
    <col min="7" max="7" width="17.109375" bestFit="1" customWidth="1"/>
    <col min="8" max="8" width="11.88671875" bestFit="1" customWidth="1"/>
  </cols>
  <sheetData>
    <row r="3" spans="1:7" x14ac:dyDescent="0.3">
      <c r="A3" s="6" t="s">
        <v>6202</v>
      </c>
      <c r="C3" s="6" t="s">
        <v>6200</v>
      </c>
    </row>
    <row r="4" spans="1:7" x14ac:dyDescent="0.3">
      <c r="A4" s="6" t="s">
        <v>6220</v>
      </c>
      <c r="B4" s="6" t="s">
        <v>6221</v>
      </c>
      <c r="C4" t="s">
        <v>6199</v>
      </c>
      <c r="D4" t="s">
        <v>6197</v>
      </c>
      <c r="E4" t="s">
        <v>6198</v>
      </c>
      <c r="F4" t="s">
        <v>6196</v>
      </c>
      <c r="G4" t="s">
        <v>6203</v>
      </c>
    </row>
    <row r="5" spans="1:7" x14ac:dyDescent="0.3">
      <c r="A5" t="s">
        <v>6204</v>
      </c>
      <c r="B5" t="s">
        <v>6205</v>
      </c>
      <c r="C5" s="7">
        <v>186.85499999999999</v>
      </c>
      <c r="D5" s="7">
        <v>305.97000000000003</v>
      </c>
      <c r="E5" s="7">
        <v>213.15999999999997</v>
      </c>
      <c r="F5" s="7">
        <v>123</v>
      </c>
      <c r="G5" s="7">
        <v>828.98500000000001</v>
      </c>
    </row>
    <row r="6" spans="1:7" x14ac:dyDescent="0.3">
      <c r="B6" t="s">
        <v>6206</v>
      </c>
      <c r="C6" s="7">
        <v>251.96499999999997</v>
      </c>
      <c r="D6" s="7">
        <v>129.46</v>
      </c>
      <c r="E6" s="7">
        <v>434.03999999999996</v>
      </c>
      <c r="F6" s="7">
        <v>171.93999999999997</v>
      </c>
      <c r="G6" s="7">
        <v>987.40499999999986</v>
      </c>
    </row>
    <row r="7" spans="1:7" x14ac:dyDescent="0.3">
      <c r="B7" t="s">
        <v>6207</v>
      </c>
      <c r="C7" s="7">
        <v>224.94499999999999</v>
      </c>
      <c r="D7" s="7">
        <v>349.12</v>
      </c>
      <c r="E7" s="7">
        <v>321.04000000000002</v>
      </c>
      <c r="F7" s="7">
        <v>126.035</v>
      </c>
      <c r="G7" s="7">
        <v>1021.14</v>
      </c>
    </row>
    <row r="8" spans="1:7" x14ac:dyDescent="0.3">
      <c r="B8" t="s">
        <v>6208</v>
      </c>
      <c r="C8" s="7">
        <v>307.12</v>
      </c>
      <c r="D8" s="7">
        <v>681.07499999999993</v>
      </c>
      <c r="E8" s="7">
        <v>533.70499999999993</v>
      </c>
      <c r="F8" s="7">
        <v>158.85</v>
      </c>
      <c r="G8" s="7">
        <v>1680.7499999999998</v>
      </c>
    </row>
    <row r="9" spans="1:7" x14ac:dyDescent="0.3">
      <c r="B9" t="s">
        <v>6209</v>
      </c>
      <c r="C9" s="7">
        <v>53.664999999999992</v>
      </c>
      <c r="D9" s="7">
        <v>83.025000000000006</v>
      </c>
      <c r="E9" s="7">
        <v>193.83499999999998</v>
      </c>
      <c r="F9" s="7">
        <v>68.039999999999992</v>
      </c>
      <c r="G9" s="7">
        <v>398.56499999999994</v>
      </c>
    </row>
    <row r="10" spans="1:7" x14ac:dyDescent="0.3">
      <c r="B10" t="s">
        <v>6210</v>
      </c>
      <c r="C10" s="7">
        <v>163.01999999999998</v>
      </c>
      <c r="D10" s="7">
        <v>678.3599999999999</v>
      </c>
      <c r="E10" s="7">
        <v>171.04500000000002</v>
      </c>
      <c r="F10" s="7">
        <v>372.255</v>
      </c>
      <c r="G10" s="7">
        <v>1384.6799999999998</v>
      </c>
    </row>
    <row r="11" spans="1:7" x14ac:dyDescent="0.3">
      <c r="B11" t="s">
        <v>6211</v>
      </c>
      <c r="C11" s="7">
        <v>345.02</v>
      </c>
      <c r="D11" s="7">
        <v>273.86999999999995</v>
      </c>
      <c r="E11" s="7">
        <v>184.12999999999997</v>
      </c>
      <c r="F11" s="7">
        <v>201.11499999999998</v>
      </c>
      <c r="G11" s="7">
        <v>1004.1349999999999</v>
      </c>
    </row>
    <row r="12" spans="1:7" x14ac:dyDescent="0.3">
      <c r="B12" t="s">
        <v>6212</v>
      </c>
      <c r="C12" s="7">
        <v>334.89</v>
      </c>
      <c r="D12" s="7">
        <v>70.95</v>
      </c>
      <c r="E12" s="7">
        <v>134.23000000000002</v>
      </c>
      <c r="F12" s="7">
        <v>166.27499999999998</v>
      </c>
      <c r="G12" s="7">
        <v>706.34499999999991</v>
      </c>
    </row>
    <row r="13" spans="1:7" x14ac:dyDescent="0.3">
      <c r="B13" t="s">
        <v>6213</v>
      </c>
      <c r="C13" s="7">
        <v>178.70999999999998</v>
      </c>
      <c r="D13" s="7">
        <v>166.1</v>
      </c>
      <c r="E13" s="7">
        <v>439.30999999999995</v>
      </c>
      <c r="F13" s="7">
        <v>492.9</v>
      </c>
      <c r="G13" s="7">
        <v>1277.02</v>
      </c>
    </row>
    <row r="14" spans="1:7" x14ac:dyDescent="0.3">
      <c r="B14" t="s">
        <v>6214</v>
      </c>
      <c r="C14" s="7">
        <v>301.98500000000001</v>
      </c>
      <c r="D14" s="7">
        <v>153.76499999999999</v>
      </c>
      <c r="E14" s="7">
        <v>215.55499999999998</v>
      </c>
      <c r="F14" s="7">
        <v>213.66499999999999</v>
      </c>
      <c r="G14" s="7">
        <v>884.96999999999991</v>
      </c>
    </row>
    <row r="15" spans="1:7" x14ac:dyDescent="0.3">
      <c r="B15" t="s">
        <v>6215</v>
      </c>
      <c r="C15" s="7">
        <v>312.83499999999998</v>
      </c>
      <c r="D15" s="7">
        <v>63.249999999999993</v>
      </c>
      <c r="E15" s="7">
        <v>350.89500000000004</v>
      </c>
      <c r="F15" s="7">
        <v>96.405000000000001</v>
      </c>
      <c r="G15" s="7">
        <v>823.38499999999999</v>
      </c>
    </row>
    <row r="16" spans="1:7" x14ac:dyDescent="0.3">
      <c r="B16" t="s">
        <v>6216</v>
      </c>
      <c r="C16" s="7">
        <v>265.62</v>
      </c>
      <c r="D16" s="7">
        <v>526.51499999999987</v>
      </c>
      <c r="E16" s="7">
        <v>187.06</v>
      </c>
      <c r="F16" s="7">
        <v>210.58999999999997</v>
      </c>
      <c r="G16" s="7">
        <v>1189.7849999999999</v>
      </c>
    </row>
    <row r="17" spans="1:7" x14ac:dyDescent="0.3">
      <c r="A17" t="s">
        <v>6217</v>
      </c>
      <c r="B17" t="s">
        <v>6205</v>
      </c>
      <c r="C17" s="7">
        <v>47.25</v>
      </c>
      <c r="D17" s="7">
        <v>65.805000000000007</v>
      </c>
      <c r="E17" s="7">
        <v>274.67500000000001</v>
      </c>
      <c r="F17" s="7">
        <v>179.22</v>
      </c>
      <c r="G17" s="7">
        <v>566.95000000000005</v>
      </c>
    </row>
    <row r="18" spans="1:7" x14ac:dyDescent="0.3">
      <c r="B18" t="s">
        <v>6206</v>
      </c>
      <c r="C18" s="7">
        <v>745.44999999999993</v>
      </c>
      <c r="D18" s="7">
        <v>428.88499999999999</v>
      </c>
      <c r="E18" s="7">
        <v>194.17499999999998</v>
      </c>
      <c r="F18" s="7">
        <v>429.82999999999993</v>
      </c>
      <c r="G18" s="7">
        <v>1798.34</v>
      </c>
    </row>
    <row r="19" spans="1:7" x14ac:dyDescent="0.3">
      <c r="B19" t="s">
        <v>6207</v>
      </c>
      <c r="C19" s="7">
        <v>130.47</v>
      </c>
      <c r="D19" s="7">
        <v>271.48500000000001</v>
      </c>
      <c r="E19" s="7">
        <v>281.20499999999998</v>
      </c>
      <c r="F19" s="7">
        <v>231.63000000000002</v>
      </c>
      <c r="G19" s="7">
        <v>914.79000000000008</v>
      </c>
    </row>
    <row r="20" spans="1:7" x14ac:dyDescent="0.3">
      <c r="B20" t="s">
        <v>6208</v>
      </c>
      <c r="C20" s="7">
        <v>27</v>
      </c>
      <c r="D20" s="7">
        <v>347.26</v>
      </c>
      <c r="E20" s="7">
        <v>147.51</v>
      </c>
      <c r="F20" s="7">
        <v>240.04</v>
      </c>
      <c r="G20" s="7">
        <v>761.81</v>
      </c>
    </row>
    <row r="21" spans="1:7" x14ac:dyDescent="0.3">
      <c r="B21" t="s">
        <v>6209</v>
      </c>
      <c r="C21" s="7">
        <v>255.11499999999995</v>
      </c>
      <c r="D21" s="7">
        <v>541.73</v>
      </c>
      <c r="E21" s="7">
        <v>83.43</v>
      </c>
      <c r="F21" s="7">
        <v>59.079999999999991</v>
      </c>
      <c r="G21" s="7">
        <v>939.35500000000013</v>
      </c>
    </row>
    <row r="22" spans="1:7" x14ac:dyDescent="0.3">
      <c r="B22" t="s">
        <v>6210</v>
      </c>
      <c r="C22" s="7">
        <v>584.78999999999985</v>
      </c>
      <c r="D22" s="7">
        <v>357.42999999999995</v>
      </c>
      <c r="E22" s="7">
        <v>355.34</v>
      </c>
      <c r="F22" s="7">
        <v>140.88</v>
      </c>
      <c r="G22" s="7">
        <v>1438.4399999999996</v>
      </c>
    </row>
    <row r="23" spans="1:7" x14ac:dyDescent="0.3">
      <c r="B23" t="s">
        <v>6211</v>
      </c>
      <c r="C23" s="7">
        <v>430.62</v>
      </c>
      <c r="D23" s="7">
        <v>227.42500000000001</v>
      </c>
      <c r="E23" s="7">
        <v>236.315</v>
      </c>
      <c r="F23" s="7">
        <v>414.58499999999992</v>
      </c>
      <c r="G23" s="7">
        <v>1308.9450000000002</v>
      </c>
    </row>
    <row r="24" spans="1:7" x14ac:dyDescent="0.3">
      <c r="B24" t="s">
        <v>6212</v>
      </c>
      <c r="C24" s="7">
        <v>22.5</v>
      </c>
      <c r="D24" s="7">
        <v>77.72</v>
      </c>
      <c r="E24" s="7">
        <v>60.5</v>
      </c>
      <c r="F24" s="7">
        <v>139.67999999999998</v>
      </c>
      <c r="G24" s="7">
        <v>300.39999999999998</v>
      </c>
    </row>
    <row r="25" spans="1:7" x14ac:dyDescent="0.3">
      <c r="B25" t="s">
        <v>6213</v>
      </c>
      <c r="C25" s="7">
        <v>126.14999999999999</v>
      </c>
      <c r="D25" s="7">
        <v>195.11</v>
      </c>
      <c r="E25" s="7">
        <v>89.13</v>
      </c>
      <c r="F25" s="7">
        <v>302.65999999999997</v>
      </c>
      <c r="G25" s="7">
        <v>713.05</v>
      </c>
    </row>
    <row r="26" spans="1:7" x14ac:dyDescent="0.3">
      <c r="B26" t="s">
        <v>6214</v>
      </c>
      <c r="C26" s="7">
        <v>376.03</v>
      </c>
      <c r="D26" s="7">
        <v>523.24</v>
      </c>
      <c r="E26" s="7">
        <v>440.96499999999997</v>
      </c>
      <c r="F26" s="7">
        <v>174.46999999999997</v>
      </c>
      <c r="G26" s="7">
        <v>1514.7049999999999</v>
      </c>
    </row>
    <row r="27" spans="1:7" x14ac:dyDescent="0.3">
      <c r="B27" t="s">
        <v>6215</v>
      </c>
      <c r="C27" s="7">
        <v>515.17999999999995</v>
      </c>
      <c r="D27" s="7">
        <v>142.56</v>
      </c>
      <c r="E27" s="7">
        <v>347.03999999999996</v>
      </c>
      <c r="F27" s="7">
        <v>104.08499999999999</v>
      </c>
      <c r="G27" s="7">
        <v>1108.865</v>
      </c>
    </row>
    <row r="28" spans="1:7" x14ac:dyDescent="0.3">
      <c r="B28" t="s">
        <v>6216</v>
      </c>
      <c r="C28" s="7">
        <v>95.859999999999985</v>
      </c>
      <c r="D28" s="7">
        <v>484.76</v>
      </c>
      <c r="E28" s="7">
        <v>94.17</v>
      </c>
      <c r="F28" s="7">
        <v>77.10499999999999</v>
      </c>
      <c r="G28" s="7">
        <v>751.89499999999998</v>
      </c>
    </row>
    <row r="29" spans="1:7" x14ac:dyDescent="0.3">
      <c r="A29" t="s">
        <v>6218</v>
      </c>
      <c r="B29" t="s">
        <v>6205</v>
      </c>
      <c r="C29" s="7">
        <v>258.34500000000003</v>
      </c>
      <c r="D29" s="7">
        <v>139.625</v>
      </c>
      <c r="E29" s="7">
        <v>279.52000000000004</v>
      </c>
      <c r="F29" s="7">
        <v>160.19499999999999</v>
      </c>
      <c r="G29" s="7">
        <v>837.68499999999995</v>
      </c>
    </row>
    <row r="30" spans="1:7" x14ac:dyDescent="0.3">
      <c r="B30" t="s">
        <v>6206</v>
      </c>
      <c r="C30" s="7">
        <v>342.2</v>
      </c>
      <c r="D30" s="7">
        <v>284.24999999999994</v>
      </c>
      <c r="E30" s="7">
        <v>251.83</v>
      </c>
      <c r="F30" s="7">
        <v>80.550000000000011</v>
      </c>
      <c r="G30" s="7">
        <v>958.82999999999993</v>
      </c>
    </row>
    <row r="31" spans="1:7" x14ac:dyDescent="0.3">
      <c r="B31" t="s">
        <v>6207</v>
      </c>
      <c r="C31" s="7">
        <v>418.30499999999989</v>
      </c>
      <c r="D31" s="7">
        <v>468.125</v>
      </c>
      <c r="E31" s="7">
        <v>405.05500000000006</v>
      </c>
      <c r="F31" s="7">
        <v>253.15499999999997</v>
      </c>
      <c r="G31" s="7">
        <v>1544.6399999999999</v>
      </c>
    </row>
    <row r="32" spans="1:7" x14ac:dyDescent="0.3">
      <c r="B32" t="s">
        <v>6208</v>
      </c>
      <c r="C32" s="7">
        <v>102.32999999999998</v>
      </c>
      <c r="D32" s="7">
        <v>242.14000000000001</v>
      </c>
      <c r="E32" s="7">
        <v>554.875</v>
      </c>
      <c r="F32" s="7">
        <v>106.23999999999998</v>
      </c>
      <c r="G32" s="7">
        <v>1005.585</v>
      </c>
    </row>
    <row r="33" spans="1:7" x14ac:dyDescent="0.3">
      <c r="B33" t="s">
        <v>6209</v>
      </c>
      <c r="C33" s="7">
        <v>234.71999999999997</v>
      </c>
      <c r="D33" s="7">
        <v>133.08000000000001</v>
      </c>
      <c r="E33" s="7">
        <v>267.2</v>
      </c>
      <c r="F33" s="7">
        <v>272.68999999999994</v>
      </c>
      <c r="G33" s="7">
        <v>907.68999999999994</v>
      </c>
    </row>
    <row r="34" spans="1:7" x14ac:dyDescent="0.3">
      <c r="B34" t="s">
        <v>6210</v>
      </c>
      <c r="C34" s="7">
        <v>430.39</v>
      </c>
      <c r="D34" s="7">
        <v>136.20500000000001</v>
      </c>
      <c r="E34" s="7">
        <v>209.6</v>
      </c>
      <c r="F34" s="7">
        <v>88.334999999999994</v>
      </c>
      <c r="G34" s="7">
        <v>864.53000000000009</v>
      </c>
    </row>
    <row r="35" spans="1:7" x14ac:dyDescent="0.3">
      <c r="B35" t="s">
        <v>6211</v>
      </c>
      <c r="C35" s="7">
        <v>109.005</v>
      </c>
      <c r="D35" s="7">
        <v>393.57499999999999</v>
      </c>
      <c r="E35" s="7">
        <v>61.034999999999997</v>
      </c>
      <c r="F35" s="7">
        <v>199.48999999999998</v>
      </c>
      <c r="G35" s="7">
        <v>763.10500000000002</v>
      </c>
    </row>
    <row r="36" spans="1:7" x14ac:dyDescent="0.3">
      <c r="B36" t="s">
        <v>6212</v>
      </c>
      <c r="C36" s="7">
        <v>287.52499999999998</v>
      </c>
      <c r="D36" s="7">
        <v>288.67</v>
      </c>
      <c r="E36" s="7">
        <v>125.58</v>
      </c>
      <c r="F36" s="7">
        <v>374.13499999999999</v>
      </c>
      <c r="G36" s="7">
        <v>1075.9099999999999</v>
      </c>
    </row>
    <row r="37" spans="1:7" x14ac:dyDescent="0.3">
      <c r="B37" t="s">
        <v>6213</v>
      </c>
      <c r="C37" s="7">
        <v>840.92999999999984</v>
      </c>
      <c r="D37" s="7">
        <v>409.875</v>
      </c>
      <c r="E37" s="7">
        <v>171.32999999999998</v>
      </c>
      <c r="F37" s="7">
        <v>221.43999999999997</v>
      </c>
      <c r="G37" s="7">
        <v>1643.5749999999998</v>
      </c>
    </row>
    <row r="38" spans="1:7" x14ac:dyDescent="0.3">
      <c r="B38" t="s">
        <v>6214</v>
      </c>
      <c r="C38" s="7">
        <v>299.07</v>
      </c>
      <c r="D38" s="7">
        <v>260.32499999999999</v>
      </c>
      <c r="E38" s="7">
        <v>584.64</v>
      </c>
      <c r="F38" s="7">
        <v>256.36500000000001</v>
      </c>
      <c r="G38" s="7">
        <v>1400.3999999999999</v>
      </c>
    </row>
    <row r="39" spans="1:7" x14ac:dyDescent="0.3">
      <c r="B39" t="s">
        <v>6215</v>
      </c>
      <c r="C39" s="7">
        <v>323.32499999999999</v>
      </c>
      <c r="D39" s="7">
        <v>565.57000000000005</v>
      </c>
      <c r="E39" s="7">
        <v>537.80999999999995</v>
      </c>
      <c r="F39" s="7">
        <v>189.47499999999999</v>
      </c>
      <c r="G39" s="7">
        <v>1616.1799999999998</v>
      </c>
    </row>
    <row r="40" spans="1:7" x14ac:dyDescent="0.3">
      <c r="B40" t="s">
        <v>6216</v>
      </c>
      <c r="C40" s="7">
        <v>399.48499999999996</v>
      </c>
      <c r="D40" s="7">
        <v>148.19999999999999</v>
      </c>
      <c r="E40" s="7">
        <v>388.21999999999997</v>
      </c>
      <c r="F40" s="7">
        <v>212.07499999999999</v>
      </c>
      <c r="G40" s="7">
        <v>1147.98</v>
      </c>
    </row>
    <row r="41" spans="1:7" x14ac:dyDescent="0.3">
      <c r="A41" t="s">
        <v>6219</v>
      </c>
      <c r="B41" t="s">
        <v>6205</v>
      </c>
      <c r="C41" s="7">
        <v>112.69499999999999</v>
      </c>
      <c r="D41" s="7">
        <v>166.32</v>
      </c>
      <c r="E41" s="7">
        <v>843.71499999999992</v>
      </c>
      <c r="F41" s="7">
        <v>146.685</v>
      </c>
      <c r="G41" s="7">
        <v>1269.415</v>
      </c>
    </row>
    <row r="42" spans="1:7" x14ac:dyDescent="0.3">
      <c r="B42" t="s">
        <v>6206</v>
      </c>
      <c r="C42" s="7">
        <v>114.87999999999998</v>
      </c>
      <c r="D42" s="7">
        <v>133.815</v>
      </c>
      <c r="E42" s="7">
        <v>91.175000000000011</v>
      </c>
      <c r="F42" s="7">
        <v>53.759999999999991</v>
      </c>
      <c r="G42" s="7">
        <v>393.63</v>
      </c>
    </row>
    <row r="43" spans="1:7" x14ac:dyDescent="0.3">
      <c r="B43" t="s">
        <v>6207</v>
      </c>
      <c r="C43" s="7">
        <v>277.76</v>
      </c>
      <c r="D43" s="7">
        <v>175.41</v>
      </c>
      <c r="E43" s="7">
        <v>462.50999999999993</v>
      </c>
      <c r="F43" s="7">
        <v>399.52499999999998</v>
      </c>
      <c r="G43" s="7">
        <v>1315.2049999999999</v>
      </c>
    </row>
    <row r="44" spans="1:7" x14ac:dyDescent="0.3">
      <c r="B44" t="s">
        <v>6208</v>
      </c>
      <c r="C44" s="7">
        <v>197.89499999999998</v>
      </c>
      <c r="D44" s="7">
        <v>289.755</v>
      </c>
      <c r="E44" s="7">
        <v>88.545000000000002</v>
      </c>
      <c r="F44" s="7">
        <v>200.25499999999997</v>
      </c>
      <c r="G44" s="7">
        <v>776.44999999999993</v>
      </c>
    </row>
    <row r="45" spans="1:7" x14ac:dyDescent="0.3">
      <c r="B45" t="s">
        <v>6209</v>
      </c>
      <c r="C45" s="7">
        <v>193.11499999999998</v>
      </c>
      <c r="D45" s="7">
        <v>212.49499999999998</v>
      </c>
      <c r="E45" s="7">
        <v>292.29000000000002</v>
      </c>
      <c r="F45" s="7">
        <v>304.46999999999997</v>
      </c>
      <c r="G45" s="7">
        <v>1002.3699999999999</v>
      </c>
    </row>
    <row r="46" spans="1:7" x14ac:dyDescent="0.3">
      <c r="B46" t="s">
        <v>6210</v>
      </c>
      <c r="C46" s="7">
        <v>179.79</v>
      </c>
      <c r="D46" s="7">
        <v>426.2</v>
      </c>
      <c r="E46" s="7">
        <v>170.08999999999997</v>
      </c>
      <c r="F46" s="7">
        <v>379.31</v>
      </c>
      <c r="G46" s="7">
        <v>1155.3899999999999</v>
      </c>
    </row>
    <row r="47" spans="1:7" x14ac:dyDescent="0.3">
      <c r="B47" t="s">
        <v>6211</v>
      </c>
      <c r="C47" s="7">
        <v>247.28999999999996</v>
      </c>
      <c r="D47" s="7">
        <v>246.685</v>
      </c>
      <c r="E47" s="7">
        <v>271.05499999999995</v>
      </c>
      <c r="F47" s="7">
        <v>141.69999999999999</v>
      </c>
      <c r="G47" s="7">
        <v>906.73</v>
      </c>
    </row>
    <row r="48" spans="1:7" x14ac:dyDescent="0.3">
      <c r="B48" t="s">
        <v>6212</v>
      </c>
      <c r="C48" s="7">
        <v>116.39499999999998</v>
      </c>
      <c r="D48" s="7">
        <v>41.25</v>
      </c>
      <c r="E48" s="7">
        <v>15.54</v>
      </c>
      <c r="F48" s="7">
        <v>71.06</v>
      </c>
      <c r="G48" s="7">
        <v>244.24499999999998</v>
      </c>
    </row>
    <row r="49" spans="1:7" x14ac:dyDescent="0.3">
      <c r="A49" t="s">
        <v>6203</v>
      </c>
      <c r="C49" s="7">
        <v>11768.495000000003</v>
      </c>
      <c r="D49" s="7">
        <v>12306.440000000002</v>
      </c>
      <c r="E49" s="7">
        <v>12054.075000000003</v>
      </c>
      <c r="F49" s="7">
        <v>9005.244999999999</v>
      </c>
      <c r="G49" s="7">
        <v>45134.255000000005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65C4D-24E2-4FD0-B9AB-C1CF6D3DCBD4}">
  <dimension ref="A3:B7"/>
  <sheetViews>
    <sheetView workbookViewId="0">
      <selection activeCell="C15" sqref="C15"/>
    </sheetView>
  </sheetViews>
  <sheetFormatPr baseColWidth="10" defaultRowHeight="14.4" x14ac:dyDescent="0.3"/>
  <cols>
    <col min="1" max="1" width="13.88671875" bestFit="1" customWidth="1"/>
    <col min="2" max="2" width="13" bestFit="1" customWidth="1"/>
    <col min="3" max="4" width="13.33203125" bestFit="1" customWidth="1"/>
    <col min="5" max="8" width="18.33203125" bestFit="1" customWidth="1"/>
    <col min="9" max="9" width="11.88671875" bestFit="1" customWidth="1"/>
  </cols>
  <sheetData>
    <row r="3" spans="1:2" x14ac:dyDescent="0.3">
      <c r="A3" s="6" t="s">
        <v>7</v>
      </c>
      <c r="B3" t="s">
        <v>6202</v>
      </c>
    </row>
    <row r="4" spans="1:2" x14ac:dyDescent="0.3">
      <c r="A4" t="s">
        <v>28</v>
      </c>
      <c r="B4" s="9">
        <v>2798.5050000000001</v>
      </c>
    </row>
    <row r="5" spans="1:2" x14ac:dyDescent="0.3">
      <c r="A5" t="s">
        <v>318</v>
      </c>
      <c r="B5" s="9">
        <v>6696.8649999999989</v>
      </c>
    </row>
    <row r="6" spans="1:2" x14ac:dyDescent="0.3">
      <c r="A6" t="s">
        <v>19</v>
      </c>
      <c r="B6" s="9">
        <v>35638.88499999998</v>
      </c>
    </row>
    <row r="7" spans="1:2" x14ac:dyDescent="0.3">
      <c r="A7" t="s">
        <v>6203</v>
      </c>
      <c r="B7" s="9">
        <v>45134.254999999976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3AB2-5CEB-42EC-980F-E4D20EB4A89B}">
  <dimension ref="A1:O4"/>
  <sheetViews>
    <sheetView showGridLines="0" tabSelected="1" zoomScale="81" zoomScaleNormal="70" workbookViewId="0">
      <selection activeCell="R17" sqref="R17"/>
    </sheetView>
  </sheetViews>
  <sheetFormatPr baseColWidth="10" defaultRowHeight="14.4" x14ac:dyDescent="0.3"/>
  <sheetData>
    <row r="1" spans="1:15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orders</vt:lpstr>
      <vt:lpstr>products</vt:lpstr>
      <vt:lpstr>customers</vt:lpstr>
      <vt:lpstr>Total Sales</vt:lpstr>
      <vt:lpstr>Country Bar Chart</vt:lpstr>
      <vt:lpstr>Dashbord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zakaria</cp:lastModifiedBy>
  <cp:revision/>
  <dcterms:created xsi:type="dcterms:W3CDTF">2022-11-26T09:51:45Z</dcterms:created>
  <dcterms:modified xsi:type="dcterms:W3CDTF">2023-07-31T16:48:53Z</dcterms:modified>
  <cp:category/>
  <cp:contentStatus/>
</cp:coreProperties>
</file>