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maths_project\Maths-Website\Stat_data\"/>
    </mc:Choice>
  </mc:AlternateContent>
  <xr:revisionPtr revIDLastSave="0" documentId="13_ncr:1_{74C0639F-05A8-433D-8E33-CB9FF24D3F9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definedNames>
    <definedName name="_xlchart.v1.0" hidden="1">Sheet1!$C$5</definedName>
    <definedName name="_xlchart.v1.1" hidden="1">Sheet1!$D$4:$E$4</definedName>
    <definedName name="_xlchart.v1.10" hidden="1">Sheet1!$D$4:$E$4</definedName>
    <definedName name="_xlchart.v1.11" hidden="1">Sheet1!$D$5:$E$5</definedName>
    <definedName name="_xlchart.v1.2" hidden="1">Sheet1!$D$5:$E$5</definedName>
    <definedName name="_xlchart.v1.3" hidden="1">Sheet1!$C$5</definedName>
    <definedName name="_xlchart.v1.4" hidden="1">Sheet1!$D$4:$E$4</definedName>
    <definedName name="_xlchart.v1.5" hidden="1">Sheet1!$D$5:$E$5</definedName>
    <definedName name="_xlchart.v1.6" hidden="1">Sheet1!$C$5</definedName>
    <definedName name="_xlchart.v1.7" hidden="1">Sheet1!$D$4:$E$4</definedName>
    <definedName name="_xlchart.v1.8" hidden="1">Sheet1!$D$5:$E$5</definedName>
    <definedName name="_xlchart.v1.9" hidden="1">Sheet1!$C$5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G21" i="1"/>
  <c r="G19" i="1"/>
  <c r="G17" i="1"/>
  <c r="G7" i="1"/>
  <c r="G5" i="1"/>
  <c r="G11" i="1"/>
  <c r="G15" i="1"/>
  <c r="G13" i="1"/>
  <c r="D21" i="1"/>
  <c r="E21" i="1" s="1"/>
  <c r="D19" i="1"/>
  <c r="E19" i="1" s="1"/>
  <c r="D17" i="1"/>
  <c r="E17" i="1" s="1"/>
  <c r="D15" i="1"/>
  <c r="E15" i="1" s="1"/>
  <c r="D13" i="1"/>
  <c r="E13" i="1" s="1"/>
  <c r="D11" i="1"/>
  <c r="E11" i="1" s="1"/>
  <c r="D9" i="1"/>
  <c r="E9" i="1" s="1"/>
  <c r="D5" i="1"/>
  <c r="E5" i="1" s="1"/>
  <c r="D7" i="1"/>
  <c r="E7" i="1" s="1"/>
  <c r="H23" i="1"/>
  <c r="G9" i="1"/>
  <c r="G23" i="1" l="1"/>
  <c r="D23" i="1"/>
  <c r="E23" i="1" s="1"/>
</calcChain>
</file>

<file path=xl/sharedStrings.xml><?xml version="1.0" encoding="utf-8"?>
<sst xmlns="http://schemas.openxmlformats.org/spreadsheetml/2006/main" count="72" uniqueCount="18">
  <si>
    <t>Chandel</t>
  </si>
  <si>
    <t>Churachandapur</t>
  </si>
  <si>
    <t>Bishnupur</t>
  </si>
  <si>
    <t>Imphal East</t>
  </si>
  <si>
    <t>Imphal West</t>
  </si>
  <si>
    <t>Senapati</t>
  </si>
  <si>
    <t>Tamenglong</t>
  </si>
  <si>
    <t>Thoubal</t>
  </si>
  <si>
    <t>Ukhrul</t>
  </si>
  <si>
    <t>Total Population</t>
  </si>
  <si>
    <t>Manipur</t>
  </si>
  <si>
    <t>Literate Population</t>
  </si>
  <si>
    <t>Illiterate Population</t>
  </si>
  <si>
    <t>Male Population</t>
  </si>
  <si>
    <t>Female Population</t>
  </si>
  <si>
    <t>District Name</t>
  </si>
  <si>
    <t>Year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</si>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</sst>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3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Sheet2!$E$4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Sheet2!$D$5:$D$15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Sheet2!$E$5:$E$15</c:f>
              <c:numCache>
                <c:formatCode>_ * #,##0_ ;_ * \-#,##0_ ;_ * "-"??_ ;_ @_ </c:formatCode>
                <c:ptCount val="11"/>
                <c:pt idx="0">
                  <c:v>2855794</c:v>
                </c:pt>
                <c:pt idx="1">
                  <c:v>2922459</c:v>
                </c:pt>
                <c:pt idx="2">
                  <c:v>2989124</c:v>
                </c:pt>
                <c:pt idx="3">
                  <c:v>3055789</c:v>
                </c:pt>
                <c:pt idx="4">
                  <c:v>3122454</c:v>
                </c:pt>
                <c:pt idx="5">
                  <c:v>3189119</c:v>
                </c:pt>
                <c:pt idx="6">
                  <c:v>3255784</c:v>
                </c:pt>
                <c:pt idx="7">
                  <c:v>3322449</c:v>
                </c:pt>
                <c:pt idx="8">
                  <c:v>3389114</c:v>
                </c:pt>
                <c:pt idx="9">
                  <c:v>3455779</c:v>
                </c:pt>
                <c:pt idx="10">
                  <c:v>3522444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3-4DF3-AAC5-49CEA1D3D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304448"/>
        <c:axId val="986304928"/>
      </c:lineChart>
      <c:catAx>
        <c:axId val="9863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04928"/>
        <c:crosses val="autoZero"/>
        <c:auto val="1"/>
        <c:lblAlgn val="ctr"/>
        <c:lblOffset val="100"/>
        <c:noMultiLvlLbl val="0"/>
      </c:catAx>
      <c:valAx>
        <c:axId val="986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0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22225</xdr:rowOff>
    </xdr:from>
    <xdr:to>
      <xdr:col>13</xdr:col>
      <xdr:colOff>231775</xdr:colOff>
      <xdr:row>18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21B628-41E9-011E-FE9A-58A76DAD6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J23"/>
  <sheetViews>
    <sheetView tabSelected="1" topLeftCell="A10" workbookViewId="0">
      <selection activeCell="J30" sqref="J30"/>
    </sheetView>
  </sheetViews>
  <sheetFormatPr defaultRowHeight="14.5" x14ac:dyDescent="0.35"/>
  <cols>
    <col min="3" max="3" width="14.90625" bestFit="1" customWidth="1"/>
    <col min="4" max="4" width="16.6328125" bestFit="1" customWidth="1"/>
    <col min="5" max="5" width="17.36328125" bestFit="1" customWidth="1"/>
    <col min="6" max="6" width="14.54296875" bestFit="1" customWidth="1"/>
    <col min="7" max="7" width="16.36328125" bestFit="1" customWidth="1"/>
    <col min="8" max="8" width="14.54296875" bestFit="1" customWidth="1"/>
  </cols>
  <sheetData>
    <row r="4" spans="3:10" x14ac:dyDescent="0.35">
      <c r="C4" t="s">
        <v>15</v>
      </c>
      <c r="D4" t="s">
        <v>11</v>
      </c>
      <c r="E4" t="s">
        <v>12</v>
      </c>
      <c r="F4" t="s">
        <v>13</v>
      </c>
      <c r="G4" t="s">
        <v>14</v>
      </c>
      <c r="H4" t="s">
        <v>9</v>
      </c>
    </row>
    <row r="5" spans="3:10" x14ac:dyDescent="0.35">
      <c r="C5" t="s">
        <v>0</v>
      </c>
      <c r="D5">
        <f>(71/100)*H5</f>
        <v>102369.22</v>
      </c>
      <c r="E5">
        <f>H5-D5</f>
        <v>41812.78</v>
      </c>
      <c r="F5" s="2">
        <v>74579</v>
      </c>
      <c r="G5" s="2">
        <f>H5-F5</f>
        <v>69603</v>
      </c>
      <c r="H5">
        <v>144182</v>
      </c>
    </row>
    <row r="6" spans="3:10" x14ac:dyDescent="0.35">
      <c r="C6" t="s">
        <v>15</v>
      </c>
      <c r="D6" t="s">
        <v>11</v>
      </c>
      <c r="E6" t="s">
        <v>12</v>
      </c>
      <c r="F6" t="s">
        <v>13</v>
      </c>
      <c r="G6" t="s">
        <v>14</v>
      </c>
      <c r="H6" t="s">
        <v>9</v>
      </c>
    </row>
    <row r="7" spans="3:10" x14ac:dyDescent="0.35">
      <c r="C7" t="s">
        <v>1</v>
      </c>
      <c r="D7">
        <f>(82/100)*H7</f>
        <v>224797.25999999998</v>
      </c>
      <c r="E7">
        <f>H7-D7</f>
        <v>49345.74000000002</v>
      </c>
      <c r="F7" s="2">
        <v>138820</v>
      </c>
      <c r="G7" s="2">
        <f>H7-F7</f>
        <v>135323</v>
      </c>
      <c r="H7">
        <v>274143</v>
      </c>
    </row>
    <row r="8" spans="3:10" x14ac:dyDescent="0.35">
      <c r="C8" t="s">
        <v>15</v>
      </c>
      <c r="D8" t="s">
        <v>11</v>
      </c>
      <c r="E8" t="s">
        <v>12</v>
      </c>
      <c r="F8" t="s">
        <v>13</v>
      </c>
      <c r="G8" t="s">
        <v>14</v>
      </c>
      <c r="H8" t="s">
        <v>9</v>
      </c>
    </row>
    <row r="9" spans="3:10" x14ac:dyDescent="0.35">
      <c r="C9" t="s">
        <v>2</v>
      </c>
      <c r="D9">
        <f>(75/100)*H9</f>
        <v>178049.25</v>
      </c>
      <c r="E9">
        <f>H9-D9</f>
        <v>59349.75</v>
      </c>
      <c r="F9" s="2">
        <v>118782</v>
      </c>
      <c r="G9" s="2">
        <f>H9-F9</f>
        <v>118617</v>
      </c>
      <c r="H9">
        <v>237399</v>
      </c>
      <c r="J9" s="2"/>
    </row>
    <row r="10" spans="3:10" x14ac:dyDescent="0.35">
      <c r="C10" t="s">
        <v>15</v>
      </c>
      <c r="D10" t="s">
        <v>11</v>
      </c>
      <c r="E10" t="s">
        <v>12</v>
      </c>
      <c r="F10" t="s">
        <v>13</v>
      </c>
      <c r="G10" t="s">
        <v>14</v>
      </c>
      <c r="H10" t="s">
        <v>9</v>
      </c>
    </row>
    <row r="11" spans="3:10" x14ac:dyDescent="0.35">
      <c r="C11" t="s">
        <v>3</v>
      </c>
      <c r="D11">
        <f>(82/100)*H11</f>
        <v>374012.66</v>
      </c>
      <c r="E11">
        <f>H11-D11</f>
        <v>82100.340000000026</v>
      </c>
      <c r="F11" s="2">
        <v>226094</v>
      </c>
      <c r="G11" s="2">
        <f>H11-F11</f>
        <v>230019</v>
      </c>
      <c r="H11">
        <v>456113</v>
      </c>
    </row>
    <row r="12" spans="3:10" x14ac:dyDescent="0.35">
      <c r="C12" t="s">
        <v>15</v>
      </c>
      <c r="D12" t="s">
        <v>11</v>
      </c>
      <c r="E12" t="s">
        <v>12</v>
      </c>
      <c r="F12" t="s">
        <v>13</v>
      </c>
      <c r="G12" t="s">
        <v>14</v>
      </c>
      <c r="H12" t="s">
        <v>9</v>
      </c>
    </row>
    <row r="13" spans="3:10" x14ac:dyDescent="0.35">
      <c r="C13" t="s">
        <v>4</v>
      </c>
      <c r="D13">
        <f>(86/100)*H13</f>
        <v>445473.12</v>
      </c>
      <c r="E13">
        <f>H13-D13</f>
        <v>72518.880000000005</v>
      </c>
      <c r="F13" s="2">
        <v>255054</v>
      </c>
      <c r="G13" s="2">
        <f>H13-F13</f>
        <v>262938</v>
      </c>
      <c r="H13">
        <v>517992</v>
      </c>
    </row>
    <row r="14" spans="3:10" x14ac:dyDescent="0.35">
      <c r="C14" t="s">
        <v>15</v>
      </c>
      <c r="D14" t="s">
        <v>11</v>
      </c>
      <c r="E14" t="s">
        <v>12</v>
      </c>
      <c r="F14" t="s">
        <v>13</v>
      </c>
      <c r="G14" t="s">
        <v>14</v>
      </c>
      <c r="H14" t="s">
        <v>9</v>
      </c>
    </row>
    <row r="15" spans="3:10" x14ac:dyDescent="0.35">
      <c r="C15" t="s">
        <v>5</v>
      </c>
      <c r="D15">
        <f>(63/100)*H15</f>
        <v>301863.24</v>
      </c>
      <c r="E15">
        <f>H15-D15</f>
        <v>177284.76</v>
      </c>
      <c r="F15" s="2">
        <v>247323</v>
      </c>
      <c r="G15" s="2">
        <f>H15-F15</f>
        <v>231825</v>
      </c>
      <c r="H15">
        <v>479148</v>
      </c>
    </row>
    <row r="16" spans="3:10" x14ac:dyDescent="0.35">
      <c r="C16" t="s">
        <v>15</v>
      </c>
      <c r="D16" t="s">
        <v>11</v>
      </c>
      <c r="E16" t="s">
        <v>12</v>
      </c>
      <c r="F16" t="s">
        <v>13</v>
      </c>
      <c r="G16" t="s">
        <v>14</v>
      </c>
      <c r="H16" t="s">
        <v>9</v>
      </c>
    </row>
    <row r="17" spans="3:8" x14ac:dyDescent="0.35">
      <c r="C17" t="s">
        <v>6</v>
      </c>
      <c r="D17">
        <f>(70/100)*H17</f>
        <v>98455.7</v>
      </c>
      <c r="E17">
        <f>H17-D17</f>
        <v>42195.3</v>
      </c>
      <c r="F17" s="2">
        <v>72371</v>
      </c>
      <c r="G17" s="2">
        <f>H17-F17</f>
        <v>68280</v>
      </c>
      <c r="H17">
        <v>140651</v>
      </c>
    </row>
    <row r="18" spans="3:8" x14ac:dyDescent="0.35">
      <c r="C18" t="s">
        <v>15</v>
      </c>
      <c r="D18" t="s">
        <v>11</v>
      </c>
      <c r="E18" t="s">
        <v>12</v>
      </c>
      <c r="F18" t="s">
        <v>13</v>
      </c>
      <c r="G18" t="s">
        <v>14</v>
      </c>
      <c r="H18" t="s">
        <v>9</v>
      </c>
    </row>
    <row r="19" spans="3:8" x14ac:dyDescent="0.35">
      <c r="C19" t="s">
        <v>7</v>
      </c>
      <c r="D19">
        <f>(74/100)*H19</f>
        <v>312404.32</v>
      </c>
      <c r="E19">
        <f>H19-D19</f>
        <v>109763.68</v>
      </c>
      <c r="F19" s="2">
        <v>210854</v>
      </c>
      <c r="G19" s="2">
        <f>H19-F19</f>
        <v>211314</v>
      </c>
      <c r="H19">
        <v>422168</v>
      </c>
    </row>
    <row r="20" spans="3:8" x14ac:dyDescent="0.35">
      <c r="C20" t="s">
        <v>15</v>
      </c>
      <c r="D20" t="s">
        <v>11</v>
      </c>
      <c r="E20" t="s">
        <v>12</v>
      </c>
      <c r="F20" t="s">
        <v>13</v>
      </c>
      <c r="G20" t="s">
        <v>14</v>
      </c>
      <c r="H20" t="s">
        <v>9</v>
      </c>
    </row>
    <row r="21" spans="3:8" x14ac:dyDescent="0.35">
      <c r="C21" t="s">
        <v>8</v>
      </c>
      <c r="D21">
        <f>(81/100)*H21</f>
        <v>149038.38</v>
      </c>
      <c r="E21">
        <f>H21-D21</f>
        <v>34959.619999999995</v>
      </c>
      <c r="F21" s="2">
        <v>94718</v>
      </c>
      <c r="G21" s="2">
        <f>H21-F21</f>
        <v>89280</v>
      </c>
      <c r="H21">
        <v>183998</v>
      </c>
    </row>
    <row r="22" spans="3:8" x14ac:dyDescent="0.35">
      <c r="C22" t="s">
        <v>15</v>
      </c>
      <c r="D22" t="s">
        <v>11</v>
      </c>
      <c r="E22" t="s">
        <v>12</v>
      </c>
      <c r="F22" t="s">
        <v>13</v>
      </c>
      <c r="G22" t="s">
        <v>14</v>
      </c>
      <c r="H22" t="s">
        <v>9</v>
      </c>
    </row>
    <row r="23" spans="3:8" x14ac:dyDescent="0.35">
      <c r="C23" s="1" t="s">
        <v>10</v>
      </c>
      <c r="D23">
        <f>SUM(D5:D21)</f>
        <v>2186463.15</v>
      </c>
      <c r="E23">
        <f>H23-D23</f>
        <v>669330.85000000009</v>
      </c>
      <c r="F23" s="2">
        <f>SUM(F5:F21)</f>
        <v>1438595</v>
      </c>
      <c r="G23" s="2">
        <f>SUM(G5:G21)</f>
        <v>1417199</v>
      </c>
      <c r="H23">
        <f>SUM(H5:H21)</f>
        <v>2855794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6C63A-6AED-48FE-81AB-6BA8280F94F4}">
  <dimension ref="D4:E15"/>
  <sheetViews>
    <sheetView workbookViewId="0">
      <selection activeCell="F8" sqref="F8"/>
    </sheetView>
  </sheetViews>
  <sheetFormatPr defaultRowHeight="14.5" x14ac:dyDescent="0.35"/>
  <cols>
    <col min="5" max="5" width="9.81640625" bestFit="1" customWidth="1"/>
  </cols>
  <sheetData>
    <row r="4" spans="4:5" x14ac:dyDescent="0.35">
      <c r="D4" t="s">
        <v>16</v>
      </c>
      <c r="E4" t="s">
        <v>17</v>
      </c>
    </row>
    <row r="5" spans="4:5" x14ac:dyDescent="0.35">
      <c r="D5">
        <v>2011</v>
      </c>
      <c r="E5" s="3">
        <v>2855794</v>
      </c>
    </row>
    <row r="6" spans="4:5" x14ac:dyDescent="0.35">
      <c r="D6">
        <v>2012</v>
      </c>
      <c r="E6" s="3">
        <v>2922459</v>
      </c>
    </row>
    <row r="7" spans="4:5" x14ac:dyDescent="0.35">
      <c r="D7">
        <v>2013</v>
      </c>
      <c r="E7" s="3">
        <v>2989124</v>
      </c>
    </row>
    <row r="8" spans="4:5" x14ac:dyDescent="0.35">
      <c r="D8">
        <v>2014</v>
      </c>
      <c r="E8" s="3">
        <v>3055789</v>
      </c>
    </row>
    <row r="9" spans="4:5" x14ac:dyDescent="0.35">
      <c r="D9">
        <v>2015</v>
      </c>
      <c r="E9" s="3">
        <v>3122454</v>
      </c>
    </row>
    <row r="10" spans="4:5" x14ac:dyDescent="0.35">
      <c r="D10">
        <v>2016</v>
      </c>
      <c r="E10" s="3">
        <v>3189119</v>
      </c>
    </row>
    <row r="11" spans="4:5" x14ac:dyDescent="0.35">
      <c r="D11">
        <v>2017</v>
      </c>
      <c r="E11" s="3">
        <v>3255784</v>
      </c>
    </row>
    <row r="12" spans="4:5" x14ac:dyDescent="0.35">
      <c r="D12">
        <v>2018</v>
      </c>
      <c r="E12" s="3">
        <v>3322449</v>
      </c>
    </row>
    <row r="13" spans="4:5" x14ac:dyDescent="0.35">
      <c r="D13">
        <v>2019</v>
      </c>
      <c r="E13" s="3">
        <v>3389114</v>
      </c>
    </row>
    <row r="14" spans="4:5" x14ac:dyDescent="0.35">
      <c r="D14">
        <v>2020</v>
      </c>
      <c r="E14" s="3">
        <v>3455779</v>
      </c>
    </row>
    <row r="15" spans="4:5" x14ac:dyDescent="0.35">
      <c r="D15">
        <v>2021</v>
      </c>
      <c r="E15" s="3">
        <v>3522444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zayyan dalai</dc:creator>
  <cp:lastModifiedBy>zayyan dalai</cp:lastModifiedBy>
  <dcterms:created xsi:type="dcterms:W3CDTF">2015-06-05T18:17:20Z</dcterms:created>
  <dcterms:modified xsi:type="dcterms:W3CDTF">2023-06-25T16:44:07Z</dcterms:modified>
</cp:coreProperties>
</file>