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L22" i="1"/>
  <c r="K22" i="1"/>
  <c r="K21" i="1"/>
  <c r="I25" i="1"/>
  <c r="L21" i="1"/>
  <c r="D30" i="1"/>
  <c r="F28" i="1" s="1"/>
  <c r="F27" i="1"/>
  <c r="L13" i="1"/>
  <c r="L12" i="1"/>
  <c r="M20" i="1"/>
  <c r="S15" i="1" s="1"/>
  <c r="Y8" i="1" s="1"/>
  <c r="AB5" i="1" s="1"/>
  <c r="T13" i="1"/>
  <c r="Y7" i="1"/>
  <c r="W11" i="1"/>
  <c r="R16" i="1"/>
  <c r="R15" i="1"/>
  <c r="X9" i="1"/>
  <c r="X8" i="1"/>
  <c r="X6" i="1"/>
  <c r="AA6" i="1"/>
  <c r="X10" i="1" l="1"/>
  <c r="J24" i="1"/>
  <c r="O18" i="1" s="1"/>
  <c r="P7" i="1" s="1"/>
  <c r="AB6" i="1"/>
  <c r="AC3" i="1"/>
  <c r="AD4" i="1"/>
  <c r="D32" i="1"/>
  <c r="H21" i="1" s="1"/>
  <c r="J13" i="1"/>
  <c r="H3" i="1" l="1"/>
  <c r="K19" i="1"/>
  <c r="J12" i="1"/>
  <c r="L14" i="1"/>
  <c r="Q12" i="1"/>
  <c r="Y9" i="1"/>
  <c r="J6" i="1"/>
  <c r="L16" i="1"/>
  <c r="R13" i="1"/>
  <c r="J5" i="1"/>
  <c r="O7" i="1"/>
  <c r="I5" i="1"/>
  <c r="M3" i="1"/>
  <c r="L11" i="1"/>
  <c r="I4" i="1"/>
  <c r="K11" i="1"/>
  <c r="L8" i="1"/>
  <c r="N7" i="1"/>
  <c r="Q5" i="1"/>
  <c r="T10" i="1"/>
  <c r="J14" i="1"/>
  <c r="M9" i="1"/>
  <c r="O4" i="1"/>
  <c r="Q11" i="1"/>
  <c r="I13" i="1"/>
  <c r="K18" i="1"/>
  <c r="N8" i="1"/>
  <c r="I12" i="1"/>
  <c r="K17" i="1"/>
  <c r="P4" i="1"/>
  <c r="I11" i="1"/>
  <c r="L17" i="1"/>
  <c r="S3" i="1"/>
  <c r="L9" i="1"/>
  <c r="T7" i="1"/>
  <c r="H23" i="1"/>
  <c r="K10" i="1"/>
  <c r="K15" i="1"/>
  <c r="M17" i="1"/>
  <c r="P15" i="1"/>
  <c r="V12" i="1"/>
  <c r="C94" i="1"/>
  <c r="C66" i="1"/>
  <c r="C74" i="1"/>
  <c r="C82" i="1"/>
  <c r="C90" i="1"/>
  <c r="C73" i="1"/>
  <c r="C81" i="1"/>
  <c r="C68" i="1"/>
  <c r="C76" i="1"/>
  <c r="C71" i="1"/>
  <c r="C69" i="1"/>
  <c r="C77" i="1"/>
  <c r="C85" i="1"/>
  <c r="C75" i="1"/>
  <c r="C83" i="1"/>
  <c r="C79" i="1"/>
  <c r="C72" i="1"/>
  <c r="C80" i="1"/>
  <c r="C88" i="1"/>
  <c r="C67" i="1"/>
  <c r="C91" i="1"/>
  <c r="C70" i="1"/>
  <c r="C78" i="1"/>
  <c r="C86" i="1"/>
  <c r="C89" i="1"/>
  <c r="C84" i="1"/>
  <c r="C87" i="1"/>
  <c r="L10" i="1"/>
  <c r="S14" i="1"/>
  <c r="J4" i="1"/>
  <c r="P3" i="1"/>
  <c r="J17" i="1"/>
  <c r="K9" i="1"/>
  <c r="L3" i="1"/>
  <c r="M18" i="1"/>
  <c r="Q16" i="1"/>
  <c r="V6" i="1"/>
  <c r="H94" i="1"/>
  <c r="G94" i="1"/>
  <c r="N6" i="1"/>
  <c r="N13" i="1"/>
  <c r="Q4" i="1"/>
  <c r="R3" i="1"/>
  <c r="S9" i="1"/>
  <c r="V7" i="1"/>
  <c r="S6" i="1"/>
  <c r="G20" i="1"/>
  <c r="I10" i="1"/>
  <c r="J11" i="1"/>
  <c r="K16" i="1"/>
  <c r="M8" i="1"/>
  <c r="M19" i="1"/>
  <c r="P5" i="1"/>
  <c r="S4" i="1"/>
  <c r="H24" i="1"/>
  <c r="I22" i="1"/>
  <c r="L6" i="1"/>
  <c r="N4" i="1"/>
  <c r="O14" i="1"/>
  <c r="S13" i="1"/>
  <c r="F22" i="1"/>
  <c r="I16" i="1"/>
  <c r="I8" i="1"/>
  <c r="J9" i="1"/>
  <c r="J23" i="1"/>
  <c r="K6" i="1"/>
  <c r="K23" i="1"/>
  <c r="L5" i="1"/>
  <c r="M6" i="1"/>
  <c r="M13" i="1"/>
  <c r="N3" i="1"/>
  <c r="N18" i="1"/>
  <c r="O15" i="1"/>
  <c r="P8" i="1"/>
  <c r="R4" i="1"/>
  <c r="R8" i="1"/>
  <c r="T14" i="1"/>
  <c r="U6" i="1"/>
  <c r="W7" i="1"/>
  <c r="P13" i="1"/>
  <c r="C92" i="1"/>
  <c r="N19" i="1"/>
  <c r="O8" i="1" s="1"/>
  <c r="O9" i="1"/>
  <c r="P16" i="1"/>
  <c r="T12" i="1"/>
  <c r="I18" i="1"/>
  <c r="I21" i="1"/>
  <c r="L18" i="1"/>
  <c r="O10" i="1"/>
  <c r="S11" i="1"/>
  <c r="V9" i="1"/>
  <c r="M10" i="1"/>
  <c r="I9" i="1"/>
  <c r="J22" i="1"/>
  <c r="L19" i="1"/>
  <c r="N16" i="1"/>
  <c r="Q3" i="1"/>
  <c r="W10" i="1"/>
  <c r="N11" i="1"/>
  <c r="I15" i="1"/>
  <c r="I7" i="1"/>
  <c r="I3" i="1"/>
  <c r="J8" i="1"/>
  <c r="J3" i="1"/>
  <c r="K5" i="1"/>
  <c r="K3" i="1"/>
  <c r="L4" i="1"/>
  <c r="M5" i="1"/>
  <c r="L20" i="1"/>
  <c r="M12" i="1"/>
  <c r="O6" i="1"/>
  <c r="O19" i="1"/>
  <c r="O17" i="1"/>
  <c r="P10" i="1"/>
  <c r="Q7" i="1"/>
  <c r="R10" i="1"/>
  <c r="T4" i="1"/>
  <c r="U8" i="1"/>
  <c r="W8" i="1"/>
  <c r="N9" i="1"/>
  <c r="O12" i="1"/>
  <c r="C93" i="1"/>
  <c r="J15" i="1"/>
  <c r="I24" i="1"/>
  <c r="K8" i="1"/>
  <c r="L7" i="1"/>
  <c r="N5" i="1"/>
  <c r="N14" i="1"/>
  <c r="Q17" i="1"/>
  <c r="T8" i="1" s="1"/>
  <c r="U13" i="1"/>
  <c r="J16" i="1"/>
  <c r="F21" i="1"/>
  <c r="I17" i="1"/>
  <c r="J10" i="1"/>
  <c r="K7" i="1"/>
  <c r="M7" i="1"/>
  <c r="N20" i="1"/>
  <c r="P6" i="1"/>
  <c r="R5" i="1"/>
  <c r="U5" i="1"/>
  <c r="I14" i="1"/>
  <c r="I6" i="1"/>
  <c r="J18" i="1"/>
  <c r="J7" i="1"/>
  <c r="K12" i="1"/>
  <c r="K4" i="1"/>
  <c r="K13" i="1"/>
  <c r="M4" i="1"/>
  <c r="M21" i="1"/>
  <c r="M15" i="1"/>
  <c r="O5" i="1"/>
  <c r="O3" i="1"/>
  <c r="P18" i="1"/>
  <c r="P11" i="1"/>
  <c r="Q9" i="1"/>
  <c r="R12" i="1"/>
  <c r="T5" i="1"/>
  <c r="U11" i="1"/>
  <c r="H20" i="1"/>
  <c r="Q14" i="1"/>
  <c r="U9" i="1"/>
  <c r="Q1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26" i="1"/>
  <c r="H25" i="1"/>
  <c r="I20" i="1" s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" i="1"/>
  <c r="G27" i="1"/>
  <c r="G25" i="1"/>
  <c r="G24" i="1"/>
  <c r="G23" i="1"/>
  <c r="G22" i="1"/>
  <c r="F26" i="1"/>
  <c r="F25" i="1"/>
  <c r="F24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3" i="1"/>
  <c r="D29" i="1"/>
  <c r="E29" i="1"/>
  <c r="D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E28" i="1"/>
  <c r="C3" i="1"/>
  <c r="C31" i="1"/>
  <c r="S7" i="1" l="1"/>
  <c r="V10" i="1"/>
  <c r="W5" i="1"/>
  <c r="U3" i="1"/>
  <c r="R6" i="1"/>
  <c r="R11" i="1"/>
  <c r="H86" i="1"/>
  <c r="G86" i="1"/>
  <c r="H68" i="1"/>
  <c r="G68" i="1"/>
  <c r="G78" i="1"/>
  <c r="H78" i="1"/>
  <c r="G70" i="1"/>
  <c r="H70" i="1"/>
  <c r="G73" i="1"/>
  <c r="H73" i="1"/>
  <c r="G91" i="1"/>
  <c r="H91" i="1"/>
  <c r="G77" i="1"/>
  <c r="H77" i="1"/>
  <c r="Y4" i="1"/>
  <c r="G87" i="1"/>
  <c r="H87" i="1"/>
  <c r="G88" i="1"/>
  <c r="H88" i="1"/>
  <c r="H69" i="1"/>
  <c r="G69" i="1"/>
  <c r="G74" i="1"/>
  <c r="H74" i="1"/>
  <c r="G79" i="1"/>
  <c r="H79" i="1"/>
  <c r="H81" i="1"/>
  <c r="G81" i="1"/>
  <c r="G75" i="1"/>
  <c r="H75" i="1"/>
  <c r="P9" i="1"/>
  <c r="G85" i="1"/>
  <c r="H85" i="1"/>
  <c r="G67" i="1"/>
  <c r="H67" i="1"/>
  <c r="G82" i="1"/>
  <c r="H82" i="1"/>
  <c r="U4" i="1"/>
  <c r="H84" i="1"/>
  <c r="G84" i="1"/>
  <c r="G80" i="1"/>
  <c r="H80" i="1"/>
  <c r="G71" i="1"/>
  <c r="H71" i="1"/>
  <c r="G66" i="1"/>
  <c r="H66" i="1"/>
  <c r="G83" i="1"/>
  <c r="H83" i="1"/>
  <c r="G90" i="1"/>
  <c r="H90" i="1"/>
  <c r="R14" i="1"/>
  <c r="H89" i="1"/>
  <c r="G89" i="1"/>
  <c r="H72" i="1"/>
  <c r="G72" i="1"/>
  <c r="H76" i="1"/>
  <c r="G76" i="1"/>
  <c r="P12" i="1"/>
  <c r="J19" i="1"/>
  <c r="K20" i="1"/>
  <c r="W6" i="1"/>
  <c r="V4" i="1"/>
  <c r="T3" i="1"/>
  <c r="O11" i="1"/>
  <c r="N10" i="1"/>
  <c r="H19" i="1"/>
  <c r="I19" i="1"/>
  <c r="Z8" i="1"/>
  <c r="G93" i="1"/>
  <c r="H93" i="1"/>
  <c r="Q10" i="1"/>
  <c r="S12" i="1"/>
  <c r="G92" i="1"/>
  <c r="H92" i="1"/>
  <c r="X7" i="1"/>
  <c r="V5" i="1"/>
  <c r="Z3" i="1"/>
  <c r="J21" i="1"/>
  <c r="J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Z5" i="1" l="1"/>
  <c r="X3" i="1"/>
  <c r="AA4" i="1"/>
  <c r="H95" i="1"/>
  <c r="S5" i="1"/>
  <c r="M11" i="1"/>
  <c r="Q15" i="1"/>
  <c r="G95" i="1"/>
  <c r="P14" i="1"/>
  <c r="O13" i="1"/>
  <c r="N12" i="1"/>
  <c r="M14" i="1"/>
  <c r="O16" i="1"/>
  <c r="N15" i="1"/>
  <c r="P17" i="1"/>
  <c r="C30" i="1"/>
  <c r="E27" i="1" s="1"/>
  <c r="Q6" i="1" l="1"/>
  <c r="V11" i="1"/>
  <c r="Z6" i="1" s="1"/>
  <c r="S8" i="1"/>
  <c r="U10" i="1"/>
  <c r="R7" i="1"/>
  <c r="T9" i="1"/>
  <c r="W3" i="1"/>
  <c r="W9" i="1"/>
  <c r="U7" i="1"/>
  <c r="V8" i="1"/>
  <c r="T6" i="1"/>
  <c r="Y3" i="1"/>
  <c r="G21" i="1" l="1"/>
  <c r="H22" i="1"/>
  <c r="Z4" i="1"/>
  <c r="AA5" i="1"/>
  <c r="I23" i="1"/>
  <c r="K14" i="1"/>
  <c r="AA7" i="1"/>
  <c r="AC4" i="1" s="1"/>
  <c r="Y5" i="1"/>
  <c r="X4" i="1"/>
  <c r="M16" i="1" l="1"/>
  <c r="N17" i="1"/>
  <c r="L15" i="1"/>
  <c r="AB3" i="1"/>
  <c r="T11" i="1" l="1"/>
  <c r="U12" i="1"/>
  <c r="R9" i="1"/>
  <c r="S10" i="1"/>
  <c r="Q8" i="1"/>
  <c r="V3" i="1" l="1"/>
  <c r="Z7" i="1"/>
  <c r="AC5" i="1" s="1"/>
  <c r="AD3" i="1" s="1"/>
  <c r="W4" i="1"/>
  <c r="Y6" i="1"/>
  <c r="X5" i="1"/>
  <c r="AA3" i="1" l="1"/>
  <c r="AB4" i="1"/>
</calcChain>
</file>

<file path=xl/sharedStrings.xml><?xml version="1.0" encoding="utf-8"?>
<sst xmlns="http://schemas.openxmlformats.org/spreadsheetml/2006/main" count="552" uniqueCount="89">
  <si>
    <t>Символ</t>
  </si>
  <si>
    <t>Частота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</si>
  <si>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</si>
  <si>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</si>
  <si>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</si>
  <si>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</si>
  <si>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</si>
  <si>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</si>
  <si>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</si>
  <si>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</si>
  <si>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</si>
  <si>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</si>
  <si>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</si>
  <si>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</si>
  <si>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</si>
  <si>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</si>
  <si>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</si>
  <si>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</si>
  <si>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</si>
  <si>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т</t>
  </si>
  <si>
    <t>с</t>
  </si>
  <si>
    <t>у</t>
  </si>
  <si>
    <t>х</t>
  </si>
  <si>
    <t>ч</t>
  </si>
  <si>
    <t>ц</t>
  </si>
  <si>
    <t>ш</t>
  </si>
  <si>
    <t>щ</t>
  </si>
  <si>
    <t>ь</t>
  </si>
  <si>
    <t>ы</t>
  </si>
  <si>
    <t>ю</t>
  </si>
  <si>
    <t>я</t>
  </si>
  <si>
    <t>01</t>
  </si>
  <si>
    <t>00</t>
  </si>
  <si>
    <t>11</t>
  </si>
  <si>
    <t>10</t>
  </si>
  <si>
    <t>111</t>
  </si>
  <si>
    <t>110</t>
  </si>
  <si>
    <t>101</t>
  </si>
  <si>
    <t>100</t>
  </si>
  <si>
    <t>011</t>
  </si>
  <si>
    <t>010</t>
  </si>
  <si>
    <t>001</t>
  </si>
  <si>
    <t>000</t>
  </si>
  <si>
    <t>1110</t>
  </si>
  <si>
    <t>1111</t>
  </si>
  <si>
    <t>1101</t>
  </si>
  <si>
    <t>1100</t>
  </si>
  <si>
    <t>1011</t>
  </si>
  <si>
    <t>1010</t>
  </si>
  <si>
    <t>1001</t>
  </si>
  <si>
    <t>1000</t>
  </si>
  <si>
    <t>0111</t>
  </si>
  <si>
    <t>0110</t>
  </si>
  <si>
    <t>0001</t>
  </si>
  <si>
    <t>0000</t>
  </si>
  <si>
    <t>11101</t>
  </si>
  <si>
    <t>11100</t>
  </si>
  <si>
    <t>11011</t>
  </si>
  <si>
    <t>11010</t>
  </si>
  <si>
    <t>10111</t>
  </si>
  <si>
    <t>10110</t>
  </si>
  <si>
    <t>00000</t>
  </si>
  <si>
    <t>10011</t>
  </si>
  <si>
    <t>10010</t>
  </si>
  <si>
    <t>01101</t>
  </si>
  <si>
    <t>01100</t>
  </si>
  <si>
    <t>00001</t>
  </si>
  <si>
    <t>110111</t>
  </si>
  <si>
    <t>110110</t>
  </si>
  <si>
    <t>101111</t>
  </si>
  <si>
    <t>101110</t>
  </si>
  <si>
    <t>000011</t>
  </si>
  <si>
    <t>000000</t>
  </si>
  <si>
    <t>1101111</t>
  </si>
  <si>
    <t>1101110</t>
  </si>
  <si>
    <t>000001</t>
  </si>
  <si>
    <t>1011101</t>
  </si>
  <si>
    <t>1011100</t>
  </si>
  <si>
    <t>10111011</t>
  </si>
  <si>
    <t>10111010</t>
  </si>
  <si>
    <t>10111001</t>
  </si>
  <si>
    <t>10111000</t>
  </si>
  <si>
    <t>101110001</t>
  </si>
  <si>
    <t>101110000</t>
  </si>
  <si>
    <t>000010</t>
  </si>
  <si>
    <t>Промежуточные вероятности</t>
  </si>
  <si>
    <t>Исходная вероятность</t>
  </si>
  <si>
    <t>Код</t>
  </si>
  <si>
    <t>Промежуточный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</si>
</sst>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623455</xdr:colOff>
      <xdr:row>34</xdr:row>
      <xdr:rowOff>110836</xdr:rowOff>
    </xdr:from>
    <xdr:to>
      <xdr:col>17</xdr:col>
      <xdr:colOff>138545</xdr:colOff>
      <xdr:row>34</xdr:row>
      <xdr:rowOff>110836</xdr:rowOff>
    </xdr:to>
    <xdr:cxnSp macro="">
      <xdr:nvCxnSpPr>
        <xdr:cNvPr id="5" name="Прямая со стрелкой 4"/>
        <xdr:cNvCxnSpPr/>
      </xdr:nvCxnSpPr>
      <xdr:spPr>
        <a:xfrm flipH="1">
          <a:off x="1842655" y="6234545"/>
          <a:ext cx="125106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568036</xdr:colOff>
      <xdr:row>35</xdr:row>
      <xdr:rowOff>110837</xdr:rowOff>
    </xdr:from>
    <xdr:to>
      <xdr:col>17</xdr:col>
      <xdr:colOff>110836</xdr:colOff>
      <xdr:row>35</xdr:row>
      <xdr:rowOff>124691</xdr:rowOff>
    </xdr:to>
    <xdr:cxnSp macro="">
      <xdr:nvCxnSpPr>
        <xdr:cNvPr id="7" name="Прямая со стрелкой 6"/>
        <xdr:cNvCxnSpPr/>
      </xdr:nvCxnSpPr>
      <xdr:spPr>
        <a:xfrm flipH="1" flipV="1">
          <a:off x="1787236" y="6414655"/>
          <a:ext cx="12538364" cy="13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568036</xdr:colOff>
      <xdr:row>36</xdr:row>
      <xdr:rowOff>110837</xdr:rowOff>
    </xdr:from>
    <xdr:to>
      <xdr:col>16</xdr:col>
      <xdr:colOff>124691</xdr:colOff>
      <xdr:row>36</xdr:row>
      <xdr:rowOff>110837</xdr:rowOff>
    </xdr:to>
    <xdr:cxnSp macro="">
      <xdr:nvCxnSpPr>
        <xdr:cNvPr id="9" name="Прямая со стрелкой 8"/>
        <xdr:cNvCxnSpPr/>
      </xdr:nvCxnSpPr>
      <xdr:spPr>
        <a:xfrm flipH="1">
          <a:off x="1787236" y="6594764"/>
          <a:ext cx="11734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581891</xdr:colOff>
      <xdr:row>37</xdr:row>
      <xdr:rowOff>93784</xdr:rowOff>
    </xdr:from>
    <xdr:to>
      <xdr:col>14</xdr:col>
      <xdr:colOff>93784</xdr:colOff>
      <xdr:row>37</xdr:row>
      <xdr:rowOff>96983</xdr:rowOff>
    </xdr:to>
    <xdr:cxnSp macro="">
      <xdr:nvCxnSpPr>
        <xdr:cNvPr id="11" name="Прямая со стрелкой 10"/>
        <xdr:cNvCxnSpPr/>
      </xdr:nvCxnSpPr>
      <xdr:spPr>
        <a:xfrm flipH="1">
          <a:off x="1801091" y="6816969"/>
          <a:ext cx="10045078" cy="3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651164</xdr:colOff>
      <xdr:row>38</xdr:row>
      <xdr:rowOff>83128</xdr:rowOff>
    </xdr:from>
    <xdr:to>
      <xdr:col>13</xdr:col>
      <xdr:colOff>124691</xdr:colOff>
      <xdr:row>38</xdr:row>
      <xdr:rowOff>110837</xdr:rowOff>
    </xdr:to>
    <xdr:cxnSp macro="">
      <xdr:nvCxnSpPr>
        <xdr:cNvPr id="15" name="Прямая со стрелкой 14"/>
        <xdr:cNvCxnSpPr/>
      </xdr:nvCxnSpPr>
      <xdr:spPr>
        <a:xfrm flipH="1">
          <a:off x="1870364" y="6927273"/>
          <a:ext cx="9185563" cy="27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637309</xdr:colOff>
      <xdr:row>39</xdr:row>
      <xdr:rowOff>96981</xdr:rowOff>
    </xdr:from>
    <xdr:to>
      <xdr:col>12</xdr:col>
      <xdr:colOff>110837</xdr:colOff>
      <xdr:row>39</xdr:row>
      <xdr:rowOff>110836</xdr:rowOff>
    </xdr:to>
    <xdr:cxnSp macro="">
      <xdr:nvCxnSpPr>
        <xdr:cNvPr id="17" name="Прямая со стрелкой 16"/>
        <xdr:cNvCxnSpPr/>
      </xdr:nvCxnSpPr>
      <xdr:spPr>
        <a:xfrm flipH="1">
          <a:off x="1856509" y="7121236"/>
          <a:ext cx="8368146" cy="13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651164</xdr:colOff>
      <xdr:row>40</xdr:row>
      <xdr:rowOff>124691</xdr:rowOff>
    </xdr:from>
    <xdr:to>
      <xdr:col>12</xdr:col>
      <xdr:colOff>124691</xdr:colOff>
      <xdr:row>40</xdr:row>
      <xdr:rowOff>124691</xdr:rowOff>
    </xdr:to>
    <xdr:cxnSp macro="">
      <xdr:nvCxnSpPr>
        <xdr:cNvPr id="19" name="Прямая со стрелкой 18"/>
        <xdr:cNvCxnSpPr/>
      </xdr:nvCxnSpPr>
      <xdr:spPr>
        <a:xfrm flipH="1">
          <a:off x="1870364" y="7329055"/>
          <a:ext cx="83681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678873</xdr:colOff>
      <xdr:row>41</xdr:row>
      <xdr:rowOff>96982</xdr:rowOff>
    </xdr:from>
    <xdr:to>
      <xdr:col>11</xdr:col>
      <xdr:colOff>69272</xdr:colOff>
      <xdr:row>41</xdr:row>
      <xdr:rowOff>110836</xdr:rowOff>
    </xdr:to>
    <xdr:cxnSp macro="">
      <xdr:nvCxnSpPr>
        <xdr:cNvPr id="21" name="Прямая со стрелкой 20"/>
        <xdr:cNvCxnSpPr/>
      </xdr:nvCxnSpPr>
      <xdr:spPr>
        <a:xfrm flipH="1">
          <a:off x="1898073" y="7481455"/>
          <a:ext cx="7509163" cy="13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42</xdr:row>
      <xdr:rowOff>97971</xdr:rowOff>
    </xdr:from>
    <xdr:to>
      <xdr:col>10</xdr:col>
      <xdr:colOff>87086</xdr:colOff>
      <xdr:row>42</xdr:row>
      <xdr:rowOff>119743</xdr:rowOff>
    </xdr:to>
    <xdr:cxnSp macro="">
      <xdr:nvCxnSpPr>
        <xdr:cNvPr id="23" name="Прямая со стрелкой 22"/>
        <xdr:cNvCxnSpPr/>
      </xdr:nvCxnSpPr>
      <xdr:spPr>
        <a:xfrm flipH="1">
          <a:off x="1905000" y="7870371"/>
          <a:ext cx="6705600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653143</xdr:colOff>
      <xdr:row>43</xdr:row>
      <xdr:rowOff>87086</xdr:rowOff>
    </xdr:from>
    <xdr:to>
      <xdr:col>10</xdr:col>
      <xdr:colOff>108857</xdr:colOff>
      <xdr:row>43</xdr:row>
      <xdr:rowOff>108857</xdr:rowOff>
    </xdr:to>
    <xdr:cxnSp macro="">
      <xdr:nvCxnSpPr>
        <xdr:cNvPr id="25" name="Прямая со стрелкой 24"/>
        <xdr:cNvCxnSpPr/>
      </xdr:nvCxnSpPr>
      <xdr:spPr>
        <a:xfrm flipH="1">
          <a:off x="1872343" y="8044543"/>
          <a:ext cx="6760028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664029</xdr:colOff>
      <xdr:row>44</xdr:row>
      <xdr:rowOff>97972</xdr:rowOff>
    </xdr:from>
    <xdr:to>
      <xdr:col>9</xdr:col>
      <xdr:colOff>87086</xdr:colOff>
      <xdr:row>44</xdr:row>
      <xdr:rowOff>119743</xdr:rowOff>
    </xdr:to>
    <xdr:cxnSp macro="">
      <xdr:nvCxnSpPr>
        <xdr:cNvPr id="27" name="Прямая со стрелкой 26"/>
        <xdr:cNvCxnSpPr/>
      </xdr:nvCxnSpPr>
      <xdr:spPr>
        <a:xfrm flipH="1" flipV="1">
          <a:off x="1883229" y="8240486"/>
          <a:ext cx="5921828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718457</xdr:colOff>
      <xdr:row>45</xdr:row>
      <xdr:rowOff>87086</xdr:rowOff>
    </xdr:from>
    <xdr:to>
      <xdr:col>8</xdr:col>
      <xdr:colOff>130629</xdr:colOff>
      <xdr:row>45</xdr:row>
      <xdr:rowOff>119743</xdr:rowOff>
    </xdr:to>
    <xdr:cxnSp macro="">
      <xdr:nvCxnSpPr>
        <xdr:cNvPr id="29" name="Прямая со стрелкой 28"/>
        <xdr:cNvCxnSpPr/>
      </xdr:nvCxnSpPr>
      <xdr:spPr>
        <a:xfrm flipH="1" flipV="1">
          <a:off x="1937657" y="8414657"/>
          <a:ext cx="5083629" cy="3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707571</xdr:colOff>
      <xdr:row>46</xdr:row>
      <xdr:rowOff>108857</xdr:rowOff>
    </xdr:from>
    <xdr:to>
      <xdr:col>8</xdr:col>
      <xdr:colOff>76200</xdr:colOff>
      <xdr:row>46</xdr:row>
      <xdr:rowOff>130628</xdr:rowOff>
    </xdr:to>
    <xdr:cxnSp macro="">
      <xdr:nvCxnSpPr>
        <xdr:cNvPr id="31" name="Прямая со стрелкой 30"/>
        <xdr:cNvCxnSpPr/>
      </xdr:nvCxnSpPr>
      <xdr:spPr>
        <a:xfrm flipH="1" flipV="1">
          <a:off x="1926771" y="8621486"/>
          <a:ext cx="5040086" cy="217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47</xdr:row>
      <xdr:rowOff>97971</xdr:rowOff>
    </xdr:from>
    <xdr:to>
      <xdr:col>8</xdr:col>
      <xdr:colOff>76200</xdr:colOff>
      <xdr:row>47</xdr:row>
      <xdr:rowOff>130628</xdr:rowOff>
    </xdr:to>
    <xdr:cxnSp macro="">
      <xdr:nvCxnSpPr>
        <xdr:cNvPr id="33" name="Прямая со стрелкой 32"/>
        <xdr:cNvCxnSpPr/>
      </xdr:nvCxnSpPr>
      <xdr:spPr>
        <a:xfrm flipH="1" flipV="1">
          <a:off x="1905000" y="8795657"/>
          <a:ext cx="5061857" cy="3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674914</xdr:colOff>
      <xdr:row>48</xdr:row>
      <xdr:rowOff>108857</xdr:rowOff>
    </xdr:from>
    <xdr:to>
      <xdr:col>8</xdr:col>
      <xdr:colOff>119743</xdr:colOff>
      <xdr:row>48</xdr:row>
      <xdr:rowOff>141514</xdr:rowOff>
    </xdr:to>
    <xdr:cxnSp macro="">
      <xdr:nvCxnSpPr>
        <xdr:cNvPr id="35" name="Прямая со стрелкой 34"/>
        <xdr:cNvCxnSpPr/>
      </xdr:nvCxnSpPr>
      <xdr:spPr>
        <a:xfrm flipH="1" flipV="1">
          <a:off x="1894114" y="8991600"/>
          <a:ext cx="5116286" cy="3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696686</xdr:colOff>
      <xdr:row>49</xdr:row>
      <xdr:rowOff>119743</xdr:rowOff>
    </xdr:from>
    <xdr:to>
      <xdr:col>8</xdr:col>
      <xdr:colOff>119743</xdr:colOff>
      <xdr:row>49</xdr:row>
      <xdr:rowOff>130629</xdr:rowOff>
    </xdr:to>
    <xdr:cxnSp macro="">
      <xdr:nvCxnSpPr>
        <xdr:cNvPr id="37" name="Прямая со стрелкой 36"/>
        <xdr:cNvCxnSpPr/>
      </xdr:nvCxnSpPr>
      <xdr:spPr>
        <a:xfrm flipH="1" flipV="1">
          <a:off x="1915886" y="9187543"/>
          <a:ext cx="5094514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664029</xdr:colOff>
      <xdr:row>50</xdr:row>
      <xdr:rowOff>108857</xdr:rowOff>
    </xdr:from>
    <xdr:to>
      <xdr:col>7</xdr:col>
      <xdr:colOff>119743</xdr:colOff>
      <xdr:row>50</xdr:row>
      <xdr:rowOff>108857</xdr:rowOff>
    </xdr:to>
    <xdr:cxnSp macro="">
      <xdr:nvCxnSpPr>
        <xdr:cNvPr id="39" name="Прямая со стрелкой 38"/>
        <xdr:cNvCxnSpPr/>
      </xdr:nvCxnSpPr>
      <xdr:spPr>
        <a:xfrm flipH="1">
          <a:off x="5878286" y="9361714"/>
          <a:ext cx="2939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718457</xdr:colOff>
      <xdr:row>50</xdr:row>
      <xdr:rowOff>87086</xdr:rowOff>
    </xdr:from>
    <xdr:to>
      <xdr:col>5</xdr:col>
      <xdr:colOff>108857</xdr:colOff>
      <xdr:row>50</xdr:row>
      <xdr:rowOff>119743</xdr:rowOff>
    </xdr:to>
    <xdr:cxnSp macro="">
      <xdr:nvCxnSpPr>
        <xdr:cNvPr id="41" name="Прямая со стрелкой 40"/>
        <xdr:cNvCxnSpPr/>
      </xdr:nvCxnSpPr>
      <xdr:spPr>
        <a:xfrm flipH="1">
          <a:off x="1937657" y="9339943"/>
          <a:ext cx="2601686" cy="3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674914</xdr:colOff>
      <xdr:row>51</xdr:row>
      <xdr:rowOff>97972</xdr:rowOff>
    </xdr:from>
    <xdr:to>
      <xdr:col>5</xdr:col>
      <xdr:colOff>76200</xdr:colOff>
      <xdr:row>51</xdr:row>
      <xdr:rowOff>108857</xdr:rowOff>
    </xdr:to>
    <xdr:cxnSp macro="">
      <xdr:nvCxnSpPr>
        <xdr:cNvPr id="43" name="Прямая со стрелкой 42"/>
        <xdr:cNvCxnSpPr/>
      </xdr:nvCxnSpPr>
      <xdr:spPr>
        <a:xfrm flipH="1">
          <a:off x="1894114" y="9535886"/>
          <a:ext cx="2612572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696686</xdr:colOff>
      <xdr:row>52</xdr:row>
      <xdr:rowOff>108858</xdr:rowOff>
    </xdr:from>
    <xdr:to>
      <xdr:col>4</xdr:col>
      <xdr:colOff>87086</xdr:colOff>
      <xdr:row>52</xdr:row>
      <xdr:rowOff>119743</xdr:rowOff>
    </xdr:to>
    <xdr:cxnSp macro="">
      <xdr:nvCxnSpPr>
        <xdr:cNvPr id="45" name="Прямая со стрелкой 44"/>
        <xdr:cNvCxnSpPr/>
      </xdr:nvCxnSpPr>
      <xdr:spPr>
        <a:xfrm flipH="1">
          <a:off x="1915886" y="9731829"/>
          <a:ext cx="1817914" cy="10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696686</xdr:colOff>
      <xdr:row>53</xdr:row>
      <xdr:rowOff>119742</xdr:rowOff>
    </xdr:from>
    <xdr:to>
      <xdr:col>4</xdr:col>
      <xdr:colOff>97972</xdr:colOff>
      <xdr:row>53</xdr:row>
      <xdr:rowOff>141514</xdr:rowOff>
    </xdr:to>
    <xdr:cxnSp macro="">
      <xdr:nvCxnSpPr>
        <xdr:cNvPr id="47" name="Прямая со стрелкой 46"/>
        <xdr:cNvCxnSpPr/>
      </xdr:nvCxnSpPr>
      <xdr:spPr>
        <a:xfrm flipH="1" flipV="1">
          <a:off x="1915886" y="9927771"/>
          <a:ext cx="1828800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696686</xdr:colOff>
      <xdr:row>54</xdr:row>
      <xdr:rowOff>108857</xdr:rowOff>
    </xdr:from>
    <xdr:to>
      <xdr:col>4</xdr:col>
      <xdr:colOff>65315</xdr:colOff>
      <xdr:row>54</xdr:row>
      <xdr:rowOff>108857</xdr:rowOff>
    </xdr:to>
    <xdr:cxnSp macro="">
      <xdr:nvCxnSpPr>
        <xdr:cNvPr id="49" name="Прямая со стрелкой 48"/>
        <xdr:cNvCxnSpPr/>
      </xdr:nvCxnSpPr>
      <xdr:spPr>
        <a:xfrm flipH="1">
          <a:off x="1915886" y="10101943"/>
          <a:ext cx="17961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718457</xdr:colOff>
      <xdr:row>55</xdr:row>
      <xdr:rowOff>97971</xdr:rowOff>
    </xdr:from>
    <xdr:to>
      <xdr:col>4</xdr:col>
      <xdr:colOff>87086</xdr:colOff>
      <xdr:row>55</xdr:row>
      <xdr:rowOff>108857</xdr:rowOff>
    </xdr:to>
    <xdr:cxnSp macro="">
      <xdr:nvCxnSpPr>
        <xdr:cNvPr id="51" name="Прямая со стрелкой 50"/>
        <xdr:cNvCxnSpPr/>
      </xdr:nvCxnSpPr>
      <xdr:spPr>
        <a:xfrm flipH="1" flipV="1">
          <a:off x="1937657" y="10276114"/>
          <a:ext cx="1796143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707571</xdr:colOff>
      <xdr:row>56</xdr:row>
      <xdr:rowOff>97971</xdr:rowOff>
    </xdr:from>
    <xdr:to>
      <xdr:col>4</xdr:col>
      <xdr:colOff>108857</xdr:colOff>
      <xdr:row>56</xdr:row>
      <xdr:rowOff>119743</xdr:rowOff>
    </xdr:to>
    <xdr:cxnSp macro="">
      <xdr:nvCxnSpPr>
        <xdr:cNvPr id="53" name="Прямая со стрелкой 52"/>
        <xdr:cNvCxnSpPr/>
      </xdr:nvCxnSpPr>
      <xdr:spPr>
        <a:xfrm flipH="1" flipV="1">
          <a:off x="1926771" y="10461171"/>
          <a:ext cx="1828800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718457</xdr:colOff>
      <xdr:row>57</xdr:row>
      <xdr:rowOff>119743</xdr:rowOff>
    </xdr:from>
    <xdr:to>
      <xdr:col>4</xdr:col>
      <xdr:colOff>108857</xdr:colOff>
      <xdr:row>57</xdr:row>
      <xdr:rowOff>119743</xdr:rowOff>
    </xdr:to>
    <xdr:cxnSp macro="">
      <xdr:nvCxnSpPr>
        <xdr:cNvPr id="55" name="Прямая со стрелкой 54"/>
        <xdr:cNvCxnSpPr/>
      </xdr:nvCxnSpPr>
      <xdr:spPr>
        <a:xfrm flipH="1">
          <a:off x="1937657" y="10668000"/>
          <a:ext cx="18179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729343</xdr:colOff>
      <xdr:row>58</xdr:row>
      <xdr:rowOff>97972</xdr:rowOff>
    </xdr:from>
    <xdr:to>
      <xdr:col>2</xdr:col>
      <xdr:colOff>87086</xdr:colOff>
      <xdr:row>58</xdr:row>
      <xdr:rowOff>97972</xdr:rowOff>
    </xdr:to>
    <xdr:cxnSp macro="">
      <xdr:nvCxnSpPr>
        <xdr:cNvPr id="59" name="Прямая со стрелкой 58"/>
        <xdr:cNvCxnSpPr/>
      </xdr:nvCxnSpPr>
      <xdr:spPr>
        <a:xfrm flipH="1">
          <a:off x="1948543" y="10831286"/>
          <a:ext cx="1632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718457</xdr:colOff>
      <xdr:row>59</xdr:row>
      <xdr:rowOff>97972</xdr:rowOff>
    </xdr:from>
    <xdr:to>
      <xdr:col>2</xdr:col>
      <xdr:colOff>54428</xdr:colOff>
      <xdr:row>59</xdr:row>
      <xdr:rowOff>108858</xdr:rowOff>
    </xdr:to>
    <xdr:cxnSp macro="">
      <xdr:nvCxnSpPr>
        <xdr:cNvPr id="61" name="Прямая со стрелкой 60"/>
        <xdr:cNvCxnSpPr/>
      </xdr:nvCxnSpPr>
      <xdr:spPr>
        <a:xfrm flipH="1" flipV="1">
          <a:off x="1937657" y="11016343"/>
          <a:ext cx="141514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729343</xdr:colOff>
      <xdr:row>60</xdr:row>
      <xdr:rowOff>97971</xdr:rowOff>
    </xdr:from>
    <xdr:to>
      <xdr:col>2</xdr:col>
      <xdr:colOff>65314</xdr:colOff>
      <xdr:row>60</xdr:row>
      <xdr:rowOff>97971</xdr:rowOff>
    </xdr:to>
    <xdr:cxnSp macro="">
      <xdr:nvCxnSpPr>
        <xdr:cNvPr id="63" name="Прямая со стрелкой 62"/>
        <xdr:cNvCxnSpPr/>
      </xdr:nvCxnSpPr>
      <xdr:spPr>
        <a:xfrm flipH="1">
          <a:off x="1948543" y="11201400"/>
          <a:ext cx="141514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15584</xdr:colOff>
      <xdr:row>61</xdr:row>
      <xdr:rowOff>68580</xdr:rowOff>
    </xdr:from>
    <xdr:to>
      <xdr:col>2</xdr:col>
      <xdr:colOff>472440</xdr:colOff>
      <xdr:row>61</xdr:row>
      <xdr:rowOff>173847</xdr:rowOff>
    </xdr:to>
    <xdr:cxnSp macro="">
      <xdr:nvCxnSpPr>
        <xdr:cNvPr id="77" name="Прямая со стрелкой 76"/>
        <xdr:cNvCxnSpPr>
          <a:endCxn id="86" idx="1"/>
        </xdr:cNvCxnSpPr>
      </xdr:nvCxnSpPr>
      <xdr:spPr>
        <a:xfrm flipH="1">
          <a:off x="1432904" y="11224260"/>
          <a:ext cx="456856" cy="105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551329</xdr:colOff>
      <xdr:row>34</xdr:row>
      <xdr:rowOff>89647</xdr:rowOff>
    </xdr:from>
    <xdr:to>
      <xdr:col>28</xdr:col>
      <xdr:colOff>143435</xdr:colOff>
      <xdr:row>35</xdr:row>
      <xdr:rowOff>179126</xdr:rowOff>
    </xdr:to>
    <xdr:cxnSp macro="">
      <xdr:nvCxnSpPr>
        <xdr:cNvPr id="79" name="Прямая со стрелкой 78"/>
        <xdr:cNvCxnSpPr>
          <a:endCxn id="131" idx="1"/>
        </xdr:cNvCxnSpPr>
      </xdr:nvCxnSpPr>
      <xdr:spPr>
        <a:xfrm flipH="1">
          <a:off x="22713806" y="6267709"/>
          <a:ext cx="371691" cy="2711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609600</xdr:colOff>
      <xdr:row>34</xdr:row>
      <xdr:rowOff>89647</xdr:rowOff>
    </xdr:from>
    <xdr:to>
      <xdr:col>28</xdr:col>
      <xdr:colOff>197224</xdr:colOff>
      <xdr:row>35</xdr:row>
      <xdr:rowOff>98612</xdr:rowOff>
    </xdr:to>
    <xdr:cxnSp macro="">
      <xdr:nvCxnSpPr>
        <xdr:cNvPr id="81" name="Прямая со стрелкой 80"/>
        <xdr:cNvCxnSpPr/>
      </xdr:nvCxnSpPr>
      <xdr:spPr>
        <a:xfrm flipH="1" flipV="1">
          <a:off x="22806212" y="6185647"/>
          <a:ext cx="367553" cy="188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557191</xdr:colOff>
      <xdr:row>34</xdr:row>
      <xdr:rowOff>62753</xdr:rowOff>
    </xdr:from>
    <xdr:to>
      <xdr:col>27</xdr:col>
      <xdr:colOff>197224</xdr:colOff>
      <xdr:row>36</xdr:row>
      <xdr:rowOff>179125</xdr:rowOff>
    </xdr:to>
    <xdr:cxnSp macro="">
      <xdr:nvCxnSpPr>
        <xdr:cNvPr id="83" name="Прямая со стрелкой 82"/>
        <xdr:cNvCxnSpPr>
          <a:endCxn id="129" idx="1"/>
        </xdr:cNvCxnSpPr>
      </xdr:nvCxnSpPr>
      <xdr:spPr>
        <a:xfrm flipH="1">
          <a:off x="21951806" y="6240815"/>
          <a:ext cx="407895" cy="479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636494</xdr:colOff>
      <xdr:row>34</xdr:row>
      <xdr:rowOff>98612</xdr:rowOff>
    </xdr:from>
    <xdr:to>
      <xdr:col>27</xdr:col>
      <xdr:colOff>206188</xdr:colOff>
      <xdr:row>35</xdr:row>
      <xdr:rowOff>98612</xdr:rowOff>
    </xdr:to>
    <xdr:cxnSp macro="">
      <xdr:nvCxnSpPr>
        <xdr:cNvPr id="85" name="Прямая со стрелкой 84"/>
        <xdr:cNvCxnSpPr/>
      </xdr:nvCxnSpPr>
      <xdr:spPr>
        <a:xfrm flipH="1" flipV="1">
          <a:off x="22062141" y="6194612"/>
          <a:ext cx="340659" cy="179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636494</xdr:colOff>
      <xdr:row>34</xdr:row>
      <xdr:rowOff>89647</xdr:rowOff>
    </xdr:from>
    <xdr:to>
      <xdr:col>27</xdr:col>
      <xdr:colOff>206188</xdr:colOff>
      <xdr:row>36</xdr:row>
      <xdr:rowOff>107577</xdr:rowOff>
    </xdr:to>
    <xdr:cxnSp macro="">
      <xdr:nvCxnSpPr>
        <xdr:cNvPr id="87" name="Прямая со стрелкой 86"/>
        <xdr:cNvCxnSpPr/>
      </xdr:nvCxnSpPr>
      <xdr:spPr>
        <a:xfrm flipH="1" flipV="1">
          <a:off x="21264282" y="6185647"/>
          <a:ext cx="1138518" cy="376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681317</xdr:colOff>
      <xdr:row>34</xdr:row>
      <xdr:rowOff>116541</xdr:rowOff>
    </xdr:from>
    <xdr:to>
      <xdr:col>26</xdr:col>
      <xdr:colOff>268942</xdr:colOff>
      <xdr:row>36</xdr:row>
      <xdr:rowOff>107578</xdr:rowOff>
    </xdr:to>
    <xdr:cxnSp macro="">
      <xdr:nvCxnSpPr>
        <xdr:cNvPr id="89" name="Прямая со стрелкой 88"/>
        <xdr:cNvCxnSpPr/>
      </xdr:nvCxnSpPr>
      <xdr:spPr>
        <a:xfrm flipH="1" flipV="1">
          <a:off x="20502282" y="6212541"/>
          <a:ext cx="1192307" cy="34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618564</xdr:colOff>
      <xdr:row>35</xdr:row>
      <xdr:rowOff>98612</xdr:rowOff>
    </xdr:from>
    <xdr:to>
      <xdr:col>26</xdr:col>
      <xdr:colOff>170329</xdr:colOff>
      <xdr:row>37</xdr:row>
      <xdr:rowOff>107577</xdr:rowOff>
    </xdr:to>
    <xdr:cxnSp macro="">
      <xdr:nvCxnSpPr>
        <xdr:cNvPr id="91" name="Прямая со стрелкой 90"/>
        <xdr:cNvCxnSpPr/>
      </xdr:nvCxnSpPr>
      <xdr:spPr>
        <a:xfrm flipH="1" flipV="1">
          <a:off x="20439529" y="6373906"/>
          <a:ext cx="1156447" cy="367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699247</xdr:colOff>
      <xdr:row>34</xdr:row>
      <xdr:rowOff>107576</xdr:rowOff>
    </xdr:from>
    <xdr:to>
      <xdr:col>25</xdr:col>
      <xdr:colOff>179294</xdr:colOff>
      <xdr:row>37</xdr:row>
      <xdr:rowOff>89647</xdr:rowOff>
    </xdr:to>
    <xdr:cxnSp macro="">
      <xdr:nvCxnSpPr>
        <xdr:cNvPr id="96" name="Прямая со стрелкой 95"/>
        <xdr:cNvCxnSpPr/>
      </xdr:nvCxnSpPr>
      <xdr:spPr>
        <a:xfrm flipH="1" flipV="1">
          <a:off x="18915529" y="6203576"/>
          <a:ext cx="1891553" cy="519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654424</xdr:colOff>
      <xdr:row>34</xdr:row>
      <xdr:rowOff>116541</xdr:rowOff>
    </xdr:from>
    <xdr:to>
      <xdr:col>25</xdr:col>
      <xdr:colOff>134471</xdr:colOff>
      <xdr:row>38</xdr:row>
      <xdr:rowOff>107577</xdr:rowOff>
    </xdr:to>
    <xdr:cxnSp macro="">
      <xdr:nvCxnSpPr>
        <xdr:cNvPr id="98" name="Прямая со стрелкой 97"/>
        <xdr:cNvCxnSpPr/>
      </xdr:nvCxnSpPr>
      <xdr:spPr>
        <a:xfrm flipH="1" flipV="1">
          <a:off x="18081812" y="6212541"/>
          <a:ext cx="2680447" cy="7082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654424</xdr:colOff>
      <xdr:row>34</xdr:row>
      <xdr:rowOff>116541</xdr:rowOff>
    </xdr:from>
    <xdr:to>
      <xdr:col>24</xdr:col>
      <xdr:colOff>188259</xdr:colOff>
      <xdr:row>38</xdr:row>
      <xdr:rowOff>125506</xdr:rowOff>
    </xdr:to>
    <xdr:cxnSp macro="">
      <xdr:nvCxnSpPr>
        <xdr:cNvPr id="100" name="Прямая со стрелкой 99"/>
        <xdr:cNvCxnSpPr/>
      </xdr:nvCxnSpPr>
      <xdr:spPr>
        <a:xfrm flipH="1" flipV="1">
          <a:off x="17292918" y="6212541"/>
          <a:ext cx="2716306" cy="726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591671</xdr:colOff>
      <xdr:row>34</xdr:row>
      <xdr:rowOff>98612</xdr:rowOff>
    </xdr:from>
    <xdr:to>
      <xdr:col>24</xdr:col>
      <xdr:colOff>134470</xdr:colOff>
      <xdr:row>39</xdr:row>
      <xdr:rowOff>125505</xdr:rowOff>
    </xdr:to>
    <xdr:cxnSp macro="">
      <xdr:nvCxnSpPr>
        <xdr:cNvPr id="102" name="Прямая со стрелкой 101"/>
        <xdr:cNvCxnSpPr/>
      </xdr:nvCxnSpPr>
      <xdr:spPr>
        <a:xfrm flipH="1" flipV="1">
          <a:off x="16432306" y="6194612"/>
          <a:ext cx="3523129" cy="9233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636494</xdr:colOff>
      <xdr:row>34</xdr:row>
      <xdr:rowOff>116541</xdr:rowOff>
    </xdr:from>
    <xdr:to>
      <xdr:col>23</xdr:col>
      <xdr:colOff>143435</xdr:colOff>
      <xdr:row>39</xdr:row>
      <xdr:rowOff>89647</xdr:rowOff>
    </xdr:to>
    <xdr:cxnSp macro="">
      <xdr:nvCxnSpPr>
        <xdr:cNvPr id="104" name="Прямая со стрелкой 103"/>
        <xdr:cNvCxnSpPr/>
      </xdr:nvCxnSpPr>
      <xdr:spPr>
        <a:xfrm flipH="1" flipV="1">
          <a:off x="15670306" y="6212541"/>
          <a:ext cx="3523129" cy="869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618565</xdr:colOff>
      <xdr:row>34</xdr:row>
      <xdr:rowOff>98612</xdr:rowOff>
    </xdr:from>
    <xdr:to>
      <xdr:col>23</xdr:col>
      <xdr:colOff>125506</xdr:colOff>
      <xdr:row>40</xdr:row>
      <xdr:rowOff>89647</xdr:rowOff>
    </xdr:to>
    <xdr:cxnSp macro="">
      <xdr:nvCxnSpPr>
        <xdr:cNvPr id="106" name="Прямая со стрелкой 105"/>
        <xdr:cNvCxnSpPr/>
      </xdr:nvCxnSpPr>
      <xdr:spPr>
        <a:xfrm flipH="1" flipV="1">
          <a:off x="14845553" y="6194612"/>
          <a:ext cx="4329953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600636</xdr:colOff>
      <xdr:row>35</xdr:row>
      <xdr:rowOff>107577</xdr:rowOff>
    </xdr:from>
    <xdr:to>
      <xdr:col>22</xdr:col>
      <xdr:colOff>215153</xdr:colOff>
      <xdr:row>40</xdr:row>
      <xdr:rowOff>116541</xdr:rowOff>
    </xdr:to>
    <xdr:cxnSp macro="">
      <xdr:nvCxnSpPr>
        <xdr:cNvPr id="108" name="Прямая со стрелкой 107"/>
        <xdr:cNvCxnSpPr/>
      </xdr:nvCxnSpPr>
      <xdr:spPr>
        <a:xfrm flipH="1" flipV="1">
          <a:off x="14827624" y="6382871"/>
          <a:ext cx="3603811" cy="90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36</xdr:row>
      <xdr:rowOff>98612</xdr:rowOff>
    </xdr:from>
    <xdr:to>
      <xdr:col>22</xdr:col>
      <xdr:colOff>197224</xdr:colOff>
      <xdr:row>41</xdr:row>
      <xdr:rowOff>89647</xdr:rowOff>
    </xdr:to>
    <xdr:cxnSp macro="">
      <xdr:nvCxnSpPr>
        <xdr:cNvPr id="110" name="Прямая со стрелкой 109"/>
        <xdr:cNvCxnSpPr/>
      </xdr:nvCxnSpPr>
      <xdr:spPr>
        <a:xfrm flipH="1" flipV="1">
          <a:off x="14836588" y="6553200"/>
          <a:ext cx="3576918" cy="887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36</xdr:row>
      <xdr:rowOff>98612</xdr:rowOff>
    </xdr:from>
    <xdr:to>
      <xdr:col>21</xdr:col>
      <xdr:colOff>179294</xdr:colOff>
      <xdr:row>41</xdr:row>
      <xdr:rowOff>107576</xdr:rowOff>
    </xdr:to>
    <xdr:cxnSp macro="">
      <xdr:nvCxnSpPr>
        <xdr:cNvPr id="112" name="Прямая со стрелкой 111"/>
        <xdr:cNvCxnSpPr/>
      </xdr:nvCxnSpPr>
      <xdr:spPr>
        <a:xfrm flipH="1" flipV="1">
          <a:off x="14020800" y="6553200"/>
          <a:ext cx="3585882" cy="90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37</xdr:row>
      <xdr:rowOff>98612</xdr:rowOff>
    </xdr:from>
    <xdr:to>
      <xdr:col>21</xdr:col>
      <xdr:colOff>188259</xdr:colOff>
      <xdr:row>42</xdr:row>
      <xdr:rowOff>107576</xdr:rowOff>
    </xdr:to>
    <xdr:cxnSp macro="">
      <xdr:nvCxnSpPr>
        <xdr:cNvPr id="114" name="Прямая со стрелкой 113"/>
        <xdr:cNvCxnSpPr/>
      </xdr:nvCxnSpPr>
      <xdr:spPr>
        <a:xfrm flipH="1" flipV="1">
          <a:off x="14020800" y="6732494"/>
          <a:ext cx="3594847" cy="90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644769</xdr:colOff>
      <xdr:row>37</xdr:row>
      <xdr:rowOff>111369</xdr:rowOff>
    </xdr:from>
    <xdr:to>
      <xdr:col>20</xdr:col>
      <xdr:colOff>197224</xdr:colOff>
      <xdr:row>42</xdr:row>
      <xdr:rowOff>107577</xdr:rowOff>
    </xdr:to>
    <xdr:cxnSp macro="">
      <xdr:nvCxnSpPr>
        <xdr:cNvPr id="116" name="Прямая со стрелкой 115"/>
        <xdr:cNvCxnSpPr/>
      </xdr:nvCxnSpPr>
      <xdr:spPr>
        <a:xfrm flipH="1" flipV="1">
          <a:off x="13235354" y="6834554"/>
          <a:ext cx="3573470" cy="9047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650630</xdr:colOff>
      <xdr:row>37</xdr:row>
      <xdr:rowOff>111369</xdr:rowOff>
    </xdr:from>
    <xdr:to>
      <xdr:col>20</xdr:col>
      <xdr:colOff>179294</xdr:colOff>
      <xdr:row>43</xdr:row>
      <xdr:rowOff>116542</xdr:rowOff>
    </xdr:to>
    <xdr:cxnSp macro="">
      <xdr:nvCxnSpPr>
        <xdr:cNvPr id="118" name="Прямая со стрелкой 117"/>
        <xdr:cNvCxnSpPr/>
      </xdr:nvCxnSpPr>
      <xdr:spPr>
        <a:xfrm flipH="1" flipV="1">
          <a:off x="12403015" y="6834554"/>
          <a:ext cx="4387879" cy="10954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681317</xdr:colOff>
      <xdr:row>38</xdr:row>
      <xdr:rowOff>98612</xdr:rowOff>
    </xdr:from>
    <xdr:to>
      <xdr:col>19</xdr:col>
      <xdr:colOff>170330</xdr:colOff>
      <xdr:row>43</xdr:row>
      <xdr:rowOff>107577</xdr:rowOff>
    </xdr:to>
    <xdr:cxnSp macro="">
      <xdr:nvCxnSpPr>
        <xdr:cNvPr id="120" name="Прямая со стрелкой 119"/>
        <xdr:cNvCxnSpPr/>
      </xdr:nvCxnSpPr>
      <xdr:spPr>
        <a:xfrm flipH="1" flipV="1">
          <a:off x="12460941" y="6911788"/>
          <a:ext cx="3550024" cy="905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636494</xdr:colOff>
      <xdr:row>38</xdr:row>
      <xdr:rowOff>107577</xdr:rowOff>
    </xdr:from>
    <xdr:to>
      <xdr:col>19</xdr:col>
      <xdr:colOff>188259</xdr:colOff>
      <xdr:row>44</xdr:row>
      <xdr:rowOff>143435</xdr:rowOff>
    </xdr:to>
    <xdr:cxnSp macro="">
      <xdr:nvCxnSpPr>
        <xdr:cNvPr id="122" name="Прямая со стрелкой 121"/>
        <xdr:cNvCxnSpPr/>
      </xdr:nvCxnSpPr>
      <xdr:spPr>
        <a:xfrm flipH="1" flipV="1">
          <a:off x="11582400" y="6920753"/>
          <a:ext cx="4446494" cy="11116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636494</xdr:colOff>
      <xdr:row>39</xdr:row>
      <xdr:rowOff>107576</xdr:rowOff>
    </xdr:from>
    <xdr:to>
      <xdr:col>18</xdr:col>
      <xdr:colOff>188259</xdr:colOff>
      <xdr:row>44</xdr:row>
      <xdr:rowOff>161365</xdr:rowOff>
    </xdr:to>
    <xdr:cxnSp macro="">
      <xdr:nvCxnSpPr>
        <xdr:cNvPr id="124" name="Прямая со стрелкой 123"/>
        <xdr:cNvCxnSpPr/>
      </xdr:nvCxnSpPr>
      <xdr:spPr>
        <a:xfrm flipH="1" flipV="1">
          <a:off x="11582400" y="7100047"/>
          <a:ext cx="3639671" cy="950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663388</xdr:colOff>
      <xdr:row>39</xdr:row>
      <xdr:rowOff>107576</xdr:rowOff>
    </xdr:from>
    <xdr:to>
      <xdr:col>18</xdr:col>
      <xdr:colOff>134470</xdr:colOff>
      <xdr:row>45</xdr:row>
      <xdr:rowOff>107577</xdr:rowOff>
    </xdr:to>
    <xdr:cxnSp macro="">
      <xdr:nvCxnSpPr>
        <xdr:cNvPr id="128" name="Прямая со стрелкой 127"/>
        <xdr:cNvCxnSpPr/>
      </xdr:nvCxnSpPr>
      <xdr:spPr>
        <a:xfrm flipH="1" flipV="1">
          <a:off x="10784541" y="7100047"/>
          <a:ext cx="4383741" cy="1075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636494</xdr:colOff>
      <xdr:row>40</xdr:row>
      <xdr:rowOff>107576</xdr:rowOff>
    </xdr:from>
    <xdr:to>
      <xdr:col>17</xdr:col>
      <xdr:colOff>134471</xdr:colOff>
      <xdr:row>45</xdr:row>
      <xdr:rowOff>107577</xdr:rowOff>
    </xdr:to>
    <xdr:cxnSp macro="">
      <xdr:nvCxnSpPr>
        <xdr:cNvPr id="130" name="Прямая со стрелкой 129"/>
        <xdr:cNvCxnSpPr/>
      </xdr:nvCxnSpPr>
      <xdr:spPr>
        <a:xfrm flipH="1" flipV="1">
          <a:off x="10757647" y="7279341"/>
          <a:ext cx="3603812" cy="896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654423</xdr:colOff>
      <xdr:row>41</xdr:row>
      <xdr:rowOff>116541</xdr:rowOff>
    </xdr:from>
    <xdr:to>
      <xdr:col>17</xdr:col>
      <xdr:colOff>215153</xdr:colOff>
      <xdr:row>46</xdr:row>
      <xdr:rowOff>107577</xdr:rowOff>
    </xdr:to>
    <xdr:cxnSp macro="">
      <xdr:nvCxnSpPr>
        <xdr:cNvPr id="132" name="Прямая со стрелкой 131"/>
        <xdr:cNvCxnSpPr/>
      </xdr:nvCxnSpPr>
      <xdr:spPr>
        <a:xfrm flipH="1" flipV="1">
          <a:off x="10775576" y="7467600"/>
          <a:ext cx="3666565" cy="887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603739</xdr:colOff>
      <xdr:row>41</xdr:row>
      <xdr:rowOff>99647</xdr:rowOff>
    </xdr:from>
    <xdr:to>
      <xdr:col>16</xdr:col>
      <xdr:colOff>179295</xdr:colOff>
      <xdr:row>46</xdr:row>
      <xdr:rowOff>89647</xdr:rowOff>
    </xdr:to>
    <xdr:cxnSp macro="">
      <xdr:nvCxnSpPr>
        <xdr:cNvPr id="134" name="Прямая со стрелкой 133"/>
        <xdr:cNvCxnSpPr/>
      </xdr:nvCxnSpPr>
      <xdr:spPr>
        <a:xfrm flipH="1" flipV="1">
          <a:off x="9923585" y="7549662"/>
          <a:ext cx="3631741" cy="898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42</xdr:row>
      <xdr:rowOff>98612</xdr:rowOff>
    </xdr:from>
    <xdr:to>
      <xdr:col>16</xdr:col>
      <xdr:colOff>170329</xdr:colOff>
      <xdr:row>47</xdr:row>
      <xdr:rowOff>89647</xdr:rowOff>
    </xdr:to>
    <xdr:cxnSp macro="">
      <xdr:nvCxnSpPr>
        <xdr:cNvPr id="136" name="Прямая со стрелкой 135"/>
        <xdr:cNvCxnSpPr/>
      </xdr:nvCxnSpPr>
      <xdr:spPr>
        <a:xfrm flipH="1" flipV="1">
          <a:off x="9950824" y="7628965"/>
          <a:ext cx="3630705" cy="887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681318</xdr:colOff>
      <xdr:row>42</xdr:row>
      <xdr:rowOff>116541</xdr:rowOff>
    </xdr:from>
    <xdr:to>
      <xdr:col>15</xdr:col>
      <xdr:colOff>143435</xdr:colOff>
      <xdr:row>47</xdr:row>
      <xdr:rowOff>134470</xdr:rowOff>
    </xdr:to>
    <xdr:cxnSp macro="">
      <xdr:nvCxnSpPr>
        <xdr:cNvPr id="138" name="Прямая со стрелкой 137"/>
        <xdr:cNvCxnSpPr/>
      </xdr:nvCxnSpPr>
      <xdr:spPr>
        <a:xfrm flipH="1" flipV="1">
          <a:off x="9233647" y="7646894"/>
          <a:ext cx="3532094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663389</xdr:colOff>
      <xdr:row>43</xdr:row>
      <xdr:rowOff>107577</xdr:rowOff>
    </xdr:from>
    <xdr:to>
      <xdr:col>15</xdr:col>
      <xdr:colOff>98612</xdr:colOff>
      <xdr:row>48</xdr:row>
      <xdr:rowOff>98611</xdr:rowOff>
    </xdr:to>
    <xdr:cxnSp macro="">
      <xdr:nvCxnSpPr>
        <xdr:cNvPr id="140" name="Прямая со стрелкой 139"/>
        <xdr:cNvCxnSpPr/>
      </xdr:nvCxnSpPr>
      <xdr:spPr>
        <a:xfrm flipH="1" flipV="1">
          <a:off x="9215718" y="7817224"/>
          <a:ext cx="3505200" cy="887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663389</xdr:colOff>
      <xdr:row>44</xdr:row>
      <xdr:rowOff>107577</xdr:rowOff>
    </xdr:from>
    <xdr:to>
      <xdr:col>14</xdr:col>
      <xdr:colOff>152400</xdr:colOff>
      <xdr:row>48</xdr:row>
      <xdr:rowOff>89647</xdr:rowOff>
    </xdr:to>
    <xdr:cxnSp macro="">
      <xdr:nvCxnSpPr>
        <xdr:cNvPr id="142" name="Прямая со стрелкой 141"/>
        <xdr:cNvCxnSpPr/>
      </xdr:nvCxnSpPr>
      <xdr:spPr>
        <a:xfrm flipH="1" flipV="1">
          <a:off x="9215718" y="7996518"/>
          <a:ext cx="2716306" cy="699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672353</xdr:colOff>
      <xdr:row>44</xdr:row>
      <xdr:rowOff>107577</xdr:rowOff>
    </xdr:from>
    <xdr:to>
      <xdr:col>14</xdr:col>
      <xdr:colOff>143436</xdr:colOff>
      <xdr:row>49</xdr:row>
      <xdr:rowOff>89648</xdr:rowOff>
    </xdr:to>
    <xdr:cxnSp macro="">
      <xdr:nvCxnSpPr>
        <xdr:cNvPr id="144" name="Прямая со стрелкой 143"/>
        <xdr:cNvCxnSpPr/>
      </xdr:nvCxnSpPr>
      <xdr:spPr>
        <a:xfrm flipH="1" flipV="1">
          <a:off x="8417859" y="7996518"/>
          <a:ext cx="3505201" cy="8785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663388</xdr:colOff>
      <xdr:row>45</xdr:row>
      <xdr:rowOff>98612</xdr:rowOff>
    </xdr:from>
    <xdr:to>
      <xdr:col>13</xdr:col>
      <xdr:colOff>170330</xdr:colOff>
      <xdr:row>49</xdr:row>
      <xdr:rowOff>107576</xdr:rowOff>
    </xdr:to>
    <xdr:cxnSp macro="">
      <xdr:nvCxnSpPr>
        <xdr:cNvPr id="146" name="Прямая со стрелкой 145"/>
        <xdr:cNvCxnSpPr/>
      </xdr:nvCxnSpPr>
      <xdr:spPr>
        <a:xfrm flipH="1" flipV="1">
          <a:off x="8408894" y="8166847"/>
          <a:ext cx="2707342" cy="726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45</xdr:row>
      <xdr:rowOff>98612</xdr:rowOff>
    </xdr:from>
    <xdr:to>
      <xdr:col>13</xdr:col>
      <xdr:colOff>134471</xdr:colOff>
      <xdr:row>50</xdr:row>
      <xdr:rowOff>107577</xdr:rowOff>
    </xdr:to>
    <xdr:cxnSp macro="">
      <xdr:nvCxnSpPr>
        <xdr:cNvPr id="148" name="Прямая со стрелкой 147"/>
        <xdr:cNvCxnSpPr/>
      </xdr:nvCxnSpPr>
      <xdr:spPr>
        <a:xfrm flipH="1" flipV="1">
          <a:off x="7602071" y="8166847"/>
          <a:ext cx="3478306" cy="905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690282</xdr:colOff>
      <xdr:row>46</xdr:row>
      <xdr:rowOff>107577</xdr:rowOff>
    </xdr:from>
    <xdr:to>
      <xdr:col>12</xdr:col>
      <xdr:colOff>197223</xdr:colOff>
      <xdr:row>50</xdr:row>
      <xdr:rowOff>116541</xdr:rowOff>
    </xdr:to>
    <xdr:cxnSp macro="">
      <xdr:nvCxnSpPr>
        <xdr:cNvPr id="150" name="Прямая со стрелкой 149"/>
        <xdr:cNvCxnSpPr/>
      </xdr:nvCxnSpPr>
      <xdr:spPr>
        <a:xfrm flipH="1" flipV="1">
          <a:off x="7611035" y="8355106"/>
          <a:ext cx="2707341" cy="726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744071</xdr:colOff>
      <xdr:row>47</xdr:row>
      <xdr:rowOff>134470</xdr:rowOff>
    </xdr:from>
    <xdr:to>
      <xdr:col>12</xdr:col>
      <xdr:colOff>170329</xdr:colOff>
      <xdr:row>51</xdr:row>
      <xdr:rowOff>107576</xdr:rowOff>
    </xdr:to>
    <xdr:cxnSp macro="">
      <xdr:nvCxnSpPr>
        <xdr:cNvPr id="152" name="Прямая со стрелкой 151"/>
        <xdr:cNvCxnSpPr/>
      </xdr:nvCxnSpPr>
      <xdr:spPr>
        <a:xfrm flipH="1" flipV="1">
          <a:off x="7664824" y="8561294"/>
          <a:ext cx="2626658" cy="690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708212</xdr:colOff>
      <xdr:row>48</xdr:row>
      <xdr:rowOff>134470</xdr:rowOff>
    </xdr:from>
    <xdr:to>
      <xdr:col>11</xdr:col>
      <xdr:colOff>80683</xdr:colOff>
      <xdr:row>51</xdr:row>
      <xdr:rowOff>107576</xdr:rowOff>
    </xdr:to>
    <xdr:cxnSp macro="">
      <xdr:nvCxnSpPr>
        <xdr:cNvPr id="154" name="Прямая со стрелкой 153"/>
        <xdr:cNvCxnSpPr/>
      </xdr:nvCxnSpPr>
      <xdr:spPr>
        <a:xfrm flipH="1" flipV="1">
          <a:off x="7628965" y="8740588"/>
          <a:ext cx="1792942" cy="510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672353</xdr:colOff>
      <xdr:row>49</xdr:row>
      <xdr:rowOff>107576</xdr:rowOff>
    </xdr:from>
    <xdr:to>
      <xdr:col>11</xdr:col>
      <xdr:colOff>98611</xdr:colOff>
      <xdr:row>52</xdr:row>
      <xdr:rowOff>89647</xdr:rowOff>
    </xdr:to>
    <xdr:cxnSp macro="">
      <xdr:nvCxnSpPr>
        <xdr:cNvPr id="162" name="Прямая со стрелкой 161"/>
        <xdr:cNvCxnSpPr/>
      </xdr:nvCxnSpPr>
      <xdr:spPr>
        <a:xfrm flipH="1" flipV="1">
          <a:off x="7593106" y="8892988"/>
          <a:ext cx="1846729" cy="519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645459</xdr:colOff>
      <xdr:row>50</xdr:row>
      <xdr:rowOff>98612</xdr:rowOff>
    </xdr:from>
    <xdr:to>
      <xdr:col>10</xdr:col>
      <xdr:colOff>161365</xdr:colOff>
      <xdr:row>52</xdr:row>
      <xdr:rowOff>107577</xdr:rowOff>
    </xdr:to>
    <xdr:cxnSp macro="">
      <xdr:nvCxnSpPr>
        <xdr:cNvPr id="164" name="Прямая со стрелкой 163"/>
        <xdr:cNvCxnSpPr/>
      </xdr:nvCxnSpPr>
      <xdr:spPr>
        <a:xfrm flipH="1" flipV="1">
          <a:off x="7566212" y="9063318"/>
          <a:ext cx="1147482" cy="367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699247</xdr:colOff>
      <xdr:row>50</xdr:row>
      <xdr:rowOff>107576</xdr:rowOff>
    </xdr:from>
    <xdr:to>
      <xdr:col>10</xdr:col>
      <xdr:colOff>143436</xdr:colOff>
      <xdr:row>53</xdr:row>
      <xdr:rowOff>107577</xdr:rowOff>
    </xdr:to>
    <xdr:cxnSp macro="">
      <xdr:nvCxnSpPr>
        <xdr:cNvPr id="166" name="Прямая со стрелкой 165"/>
        <xdr:cNvCxnSpPr/>
      </xdr:nvCxnSpPr>
      <xdr:spPr>
        <a:xfrm flipH="1" flipV="1">
          <a:off x="6777318" y="9072282"/>
          <a:ext cx="1918447" cy="537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708211</xdr:colOff>
      <xdr:row>51</xdr:row>
      <xdr:rowOff>107576</xdr:rowOff>
    </xdr:from>
    <xdr:to>
      <xdr:col>9</xdr:col>
      <xdr:colOff>107576</xdr:colOff>
      <xdr:row>53</xdr:row>
      <xdr:rowOff>89647</xdr:rowOff>
    </xdr:to>
    <xdr:cxnSp macro="">
      <xdr:nvCxnSpPr>
        <xdr:cNvPr id="168" name="Прямая со стрелкой 167"/>
        <xdr:cNvCxnSpPr/>
      </xdr:nvCxnSpPr>
      <xdr:spPr>
        <a:xfrm flipH="1" flipV="1">
          <a:off x="6786282" y="9251576"/>
          <a:ext cx="1066800" cy="340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690282</xdr:colOff>
      <xdr:row>50</xdr:row>
      <xdr:rowOff>98612</xdr:rowOff>
    </xdr:from>
    <xdr:to>
      <xdr:col>9</xdr:col>
      <xdr:colOff>125507</xdr:colOff>
      <xdr:row>54</xdr:row>
      <xdr:rowOff>80684</xdr:rowOff>
    </xdr:to>
    <xdr:cxnSp macro="">
      <xdr:nvCxnSpPr>
        <xdr:cNvPr id="170" name="Прямая со стрелкой 169"/>
        <xdr:cNvCxnSpPr/>
      </xdr:nvCxnSpPr>
      <xdr:spPr>
        <a:xfrm flipH="1" flipV="1">
          <a:off x="5136776" y="9063318"/>
          <a:ext cx="2734237" cy="699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681318</xdr:colOff>
      <xdr:row>51</xdr:row>
      <xdr:rowOff>89647</xdr:rowOff>
    </xdr:from>
    <xdr:to>
      <xdr:col>8</xdr:col>
      <xdr:colOff>116541</xdr:colOff>
      <xdr:row>54</xdr:row>
      <xdr:rowOff>89647</xdr:rowOff>
    </xdr:to>
    <xdr:cxnSp macro="">
      <xdr:nvCxnSpPr>
        <xdr:cNvPr id="172" name="Прямая со стрелкой 171"/>
        <xdr:cNvCxnSpPr/>
      </xdr:nvCxnSpPr>
      <xdr:spPr>
        <a:xfrm flipH="1" flipV="1">
          <a:off x="5127812" y="9233647"/>
          <a:ext cx="1909482" cy="537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672353</xdr:colOff>
      <xdr:row>52</xdr:row>
      <xdr:rowOff>89647</xdr:rowOff>
    </xdr:from>
    <xdr:to>
      <xdr:col>8</xdr:col>
      <xdr:colOff>134471</xdr:colOff>
      <xdr:row>55</xdr:row>
      <xdr:rowOff>98612</xdr:rowOff>
    </xdr:to>
    <xdr:cxnSp macro="">
      <xdr:nvCxnSpPr>
        <xdr:cNvPr id="175" name="Прямая со стрелкой 174"/>
        <xdr:cNvCxnSpPr/>
      </xdr:nvCxnSpPr>
      <xdr:spPr>
        <a:xfrm flipH="1" flipV="1">
          <a:off x="5118847" y="9412941"/>
          <a:ext cx="1936377" cy="546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681318</xdr:colOff>
      <xdr:row>52</xdr:row>
      <xdr:rowOff>116541</xdr:rowOff>
    </xdr:from>
    <xdr:to>
      <xdr:col>7</xdr:col>
      <xdr:colOff>125505</xdr:colOff>
      <xdr:row>55</xdr:row>
      <xdr:rowOff>134471</xdr:rowOff>
    </xdr:to>
    <xdr:cxnSp macro="">
      <xdr:nvCxnSpPr>
        <xdr:cNvPr id="177" name="Прямая со стрелкой 176"/>
        <xdr:cNvCxnSpPr/>
      </xdr:nvCxnSpPr>
      <xdr:spPr>
        <a:xfrm flipH="1" flipV="1">
          <a:off x="4338918" y="9439835"/>
          <a:ext cx="1864658" cy="555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672353</xdr:colOff>
      <xdr:row>53</xdr:row>
      <xdr:rowOff>98612</xdr:rowOff>
    </xdr:from>
    <xdr:to>
      <xdr:col>7</xdr:col>
      <xdr:colOff>71717</xdr:colOff>
      <xdr:row>56</xdr:row>
      <xdr:rowOff>107576</xdr:rowOff>
    </xdr:to>
    <xdr:cxnSp macro="">
      <xdr:nvCxnSpPr>
        <xdr:cNvPr id="179" name="Прямая со стрелкой 178"/>
        <xdr:cNvCxnSpPr/>
      </xdr:nvCxnSpPr>
      <xdr:spPr>
        <a:xfrm flipH="1" flipV="1">
          <a:off x="4329953" y="9601200"/>
          <a:ext cx="1819835" cy="546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681318</xdr:colOff>
      <xdr:row>54</xdr:row>
      <xdr:rowOff>107577</xdr:rowOff>
    </xdr:from>
    <xdr:to>
      <xdr:col>6</xdr:col>
      <xdr:colOff>107577</xdr:colOff>
      <xdr:row>56</xdr:row>
      <xdr:rowOff>98611</xdr:rowOff>
    </xdr:to>
    <xdr:cxnSp macro="">
      <xdr:nvCxnSpPr>
        <xdr:cNvPr id="181" name="Прямая со стрелкой 180"/>
        <xdr:cNvCxnSpPr/>
      </xdr:nvCxnSpPr>
      <xdr:spPr>
        <a:xfrm flipH="1" flipV="1">
          <a:off x="4338918" y="9789459"/>
          <a:ext cx="1004047" cy="3496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699247</xdr:colOff>
      <xdr:row>55</xdr:row>
      <xdr:rowOff>107577</xdr:rowOff>
    </xdr:from>
    <xdr:to>
      <xdr:col>6</xdr:col>
      <xdr:colOff>116541</xdr:colOff>
      <xdr:row>57</xdr:row>
      <xdr:rowOff>134470</xdr:rowOff>
    </xdr:to>
    <xdr:cxnSp macro="">
      <xdr:nvCxnSpPr>
        <xdr:cNvPr id="183" name="Прямая со стрелкой 182"/>
        <xdr:cNvCxnSpPr/>
      </xdr:nvCxnSpPr>
      <xdr:spPr>
        <a:xfrm flipH="1" flipV="1">
          <a:off x="4356847" y="9968753"/>
          <a:ext cx="995082" cy="385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645459</xdr:colOff>
      <xdr:row>56</xdr:row>
      <xdr:rowOff>62753</xdr:rowOff>
    </xdr:from>
    <xdr:to>
      <xdr:col>5</xdr:col>
      <xdr:colOff>116541</xdr:colOff>
      <xdr:row>57</xdr:row>
      <xdr:rowOff>89647</xdr:rowOff>
    </xdr:to>
    <xdr:cxnSp macro="">
      <xdr:nvCxnSpPr>
        <xdr:cNvPr id="185" name="Прямая со стрелкой 184"/>
        <xdr:cNvCxnSpPr/>
      </xdr:nvCxnSpPr>
      <xdr:spPr>
        <a:xfrm flipH="1" flipV="1">
          <a:off x="4303059" y="10103224"/>
          <a:ext cx="259976" cy="206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672353</xdr:colOff>
      <xdr:row>57</xdr:row>
      <xdr:rowOff>98611</xdr:rowOff>
    </xdr:from>
    <xdr:to>
      <xdr:col>5</xdr:col>
      <xdr:colOff>107577</xdr:colOff>
      <xdr:row>58</xdr:row>
      <xdr:rowOff>107576</xdr:rowOff>
    </xdr:to>
    <xdr:cxnSp macro="">
      <xdr:nvCxnSpPr>
        <xdr:cNvPr id="187" name="Прямая со стрелкой 186"/>
        <xdr:cNvCxnSpPr/>
      </xdr:nvCxnSpPr>
      <xdr:spPr>
        <a:xfrm flipH="1" flipV="1">
          <a:off x="4329953" y="10318376"/>
          <a:ext cx="224118" cy="188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744070</xdr:colOff>
      <xdr:row>58</xdr:row>
      <xdr:rowOff>89647</xdr:rowOff>
    </xdr:from>
    <xdr:to>
      <xdr:col>4</xdr:col>
      <xdr:colOff>107576</xdr:colOff>
      <xdr:row>59</xdr:row>
      <xdr:rowOff>116541</xdr:rowOff>
    </xdr:to>
    <xdr:cxnSp macro="">
      <xdr:nvCxnSpPr>
        <xdr:cNvPr id="189" name="Прямая со стрелкой 188"/>
        <xdr:cNvCxnSpPr/>
      </xdr:nvCxnSpPr>
      <xdr:spPr>
        <a:xfrm flipH="1" flipV="1">
          <a:off x="3558988" y="10488706"/>
          <a:ext cx="206188" cy="206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1059180</xdr:colOff>
      <xdr:row>58</xdr:row>
      <xdr:rowOff>106680</xdr:rowOff>
    </xdr:from>
    <xdr:to>
      <xdr:col>3</xdr:col>
      <xdr:colOff>80682</xdr:colOff>
      <xdr:row>59</xdr:row>
      <xdr:rowOff>107576</xdr:rowOff>
    </xdr:to>
    <xdr:cxnSp macro="">
      <xdr:nvCxnSpPr>
        <xdr:cNvPr id="191" name="Прямая со стрелкой 190"/>
        <xdr:cNvCxnSpPr/>
      </xdr:nvCxnSpPr>
      <xdr:spPr>
        <a:xfrm flipH="1" flipV="1">
          <a:off x="2476500" y="10713720"/>
          <a:ext cx="515022" cy="183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1082040</xdr:colOff>
      <xdr:row>59</xdr:row>
      <xdr:rowOff>91440</xdr:rowOff>
    </xdr:from>
    <xdr:to>
      <xdr:col>3</xdr:col>
      <xdr:colOff>89648</xdr:colOff>
      <xdr:row>60</xdr:row>
      <xdr:rowOff>89648</xdr:rowOff>
    </xdr:to>
    <xdr:cxnSp macro="">
      <xdr:nvCxnSpPr>
        <xdr:cNvPr id="193" name="Прямая со стрелкой 192"/>
        <xdr:cNvCxnSpPr/>
      </xdr:nvCxnSpPr>
      <xdr:spPr>
        <a:xfrm flipH="1" flipV="1">
          <a:off x="2499360" y="10881360"/>
          <a:ext cx="501128" cy="181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1076075</xdr:colOff>
      <xdr:row>60</xdr:row>
      <xdr:rowOff>21447</xdr:rowOff>
    </xdr:from>
    <xdr:to>
      <xdr:col>2</xdr:col>
      <xdr:colOff>1129863</xdr:colOff>
      <xdr:row>61</xdr:row>
      <xdr:rowOff>173848</xdr:rowOff>
    </xdr:to>
    <xdr:sp macro="" textlink="">
      <xdr:nvSpPr>
        <xdr:cNvPr id="84" name="Правая фигурная скобка 83"/>
        <xdr:cNvSpPr/>
      </xdr:nvSpPr>
      <xdr:spPr>
        <a:xfrm>
          <a:off x="2493395" y="10994247"/>
          <a:ext cx="53788" cy="335281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769516</xdr:colOff>
      <xdr:row>61</xdr:row>
      <xdr:rowOff>6207</xdr:rowOff>
    </xdr:from>
    <xdr:to>
      <xdr:col>2</xdr:col>
      <xdr:colOff>15584</xdr:colOff>
      <xdr:row>62</xdr:row>
      <xdr:rowOff>158607</xdr:rowOff>
    </xdr:to>
    <xdr:sp macro="" textlink="">
      <xdr:nvSpPr>
        <xdr:cNvPr id="86" name="Правая фигурная скобка 85"/>
        <xdr:cNvSpPr/>
      </xdr:nvSpPr>
      <xdr:spPr>
        <a:xfrm>
          <a:off x="1379116" y="11161887"/>
          <a:ext cx="53788" cy="33528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732003</xdr:colOff>
      <xdr:row>59</xdr:row>
      <xdr:rowOff>12068</xdr:rowOff>
    </xdr:from>
    <xdr:to>
      <xdr:col>3</xdr:col>
      <xdr:colOff>785791</xdr:colOff>
      <xdr:row>60</xdr:row>
      <xdr:rowOff>164468</xdr:rowOff>
    </xdr:to>
    <xdr:sp macro="" textlink="">
      <xdr:nvSpPr>
        <xdr:cNvPr id="88" name="Правая фигурная скобка 87"/>
        <xdr:cNvSpPr/>
      </xdr:nvSpPr>
      <xdr:spPr>
        <a:xfrm>
          <a:off x="3545541" y="10732822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661665</xdr:colOff>
      <xdr:row>58</xdr:row>
      <xdr:rowOff>23792</xdr:rowOff>
    </xdr:from>
    <xdr:to>
      <xdr:col>4</xdr:col>
      <xdr:colOff>715453</xdr:colOff>
      <xdr:row>59</xdr:row>
      <xdr:rowOff>176192</xdr:rowOff>
    </xdr:to>
    <xdr:sp macro="" textlink="">
      <xdr:nvSpPr>
        <xdr:cNvPr id="90" name="Правая фигурная скобка 89"/>
        <xdr:cNvSpPr/>
      </xdr:nvSpPr>
      <xdr:spPr>
        <a:xfrm>
          <a:off x="4313403" y="10562838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632356</xdr:colOff>
      <xdr:row>57</xdr:row>
      <xdr:rowOff>17931</xdr:rowOff>
    </xdr:from>
    <xdr:to>
      <xdr:col>5</xdr:col>
      <xdr:colOff>686144</xdr:colOff>
      <xdr:row>58</xdr:row>
      <xdr:rowOff>170331</xdr:rowOff>
    </xdr:to>
    <xdr:sp macro="" textlink="">
      <xdr:nvSpPr>
        <xdr:cNvPr id="92" name="Правая фигурная скобка 91"/>
        <xdr:cNvSpPr/>
      </xdr:nvSpPr>
      <xdr:spPr>
        <a:xfrm>
          <a:off x="5069541" y="10375269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708556</xdr:colOff>
      <xdr:row>56</xdr:row>
      <xdr:rowOff>23792</xdr:rowOff>
    </xdr:from>
    <xdr:to>
      <xdr:col>6</xdr:col>
      <xdr:colOff>762344</xdr:colOff>
      <xdr:row>57</xdr:row>
      <xdr:rowOff>176193</xdr:rowOff>
    </xdr:to>
    <xdr:sp macro="" textlink="">
      <xdr:nvSpPr>
        <xdr:cNvPr id="93" name="Правая фигурная скобка 92"/>
        <xdr:cNvSpPr/>
      </xdr:nvSpPr>
      <xdr:spPr>
        <a:xfrm>
          <a:off x="5931187" y="10199423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673386</xdr:colOff>
      <xdr:row>55</xdr:row>
      <xdr:rowOff>347</xdr:rowOff>
    </xdr:from>
    <xdr:to>
      <xdr:col>7</xdr:col>
      <xdr:colOff>727174</xdr:colOff>
      <xdr:row>56</xdr:row>
      <xdr:rowOff>152747</xdr:rowOff>
    </xdr:to>
    <xdr:sp macro="" textlink="">
      <xdr:nvSpPr>
        <xdr:cNvPr id="94" name="Правая фигурная скобка 93"/>
        <xdr:cNvSpPr/>
      </xdr:nvSpPr>
      <xdr:spPr>
        <a:xfrm>
          <a:off x="6734217" y="9994270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673386</xdr:colOff>
      <xdr:row>54</xdr:row>
      <xdr:rowOff>6209</xdr:rowOff>
    </xdr:from>
    <xdr:to>
      <xdr:col>8</xdr:col>
      <xdr:colOff>727174</xdr:colOff>
      <xdr:row>55</xdr:row>
      <xdr:rowOff>158609</xdr:rowOff>
    </xdr:to>
    <xdr:sp macro="" textlink="">
      <xdr:nvSpPr>
        <xdr:cNvPr id="95" name="Правая фигурная скобка 94"/>
        <xdr:cNvSpPr/>
      </xdr:nvSpPr>
      <xdr:spPr>
        <a:xfrm>
          <a:off x="7572417" y="9818424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649940</xdr:colOff>
      <xdr:row>53</xdr:row>
      <xdr:rowOff>23793</xdr:rowOff>
    </xdr:from>
    <xdr:to>
      <xdr:col>9</xdr:col>
      <xdr:colOff>703728</xdr:colOff>
      <xdr:row>54</xdr:row>
      <xdr:rowOff>176194</xdr:rowOff>
    </xdr:to>
    <xdr:sp macro="" textlink="">
      <xdr:nvSpPr>
        <xdr:cNvPr id="97" name="Правая фигурная скобка 96"/>
        <xdr:cNvSpPr/>
      </xdr:nvSpPr>
      <xdr:spPr>
        <a:xfrm>
          <a:off x="8369586" y="9654301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608909</xdr:colOff>
      <xdr:row>52</xdr:row>
      <xdr:rowOff>29655</xdr:rowOff>
    </xdr:from>
    <xdr:to>
      <xdr:col>10</xdr:col>
      <xdr:colOff>662697</xdr:colOff>
      <xdr:row>54</xdr:row>
      <xdr:rowOff>348</xdr:rowOff>
    </xdr:to>
    <xdr:sp macro="" textlink="">
      <xdr:nvSpPr>
        <xdr:cNvPr id="99" name="Правая фигурная скобка 98"/>
        <xdr:cNvSpPr/>
      </xdr:nvSpPr>
      <xdr:spPr>
        <a:xfrm>
          <a:off x="9137447" y="9478455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591324</xdr:colOff>
      <xdr:row>51</xdr:row>
      <xdr:rowOff>6209</xdr:rowOff>
    </xdr:from>
    <xdr:to>
      <xdr:col>11</xdr:col>
      <xdr:colOff>645112</xdr:colOff>
      <xdr:row>52</xdr:row>
      <xdr:rowOff>158609</xdr:rowOff>
    </xdr:to>
    <xdr:sp macro="" textlink="">
      <xdr:nvSpPr>
        <xdr:cNvPr id="101" name="Правая фигурная скобка 100"/>
        <xdr:cNvSpPr/>
      </xdr:nvSpPr>
      <xdr:spPr>
        <a:xfrm>
          <a:off x="9911170" y="9273301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614770</xdr:colOff>
      <xdr:row>50</xdr:row>
      <xdr:rowOff>347</xdr:rowOff>
    </xdr:from>
    <xdr:to>
      <xdr:col>12</xdr:col>
      <xdr:colOff>668558</xdr:colOff>
      <xdr:row>51</xdr:row>
      <xdr:rowOff>152748</xdr:rowOff>
    </xdr:to>
    <xdr:sp macro="" textlink="">
      <xdr:nvSpPr>
        <xdr:cNvPr id="103" name="Правая фигурная скобка 102"/>
        <xdr:cNvSpPr/>
      </xdr:nvSpPr>
      <xdr:spPr>
        <a:xfrm>
          <a:off x="10714201" y="9085732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626494</xdr:colOff>
      <xdr:row>49</xdr:row>
      <xdr:rowOff>348</xdr:rowOff>
    </xdr:from>
    <xdr:to>
      <xdr:col>13</xdr:col>
      <xdr:colOff>680282</xdr:colOff>
      <xdr:row>50</xdr:row>
      <xdr:rowOff>152748</xdr:rowOff>
    </xdr:to>
    <xdr:sp macro="" textlink="">
      <xdr:nvSpPr>
        <xdr:cNvPr id="105" name="Правая фигурная скобка 104"/>
        <xdr:cNvSpPr/>
      </xdr:nvSpPr>
      <xdr:spPr>
        <a:xfrm>
          <a:off x="11546540" y="8904025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626493</xdr:colOff>
      <xdr:row>48</xdr:row>
      <xdr:rowOff>12071</xdr:rowOff>
    </xdr:from>
    <xdr:to>
      <xdr:col>14</xdr:col>
      <xdr:colOff>680281</xdr:colOff>
      <xdr:row>49</xdr:row>
      <xdr:rowOff>164471</xdr:rowOff>
    </xdr:to>
    <xdr:sp macro="" textlink="">
      <xdr:nvSpPr>
        <xdr:cNvPr id="107" name="Правая фигурная скобка 106"/>
        <xdr:cNvSpPr/>
      </xdr:nvSpPr>
      <xdr:spPr>
        <a:xfrm>
          <a:off x="12378878" y="8734040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603047</xdr:colOff>
      <xdr:row>47</xdr:row>
      <xdr:rowOff>12071</xdr:rowOff>
    </xdr:from>
    <xdr:to>
      <xdr:col>15</xdr:col>
      <xdr:colOff>656835</xdr:colOff>
      <xdr:row>48</xdr:row>
      <xdr:rowOff>164472</xdr:rowOff>
    </xdr:to>
    <xdr:sp macro="" textlink="">
      <xdr:nvSpPr>
        <xdr:cNvPr id="109" name="Правая фигурная скобка 108"/>
        <xdr:cNvSpPr/>
      </xdr:nvSpPr>
      <xdr:spPr>
        <a:xfrm>
          <a:off x="13193632" y="8552333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579601</xdr:colOff>
      <xdr:row>46</xdr:row>
      <xdr:rowOff>29656</xdr:rowOff>
    </xdr:from>
    <xdr:to>
      <xdr:col>16</xdr:col>
      <xdr:colOff>633389</xdr:colOff>
      <xdr:row>48</xdr:row>
      <xdr:rowOff>349</xdr:rowOff>
    </xdr:to>
    <xdr:sp macro="" textlink="">
      <xdr:nvSpPr>
        <xdr:cNvPr id="111" name="Правая фигурная скобка 110"/>
        <xdr:cNvSpPr/>
      </xdr:nvSpPr>
      <xdr:spPr>
        <a:xfrm>
          <a:off x="13955632" y="8388210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573739</xdr:colOff>
      <xdr:row>45</xdr:row>
      <xdr:rowOff>29656</xdr:rowOff>
    </xdr:from>
    <xdr:to>
      <xdr:col>17</xdr:col>
      <xdr:colOff>627527</xdr:colOff>
      <xdr:row>47</xdr:row>
      <xdr:rowOff>348</xdr:rowOff>
    </xdr:to>
    <xdr:sp macro="" textlink="">
      <xdr:nvSpPr>
        <xdr:cNvPr id="113" name="Правая фигурная скобка 112"/>
        <xdr:cNvSpPr/>
      </xdr:nvSpPr>
      <xdr:spPr>
        <a:xfrm>
          <a:off x="14764524" y="8206502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562017</xdr:colOff>
      <xdr:row>44</xdr:row>
      <xdr:rowOff>6211</xdr:rowOff>
    </xdr:from>
    <xdr:to>
      <xdr:col>18</xdr:col>
      <xdr:colOff>615805</xdr:colOff>
      <xdr:row>45</xdr:row>
      <xdr:rowOff>158611</xdr:rowOff>
    </xdr:to>
    <xdr:sp macro="" textlink="">
      <xdr:nvSpPr>
        <xdr:cNvPr id="115" name="Правая фигурная скобка 114"/>
        <xdr:cNvSpPr/>
      </xdr:nvSpPr>
      <xdr:spPr>
        <a:xfrm>
          <a:off x="15561694" y="8001349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567879</xdr:colOff>
      <xdr:row>43</xdr:row>
      <xdr:rowOff>23795</xdr:rowOff>
    </xdr:from>
    <xdr:to>
      <xdr:col>19</xdr:col>
      <xdr:colOff>621667</xdr:colOff>
      <xdr:row>44</xdr:row>
      <xdr:rowOff>176196</xdr:rowOff>
    </xdr:to>
    <xdr:sp macro="" textlink="">
      <xdr:nvSpPr>
        <xdr:cNvPr id="117" name="Правая фигурная скобка 116"/>
        <xdr:cNvSpPr/>
      </xdr:nvSpPr>
      <xdr:spPr>
        <a:xfrm>
          <a:off x="16376448" y="7837226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562017</xdr:colOff>
      <xdr:row>42</xdr:row>
      <xdr:rowOff>12072</xdr:rowOff>
    </xdr:from>
    <xdr:to>
      <xdr:col>20</xdr:col>
      <xdr:colOff>615805</xdr:colOff>
      <xdr:row>43</xdr:row>
      <xdr:rowOff>164472</xdr:rowOff>
    </xdr:to>
    <xdr:sp macro="" textlink="">
      <xdr:nvSpPr>
        <xdr:cNvPr id="119" name="Правая фигурная скобка 118"/>
        <xdr:cNvSpPr/>
      </xdr:nvSpPr>
      <xdr:spPr>
        <a:xfrm>
          <a:off x="17173617" y="7643795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556156</xdr:colOff>
      <xdr:row>41</xdr:row>
      <xdr:rowOff>17934</xdr:rowOff>
    </xdr:from>
    <xdr:to>
      <xdr:col>21</xdr:col>
      <xdr:colOff>609944</xdr:colOff>
      <xdr:row>42</xdr:row>
      <xdr:rowOff>170334</xdr:rowOff>
    </xdr:to>
    <xdr:sp macro="" textlink="">
      <xdr:nvSpPr>
        <xdr:cNvPr id="121" name="Правая фигурная скобка 120"/>
        <xdr:cNvSpPr/>
      </xdr:nvSpPr>
      <xdr:spPr>
        <a:xfrm>
          <a:off x="17953202" y="7467949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585464</xdr:colOff>
      <xdr:row>38</xdr:row>
      <xdr:rowOff>29657</xdr:rowOff>
    </xdr:from>
    <xdr:to>
      <xdr:col>24</xdr:col>
      <xdr:colOff>639252</xdr:colOff>
      <xdr:row>40</xdr:row>
      <xdr:rowOff>349</xdr:rowOff>
    </xdr:to>
    <xdr:sp macro="" textlink="">
      <xdr:nvSpPr>
        <xdr:cNvPr id="123" name="Правая фигурная скобка 122"/>
        <xdr:cNvSpPr/>
      </xdr:nvSpPr>
      <xdr:spPr>
        <a:xfrm>
          <a:off x="20368156" y="6934549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556156</xdr:colOff>
      <xdr:row>40</xdr:row>
      <xdr:rowOff>6210</xdr:rowOff>
    </xdr:from>
    <xdr:to>
      <xdr:col>22</xdr:col>
      <xdr:colOff>609944</xdr:colOff>
      <xdr:row>41</xdr:row>
      <xdr:rowOff>158611</xdr:rowOff>
    </xdr:to>
    <xdr:sp macro="" textlink="">
      <xdr:nvSpPr>
        <xdr:cNvPr id="125" name="Правая фигурная скобка 124"/>
        <xdr:cNvSpPr/>
      </xdr:nvSpPr>
      <xdr:spPr>
        <a:xfrm>
          <a:off x="18738648" y="7274518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526847</xdr:colOff>
      <xdr:row>39</xdr:row>
      <xdr:rowOff>23795</xdr:rowOff>
    </xdr:from>
    <xdr:to>
      <xdr:col>23</xdr:col>
      <xdr:colOff>580635</xdr:colOff>
      <xdr:row>40</xdr:row>
      <xdr:rowOff>176195</xdr:rowOff>
    </xdr:to>
    <xdr:sp macro="" textlink="">
      <xdr:nvSpPr>
        <xdr:cNvPr id="126" name="Правая фигурная скобка 125"/>
        <xdr:cNvSpPr/>
      </xdr:nvSpPr>
      <xdr:spPr>
        <a:xfrm>
          <a:off x="19541678" y="7110395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544433</xdr:colOff>
      <xdr:row>37</xdr:row>
      <xdr:rowOff>12071</xdr:rowOff>
    </xdr:from>
    <xdr:to>
      <xdr:col>25</xdr:col>
      <xdr:colOff>598221</xdr:colOff>
      <xdr:row>38</xdr:row>
      <xdr:rowOff>164472</xdr:rowOff>
    </xdr:to>
    <xdr:sp macro="" textlink="">
      <xdr:nvSpPr>
        <xdr:cNvPr id="127" name="Правая фигурная скобка 126"/>
        <xdr:cNvSpPr/>
      </xdr:nvSpPr>
      <xdr:spPr>
        <a:xfrm>
          <a:off x="21136018" y="6735256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503403</xdr:colOff>
      <xdr:row>36</xdr:row>
      <xdr:rowOff>12071</xdr:rowOff>
    </xdr:from>
    <xdr:to>
      <xdr:col>26</xdr:col>
      <xdr:colOff>557191</xdr:colOff>
      <xdr:row>37</xdr:row>
      <xdr:rowOff>164471</xdr:rowOff>
    </xdr:to>
    <xdr:sp macro="" textlink="">
      <xdr:nvSpPr>
        <xdr:cNvPr id="129" name="Правая фигурная скобка 128"/>
        <xdr:cNvSpPr/>
      </xdr:nvSpPr>
      <xdr:spPr>
        <a:xfrm>
          <a:off x="21898018" y="6553548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497541</xdr:colOff>
      <xdr:row>35</xdr:row>
      <xdr:rowOff>12072</xdr:rowOff>
    </xdr:from>
    <xdr:to>
      <xdr:col>27</xdr:col>
      <xdr:colOff>551329</xdr:colOff>
      <xdr:row>36</xdr:row>
      <xdr:rowOff>164472</xdr:rowOff>
    </xdr:to>
    <xdr:sp macro="" textlink="">
      <xdr:nvSpPr>
        <xdr:cNvPr id="131" name="Правая фигурная скобка 130"/>
        <xdr:cNvSpPr/>
      </xdr:nvSpPr>
      <xdr:spPr>
        <a:xfrm>
          <a:off x="22660018" y="6371841"/>
          <a:ext cx="53788" cy="334108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598221</xdr:colOff>
      <xdr:row>34</xdr:row>
      <xdr:rowOff>99646</xdr:rowOff>
    </xdr:from>
    <xdr:to>
      <xdr:col>26</xdr:col>
      <xdr:colOff>234462</xdr:colOff>
      <xdr:row>37</xdr:row>
      <xdr:rowOff>179125</xdr:rowOff>
    </xdr:to>
    <xdr:cxnSp macro="">
      <xdr:nvCxnSpPr>
        <xdr:cNvPr id="8" name="Прямая со стрелкой 7"/>
        <xdr:cNvCxnSpPr>
          <a:endCxn id="127" idx="1"/>
        </xdr:cNvCxnSpPr>
      </xdr:nvCxnSpPr>
      <xdr:spPr>
        <a:xfrm flipH="1">
          <a:off x="21189806" y="6277708"/>
          <a:ext cx="439271" cy="6246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639252</xdr:colOff>
      <xdr:row>34</xdr:row>
      <xdr:rowOff>87923</xdr:rowOff>
    </xdr:from>
    <xdr:to>
      <xdr:col>25</xdr:col>
      <xdr:colOff>222738</xdr:colOff>
      <xdr:row>39</xdr:row>
      <xdr:rowOff>15003</xdr:rowOff>
    </xdr:to>
    <xdr:cxnSp macro="">
      <xdr:nvCxnSpPr>
        <xdr:cNvPr id="12" name="Прямая со стрелкой 11"/>
        <xdr:cNvCxnSpPr>
          <a:endCxn id="123" idx="1"/>
        </xdr:cNvCxnSpPr>
      </xdr:nvCxnSpPr>
      <xdr:spPr>
        <a:xfrm flipH="1">
          <a:off x="20421944" y="6265985"/>
          <a:ext cx="392379" cy="835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580635</xdr:colOff>
      <xdr:row>34</xdr:row>
      <xdr:rowOff>99646</xdr:rowOff>
    </xdr:from>
    <xdr:to>
      <xdr:col>24</xdr:col>
      <xdr:colOff>205154</xdr:colOff>
      <xdr:row>40</xdr:row>
      <xdr:rowOff>9141</xdr:rowOff>
    </xdr:to>
    <xdr:cxnSp macro="">
      <xdr:nvCxnSpPr>
        <xdr:cNvPr id="14" name="Прямая со стрелкой 13"/>
        <xdr:cNvCxnSpPr>
          <a:endCxn id="126" idx="1"/>
        </xdr:cNvCxnSpPr>
      </xdr:nvCxnSpPr>
      <xdr:spPr>
        <a:xfrm flipH="1">
          <a:off x="19595466" y="6277708"/>
          <a:ext cx="392380" cy="999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609944</xdr:colOff>
      <xdr:row>34</xdr:row>
      <xdr:rowOff>111369</xdr:rowOff>
    </xdr:from>
    <xdr:to>
      <xdr:col>23</xdr:col>
      <xdr:colOff>240323</xdr:colOff>
      <xdr:row>40</xdr:row>
      <xdr:rowOff>173264</xdr:rowOff>
    </xdr:to>
    <xdr:cxnSp macro="">
      <xdr:nvCxnSpPr>
        <xdr:cNvPr id="18" name="Прямая со стрелкой 17"/>
        <xdr:cNvCxnSpPr>
          <a:endCxn id="125" idx="1"/>
        </xdr:cNvCxnSpPr>
      </xdr:nvCxnSpPr>
      <xdr:spPr>
        <a:xfrm flipH="1">
          <a:off x="18792436" y="6289431"/>
          <a:ext cx="462718" cy="1152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609944</xdr:colOff>
      <xdr:row>34</xdr:row>
      <xdr:rowOff>93784</xdr:rowOff>
    </xdr:from>
    <xdr:to>
      <xdr:col>22</xdr:col>
      <xdr:colOff>216877</xdr:colOff>
      <xdr:row>42</xdr:row>
      <xdr:rowOff>3280</xdr:rowOff>
    </xdr:to>
    <xdr:cxnSp macro="">
      <xdr:nvCxnSpPr>
        <xdr:cNvPr id="22" name="Прямая со стрелкой 21"/>
        <xdr:cNvCxnSpPr>
          <a:endCxn id="121" idx="1"/>
        </xdr:cNvCxnSpPr>
      </xdr:nvCxnSpPr>
      <xdr:spPr>
        <a:xfrm flipH="1">
          <a:off x="18006990" y="6271846"/>
          <a:ext cx="392379" cy="1363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615805</xdr:colOff>
      <xdr:row>34</xdr:row>
      <xdr:rowOff>128953</xdr:rowOff>
    </xdr:from>
    <xdr:to>
      <xdr:col>21</xdr:col>
      <xdr:colOff>211016</xdr:colOff>
      <xdr:row>42</xdr:row>
      <xdr:rowOff>179126</xdr:rowOff>
    </xdr:to>
    <xdr:cxnSp macro="">
      <xdr:nvCxnSpPr>
        <xdr:cNvPr id="26" name="Прямая со стрелкой 25"/>
        <xdr:cNvCxnSpPr>
          <a:endCxn id="119" idx="1"/>
        </xdr:cNvCxnSpPr>
      </xdr:nvCxnSpPr>
      <xdr:spPr>
        <a:xfrm flipH="1">
          <a:off x="17227405" y="6307015"/>
          <a:ext cx="380657" cy="1503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621667</xdr:colOff>
      <xdr:row>34</xdr:row>
      <xdr:rowOff>105507</xdr:rowOff>
    </xdr:from>
    <xdr:to>
      <xdr:col>20</xdr:col>
      <xdr:colOff>193431</xdr:colOff>
      <xdr:row>44</xdr:row>
      <xdr:rowOff>9142</xdr:rowOff>
    </xdr:to>
    <xdr:cxnSp macro="">
      <xdr:nvCxnSpPr>
        <xdr:cNvPr id="30" name="Прямая со стрелкой 29"/>
        <xdr:cNvCxnSpPr>
          <a:endCxn id="117" idx="1"/>
        </xdr:cNvCxnSpPr>
      </xdr:nvCxnSpPr>
      <xdr:spPr>
        <a:xfrm flipH="1">
          <a:off x="16430236" y="6283569"/>
          <a:ext cx="374795" cy="17207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615805</xdr:colOff>
      <xdr:row>34</xdr:row>
      <xdr:rowOff>99646</xdr:rowOff>
    </xdr:from>
    <xdr:to>
      <xdr:col>19</xdr:col>
      <xdr:colOff>222739</xdr:colOff>
      <xdr:row>44</xdr:row>
      <xdr:rowOff>173265</xdr:rowOff>
    </xdr:to>
    <xdr:cxnSp macro="">
      <xdr:nvCxnSpPr>
        <xdr:cNvPr id="34" name="Прямая со стрелкой 33"/>
        <xdr:cNvCxnSpPr>
          <a:endCxn id="115" idx="1"/>
        </xdr:cNvCxnSpPr>
      </xdr:nvCxnSpPr>
      <xdr:spPr>
        <a:xfrm flipH="1">
          <a:off x="15615482" y="6277708"/>
          <a:ext cx="415826" cy="189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627527</xdr:colOff>
      <xdr:row>34</xdr:row>
      <xdr:rowOff>87923</xdr:rowOff>
    </xdr:from>
    <xdr:to>
      <xdr:col>18</xdr:col>
      <xdr:colOff>187569</xdr:colOff>
      <xdr:row>46</xdr:row>
      <xdr:rowOff>15002</xdr:rowOff>
    </xdr:to>
    <xdr:cxnSp macro="">
      <xdr:nvCxnSpPr>
        <xdr:cNvPr id="38" name="Прямая со стрелкой 37"/>
        <xdr:cNvCxnSpPr>
          <a:endCxn id="113" idx="1"/>
        </xdr:cNvCxnSpPr>
      </xdr:nvCxnSpPr>
      <xdr:spPr>
        <a:xfrm flipH="1">
          <a:off x="14818312" y="6265985"/>
          <a:ext cx="368934" cy="21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633389</xdr:colOff>
      <xdr:row>36</xdr:row>
      <xdr:rowOff>99646</xdr:rowOff>
    </xdr:from>
    <xdr:to>
      <xdr:col>17</xdr:col>
      <xdr:colOff>263769</xdr:colOff>
      <xdr:row>47</xdr:row>
      <xdr:rowOff>15002</xdr:rowOff>
    </xdr:to>
    <xdr:cxnSp macro="">
      <xdr:nvCxnSpPr>
        <xdr:cNvPr id="42" name="Прямая со стрелкой 41"/>
        <xdr:cNvCxnSpPr>
          <a:endCxn id="111" idx="1"/>
        </xdr:cNvCxnSpPr>
      </xdr:nvCxnSpPr>
      <xdr:spPr>
        <a:xfrm flipH="1">
          <a:off x="14009420" y="6641123"/>
          <a:ext cx="445134" cy="1914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656835</xdr:colOff>
      <xdr:row>37</xdr:row>
      <xdr:rowOff>82061</xdr:rowOff>
    </xdr:from>
    <xdr:to>
      <xdr:col>16</xdr:col>
      <xdr:colOff>216877</xdr:colOff>
      <xdr:row>47</xdr:row>
      <xdr:rowOff>179125</xdr:rowOff>
    </xdr:to>
    <xdr:cxnSp macro="">
      <xdr:nvCxnSpPr>
        <xdr:cNvPr id="46" name="Прямая со стрелкой 45"/>
        <xdr:cNvCxnSpPr>
          <a:endCxn id="109" idx="1"/>
        </xdr:cNvCxnSpPr>
      </xdr:nvCxnSpPr>
      <xdr:spPr>
        <a:xfrm flipH="1">
          <a:off x="13247420" y="6805246"/>
          <a:ext cx="345488" cy="1914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680281</xdr:colOff>
      <xdr:row>37</xdr:row>
      <xdr:rowOff>99646</xdr:rowOff>
    </xdr:from>
    <xdr:to>
      <xdr:col>15</xdr:col>
      <xdr:colOff>240323</xdr:colOff>
      <xdr:row>48</xdr:row>
      <xdr:rowOff>179125</xdr:rowOff>
    </xdr:to>
    <xdr:cxnSp macro="">
      <xdr:nvCxnSpPr>
        <xdr:cNvPr id="57" name="Прямая со стрелкой 56"/>
        <xdr:cNvCxnSpPr>
          <a:endCxn id="107" idx="1"/>
        </xdr:cNvCxnSpPr>
      </xdr:nvCxnSpPr>
      <xdr:spPr>
        <a:xfrm flipH="1">
          <a:off x="12432666" y="6822831"/>
          <a:ext cx="398242" cy="2078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680282</xdr:colOff>
      <xdr:row>38</xdr:row>
      <xdr:rowOff>99646</xdr:rowOff>
    </xdr:from>
    <xdr:to>
      <xdr:col>14</xdr:col>
      <xdr:colOff>263769</xdr:colOff>
      <xdr:row>49</xdr:row>
      <xdr:rowOff>167402</xdr:rowOff>
    </xdr:to>
    <xdr:cxnSp macro="">
      <xdr:nvCxnSpPr>
        <xdr:cNvPr id="60" name="Прямая со стрелкой 59"/>
        <xdr:cNvCxnSpPr>
          <a:endCxn id="105" idx="1"/>
        </xdr:cNvCxnSpPr>
      </xdr:nvCxnSpPr>
      <xdr:spPr>
        <a:xfrm flipH="1">
          <a:off x="11600328" y="7004538"/>
          <a:ext cx="415826" cy="20665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668558</xdr:colOff>
      <xdr:row>39</xdr:row>
      <xdr:rowOff>99646</xdr:rowOff>
    </xdr:from>
    <xdr:to>
      <xdr:col>13</xdr:col>
      <xdr:colOff>269631</xdr:colOff>
      <xdr:row>50</xdr:row>
      <xdr:rowOff>167401</xdr:rowOff>
    </xdr:to>
    <xdr:cxnSp macro="">
      <xdr:nvCxnSpPr>
        <xdr:cNvPr id="64" name="Прямая со стрелкой 63"/>
        <xdr:cNvCxnSpPr>
          <a:endCxn id="103" idx="1"/>
        </xdr:cNvCxnSpPr>
      </xdr:nvCxnSpPr>
      <xdr:spPr>
        <a:xfrm flipH="1">
          <a:off x="10767989" y="7186246"/>
          <a:ext cx="421688" cy="2066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645112</xdr:colOff>
      <xdr:row>41</xdr:row>
      <xdr:rowOff>105508</xdr:rowOff>
    </xdr:from>
    <xdr:to>
      <xdr:col>12</xdr:col>
      <xdr:colOff>222738</xdr:colOff>
      <xdr:row>51</xdr:row>
      <xdr:rowOff>173263</xdr:rowOff>
    </xdr:to>
    <xdr:cxnSp macro="">
      <xdr:nvCxnSpPr>
        <xdr:cNvPr id="66" name="Прямая со стрелкой 65"/>
        <xdr:cNvCxnSpPr>
          <a:endCxn id="101" idx="1"/>
        </xdr:cNvCxnSpPr>
      </xdr:nvCxnSpPr>
      <xdr:spPr>
        <a:xfrm flipH="1">
          <a:off x="9964958" y="7555523"/>
          <a:ext cx="357211" cy="1884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662697</xdr:colOff>
      <xdr:row>42</xdr:row>
      <xdr:rowOff>105508</xdr:rowOff>
    </xdr:from>
    <xdr:to>
      <xdr:col>11</xdr:col>
      <xdr:colOff>222739</xdr:colOff>
      <xdr:row>53</xdr:row>
      <xdr:rowOff>15001</xdr:rowOff>
    </xdr:to>
    <xdr:cxnSp macro="">
      <xdr:nvCxnSpPr>
        <xdr:cNvPr id="69" name="Прямая со стрелкой 68"/>
        <xdr:cNvCxnSpPr>
          <a:endCxn id="99" idx="1"/>
        </xdr:cNvCxnSpPr>
      </xdr:nvCxnSpPr>
      <xdr:spPr>
        <a:xfrm flipH="1">
          <a:off x="9191235" y="7737231"/>
          <a:ext cx="351350" cy="1908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703728</xdr:colOff>
      <xdr:row>44</xdr:row>
      <xdr:rowOff>117231</xdr:rowOff>
    </xdr:from>
    <xdr:to>
      <xdr:col>10</xdr:col>
      <xdr:colOff>199293</xdr:colOff>
      <xdr:row>54</xdr:row>
      <xdr:rowOff>9140</xdr:rowOff>
    </xdr:to>
    <xdr:cxnSp macro="">
      <xdr:nvCxnSpPr>
        <xdr:cNvPr id="71" name="Прямая со стрелкой 70"/>
        <xdr:cNvCxnSpPr>
          <a:endCxn id="97" idx="1"/>
        </xdr:cNvCxnSpPr>
      </xdr:nvCxnSpPr>
      <xdr:spPr>
        <a:xfrm flipH="1">
          <a:off x="8423374" y="8112369"/>
          <a:ext cx="304457" cy="1708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727174</xdr:colOff>
      <xdr:row>45</xdr:row>
      <xdr:rowOff>99646</xdr:rowOff>
    </xdr:from>
    <xdr:to>
      <xdr:col>9</xdr:col>
      <xdr:colOff>211016</xdr:colOff>
      <xdr:row>54</xdr:row>
      <xdr:rowOff>173263</xdr:rowOff>
    </xdr:to>
    <xdr:cxnSp macro="">
      <xdr:nvCxnSpPr>
        <xdr:cNvPr id="73" name="Прямая со стрелкой 72"/>
        <xdr:cNvCxnSpPr>
          <a:endCxn id="95" idx="1"/>
        </xdr:cNvCxnSpPr>
      </xdr:nvCxnSpPr>
      <xdr:spPr>
        <a:xfrm flipH="1">
          <a:off x="7626205" y="8276492"/>
          <a:ext cx="304457" cy="1708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727174</xdr:colOff>
      <xdr:row>50</xdr:row>
      <xdr:rowOff>87923</xdr:rowOff>
    </xdr:from>
    <xdr:to>
      <xdr:col>8</xdr:col>
      <xdr:colOff>205154</xdr:colOff>
      <xdr:row>55</xdr:row>
      <xdr:rowOff>167401</xdr:rowOff>
    </xdr:to>
    <xdr:cxnSp macro="">
      <xdr:nvCxnSpPr>
        <xdr:cNvPr id="75" name="Прямая со стрелкой 74"/>
        <xdr:cNvCxnSpPr>
          <a:endCxn id="94" idx="1"/>
        </xdr:cNvCxnSpPr>
      </xdr:nvCxnSpPr>
      <xdr:spPr>
        <a:xfrm flipH="1">
          <a:off x="6788005" y="9173308"/>
          <a:ext cx="316180" cy="988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762344</xdr:colOff>
      <xdr:row>51</xdr:row>
      <xdr:rowOff>93785</xdr:rowOff>
    </xdr:from>
    <xdr:to>
      <xdr:col>7</xdr:col>
      <xdr:colOff>181707</xdr:colOff>
      <xdr:row>57</xdr:row>
      <xdr:rowOff>9139</xdr:rowOff>
    </xdr:to>
    <xdr:cxnSp macro="">
      <xdr:nvCxnSpPr>
        <xdr:cNvPr id="78" name="Прямая со стрелкой 77"/>
        <xdr:cNvCxnSpPr>
          <a:endCxn id="93" idx="1"/>
        </xdr:cNvCxnSpPr>
      </xdr:nvCxnSpPr>
      <xdr:spPr>
        <a:xfrm flipH="1">
          <a:off x="5984975" y="9360877"/>
          <a:ext cx="257563" cy="100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686144</xdr:colOff>
      <xdr:row>50</xdr:row>
      <xdr:rowOff>99646</xdr:rowOff>
    </xdr:from>
    <xdr:to>
      <xdr:col>6</xdr:col>
      <xdr:colOff>199292</xdr:colOff>
      <xdr:row>58</xdr:row>
      <xdr:rowOff>3277</xdr:rowOff>
    </xdr:to>
    <xdr:cxnSp macro="">
      <xdr:nvCxnSpPr>
        <xdr:cNvPr id="82" name="Прямая со стрелкой 81"/>
        <xdr:cNvCxnSpPr>
          <a:endCxn id="92" idx="1"/>
        </xdr:cNvCxnSpPr>
      </xdr:nvCxnSpPr>
      <xdr:spPr>
        <a:xfrm flipH="1">
          <a:off x="5123329" y="9185031"/>
          <a:ext cx="298594" cy="1357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715453</xdr:colOff>
      <xdr:row>52</xdr:row>
      <xdr:rowOff>99646</xdr:rowOff>
    </xdr:from>
    <xdr:to>
      <xdr:col>5</xdr:col>
      <xdr:colOff>175846</xdr:colOff>
      <xdr:row>59</xdr:row>
      <xdr:rowOff>9138</xdr:rowOff>
    </xdr:to>
    <xdr:cxnSp macro="">
      <xdr:nvCxnSpPr>
        <xdr:cNvPr id="135" name="Прямая со стрелкой 134"/>
        <xdr:cNvCxnSpPr>
          <a:endCxn id="90" idx="1"/>
        </xdr:cNvCxnSpPr>
      </xdr:nvCxnSpPr>
      <xdr:spPr>
        <a:xfrm flipH="1">
          <a:off x="4367191" y="9548446"/>
          <a:ext cx="245840" cy="1181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785791</xdr:colOff>
      <xdr:row>58</xdr:row>
      <xdr:rowOff>99646</xdr:rowOff>
    </xdr:from>
    <xdr:to>
      <xdr:col>4</xdr:col>
      <xdr:colOff>123093</xdr:colOff>
      <xdr:row>59</xdr:row>
      <xdr:rowOff>179122</xdr:rowOff>
    </xdr:to>
    <xdr:cxnSp macro="">
      <xdr:nvCxnSpPr>
        <xdr:cNvPr id="139" name="Прямая со стрелкой 138"/>
        <xdr:cNvCxnSpPr>
          <a:endCxn id="88" idx="1"/>
        </xdr:cNvCxnSpPr>
      </xdr:nvCxnSpPr>
      <xdr:spPr>
        <a:xfrm flipH="1">
          <a:off x="3599329" y="10638692"/>
          <a:ext cx="175502" cy="2611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1129863</xdr:colOff>
      <xdr:row>58</xdr:row>
      <xdr:rowOff>76200</xdr:rowOff>
    </xdr:from>
    <xdr:to>
      <xdr:col>3</xdr:col>
      <xdr:colOff>68580</xdr:colOff>
      <xdr:row>61</xdr:row>
      <xdr:rowOff>6208</xdr:rowOff>
    </xdr:to>
    <xdr:cxnSp macro="">
      <xdr:nvCxnSpPr>
        <xdr:cNvPr id="143" name="Прямая со стрелкой 142"/>
        <xdr:cNvCxnSpPr>
          <a:endCxn id="84" idx="1"/>
        </xdr:cNvCxnSpPr>
      </xdr:nvCxnSpPr>
      <xdr:spPr>
        <a:xfrm flipH="1">
          <a:off x="2547183" y="10683240"/>
          <a:ext cx="432237" cy="4786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zoomScale="55" zoomScaleNormal="55" workbookViewId="0">
      <selection activeCell="I28" sqref="I28"/>
    </sheetView>
  </sheetViews>
  <sheetFormatPr defaultRowHeight="14.4" x14ac:dyDescent="0.3"/>
  <cols>
    <col min="1" max="1" width="8.88671875" style="1"/>
    <col min="2" max="2" width="11.77734375" style="1" customWidth="1"/>
    <col min="3" max="3" width="21.77734375" style="1" customWidth="1"/>
    <col min="4" max="4" width="11.44140625" style="1" customWidth="1"/>
    <col min="5" max="5" width="12.21875" style="1" customWidth="1"/>
    <col min="6" max="7" width="11.44140625" style="1" bestFit="1" customWidth="1"/>
    <col min="8" max="9" width="12.21875" style="1" customWidth="1"/>
    <col min="10" max="10" width="12" style="1" customWidth="1"/>
    <col min="11" max="11" width="11.77734375" style="1" customWidth="1"/>
    <col min="12" max="12" width="11.5546875" style="1" customWidth="1"/>
    <col min="13" max="13" width="11.33203125" style="1" customWidth="1"/>
    <col min="14" max="14" width="12" style="1" customWidth="1"/>
    <col min="15" max="15" width="12.109375" style="1" customWidth="1"/>
    <col min="16" max="16" width="12.21875" style="1" customWidth="1"/>
    <col min="17" max="17" width="11.44140625" style="1" customWidth="1"/>
    <col min="18" max="18" width="11.88671875" style="1" customWidth="1"/>
    <col min="19" max="20" width="11.77734375" style="1" customWidth="1"/>
    <col min="21" max="21" width="11.6640625" style="1" customWidth="1"/>
    <col min="22" max="23" width="11.44140625" style="1" bestFit="1" customWidth="1"/>
    <col min="24" max="24" width="12.109375" style="1" customWidth="1"/>
    <col min="25" max="25" width="11.21875" style="1" customWidth="1"/>
    <col min="26" max="26" width="11.77734375" style="1" customWidth="1"/>
    <col min="27" max="27" width="11.6640625" style="1" customWidth="1"/>
    <col min="28" max="28" width="11.21875" style="1" customWidth="1"/>
    <col min="29" max="29" width="11.33203125" style="1" customWidth="1"/>
    <col min="30" max="30" width="11.6640625" style="1" customWidth="1"/>
    <col min="31" max="16384" width="8.88671875" style="1"/>
  </cols>
  <sheetData>
    <row r="1" spans="1:30" x14ac:dyDescent="0.3">
      <c r="A1" s="6" t="s">
        <v>0</v>
      </c>
      <c r="B1" s="6" t="s">
        <v>1</v>
      </c>
      <c r="C1" s="6" t="s">
        <v>86</v>
      </c>
      <c r="D1" s="6" t="s">
        <v>85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3">
      <c r="A2" s="6"/>
      <c r="B2" s="6"/>
      <c r="C2" s="6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</row>
    <row r="3" spans="1:30" x14ac:dyDescent="0.3">
      <c r="A3" s="1" t="s">
        <v>7</v>
      </c>
      <c r="B3" s="1">
        <v>49</v>
      </c>
      <c r="C3" s="7">
        <f t="shared" ref="C3:C31" si="0" xml:space="preserve"> B3 / $D$32</f>
        <v>0.10722100656455143</v>
      </c>
      <c r="D3" s="7">
        <f xml:space="preserve"> $B$3 / $D$32</f>
        <v>0.10722100656455143</v>
      </c>
      <c r="E3" s="7">
        <f t="shared" ref="E3:E26" si="1" xml:space="preserve"> B3 / $D$32</f>
        <v>0.10722100656455143</v>
      </c>
      <c r="F3" s="7">
        <f t="shared" ref="F3:F20" si="2" xml:space="preserve"> B3 / $D$32</f>
        <v>0.10722100656455143</v>
      </c>
      <c r="G3" s="7">
        <f t="shared" ref="G3:G18" si="3" xml:space="preserve"> B3 / $D$32</f>
        <v>0.10722100656455143</v>
      </c>
      <c r="H3" s="7">
        <f t="shared" ref="H3:H18" si="4" xml:space="preserve"> B3 / $D$32</f>
        <v>0.10722100656455143</v>
      </c>
      <c r="I3" s="7">
        <f t="shared" ref="I3:I18" si="5" xml:space="preserve"> B3 / $D$32</f>
        <v>0.10722100656455143</v>
      </c>
      <c r="J3" s="7">
        <f t="shared" ref="J3:J18" si="6" xml:space="preserve"> B3 / $D$32</f>
        <v>0.10722100656455143</v>
      </c>
      <c r="K3" s="7">
        <f t="shared" ref="K3:K13" si="7" xml:space="preserve"> B3 / $D$32</f>
        <v>0.10722100656455143</v>
      </c>
      <c r="L3" s="7">
        <f t="shared" ref="L3:L12" si="8" xml:space="preserve"> B3 / $D$32</f>
        <v>0.10722100656455143</v>
      </c>
      <c r="M3" s="7">
        <f t="shared" ref="M3:M10" si="9" xml:space="preserve"> B3 / $D$32</f>
        <v>0.10722100656455143</v>
      </c>
      <c r="N3" s="7">
        <f t="shared" ref="N3:N9" si="10" xml:space="preserve"> B3 / $D$32</f>
        <v>0.10722100656455143</v>
      </c>
      <c r="O3" s="7">
        <f xml:space="preserve"> B3 / $D$32</f>
        <v>0.10722100656455143</v>
      </c>
      <c r="P3" s="7">
        <f xml:space="preserve"> B3 / $D$32</f>
        <v>0.10722100656455143</v>
      </c>
      <c r="Q3" s="7">
        <f xml:space="preserve"> B3 / $D$32</f>
        <v>0.10722100656455143</v>
      </c>
      <c r="R3" s="7">
        <f xml:space="preserve"> B3 / $D$32</f>
        <v>0.10722100656455143</v>
      </c>
      <c r="S3" s="7">
        <f xml:space="preserve"> B3 / $D$32</f>
        <v>0.10722100656455143</v>
      </c>
      <c r="T3" s="7">
        <f>S14+S15</f>
        <v>0.10940919037199125</v>
      </c>
      <c r="U3" s="7">
        <f>T13+T14</f>
        <v>0.11597374179431072</v>
      </c>
      <c r="V3" s="7">
        <f>U12+U13</f>
        <v>0.1334792122538293</v>
      </c>
      <c r="W3" s="7">
        <f>V11+V12</f>
        <v>0.15536105032822756</v>
      </c>
      <c r="X3" s="7">
        <f>W10+W11</f>
        <v>0.17943107221006566</v>
      </c>
      <c r="Y3" s="7">
        <f>X9+X10</f>
        <v>0.19912472647702406</v>
      </c>
      <c r="Z3" s="7">
        <f>Y8+Y9</f>
        <v>0.21663019693654267</v>
      </c>
      <c r="AA3" s="7">
        <f>Z7+Z8</f>
        <v>0.24945295404814002</v>
      </c>
      <c r="AB3" s="7">
        <f>AA6+AA7</f>
        <v>0.33479212253829321</v>
      </c>
      <c r="AC3" s="7">
        <f>AB5+AB6</f>
        <v>0.41575492341356673</v>
      </c>
      <c r="AD3" s="7">
        <f>AC4+AC5</f>
        <v>0.58424507658643321</v>
      </c>
    </row>
    <row r="4" spans="1:30" x14ac:dyDescent="0.3">
      <c r="A4" s="1" t="s">
        <v>16</v>
      </c>
      <c r="B4" s="1">
        <v>47</v>
      </c>
      <c r="C4" s="7">
        <f t="shared" si="0"/>
        <v>0.10284463894967177</v>
      </c>
      <c r="D4" s="7">
        <f xml:space="preserve"> $B$4 / $D$32</f>
        <v>0.10284463894967177</v>
      </c>
      <c r="E4" s="7">
        <f t="shared" si="1"/>
        <v>0.10284463894967177</v>
      </c>
      <c r="F4" s="7">
        <f t="shared" si="2"/>
        <v>0.10284463894967177</v>
      </c>
      <c r="G4" s="7">
        <f t="shared" si="3"/>
        <v>0.10284463894967177</v>
      </c>
      <c r="H4" s="7">
        <f t="shared" si="4"/>
        <v>0.10284463894967177</v>
      </c>
      <c r="I4" s="7">
        <f t="shared" si="5"/>
        <v>0.10284463894967177</v>
      </c>
      <c r="J4" s="7">
        <f t="shared" si="6"/>
        <v>0.10284463894967177</v>
      </c>
      <c r="K4" s="7">
        <f t="shared" si="7"/>
        <v>0.10284463894967177</v>
      </c>
      <c r="L4" s="7">
        <f t="shared" si="8"/>
        <v>0.10284463894967177</v>
      </c>
      <c r="M4" s="7">
        <f t="shared" si="9"/>
        <v>0.10284463894967177</v>
      </c>
      <c r="N4" s="7">
        <f t="shared" si="10"/>
        <v>0.10284463894967177</v>
      </c>
      <c r="O4" s="7">
        <f xml:space="preserve"> B4 / $D$32</f>
        <v>0.10284463894967177</v>
      </c>
      <c r="P4" s="7">
        <f xml:space="preserve"> B4 / $D$32</f>
        <v>0.10284463894967177</v>
      </c>
      <c r="Q4" s="7">
        <f xml:space="preserve"> B4 / $D$32</f>
        <v>0.10284463894967177</v>
      </c>
      <c r="R4" s="7">
        <f xml:space="preserve"> B4 / $D$32</f>
        <v>0.10284463894967177</v>
      </c>
      <c r="S4" s="7">
        <f xml:space="preserve"> B4 / $D$32</f>
        <v>0.10284463894967177</v>
      </c>
      <c r="T4" s="7">
        <f xml:space="preserve"> B3 / $D$32</f>
        <v>0.10722100656455143</v>
      </c>
      <c r="U4" s="7">
        <f>S14+S15</f>
        <v>0.10940919037199125</v>
      </c>
      <c r="V4" s="7">
        <f>T13+T14</f>
        <v>0.11597374179431072</v>
      </c>
      <c r="W4" s="7">
        <f>U12+U13</f>
        <v>0.1334792122538293</v>
      </c>
      <c r="X4" s="7">
        <f>V11+V12</f>
        <v>0.15536105032822756</v>
      </c>
      <c r="Y4" s="7">
        <f>W10+W11</f>
        <v>0.17943107221006566</v>
      </c>
      <c r="Z4" s="7">
        <f>X9+X10</f>
        <v>0.19912472647702406</v>
      </c>
      <c r="AA4" s="7">
        <f>Y8+Y9</f>
        <v>0.21663019693654267</v>
      </c>
      <c r="AB4" s="7">
        <f>Z7+Z8</f>
        <v>0.24945295404814002</v>
      </c>
      <c r="AC4" s="7">
        <f>AA6+AA7</f>
        <v>0.33479212253829321</v>
      </c>
      <c r="AD4" s="7">
        <f>AB5+AB6</f>
        <v>0.41575492341356673</v>
      </c>
    </row>
    <row r="5" spans="1:30" x14ac:dyDescent="0.3">
      <c r="A5" s="1" t="s">
        <v>2</v>
      </c>
      <c r="B5" s="1">
        <v>42</v>
      </c>
      <c r="C5" s="7">
        <f t="shared" si="0"/>
        <v>9.1903719912472648E-2</v>
      </c>
      <c r="D5" s="7">
        <f t="shared" ref="D5:D26" si="11" xml:space="preserve"> B5 / $D$32</f>
        <v>9.1903719912472648E-2</v>
      </c>
      <c r="E5" s="7">
        <f t="shared" si="1"/>
        <v>9.1903719912472648E-2</v>
      </c>
      <c r="F5" s="7">
        <f t="shared" si="2"/>
        <v>9.1903719912472648E-2</v>
      </c>
      <c r="G5" s="7">
        <f t="shared" si="3"/>
        <v>9.1903719912472648E-2</v>
      </c>
      <c r="H5" s="7">
        <f t="shared" si="4"/>
        <v>9.1903719912472648E-2</v>
      </c>
      <c r="I5" s="7">
        <f t="shared" si="5"/>
        <v>9.1903719912472648E-2</v>
      </c>
      <c r="J5" s="7">
        <f t="shared" si="6"/>
        <v>9.1903719912472648E-2</v>
      </c>
      <c r="K5" s="7">
        <f t="shared" si="7"/>
        <v>9.1903719912472648E-2</v>
      </c>
      <c r="L5" s="7">
        <f t="shared" si="8"/>
        <v>9.1903719912472648E-2</v>
      </c>
      <c r="M5" s="7">
        <f t="shared" si="9"/>
        <v>9.1903719912472648E-2</v>
      </c>
      <c r="N5" s="7">
        <f t="shared" si="10"/>
        <v>9.1903719912472648E-2</v>
      </c>
      <c r="O5" s="7">
        <f xml:space="preserve"> B5 / $D$32</f>
        <v>9.1903719912472648E-2</v>
      </c>
      <c r="P5" s="7">
        <f xml:space="preserve"> B5 / $D$32</f>
        <v>9.1903719912472648E-2</v>
      </c>
      <c r="Q5" s="7">
        <f xml:space="preserve"> B5 / $D$32</f>
        <v>9.1903719912472648E-2</v>
      </c>
      <c r="R5" s="7">
        <f xml:space="preserve"> B5 / $D$32</f>
        <v>9.1903719912472648E-2</v>
      </c>
      <c r="S5" s="7">
        <f>R15+R16</f>
        <v>9.6280087527352287E-2</v>
      </c>
      <c r="T5" s="7">
        <f xml:space="preserve"> B4 / $D$32</f>
        <v>0.10284463894967177</v>
      </c>
      <c r="U5" s="7">
        <f xml:space="preserve"> B3 / $D$32</f>
        <v>0.10722100656455143</v>
      </c>
      <c r="V5" s="7">
        <f>S14+S15</f>
        <v>0.10940919037199125</v>
      </c>
      <c r="W5" s="7">
        <f>T13+T14</f>
        <v>0.11597374179431072</v>
      </c>
      <c r="X5" s="7">
        <f>U12+U13</f>
        <v>0.1334792122538293</v>
      </c>
      <c r="Y5" s="7">
        <f>V11+V12</f>
        <v>0.15536105032822756</v>
      </c>
      <c r="Z5" s="7">
        <f>W10+W11</f>
        <v>0.17943107221006566</v>
      </c>
      <c r="AA5" s="7">
        <f>X9+X10</f>
        <v>0.19912472647702406</v>
      </c>
      <c r="AB5" s="7">
        <f>Y8+Y9</f>
        <v>0.21663019693654267</v>
      </c>
      <c r="AC5" s="7">
        <f>Z7+Z8</f>
        <v>0.24945295404814002</v>
      </c>
      <c r="AD5" s="7"/>
    </row>
    <row r="6" spans="1:30" x14ac:dyDescent="0.3">
      <c r="A6" s="1" t="s">
        <v>15</v>
      </c>
      <c r="B6" s="1">
        <v>34</v>
      </c>
      <c r="C6" s="7">
        <f t="shared" si="0"/>
        <v>7.4398249452954049E-2</v>
      </c>
      <c r="D6" s="7">
        <f t="shared" si="11"/>
        <v>7.4398249452954049E-2</v>
      </c>
      <c r="E6" s="7">
        <f t="shared" si="1"/>
        <v>7.4398249452954049E-2</v>
      </c>
      <c r="F6" s="7">
        <f t="shared" si="2"/>
        <v>7.4398249452954049E-2</v>
      </c>
      <c r="G6" s="7">
        <f t="shared" si="3"/>
        <v>7.4398249452954049E-2</v>
      </c>
      <c r="H6" s="7">
        <f t="shared" si="4"/>
        <v>7.4398249452954049E-2</v>
      </c>
      <c r="I6" s="7">
        <f t="shared" si="5"/>
        <v>7.4398249452954049E-2</v>
      </c>
      <c r="J6" s="7">
        <f t="shared" si="6"/>
        <v>7.4398249452954049E-2</v>
      </c>
      <c r="K6" s="7">
        <f t="shared" si="7"/>
        <v>7.4398249452954049E-2</v>
      </c>
      <c r="L6" s="7">
        <f t="shared" si="8"/>
        <v>7.4398249452954049E-2</v>
      </c>
      <c r="M6" s="7">
        <f t="shared" si="9"/>
        <v>7.4398249452954049E-2</v>
      </c>
      <c r="N6" s="7">
        <f t="shared" si="10"/>
        <v>7.4398249452954049E-2</v>
      </c>
      <c r="O6" s="7">
        <f xml:space="preserve"> B6 / $D$32</f>
        <v>7.4398249452954049E-2</v>
      </c>
      <c r="P6" s="7">
        <f xml:space="preserve"> B6 / $D$32</f>
        <v>7.4398249452954049E-2</v>
      </c>
      <c r="Q6" s="7">
        <f>P17+P18</f>
        <v>8.0962800875273522E-2</v>
      </c>
      <c r="R6" s="7">
        <f>Q16+Q17</f>
        <v>8.7527352297592995E-2</v>
      </c>
      <c r="S6" s="7">
        <f xml:space="preserve"> B5 / $D$32</f>
        <v>9.1903719912472648E-2</v>
      </c>
      <c r="T6" s="7">
        <f>R15+R16</f>
        <v>9.6280087527352287E-2</v>
      </c>
      <c r="U6" s="7">
        <f xml:space="preserve"> B4 / $D$32</f>
        <v>0.10284463894967177</v>
      </c>
      <c r="V6" s="7">
        <f xml:space="preserve"> B3 / $D$32</f>
        <v>0.10722100656455143</v>
      </c>
      <c r="W6" s="7">
        <f>S14+S15</f>
        <v>0.10940919037199125</v>
      </c>
      <c r="X6" s="7">
        <f>T13+T14</f>
        <v>0.11597374179431072</v>
      </c>
      <c r="Y6" s="7">
        <f>U12+U13</f>
        <v>0.1334792122538293</v>
      </c>
      <c r="Z6" s="7">
        <f>V11+V12</f>
        <v>0.15536105032822756</v>
      </c>
      <c r="AA6" s="7">
        <f>W10+W11</f>
        <v>0.17943107221006566</v>
      </c>
      <c r="AB6" s="7">
        <f>X9+X10</f>
        <v>0.19912472647702406</v>
      </c>
      <c r="AC6" s="7"/>
      <c r="AD6" s="7"/>
    </row>
    <row r="7" spans="1:30" x14ac:dyDescent="0.3">
      <c r="A7" s="1" t="s">
        <v>4</v>
      </c>
      <c r="B7" s="1">
        <v>28</v>
      </c>
      <c r="C7" s="7">
        <f t="shared" si="0"/>
        <v>6.1269146608315096E-2</v>
      </c>
      <c r="D7" s="7">
        <f t="shared" si="11"/>
        <v>6.1269146608315096E-2</v>
      </c>
      <c r="E7" s="7">
        <f t="shared" si="1"/>
        <v>6.1269146608315096E-2</v>
      </c>
      <c r="F7" s="7">
        <f t="shared" si="2"/>
        <v>6.1269146608315096E-2</v>
      </c>
      <c r="G7" s="7">
        <f t="shared" si="3"/>
        <v>6.1269146608315096E-2</v>
      </c>
      <c r="H7" s="7">
        <f t="shared" si="4"/>
        <v>6.1269146608315096E-2</v>
      </c>
      <c r="I7" s="7">
        <f t="shared" si="5"/>
        <v>6.1269146608315096E-2</v>
      </c>
      <c r="J7" s="7">
        <f t="shared" si="6"/>
        <v>6.1269146608315096E-2</v>
      </c>
      <c r="K7" s="7">
        <f t="shared" si="7"/>
        <v>6.1269146608315096E-2</v>
      </c>
      <c r="L7" s="7">
        <f t="shared" si="8"/>
        <v>6.1269146608315096E-2</v>
      </c>
      <c r="M7" s="7">
        <f t="shared" si="9"/>
        <v>6.1269146608315096E-2</v>
      </c>
      <c r="N7" s="7">
        <f t="shared" si="10"/>
        <v>6.1269146608315096E-2</v>
      </c>
      <c r="O7" s="7">
        <f xml:space="preserve"> B7 / $D$32</f>
        <v>6.1269146608315096E-2</v>
      </c>
      <c r="P7" s="7">
        <f>O18+O19</f>
        <v>7.2210065645514215E-2</v>
      </c>
      <c r="Q7" s="7">
        <f xml:space="preserve"> B6 / $D$32</f>
        <v>7.4398249452954049E-2</v>
      </c>
      <c r="R7" s="7">
        <f>P17+P18</f>
        <v>8.0962800875273522E-2</v>
      </c>
      <c r="S7" s="7">
        <f>Q16+Q17</f>
        <v>8.7527352297592995E-2</v>
      </c>
      <c r="T7" s="7">
        <f xml:space="preserve"> B5 / $D$32</f>
        <v>9.1903719912472648E-2</v>
      </c>
      <c r="U7" s="7">
        <f>R15+R16</f>
        <v>9.6280087527352287E-2</v>
      </c>
      <c r="V7" s="7">
        <f xml:space="preserve"> B4 / $D$32</f>
        <v>0.10284463894967177</v>
      </c>
      <c r="W7" s="7">
        <f xml:space="preserve"> B3 / $D$32</f>
        <v>0.10722100656455143</v>
      </c>
      <c r="X7" s="7">
        <f>S14+S15</f>
        <v>0.10940919037199125</v>
      </c>
      <c r="Y7" s="7">
        <f>T13+T14</f>
        <v>0.11597374179431072</v>
      </c>
      <c r="Z7" s="7">
        <f>U12+U13</f>
        <v>0.1334792122538293</v>
      </c>
      <c r="AA7" s="7">
        <f>V11+V12</f>
        <v>0.15536105032822756</v>
      </c>
      <c r="AB7" s="7"/>
      <c r="AC7" s="7"/>
      <c r="AD7" s="7"/>
    </row>
    <row r="8" spans="1:30" x14ac:dyDescent="0.3">
      <c r="A8" s="1" t="s">
        <v>19</v>
      </c>
      <c r="B8" s="1">
        <v>26</v>
      </c>
      <c r="C8" s="7">
        <f t="shared" si="0"/>
        <v>5.689277899343545E-2</v>
      </c>
      <c r="D8" s="7">
        <f t="shared" si="11"/>
        <v>5.689277899343545E-2</v>
      </c>
      <c r="E8" s="7">
        <f t="shared" si="1"/>
        <v>5.689277899343545E-2</v>
      </c>
      <c r="F8" s="7">
        <f t="shared" si="2"/>
        <v>5.689277899343545E-2</v>
      </c>
      <c r="G8" s="7">
        <f t="shared" si="3"/>
        <v>5.689277899343545E-2</v>
      </c>
      <c r="H8" s="7">
        <f t="shared" si="4"/>
        <v>5.689277899343545E-2</v>
      </c>
      <c r="I8" s="7">
        <f t="shared" si="5"/>
        <v>5.689277899343545E-2</v>
      </c>
      <c r="J8" s="7">
        <f t="shared" si="6"/>
        <v>5.689277899343545E-2</v>
      </c>
      <c r="K8" s="7">
        <f t="shared" si="7"/>
        <v>5.689277899343545E-2</v>
      </c>
      <c r="L8" s="7">
        <f t="shared" si="8"/>
        <v>5.689277899343545E-2</v>
      </c>
      <c r="M8" s="7">
        <f t="shared" si="9"/>
        <v>5.689277899343545E-2</v>
      </c>
      <c r="N8" s="7">
        <f t="shared" si="10"/>
        <v>5.689277899343545E-2</v>
      </c>
      <c r="O8" s="7">
        <f>N19+N20</f>
        <v>5.908096280087527E-2</v>
      </c>
      <c r="P8" s="7">
        <f xml:space="preserve"> B7 / $D$32</f>
        <v>6.1269146608315096E-2</v>
      </c>
      <c r="Q8" s="7">
        <f>O18+O19</f>
        <v>7.2210065645514215E-2</v>
      </c>
      <c r="R8" s="7">
        <f xml:space="preserve"> B6 / $D$32</f>
        <v>7.4398249452954049E-2</v>
      </c>
      <c r="S8" s="7">
        <f>P17+P18</f>
        <v>8.0962800875273522E-2</v>
      </c>
      <c r="T8" s="7">
        <f>Q16+Q17</f>
        <v>8.7527352297592995E-2</v>
      </c>
      <c r="U8" s="7">
        <f xml:space="preserve"> B5 / $D$32</f>
        <v>9.1903719912472648E-2</v>
      </c>
      <c r="V8" s="7">
        <f>R15+R16</f>
        <v>9.6280087527352287E-2</v>
      </c>
      <c r="W8" s="7">
        <f xml:space="preserve"> B4 / $D$32</f>
        <v>0.10284463894967177</v>
      </c>
      <c r="X8" s="7">
        <f xml:space="preserve"> B3 / $D$32</f>
        <v>0.10722100656455143</v>
      </c>
      <c r="Y8" s="7">
        <f>S14+S15</f>
        <v>0.10940919037199125</v>
      </c>
      <c r="Z8" s="7">
        <f>T13+T14</f>
        <v>0.11597374179431072</v>
      </c>
      <c r="AA8" s="7"/>
      <c r="AB8" s="7"/>
      <c r="AC8" s="7"/>
      <c r="AD8" s="7"/>
    </row>
    <row r="9" spans="1:30" x14ac:dyDescent="0.3">
      <c r="A9" s="1" t="s">
        <v>13</v>
      </c>
      <c r="B9" s="1">
        <v>25</v>
      </c>
      <c r="C9" s="7">
        <f t="shared" si="0"/>
        <v>5.4704595185995623E-2</v>
      </c>
      <c r="D9" s="7">
        <f t="shared" si="11"/>
        <v>5.4704595185995623E-2</v>
      </c>
      <c r="E9" s="7">
        <f t="shared" si="1"/>
        <v>5.4704595185995623E-2</v>
      </c>
      <c r="F9" s="7">
        <f t="shared" si="2"/>
        <v>5.4704595185995623E-2</v>
      </c>
      <c r="G9" s="7">
        <f t="shared" si="3"/>
        <v>5.4704595185995623E-2</v>
      </c>
      <c r="H9" s="7">
        <f t="shared" si="4"/>
        <v>5.4704595185995623E-2</v>
      </c>
      <c r="I9" s="7">
        <f t="shared" si="5"/>
        <v>5.4704595185995623E-2</v>
      </c>
      <c r="J9" s="7">
        <f t="shared" si="6"/>
        <v>5.4704595185995623E-2</v>
      </c>
      <c r="K9" s="7">
        <f t="shared" si="7"/>
        <v>5.4704595185995623E-2</v>
      </c>
      <c r="L9" s="7">
        <f t="shared" si="8"/>
        <v>5.4704595185995623E-2</v>
      </c>
      <c r="M9" s="7">
        <f t="shared" si="9"/>
        <v>5.4704595185995623E-2</v>
      </c>
      <c r="N9" s="7">
        <f t="shared" si="10"/>
        <v>5.4704595185995623E-2</v>
      </c>
      <c r="O9" s="7">
        <f xml:space="preserve"> B8 / $D$32</f>
        <v>5.689277899343545E-2</v>
      </c>
      <c r="P9" s="7">
        <f>N19+N20</f>
        <v>5.908096280087527E-2</v>
      </c>
      <c r="Q9" s="7">
        <f xml:space="preserve"> B7 / $D$32</f>
        <v>6.1269146608315096E-2</v>
      </c>
      <c r="R9" s="7">
        <f>O18+O19</f>
        <v>7.2210065645514215E-2</v>
      </c>
      <c r="S9" s="7">
        <f xml:space="preserve"> B6 / $D$32</f>
        <v>7.4398249452954049E-2</v>
      </c>
      <c r="T9" s="7">
        <f>P17+P18</f>
        <v>8.0962800875273522E-2</v>
      </c>
      <c r="U9" s="7">
        <f>Q16+Q17</f>
        <v>8.7527352297592995E-2</v>
      </c>
      <c r="V9" s="7">
        <f xml:space="preserve"> B5 / $D$32</f>
        <v>9.1903719912472648E-2</v>
      </c>
      <c r="W9" s="7">
        <f>R15+R16</f>
        <v>9.6280087527352287E-2</v>
      </c>
      <c r="X9" s="7">
        <f xml:space="preserve"> B4 / $D$32</f>
        <v>0.10284463894967177</v>
      </c>
      <c r="Y9" s="7">
        <f xml:space="preserve"> B3 / $D$32</f>
        <v>0.10722100656455143</v>
      </c>
      <c r="Z9" s="7"/>
      <c r="AA9" s="7"/>
      <c r="AB9" s="7"/>
      <c r="AC9" s="7"/>
      <c r="AD9" s="7"/>
    </row>
    <row r="10" spans="1:30" x14ac:dyDescent="0.3">
      <c r="A10" s="1" t="s">
        <v>10</v>
      </c>
      <c r="B10" s="1">
        <v>22</v>
      </c>
      <c r="C10" s="7">
        <f t="shared" si="0"/>
        <v>4.8140043763676151E-2</v>
      </c>
      <c r="D10" s="7">
        <f t="shared" si="11"/>
        <v>4.8140043763676151E-2</v>
      </c>
      <c r="E10" s="7">
        <f t="shared" si="1"/>
        <v>4.8140043763676151E-2</v>
      </c>
      <c r="F10" s="7">
        <f t="shared" si="2"/>
        <v>4.8140043763676151E-2</v>
      </c>
      <c r="G10" s="7">
        <f t="shared" si="3"/>
        <v>4.8140043763676151E-2</v>
      </c>
      <c r="H10" s="7">
        <f t="shared" si="4"/>
        <v>4.8140043763676151E-2</v>
      </c>
      <c r="I10" s="7">
        <f t="shared" si="5"/>
        <v>4.8140043763676151E-2</v>
      </c>
      <c r="J10" s="7">
        <f t="shared" si="6"/>
        <v>4.8140043763676151E-2</v>
      </c>
      <c r="K10" s="7">
        <f t="shared" si="7"/>
        <v>4.8140043763676151E-2</v>
      </c>
      <c r="L10" s="7">
        <f t="shared" si="8"/>
        <v>4.8140043763676151E-2</v>
      </c>
      <c r="M10" s="7">
        <f t="shared" si="9"/>
        <v>4.8140043763676151E-2</v>
      </c>
      <c r="N10" s="7">
        <f>M20+M21</f>
        <v>5.4704595185995623E-2</v>
      </c>
      <c r="O10" s="7">
        <f xml:space="preserve"> B9 / $D$32</f>
        <v>5.4704595185995623E-2</v>
      </c>
      <c r="P10" s="7">
        <f xml:space="preserve"> B8 / $D$32</f>
        <v>5.689277899343545E-2</v>
      </c>
      <c r="Q10" s="7">
        <f>N19+N20</f>
        <v>5.908096280087527E-2</v>
      </c>
      <c r="R10" s="7">
        <f xml:space="preserve"> B7 / $D$32</f>
        <v>6.1269146608315096E-2</v>
      </c>
      <c r="S10" s="7">
        <f>O18+O19</f>
        <v>7.2210065645514215E-2</v>
      </c>
      <c r="T10" s="7">
        <f xml:space="preserve"> B6 / $D$32</f>
        <v>7.4398249452954049E-2</v>
      </c>
      <c r="U10" s="7">
        <f>P17+P18</f>
        <v>8.0962800875273522E-2</v>
      </c>
      <c r="V10" s="7">
        <f>Q16+Q17</f>
        <v>8.7527352297592995E-2</v>
      </c>
      <c r="W10" s="7">
        <f xml:space="preserve"> B5 / $D$32</f>
        <v>9.1903719912472648E-2</v>
      </c>
      <c r="X10" s="7">
        <f>R15+R16</f>
        <v>9.6280087527352287E-2</v>
      </c>
      <c r="Y10" s="7"/>
      <c r="Z10" s="7"/>
      <c r="AA10" s="7"/>
      <c r="AB10" s="7"/>
      <c r="AC10" s="7"/>
      <c r="AD10" s="7"/>
    </row>
    <row r="11" spans="1:30" x14ac:dyDescent="0.3">
      <c r="A11" s="1" t="s">
        <v>20</v>
      </c>
      <c r="B11" s="1">
        <v>20</v>
      </c>
      <c r="C11" s="7">
        <f t="shared" si="0"/>
        <v>4.3763676148796497E-2</v>
      </c>
      <c r="D11" s="7">
        <f t="shared" si="11"/>
        <v>4.3763676148796497E-2</v>
      </c>
      <c r="E11" s="7">
        <f t="shared" si="1"/>
        <v>4.3763676148796497E-2</v>
      </c>
      <c r="F11" s="7">
        <f t="shared" si="2"/>
        <v>4.3763676148796497E-2</v>
      </c>
      <c r="G11" s="7">
        <f t="shared" si="3"/>
        <v>4.3763676148796497E-2</v>
      </c>
      <c r="H11" s="7">
        <f t="shared" si="4"/>
        <v>4.3763676148796497E-2</v>
      </c>
      <c r="I11" s="7">
        <f t="shared" si="5"/>
        <v>4.3763676148796497E-2</v>
      </c>
      <c r="J11" s="7">
        <f t="shared" si="6"/>
        <v>4.3763676148796497E-2</v>
      </c>
      <c r="K11" s="7">
        <f t="shared" si="7"/>
        <v>4.3763676148796497E-2</v>
      </c>
      <c r="L11" s="7">
        <f t="shared" si="8"/>
        <v>4.3763676148796497E-2</v>
      </c>
      <c r="M11" s="7">
        <f>L21+L22</f>
        <v>4.8140043763676144E-2</v>
      </c>
      <c r="N11" s="7">
        <f xml:space="preserve"> B10 / $D$32</f>
        <v>4.8140043763676151E-2</v>
      </c>
      <c r="O11" s="7">
        <f>M20+M21</f>
        <v>5.4704595185995623E-2</v>
      </c>
      <c r="P11" s="7">
        <f xml:space="preserve"> B9 / $D$32</f>
        <v>5.4704595185995623E-2</v>
      </c>
      <c r="Q11" s="7">
        <f xml:space="preserve"> B8 / $D$32</f>
        <v>5.689277899343545E-2</v>
      </c>
      <c r="R11" s="7">
        <f>N19+N20</f>
        <v>5.908096280087527E-2</v>
      </c>
      <c r="S11" s="7">
        <f xml:space="preserve"> B7 / $D$32</f>
        <v>6.1269146608315096E-2</v>
      </c>
      <c r="T11" s="7">
        <f>O18+O19</f>
        <v>7.2210065645514215E-2</v>
      </c>
      <c r="U11" s="7">
        <f xml:space="preserve"> B6 / $D$32</f>
        <v>7.4398249452954049E-2</v>
      </c>
      <c r="V11" s="7">
        <f>P17+P18</f>
        <v>8.0962800875273522E-2</v>
      </c>
      <c r="W11" s="7">
        <f>Q16+Q17</f>
        <v>8.7527352297592995E-2</v>
      </c>
      <c r="X11" s="7"/>
      <c r="Y11" s="7"/>
      <c r="Z11" s="7"/>
      <c r="AA11" s="7"/>
      <c r="AB11" s="7"/>
      <c r="AC11" s="7"/>
      <c r="AD11" s="7"/>
    </row>
    <row r="12" spans="1:30" x14ac:dyDescent="0.3">
      <c r="A12" s="1" t="s">
        <v>12</v>
      </c>
      <c r="B12" s="1">
        <v>20</v>
      </c>
      <c r="C12" s="7">
        <f t="shared" si="0"/>
        <v>4.3763676148796497E-2</v>
      </c>
      <c r="D12" s="7">
        <f t="shared" si="11"/>
        <v>4.3763676148796497E-2</v>
      </c>
      <c r="E12" s="7">
        <f t="shared" si="1"/>
        <v>4.3763676148796497E-2</v>
      </c>
      <c r="F12" s="7">
        <f t="shared" si="2"/>
        <v>4.3763676148796497E-2</v>
      </c>
      <c r="G12" s="7">
        <f t="shared" si="3"/>
        <v>4.3763676148796497E-2</v>
      </c>
      <c r="H12" s="7">
        <f t="shared" si="4"/>
        <v>4.3763676148796497E-2</v>
      </c>
      <c r="I12" s="7">
        <f t="shared" si="5"/>
        <v>4.3763676148796497E-2</v>
      </c>
      <c r="J12" s="7">
        <f t="shared" si="6"/>
        <v>4.3763676148796497E-2</v>
      </c>
      <c r="K12" s="7">
        <f t="shared" si="7"/>
        <v>4.3763676148796497E-2</v>
      </c>
      <c r="L12" s="7">
        <f xml:space="preserve"> B12 / $D$32</f>
        <v>4.3763676148796497E-2</v>
      </c>
      <c r="M12" s="7">
        <f xml:space="preserve"> B11 / $D$32</f>
        <v>4.3763676148796497E-2</v>
      </c>
      <c r="N12" s="7">
        <f>L21+L22</f>
        <v>4.8140043763676144E-2</v>
      </c>
      <c r="O12" s="7">
        <f xml:space="preserve"> B10 / $D$32</f>
        <v>4.8140043763676151E-2</v>
      </c>
      <c r="P12" s="7">
        <f>M20+M21</f>
        <v>5.4704595185995623E-2</v>
      </c>
      <c r="Q12" s="7">
        <f xml:space="preserve"> B9 / $D$32</f>
        <v>5.4704595185995623E-2</v>
      </c>
      <c r="R12" s="7">
        <f xml:space="preserve"> B8 / $D$32</f>
        <v>5.689277899343545E-2</v>
      </c>
      <c r="S12" s="7">
        <f>N19+N20</f>
        <v>5.908096280087527E-2</v>
      </c>
      <c r="T12" s="7">
        <f xml:space="preserve"> B7 / $D$32</f>
        <v>6.1269146608315096E-2</v>
      </c>
      <c r="U12" s="7">
        <f>O18+O19</f>
        <v>7.2210065645514215E-2</v>
      </c>
      <c r="V12" s="7">
        <f xml:space="preserve"> B6 / $D$32</f>
        <v>7.4398249452954049E-2</v>
      </c>
      <c r="W12" s="7"/>
      <c r="X12" s="7"/>
      <c r="Y12" s="7"/>
      <c r="Z12" s="7"/>
      <c r="AA12" s="7"/>
      <c r="AB12" s="7"/>
      <c r="AC12" s="7"/>
      <c r="AD12" s="7"/>
    </row>
    <row r="13" spans="1:30" x14ac:dyDescent="0.3">
      <c r="A13" s="1" t="s">
        <v>5</v>
      </c>
      <c r="B13" s="1">
        <v>18</v>
      </c>
      <c r="C13" s="7">
        <f t="shared" si="0"/>
        <v>3.9387308533916851E-2</v>
      </c>
      <c r="D13" s="7">
        <f t="shared" si="11"/>
        <v>3.9387308533916851E-2</v>
      </c>
      <c r="E13" s="7">
        <f t="shared" si="1"/>
        <v>3.9387308533916851E-2</v>
      </c>
      <c r="F13" s="7">
        <f t="shared" si="2"/>
        <v>3.9387308533916851E-2</v>
      </c>
      <c r="G13" s="7">
        <f t="shared" si="3"/>
        <v>3.9387308533916851E-2</v>
      </c>
      <c r="H13" s="7">
        <f t="shared" si="4"/>
        <v>3.9387308533916851E-2</v>
      </c>
      <c r="I13" s="7">
        <f t="shared" si="5"/>
        <v>3.9387308533916851E-2</v>
      </c>
      <c r="J13" s="7">
        <f t="shared" si="6"/>
        <v>3.9387308533916851E-2</v>
      </c>
      <c r="K13" s="7">
        <f t="shared" si="7"/>
        <v>3.9387308533916851E-2</v>
      </c>
      <c r="L13" s="7">
        <f>K22+K23</f>
        <v>4.1575492341356671E-2</v>
      </c>
      <c r="M13" s="7">
        <f xml:space="preserve"> B12 / $D$32</f>
        <v>4.3763676148796497E-2</v>
      </c>
      <c r="N13" s="7">
        <f xml:space="preserve"> B11 / $D$32</f>
        <v>4.3763676148796497E-2</v>
      </c>
      <c r="O13" s="7">
        <f>L21+L22</f>
        <v>4.8140043763676144E-2</v>
      </c>
      <c r="P13" s="7">
        <f xml:space="preserve"> B10 / $D$32</f>
        <v>4.8140043763676151E-2</v>
      </c>
      <c r="Q13" s="7">
        <f>M20+M21</f>
        <v>5.4704595185995623E-2</v>
      </c>
      <c r="R13" s="7">
        <f xml:space="preserve"> B9 / $D$32</f>
        <v>5.4704595185995623E-2</v>
      </c>
      <c r="S13" s="7">
        <f xml:space="preserve"> B8 / $D$32</f>
        <v>5.689277899343545E-2</v>
      </c>
      <c r="T13" s="7">
        <f>N19+N20</f>
        <v>5.908096280087527E-2</v>
      </c>
      <c r="U13" s="7">
        <f xml:space="preserve"> B7 / $D$32</f>
        <v>6.1269146608315096E-2</v>
      </c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3">
      <c r="A14" s="1" t="s">
        <v>18</v>
      </c>
      <c r="B14" s="1">
        <v>15</v>
      </c>
      <c r="C14" s="7">
        <f t="shared" si="0"/>
        <v>3.2822757111597371E-2</v>
      </c>
      <c r="D14" s="7">
        <f t="shared" si="11"/>
        <v>3.2822757111597371E-2</v>
      </c>
      <c r="E14" s="7">
        <f t="shared" si="1"/>
        <v>3.2822757111597371E-2</v>
      </c>
      <c r="F14" s="7">
        <f t="shared" si="2"/>
        <v>3.2822757111597371E-2</v>
      </c>
      <c r="G14" s="7">
        <f t="shared" si="3"/>
        <v>3.2822757111597371E-2</v>
      </c>
      <c r="H14" s="7">
        <f t="shared" si="4"/>
        <v>3.2822757111597371E-2</v>
      </c>
      <c r="I14" s="7">
        <f t="shared" si="5"/>
        <v>3.2822757111597371E-2</v>
      </c>
      <c r="J14" s="7">
        <f t="shared" si="6"/>
        <v>3.2822757111597371E-2</v>
      </c>
      <c r="K14" s="7">
        <f>J23+J24</f>
        <v>3.9387308533916851E-2</v>
      </c>
      <c r="L14" s="7">
        <f xml:space="preserve"> B13 / $D$32</f>
        <v>3.9387308533916851E-2</v>
      </c>
      <c r="M14" s="7">
        <f>K22+K23</f>
        <v>4.1575492341356671E-2</v>
      </c>
      <c r="N14" s="7">
        <f xml:space="preserve"> B12 / $D$32</f>
        <v>4.3763676148796497E-2</v>
      </c>
      <c r="O14" s="7">
        <f xml:space="preserve"> B11 / $D$32</f>
        <v>4.3763676148796497E-2</v>
      </c>
      <c r="P14" s="7">
        <f>L21+L22</f>
        <v>4.8140043763676144E-2</v>
      </c>
      <c r="Q14" s="7">
        <f xml:space="preserve"> B10 / $D$32</f>
        <v>4.8140043763676151E-2</v>
      </c>
      <c r="R14" s="7">
        <f>M20+M21</f>
        <v>5.4704595185995623E-2</v>
      </c>
      <c r="S14" s="7">
        <f xml:space="preserve"> B9 / $D$32</f>
        <v>5.4704595185995623E-2</v>
      </c>
      <c r="T14" s="7">
        <f xml:space="preserve"> B8 / $D$32</f>
        <v>5.689277899343545E-2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3">
      <c r="A15" s="1" t="s">
        <v>6</v>
      </c>
      <c r="B15" s="1">
        <v>14</v>
      </c>
      <c r="C15" s="7">
        <f t="shared" si="0"/>
        <v>3.0634573304157548E-2</v>
      </c>
      <c r="D15" s="7">
        <f t="shared" si="11"/>
        <v>3.0634573304157548E-2</v>
      </c>
      <c r="E15" s="7">
        <f t="shared" si="1"/>
        <v>3.0634573304157548E-2</v>
      </c>
      <c r="F15" s="7">
        <f t="shared" si="2"/>
        <v>3.0634573304157548E-2</v>
      </c>
      <c r="G15" s="7">
        <f t="shared" si="3"/>
        <v>3.0634573304157548E-2</v>
      </c>
      <c r="H15" s="7">
        <f t="shared" si="4"/>
        <v>3.0634573304157548E-2</v>
      </c>
      <c r="I15" s="7">
        <f t="shared" si="5"/>
        <v>3.0634573304157548E-2</v>
      </c>
      <c r="J15" s="7">
        <f t="shared" si="6"/>
        <v>3.0634573304157548E-2</v>
      </c>
      <c r="K15" s="7">
        <f xml:space="preserve"> B14 / $D$32</f>
        <v>3.2822757111597371E-2</v>
      </c>
      <c r="L15" s="7">
        <f>J23+J24</f>
        <v>3.9387308533916851E-2</v>
      </c>
      <c r="M15" s="7">
        <f xml:space="preserve"> B13 / $D$32</f>
        <v>3.9387308533916851E-2</v>
      </c>
      <c r="N15" s="7">
        <f>K22+K23</f>
        <v>4.1575492341356671E-2</v>
      </c>
      <c r="O15" s="7">
        <f xml:space="preserve"> B12 / $D$32</f>
        <v>4.3763676148796497E-2</v>
      </c>
      <c r="P15" s="7">
        <f xml:space="preserve"> B11 / $D$32</f>
        <v>4.3763676148796497E-2</v>
      </c>
      <c r="Q15" s="7">
        <f>L21+L22</f>
        <v>4.8140043763676144E-2</v>
      </c>
      <c r="R15" s="7">
        <f xml:space="preserve"> B10 / $D$32</f>
        <v>4.8140043763676151E-2</v>
      </c>
      <c r="S15" s="7">
        <f>M20+M21</f>
        <v>5.4704595185995623E-2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1" t="s">
        <v>30</v>
      </c>
      <c r="B16" s="1">
        <v>13</v>
      </c>
      <c r="C16" s="7">
        <f t="shared" si="0"/>
        <v>2.8446389496717725E-2</v>
      </c>
      <c r="D16" s="7">
        <f t="shared" si="11"/>
        <v>2.8446389496717725E-2</v>
      </c>
      <c r="E16" s="7">
        <f t="shared" si="1"/>
        <v>2.8446389496717725E-2</v>
      </c>
      <c r="F16" s="7">
        <f t="shared" si="2"/>
        <v>2.8446389496717725E-2</v>
      </c>
      <c r="G16" s="7">
        <f t="shared" si="3"/>
        <v>2.8446389496717725E-2</v>
      </c>
      <c r="H16" s="7">
        <f t="shared" si="4"/>
        <v>2.8446389496717725E-2</v>
      </c>
      <c r="I16" s="7">
        <f t="shared" si="5"/>
        <v>2.8446389496717725E-2</v>
      </c>
      <c r="J16" s="7">
        <f t="shared" si="6"/>
        <v>2.8446389496717725E-2</v>
      </c>
      <c r="K16" s="7">
        <f xml:space="preserve"> B15 / $D$32</f>
        <v>3.0634573304157548E-2</v>
      </c>
      <c r="L16" s="7">
        <f xml:space="preserve"> B14 / $D$32</f>
        <v>3.2822757111597371E-2</v>
      </c>
      <c r="M16" s="7">
        <f>J23+J24</f>
        <v>3.9387308533916851E-2</v>
      </c>
      <c r="N16" s="7">
        <f xml:space="preserve"> B13 / $D$32</f>
        <v>3.9387308533916851E-2</v>
      </c>
      <c r="O16" s="7">
        <f>K22+K23</f>
        <v>4.1575492341356671E-2</v>
      </c>
      <c r="P16" s="7">
        <f xml:space="preserve"> B12 / $D$32</f>
        <v>4.3763676148796497E-2</v>
      </c>
      <c r="Q16" s="7">
        <f xml:space="preserve"> B11 / $D$32</f>
        <v>4.3763676148796497E-2</v>
      </c>
      <c r="R16" s="7">
        <f>L21+L22</f>
        <v>4.8140043763676144E-2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1" t="s">
        <v>21</v>
      </c>
      <c r="B17" s="1">
        <v>13</v>
      </c>
      <c r="C17" s="7">
        <f t="shared" si="0"/>
        <v>2.8446389496717725E-2</v>
      </c>
      <c r="D17" s="7">
        <f t="shared" si="11"/>
        <v>2.8446389496717725E-2</v>
      </c>
      <c r="E17" s="7">
        <f t="shared" si="1"/>
        <v>2.8446389496717725E-2</v>
      </c>
      <c r="F17" s="7">
        <f t="shared" si="2"/>
        <v>2.8446389496717725E-2</v>
      </c>
      <c r="G17" s="7">
        <f t="shared" si="3"/>
        <v>2.8446389496717725E-2</v>
      </c>
      <c r="H17" s="7">
        <f t="shared" si="4"/>
        <v>2.8446389496717725E-2</v>
      </c>
      <c r="I17" s="7">
        <f t="shared" si="5"/>
        <v>2.8446389496717725E-2</v>
      </c>
      <c r="J17" s="7">
        <f t="shared" si="6"/>
        <v>2.8446389496717725E-2</v>
      </c>
      <c r="K17" s="7">
        <f xml:space="preserve"> B16 / $D$32</f>
        <v>2.8446389496717725E-2</v>
      </c>
      <c r="L17" s="7">
        <f xml:space="preserve"> B15 / $D$32</f>
        <v>3.0634573304157548E-2</v>
      </c>
      <c r="M17" s="7">
        <f xml:space="preserve"> B14 / $D$32</f>
        <v>3.2822757111597371E-2</v>
      </c>
      <c r="N17" s="7">
        <f>J23+J24</f>
        <v>3.9387308533916851E-2</v>
      </c>
      <c r="O17" s="7">
        <f xml:space="preserve"> B13 / $D$32</f>
        <v>3.9387308533916851E-2</v>
      </c>
      <c r="P17" s="7">
        <f>K22+K23</f>
        <v>4.1575492341356671E-2</v>
      </c>
      <c r="Q17" s="7">
        <f xml:space="preserve"> B12 / $D$32</f>
        <v>4.3763676148796497E-2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A18" s="1" t="s">
        <v>9</v>
      </c>
      <c r="B18" s="1">
        <v>12</v>
      </c>
      <c r="C18" s="7">
        <f t="shared" si="0"/>
        <v>2.6258205689277898E-2</v>
      </c>
      <c r="D18" s="7">
        <f t="shared" si="11"/>
        <v>2.6258205689277898E-2</v>
      </c>
      <c r="E18" s="7">
        <f t="shared" si="1"/>
        <v>2.6258205689277898E-2</v>
      </c>
      <c r="F18" s="7">
        <f t="shared" si="2"/>
        <v>2.6258205689277898E-2</v>
      </c>
      <c r="G18" s="7">
        <f t="shared" si="3"/>
        <v>2.6258205689277898E-2</v>
      </c>
      <c r="H18" s="7">
        <f t="shared" si="4"/>
        <v>2.6258205689277898E-2</v>
      </c>
      <c r="I18" s="7">
        <f t="shared" si="5"/>
        <v>2.6258205689277898E-2</v>
      </c>
      <c r="J18" s="7">
        <f t="shared" si="6"/>
        <v>2.6258205689277898E-2</v>
      </c>
      <c r="K18" s="7">
        <f xml:space="preserve"> B17 / $D$32</f>
        <v>2.8446389496717725E-2</v>
      </c>
      <c r="L18" s="7">
        <f xml:space="preserve"> B16 / $D$32</f>
        <v>2.8446389496717725E-2</v>
      </c>
      <c r="M18" s="7">
        <f xml:space="preserve"> B15 / $D$32</f>
        <v>3.0634573304157548E-2</v>
      </c>
      <c r="N18" s="7">
        <f xml:space="preserve"> B14 / $D$32</f>
        <v>3.2822757111597371E-2</v>
      </c>
      <c r="O18" s="7">
        <f>J23+J24</f>
        <v>3.9387308533916851E-2</v>
      </c>
      <c r="P18" s="7">
        <f xml:space="preserve"> B13 / $D$32</f>
        <v>3.9387308533916851E-2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A19" s="1" t="s">
        <v>14</v>
      </c>
      <c r="B19" s="1">
        <v>9</v>
      </c>
      <c r="C19" s="7">
        <f t="shared" si="0"/>
        <v>1.9693654266958426E-2</v>
      </c>
      <c r="D19" s="7">
        <f t="shared" si="11"/>
        <v>1.9693654266958426E-2</v>
      </c>
      <c r="E19" s="7">
        <f t="shared" si="1"/>
        <v>1.9693654266958426E-2</v>
      </c>
      <c r="F19" s="7">
        <f t="shared" si="2"/>
        <v>1.9693654266958426E-2</v>
      </c>
      <c r="G19" s="7">
        <f xml:space="preserve"> $B$19 / $D$32</f>
        <v>1.9693654266958426E-2</v>
      </c>
      <c r="H19" s="7">
        <f xml:space="preserve"> $G$26+$G$27</f>
        <v>2.1881838074398249E-2</v>
      </c>
      <c r="I19" s="7">
        <f xml:space="preserve"> $G$26+$G$27</f>
        <v>2.1881838074398249E-2</v>
      </c>
      <c r="J19" s="7">
        <f>I24+I25</f>
        <v>2.6258205689277898E-2</v>
      </c>
      <c r="K19" s="7">
        <f xml:space="preserve"> B18 / $D$32</f>
        <v>2.6258205689277898E-2</v>
      </c>
      <c r="L19" s="7">
        <f xml:space="preserve"> B17 / $D$32</f>
        <v>2.8446389496717725E-2</v>
      </c>
      <c r="M19" s="7">
        <f xml:space="preserve"> B16 / $D$32</f>
        <v>2.8446389496717725E-2</v>
      </c>
      <c r="N19" s="7">
        <f xml:space="preserve"> B15 / $D$32</f>
        <v>3.0634573304157548E-2</v>
      </c>
      <c r="O19" s="7">
        <f xml:space="preserve"> B14 / $D$32</f>
        <v>3.2822757111597371E-2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3">
      <c r="A20" s="1" t="s">
        <v>3</v>
      </c>
      <c r="B20" s="1">
        <v>9</v>
      </c>
      <c r="C20" s="7">
        <f t="shared" si="0"/>
        <v>1.9693654266958426E-2</v>
      </c>
      <c r="D20" s="7">
        <f t="shared" si="11"/>
        <v>1.9693654266958426E-2</v>
      </c>
      <c r="E20" s="7">
        <f t="shared" si="1"/>
        <v>1.9693654266958426E-2</v>
      </c>
      <c r="F20" s="7">
        <f t="shared" si="2"/>
        <v>1.9693654266958426E-2</v>
      </c>
      <c r="G20" s="7">
        <f xml:space="preserve"> $B$20 / $D$32</f>
        <v>1.9693654266958426E-2</v>
      </c>
      <c r="H20" s="7">
        <f xml:space="preserve"> B19 / $D$32</f>
        <v>1.9693654266958426E-2</v>
      </c>
      <c r="I20" s="7">
        <f xml:space="preserve"> H25+H26</f>
        <v>2.1881838074398249E-2</v>
      </c>
      <c r="J20" s="7">
        <f xml:space="preserve"> $G$26+$G$27</f>
        <v>2.1881838074398249E-2</v>
      </c>
      <c r="K20" s="7">
        <f>I24+I25</f>
        <v>2.6258205689277898E-2</v>
      </c>
      <c r="L20" s="7">
        <f xml:space="preserve"> B18 / $D$32</f>
        <v>2.6258205689277898E-2</v>
      </c>
      <c r="M20" s="7">
        <f xml:space="preserve"> B17 / $D$32</f>
        <v>2.8446389496717725E-2</v>
      </c>
      <c r="N20" s="7">
        <f xml:space="preserve"> B16 / $D$32</f>
        <v>2.8446389496717725E-2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1" t="s">
        <v>28</v>
      </c>
      <c r="B21" s="1">
        <v>7</v>
      </c>
      <c r="C21" s="7">
        <f t="shared" si="0"/>
        <v>1.5317286652078774E-2</v>
      </c>
      <c r="D21" s="7">
        <f t="shared" si="11"/>
        <v>1.5317286652078774E-2</v>
      </c>
      <c r="E21" s="7">
        <f t="shared" si="1"/>
        <v>1.5317286652078774E-2</v>
      </c>
      <c r="F21" s="7">
        <f xml:space="preserve"> $B$21 / $D$32</f>
        <v>1.5317286652078774E-2</v>
      </c>
      <c r="G21" s="7">
        <f>$F$27+$F$28</f>
        <v>1.9693654266958426E-2</v>
      </c>
      <c r="H21" s="7">
        <f xml:space="preserve"> $B$20 / $D$32</f>
        <v>1.9693654266958426E-2</v>
      </c>
      <c r="I21" s="7">
        <f xml:space="preserve"> B19 / $D$32</f>
        <v>1.9693654266958426E-2</v>
      </c>
      <c r="J21" s="7">
        <f xml:space="preserve"> H25+H26</f>
        <v>2.1881838074398249E-2</v>
      </c>
      <c r="K21" s="7">
        <f xml:space="preserve"> $G$26+$G$27</f>
        <v>2.1881838074398249E-2</v>
      </c>
      <c r="L21" s="7">
        <f>I24+I25</f>
        <v>2.6258205689277898E-2</v>
      </c>
      <c r="M21" s="7">
        <f xml:space="preserve"> B18 / $D$32</f>
        <v>2.6258205689277898E-2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3">
      <c r="A22" s="1" t="s">
        <v>27</v>
      </c>
      <c r="B22" s="1">
        <v>5</v>
      </c>
      <c r="C22" s="7">
        <f t="shared" si="0"/>
        <v>1.0940919037199124E-2</v>
      </c>
      <c r="D22" s="7">
        <f t="shared" si="11"/>
        <v>1.0940919037199124E-2</v>
      </c>
      <c r="E22" s="7">
        <f t="shared" si="1"/>
        <v>1.0940919037199124E-2</v>
      </c>
      <c r="F22" s="7">
        <f xml:space="preserve"> $B$22 / $D$32</f>
        <v>1.0940919037199124E-2</v>
      </c>
      <c r="G22" s="7">
        <f xml:space="preserve"> $B$21 / $D$32</f>
        <v>1.5317286652078774E-2</v>
      </c>
      <c r="H22" s="7">
        <f>$F$27+$F$28</f>
        <v>1.9693654266958426E-2</v>
      </c>
      <c r="I22" s="7">
        <f xml:space="preserve"> $B$20 / $D$32</f>
        <v>1.9693654266958426E-2</v>
      </c>
      <c r="J22" s="7">
        <f xml:space="preserve"> B19 / $D$32</f>
        <v>1.9693654266958426E-2</v>
      </c>
      <c r="K22" s="7">
        <f xml:space="preserve"> H25+H26</f>
        <v>2.1881838074398249E-2</v>
      </c>
      <c r="L22" s="7">
        <f xml:space="preserve"> $G$26+$G$27</f>
        <v>2.1881838074398249E-2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1" t="s">
        <v>25</v>
      </c>
      <c r="B23" s="1">
        <v>5</v>
      </c>
      <c r="C23" s="7">
        <f t="shared" si="0"/>
        <v>1.0940919037199124E-2</v>
      </c>
      <c r="D23" s="7">
        <f t="shared" si="11"/>
        <v>1.0940919037199124E-2</v>
      </c>
      <c r="E23" s="7">
        <f t="shared" si="1"/>
        <v>1.0940919037199124E-2</v>
      </c>
      <c r="F23" s="7">
        <f xml:space="preserve"> $B$23 / $D$32</f>
        <v>1.0940919037199124E-2</v>
      </c>
      <c r="G23" s="7">
        <f xml:space="preserve"> $B$22 / $D$32</f>
        <v>1.0940919037199124E-2</v>
      </c>
      <c r="H23" s="7">
        <f xml:space="preserve"> $B$21 / $D$32</f>
        <v>1.5317286652078774E-2</v>
      </c>
      <c r="I23" s="7">
        <f>$F$27+$F$28</f>
        <v>1.9693654266958426E-2</v>
      </c>
      <c r="J23" s="7">
        <f xml:space="preserve"> $B$20 / $D$32</f>
        <v>1.9693654266958426E-2</v>
      </c>
      <c r="K23" s="7">
        <f xml:space="preserve"> B19 / $D$32</f>
        <v>1.9693654266958426E-2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3">
      <c r="A24" s="1" t="s">
        <v>23</v>
      </c>
      <c r="B24" s="1">
        <v>5</v>
      </c>
      <c r="C24" s="7">
        <f t="shared" si="0"/>
        <v>1.0940919037199124E-2</v>
      </c>
      <c r="D24" s="7">
        <f t="shared" si="11"/>
        <v>1.0940919037199124E-2</v>
      </c>
      <c r="E24" s="7">
        <f t="shared" si="1"/>
        <v>1.0940919037199124E-2</v>
      </c>
      <c r="F24" s="7">
        <f xml:space="preserve"> $B$24 / $D$32</f>
        <v>1.0940919037199124E-2</v>
      </c>
      <c r="G24" s="7">
        <f xml:space="preserve"> $B$23 / $D$32</f>
        <v>1.0940919037199124E-2</v>
      </c>
      <c r="H24" s="7">
        <f xml:space="preserve"> $B$22 / $D$32</f>
        <v>1.0940919037199124E-2</v>
      </c>
      <c r="I24" s="7">
        <f xml:space="preserve"> $B$21 / $D$32</f>
        <v>1.5317286652078774E-2</v>
      </c>
      <c r="J24" s="7">
        <f>$F$27+$F$28</f>
        <v>1.9693654266958426E-2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3">
      <c r="A25" s="1" t="s">
        <v>22</v>
      </c>
      <c r="B25" s="1">
        <v>5</v>
      </c>
      <c r="C25" s="7">
        <f t="shared" si="0"/>
        <v>1.0940919037199124E-2</v>
      </c>
      <c r="D25" s="7">
        <f t="shared" si="11"/>
        <v>1.0940919037199124E-2</v>
      </c>
      <c r="E25" s="7">
        <f t="shared" si="1"/>
        <v>1.0940919037199124E-2</v>
      </c>
      <c r="F25" s="7">
        <f xml:space="preserve"> $B$25 / $D$32</f>
        <v>1.0940919037199124E-2</v>
      </c>
      <c r="G25" s="7">
        <f xml:space="preserve"> $B$24 / $D$32</f>
        <v>1.0940919037199124E-2</v>
      </c>
      <c r="H25" s="7">
        <f xml:space="preserve"> $B$23 / $D$32</f>
        <v>1.0940919037199124E-2</v>
      </c>
      <c r="I25" s="7">
        <f xml:space="preserve"> $B$22 / $D$32</f>
        <v>1.0940919037199124E-2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1" t="s">
        <v>11</v>
      </c>
      <c r="B26" s="1">
        <v>5</v>
      </c>
      <c r="C26" s="7">
        <f t="shared" si="0"/>
        <v>1.0940919037199124E-2</v>
      </c>
      <c r="D26" s="7">
        <f t="shared" si="11"/>
        <v>1.0940919037199124E-2</v>
      </c>
      <c r="E26" s="7">
        <f t="shared" si="1"/>
        <v>1.0940919037199124E-2</v>
      </c>
      <c r="F26" s="7">
        <f xml:space="preserve"> $B$26 / $D$32</f>
        <v>1.0940919037199124E-2</v>
      </c>
      <c r="G26" s="7">
        <f xml:space="preserve"> $B$25 / $D$32</f>
        <v>1.0940919037199124E-2</v>
      </c>
      <c r="H26" s="7">
        <f xml:space="preserve"> $B$24 / $D$32</f>
        <v>1.0940919037199124E-2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1" t="s">
        <v>17</v>
      </c>
      <c r="B27" s="1">
        <v>3</v>
      </c>
      <c r="C27" s="7">
        <f t="shared" si="0"/>
        <v>6.5645514223194746E-3</v>
      </c>
      <c r="D27" s="7">
        <f xml:space="preserve"> $B$27 / $D$32</f>
        <v>6.5645514223194746E-3</v>
      </c>
      <c r="E27" s="7">
        <f xml:space="preserve"> $D$29+$D$30</f>
        <v>8.7527352297592995E-3</v>
      </c>
      <c r="F27" s="7">
        <f xml:space="preserve"> $E$28+$E$29</f>
        <v>1.0940919037199124E-2</v>
      </c>
      <c r="G27" s="7">
        <f xml:space="preserve"> $B$26 / $D$32</f>
        <v>1.0940919037199124E-2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3">
      <c r="A28" s="1" t="s">
        <v>24</v>
      </c>
      <c r="B28" s="1">
        <v>2</v>
      </c>
      <c r="C28" s="7">
        <f t="shared" si="0"/>
        <v>4.3763676148796497E-3</v>
      </c>
      <c r="D28" s="7">
        <f xml:space="preserve"> $B$28 / $D$32</f>
        <v>4.3763676148796497E-3</v>
      </c>
      <c r="E28" s="7">
        <f xml:space="preserve"> $B$27 / $D$32</f>
        <v>6.5645514223194746E-3</v>
      </c>
      <c r="F28" s="7">
        <f xml:space="preserve"> $D$29+$D$30</f>
        <v>8.7527352297592995E-3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A29" s="1" t="s">
        <v>8</v>
      </c>
      <c r="B29" s="1">
        <v>2</v>
      </c>
      <c r="C29" s="7">
        <f t="shared" si="0"/>
        <v>4.3763676148796497E-3</v>
      </c>
      <c r="D29" s="7">
        <f xml:space="preserve"> $B$29 / $D$32</f>
        <v>4.3763676148796497E-3</v>
      </c>
      <c r="E29" s="7">
        <f xml:space="preserve"> $B$28 / $D$32</f>
        <v>4.3763676148796497E-3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A30" s="1" t="s">
        <v>29</v>
      </c>
      <c r="B30" s="1">
        <v>1</v>
      </c>
      <c r="C30" s="7">
        <f t="shared" si="0"/>
        <v>2.1881838074398249E-3</v>
      </c>
      <c r="D30" s="7">
        <f xml:space="preserve"> C30 + C31</f>
        <v>4.3763676148796497E-3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3">
      <c r="A31" s="1" t="s">
        <v>26</v>
      </c>
      <c r="B31" s="1">
        <v>1</v>
      </c>
      <c r="C31" s="7">
        <f t="shared" si="0"/>
        <v>2.1881838074398249E-3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3">
      <c r="D32" s="1">
        <f>SUM(B3:B31)</f>
        <v>457</v>
      </c>
    </row>
    <row r="33" spans="1:29" x14ac:dyDescent="0.3">
      <c r="A33" s="6" t="s">
        <v>0</v>
      </c>
      <c r="B33" s="6" t="s">
        <v>87</v>
      </c>
      <c r="C33" s="6" t="s">
        <v>88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3">
      <c r="A34" s="6"/>
      <c r="B34" s="6"/>
      <c r="C34" s="3">
        <v>1</v>
      </c>
      <c r="D34" s="3">
        <v>2</v>
      </c>
      <c r="E34" s="3">
        <v>3</v>
      </c>
      <c r="F34" s="3">
        <v>4</v>
      </c>
      <c r="G34" s="3">
        <v>5</v>
      </c>
      <c r="H34" s="3">
        <v>6</v>
      </c>
      <c r="I34" s="3">
        <v>7</v>
      </c>
      <c r="J34" s="3">
        <v>8</v>
      </c>
      <c r="K34" s="3">
        <v>9</v>
      </c>
      <c r="L34" s="3">
        <v>10</v>
      </c>
      <c r="M34" s="3">
        <v>11</v>
      </c>
      <c r="N34" s="3">
        <v>12</v>
      </c>
      <c r="O34" s="3">
        <v>13</v>
      </c>
      <c r="P34" s="3">
        <v>14</v>
      </c>
      <c r="Q34" s="3">
        <v>15</v>
      </c>
      <c r="R34" s="3">
        <v>16</v>
      </c>
      <c r="S34" s="3">
        <v>17</v>
      </c>
      <c r="T34" s="3">
        <v>18</v>
      </c>
      <c r="U34" s="3">
        <v>19</v>
      </c>
      <c r="V34" s="3">
        <v>20</v>
      </c>
      <c r="W34" s="3">
        <v>21</v>
      </c>
      <c r="X34" s="3">
        <v>22</v>
      </c>
      <c r="Y34" s="3">
        <v>23</v>
      </c>
      <c r="Z34" s="3">
        <v>24</v>
      </c>
      <c r="AA34" s="3">
        <v>25</v>
      </c>
      <c r="AB34" s="3">
        <v>26</v>
      </c>
      <c r="AC34" s="3">
        <v>27</v>
      </c>
    </row>
    <row r="35" spans="1:29" x14ac:dyDescent="0.3">
      <c r="A35" s="4" t="s">
        <v>7</v>
      </c>
      <c r="B35" s="4" t="s">
        <v>40</v>
      </c>
      <c r="C35" s="4" t="s">
        <v>40</v>
      </c>
      <c r="D35" s="4" t="s">
        <v>40</v>
      </c>
      <c r="E35" s="4" t="s">
        <v>40</v>
      </c>
      <c r="F35" s="4" t="s">
        <v>40</v>
      </c>
      <c r="G35" s="4" t="s">
        <v>40</v>
      </c>
      <c r="H35" s="4" t="s">
        <v>40</v>
      </c>
      <c r="I35" s="4" t="s">
        <v>40</v>
      </c>
      <c r="J35" s="4" t="s">
        <v>40</v>
      </c>
      <c r="K35" s="4" t="s">
        <v>40</v>
      </c>
      <c r="L35" s="4" t="s">
        <v>40</v>
      </c>
      <c r="M35" s="4" t="s">
        <v>40</v>
      </c>
      <c r="N35" s="4" t="s">
        <v>40</v>
      </c>
      <c r="O35" s="4" t="s">
        <v>40</v>
      </c>
      <c r="P35" s="4" t="s">
        <v>40</v>
      </c>
      <c r="Q35" s="4" t="s">
        <v>40</v>
      </c>
      <c r="R35" s="4" t="s">
        <v>40</v>
      </c>
      <c r="S35" s="4" t="s">
        <v>39</v>
      </c>
      <c r="T35" s="4" t="s">
        <v>38</v>
      </c>
      <c r="U35" s="4" t="s">
        <v>37</v>
      </c>
      <c r="V35" s="4" t="s">
        <v>36</v>
      </c>
      <c r="W35" s="4" t="s">
        <v>35</v>
      </c>
      <c r="X35" s="4" t="s">
        <v>32</v>
      </c>
      <c r="Y35" s="4" t="s">
        <v>31</v>
      </c>
      <c r="Z35" s="4" t="s">
        <v>34</v>
      </c>
      <c r="AA35" s="4" t="s">
        <v>33</v>
      </c>
      <c r="AB35" s="4">
        <v>0</v>
      </c>
      <c r="AC35" s="4">
        <v>1</v>
      </c>
    </row>
    <row r="36" spans="1:29" x14ac:dyDescent="0.3">
      <c r="A36" s="4" t="s">
        <v>16</v>
      </c>
      <c r="B36" s="4" t="s">
        <v>41</v>
      </c>
      <c r="C36" s="4" t="s">
        <v>41</v>
      </c>
      <c r="D36" s="4" t="s">
        <v>41</v>
      </c>
      <c r="E36" s="4" t="s">
        <v>41</v>
      </c>
      <c r="F36" s="4" t="s">
        <v>41</v>
      </c>
      <c r="G36" s="4" t="s">
        <v>41</v>
      </c>
      <c r="H36" s="4" t="s">
        <v>41</v>
      </c>
      <c r="I36" s="4" t="s">
        <v>41</v>
      </c>
      <c r="J36" s="4" t="s">
        <v>41</v>
      </c>
      <c r="K36" s="4" t="s">
        <v>41</v>
      </c>
      <c r="L36" s="4" t="s">
        <v>41</v>
      </c>
      <c r="M36" s="4" t="s">
        <v>41</v>
      </c>
      <c r="N36" s="4" t="s">
        <v>41</v>
      </c>
      <c r="O36" s="4" t="s">
        <v>41</v>
      </c>
      <c r="P36" s="4" t="s">
        <v>41</v>
      </c>
      <c r="Q36" s="4" t="s">
        <v>41</v>
      </c>
      <c r="R36" s="4" t="s">
        <v>41</v>
      </c>
      <c r="S36" s="4" t="s">
        <v>40</v>
      </c>
      <c r="T36" s="4" t="s">
        <v>39</v>
      </c>
      <c r="U36" s="4" t="s">
        <v>38</v>
      </c>
      <c r="V36" s="4" t="s">
        <v>37</v>
      </c>
      <c r="W36" s="4" t="s">
        <v>36</v>
      </c>
      <c r="X36" s="4" t="s">
        <v>35</v>
      </c>
      <c r="Y36" s="4" t="s">
        <v>32</v>
      </c>
      <c r="Z36" s="4" t="s">
        <v>31</v>
      </c>
      <c r="AA36" s="4" t="s">
        <v>34</v>
      </c>
      <c r="AB36" s="4">
        <v>11</v>
      </c>
      <c r="AC36" s="4">
        <v>0</v>
      </c>
    </row>
    <row r="37" spans="1:29" x14ac:dyDescent="0.3">
      <c r="A37" s="4" t="s">
        <v>2</v>
      </c>
      <c r="B37" s="4" t="s">
        <v>44</v>
      </c>
      <c r="C37" s="4" t="s">
        <v>44</v>
      </c>
      <c r="D37" s="4" t="s">
        <v>44</v>
      </c>
      <c r="E37" s="4" t="s">
        <v>44</v>
      </c>
      <c r="F37" s="4" t="s">
        <v>44</v>
      </c>
      <c r="G37" s="4" t="s">
        <v>44</v>
      </c>
      <c r="H37" s="4" t="s">
        <v>44</v>
      </c>
      <c r="I37" s="4" t="s">
        <v>44</v>
      </c>
      <c r="J37" s="4" t="s">
        <v>44</v>
      </c>
      <c r="K37" s="4" t="s">
        <v>44</v>
      </c>
      <c r="L37" s="4" t="s">
        <v>44</v>
      </c>
      <c r="M37" s="4" t="s">
        <v>44</v>
      </c>
      <c r="N37" s="4" t="s">
        <v>44</v>
      </c>
      <c r="O37" s="4" t="s">
        <v>44</v>
      </c>
      <c r="P37" s="4" t="s">
        <v>44</v>
      </c>
      <c r="Q37" s="4" t="s">
        <v>44</v>
      </c>
      <c r="R37" s="4" t="s">
        <v>42</v>
      </c>
      <c r="S37" s="4" t="s">
        <v>41</v>
      </c>
      <c r="T37" s="4" t="s">
        <v>40</v>
      </c>
      <c r="U37" s="4" t="s">
        <v>39</v>
      </c>
      <c r="V37" s="4" t="s">
        <v>38</v>
      </c>
      <c r="W37" s="4" t="s">
        <v>37</v>
      </c>
      <c r="X37" s="4" t="s">
        <v>36</v>
      </c>
      <c r="Y37" s="4" t="s">
        <v>35</v>
      </c>
      <c r="Z37" s="4" t="s">
        <v>32</v>
      </c>
      <c r="AA37" s="4" t="s">
        <v>31</v>
      </c>
      <c r="AB37" s="4">
        <v>10</v>
      </c>
      <c r="AC37" s="4"/>
    </row>
    <row r="38" spans="1:29" x14ac:dyDescent="0.3">
      <c r="A38" s="4" t="s">
        <v>15</v>
      </c>
      <c r="B38" s="4" t="s">
        <v>46</v>
      </c>
      <c r="C38" s="4" t="s">
        <v>46</v>
      </c>
      <c r="D38" s="4" t="s">
        <v>46</v>
      </c>
      <c r="E38" s="4" t="s">
        <v>46</v>
      </c>
      <c r="F38" s="4" t="s">
        <v>46</v>
      </c>
      <c r="G38" s="4" t="s">
        <v>46</v>
      </c>
      <c r="H38" s="4" t="s">
        <v>46</v>
      </c>
      <c r="I38" s="4" t="s">
        <v>46</v>
      </c>
      <c r="J38" s="4" t="s">
        <v>46</v>
      </c>
      <c r="K38" s="4" t="s">
        <v>46</v>
      </c>
      <c r="L38" s="4" t="s">
        <v>46</v>
      </c>
      <c r="M38" s="4" t="s">
        <v>46</v>
      </c>
      <c r="N38" s="4" t="s">
        <v>46</v>
      </c>
      <c r="O38" s="4" t="s">
        <v>46</v>
      </c>
      <c r="P38" s="4" t="s">
        <v>45</v>
      </c>
      <c r="Q38" s="4" t="s">
        <v>43</v>
      </c>
      <c r="R38" s="4" t="s">
        <v>44</v>
      </c>
      <c r="S38" s="4" t="s">
        <v>42</v>
      </c>
      <c r="T38" s="4" t="s">
        <v>41</v>
      </c>
      <c r="U38" s="4" t="s">
        <v>40</v>
      </c>
      <c r="V38" s="4" t="s">
        <v>39</v>
      </c>
      <c r="W38" s="4" t="s">
        <v>38</v>
      </c>
      <c r="X38" s="4" t="s">
        <v>37</v>
      </c>
      <c r="Y38" s="4" t="s">
        <v>36</v>
      </c>
      <c r="Z38" s="4" t="s">
        <v>35</v>
      </c>
      <c r="AA38" s="4" t="s">
        <v>32</v>
      </c>
      <c r="AB38" s="4"/>
      <c r="AC38" s="4"/>
    </row>
    <row r="39" spans="1:29" x14ac:dyDescent="0.3">
      <c r="A39" s="4" t="s">
        <v>4</v>
      </c>
      <c r="B39" s="4" t="s">
        <v>48</v>
      </c>
      <c r="C39" s="4" t="s">
        <v>48</v>
      </c>
      <c r="D39" s="4" t="s">
        <v>48</v>
      </c>
      <c r="E39" s="4" t="s">
        <v>48</v>
      </c>
      <c r="F39" s="4" t="s">
        <v>48</v>
      </c>
      <c r="G39" s="4" t="s">
        <v>48</v>
      </c>
      <c r="H39" s="4" t="s">
        <v>48</v>
      </c>
      <c r="I39" s="4" t="s">
        <v>48</v>
      </c>
      <c r="J39" s="4" t="s">
        <v>48</v>
      </c>
      <c r="K39" s="4" t="s">
        <v>48</v>
      </c>
      <c r="L39" s="4" t="s">
        <v>48</v>
      </c>
      <c r="M39" s="4" t="s">
        <v>48</v>
      </c>
      <c r="N39" s="4" t="s">
        <v>48</v>
      </c>
      <c r="O39" s="4" t="s">
        <v>47</v>
      </c>
      <c r="P39" s="4" t="s">
        <v>46</v>
      </c>
      <c r="Q39" s="4" t="s">
        <v>45</v>
      </c>
      <c r="R39" s="4" t="s">
        <v>43</v>
      </c>
      <c r="S39" s="4" t="s">
        <v>44</v>
      </c>
      <c r="T39" s="4" t="s">
        <v>42</v>
      </c>
      <c r="U39" s="4" t="s">
        <v>41</v>
      </c>
      <c r="V39" s="4" t="s">
        <v>40</v>
      </c>
      <c r="W39" s="4" t="s">
        <v>39</v>
      </c>
      <c r="X39" s="4" t="s">
        <v>38</v>
      </c>
      <c r="Y39" s="4" t="s">
        <v>37</v>
      </c>
      <c r="Z39" s="4" t="s">
        <v>36</v>
      </c>
      <c r="AA39" s="4"/>
      <c r="AB39" s="4"/>
      <c r="AC39" s="4"/>
    </row>
    <row r="40" spans="1:29" x14ac:dyDescent="0.3">
      <c r="A40" s="4" t="s">
        <v>19</v>
      </c>
      <c r="B40" s="4" t="s">
        <v>50</v>
      </c>
      <c r="C40" s="4" t="s">
        <v>50</v>
      </c>
      <c r="D40" s="4" t="s">
        <v>50</v>
      </c>
      <c r="E40" s="4" t="s">
        <v>50</v>
      </c>
      <c r="F40" s="4" t="s">
        <v>50</v>
      </c>
      <c r="G40" s="4" t="s">
        <v>50</v>
      </c>
      <c r="H40" s="4" t="s">
        <v>50</v>
      </c>
      <c r="I40" s="4" t="s">
        <v>50</v>
      </c>
      <c r="J40" s="4" t="s">
        <v>50</v>
      </c>
      <c r="K40" s="4" t="s">
        <v>50</v>
      </c>
      <c r="L40" s="4" t="s">
        <v>50</v>
      </c>
      <c r="M40" s="4" t="s">
        <v>50</v>
      </c>
      <c r="N40" s="4" t="s">
        <v>49</v>
      </c>
      <c r="O40" s="4" t="s">
        <v>48</v>
      </c>
      <c r="P40" s="4" t="s">
        <v>47</v>
      </c>
      <c r="Q40" s="4" t="s">
        <v>46</v>
      </c>
      <c r="R40" s="4" t="s">
        <v>45</v>
      </c>
      <c r="S40" s="4" t="s">
        <v>43</v>
      </c>
      <c r="T40" s="4" t="s">
        <v>44</v>
      </c>
      <c r="U40" s="4" t="s">
        <v>42</v>
      </c>
      <c r="V40" s="4" t="s">
        <v>41</v>
      </c>
      <c r="W40" s="4" t="s">
        <v>40</v>
      </c>
      <c r="X40" s="4" t="s">
        <v>39</v>
      </c>
      <c r="Y40" s="4" t="s">
        <v>38</v>
      </c>
      <c r="Z40" s="4"/>
      <c r="AA40" s="4"/>
      <c r="AB40" s="4"/>
      <c r="AC40" s="4"/>
    </row>
    <row r="41" spans="1:29" x14ac:dyDescent="0.3">
      <c r="A41" s="4" t="s">
        <v>13</v>
      </c>
      <c r="B41" s="4" t="s">
        <v>51</v>
      </c>
      <c r="C41" s="4" t="s">
        <v>51</v>
      </c>
      <c r="D41" s="4" t="s">
        <v>51</v>
      </c>
      <c r="E41" s="4" t="s">
        <v>51</v>
      </c>
      <c r="F41" s="4" t="s">
        <v>51</v>
      </c>
      <c r="G41" s="4" t="s">
        <v>51</v>
      </c>
      <c r="H41" s="4" t="s">
        <v>51</v>
      </c>
      <c r="I41" s="4" t="s">
        <v>51</v>
      </c>
      <c r="J41" s="4" t="s">
        <v>51</v>
      </c>
      <c r="K41" s="4" t="s">
        <v>51</v>
      </c>
      <c r="L41" s="4" t="s">
        <v>51</v>
      </c>
      <c r="M41" s="4" t="s">
        <v>51</v>
      </c>
      <c r="N41" s="4" t="s">
        <v>50</v>
      </c>
      <c r="O41" s="4" t="s">
        <v>49</v>
      </c>
      <c r="P41" s="4" t="s">
        <v>48</v>
      </c>
      <c r="Q41" s="4" t="s">
        <v>47</v>
      </c>
      <c r="R41" s="4" t="s">
        <v>46</v>
      </c>
      <c r="S41" s="4" t="s">
        <v>45</v>
      </c>
      <c r="T41" s="4" t="s">
        <v>43</v>
      </c>
      <c r="U41" s="4" t="s">
        <v>44</v>
      </c>
      <c r="V41" s="4" t="s">
        <v>42</v>
      </c>
      <c r="W41" s="4" t="s">
        <v>41</v>
      </c>
      <c r="X41" s="4" t="s">
        <v>40</v>
      </c>
      <c r="Y41" s="4"/>
      <c r="Z41" s="4"/>
      <c r="AA41" s="4"/>
      <c r="AB41" s="4"/>
      <c r="AC41" s="4"/>
    </row>
    <row r="42" spans="1:29" x14ac:dyDescent="0.3">
      <c r="A42" s="4" t="s">
        <v>10</v>
      </c>
      <c r="B42" s="4" t="s">
        <v>53</v>
      </c>
      <c r="C42" s="4" t="s">
        <v>53</v>
      </c>
      <c r="D42" s="4" t="s">
        <v>53</v>
      </c>
      <c r="E42" s="4" t="s">
        <v>53</v>
      </c>
      <c r="F42" s="4" t="s">
        <v>53</v>
      </c>
      <c r="G42" s="4" t="s">
        <v>53</v>
      </c>
      <c r="H42" s="4" t="s">
        <v>53</v>
      </c>
      <c r="I42" s="4" t="s">
        <v>53</v>
      </c>
      <c r="J42" s="4" t="s">
        <v>53</v>
      </c>
      <c r="K42" s="4" t="s">
        <v>53</v>
      </c>
      <c r="L42" s="4" t="s">
        <v>53</v>
      </c>
      <c r="M42" s="4" t="s">
        <v>52</v>
      </c>
      <c r="N42" s="4" t="s">
        <v>51</v>
      </c>
      <c r="O42" s="4" t="s">
        <v>50</v>
      </c>
      <c r="P42" s="4" t="s">
        <v>49</v>
      </c>
      <c r="Q42" s="4" t="s">
        <v>48</v>
      </c>
      <c r="R42" s="4" t="s">
        <v>47</v>
      </c>
      <c r="S42" s="4" t="s">
        <v>46</v>
      </c>
      <c r="T42" s="4" t="s">
        <v>45</v>
      </c>
      <c r="U42" s="4" t="s">
        <v>43</v>
      </c>
      <c r="V42" s="4" t="s">
        <v>44</v>
      </c>
      <c r="W42" s="4" t="s">
        <v>42</v>
      </c>
      <c r="X42" s="4"/>
      <c r="Y42" s="4"/>
      <c r="Z42" s="4"/>
      <c r="AA42" s="4"/>
      <c r="AB42" s="4"/>
      <c r="AC42" s="4"/>
    </row>
    <row r="43" spans="1:29" x14ac:dyDescent="0.3">
      <c r="A43" s="4" t="s">
        <v>20</v>
      </c>
      <c r="B43" s="4" t="s">
        <v>55</v>
      </c>
      <c r="C43" s="4" t="s">
        <v>55</v>
      </c>
      <c r="D43" s="4" t="s">
        <v>55</v>
      </c>
      <c r="E43" s="4" t="s">
        <v>55</v>
      </c>
      <c r="F43" s="4" t="s">
        <v>55</v>
      </c>
      <c r="G43" s="4" t="s">
        <v>55</v>
      </c>
      <c r="H43" s="4" t="s">
        <v>55</v>
      </c>
      <c r="I43" s="4" t="s">
        <v>55</v>
      </c>
      <c r="J43" s="4" t="s">
        <v>55</v>
      </c>
      <c r="K43" s="4" t="s">
        <v>55</v>
      </c>
      <c r="L43" s="4" t="s">
        <v>54</v>
      </c>
      <c r="M43" s="4" t="s">
        <v>53</v>
      </c>
      <c r="N43" s="4" t="s">
        <v>52</v>
      </c>
      <c r="O43" s="4" t="s">
        <v>51</v>
      </c>
      <c r="P43" s="4" t="s">
        <v>50</v>
      </c>
      <c r="Q43" s="4" t="s">
        <v>49</v>
      </c>
      <c r="R43" s="4" t="s">
        <v>48</v>
      </c>
      <c r="S43" s="4" t="s">
        <v>47</v>
      </c>
      <c r="T43" s="4" t="s">
        <v>46</v>
      </c>
      <c r="U43" s="4" t="s">
        <v>45</v>
      </c>
      <c r="V43" s="4" t="s">
        <v>43</v>
      </c>
      <c r="W43" s="4"/>
      <c r="X43" s="4"/>
      <c r="Y43" s="4"/>
      <c r="Z43" s="4"/>
      <c r="AA43" s="4"/>
      <c r="AB43" s="4"/>
      <c r="AC43" s="4"/>
    </row>
    <row r="44" spans="1:29" x14ac:dyDescent="0.3">
      <c r="A44" s="4" t="s">
        <v>12</v>
      </c>
      <c r="B44" s="4" t="s">
        <v>56</v>
      </c>
      <c r="C44" s="4" t="s">
        <v>56</v>
      </c>
      <c r="D44" s="4" t="s">
        <v>56</v>
      </c>
      <c r="E44" s="4" t="s">
        <v>56</v>
      </c>
      <c r="F44" s="4" t="s">
        <v>56</v>
      </c>
      <c r="G44" s="4" t="s">
        <v>56</v>
      </c>
      <c r="H44" s="4" t="s">
        <v>56</v>
      </c>
      <c r="I44" s="4" t="s">
        <v>56</v>
      </c>
      <c r="J44" s="4" t="s">
        <v>56</v>
      </c>
      <c r="K44" s="4" t="s">
        <v>56</v>
      </c>
      <c r="L44" s="4" t="s">
        <v>55</v>
      </c>
      <c r="M44" s="4" t="s">
        <v>54</v>
      </c>
      <c r="N44" s="4" t="s">
        <v>53</v>
      </c>
      <c r="O44" s="4" t="s">
        <v>52</v>
      </c>
      <c r="P44" s="4" t="s">
        <v>51</v>
      </c>
      <c r="Q44" s="4" t="s">
        <v>50</v>
      </c>
      <c r="R44" s="4" t="s">
        <v>49</v>
      </c>
      <c r="S44" s="4" t="s">
        <v>48</v>
      </c>
      <c r="T44" s="4" t="s">
        <v>47</v>
      </c>
      <c r="U44" s="4" t="s">
        <v>46</v>
      </c>
      <c r="V44" s="4"/>
      <c r="W44" s="4"/>
      <c r="X44" s="4"/>
      <c r="Y44" s="4"/>
      <c r="Z44" s="4"/>
      <c r="AA44" s="4"/>
      <c r="AB44" s="4"/>
      <c r="AC44" s="4"/>
    </row>
    <row r="45" spans="1:29" x14ac:dyDescent="0.3">
      <c r="A45" s="4" t="s">
        <v>5</v>
      </c>
      <c r="B45" s="4" t="s">
        <v>58</v>
      </c>
      <c r="C45" s="4" t="s">
        <v>58</v>
      </c>
      <c r="D45" s="4" t="s">
        <v>58</v>
      </c>
      <c r="E45" s="4" t="s">
        <v>58</v>
      </c>
      <c r="F45" s="4" t="s">
        <v>58</v>
      </c>
      <c r="G45" s="4" t="s">
        <v>58</v>
      </c>
      <c r="H45" s="4" t="s">
        <v>58</v>
      </c>
      <c r="I45" s="4" t="s">
        <v>58</v>
      </c>
      <c r="J45" s="4" t="s">
        <v>58</v>
      </c>
      <c r="K45" s="4" t="s">
        <v>57</v>
      </c>
      <c r="L45" s="4" t="s">
        <v>56</v>
      </c>
      <c r="M45" s="4" t="s">
        <v>55</v>
      </c>
      <c r="N45" s="4" t="s">
        <v>54</v>
      </c>
      <c r="O45" s="4" t="s">
        <v>53</v>
      </c>
      <c r="P45" s="4" t="s">
        <v>52</v>
      </c>
      <c r="Q45" s="4" t="s">
        <v>51</v>
      </c>
      <c r="R45" s="4" t="s">
        <v>50</v>
      </c>
      <c r="S45" s="4" t="s">
        <v>49</v>
      </c>
      <c r="T45" s="4" t="s">
        <v>48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3">
      <c r="A46" s="4" t="s">
        <v>18</v>
      </c>
      <c r="B46" s="4" t="s">
        <v>60</v>
      </c>
      <c r="C46" s="4" t="s">
        <v>60</v>
      </c>
      <c r="D46" s="4" t="s">
        <v>60</v>
      </c>
      <c r="E46" s="4" t="s">
        <v>60</v>
      </c>
      <c r="F46" s="4" t="s">
        <v>60</v>
      </c>
      <c r="G46" s="4" t="s">
        <v>60</v>
      </c>
      <c r="H46" s="4" t="s">
        <v>60</v>
      </c>
      <c r="I46" s="4" t="s">
        <v>60</v>
      </c>
      <c r="J46" s="4" t="s">
        <v>59</v>
      </c>
      <c r="K46" s="4" t="s">
        <v>58</v>
      </c>
      <c r="L46" s="4" t="s">
        <v>57</v>
      </c>
      <c r="M46" s="4" t="s">
        <v>56</v>
      </c>
      <c r="N46" s="4" t="s">
        <v>55</v>
      </c>
      <c r="O46" s="4" t="s">
        <v>54</v>
      </c>
      <c r="P46" s="4" t="s">
        <v>53</v>
      </c>
      <c r="Q46" s="4" t="s">
        <v>52</v>
      </c>
      <c r="R46" s="4" t="s">
        <v>51</v>
      </c>
      <c r="S46" s="4" t="s">
        <v>50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3">
      <c r="A47" s="4" t="s">
        <v>6</v>
      </c>
      <c r="B47" s="4" t="s">
        <v>62</v>
      </c>
      <c r="C47" s="4" t="s">
        <v>62</v>
      </c>
      <c r="D47" s="4" t="s">
        <v>62</v>
      </c>
      <c r="E47" s="4" t="s">
        <v>62</v>
      </c>
      <c r="F47" s="4" t="s">
        <v>62</v>
      </c>
      <c r="G47" s="4" t="s">
        <v>62</v>
      </c>
      <c r="H47" s="4" t="s">
        <v>62</v>
      </c>
      <c r="I47" s="4" t="s">
        <v>62</v>
      </c>
      <c r="J47" s="4" t="s">
        <v>60</v>
      </c>
      <c r="K47" s="4" t="s">
        <v>59</v>
      </c>
      <c r="L47" s="4" t="s">
        <v>58</v>
      </c>
      <c r="M47" s="4" t="s">
        <v>57</v>
      </c>
      <c r="N47" s="4" t="s">
        <v>56</v>
      </c>
      <c r="O47" s="4" t="s">
        <v>55</v>
      </c>
      <c r="P47" s="4" t="s">
        <v>54</v>
      </c>
      <c r="Q47" s="4" t="s">
        <v>53</v>
      </c>
      <c r="R47" s="4" t="s">
        <v>52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3">
      <c r="A48" s="4" t="s">
        <v>30</v>
      </c>
      <c r="B48" s="4" t="s">
        <v>63</v>
      </c>
      <c r="C48" s="4" t="s">
        <v>63</v>
      </c>
      <c r="D48" s="4" t="s">
        <v>63</v>
      </c>
      <c r="E48" s="4" t="s">
        <v>63</v>
      </c>
      <c r="F48" s="4" t="s">
        <v>63</v>
      </c>
      <c r="G48" s="4" t="s">
        <v>63</v>
      </c>
      <c r="H48" s="4" t="s">
        <v>63</v>
      </c>
      <c r="I48" s="4" t="s">
        <v>63</v>
      </c>
      <c r="J48" s="4" t="s">
        <v>62</v>
      </c>
      <c r="K48" s="4" t="s">
        <v>60</v>
      </c>
      <c r="L48" s="4" t="s">
        <v>59</v>
      </c>
      <c r="M48" s="4" t="s">
        <v>58</v>
      </c>
      <c r="N48" s="4" t="s">
        <v>57</v>
      </c>
      <c r="O48" s="4" t="s">
        <v>56</v>
      </c>
      <c r="P48" s="4" t="s">
        <v>55</v>
      </c>
      <c r="Q48" s="4" t="s">
        <v>54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3">
      <c r="A49" s="4" t="s">
        <v>21</v>
      </c>
      <c r="B49" s="4" t="s">
        <v>64</v>
      </c>
      <c r="C49" s="4" t="s">
        <v>64</v>
      </c>
      <c r="D49" s="4" t="s">
        <v>64</v>
      </c>
      <c r="E49" s="4" t="s">
        <v>64</v>
      </c>
      <c r="F49" s="4" t="s">
        <v>64</v>
      </c>
      <c r="G49" s="4" t="s">
        <v>64</v>
      </c>
      <c r="H49" s="4" t="s">
        <v>64</v>
      </c>
      <c r="I49" s="4" t="s">
        <v>64</v>
      </c>
      <c r="J49" s="4" t="s">
        <v>63</v>
      </c>
      <c r="K49" s="4" t="s">
        <v>62</v>
      </c>
      <c r="L49" s="4" t="s">
        <v>60</v>
      </c>
      <c r="M49" s="4" t="s">
        <v>59</v>
      </c>
      <c r="N49" s="4" t="s">
        <v>58</v>
      </c>
      <c r="O49" s="4" t="s">
        <v>57</v>
      </c>
      <c r="P49" s="4" t="s">
        <v>56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3">
      <c r="A50" s="4" t="s">
        <v>9</v>
      </c>
      <c r="B50" s="4" t="s">
        <v>65</v>
      </c>
      <c r="C50" s="4" t="s">
        <v>65</v>
      </c>
      <c r="D50" s="4" t="s">
        <v>65</v>
      </c>
      <c r="E50" s="4" t="s">
        <v>65</v>
      </c>
      <c r="F50" s="4" t="s">
        <v>65</v>
      </c>
      <c r="G50" s="4" t="s">
        <v>65</v>
      </c>
      <c r="H50" s="4" t="s">
        <v>65</v>
      </c>
      <c r="I50" s="4" t="s">
        <v>65</v>
      </c>
      <c r="J50" s="4" t="s">
        <v>64</v>
      </c>
      <c r="K50" s="4" t="s">
        <v>63</v>
      </c>
      <c r="L50" s="4" t="s">
        <v>62</v>
      </c>
      <c r="M50" s="4" t="s">
        <v>60</v>
      </c>
      <c r="N50" s="4" t="s">
        <v>59</v>
      </c>
      <c r="O50" s="4" t="s">
        <v>58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3">
      <c r="A51" s="4" t="s">
        <v>14</v>
      </c>
      <c r="B51" s="4" t="s">
        <v>68</v>
      </c>
      <c r="C51" s="4" t="s">
        <v>68</v>
      </c>
      <c r="D51" s="4" t="s">
        <v>68</v>
      </c>
      <c r="E51" s="4" t="s">
        <v>68</v>
      </c>
      <c r="F51" s="4" t="s">
        <v>68</v>
      </c>
      <c r="G51" s="4" t="s">
        <v>61</v>
      </c>
      <c r="H51" s="4" t="s">
        <v>61</v>
      </c>
      <c r="I51" s="4" t="s">
        <v>66</v>
      </c>
      <c r="J51" s="4" t="s">
        <v>65</v>
      </c>
      <c r="K51" s="4" t="s">
        <v>64</v>
      </c>
      <c r="L51" s="4" t="s">
        <v>63</v>
      </c>
      <c r="M51" s="4" t="s">
        <v>62</v>
      </c>
      <c r="N51" s="4" t="s">
        <v>60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3">
      <c r="A52" s="4" t="s">
        <v>3</v>
      </c>
      <c r="B52" s="4" t="s">
        <v>69</v>
      </c>
      <c r="C52" s="4" t="s">
        <v>69</v>
      </c>
      <c r="D52" s="4" t="s">
        <v>69</v>
      </c>
      <c r="E52" s="4" t="s">
        <v>69</v>
      </c>
      <c r="F52" s="4" t="s">
        <v>69</v>
      </c>
      <c r="G52" s="4" t="s">
        <v>68</v>
      </c>
      <c r="H52" s="4" t="s">
        <v>67</v>
      </c>
      <c r="I52" s="4" t="s">
        <v>61</v>
      </c>
      <c r="J52" s="4" t="s">
        <v>66</v>
      </c>
      <c r="K52" s="4" t="s">
        <v>65</v>
      </c>
      <c r="L52" s="4" t="s">
        <v>64</v>
      </c>
      <c r="M52" s="4" t="s">
        <v>63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3">
      <c r="A53" s="4" t="s">
        <v>28</v>
      </c>
      <c r="B53" s="4" t="s">
        <v>71</v>
      </c>
      <c r="C53" s="4" t="s">
        <v>71</v>
      </c>
      <c r="D53" s="4" t="s">
        <v>71</v>
      </c>
      <c r="E53" s="4" t="s">
        <v>71</v>
      </c>
      <c r="F53" s="4" t="s">
        <v>70</v>
      </c>
      <c r="G53" s="4" t="s">
        <v>69</v>
      </c>
      <c r="H53" s="4" t="s">
        <v>68</v>
      </c>
      <c r="I53" s="4" t="s">
        <v>67</v>
      </c>
      <c r="J53" s="4" t="s">
        <v>61</v>
      </c>
      <c r="K53" s="4" t="s">
        <v>66</v>
      </c>
      <c r="L53" s="4" t="s">
        <v>65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4" t="s">
        <v>27</v>
      </c>
      <c r="B54" s="4" t="s">
        <v>84</v>
      </c>
      <c r="C54" s="4" t="s">
        <v>84</v>
      </c>
      <c r="D54" s="4" t="s">
        <v>84</v>
      </c>
      <c r="E54" s="4" t="s">
        <v>84</v>
      </c>
      <c r="F54" s="4" t="s">
        <v>71</v>
      </c>
      <c r="G54" s="4" t="s">
        <v>70</v>
      </c>
      <c r="H54" s="4" t="s">
        <v>69</v>
      </c>
      <c r="I54" s="4" t="s">
        <v>68</v>
      </c>
      <c r="J54" s="4" t="s">
        <v>67</v>
      </c>
      <c r="K54" s="4" t="s">
        <v>61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4" t="s">
        <v>25</v>
      </c>
      <c r="B55" s="4" t="s">
        <v>73</v>
      </c>
      <c r="C55" s="4" t="s">
        <v>73</v>
      </c>
      <c r="D55" s="4" t="s">
        <v>73</v>
      </c>
      <c r="E55" s="4" t="s">
        <v>73</v>
      </c>
      <c r="F55" s="4" t="s">
        <v>84</v>
      </c>
      <c r="G55" s="4" t="s">
        <v>71</v>
      </c>
      <c r="H55" s="4" t="s">
        <v>70</v>
      </c>
      <c r="I55" s="4" t="s">
        <v>69</v>
      </c>
      <c r="J55" s="4" t="s">
        <v>68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3">
      <c r="A56" s="4" t="s">
        <v>23</v>
      </c>
      <c r="B56" s="4" t="s">
        <v>74</v>
      </c>
      <c r="C56" s="4" t="s">
        <v>74</v>
      </c>
      <c r="D56" s="4" t="s">
        <v>74</v>
      </c>
      <c r="E56" s="4" t="s">
        <v>74</v>
      </c>
      <c r="F56" s="4" t="s">
        <v>73</v>
      </c>
      <c r="G56" s="4" t="s">
        <v>84</v>
      </c>
      <c r="H56" s="4" t="s">
        <v>71</v>
      </c>
      <c r="I56" s="4" t="s">
        <v>70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3">
      <c r="A57" s="4" t="s">
        <v>22</v>
      </c>
      <c r="B57" s="4" t="s">
        <v>75</v>
      </c>
      <c r="C57" s="4" t="s">
        <v>75</v>
      </c>
      <c r="D57" s="4" t="s">
        <v>75</v>
      </c>
      <c r="E57" s="4" t="s">
        <v>75</v>
      </c>
      <c r="F57" s="4" t="s">
        <v>74</v>
      </c>
      <c r="G57" s="4" t="s">
        <v>73</v>
      </c>
      <c r="H57" s="4" t="s">
        <v>84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3">
      <c r="A58" s="4" t="s">
        <v>11</v>
      </c>
      <c r="B58" s="4" t="s">
        <v>72</v>
      </c>
      <c r="C58" s="4" t="s">
        <v>72</v>
      </c>
      <c r="D58" s="4" t="s">
        <v>72</v>
      </c>
      <c r="E58" s="4" t="s">
        <v>72</v>
      </c>
      <c r="F58" s="4" t="s">
        <v>75</v>
      </c>
      <c r="G58" s="4" t="s">
        <v>74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3">
      <c r="A59" s="4" t="s">
        <v>17</v>
      </c>
      <c r="B59" s="4" t="s">
        <v>78</v>
      </c>
      <c r="C59" s="4" t="s">
        <v>78</v>
      </c>
      <c r="D59" s="4" t="s">
        <v>77</v>
      </c>
      <c r="E59" s="4" t="s">
        <v>76</v>
      </c>
      <c r="F59" s="4" t="s">
        <v>72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3">
      <c r="A60" s="4" t="s">
        <v>24</v>
      </c>
      <c r="B60" s="4" t="s">
        <v>79</v>
      </c>
      <c r="C60" s="4" t="s">
        <v>79</v>
      </c>
      <c r="D60" s="4" t="s">
        <v>78</v>
      </c>
      <c r="E60" s="4" t="s">
        <v>77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3">
      <c r="A61" s="4" t="s">
        <v>8</v>
      </c>
      <c r="B61" s="4" t="s">
        <v>80</v>
      </c>
      <c r="C61" s="4" t="s">
        <v>80</v>
      </c>
      <c r="D61" s="4" t="s">
        <v>79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3">
      <c r="A62" s="4" t="s">
        <v>29</v>
      </c>
      <c r="B62" s="4" t="s">
        <v>82</v>
      </c>
      <c r="C62" s="4" t="s">
        <v>81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4" t="s">
        <v>26</v>
      </c>
      <c r="B63" s="4" t="s">
        <v>83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6" spans="1:8" x14ac:dyDescent="0.3">
      <c r="A66" s="4" t="s">
        <v>7</v>
      </c>
      <c r="B66" s="4">
        <v>49</v>
      </c>
      <c r="C66" s="2">
        <f t="shared" ref="C66:C94" si="12" xml:space="preserve"> B66 / $D$32</f>
        <v>0.10722100656455143</v>
      </c>
      <c r="D66" s="4" t="s">
        <v>40</v>
      </c>
      <c r="E66" s="1">
        <v>3</v>
      </c>
      <c r="G66" s="1">
        <f>C66*E66</f>
        <v>0.3216630196936543</v>
      </c>
      <c r="H66" s="1">
        <f>-C66*LOG(C66,2)</f>
        <v>0.34539537207046006</v>
      </c>
    </row>
    <row r="67" spans="1:8" x14ac:dyDescent="0.3">
      <c r="A67" s="4" t="s">
        <v>16</v>
      </c>
      <c r="B67" s="4">
        <v>47</v>
      </c>
      <c r="C67" s="2">
        <f t="shared" si="12"/>
        <v>0.10284463894967177</v>
      </c>
      <c r="D67" s="4" t="s">
        <v>41</v>
      </c>
      <c r="E67" s="1">
        <v>3</v>
      </c>
      <c r="G67" s="1">
        <f t="shared" ref="G67:G94" si="13">C67*E67</f>
        <v>0.30853391684901532</v>
      </c>
      <c r="H67" s="1">
        <f t="shared" ref="H67:H94" si="14">-C67*LOG(C67,2)</f>
        <v>0.33748072354240771</v>
      </c>
    </row>
    <row r="68" spans="1:8" x14ac:dyDescent="0.3">
      <c r="A68" s="4" t="s">
        <v>2</v>
      </c>
      <c r="B68" s="4">
        <v>42</v>
      </c>
      <c r="C68" s="2">
        <f t="shared" si="12"/>
        <v>9.1903719912472648E-2</v>
      </c>
      <c r="D68" s="4" t="s">
        <v>44</v>
      </c>
      <c r="E68" s="1">
        <v>4</v>
      </c>
      <c r="G68" s="1">
        <f t="shared" si="13"/>
        <v>0.36761487964989059</v>
      </c>
      <c r="H68" s="1">
        <f t="shared" si="14"/>
        <v>0.31649186686155578</v>
      </c>
    </row>
    <row r="69" spans="1:8" x14ac:dyDescent="0.3">
      <c r="A69" s="4" t="s">
        <v>15</v>
      </c>
      <c r="B69" s="4">
        <v>34</v>
      </c>
      <c r="C69" s="2">
        <f t="shared" si="12"/>
        <v>7.4398249452954049E-2</v>
      </c>
      <c r="D69" s="4" t="s">
        <v>46</v>
      </c>
      <c r="E69" s="1">
        <v>4</v>
      </c>
      <c r="G69" s="1">
        <f t="shared" si="13"/>
        <v>0.2975929978118162</v>
      </c>
      <c r="H69" s="1">
        <f t="shared" si="14"/>
        <v>0.27888834894849635</v>
      </c>
    </row>
    <row r="70" spans="1:8" x14ac:dyDescent="0.3">
      <c r="A70" s="4" t="s">
        <v>4</v>
      </c>
      <c r="B70" s="4">
        <v>28</v>
      </c>
      <c r="C70" s="2">
        <f t="shared" si="12"/>
        <v>6.1269146608315096E-2</v>
      </c>
      <c r="D70" s="4" t="s">
        <v>48</v>
      </c>
      <c r="E70" s="1">
        <v>4</v>
      </c>
      <c r="G70" s="1">
        <f t="shared" si="13"/>
        <v>0.24507658643326038</v>
      </c>
      <c r="H70" s="1">
        <f t="shared" si="14"/>
        <v>0.24683473112475499</v>
      </c>
    </row>
    <row r="71" spans="1:8" x14ac:dyDescent="0.3">
      <c r="A71" s="4" t="s">
        <v>19</v>
      </c>
      <c r="B71" s="4">
        <v>26</v>
      </c>
      <c r="C71" s="2">
        <f t="shared" si="12"/>
        <v>5.689277899343545E-2</v>
      </c>
      <c r="D71" s="4" t="s">
        <v>50</v>
      </c>
      <c r="E71" s="1">
        <v>4</v>
      </c>
      <c r="G71" s="1">
        <f t="shared" si="13"/>
        <v>0.2275711159737418</v>
      </c>
      <c r="H71" s="1">
        <f t="shared" si="14"/>
        <v>0.23528638196901844</v>
      </c>
    </row>
    <row r="72" spans="1:8" x14ac:dyDescent="0.3">
      <c r="A72" s="4" t="s">
        <v>13</v>
      </c>
      <c r="B72" s="4">
        <v>25</v>
      </c>
      <c r="C72" s="2">
        <f t="shared" si="12"/>
        <v>5.4704595185995623E-2</v>
      </c>
      <c r="D72" s="4" t="s">
        <v>51</v>
      </c>
      <c r="E72" s="1">
        <v>4</v>
      </c>
      <c r="G72" s="1">
        <f t="shared" si="13"/>
        <v>0.21881838074398249</v>
      </c>
      <c r="H72" s="1">
        <f t="shared" si="14"/>
        <v>0.22933228475291823</v>
      </c>
    </row>
    <row r="73" spans="1:8" x14ac:dyDescent="0.3">
      <c r="A73" s="4" t="s">
        <v>10</v>
      </c>
      <c r="B73" s="4">
        <v>22</v>
      </c>
      <c r="C73" s="2">
        <f t="shared" si="12"/>
        <v>4.8140043763676151E-2</v>
      </c>
      <c r="D73" s="4" t="s">
        <v>53</v>
      </c>
      <c r="E73" s="1">
        <v>4</v>
      </c>
      <c r="G73" s="1">
        <f t="shared" si="13"/>
        <v>0.1925601750547046</v>
      </c>
      <c r="H73" s="1">
        <f t="shared" si="14"/>
        <v>0.21069061750822099</v>
      </c>
    </row>
    <row r="74" spans="1:8" x14ac:dyDescent="0.3">
      <c r="A74" s="4" t="s">
        <v>20</v>
      </c>
      <c r="B74" s="4">
        <v>20</v>
      </c>
      <c r="C74" s="2">
        <f t="shared" si="12"/>
        <v>4.3763676148796497E-2</v>
      </c>
      <c r="D74" s="4" t="s">
        <v>55</v>
      </c>
      <c r="E74" s="1">
        <v>5</v>
      </c>
      <c r="G74" s="1">
        <f t="shared" si="13"/>
        <v>0.21881838074398249</v>
      </c>
      <c r="H74" s="1">
        <f t="shared" si="14"/>
        <v>0.19755458469018414</v>
      </c>
    </row>
    <row r="75" spans="1:8" x14ac:dyDescent="0.3">
      <c r="A75" s="4" t="s">
        <v>12</v>
      </c>
      <c r="B75" s="4">
        <v>20</v>
      </c>
      <c r="C75" s="2">
        <f t="shared" si="12"/>
        <v>4.3763676148796497E-2</v>
      </c>
      <c r="D75" s="4" t="s">
        <v>56</v>
      </c>
      <c r="E75" s="1">
        <v>5</v>
      </c>
      <c r="G75" s="1">
        <f t="shared" si="13"/>
        <v>0.21881838074398249</v>
      </c>
      <c r="H75" s="1">
        <f t="shared" si="14"/>
        <v>0.19755458469018414</v>
      </c>
    </row>
    <row r="76" spans="1:8" x14ac:dyDescent="0.3">
      <c r="A76" s="4" t="s">
        <v>5</v>
      </c>
      <c r="B76" s="4">
        <v>18</v>
      </c>
      <c r="C76" s="2">
        <f t="shared" si="12"/>
        <v>3.9387308533916851E-2</v>
      </c>
      <c r="D76" s="4" t="s">
        <v>58</v>
      </c>
      <c r="E76" s="1">
        <v>5</v>
      </c>
      <c r="G76" s="1">
        <f t="shared" si="13"/>
        <v>0.19693654266958427</v>
      </c>
      <c r="H76" s="1">
        <f t="shared" si="14"/>
        <v>0.18378611896079572</v>
      </c>
    </row>
    <row r="77" spans="1:8" x14ac:dyDescent="0.3">
      <c r="A77" s="4" t="s">
        <v>18</v>
      </c>
      <c r="B77" s="4">
        <v>15</v>
      </c>
      <c r="C77" s="2">
        <f t="shared" si="12"/>
        <v>3.2822757111597371E-2</v>
      </c>
      <c r="D77" s="4" t="s">
        <v>60</v>
      </c>
      <c r="E77" s="1">
        <v>5</v>
      </c>
      <c r="G77" s="1">
        <f t="shared" si="13"/>
        <v>0.16411378555798686</v>
      </c>
      <c r="H77" s="1">
        <f t="shared" si="14"/>
        <v>0.16178861354867236</v>
      </c>
    </row>
    <row r="78" spans="1:8" x14ac:dyDescent="0.3">
      <c r="A78" s="4" t="s">
        <v>6</v>
      </c>
      <c r="B78" s="4">
        <v>14</v>
      </c>
      <c r="C78" s="2">
        <f t="shared" si="12"/>
        <v>3.0634573304157548E-2</v>
      </c>
      <c r="D78" s="4" t="s">
        <v>62</v>
      </c>
      <c r="E78" s="1">
        <v>5</v>
      </c>
      <c r="G78" s="1">
        <f t="shared" si="13"/>
        <v>0.15317286652078774</v>
      </c>
      <c r="H78" s="1">
        <f t="shared" si="14"/>
        <v>0.15405193886653504</v>
      </c>
    </row>
    <row r="79" spans="1:8" x14ac:dyDescent="0.3">
      <c r="A79" s="4" t="s">
        <v>30</v>
      </c>
      <c r="B79" s="4">
        <v>13</v>
      </c>
      <c r="C79" s="2">
        <f t="shared" si="12"/>
        <v>2.8446389496717725E-2</v>
      </c>
      <c r="D79" s="4" t="s">
        <v>63</v>
      </c>
      <c r="E79" s="1">
        <v>5</v>
      </c>
      <c r="G79" s="1">
        <f t="shared" si="13"/>
        <v>0.14223194748358864</v>
      </c>
      <c r="H79" s="1">
        <f t="shared" si="14"/>
        <v>0.14608958048122694</v>
      </c>
    </row>
    <row r="80" spans="1:8" x14ac:dyDescent="0.3">
      <c r="A80" s="4" t="s">
        <v>21</v>
      </c>
      <c r="B80" s="4">
        <v>13</v>
      </c>
      <c r="C80" s="2">
        <f t="shared" si="12"/>
        <v>2.8446389496717725E-2</v>
      </c>
      <c r="D80" s="4" t="s">
        <v>64</v>
      </c>
      <c r="E80" s="1">
        <v>5</v>
      </c>
      <c r="G80" s="1">
        <f t="shared" si="13"/>
        <v>0.14223194748358864</v>
      </c>
      <c r="H80" s="1">
        <f t="shared" si="14"/>
        <v>0.14608958048122694</v>
      </c>
    </row>
    <row r="81" spans="1:8" x14ac:dyDescent="0.3">
      <c r="A81" s="4" t="s">
        <v>9</v>
      </c>
      <c r="B81" s="4">
        <v>12</v>
      </c>
      <c r="C81" s="2">
        <f t="shared" si="12"/>
        <v>2.6258205689277898E-2</v>
      </c>
      <c r="D81" s="4" t="s">
        <v>65</v>
      </c>
      <c r="E81" s="1">
        <v>5</v>
      </c>
      <c r="G81" s="1">
        <f t="shared" si="13"/>
        <v>0.13129102844638948</v>
      </c>
      <c r="H81" s="1">
        <f t="shared" si="14"/>
        <v>0.13788414497164761</v>
      </c>
    </row>
    <row r="82" spans="1:8" x14ac:dyDescent="0.3">
      <c r="A82" s="4" t="s">
        <v>14</v>
      </c>
      <c r="B82" s="4">
        <v>9</v>
      </c>
      <c r="C82" s="2">
        <f t="shared" si="12"/>
        <v>1.9693654266958426E-2</v>
      </c>
      <c r="D82" s="4" t="s">
        <v>68</v>
      </c>
      <c r="E82" s="1">
        <v>6</v>
      </c>
      <c r="G82" s="1">
        <f t="shared" si="13"/>
        <v>0.11816192560175055</v>
      </c>
      <c r="H82" s="1">
        <f t="shared" si="14"/>
        <v>0.11158671374735628</v>
      </c>
    </row>
    <row r="83" spans="1:8" x14ac:dyDescent="0.3">
      <c r="A83" s="4" t="s">
        <v>3</v>
      </c>
      <c r="B83" s="4">
        <v>9</v>
      </c>
      <c r="C83" s="2">
        <f t="shared" si="12"/>
        <v>1.9693654266958426E-2</v>
      </c>
      <c r="D83" s="4" t="s">
        <v>69</v>
      </c>
      <c r="E83" s="1">
        <v>6</v>
      </c>
      <c r="G83" s="1">
        <f t="shared" si="13"/>
        <v>0.11816192560175055</v>
      </c>
      <c r="H83" s="1">
        <f t="shared" si="14"/>
        <v>0.11158671374735628</v>
      </c>
    </row>
    <row r="84" spans="1:8" x14ac:dyDescent="0.3">
      <c r="A84" s="4" t="s">
        <v>28</v>
      </c>
      <c r="B84" s="4">
        <v>7</v>
      </c>
      <c r="C84" s="2">
        <f t="shared" si="12"/>
        <v>1.5317286652078774E-2</v>
      </c>
      <c r="D84" s="4" t="s">
        <v>71</v>
      </c>
      <c r="E84" s="1">
        <v>6</v>
      </c>
      <c r="G84" s="1">
        <f t="shared" si="13"/>
        <v>9.1903719912472648E-2</v>
      </c>
      <c r="H84" s="1">
        <f t="shared" si="14"/>
        <v>9.2343256085346312E-2</v>
      </c>
    </row>
    <row r="85" spans="1:8" x14ac:dyDescent="0.3">
      <c r="A85" s="4" t="s">
        <v>27</v>
      </c>
      <c r="B85" s="4">
        <v>5</v>
      </c>
      <c r="C85" s="2">
        <f t="shared" si="12"/>
        <v>1.0940919037199124E-2</v>
      </c>
      <c r="D85" s="4" t="s">
        <v>84</v>
      </c>
      <c r="E85" s="1">
        <v>6</v>
      </c>
      <c r="G85" s="1">
        <f t="shared" si="13"/>
        <v>6.5645514223194742E-2</v>
      </c>
      <c r="H85" s="1">
        <f t="shared" si="14"/>
        <v>7.127048424694428E-2</v>
      </c>
    </row>
    <row r="86" spans="1:8" x14ac:dyDescent="0.3">
      <c r="A86" s="4" t="s">
        <v>25</v>
      </c>
      <c r="B86" s="4">
        <v>5</v>
      </c>
      <c r="C86" s="2">
        <f t="shared" si="12"/>
        <v>1.0940919037199124E-2</v>
      </c>
      <c r="D86" s="4" t="s">
        <v>73</v>
      </c>
      <c r="E86" s="1">
        <v>7</v>
      </c>
      <c r="G86" s="1">
        <f t="shared" si="13"/>
        <v>7.6586433260393869E-2</v>
      </c>
      <c r="H86" s="1">
        <f t="shared" si="14"/>
        <v>7.127048424694428E-2</v>
      </c>
    </row>
    <row r="87" spans="1:8" x14ac:dyDescent="0.3">
      <c r="A87" s="4" t="s">
        <v>23</v>
      </c>
      <c r="B87" s="4">
        <v>5</v>
      </c>
      <c r="C87" s="2">
        <f t="shared" si="12"/>
        <v>1.0940919037199124E-2</v>
      </c>
      <c r="D87" s="4" t="s">
        <v>74</v>
      </c>
      <c r="E87" s="1">
        <v>7</v>
      </c>
      <c r="G87" s="1">
        <f t="shared" si="13"/>
        <v>7.6586433260393869E-2</v>
      </c>
      <c r="H87" s="1">
        <f t="shared" si="14"/>
        <v>7.127048424694428E-2</v>
      </c>
    </row>
    <row r="88" spans="1:8" x14ac:dyDescent="0.3">
      <c r="A88" s="4" t="s">
        <v>22</v>
      </c>
      <c r="B88" s="4">
        <v>5</v>
      </c>
      <c r="C88" s="2">
        <f t="shared" si="12"/>
        <v>1.0940919037199124E-2</v>
      </c>
      <c r="D88" s="4" t="s">
        <v>75</v>
      </c>
      <c r="E88" s="1">
        <v>6</v>
      </c>
      <c r="G88" s="1">
        <f t="shared" si="13"/>
        <v>6.5645514223194742E-2</v>
      </c>
      <c r="H88" s="1">
        <f t="shared" si="14"/>
        <v>7.127048424694428E-2</v>
      </c>
    </row>
    <row r="89" spans="1:8" x14ac:dyDescent="0.3">
      <c r="A89" s="4" t="s">
        <v>11</v>
      </c>
      <c r="B89" s="4">
        <v>5</v>
      </c>
      <c r="C89" s="2">
        <f t="shared" si="12"/>
        <v>1.0940919037199124E-2</v>
      </c>
      <c r="D89" s="4" t="s">
        <v>72</v>
      </c>
      <c r="E89" s="1">
        <v>6</v>
      </c>
      <c r="G89" s="1">
        <f t="shared" si="13"/>
        <v>6.5645514223194742E-2</v>
      </c>
      <c r="H89" s="1">
        <f t="shared" si="14"/>
        <v>7.127048424694428E-2</v>
      </c>
    </row>
    <row r="90" spans="1:8" x14ac:dyDescent="0.3">
      <c r="A90" s="4" t="s">
        <v>17</v>
      </c>
      <c r="B90" s="4">
        <v>3</v>
      </c>
      <c r="C90" s="2">
        <f t="shared" si="12"/>
        <v>6.5645514223194746E-3</v>
      </c>
      <c r="D90" s="4" t="s">
        <v>78</v>
      </c>
      <c r="E90" s="1">
        <v>8</v>
      </c>
      <c r="G90" s="1">
        <f t="shared" si="13"/>
        <v>5.2516411378555797E-2</v>
      </c>
      <c r="H90" s="1">
        <f t="shared" si="14"/>
        <v>4.7600139087550855E-2</v>
      </c>
    </row>
    <row r="91" spans="1:8" x14ac:dyDescent="0.3">
      <c r="A91" s="4" t="s">
        <v>24</v>
      </c>
      <c r="B91" s="4">
        <v>2</v>
      </c>
      <c r="C91" s="2">
        <f t="shared" si="12"/>
        <v>4.3763676148796497E-3</v>
      </c>
      <c r="D91" s="4" t="s">
        <v>79</v>
      </c>
      <c r="E91" s="1">
        <v>8</v>
      </c>
      <c r="G91" s="1">
        <f t="shared" si="13"/>
        <v>3.5010940919037198E-2</v>
      </c>
      <c r="H91" s="1">
        <f t="shared" si="14"/>
        <v>3.429343700244232E-2</v>
      </c>
    </row>
    <row r="92" spans="1:8" x14ac:dyDescent="0.3">
      <c r="A92" s="4" t="s">
        <v>8</v>
      </c>
      <c r="B92" s="4">
        <v>2</v>
      </c>
      <c r="C92" s="2">
        <f t="shared" si="12"/>
        <v>4.3763676148796497E-3</v>
      </c>
      <c r="D92" s="4" t="s">
        <v>80</v>
      </c>
      <c r="E92" s="1">
        <v>8</v>
      </c>
      <c r="G92" s="1">
        <f t="shared" si="13"/>
        <v>3.5010940919037198E-2</v>
      </c>
      <c r="H92" s="1">
        <f t="shared" si="14"/>
        <v>3.429343700244232E-2</v>
      </c>
    </row>
    <row r="93" spans="1:8" x14ac:dyDescent="0.3">
      <c r="A93" s="4" t="s">
        <v>29</v>
      </c>
      <c r="B93" s="4">
        <v>1</v>
      </c>
      <c r="C93" s="2">
        <f t="shared" si="12"/>
        <v>2.1881838074398249E-3</v>
      </c>
      <c r="D93" s="4" t="s">
        <v>82</v>
      </c>
      <c r="E93" s="1">
        <v>9</v>
      </c>
      <c r="G93" s="1">
        <f t="shared" si="13"/>
        <v>1.9693654266958426E-2</v>
      </c>
      <c r="H93" s="1">
        <f t="shared" si="14"/>
        <v>1.9334902308660983E-2</v>
      </c>
    </row>
    <row r="94" spans="1:8" x14ac:dyDescent="0.3">
      <c r="A94" s="4" t="s">
        <v>26</v>
      </c>
      <c r="B94" s="4">
        <v>1</v>
      </c>
      <c r="C94" s="2">
        <f t="shared" si="12"/>
        <v>2.1881838074398249E-3</v>
      </c>
      <c r="D94" s="4" t="s">
        <v>83</v>
      </c>
      <c r="E94" s="1">
        <v>9</v>
      </c>
      <c r="G94" s="1">
        <f t="shared" si="13"/>
        <v>1.9693654266958426E-2</v>
      </c>
      <c r="H94" s="1">
        <f t="shared" si="14"/>
        <v>1.9334902308660983E-2</v>
      </c>
    </row>
    <row r="95" spans="1:8" x14ac:dyDescent="0.3">
      <c r="G95" s="5">
        <f>SUM(G66:G94)</f>
        <v>4.3873085339168485</v>
      </c>
      <c r="H95" s="5">
        <f>SUM(H66:H94)</f>
        <v>4.3519253959928434</v>
      </c>
    </row>
  </sheetData>
  <mergeCells count="7">
    <mergeCell ref="A33:A34"/>
    <mergeCell ref="B33:B34"/>
    <mergeCell ref="C33:AC33"/>
    <mergeCell ref="A1:A2"/>
    <mergeCell ref="B1:B2"/>
    <mergeCell ref="D1:AD1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2022-10-17T11:13:58Z</dcterms:modified>
</cp:coreProperties>
</file>