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4CA366D5-8B54-46CD-B052-ED447CBE29D3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GDP and M2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</calcChain>
</file>

<file path=xl/sharedStrings.xml><?xml version="1.0" encoding="utf-8"?>
<sst xmlns="http://schemas.openxmlformats.org/spreadsheetml/2006/main" count="12" uniqueCount="11">
  <si>
    <t>LNRGDP</t>
  </si>
  <si>
    <t>LNM2</t>
  </si>
  <si>
    <t>CPI</t>
  </si>
  <si>
    <t>inf</t>
  </si>
  <si>
    <t>inf cpi</t>
  </si>
  <si>
    <t>QRGDP</t>
  </si>
  <si>
    <t>M2_mill_rs</t>
  </si>
  <si>
    <t>date</t>
  </si>
  <si>
    <t>quarter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</si>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</sst>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C0C0C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0" fontId="3" fillId="0" borderId="0" xfId="0" applyFont="1"/>
    <xf numFmtId="0" fontId="0" fillId="0" borderId="0" xfId="0" applyFont="1"/>
    <xf numFmtId="14" fontId="0" fillId="0" borderId="0" xfId="0" applyNumberFormat="1"/>
    <xf numFmtId="14" fontId="0" fillId="0" borderId="0" xfId="0" applyNumberFormat="1" applyFont="1"/>
    <xf numFmtId="0" fontId="5" fillId="0" borderId="0" xfId="0" applyFont="1" applyAlignment="1">
      <alignment horizontal="left" vertical="center" indent="2"/>
    </xf>
  </cellXfs>
  <cellStyles count="3">
    <cellStyle name="Normal" xfId="0" builtinId="0"/>
    <cellStyle name="Normal 18" xfId="2" xr:uid="{00000000-0005-0000-0000-000001000000}"/>
    <cellStyle name="Normal 5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"/>
  <sheetViews>
    <sheetView tabSelected="1" workbookViewId="0">
      <selection activeCell="E7" sqref="E7"/>
    </sheetView>
  </sheetViews>
  <sheetFormatPr defaultRowHeight="15"/>
  <cols>
    <col min="1" max="1" width="10.140625" style="6" bestFit="1" customWidth="1"/>
    <col min="2" max="4" width="10.140625" style="6" customWidth="1"/>
    <col min="5" max="5" width="14" style="6" bestFit="1" customWidth="1"/>
    <col min="6" max="6" width="30.7109375" bestFit="1" customWidth="1"/>
    <col min="7" max="7" width="20" bestFit="1" customWidth="1"/>
  </cols>
  <sheetData>
    <row r="1" spans="1:12">
      <c r="A1" s="6" t="s">
        <v>7</v>
      </c>
      <c r="B1" s="6" t="s">
        <v>8</v>
      </c>
      <c r="C1" s="6" t="s">
        <v>10</v>
      </c>
      <c r="D1" s="6" t="s">
        <v>9</v>
      </c>
      <c r="E1" s="6" t="s">
        <v>7</v>
      </c>
      <c r="F1" s="4" t="s">
        <v>5</v>
      </c>
      <c r="G1" s="4" t="s">
        <v>6</v>
      </c>
      <c r="H1" s="4" t="s">
        <v>0</v>
      </c>
      <c r="I1" s="4" t="s">
        <v>1</v>
      </c>
      <c r="J1" t="s">
        <v>2</v>
      </c>
      <c r="K1" t="s">
        <v>3</v>
      </c>
      <c r="L1" s="4" t="s">
        <v>4</v>
      </c>
    </row>
    <row r="2" spans="1:12" s="5" customFormat="1" ht="18">
      <c r="A2" s="7">
        <v>25569</v>
      </c>
      <c r="B2" s="8">
        <f>ROUNDUP(MONTH(A2)/3,0)</f>
        <v>1</v>
      </c>
      <c r="C2" s="8" t="str">
        <f>"Q"&amp;ROUNDUP(MONTH(A2)/3,0)</f>
        <v>Q1</v>
      </c>
      <c r="D2" s="8">
        <f>YEAR(A2)</f>
        <v>1970</v>
      </c>
      <c r="E2" s="8" t="str">
        <f>D2&amp;C2</f>
        <v>1970Q1</v>
      </c>
      <c r="F2" s="5">
        <v>223168</v>
      </c>
      <c r="G2" s="5">
        <v>20800</v>
      </c>
      <c r="H2" s="5">
        <f>LN(F2)</f>
        <v>12.315680130035323</v>
      </c>
      <c r="I2" s="5">
        <f>LN(G2)</f>
        <v>9.9427082656894097</v>
      </c>
      <c r="J2">
        <v>2.89</v>
      </c>
      <c r="K2"/>
      <c r="L2" s="5">
        <f>LN(J2)</f>
        <v>1.0612565021243408</v>
      </c>
    </row>
    <row r="3" spans="1:12" s="5" customFormat="1" ht="18">
      <c r="A3" s="7">
        <v>25659</v>
      </c>
      <c r="B3" s="8">
        <f t="shared" ref="B3:B66" si="0">ROUNDUP(MONTH(A3)/3,0)</f>
        <v>2</v>
      </c>
      <c r="C3" s="8" t="str">
        <f t="shared" ref="C3:C66" si="1">"Q"&amp;ROUNDUP(MONTH(A3)/3,0)</f>
        <v>Q2</v>
      </c>
      <c r="D3" s="8">
        <f t="shared" ref="D3:D66" si="2">YEAR(A3)</f>
        <v>1970</v>
      </c>
      <c r="E3" s="8" t="str">
        <f t="shared" ref="E3:E66" si="3">D3&amp;C3</f>
        <v>1970Q2</v>
      </c>
      <c r="F3" s="5">
        <v>225140</v>
      </c>
      <c r="G3" s="5">
        <v>21500</v>
      </c>
      <c r="H3" s="5">
        <f t="shared" ref="H3:H66" si="4">LN(F3)</f>
        <v>12.324477709908795</v>
      </c>
      <c r="I3" s="5">
        <f t="shared" ref="I3:I66" si="5">LN(G3)</f>
        <v>9.9758082141157534</v>
      </c>
      <c r="J3">
        <v>2.93</v>
      </c>
      <c r="K3"/>
      <c r="L3" s="5">
        <f t="shared" ref="L3:L66" si="6">LN(J3)</f>
        <v>1.0750024230289761</v>
      </c>
    </row>
    <row r="4" spans="1:12" s="5" customFormat="1" ht="18">
      <c r="A4" s="7">
        <v>25750</v>
      </c>
      <c r="B4" s="8">
        <f t="shared" si="0"/>
        <v>3</v>
      </c>
      <c r="C4" s="8" t="str">
        <f t="shared" si="1"/>
        <v>Q3</v>
      </c>
      <c r="D4" s="8">
        <f t="shared" si="2"/>
        <v>1970</v>
      </c>
      <c r="E4" s="8" t="str">
        <f t="shared" si="3"/>
        <v>1970Q3</v>
      </c>
      <c r="F4" s="5">
        <v>225980</v>
      </c>
      <c r="G4" s="5">
        <v>22213</v>
      </c>
      <c r="H4" s="5">
        <f t="shared" si="4"/>
        <v>12.328201778763237</v>
      </c>
      <c r="I4" s="5">
        <f t="shared" si="5"/>
        <v>10.008432982057622</v>
      </c>
      <c r="J4">
        <v>2.99</v>
      </c>
      <c r="K4"/>
      <c r="L4" s="5">
        <f t="shared" si="6"/>
        <v>1.0952733874025951</v>
      </c>
    </row>
    <row r="5" spans="1:12" s="5" customFormat="1" ht="18">
      <c r="A5" s="7">
        <v>25842</v>
      </c>
      <c r="B5" s="8">
        <f t="shared" si="0"/>
        <v>4</v>
      </c>
      <c r="C5" s="8" t="str">
        <f t="shared" si="1"/>
        <v>Q4</v>
      </c>
      <c r="D5" s="8">
        <f t="shared" si="2"/>
        <v>1970</v>
      </c>
      <c r="E5" s="8" t="str">
        <f t="shared" si="3"/>
        <v>1970Q4</v>
      </c>
      <c r="F5" s="5">
        <v>245436</v>
      </c>
      <c r="G5" s="5">
        <v>22965</v>
      </c>
      <c r="H5" s="5">
        <f t="shared" si="4"/>
        <v>12.410791499766166</v>
      </c>
      <c r="I5" s="5">
        <f t="shared" si="5"/>
        <v>10.041726596759894</v>
      </c>
      <c r="J5">
        <v>3.03</v>
      </c>
      <c r="K5"/>
      <c r="L5" s="5">
        <f t="shared" si="6"/>
        <v>1.1085626195212777</v>
      </c>
    </row>
    <row r="6" spans="1:12" s="5" customFormat="1" ht="18">
      <c r="A6" s="7">
        <v>25934</v>
      </c>
      <c r="B6" s="8">
        <f t="shared" si="0"/>
        <v>1</v>
      </c>
      <c r="C6" s="8" t="str">
        <f t="shared" si="1"/>
        <v>Q1</v>
      </c>
      <c r="D6" s="8">
        <f t="shared" si="2"/>
        <v>1971</v>
      </c>
      <c r="E6" s="8" t="str">
        <f t="shared" si="3"/>
        <v>1971Q1</v>
      </c>
      <c r="F6" s="5">
        <v>251348</v>
      </c>
      <c r="G6" s="5">
        <v>23632</v>
      </c>
      <c r="H6" s="5">
        <f t="shared" si="4"/>
        <v>12.434593712057037</v>
      </c>
      <c r="I6" s="5">
        <f t="shared" si="5"/>
        <v>10.070357004771161</v>
      </c>
      <c r="J6">
        <v>3.07</v>
      </c>
      <c r="K6">
        <f>(J6/J2-1)*100</f>
        <v>6.2283737024221297</v>
      </c>
      <c r="L6" s="5">
        <f t="shared" si="6"/>
        <v>1.1216775615991057</v>
      </c>
    </row>
    <row r="7" spans="1:12" s="5" customFormat="1" ht="18">
      <c r="A7" s="7">
        <v>26024</v>
      </c>
      <c r="B7" s="8">
        <f t="shared" si="0"/>
        <v>2</v>
      </c>
      <c r="C7" s="8" t="str">
        <f t="shared" si="1"/>
        <v>Q2</v>
      </c>
      <c r="D7" s="8">
        <f t="shared" si="2"/>
        <v>1971</v>
      </c>
      <c r="E7" s="8" t="str">
        <f t="shared" si="3"/>
        <v>1971Q2</v>
      </c>
      <c r="F7" s="5">
        <v>259999</v>
      </c>
      <c r="G7" s="5">
        <v>24643</v>
      </c>
      <c r="H7" s="5">
        <f t="shared" si="4"/>
        <v>12.468433063836422</v>
      </c>
      <c r="I7" s="5">
        <f t="shared" si="5"/>
        <v>10.112248163482885</v>
      </c>
      <c r="J7">
        <v>3.06</v>
      </c>
      <c r="K7">
        <f t="shared" ref="K7:K70" si="7">(J7/J3-1)*100</f>
        <v>4.4368600682593851</v>
      </c>
      <c r="L7" s="5">
        <f t="shared" si="6"/>
        <v>1.1184149159642893</v>
      </c>
    </row>
    <row r="8" spans="1:12" s="5" customFormat="1" ht="18">
      <c r="A8" s="7">
        <v>26115</v>
      </c>
      <c r="B8" s="8">
        <f t="shared" si="0"/>
        <v>3</v>
      </c>
      <c r="C8" s="8" t="str">
        <f t="shared" si="1"/>
        <v>Q3</v>
      </c>
      <c r="D8" s="8">
        <f t="shared" si="2"/>
        <v>1971</v>
      </c>
      <c r="E8" s="8" t="str">
        <f t="shared" si="3"/>
        <v>1971Q3</v>
      </c>
      <c r="F8" s="5">
        <v>261355</v>
      </c>
      <c r="G8" s="5">
        <v>24718</v>
      </c>
      <c r="H8" s="5">
        <f t="shared" si="4"/>
        <v>12.473634915391008</v>
      </c>
      <c r="I8" s="5">
        <f t="shared" si="5"/>
        <v>10.11528700214968</v>
      </c>
      <c r="J8">
        <v>3.12</v>
      </c>
      <c r="K8">
        <f t="shared" si="7"/>
        <v>4.3478260869565188</v>
      </c>
      <c r="L8" s="5">
        <f t="shared" si="6"/>
        <v>1.1378330018213911</v>
      </c>
    </row>
    <row r="9" spans="1:12" s="5" customFormat="1" ht="18">
      <c r="A9" s="7">
        <v>26207</v>
      </c>
      <c r="B9" s="8">
        <f t="shared" si="0"/>
        <v>4</v>
      </c>
      <c r="C9" s="8" t="str">
        <f t="shared" si="1"/>
        <v>Q4</v>
      </c>
      <c r="D9" s="8">
        <f t="shared" si="2"/>
        <v>1971</v>
      </c>
      <c r="E9" s="8" t="str">
        <f t="shared" si="3"/>
        <v>1971Q4</v>
      </c>
      <c r="F9" s="5">
        <v>271232</v>
      </c>
      <c r="G9" s="5">
        <v>24300</v>
      </c>
      <c r="H9" s="5">
        <f t="shared" si="4"/>
        <v>12.510729822187916</v>
      </c>
      <c r="I9" s="5">
        <f t="shared" si="5"/>
        <v>10.098231629328639</v>
      </c>
      <c r="J9">
        <v>3.15</v>
      </c>
      <c r="K9">
        <f t="shared" si="7"/>
        <v>3.9603960396039639</v>
      </c>
      <c r="L9" s="5">
        <f t="shared" si="6"/>
        <v>1.1474024528375417</v>
      </c>
    </row>
    <row r="10" spans="1:12" ht="18">
      <c r="A10" s="7">
        <v>26299</v>
      </c>
      <c r="B10" s="8">
        <f t="shared" si="0"/>
        <v>1</v>
      </c>
      <c r="C10" s="8" t="str">
        <f t="shared" si="1"/>
        <v>Q1</v>
      </c>
      <c r="D10" s="8">
        <f t="shared" si="2"/>
        <v>1972</v>
      </c>
      <c r="E10" s="8" t="str">
        <f t="shared" si="3"/>
        <v>1972Q1</v>
      </c>
      <c r="F10" s="5">
        <v>279965</v>
      </c>
      <c r="G10" s="5">
        <v>24324</v>
      </c>
      <c r="H10">
        <f t="shared" si="4"/>
        <v>12.542419874338236</v>
      </c>
      <c r="I10">
        <f t="shared" si="5"/>
        <v>10.099218796240001</v>
      </c>
      <c r="J10">
        <v>3.18</v>
      </c>
      <c r="K10">
        <f t="shared" si="7"/>
        <v>3.5830618892508159</v>
      </c>
      <c r="L10" s="5">
        <f t="shared" si="6"/>
        <v>1.1568811967920856</v>
      </c>
    </row>
    <row r="11" spans="1:12" ht="18">
      <c r="A11" s="7">
        <v>26390</v>
      </c>
      <c r="B11" s="8">
        <f t="shared" si="0"/>
        <v>2</v>
      </c>
      <c r="C11" s="8" t="str">
        <f t="shared" si="1"/>
        <v>Q2</v>
      </c>
      <c r="D11" s="8">
        <f t="shared" si="2"/>
        <v>1972</v>
      </c>
      <c r="E11" s="8" t="str">
        <f t="shared" si="3"/>
        <v>1972Q2</v>
      </c>
      <c r="F11" s="5">
        <v>285432</v>
      </c>
      <c r="G11" s="5">
        <v>25134</v>
      </c>
      <c r="H11">
        <f t="shared" si="4"/>
        <v>12.561759101075191</v>
      </c>
      <c r="I11">
        <f t="shared" si="5"/>
        <v>10.13197679017509</v>
      </c>
      <c r="J11">
        <v>3.21</v>
      </c>
      <c r="K11">
        <f t="shared" si="7"/>
        <v>4.9019607843137303</v>
      </c>
      <c r="L11" s="5">
        <f t="shared" si="6"/>
        <v>1.1662709371419244</v>
      </c>
    </row>
    <row r="12" spans="1:12" ht="18">
      <c r="A12" s="7">
        <v>26481</v>
      </c>
      <c r="B12" s="8">
        <f t="shared" si="0"/>
        <v>3</v>
      </c>
      <c r="C12" s="8" t="str">
        <f t="shared" si="1"/>
        <v>Q3</v>
      </c>
      <c r="D12" s="8">
        <f t="shared" si="2"/>
        <v>1972</v>
      </c>
      <c r="E12" s="8" t="str">
        <f t="shared" si="3"/>
        <v>1972Q3</v>
      </c>
      <c r="F12" s="5">
        <v>305577</v>
      </c>
      <c r="G12" s="5">
        <v>25212</v>
      </c>
      <c r="H12">
        <f t="shared" si="4"/>
        <v>12.629957071662087</v>
      </c>
      <c r="I12">
        <f t="shared" si="5"/>
        <v>10.135075350633</v>
      </c>
      <c r="J12">
        <v>3.29</v>
      </c>
      <c r="K12">
        <f t="shared" si="7"/>
        <v>5.4487179487179516</v>
      </c>
      <c r="L12" s="5">
        <f t="shared" si="6"/>
        <v>1.1908875647772805</v>
      </c>
    </row>
    <row r="13" spans="1:12" ht="18">
      <c r="A13" s="7">
        <v>26573</v>
      </c>
      <c r="B13" s="8">
        <f t="shared" si="0"/>
        <v>4</v>
      </c>
      <c r="C13" s="8" t="str">
        <f t="shared" si="1"/>
        <v>Q4</v>
      </c>
      <c r="D13" s="8">
        <f t="shared" si="2"/>
        <v>1972</v>
      </c>
      <c r="E13" s="8" t="str">
        <f t="shared" si="3"/>
        <v>1972Q4</v>
      </c>
      <c r="F13" s="5">
        <v>310256</v>
      </c>
      <c r="G13" s="5">
        <v>25476</v>
      </c>
      <c r="H13">
        <f t="shared" si="4"/>
        <v>12.645153042122399</v>
      </c>
      <c r="I13">
        <f t="shared" si="5"/>
        <v>10.145492111491256</v>
      </c>
      <c r="J13">
        <v>3.35</v>
      </c>
      <c r="K13">
        <f t="shared" si="7"/>
        <v>6.3492063492063489</v>
      </c>
      <c r="L13" s="5">
        <f t="shared" si="6"/>
        <v>1.2089603458369751</v>
      </c>
    </row>
    <row r="14" spans="1:12" ht="18">
      <c r="A14" s="7">
        <v>26665</v>
      </c>
      <c r="B14" s="8">
        <f t="shared" si="0"/>
        <v>1</v>
      </c>
      <c r="C14" s="8" t="str">
        <f t="shared" si="1"/>
        <v>Q1</v>
      </c>
      <c r="D14" s="8">
        <f t="shared" si="2"/>
        <v>1973</v>
      </c>
      <c r="E14" s="8" t="str">
        <f t="shared" si="3"/>
        <v>1973Q1</v>
      </c>
      <c r="F14" s="1">
        <v>316368</v>
      </c>
      <c r="G14" s="2">
        <v>25568.800000000003</v>
      </c>
      <c r="H14">
        <f t="shared" si="4"/>
        <v>12.66466137196061</v>
      </c>
      <c r="I14">
        <f t="shared" si="5"/>
        <v>10.149128137187896</v>
      </c>
      <c r="J14">
        <v>3.52</v>
      </c>
      <c r="K14">
        <f t="shared" si="7"/>
        <v>10.691823899371066</v>
      </c>
      <c r="L14" s="5">
        <f t="shared" si="6"/>
        <v>1.2584609896100056</v>
      </c>
    </row>
    <row r="15" spans="1:12" ht="18">
      <c r="A15" s="7">
        <v>26755</v>
      </c>
      <c r="B15" s="8">
        <f t="shared" si="0"/>
        <v>2</v>
      </c>
      <c r="C15" s="8" t="str">
        <f t="shared" si="1"/>
        <v>Q2</v>
      </c>
      <c r="D15" s="8">
        <f t="shared" si="2"/>
        <v>1973</v>
      </c>
      <c r="E15" s="8" t="str">
        <f t="shared" si="3"/>
        <v>1973Q2</v>
      </c>
      <c r="F15" s="1">
        <v>380033</v>
      </c>
      <c r="G15" s="2">
        <v>28411.1</v>
      </c>
      <c r="H15">
        <f t="shared" si="4"/>
        <v>12.848013370037274</v>
      </c>
      <c r="I15">
        <f t="shared" si="5"/>
        <v>10.254535192859681</v>
      </c>
      <c r="J15">
        <v>3.68</v>
      </c>
      <c r="K15">
        <f t="shared" si="7"/>
        <v>14.641744548286617</v>
      </c>
      <c r="L15" s="5">
        <f t="shared" si="6"/>
        <v>1.3029127521808397</v>
      </c>
    </row>
    <row r="16" spans="1:12" ht="18">
      <c r="A16" s="7">
        <v>26846</v>
      </c>
      <c r="B16" s="8">
        <f t="shared" si="0"/>
        <v>3</v>
      </c>
      <c r="C16" s="8" t="str">
        <f t="shared" si="1"/>
        <v>Q3</v>
      </c>
      <c r="D16" s="8">
        <f t="shared" si="2"/>
        <v>1973</v>
      </c>
      <c r="E16" s="8" t="str">
        <f t="shared" si="3"/>
        <v>1973Q3</v>
      </c>
      <c r="F16" s="1">
        <v>347615</v>
      </c>
      <c r="G16" s="2">
        <v>29154.7</v>
      </c>
      <c r="H16">
        <f t="shared" si="4"/>
        <v>12.758850824491789</v>
      </c>
      <c r="I16">
        <f t="shared" si="5"/>
        <v>10.280371413773098</v>
      </c>
      <c r="J16">
        <v>4.24</v>
      </c>
      <c r="K16">
        <f t="shared" si="7"/>
        <v>28.875379939209722</v>
      </c>
      <c r="L16" s="5">
        <f t="shared" si="6"/>
        <v>1.4445632692438664</v>
      </c>
    </row>
    <row r="17" spans="1:12" ht="18">
      <c r="A17" s="7">
        <v>26938</v>
      </c>
      <c r="B17" s="8">
        <f t="shared" si="0"/>
        <v>4</v>
      </c>
      <c r="C17" s="8" t="str">
        <f t="shared" si="1"/>
        <v>Q4</v>
      </c>
      <c r="D17" s="8">
        <f t="shared" si="2"/>
        <v>1973</v>
      </c>
      <c r="E17" s="8" t="str">
        <f t="shared" si="3"/>
        <v>1973Q4</v>
      </c>
      <c r="F17" s="1">
        <v>371014</v>
      </c>
      <c r="G17" s="2">
        <v>27068</v>
      </c>
      <c r="H17">
        <f t="shared" si="4"/>
        <v>12.82399507672665</v>
      </c>
      <c r="I17">
        <f t="shared" si="5"/>
        <v>10.206107497352116</v>
      </c>
      <c r="J17">
        <v>4.5999999999999996</v>
      </c>
      <c r="K17">
        <f t="shared" si="7"/>
        <v>37.31343283582089</v>
      </c>
      <c r="L17" s="5">
        <f t="shared" si="6"/>
        <v>1.5260563034950492</v>
      </c>
    </row>
    <row r="18" spans="1:12" ht="18">
      <c r="A18" s="7">
        <v>27030</v>
      </c>
      <c r="B18" s="8">
        <f t="shared" si="0"/>
        <v>1</v>
      </c>
      <c r="C18" s="8" t="str">
        <f t="shared" si="1"/>
        <v>Q1</v>
      </c>
      <c r="D18" s="8">
        <f t="shared" si="2"/>
        <v>1974</v>
      </c>
      <c r="E18" s="8" t="str">
        <f t="shared" si="3"/>
        <v>1974Q1</v>
      </c>
      <c r="F18" s="1">
        <v>330428</v>
      </c>
      <c r="G18" s="2">
        <v>31267.9</v>
      </c>
      <c r="H18">
        <f t="shared" si="4"/>
        <v>12.708144062800953</v>
      </c>
      <c r="I18">
        <f t="shared" si="5"/>
        <v>10.350347291177245</v>
      </c>
      <c r="J18">
        <v>4.62</v>
      </c>
      <c r="K18">
        <f t="shared" si="7"/>
        <v>31.25</v>
      </c>
      <c r="L18" s="5">
        <f t="shared" si="6"/>
        <v>1.5303947050936475</v>
      </c>
    </row>
    <row r="19" spans="1:12" ht="18">
      <c r="A19" s="7">
        <v>27120</v>
      </c>
      <c r="B19" s="8">
        <f t="shared" si="0"/>
        <v>2</v>
      </c>
      <c r="C19" s="8" t="str">
        <f t="shared" si="1"/>
        <v>Q2</v>
      </c>
      <c r="D19" s="8">
        <f t="shared" si="2"/>
        <v>1974</v>
      </c>
      <c r="E19" s="8" t="str">
        <f t="shared" si="3"/>
        <v>1974Q2</v>
      </c>
      <c r="F19" s="1">
        <v>412503</v>
      </c>
      <c r="G19" s="2">
        <v>33528.400000000001</v>
      </c>
      <c r="H19">
        <f t="shared" si="4"/>
        <v>12.9299987574577</v>
      </c>
      <c r="I19">
        <f t="shared" si="5"/>
        <v>10.420148119860633</v>
      </c>
      <c r="J19">
        <v>4.8499999999999996</v>
      </c>
      <c r="K19">
        <f t="shared" si="7"/>
        <v>31.793478260869556</v>
      </c>
      <c r="L19" s="5">
        <f t="shared" si="6"/>
        <v>1.5789787049493917</v>
      </c>
    </row>
    <row r="20" spans="1:12" ht="18">
      <c r="A20" s="7">
        <v>27211</v>
      </c>
      <c r="B20" s="8">
        <f t="shared" si="0"/>
        <v>3</v>
      </c>
      <c r="C20" s="8" t="str">
        <f t="shared" si="1"/>
        <v>Q3</v>
      </c>
      <c r="D20" s="8">
        <f t="shared" si="2"/>
        <v>1974</v>
      </c>
      <c r="E20" s="8" t="str">
        <f t="shared" si="3"/>
        <v>1974Q3</v>
      </c>
      <c r="F20" s="1">
        <v>363791</v>
      </c>
      <c r="G20" s="2">
        <v>31729.800000000003</v>
      </c>
      <c r="H20">
        <f t="shared" si="4"/>
        <v>12.804334805892639</v>
      </c>
      <c r="I20">
        <f t="shared" si="5"/>
        <v>10.365011581374269</v>
      </c>
      <c r="J20">
        <v>5.29</v>
      </c>
      <c r="K20">
        <f t="shared" si="7"/>
        <v>24.764150943396213</v>
      </c>
      <c r="L20" s="5">
        <f t="shared" si="6"/>
        <v>1.665818245870208</v>
      </c>
    </row>
    <row r="21" spans="1:12" ht="18">
      <c r="A21" s="7">
        <v>27303</v>
      </c>
      <c r="B21" s="8">
        <f t="shared" si="0"/>
        <v>4</v>
      </c>
      <c r="C21" s="8" t="str">
        <f t="shared" si="1"/>
        <v>Q4</v>
      </c>
      <c r="D21" s="8">
        <f t="shared" si="2"/>
        <v>1974</v>
      </c>
      <c r="E21" s="8" t="str">
        <f t="shared" si="3"/>
        <v>1974Q4</v>
      </c>
      <c r="F21" s="1">
        <v>407549</v>
      </c>
      <c r="G21" s="2">
        <v>30679</v>
      </c>
      <c r="H21">
        <f t="shared" si="4"/>
        <v>12.917916449832928</v>
      </c>
      <c r="I21">
        <f t="shared" si="5"/>
        <v>10.331333660425859</v>
      </c>
      <c r="J21">
        <v>5.56</v>
      </c>
      <c r="K21">
        <f t="shared" si="7"/>
        <v>20.869565217391294</v>
      </c>
      <c r="L21" s="5">
        <f t="shared" si="6"/>
        <v>1.7155981082624909</v>
      </c>
    </row>
    <row r="22" spans="1:12" ht="18">
      <c r="A22" s="7">
        <v>27395</v>
      </c>
      <c r="B22" s="8">
        <f t="shared" si="0"/>
        <v>1</v>
      </c>
      <c r="C22" s="8" t="str">
        <f t="shared" si="1"/>
        <v>Q1</v>
      </c>
      <c r="D22" s="8">
        <f t="shared" si="2"/>
        <v>1975</v>
      </c>
      <c r="E22" s="8" t="str">
        <f t="shared" si="3"/>
        <v>1975Q1</v>
      </c>
      <c r="F22" s="1">
        <v>326684</v>
      </c>
      <c r="G22" s="2">
        <v>30136.9</v>
      </c>
      <c r="H22">
        <f t="shared" si="4"/>
        <v>12.696748621795438</v>
      </c>
      <c r="I22">
        <f t="shared" si="5"/>
        <v>10.313505613539689</v>
      </c>
      <c r="J22">
        <v>5.81</v>
      </c>
      <c r="K22">
        <f t="shared" si="7"/>
        <v>25.757575757575758</v>
      </c>
      <c r="L22" s="5">
        <f t="shared" si="6"/>
        <v>1.7595805708638197</v>
      </c>
    </row>
    <row r="23" spans="1:12" ht="18">
      <c r="A23" s="7">
        <v>27485</v>
      </c>
      <c r="B23" s="8">
        <f t="shared" si="0"/>
        <v>2</v>
      </c>
      <c r="C23" s="8" t="str">
        <f t="shared" si="1"/>
        <v>Q2</v>
      </c>
      <c r="D23" s="8">
        <f t="shared" si="2"/>
        <v>1975</v>
      </c>
      <c r="E23" s="8" t="str">
        <f t="shared" si="3"/>
        <v>1975Q2</v>
      </c>
      <c r="F23" s="1">
        <v>428683</v>
      </c>
      <c r="G23" s="2">
        <v>33304.300000000003</v>
      </c>
      <c r="H23">
        <f t="shared" si="4"/>
        <v>12.968472997029561</v>
      </c>
      <c r="I23">
        <f t="shared" si="5"/>
        <v>10.413441796761216</v>
      </c>
      <c r="J23">
        <v>6.13</v>
      </c>
      <c r="K23">
        <f t="shared" si="7"/>
        <v>26.391752577319604</v>
      </c>
      <c r="L23" s="5">
        <f t="shared" si="6"/>
        <v>1.81319474994812</v>
      </c>
    </row>
    <row r="24" spans="1:12" ht="18">
      <c r="A24" s="7">
        <v>27576</v>
      </c>
      <c r="B24" s="8">
        <f t="shared" si="0"/>
        <v>3</v>
      </c>
      <c r="C24" s="8" t="str">
        <f t="shared" si="1"/>
        <v>Q3</v>
      </c>
      <c r="D24" s="8">
        <f t="shared" si="2"/>
        <v>1975</v>
      </c>
      <c r="E24" s="8" t="str">
        <f t="shared" si="3"/>
        <v>1975Q3</v>
      </c>
      <c r="F24" s="1">
        <v>391028</v>
      </c>
      <c r="G24" s="2">
        <v>34352.800000000003</v>
      </c>
      <c r="H24">
        <f t="shared" si="4"/>
        <v>12.876534447656736</v>
      </c>
      <c r="I24">
        <f t="shared" si="5"/>
        <v>10.444438808156663</v>
      </c>
      <c r="J24">
        <v>6.26</v>
      </c>
      <c r="K24">
        <f t="shared" si="7"/>
        <v>18.336483931947068</v>
      </c>
      <c r="L24" s="5">
        <f t="shared" si="6"/>
        <v>1.8341801851120072</v>
      </c>
    </row>
    <row r="25" spans="1:12" ht="18">
      <c r="A25" s="7">
        <v>27668</v>
      </c>
      <c r="B25" s="8">
        <f t="shared" si="0"/>
        <v>4</v>
      </c>
      <c r="C25" s="8" t="str">
        <f t="shared" si="1"/>
        <v>Q4</v>
      </c>
      <c r="D25" s="8">
        <f t="shared" si="2"/>
        <v>1975</v>
      </c>
      <c r="E25" s="8" t="str">
        <f t="shared" si="3"/>
        <v>1975Q4</v>
      </c>
      <c r="F25" s="1">
        <v>417209</v>
      </c>
      <c r="G25" s="2">
        <v>33074</v>
      </c>
      <c r="H25">
        <f t="shared" si="4"/>
        <v>12.941342574263418</v>
      </c>
      <c r="I25">
        <f t="shared" si="5"/>
        <v>10.406502754210141</v>
      </c>
      <c r="J25">
        <v>6.37</v>
      </c>
      <c r="K25">
        <f t="shared" si="7"/>
        <v>14.568345323741028</v>
      </c>
      <c r="L25" s="5">
        <f t="shared" si="6"/>
        <v>1.8515994695840721</v>
      </c>
    </row>
    <row r="26" spans="1:12" ht="18">
      <c r="A26" s="7">
        <v>27760</v>
      </c>
      <c r="B26" s="8">
        <f t="shared" si="0"/>
        <v>1</v>
      </c>
      <c r="C26" s="8" t="str">
        <f t="shared" si="1"/>
        <v>Q1</v>
      </c>
      <c r="D26" s="8">
        <f t="shared" si="2"/>
        <v>1976</v>
      </c>
      <c r="E26" s="8" t="str">
        <f t="shared" si="3"/>
        <v>1976Q1</v>
      </c>
      <c r="F26" s="1">
        <v>352807</v>
      </c>
      <c r="G26" s="2">
        <v>36803.300000000003</v>
      </c>
      <c r="H26">
        <f t="shared" si="4"/>
        <v>12.77367644418778</v>
      </c>
      <c r="I26">
        <f t="shared" si="5"/>
        <v>10.513342794049601</v>
      </c>
      <c r="J26">
        <v>6.36</v>
      </c>
      <c r="K26">
        <f t="shared" si="7"/>
        <v>9.4664371772805733</v>
      </c>
      <c r="L26" s="5">
        <f t="shared" si="6"/>
        <v>1.8500283773520307</v>
      </c>
    </row>
    <row r="27" spans="1:12" ht="18">
      <c r="A27" s="7">
        <v>27851</v>
      </c>
      <c r="B27" s="8">
        <f t="shared" si="0"/>
        <v>2</v>
      </c>
      <c r="C27" s="8" t="str">
        <f t="shared" si="1"/>
        <v>Q2</v>
      </c>
      <c r="D27" s="8">
        <f t="shared" si="2"/>
        <v>1976</v>
      </c>
      <c r="E27" s="8" t="str">
        <f t="shared" si="3"/>
        <v>1976Q2</v>
      </c>
      <c r="F27" s="1">
        <v>433197</v>
      </c>
      <c r="G27" s="2">
        <v>40101.9</v>
      </c>
      <c r="H27">
        <f t="shared" si="4"/>
        <v>12.978947868877237</v>
      </c>
      <c r="I27">
        <f t="shared" si="5"/>
        <v>10.599178993718326</v>
      </c>
      <c r="J27">
        <v>6.46</v>
      </c>
      <c r="K27">
        <f t="shared" si="7"/>
        <v>5.3833605220228398</v>
      </c>
      <c r="L27" s="5">
        <f t="shared" si="6"/>
        <v>1.8656293177945105</v>
      </c>
    </row>
    <row r="28" spans="1:12" ht="18">
      <c r="A28" s="7">
        <v>27942</v>
      </c>
      <c r="B28" s="8">
        <f t="shared" si="0"/>
        <v>3</v>
      </c>
      <c r="C28" s="8" t="str">
        <f t="shared" si="1"/>
        <v>Q3</v>
      </c>
      <c r="D28" s="8">
        <f t="shared" si="2"/>
        <v>1976</v>
      </c>
      <c r="E28" s="8" t="str">
        <f t="shared" si="3"/>
        <v>1976Q3</v>
      </c>
      <c r="F28" s="1">
        <v>406189</v>
      </c>
      <c r="G28" s="2">
        <v>42071.1</v>
      </c>
      <c r="H28">
        <f t="shared" si="4"/>
        <v>12.914573847505713</v>
      </c>
      <c r="I28">
        <f t="shared" si="5"/>
        <v>10.64711632314077</v>
      </c>
      <c r="J28">
        <v>6.62</v>
      </c>
      <c r="K28">
        <f t="shared" si="7"/>
        <v>5.7507987220447365</v>
      </c>
      <c r="L28" s="5">
        <f t="shared" si="6"/>
        <v>1.8900953699489169</v>
      </c>
    </row>
    <row r="29" spans="1:12" ht="18">
      <c r="A29" s="7">
        <v>28034</v>
      </c>
      <c r="B29" s="8">
        <f t="shared" si="0"/>
        <v>4</v>
      </c>
      <c r="C29" s="8" t="str">
        <f t="shared" si="1"/>
        <v>Q4</v>
      </c>
      <c r="D29" s="8">
        <f t="shared" si="2"/>
        <v>1976</v>
      </c>
      <c r="E29" s="8" t="str">
        <f t="shared" si="3"/>
        <v>1976Q4</v>
      </c>
      <c r="F29" s="1">
        <v>424065</v>
      </c>
      <c r="G29" s="2">
        <v>41651</v>
      </c>
      <c r="H29">
        <f t="shared" si="4"/>
        <v>12.957642024351355</v>
      </c>
      <c r="I29">
        <f t="shared" si="5"/>
        <v>10.637080656910605</v>
      </c>
      <c r="J29">
        <v>6.89</v>
      </c>
      <c r="K29">
        <f t="shared" si="7"/>
        <v>8.1632653061224367</v>
      </c>
      <c r="L29" s="5">
        <f t="shared" si="6"/>
        <v>1.9300710850255671</v>
      </c>
    </row>
    <row r="30" spans="1:12" ht="18">
      <c r="A30" s="7">
        <v>28126</v>
      </c>
      <c r="B30" s="8">
        <f t="shared" si="0"/>
        <v>1</v>
      </c>
      <c r="C30" s="8" t="str">
        <f t="shared" si="1"/>
        <v>Q1</v>
      </c>
      <c r="D30" s="8">
        <f t="shared" si="2"/>
        <v>1977</v>
      </c>
      <c r="E30" s="8" t="str">
        <f t="shared" si="3"/>
        <v>1977Q1</v>
      </c>
      <c r="F30" s="1">
        <v>364272</v>
      </c>
      <c r="G30" s="2">
        <v>46350</v>
      </c>
      <c r="H30">
        <f t="shared" si="4"/>
        <v>12.805656120311804</v>
      </c>
      <c r="I30">
        <f t="shared" si="5"/>
        <v>10.743976570994</v>
      </c>
      <c r="J30">
        <v>7.07</v>
      </c>
      <c r="K30">
        <f t="shared" si="7"/>
        <v>11.163522012578619</v>
      </c>
      <c r="L30" s="5">
        <f t="shared" si="6"/>
        <v>1.9558604799084813</v>
      </c>
    </row>
    <row r="31" spans="1:12" ht="18">
      <c r="A31" s="7">
        <v>28216</v>
      </c>
      <c r="B31" s="8">
        <f t="shared" si="0"/>
        <v>2</v>
      </c>
      <c r="C31" s="8" t="str">
        <f t="shared" si="1"/>
        <v>Q2</v>
      </c>
      <c r="D31" s="8">
        <f t="shared" si="2"/>
        <v>1977</v>
      </c>
      <c r="E31" s="8" t="str">
        <f t="shared" si="3"/>
        <v>1977Q2</v>
      </c>
      <c r="F31" s="1">
        <v>441282</v>
      </c>
      <c r="G31" s="2">
        <v>53733.600000000006</v>
      </c>
      <c r="H31">
        <f t="shared" si="4"/>
        <v>12.997439405846563</v>
      </c>
      <c r="I31">
        <f t="shared" si="5"/>
        <v>10.891793783153398</v>
      </c>
      <c r="J31">
        <v>7.11</v>
      </c>
      <c r="K31">
        <f t="shared" si="7"/>
        <v>10.061919504643967</v>
      </c>
      <c r="L31" s="5">
        <f t="shared" si="6"/>
        <v>1.9615022438151495</v>
      </c>
    </row>
    <row r="32" spans="1:12" ht="18">
      <c r="A32" s="7">
        <v>28307</v>
      </c>
      <c r="B32" s="8">
        <f t="shared" si="0"/>
        <v>3</v>
      </c>
      <c r="C32" s="8" t="str">
        <f t="shared" si="1"/>
        <v>Q3</v>
      </c>
      <c r="D32" s="8">
        <f t="shared" si="2"/>
        <v>1977</v>
      </c>
      <c r="E32" s="8" t="str">
        <f t="shared" si="3"/>
        <v>1977Q3</v>
      </c>
      <c r="F32" s="1">
        <v>416759</v>
      </c>
      <c r="G32" s="2">
        <v>53217.8</v>
      </c>
      <c r="H32">
        <f t="shared" si="4"/>
        <v>12.94026339606072</v>
      </c>
      <c r="I32">
        <f t="shared" si="5"/>
        <v>10.882148205834332</v>
      </c>
      <c r="J32">
        <v>7.37</v>
      </c>
      <c r="K32">
        <f t="shared" si="7"/>
        <v>11.32930513595165</v>
      </c>
      <c r="L32" s="5">
        <f t="shared" si="6"/>
        <v>1.9974177062012453</v>
      </c>
    </row>
    <row r="33" spans="1:12" ht="18">
      <c r="A33" s="7">
        <v>28399</v>
      </c>
      <c r="B33" s="8">
        <f t="shared" si="0"/>
        <v>4</v>
      </c>
      <c r="C33" s="8" t="str">
        <f t="shared" si="1"/>
        <v>Q4</v>
      </c>
      <c r="D33" s="8">
        <f t="shared" si="2"/>
        <v>1977</v>
      </c>
      <c r="E33" s="8" t="str">
        <f t="shared" si="3"/>
        <v>1977Q4</v>
      </c>
      <c r="F33" s="1">
        <v>439344</v>
      </c>
      <c r="G33" s="2">
        <v>51773</v>
      </c>
      <c r="H33">
        <f t="shared" si="4"/>
        <v>12.99303798429267</v>
      </c>
      <c r="I33">
        <f t="shared" si="5"/>
        <v>10.854624056835881</v>
      </c>
      <c r="J33">
        <v>7.44</v>
      </c>
      <c r="K33">
        <f t="shared" si="7"/>
        <v>7.9825834542815777</v>
      </c>
      <c r="L33" s="5">
        <f t="shared" si="6"/>
        <v>2.0068708488450007</v>
      </c>
    </row>
    <row r="34" spans="1:12" ht="18">
      <c r="A34" s="7">
        <v>28491</v>
      </c>
      <c r="B34" s="8">
        <f t="shared" si="0"/>
        <v>1</v>
      </c>
      <c r="C34" s="8" t="str">
        <f t="shared" si="1"/>
        <v>Q1</v>
      </c>
      <c r="D34" s="8">
        <f t="shared" si="2"/>
        <v>1978</v>
      </c>
      <c r="E34" s="8" t="str">
        <f t="shared" si="3"/>
        <v>1978Q1</v>
      </c>
      <c r="F34" s="1">
        <v>386543</v>
      </c>
      <c r="G34" s="2">
        <v>52264</v>
      </c>
      <c r="H34">
        <f t="shared" si="4"/>
        <v>12.864998395672481</v>
      </c>
      <c r="I34">
        <f t="shared" si="5"/>
        <v>10.864063076520587</v>
      </c>
      <c r="J34">
        <v>7.45</v>
      </c>
      <c r="K34">
        <f t="shared" si="7"/>
        <v>5.3748231966053828</v>
      </c>
      <c r="L34" s="5">
        <f t="shared" si="6"/>
        <v>2.0082140323914683</v>
      </c>
    </row>
    <row r="35" spans="1:12" ht="18">
      <c r="A35" s="7">
        <v>28581</v>
      </c>
      <c r="B35" s="8">
        <f t="shared" si="0"/>
        <v>2</v>
      </c>
      <c r="C35" s="8" t="str">
        <f t="shared" si="1"/>
        <v>Q2</v>
      </c>
      <c r="D35" s="8">
        <f t="shared" si="2"/>
        <v>1978</v>
      </c>
      <c r="E35" s="8" t="str">
        <f t="shared" si="3"/>
        <v>1978Q2</v>
      </c>
      <c r="F35" s="1">
        <v>485044</v>
      </c>
      <c r="G35" s="2">
        <v>58854</v>
      </c>
      <c r="H35">
        <f t="shared" si="4"/>
        <v>13.091994887454145</v>
      </c>
      <c r="I35">
        <f t="shared" si="5"/>
        <v>10.98281507979237</v>
      </c>
      <c r="J35">
        <v>7.53</v>
      </c>
      <c r="K35">
        <f t="shared" si="7"/>
        <v>5.9071729957805852</v>
      </c>
      <c r="L35" s="5">
        <f t="shared" si="6"/>
        <v>2.0188950418118021</v>
      </c>
    </row>
    <row r="36" spans="1:12" ht="18">
      <c r="A36" s="7">
        <v>28672</v>
      </c>
      <c r="B36" s="8">
        <f t="shared" si="0"/>
        <v>3</v>
      </c>
      <c r="C36" s="8" t="str">
        <f t="shared" si="1"/>
        <v>Q3</v>
      </c>
      <c r="D36" s="8">
        <f t="shared" si="2"/>
        <v>1978</v>
      </c>
      <c r="E36" s="8" t="str">
        <f t="shared" si="3"/>
        <v>1978Q3</v>
      </c>
      <c r="F36" s="1">
        <v>446557</v>
      </c>
      <c r="G36" s="2">
        <v>59403</v>
      </c>
      <c r="H36">
        <f t="shared" si="4"/>
        <v>13.009322330725368</v>
      </c>
      <c r="I36">
        <f t="shared" si="5"/>
        <v>10.992100009125904</v>
      </c>
      <c r="J36">
        <v>7.89</v>
      </c>
      <c r="K36">
        <f t="shared" si="7"/>
        <v>7.0556309362279412</v>
      </c>
      <c r="L36" s="5">
        <f t="shared" si="6"/>
        <v>2.0655961348577829</v>
      </c>
    </row>
    <row r="37" spans="1:12" ht="18">
      <c r="A37" s="7">
        <v>28764</v>
      </c>
      <c r="B37" s="8">
        <f t="shared" si="0"/>
        <v>4</v>
      </c>
      <c r="C37" s="8" t="str">
        <f t="shared" si="1"/>
        <v>Q4</v>
      </c>
      <c r="D37" s="8">
        <f t="shared" si="2"/>
        <v>1978</v>
      </c>
      <c r="E37" s="8" t="str">
        <f t="shared" si="3"/>
        <v>1978Q4</v>
      </c>
      <c r="F37" s="1">
        <v>473773</v>
      </c>
      <c r="G37" s="2">
        <v>63659</v>
      </c>
      <c r="H37">
        <f t="shared" si="4"/>
        <v>13.068483583012982</v>
      </c>
      <c r="I37">
        <f t="shared" si="5"/>
        <v>11.061295992261558</v>
      </c>
      <c r="J37">
        <v>7.9</v>
      </c>
      <c r="K37">
        <f t="shared" si="7"/>
        <v>6.1827956989247257</v>
      </c>
      <c r="L37" s="5">
        <f t="shared" si="6"/>
        <v>2.066862759472976</v>
      </c>
    </row>
    <row r="38" spans="1:12" ht="18">
      <c r="A38" s="7">
        <v>28856</v>
      </c>
      <c r="B38" s="8">
        <f t="shared" si="0"/>
        <v>1</v>
      </c>
      <c r="C38" s="8" t="str">
        <f t="shared" si="1"/>
        <v>Q1</v>
      </c>
      <c r="D38" s="8">
        <f t="shared" si="2"/>
        <v>1979</v>
      </c>
      <c r="E38" s="8" t="str">
        <f t="shared" si="3"/>
        <v>1979Q1</v>
      </c>
      <c r="F38" s="1">
        <v>406193</v>
      </c>
      <c r="G38" s="2">
        <v>64443</v>
      </c>
      <c r="H38">
        <f t="shared" si="4"/>
        <v>12.914583695089732</v>
      </c>
      <c r="I38">
        <f t="shared" si="5"/>
        <v>11.073536391142087</v>
      </c>
      <c r="J38">
        <v>7.93</v>
      </c>
      <c r="K38">
        <f t="shared" si="7"/>
        <v>6.4429530201342233</v>
      </c>
      <c r="L38" s="5">
        <f t="shared" si="6"/>
        <v>2.0706530356467567</v>
      </c>
    </row>
    <row r="39" spans="1:12" ht="18">
      <c r="A39" s="7">
        <v>28946</v>
      </c>
      <c r="B39" s="8">
        <f t="shared" si="0"/>
        <v>2</v>
      </c>
      <c r="C39" s="8" t="str">
        <f t="shared" si="1"/>
        <v>Q2</v>
      </c>
      <c r="D39" s="8">
        <f t="shared" si="2"/>
        <v>1979</v>
      </c>
      <c r="E39" s="8" t="str">
        <f t="shared" si="3"/>
        <v>1979Q2</v>
      </c>
      <c r="F39" s="1">
        <v>500092</v>
      </c>
      <c r="G39" s="2">
        <v>70549</v>
      </c>
      <c r="H39">
        <f t="shared" si="4"/>
        <v>13.122547360478405</v>
      </c>
      <c r="I39">
        <f t="shared" si="5"/>
        <v>11.164062782836066</v>
      </c>
      <c r="J39">
        <v>8.0399999999999991</v>
      </c>
      <c r="K39">
        <f t="shared" si="7"/>
        <v>6.7729083665338585</v>
      </c>
      <c r="L39" s="5">
        <f t="shared" si="6"/>
        <v>2.0844290831908747</v>
      </c>
    </row>
    <row r="40" spans="1:12" ht="18">
      <c r="A40" s="7">
        <v>29037</v>
      </c>
      <c r="B40" s="8">
        <f t="shared" si="0"/>
        <v>3</v>
      </c>
      <c r="C40" s="8" t="str">
        <f t="shared" si="1"/>
        <v>Q3</v>
      </c>
      <c r="D40" s="8">
        <f t="shared" si="2"/>
        <v>1979</v>
      </c>
      <c r="E40" s="8" t="str">
        <f t="shared" si="3"/>
        <v>1979Q3</v>
      </c>
      <c r="F40" s="1">
        <v>477230</v>
      </c>
      <c r="G40" s="2">
        <v>73860</v>
      </c>
      <c r="H40">
        <f t="shared" si="4"/>
        <v>13.075753833952417</v>
      </c>
      <c r="I40">
        <f t="shared" si="5"/>
        <v>11.209926688406554</v>
      </c>
      <c r="J40">
        <v>8.73</v>
      </c>
      <c r="K40">
        <f t="shared" si="7"/>
        <v>10.646387832699622</v>
      </c>
      <c r="L40" s="5">
        <f t="shared" si="6"/>
        <v>2.166765369851511</v>
      </c>
    </row>
    <row r="41" spans="1:12" ht="18">
      <c r="A41" s="7">
        <v>29129</v>
      </c>
      <c r="B41" s="8">
        <f t="shared" si="0"/>
        <v>4</v>
      </c>
      <c r="C41" s="8" t="str">
        <f t="shared" si="1"/>
        <v>Q4</v>
      </c>
      <c r="D41" s="8">
        <f t="shared" si="2"/>
        <v>1979</v>
      </c>
      <c r="E41" s="8" t="str">
        <f t="shared" si="3"/>
        <v>1979Q4</v>
      </c>
      <c r="F41" s="1">
        <v>508178</v>
      </c>
      <c r="G41" s="2">
        <v>78612</v>
      </c>
      <c r="H41">
        <f t="shared" si="4"/>
        <v>13.13858705888787</v>
      </c>
      <c r="I41">
        <f t="shared" si="5"/>
        <v>11.272279638519876</v>
      </c>
      <c r="J41">
        <v>8.6199999999999992</v>
      </c>
      <c r="K41">
        <f t="shared" si="7"/>
        <v>9.1139240506328925</v>
      </c>
      <c r="L41" s="5">
        <f t="shared" si="6"/>
        <v>2.1540850846756014</v>
      </c>
    </row>
    <row r="42" spans="1:12" ht="18">
      <c r="A42" s="7">
        <v>29221</v>
      </c>
      <c r="B42" s="8">
        <f t="shared" si="0"/>
        <v>1</v>
      </c>
      <c r="C42" s="8" t="str">
        <f t="shared" si="1"/>
        <v>Q1</v>
      </c>
      <c r="D42" s="8">
        <f t="shared" si="2"/>
        <v>1980</v>
      </c>
      <c r="E42" s="8" t="str">
        <f t="shared" si="3"/>
        <v>1980Q1</v>
      </c>
      <c r="F42" s="1">
        <v>424006</v>
      </c>
      <c r="G42" s="2">
        <v>77170</v>
      </c>
      <c r="H42">
        <f t="shared" si="4"/>
        <v>12.957502885057368</v>
      </c>
      <c r="I42">
        <f t="shared" si="5"/>
        <v>11.25376605945165</v>
      </c>
      <c r="J42">
        <v>8.77</v>
      </c>
      <c r="K42">
        <f t="shared" si="7"/>
        <v>10.592686002522056</v>
      </c>
      <c r="L42" s="5">
        <f t="shared" si="6"/>
        <v>2.1713368063840917</v>
      </c>
    </row>
    <row r="43" spans="1:12" ht="18">
      <c r="A43" s="7">
        <v>29312</v>
      </c>
      <c r="B43" s="8">
        <f t="shared" si="0"/>
        <v>2</v>
      </c>
      <c r="C43" s="8" t="str">
        <f t="shared" si="1"/>
        <v>Q2</v>
      </c>
      <c r="D43" s="8">
        <f t="shared" si="2"/>
        <v>1980</v>
      </c>
      <c r="E43" s="8" t="str">
        <f t="shared" si="3"/>
        <v>1980Q2</v>
      </c>
      <c r="F43" s="1">
        <v>548867</v>
      </c>
      <c r="G43" s="2">
        <v>84037</v>
      </c>
      <c r="H43">
        <f t="shared" si="4"/>
        <v>13.215611432490206</v>
      </c>
      <c r="I43">
        <f t="shared" si="5"/>
        <v>11.339012457034768</v>
      </c>
      <c r="J43">
        <v>9.0500000000000007</v>
      </c>
      <c r="K43">
        <f t="shared" si="7"/>
        <v>12.562189054726392</v>
      </c>
      <c r="L43" s="5">
        <f t="shared" si="6"/>
        <v>2.2027647577118348</v>
      </c>
    </row>
    <row r="44" spans="1:12" ht="18">
      <c r="A44" s="7">
        <v>29403</v>
      </c>
      <c r="B44" s="8">
        <f t="shared" si="0"/>
        <v>3</v>
      </c>
      <c r="C44" s="8" t="str">
        <f t="shared" si="1"/>
        <v>Q3</v>
      </c>
      <c r="D44" s="8">
        <f t="shared" si="2"/>
        <v>1980</v>
      </c>
      <c r="E44" s="8" t="str">
        <f t="shared" si="3"/>
        <v>1980Q3</v>
      </c>
      <c r="F44" s="1">
        <v>507990</v>
      </c>
      <c r="G44" s="2">
        <v>87768</v>
      </c>
      <c r="H44">
        <f t="shared" si="4"/>
        <v>13.138217041327495</v>
      </c>
      <c r="I44">
        <f t="shared" si="5"/>
        <v>11.382452248497327</v>
      </c>
      <c r="J44">
        <v>9.64</v>
      </c>
      <c r="K44">
        <f t="shared" si="7"/>
        <v>10.423825887743421</v>
      </c>
      <c r="L44" s="5">
        <f t="shared" si="6"/>
        <v>2.2659211086224542</v>
      </c>
    </row>
    <row r="45" spans="1:12" ht="18">
      <c r="A45" s="7">
        <v>29495</v>
      </c>
      <c r="B45" s="8">
        <f t="shared" si="0"/>
        <v>4</v>
      </c>
      <c r="C45" s="8" t="str">
        <f t="shared" si="1"/>
        <v>Q4</v>
      </c>
      <c r="D45" s="8">
        <f t="shared" si="2"/>
        <v>1980</v>
      </c>
      <c r="E45" s="8" t="str">
        <f t="shared" si="3"/>
        <v>1980Q4</v>
      </c>
      <c r="F45" s="1">
        <v>541593</v>
      </c>
      <c r="G45" s="2">
        <v>92424</v>
      </c>
      <c r="H45">
        <f t="shared" si="4"/>
        <v>13.202270075829027</v>
      </c>
      <c r="I45">
        <f t="shared" si="5"/>
        <v>11.434141964162855</v>
      </c>
      <c r="J45">
        <v>9.84</v>
      </c>
      <c r="K45">
        <f t="shared" si="7"/>
        <v>14.153132250580057</v>
      </c>
      <c r="L45" s="5">
        <f t="shared" si="6"/>
        <v>2.2864557110641619</v>
      </c>
    </row>
    <row r="46" spans="1:12" ht="18">
      <c r="A46" s="7">
        <v>29587</v>
      </c>
      <c r="B46" s="8">
        <f t="shared" si="0"/>
        <v>1</v>
      </c>
      <c r="C46" s="8" t="str">
        <f t="shared" si="1"/>
        <v>Q1</v>
      </c>
      <c r="D46" s="8">
        <f t="shared" si="2"/>
        <v>1981</v>
      </c>
      <c r="E46" s="8" t="str">
        <f t="shared" si="3"/>
        <v>1981Q1</v>
      </c>
      <c r="F46" s="1">
        <v>461647</v>
      </c>
      <c r="G46" s="2">
        <v>90968</v>
      </c>
      <c r="H46">
        <f t="shared" si="4"/>
        <v>13.042555808750112</v>
      </c>
      <c r="I46">
        <f t="shared" si="5"/>
        <v>11.418263075304559</v>
      </c>
      <c r="J46">
        <v>9.91</v>
      </c>
      <c r="K46">
        <f t="shared" si="7"/>
        <v>12.99885974914481</v>
      </c>
      <c r="L46" s="5">
        <f t="shared" si="6"/>
        <v>2.2935443483418965</v>
      </c>
    </row>
    <row r="47" spans="1:12" ht="18">
      <c r="A47" s="7">
        <v>29677</v>
      </c>
      <c r="B47" s="8">
        <f t="shared" si="0"/>
        <v>2</v>
      </c>
      <c r="C47" s="8" t="str">
        <f t="shared" si="1"/>
        <v>Q2</v>
      </c>
      <c r="D47" s="8">
        <f t="shared" si="2"/>
        <v>1981</v>
      </c>
      <c r="E47" s="8" t="str">
        <f t="shared" si="3"/>
        <v>1981Q2</v>
      </c>
      <c r="F47" s="1">
        <v>575960</v>
      </c>
      <c r="G47" s="2">
        <v>97321</v>
      </c>
      <c r="H47">
        <f t="shared" si="4"/>
        <v>13.263793492822208</v>
      </c>
      <c r="I47">
        <f t="shared" si="5"/>
        <v>11.485770072224856</v>
      </c>
      <c r="J47">
        <v>10.130000000000001</v>
      </c>
      <c r="K47">
        <f t="shared" si="7"/>
        <v>11.933701657458574</v>
      </c>
      <c r="L47" s="5">
        <f t="shared" si="6"/>
        <v>2.3155013182605919</v>
      </c>
    </row>
    <row r="48" spans="1:12" ht="18">
      <c r="A48" s="7">
        <v>29768</v>
      </c>
      <c r="B48" s="8">
        <f t="shared" si="0"/>
        <v>3</v>
      </c>
      <c r="C48" s="8" t="str">
        <f t="shared" si="1"/>
        <v>Q3</v>
      </c>
      <c r="D48" s="8">
        <f t="shared" si="2"/>
        <v>1981</v>
      </c>
      <c r="E48" s="8" t="str">
        <f t="shared" si="3"/>
        <v>1981Q3</v>
      </c>
      <c r="F48" s="1">
        <v>539628</v>
      </c>
      <c r="G48" s="2">
        <v>99762</v>
      </c>
      <c r="H48">
        <f t="shared" si="4"/>
        <v>13.198635292258587</v>
      </c>
      <c r="I48">
        <f t="shared" si="5"/>
        <v>11.510542628268434</v>
      </c>
      <c r="J48">
        <v>10.77</v>
      </c>
      <c r="K48">
        <f t="shared" si="7"/>
        <v>11.721991701244793</v>
      </c>
      <c r="L48" s="5">
        <f t="shared" si="6"/>
        <v>2.3767644911682972</v>
      </c>
    </row>
    <row r="49" spans="1:12" ht="18">
      <c r="A49" s="7">
        <v>29860</v>
      </c>
      <c r="B49" s="8">
        <f t="shared" si="0"/>
        <v>4</v>
      </c>
      <c r="C49" s="8" t="str">
        <f t="shared" si="1"/>
        <v>Q4</v>
      </c>
      <c r="D49" s="8">
        <f t="shared" si="2"/>
        <v>1981</v>
      </c>
      <c r="E49" s="8" t="str">
        <f t="shared" si="3"/>
        <v>1981Q4</v>
      </c>
      <c r="F49" s="1">
        <v>570775</v>
      </c>
      <c r="G49" s="2">
        <v>104621</v>
      </c>
      <c r="H49">
        <f t="shared" si="4"/>
        <v>13.254750365447654</v>
      </c>
      <c r="I49">
        <f t="shared" si="5"/>
        <v>11.558099575280757</v>
      </c>
      <c r="J49">
        <v>10.92</v>
      </c>
      <c r="K49">
        <f t="shared" si="7"/>
        <v>10.975609756097571</v>
      </c>
      <c r="L49" s="5">
        <f t="shared" si="6"/>
        <v>2.3905959703167592</v>
      </c>
    </row>
    <row r="50" spans="1:12" ht="18">
      <c r="A50" s="7">
        <v>29952</v>
      </c>
      <c r="B50" s="8">
        <f t="shared" si="0"/>
        <v>1</v>
      </c>
      <c r="C50" s="8" t="str">
        <f t="shared" si="1"/>
        <v>Q1</v>
      </c>
      <c r="D50" s="8">
        <f t="shared" si="2"/>
        <v>1982</v>
      </c>
      <c r="E50" s="8" t="str">
        <f t="shared" si="3"/>
        <v>1982Q1</v>
      </c>
      <c r="F50" s="1">
        <v>489144</v>
      </c>
      <c r="G50" s="2">
        <v>101889</v>
      </c>
      <c r="H50">
        <f t="shared" si="4"/>
        <v>13.100412203634326</v>
      </c>
      <c r="I50">
        <f t="shared" si="5"/>
        <v>11.531639264414329</v>
      </c>
      <c r="J50">
        <v>10.86</v>
      </c>
      <c r="K50">
        <f t="shared" si="7"/>
        <v>9.586276488395562</v>
      </c>
      <c r="L50" s="5">
        <f t="shared" si="6"/>
        <v>2.3850863145057892</v>
      </c>
    </row>
    <row r="51" spans="1:12" ht="18">
      <c r="A51" s="7">
        <v>30042</v>
      </c>
      <c r="B51" s="8">
        <f t="shared" si="0"/>
        <v>2</v>
      </c>
      <c r="C51" s="8" t="str">
        <f t="shared" si="1"/>
        <v>Q2</v>
      </c>
      <c r="D51" s="8">
        <f t="shared" si="2"/>
        <v>1982</v>
      </c>
      <c r="E51" s="8" t="str">
        <f t="shared" si="3"/>
        <v>1982Q2</v>
      </c>
      <c r="F51" s="1">
        <v>631638</v>
      </c>
      <c r="G51" s="2">
        <v>108538</v>
      </c>
      <c r="H51">
        <f t="shared" si="4"/>
        <v>13.356071724214981</v>
      </c>
      <c r="I51">
        <f t="shared" si="5"/>
        <v>11.594855621061042</v>
      </c>
      <c r="J51">
        <v>10.9</v>
      </c>
      <c r="K51">
        <f t="shared" si="7"/>
        <v>7.6011846001974304</v>
      </c>
      <c r="L51" s="5">
        <f t="shared" si="6"/>
        <v>2.388762789235098</v>
      </c>
    </row>
    <row r="52" spans="1:12" ht="18">
      <c r="A52" s="7">
        <v>30133</v>
      </c>
      <c r="B52" s="8">
        <f t="shared" si="0"/>
        <v>3</v>
      </c>
      <c r="C52" s="8" t="str">
        <f t="shared" si="1"/>
        <v>Q3</v>
      </c>
      <c r="D52" s="8">
        <f t="shared" si="2"/>
        <v>1982</v>
      </c>
      <c r="E52" s="8" t="str">
        <f t="shared" si="3"/>
        <v>1982Q3</v>
      </c>
      <c r="F52" s="1">
        <v>587897</v>
      </c>
      <c r="G52" s="2">
        <v>111383</v>
      </c>
      <c r="H52">
        <f t="shared" si="4"/>
        <v>13.284307041468669</v>
      </c>
      <c r="I52">
        <f t="shared" si="5"/>
        <v>11.620729991598665</v>
      </c>
      <c r="J52">
        <v>11.14</v>
      </c>
      <c r="K52">
        <f t="shared" si="7"/>
        <v>3.4354688950789303</v>
      </c>
      <c r="L52" s="5">
        <f t="shared" si="6"/>
        <v>2.4105422344991378</v>
      </c>
    </row>
    <row r="53" spans="1:12" ht="18">
      <c r="A53" s="7">
        <v>30225</v>
      </c>
      <c r="B53" s="8">
        <f t="shared" si="0"/>
        <v>4</v>
      </c>
      <c r="C53" s="8" t="str">
        <f t="shared" si="1"/>
        <v>Q4</v>
      </c>
      <c r="D53" s="8">
        <f t="shared" si="2"/>
        <v>1982</v>
      </c>
      <c r="E53" s="8" t="str">
        <f t="shared" si="3"/>
        <v>1982Q4</v>
      </c>
      <c r="F53" s="1">
        <v>601763</v>
      </c>
      <c r="G53" s="2">
        <v>116510</v>
      </c>
      <c r="H53">
        <f t="shared" si="4"/>
        <v>13.307618959067966</v>
      </c>
      <c r="I53">
        <f t="shared" si="5"/>
        <v>11.665732385213987</v>
      </c>
      <c r="J53">
        <v>11.29</v>
      </c>
      <c r="K53">
        <f t="shared" si="7"/>
        <v>3.3882783882783762</v>
      </c>
      <c r="L53" s="5">
        <f t="shared" si="6"/>
        <v>2.4239173781615704</v>
      </c>
    </row>
    <row r="54" spans="1:12" ht="18">
      <c r="A54" s="7">
        <v>30317</v>
      </c>
      <c r="B54" s="8">
        <f t="shared" si="0"/>
        <v>1</v>
      </c>
      <c r="C54" s="8" t="str">
        <f t="shared" si="1"/>
        <v>Q1</v>
      </c>
      <c r="D54" s="8">
        <f t="shared" si="2"/>
        <v>1983</v>
      </c>
      <c r="E54" s="8" t="str">
        <f t="shared" si="3"/>
        <v>1983Q1</v>
      </c>
      <c r="F54" s="1">
        <v>536217</v>
      </c>
      <c r="G54" s="2">
        <v>121788</v>
      </c>
      <c r="H54">
        <f t="shared" si="4"/>
        <v>13.192294208869257</v>
      </c>
      <c r="I54">
        <f t="shared" si="5"/>
        <v>11.710037107236818</v>
      </c>
      <c r="J54">
        <v>11.33</v>
      </c>
      <c r="K54">
        <f t="shared" si="7"/>
        <v>4.3278084714548859</v>
      </c>
      <c r="L54" s="5">
        <f t="shared" si="6"/>
        <v>2.4274540750399152</v>
      </c>
    </row>
    <row r="55" spans="1:12" ht="18">
      <c r="A55" s="7">
        <v>30407</v>
      </c>
      <c r="B55" s="8">
        <f t="shared" si="0"/>
        <v>2</v>
      </c>
      <c r="C55" s="8" t="str">
        <f t="shared" si="1"/>
        <v>Q2</v>
      </c>
      <c r="D55" s="8">
        <f t="shared" si="2"/>
        <v>1983</v>
      </c>
      <c r="E55" s="8" t="str">
        <f t="shared" si="3"/>
        <v>1983Q2</v>
      </c>
      <c r="F55" s="1">
        <v>656870</v>
      </c>
      <c r="G55" s="2">
        <v>132233</v>
      </c>
      <c r="H55">
        <f t="shared" si="4"/>
        <v>13.395241408786095</v>
      </c>
      <c r="I55">
        <f t="shared" si="5"/>
        <v>11.792320797034563</v>
      </c>
      <c r="J55">
        <v>11.55</v>
      </c>
      <c r="K55">
        <f t="shared" si="7"/>
        <v>5.9633027522935755</v>
      </c>
      <c r="L55" s="5">
        <f t="shared" si="6"/>
        <v>2.4466854369678028</v>
      </c>
    </row>
    <row r="56" spans="1:12" ht="18">
      <c r="A56" s="7">
        <v>30498</v>
      </c>
      <c r="B56" s="8">
        <f t="shared" si="0"/>
        <v>3</v>
      </c>
      <c r="C56" s="8" t="str">
        <f t="shared" si="1"/>
        <v>Q3</v>
      </c>
      <c r="D56" s="8">
        <f t="shared" si="2"/>
        <v>1983</v>
      </c>
      <c r="E56" s="8" t="str">
        <f t="shared" si="3"/>
        <v>1983Q3</v>
      </c>
      <c r="F56" s="1">
        <v>624892</v>
      </c>
      <c r="G56" s="2">
        <v>138011</v>
      </c>
      <c r="H56">
        <f t="shared" si="4"/>
        <v>13.345334113786899</v>
      </c>
      <c r="I56">
        <f t="shared" si="5"/>
        <v>11.835088671107584</v>
      </c>
      <c r="J56">
        <v>11.86</v>
      </c>
      <c r="K56">
        <f t="shared" si="7"/>
        <v>6.463195691202861</v>
      </c>
      <c r="L56" s="5">
        <f t="shared" si="6"/>
        <v>2.4731713935695794</v>
      </c>
    </row>
    <row r="57" spans="1:12" ht="18">
      <c r="A57" s="7">
        <v>30590</v>
      </c>
      <c r="B57" s="8">
        <f t="shared" si="0"/>
        <v>4</v>
      </c>
      <c r="C57" s="8" t="str">
        <f t="shared" si="1"/>
        <v>Q4</v>
      </c>
      <c r="D57" s="8">
        <f t="shared" si="2"/>
        <v>1983</v>
      </c>
      <c r="E57" s="8" t="str">
        <f t="shared" si="3"/>
        <v>1983Q4</v>
      </c>
      <c r="F57" s="1">
        <v>649297</v>
      </c>
      <c r="G57" s="2">
        <v>146025</v>
      </c>
      <c r="H57">
        <f t="shared" si="4"/>
        <v>13.383645518125515</v>
      </c>
      <c r="I57">
        <f t="shared" si="5"/>
        <v>11.891533118908511</v>
      </c>
      <c r="J57">
        <v>12.27</v>
      </c>
      <c r="K57">
        <f t="shared" si="7"/>
        <v>8.6802480070859112</v>
      </c>
      <c r="L57" s="5">
        <f t="shared" si="6"/>
        <v>2.5071572587228199</v>
      </c>
    </row>
    <row r="58" spans="1:12" ht="18">
      <c r="A58" s="7">
        <v>30682</v>
      </c>
      <c r="B58" s="8">
        <f t="shared" si="0"/>
        <v>1</v>
      </c>
      <c r="C58" s="8" t="str">
        <f t="shared" si="1"/>
        <v>Q1</v>
      </c>
      <c r="D58" s="8">
        <f t="shared" si="2"/>
        <v>1984</v>
      </c>
      <c r="E58" s="8" t="str">
        <f t="shared" si="3"/>
        <v>1984Q1</v>
      </c>
      <c r="F58" s="1">
        <v>563177</v>
      </c>
      <c r="G58" s="2">
        <v>146345</v>
      </c>
      <c r="H58">
        <f t="shared" si="4"/>
        <v>13.241349244923891</v>
      </c>
      <c r="I58">
        <f t="shared" si="5"/>
        <v>11.893722126862679</v>
      </c>
      <c r="J58">
        <v>12.2</v>
      </c>
      <c r="K58">
        <f t="shared" si="7"/>
        <v>7.6787290379523254</v>
      </c>
      <c r="L58" s="5">
        <f t="shared" si="6"/>
        <v>2.5014359517392109</v>
      </c>
    </row>
    <row r="59" spans="1:12" ht="18">
      <c r="A59" s="7">
        <v>30773</v>
      </c>
      <c r="B59" s="8">
        <f t="shared" si="0"/>
        <v>2</v>
      </c>
      <c r="C59" s="8" t="str">
        <f t="shared" si="1"/>
        <v>Q2</v>
      </c>
      <c r="D59" s="8">
        <f t="shared" si="2"/>
        <v>1984</v>
      </c>
      <c r="E59" s="8" t="str">
        <f t="shared" si="3"/>
        <v>1984Q2</v>
      </c>
      <c r="F59" s="1">
        <v>677238</v>
      </c>
      <c r="G59" s="2">
        <v>159882</v>
      </c>
      <c r="H59">
        <f t="shared" si="4"/>
        <v>13.42577804107497</v>
      </c>
      <c r="I59">
        <f t="shared" si="5"/>
        <v>11.982191322129054</v>
      </c>
      <c r="J59">
        <v>12.28</v>
      </c>
      <c r="K59">
        <f t="shared" si="7"/>
        <v>6.3203463203463039</v>
      </c>
      <c r="L59" s="5">
        <f t="shared" si="6"/>
        <v>2.5079719227189963</v>
      </c>
    </row>
    <row r="60" spans="1:12" ht="18">
      <c r="A60" s="7">
        <v>30864</v>
      </c>
      <c r="B60" s="8">
        <f t="shared" si="0"/>
        <v>3</v>
      </c>
      <c r="C60" s="8" t="str">
        <f t="shared" si="1"/>
        <v>Q3</v>
      </c>
      <c r="D60" s="8">
        <f t="shared" si="2"/>
        <v>1984</v>
      </c>
      <c r="E60" s="8" t="str">
        <f t="shared" si="3"/>
        <v>1984Q3</v>
      </c>
      <c r="F60" s="1">
        <v>665025</v>
      </c>
      <c r="G60" s="2">
        <v>156895</v>
      </c>
      <c r="H60">
        <f t="shared" si="4"/>
        <v>13.407579912916317</v>
      </c>
      <c r="I60">
        <f t="shared" si="5"/>
        <v>11.963332070781862</v>
      </c>
      <c r="J60">
        <v>12.61</v>
      </c>
      <c r="K60">
        <f t="shared" si="7"/>
        <v>6.3237774030354243</v>
      </c>
      <c r="L60" s="5">
        <f t="shared" si="6"/>
        <v>2.5344901499768282</v>
      </c>
    </row>
    <row r="61" spans="1:12" ht="18">
      <c r="A61" s="7">
        <v>30956</v>
      </c>
      <c r="B61" s="8">
        <f t="shared" si="0"/>
        <v>4</v>
      </c>
      <c r="C61" s="8" t="str">
        <f t="shared" si="1"/>
        <v>Q4</v>
      </c>
      <c r="D61" s="8">
        <f t="shared" si="2"/>
        <v>1984</v>
      </c>
      <c r="E61" s="8" t="str">
        <f t="shared" si="3"/>
        <v>1984Q4</v>
      </c>
      <c r="F61" s="1">
        <v>659862</v>
      </c>
      <c r="G61" s="2">
        <v>163267</v>
      </c>
      <c r="H61">
        <f t="shared" si="4"/>
        <v>13.399786001230966</v>
      </c>
      <c r="I61">
        <f t="shared" si="5"/>
        <v>12.003142176479663</v>
      </c>
      <c r="J61">
        <v>12.78</v>
      </c>
      <c r="K61">
        <f t="shared" si="7"/>
        <v>4.1564792176039145</v>
      </c>
      <c r="L61" s="5">
        <f t="shared" si="6"/>
        <v>2.5478814489493886</v>
      </c>
    </row>
    <row r="62" spans="1:12" ht="18">
      <c r="A62" s="7">
        <v>31048</v>
      </c>
      <c r="B62" s="8">
        <f t="shared" si="0"/>
        <v>1</v>
      </c>
      <c r="C62" s="8" t="str">
        <f t="shared" si="1"/>
        <v>Q1</v>
      </c>
      <c r="D62" s="8">
        <f t="shared" si="2"/>
        <v>1985</v>
      </c>
      <c r="E62" s="8" t="str">
        <f t="shared" si="3"/>
        <v>1985Q1</v>
      </c>
      <c r="F62" s="1">
        <v>598200</v>
      </c>
      <c r="G62" s="2">
        <v>157487</v>
      </c>
      <c r="H62">
        <f t="shared" si="4"/>
        <v>13.301680425177985</v>
      </c>
      <c r="I62">
        <f t="shared" si="5"/>
        <v>11.967098194158698</v>
      </c>
      <c r="J62">
        <v>12.91</v>
      </c>
      <c r="K62">
        <f t="shared" si="7"/>
        <v>5.8196721311475574</v>
      </c>
      <c r="L62" s="5">
        <f t="shared" si="6"/>
        <v>2.5580022048585511</v>
      </c>
    </row>
    <row r="63" spans="1:12" ht="18">
      <c r="A63" s="7">
        <v>31138</v>
      </c>
      <c r="B63" s="8">
        <f t="shared" si="0"/>
        <v>2</v>
      </c>
      <c r="C63" s="8" t="str">
        <f t="shared" si="1"/>
        <v>Q2</v>
      </c>
      <c r="D63" s="8">
        <f t="shared" si="2"/>
        <v>1985</v>
      </c>
      <c r="E63" s="8" t="str">
        <f t="shared" si="3"/>
        <v>1985Q2</v>
      </c>
      <c r="F63" s="1">
        <v>749334</v>
      </c>
      <c r="G63" s="2">
        <v>167312</v>
      </c>
      <c r="H63">
        <f t="shared" si="4"/>
        <v>13.526940091006928</v>
      </c>
      <c r="I63">
        <f t="shared" si="5"/>
        <v>12.027615611838369</v>
      </c>
      <c r="J63">
        <v>13.06</v>
      </c>
      <c r="K63">
        <f t="shared" si="7"/>
        <v>6.3517915309446282</v>
      </c>
      <c r="L63" s="5">
        <f t="shared" si="6"/>
        <v>2.5695541238482851</v>
      </c>
    </row>
    <row r="64" spans="1:12" ht="18">
      <c r="A64" s="7">
        <v>31229</v>
      </c>
      <c r="B64" s="8">
        <f t="shared" si="0"/>
        <v>3</v>
      </c>
      <c r="C64" s="8" t="str">
        <f t="shared" si="1"/>
        <v>Q3</v>
      </c>
      <c r="D64" s="8">
        <f t="shared" si="2"/>
        <v>1985</v>
      </c>
      <c r="E64" s="8" t="str">
        <f t="shared" si="3"/>
        <v>1985Q3</v>
      </c>
      <c r="F64" s="1">
        <v>719835</v>
      </c>
      <c r="G64" s="2">
        <v>175448</v>
      </c>
      <c r="H64">
        <f t="shared" si="4"/>
        <v>13.486777298062878</v>
      </c>
      <c r="I64">
        <f t="shared" si="5"/>
        <v>12.075097981687341</v>
      </c>
      <c r="J64">
        <v>13.3</v>
      </c>
      <c r="K64">
        <f t="shared" si="7"/>
        <v>5.4718477398889798</v>
      </c>
      <c r="L64" s="5">
        <f t="shared" si="6"/>
        <v>2.5877640352277083</v>
      </c>
    </row>
    <row r="65" spans="1:12" ht="18">
      <c r="A65" s="7">
        <v>31321</v>
      </c>
      <c r="B65" s="8">
        <f t="shared" si="0"/>
        <v>4</v>
      </c>
      <c r="C65" s="8" t="str">
        <f t="shared" si="1"/>
        <v>Q4</v>
      </c>
      <c r="D65" s="8">
        <f t="shared" si="2"/>
        <v>1985</v>
      </c>
      <c r="E65" s="8" t="str">
        <f t="shared" si="3"/>
        <v>1985Q4</v>
      </c>
      <c r="F65" s="1">
        <v>721324</v>
      </c>
      <c r="G65" s="2">
        <v>183905</v>
      </c>
      <c r="H65">
        <f t="shared" si="4"/>
        <v>13.488843691194841</v>
      </c>
      <c r="I65">
        <f t="shared" si="5"/>
        <v>12.122174598912311</v>
      </c>
      <c r="J65">
        <v>13.39</v>
      </c>
      <c r="K65">
        <f t="shared" si="7"/>
        <v>4.77308294209704</v>
      </c>
      <c r="L65" s="5">
        <f t="shared" si="6"/>
        <v>2.5945081597030812</v>
      </c>
    </row>
    <row r="66" spans="1:12" ht="18">
      <c r="A66" s="7">
        <v>31413</v>
      </c>
      <c r="B66" s="8">
        <f t="shared" si="0"/>
        <v>1</v>
      </c>
      <c r="C66" s="8" t="str">
        <f t="shared" si="1"/>
        <v>Q1</v>
      </c>
      <c r="D66" s="8">
        <f t="shared" si="2"/>
        <v>1986</v>
      </c>
      <c r="E66" s="8" t="str">
        <f t="shared" si="3"/>
        <v>1986Q1</v>
      </c>
      <c r="F66" s="1">
        <v>657850</v>
      </c>
      <c r="G66" s="2">
        <v>179430</v>
      </c>
      <c r="H66">
        <f t="shared" si="4"/>
        <v>13.396732220793984</v>
      </c>
      <c r="I66">
        <f t="shared" si="5"/>
        <v>12.097540438706712</v>
      </c>
      <c r="J66">
        <v>13.43</v>
      </c>
      <c r="K66">
        <f t="shared" si="7"/>
        <v>4.027885360185901</v>
      </c>
      <c r="L66" s="5">
        <f t="shared" si="6"/>
        <v>2.5974910105351463</v>
      </c>
    </row>
    <row r="67" spans="1:12" ht="18">
      <c r="A67" s="7">
        <v>31503</v>
      </c>
      <c r="B67" s="8">
        <f t="shared" ref="B67:B130" si="8">ROUNDUP(MONTH(A67)/3,0)</f>
        <v>2</v>
      </c>
      <c r="C67" s="8" t="str">
        <f t="shared" ref="C67:C130" si="9">"Q"&amp;ROUNDUP(MONTH(A67)/3,0)</f>
        <v>Q2</v>
      </c>
      <c r="D67" s="8">
        <f t="shared" ref="D67:D130" si="10">YEAR(A67)</f>
        <v>1986</v>
      </c>
      <c r="E67" s="8" t="str">
        <f t="shared" ref="E67:E130" si="11">D67&amp;C67</f>
        <v>1986Q2</v>
      </c>
      <c r="F67" s="1">
        <v>791339</v>
      </c>
      <c r="G67" s="2">
        <v>194507</v>
      </c>
      <c r="H67">
        <f t="shared" ref="H67:H130" si="12">LN(F67)</f>
        <v>13.581481726367858</v>
      </c>
      <c r="I67">
        <f t="shared" ref="I67:I130" si="13">LN(G67)</f>
        <v>12.178223431110247</v>
      </c>
      <c r="J67">
        <v>13.48</v>
      </c>
      <c r="K67">
        <f t="shared" si="7"/>
        <v>3.2159264931087339</v>
      </c>
      <c r="L67" s="5">
        <f t="shared" ref="L67:L130" si="14">LN(J67)</f>
        <v>2.601207105484161</v>
      </c>
    </row>
    <row r="68" spans="1:12" ht="18">
      <c r="A68" s="7">
        <v>31594</v>
      </c>
      <c r="B68" s="8">
        <f t="shared" si="8"/>
        <v>3</v>
      </c>
      <c r="C68" s="8" t="str">
        <f t="shared" si="9"/>
        <v>Q3</v>
      </c>
      <c r="D68" s="8">
        <f t="shared" si="10"/>
        <v>1986</v>
      </c>
      <c r="E68" s="8" t="str">
        <f t="shared" si="11"/>
        <v>1986Q3</v>
      </c>
      <c r="F68" s="1">
        <v>741500</v>
      </c>
      <c r="G68" s="2">
        <v>199674</v>
      </c>
      <c r="H68">
        <f t="shared" si="12"/>
        <v>13.516430440560123</v>
      </c>
      <c r="I68">
        <f t="shared" si="13"/>
        <v>12.204441315634824</v>
      </c>
      <c r="J68">
        <v>13.68</v>
      </c>
      <c r="K68">
        <f t="shared" si="7"/>
        <v>2.857142857142847</v>
      </c>
      <c r="L68" s="5">
        <f t="shared" si="14"/>
        <v>2.6159349121944042</v>
      </c>
    </row>
    <row r="69" spans="1:12" ht="18">
      <c r="A69" s="7">
        <v>31686</v>
      </c>
      <c r="B69" s="8">
        <f t="shared" si="8"/>
        <v>4</v>
      </c>
      <c r="C69" s="8" t="str">
        <f t="shared" si="9"/>
        <v>Q4</v>
      </c>
      <c r="D69" s="8">
        <f t="shared" si="10"/>
        <v>1986</v>
      </c>
      <c r="E69" s="8" t="str">
        <f t="shared" si="11"/>
        <v>1986Q4</v>
      </c>
      <c r="F69" s="1">
        <v>775447</v>
      </c>
      <c r="G69" s="2">
        <v>211111</v>
      </c>
      <c r="H69">
        <f t="shared" si="12"/>
        <v>13.561194916258728</v>
      </c>
      <c r="I69">
        <f t="shared" si="13"/>
        <v>12.260139340484521</v>
      </c>
      <c r="J69">
        <v>13.93</v>
      </c>
      <c r="K69">
        <f t="shared" si="7"/>
        <v>4.0328603435399568</v>
      </c>
      <c r="L69" s="5">
        <f t="shared" si="14"/>
        <v>2.6340447877917144</v>
      </c>
    </row>
    <row r="70" spans="1:12" ht="18">
      <c r="A70" s="7">
        <v>31778</v>
      </c>
      <c r="B70" s="8">
        <f t="shared" si="8"/>
        <v>1</v>
      </c>
      <c r="C70" s="8" t="str">
        <f t="shared" si="9"/>
        <v>Q1</v>
      </c>
      <c r="D70" s="8">
        <f t="shared" si="10"/>
        <v>1987</v>
      </c>
      <c r="E70" s="8" t="str">
        <f t="shared" si="11"/>
        <v>1987Q1</v>
      </c>
      <c r="F70" s="1">
        <v>702289</v>
      </c>
      <c r="G70" s="2">
        <v>207878</v>
      </c>
      <c r="H70">
        <f t="shared" si="12"/>
        <v>13.462100279202293</v>
      </c>
      <c r="I70">
        <f t="shared" si="13"/>
        <v>12.244706648140943</v>
      </c>
      <c r="J70">
        <v>13.83</v>
      </c>
      <c r="K70">
        <f t="shared" si="7"/>
        <v>2.978406552494417</v>
      </c>
      <c r="L70" s="5">
        <f t="shared" si="14"/>
        <v>2.6268401456766668</v>
      </c>
    </row>
    <row r="71" spans="1:12" ht="18">
      <c r="A71" s="7">
        <v>31868</v>
      </c>
      <c r="B71" s="8">
        <f t="shared" si="8"/>
        <v>2</v>
      </c>
      <c r="C71" s="8" t="str">
        <f t="shared" si="9"/>
        <v>Q2</v>
      </c>
      <c r="D71" s="8">
        <f t="shared" si="10"/>
        <v>1987</v>
      </c>
      <c r="E71" s="8" t="str">
        <f t="shared" si="11"/>
        <v>1987Q2</v>
      </c>
      <c r="F71" s="1">
        <v>842482</v>
      </c>
      <c r="G71" s="2">
        <v>226927</v>
      </c>
      <c r="H71">
        <f t="shared" si="12"/>
        <v>13.644107575995257</v>
      </c>
      <c r="I71">
        <f t="shared" si="13"/>
        <v>12.332383658840621</v>
      </c>
      <c r="J71">
        <v>14.08</v>
      </c>
      <c r="K71">
        <f t="shared" ref="K71:K134" si="15">(J71/J67-1)*100</f>
        <v>4.4510385756676429</v>
      </c>
      <c r="L71" s="5">
        <f t="shared" si="14"/>
        <v>2.6447553507298962</v>
      </c>
    </row>
    <row r="72" spans="1:12" ht="18">
      <c r="A72" s="7">
        <v>31959</v>
      </c>
      <c r="B72" s="8">
        <f t="shared" si="8"/>
        <v>3</v>
      </c>
      <c r="C72" s="8" t="str">
        <f t="shared" si="9"/>
        <v>Q3</v>
      </c>
      <c r="D72" s="8">
        <f t="shared" si="10"/>
        <v>1987</v>
      </c>
      <c r="E72" s="8" t="str">
        <f t="shared" si="11"/>
        <v>1987Q3</v>
      </c>
      <c r="F72" s="1">
        <v>792843</v>
      </c>
      <c r="G72" s="2">
        <v>229833</v>
      </c>
      <c r="H72">
        <f t="shared" si="12"/>
        <v>13.583380498670371</v>
      </c>
      <c r="I72">
        <f t="shared" si="13"/>
        <v>12.345108237220009</v>
      </c>
      <c r="J72">
        <v>14.48</v>
      </c>
      <c r="K72">
        <f t="shared" si="15"/>
        <v>5.8479532163742798</v>
      </c>
      <c r="L72" s="5">
        <f t="shared" si="14"/>
        <v>2.6727683869575705</v>
      </c>
    </row>
    <row r="73" spans="1:12" ht="18">
      <c r="A73" s="7">
        <v>32051</v>
      </c>
      <c r="B73" s="8">
        <f t="shared" si="8"/>
        <v>4</v>
      </c>
      <c r="C73" s="8" t="str">
        <f t="shared" si="9"/>
        <v>Q4</v>
      </c>
      <c r="D73" s="8">
        <f t="shared" si="10"/>
        <v>1987</v>
      </c>
      <c r="E73" s="8" t="str">
        <f t="shared" si="11"/>
        <v>1987Q4</v>
      </c>
      <c r="F73" s="1">
        <v>800879</v>
      </c>
      <c r="G73" s="2">
        <v>240023</v>
      </c>
      <c r="H73">
        <f t="shared" si="12"/>
        <v>13.593465153466076</v>
      </c>
      <c r="I73">
        <f t="shared" si="13"/>
        <v>12.388490031065741</v>
      </c>
      <c r="J73">
        <v>14.66</v>
      </c>
      <c r="K73">
        <f t="shared" si="15"/>
        <v>5.2404881550610183</v>
      </c>
      <c r="L73" s="5">
        <f t="shared" si="14"/>
        <v>2.6851226964585053</v>
      </c>
    </row>
    <row r="74" spans="1:12" ht="18">
      <c r="A74" s="7">
        <v>32143</v>
      </c>
      <c r="B74" s="8">
        <f t="shared" si="8"/>
        <v>1</v>
      </c>
      <c r="C74" s="8" t="str">
        <f t="shared" si="9"/>
        <v>Q1</v>
      </c>
      <c r="D74" s="8">
        <f t="shared" si="10"/>
        <v>1988</v>
      </c>
      <c r="E74" s="8" t="str">
        <f t="shared" si="11"/>
        <v>1988Q1</v>
      </c>
      <c r="F74" s="1">
        <v>734085</v>
      </c>
      <c r="G74" s="2">
        <v>240063</v>
      </c>
      <c r="H74">
        <f t="shared" si="12"/>
        <v>13.506380104706622</v>
      </c>
      <c r="I74">
        <f t="shared" si="13"/>
        <v>12.388656667877031</v>
      </c>
      <c r="J74">
        <v>14.7</v>
      </c>
      <c r="K74">
        <f t="shared" si="15"/>
        <v>6.2906724511930578</v>
      </c>
      <c r="L74" s="5">
        <f t="shared" si="14"/>
        <v>2.6878474937846906</v>
      </c>
    </row>
    <row r="75" spans="1:12" ht="18">
      <c r="A75" s="7">
        <v>32234</v>
      </c>
      <c r="B75" s="8">
        <f t="shared" si="8"/>
        <v>2</v>
      </c>
      <c r="C75" s="8" t="str">
        <f t="shared" si="9"/>
        <v>Q2</v>
      </c>
      <c r="D75" s="8">
        <f t="shared" si="10"/>
        <v>1988</v>
      </c>
      <c r="E75" s="8" t="str">
        <f t="shared" si="11"/>
        <v>1988Q2</v>
      </c>
      <c r="F75" s="1">
        <v>896021</v>
      </c>
      <c r="G75" s="2">
        <v>259296</v>
      </c>
      <c r="H75">
        <f t="shared" si="12"/>
        <v>13.705719129182414</v>
      </c>
      <c r="I75">
        <f t="shared" si="13"/>
        <v>12.465725545260451</v>
      </c>
      <c r="J75">
        <v>15.17</v>
      </c>
      <c r="K75">
        <f t="shared" si="15"/>
        <v>7.7414772727272707</v>
      </c>
      <c r="L75" s="5">
        <f t="shared" si="14"/>
        <v>2.7193197933604409</v>
      </c>
    </row>
    <row r="76" spans="1:12" ht="18">
      <c r="A76" s="7">
        <v>32325</v>
      </c>
      <c r="B76" s="8">
        <f t="shared" si="8"/>
        <v>3</v>
      </c>
      <c r="C76" s="8" t="str">
        <f t="shared" si="9"/>
        <v>Q3</v>
      </c>
      <c r="D76" s="8">
        <f t="shared" si="10"/>
        <v>1988</v>
      </c>
      <c r="E76" s="8" t="str">
        <f t="shared" si="11"/>
        <v>1988Q3</v>
      </c>
      <c r="F76" s="1">
        <v>861810</v>
      </c>
      <c r="G76" s="2">
        <v>262507</v>
      </c>
      <c r="H76">
        <f t="shared" si="12"/>
        <v>13.666790107716883</v>
      </c>
      <c r="I76">
        <f t="shared" si="13"/>
        <v>12.478033027324933</v>
      </c>
      <c r="J76">
        <v>15.99</v>
      </c>
      <c r="K76">
        <f t="shared" si="15"/>
        <v>10.428176795580102</v>
      </c>
      <c r="L76" s="5">
        <f t="shared" si="14"/>
        <v>2.7719635268458629</v>
      </c>
    </row>
    <row r="77" spans="1:12" ht="18">
      <c r="A77" s="7">
        <v>32417</v>
      </c>
      <c r="B77" s="8">
        <f t="shared" si="8"/>
        <v>4</v>
      </c>
      <c r="C77" s="8" t="str">
        <f t="shared" si="9"/>
        <v>Q4</v>
      </c>
      <c r="D77" s="8">
        <f t="shared" si="10"/>
        <v>1988</v>
      </c>
      <c r="E77" s="8" t="str">
        <f t="shared" si="11"/>
        <v>1988Q4</v>
      </c>
      <c r="F77" s="1">
        <v>848576</v>
      </c>
      <c r="G77" s="2">
        <v>269514</v>
      </c>
      <c r="H77">
        <f t="shared" si="12"/>
        <v>13.65131492947439</v>
      </c>
      <c r="I77">
        <f t="shared" si="13"/>
        <v>12.504375616033883</v>
      </c>
      <c r="J77">
        <v>16.25</v>
      </c>
      <c r="K77">
        <f t="shared" si="15"/>
        <v>10.845839017735326</v>
      </c>
      <c r="L77" s="5">
        <f t="shared" si="14"/>
        <v>2.7880929087757464</v>
      </c>
    </row>
    <row r="78" spans="1:12" ht="18">
      <c r="A78" s="7">
        <v>32509</v>
      </c>
      <c r="B78" s="8">
        <f t="shared" si="8"/>
        <v>1</v>
      </c>
      <c r="C78" s="8" t="str">
        <f t="shared" si="9"/>
        <v>Q1</v>
      </c>
      <c r="D78" s="8">
        <f t="shared" si="10"/>
        <v>1989</v>
      </c>
      <c r="E78" s="8" t="str">
        <f t="shared" si="11"/>
        <v>1989Q1</v>
      </c>
      <c r="F78" s="1">
        <v>769713</v>
      </c>
      <c r="G78" s="2">
        <v>266255</v>
      </c>
      <c r="H78">
        <f t="shared" si="12"/>
        <v>13.553772997077065</v>
      </c>
      <c r="I78">
        <f t="shared" si="13"/>
        <v>12.492209775172165</v>
      </c>
      <c r="J78">
        <v>16.3</v>
      </c>
      <c r="K78">
        <f t="shared" si="15"/>
        <v>10.884353741496611</v>
      </c>
      <c r="L78" s="5">
        <f t="shared" si="14"/>
        <v>2.7911651078127169</v>
      </c>
    </row>
    <row r="79" spans="1:12" ht="18">
      <c r="A79" s="7">
        <v>32599</v>
      </c>
      <c r="B79" s="8">
        <f t="shared" si="8"/>
        <v>2</v>
      </c>
      <c r="C79" s="8" t="str">
        <f t="shared" si="9"/>
        <v>Q2</v>
      </c>
      <c r="D79" s="8">
        <f t="shared" si="10"/>
        <v>1989</v>
      </c>
      <c r="E79" s="8" t="str">
        <f t="shared" si="11"/>
        <v>1989Q2</v>
      </c>
      <c r="F79" s="1">
        <v>928357</v>
      </c>
      <c r="G79" s="2">
        <v>281531</v>
      </c>
      <c r="H79">
        <f t="shared" si="12"/>
        <v>13.74117163606679</v>
      </c>
      <c r="I79">
        <f t="shared" si="13"/>
        <v>12.547997844832569</v>
      </c>
      <c r="J79">
        <v>16.62</v>
      </c>
      <c r="K79">
        <f t="shared" si="15"/>
        <v>9.5583388266315072</v>
      </c>
      <c r="L79" s="5">
        <f t="shared" si="14"/>
        <v>2.8106067894273021</v>
      </c>
    </row>
    <row r="80" spans="1:12" ht="18">
      <c r="A80" s="7">
        <v>32690</v>
      </c>
      <c r="B80" s="8">
        <f t="shared" si="8"/>
        <v>3</v>
      </c>
      <c r="C80" s="8" t="str">
        <f t="shared" si="9"/>
        <v>Q3</v>
      </c>
      <c r="D80" s="8">
        <f t="shared" si="10"/>
        <v>1989</v>
      </c>
      <c r="E80" s="8" t="str">
        <f t="shared" si="11"/>
        <v>1989Q3</v>
      </c>
      <c r="F80" s="1">
        <v>899296</v>
      </c>
      <c r="G80" s="2">
        <v>282425</v>
      </c>
      <c r="H80">
        <f t="shared" si="12"/>
        <v>13.70936751398879</v>
      </c>
      <c r="I80">
        <f t="shared" si="13"/>
        <v>12.55116830759513</v>
      </c>
      <c r="J80">
        <v>16.899999999999999</v>
      </c>
      <c r="K80">
        <f t="shared" si="15"/>
        <v>5.6910569105691033</v>
      </c>
      <c r="L80" s="5">
        <f t="shared" si="14"/>
        <v>2.8273136219290276</v>
      </c>
    </row>
    <row r="81" spans="1:12" ht="18">
      <c r="A81" s="7">
        <v>32782</v>
      </c>
      <c r="B81" s="8">
        <f t="shared" si="8"/>
        <v>4</v>
      </c>
      <c r="C81" s="8" t="str">
        <f t="shared" si="9"/>
        <v>Q4</v>
      </c>
      <c r="D81" s="8">
        <f t="shared" si="10"/>
        <v>1989</v>
      </c>
      <c r="E81" s="8" t="str">
        <f t="shared" si="11"/>
        <v>1989Q4</v>
      </c>
      <c r="F81" s="1">
        <v>903746</v>
      </c>
      <c r="G81" s="2">
        <v>290456</v>
      </c>
      <c r="H81">
        <f t="shared" si="12"/>
        <v>13.71430362644255</v>
      </c>
      <c r="I81">
        <f t="shared" si="13"/>
        <v>12.579207380807588</v>
      </c>
      <c r="J81">
        <v>17.149999999999999</v>
      </c>
      <c r="K81">
        <f t="shared" si="15"/>
        <v>5.5384615384615365</v>
      </c>
      <c r="L81" s="5">
        <f t="shared" si="14"/>
        <v>2.8419981736119486</v>
      </c>
    </row>
    <row r="82" spans="1:12" ht="18">
      <c r="A82" s="7">
        <v>32874</v>
      </c>
      <c r="B82" s="8">
        <f t="shared" si="8"/>
        <v>1</v>
      </c>
      <c r="C82" s="8" t="str">
        <f t="shared" si="9"/>
        <v>Q1</v>
      </c>
      <c r="D82" s="8">
        <f t="shared" si="10"/>
        <v>1990</v>
      </c>
      <c r="E82" s="8" t="str">
        <f t="shared" si="11"/>
        <v>1990Q1</v>
      </c>
      <c r="F82" s="1">
        <v>810476</v>
      </c>
      <c r="G82" s="2">
        <v>293896</v>
      </c>
      <c r="H82">
        <f t="shared" si="12"/>
        <v>13.605377008368425</v>
      </c>
      <c r="I82">
        <f t="shared" si="13"/>
        <v>12.590981242242938</v>
      </c>
      <c r="J82">
        <v>17.25</v>
      </c>
      <c r="K82">
        <f t="shared" si="15"/>
        <v>5.8282208588956941</v>
      </c>
      <c r="L82" s="5">
        <f t="shared" si="14"/>
        <v>2.8478121434773689</v>
      </c>
    </row>
    <row r="83" spans="1:12" ht="18">
      <c r="A83" s="7">
        <v>32964</v>
      </c>
      <c r="B83" s="8">
        <f t="shared" si="8"/>
        <v>2</v>
      </c>
      <c r="C83" s="8" t="str">
        <f t="shared" si="9"/>
        <v>Q2</v>
      </c>
      <c r="D83" s="8">
        <f t="shared" si="10"/>
        <v>1990</v>
      </c>
      <c r="E83" s="8" t="str">
        <f t="shared" si="11"/>
        <v>1990Q2</v>
      </c>
      <c r="F83" s="1">
        <v>994249</v>
      </c>
      <c r="G83" s="2">
        <v>314996</v>
      </c>
      <c r="H83">
        <f t="shared" si="12"/>
        <v>13.809742957286177</v>
      </c>
      <c r="I83">
        <f t="shared" si="13"/>
        <v>12.660315219314446</v>
      </c>
      <c r="J83">
        <v>17.78</v>
      </c>
      <c r="K83">
        <f t="shared" si="15"/>
        <v>6.9795427196149173</v>
      </c>
      <c r="L83" s="5">
        <f t="shared" si="14"/>
        <v>2.8780742300857587</v>
      </c>
    </row>
    <row r="84" spans="1:12" ht="18">
      <c r="A84" s="7">
        <v>33055</v>
      </c>
      <c r="B84" s="8">
        <f t="shared" si="8"/>
        <v>3</v>
      </c>
      <c r="C84" s="8" t="str">
        <f t="shared" si="9"/>
        <v>Q3</v>
      </c>
      <c r="D84" s="8">
        <f t="shared" si="10"/>
        <v>1990</v>
      </c>
      <c r="E84" s="8" t="str">
        <f t="shared" si="11"/>
        <v>1990Q3</v>
      </c>
      <c r="F84" s="1">
        <v>921048</v>
      </c>
      <c r="G84" s="2">
        <v>323644</v>
      </c>
      <c r="H84">
        <f t="shared" si="12"/>
        <v>13.733267431143231</v>
      </c>
      <c r="I84">
        <f t="shared" si="13"/>
        <v>12.687399425257091</v>
      </c>
      <c r="J84">
        <v>18.739999999999998</v>
      </c>
      <c r="K84">
        <f t="shared" si="15"/>
        <v>10.887573964497044</v>
      </c>
      <c r="L84" s="5">
        <f t="shared" si="14"/>
        <v>2.9306602768102761</v>
      </c>
    </row>
    <row r="85" spans="1:12" ht="18">
      <c r="A85" s="7">
        <v>33147</v>
      </c>
      <c r="B85" s="8">
        <f t="shared" si="8"/>
        <v>4</v>
      </c>
      <c r="C85" s="8" t="str">
        <f t="shared" si="9"/>
        <v>Q4</v>
      </c>
      <c r="D85" s="8">
        <f t="shared" si="10"/>
        <v>1990</v>
      </c>
      <c r="E85" s="8" t="str">
        <f t="shared" si="11"/>
        <v>1990Q4</v>
      </c>
      <c r="F85" s="1">
        <v>935996</v>
      </c>
      <c r="G85" s="2">
        <v>341252</v>
      </c>
      <c r="H85">
        <f t="shared" si="12"/>
        <v>13.749366481946325</v>
      </c>
      <c r="I85">
        <f t="shared" si="13"/>
        <v>12.740376486269993</v>
      </c>
      <c r="J85">
        <v>19.27</v>
      </c>
      <c r="K85">
        <f t="shared" si="15"/>
        <v>12.361516034985431</v>
      </c>
      <c r="L85" s="5">
        <f t="shared" si="14"/>
        <v>2.958549482426275</v>
      </c>
    </row>
    <row r="86" spans="1:12" ht="18">
      <c r="A86" s="7">
        <v>33239</v>
      </c>
      <c r="B86" s="8">
        <f t="shared" si="8"/>
        <v>1</v>
      </c>
      <c r="C86" s="8" t="str">
        <f t="shared" si="9"/>
        <v>Q1</v>
      </c>
      <c r="D86" s="8">
        <f t="shared" si="10"/>
        <v>1991</v>
      </c>
      <c r="E86" s="8" t="str">
        <f t="shared" si="11"/>
        <v>1991Q1</v>
      </c>
      <c r="F86" s="1">
        <v>851889</v>
      </c>
      <c r="G86" s="2">
        <v>347363</v>
      </c>
      <c r="H86">
        <f t="shared" si="12"/>
        <v>13.655211515633916</v>
      </c>
      <c r="I86">
        <f t="shared" si="13"/>
        <v>12.758125621647832</v>
      </c>
      <c r="J86">
        <v>19.600000000000001</v>
      </c>
      <c r="K86">
        <f t="shared" si="15"/>
        <v>13.623188405797105</v>
      </c>
      <c r="L86" s="5">
        <f t="shared" si="14"/>
        <v>2.9755295662364718</v>
      </c>
    </row>
    <row r="87" spans="1:12" ht="18">
      <c r="A87" s="7">
        <v>33329</v>
      </c>
      <c r="B87" s="8">
        <f t="shared" si="8"/>
        <v>2</v>
      </c>
      <c r="C87" s="8" t="str">
        <f t="shared" si="9"/>
        <v>Q2</v>
      </c>
      <c r="D87" s="8">
        <f t="shared" si="10"/>
        <v>1991</v>
      </c>
      <c r="E87" s="8" t="str">
        <f t="shared" si="11"/>
        <v>1991Q2</v>
      </c>
      <c r="F87" s="1">
        <v>1038614</v>
      </c>
      <c r="G87" s="2">
        <v>374575</v>
      </c>
      <c r="H87">
        <f t="shared" si="12"/>
        <v>13.853397689985696</v>
      </c>
      <c r="I87">
        <f t="shared" si="13"/>
        <v>12.833547328911346</v>
      </c>
      <c r="J87">
        <v>20.22</v>
      </c>
      <c r="K87">
        <f t="shared" si="15"/>
        <v>13.72328458942631</v>
      </c>
      <c r="L87" s="5">
        <f t="shared" si="14"/>
        <v>3.0066722135923252</v>
      </c>
    </row>
    <row r="88" spans="1:12" ht="18">
      <c r="A88" s="7">
        <v>33420</v>
      </c>
      <c r="B88" s="8">
        <f t="shared" si="8"/>
        <v>3</v>
      </c>
      <c r="C88" s="8" t="str">
        <f t="shared" si="9"/>
        <v>Q3</v>
      </c>
      <c r="D88" s="8">
        <f t="shared" si="10"/>
        <v>1991</v>
      </c>
      <c r="E88" s="8" t="str">
        <f t="shared" si="11"/>
        <v>1991Q3</v>
      </c>
      <c r="F88" s="1">
        <v>972337</v>
      </c>
      <c r="G88" s="2">
        <v>383531</v>
      </c>
      <c r="H88">
        <f t="shared" si="12"/>
        <v>13.787457731172239</v>
      </c>
      <c r="I88">
        <f t="shared" si="13"/>
        <v>12.857175730942339</v>
      </c>
      <c r="J88">
        <v>20.62</v>
      </c>
      <c r="K88">
        <f t="shared" si="15"/>
        <v>10.032017075773769</v>
      </c>
      <c r="L88" s="5">
        <f t="shared" si="14"/>
        <v>3.0262614785888138</v>
      </c>
    </row>
    <row r="89" spans="1:12" ht="18">
      <c r="A89" s="7">
        <v>33512</v>
      </c>
      <c r="B89" s="8">
        <f t="shared" si="8"/>
        <v>4</v>
      </c>
      <c r="C89" s="8" t="str">
        <f t="shared" si="9"/>
        <v>Q4</v>
      </c>
      <c r="D89" s="8">
        <f t="shared" si="10"/>
        <v>1991</v>
      </c>
      <c r="E89" s="8" t="str">
        <f t="shared" si="11"/>
        <v>1991Q4</v>
      </c>
      <c r="F89" s="1">
        <v>986662</v>
      </c>
      <c r="G89" s="2">
        <v>400644</v>
      </c>
      <c r="H89">
        <f t="shared" si="12"/>
        <v>13.802082807891219</v>
      </c>
      <c r="I89">
        <f t="shared" si="13"/>
        <v>12.900828531429536</v>
      </c>
      <c r="J89">
        <v>21.02</v>
      </c>
      <c r="K89">
        <f t="shared" si="15"/>
        <v>9.0814737934613365</v>
      </c>
      <c r="L89" s="5">
        <f t="shared" si="14"/>
        <v>3.045474365448805</v>
      </c>
    </row>
    <row r="90" spans="1:12" ht="18">
      <c r="A90" s="7">
        <v>33604</v>
      </c>
      <c r="B90" s="8">
        <f t="shared" si="8"/>
        <v>1</v>
      </c>
      <c r="C90" s="8" t="str">
        <f t="shared" si="9"/>
        <v>Q1</v>
      </c>
      <c r="D90" s="8">
        <f t="shared" si="10"/>
        <v>1992</v>
      </c>
      <c r="E90" s="8" t="str">
        <f t="shared" si="11"/>
        <v>1992Q1</v>
      </c>
      <c r="F90" s="1">
        <v>911792</v>
      </c>
      <c r="G90" s="2">
        <v>407462</v>
      </c>
      <c r="H90">
        <f t="shared" si="12"/>
        <v>13.723167172869072</v>
      </c>
      <c r="I90">
        <f t="shared" si="13"/>
        <v>12.917702955781117</v>
      </c>
      <c r="J90">
        <v>21.4</v>
      </c>
      <c r="K90">
        <f t="shared" si="15"/>
        <v>9.1836734693877311</v>
      </c>
      <c r="L90" s="5">
        <f t="shared" si="14"/>
        <v>3.0633909220278057</v>
      </c>
    </row>
    <row r="91" spans="1:12" ht="18">
      <c r="A91" s="7">
        <v>33695</v>
      </c>
      <c r="B91" s="8">
        <f t="shared" si="8"/>
        <v>2</v>
      </c>
      <c r="C91" s="8" t="str">
        <f t="shared" si="9"/>
        <v>Q2</v>
      </c>
      <c r="D91" s="8">
        <f t="shared" si="10"/>
        <v>1992</v>
      </c>
      <c r="E91" s="8" t="str">
        <f t="shared" si="11"/>
        <v>1992Q2</v>
      </c>
      <c r="F91" s="1">
        <v>1124807</v>
      </c>
      <c r="G91" s="2">
        <v>435882</v>
      </c>
      <c r="H91">
        <f t="shared" si="12"/>
        <v>13.933122023347764</v>
      </c>
      <c r="I91">
        <f t="shared" si="13"/>
        <v>12.985126843499126</v>
      </c>
      <c r="J91">
        <v>22.1</v>
      </c>
      <c r="K91">
        <f t="shared" si="15"/>
        <v>9.2977250247280097</v>
      </c>
      <c r="L91" s="5">
        <f t="shared" si="14"/>
        <v>3.095577608523707</v>
      </c>
    </row>
    <row r="92" spans="1:12" ht="18">
      <c r="A92" s="7">
        <v>33786</v>
      </c>
      <c r="B92" s="8">
        <f t="shared" si="8"/>
        <v>3</v>
      </c>
      <c r="C92" s="8" t="str">
        <f t="shared" si="9"/>
        <v>Q3</v>
      </c>
      <c r="D92" s="8">
        <f t="shared" si="10"/>
        <v>1992</v>
      </c>
      <c r="E92" s="8" t="str">
        <f t="shared" si="11"/>
        <v>1992Q3</v>
      </c>
      <c r="F92" s="1">
        <v>1041357</v>
      </c>
      <c r="G92" s="2">
        <v>469332</v>
      </c>
      <c r="H92">
        <f t="shared" si="12"/>
        <v>13.856035228288071</v>
      </c>
      <c r="I92">
        <f t="shared" si="13"/>
        <v>13.059065686118888</v>
      </c>
      <c r="J92">
        <v>22.78</v>
      </c>
      <c r="K92">
        <f t="shared" si="15"/>
        <v>10.475266731328814</v>
      </c>
      <c r="L92" s="5">
        <f t="shared" si="14"/>
        <v>3.1258829580190359</v>
      </c>
    </row>
    <row r="93" spans="1:12" ht="18">
      <c r="A93" s="7">
        <v>33878</v>
      </c>
      <c r="B93" s="8">
        <f t="shared" si="8"/>
        <v>4</v>
      </c>
      <c r="C93" s="8" t="str">
        <f t="shared" si="9"/>
        <v>Q4</v>
      </c>
      <c r="D93" s="8">
        <f t="shared" si="10"/>
        <v>1992</v>
      </c>
      <c r="E93" s="8" t="str">
        <f t="shared" si="11"/>
        <v>1992Q4</v>
      </c>
      <c r="F93" s="1">
        <v>1062912</v>
      </c>
      <c r="G93" s="2">
        <v>505569</v>
      </c>
      <c r="H93">
        <f t="shared" si="12"/>
        <v>13.876522869325287</v>
      </c>
      <c r="I93">
        <f t="shared" si="13"/>
        <v>13.133439806643908</v>
      </c>
      <c r="J93">
        <v>23.14</v>
      </c>
      <c r="K93">
        <f t="shared" si="15"/>
        <v>10.085632730732641</v>
      </c>
      <c r="L93" s="5">
        <f t="shared" si="14"/>
        <v>3.1415627217655304</v>
      </c>
    </row>
    <row r="94" spans="1:12" ht="18">
      <c r="A94" s="7">
        <v>33970</v>
      </c>
      <c r="B94" s="8">
        <f t="shared" si="8"/>
        <v>1</v>
      </c>
      <c r="C94" s="8" t="str">
        <f t="shared" si="9"/>
        <v>Q1</v>
      </c>
      <c r="D94" s="8">
        <f t="shared" si="10"/>
        <v>1993</v>
      </c>
      <c r="E94" s="8" t="str">
        <f t="shared" si="11"/>
        <v>1993Q1</v>
      </c>
      <c r="F94" s="1">
        <v>948365</v>
      </c>
      <c r="G94" s="2">
        <v>534595</v>
      </c>
      <c r="H94">
        <f t="shared" si="12"/>
        <v>13.762494728232603</v>
      </c>
      <c r="I94">
        <f t="shared" si="13"/>
        <v>13.189264729856088</v>
      </c>
      <c r="J94">
        <v>23.44</v>
      </c>
      <c r="K94">
        <f t="shared" si="15"/>
        <v>9.5327102803738342</v>
      </c>
      <c r="L94" s="5">
        <f t="shared" si="14"/>
        <v>3.1544439647088121</v>
      </c>
    </row>
    <row r="95" spans="1:12" ht="18">
      <c r="A95" s="7">
        <v>34060</v>
      </c>
      <c r="B95" s="8">
        <f t="shared" si="8"/>
        <v>2</v>
      </c>
      <c r="C95" s="8" t="str">
        <f t="shared" si="9"/>
        <v>Q2</v>
      </c>
      <c r="D95" s="8">
        <f t="shared" si="10"/>
        <v>1993</v>
      </c>
      <c r="E95" s="8" t="str">
        <f t="shared" si="11"/>
        <v>1993Q2</v>
      </c>
      <c r="F95" s="1">
        <v>1113563</v>
      </c>
      <c r="G95" s="2">
        <v>583894</v>
      </c>
      <c r="H95">
        <f t="shared" si="12"/>
        <v>13.923075342435599</v>
      </c>
      <c r="I95">
        <f t="shared" si="13"/>
        <v>13.277474738486687</v>
      </c>
      <c r="J95">
        <v>24.15</v>
      </c>
      <c r="K95">
        <f t="shared" si="15"/>
        <v>9.2760180995474997</v>
      </c>
      <c r="L95" s="5">
        <f t="shared" si="14"/>
        <v>3.1842843800985818</v>
      </c>
    </row>
    <row r="96" spans="1:12" ht="18">
      <c r="A96" s="7">
        <v>34151</v>
      </c>
      <c r="B96" s="8">
        <f t="shared" si="8"/>
        <v>3</v>
      </c>
      <c r="C96" s="8" t="str">
        <f t="shared" si="9"/>
        <v>Q3</v>
      </c>
      <c r="D96" s="8">
        <f t="shared" si="10"/>
        <v>1993</v>
      </c>
      <c r="E96" s="8" t="str">
        <f t="shared" si="11"/>
        <v>1993Q3</v>
      </c>
      <c r="F96" s="1">
        <v>1074953</v>
      </c>
      <c r="G96" s="2">
        <v>585605</v>
      </c>
      <c r="H96">
        <f t="shared" si="12"/>
        <v>13.887787497657881</v>
      </c>
      <c r="I96">
        <f t="shared" si="13"/>
        <v>13.280400779844154</v>
      </c>
      <c r="J96">
        <v>25.02</v>
      </c>
      <c r="K96">
        <f t="shared" si="15"/>
        <v>9.833187006145728</v>
      </c>
      <c r="L96" s="5">
        <f t="shared" si="14"/>
        <v>3.2196755050387651</v>
      </c>
    </row>
    <row r="97" spans="1:12" ht="18">
      <c r="A97" s="7">
        <v>34243</v>
      </c>
      <c r="B97" s="8">
        <f t="shared" si="8"/>
        <v>4</v>
      </c>
      <c r="C97" s="8" t="str">
        <f t="shared" si="9"/>
        <v>Q4</v>
      </c>
      <c r="D97" s="8">
        <f t="shared" si="10"/>
        <v>1993</v>
      </c>
      <c r="E97" s="8" t="str">
        <f t="shared" si="11"/>
        <v>1993Q4</v>
      </c>
      <c r="F97" s="1">
        <v>1090841</v>
      </c>
      <c r="G97" s="2">
        <v>595390</v>
      </c>
      <c r="H97">
        <f t="shared" si="12"/>
        <v>13.902459516339237</v>
      </c>
      <c r="I97">
        <f t="shared" si="13"/>
        <v>13.296971931991125</v>
      </c>
      <c r="J97">
        <v>25.72</v>
      </c>
      <c r="K97">
        <f t="shared" si="15"/>
        <v>11.149524632670694</v>
      </c>
      <c r="L97" s="5">
        <f t="shared" si="14"/>
        <v>3.2472688993694185</v>
      </c>
    </row>
    <row r="98" spans="1:12" ht="18">
      <c r="A98" s="7">
        <v>34335</v>
      </c>
      <c r="B98" s="8">
        <f t="shared" si="8"/>
        <v>1</v>
      </c>
      <c r="C98" s="8" t="str">
        <f t="shared" si="9"/>
        <v>Q1</v>
      </c>
      <c r="D98" s="8">
        <f t="shared" si="10"/>
        <v>1994</v>
      </c>
      <c r="E98" s="8" t="str">
        <f t="shared" si="11"/>
        <v>1994Q1</v>
      </c>
      <c r="F98" s="1">
        <v>974199</v>
      </c>
      <c r="G98" s="2">
        <v>601124</v>
      </c>
      <c r="H98">
        <f t="shared" si="12"/>
        <v>13.789370873870784</v>
      </c>
      <c r="I98">
        <f t="shared" si="13"/>
        <v>13.306556515031065</v>
      </c>
      <c r="J98">
        <v>26.21</v>
      </c>
      <c r="K98">
        <f t="shared" si="15"/>
        <v>11.8174061433447</v>
      </c>
      <c r="L98" s="5">
        <f t="shared" si="14"/>
        <v>3.2661410173353151</v>
      </c>
    </row>
    <row r="99" spans="1:12" ht="18">
      <c r="A99" s="7">
        <v>34425</v>
      </c>
      <c r="B99" s="8">
        <f t="shared" si="8"/>
        <v>2</v>
      </c>
      <c r="C99" s="8" t="str">
        <f t="shared" si="9"/>
        <v>Q2</v>
      </c>
      <c r="D99" s="8">
        <f t="shared" si="10"/>
        <v>1994</v>
      </c>
      <c r="E99" s="8" t="str">
        <f t="shared" si="11"/>
        <v>1994Q2</v>
      </c>
      <c r="F99" s="1">
        <v>1170801</v>
      </c>
      <c r="G99" s="2">
        <v>649249</v>
      </c>
      <c r="H99">
        <f t="shared" si="12"/>
        <v>13.973198687916346</v>
      </c>
      <c r="I99">
        <f t="shared" si="13"/>
        <v>13.383571589285072</v>
      </c>
      <c r="J99">
        <v>27.1</v>
      </c>
      <c r="K99">
        <f t="shared" si="15"/>
        <v>12.215320910973105</v>
      </c>
      <c r="L99" s="5">
        <f t="shared" si="14"/>
        <v>3.2995337278856551</v>
      </c>
    </row>
    <row r="100" spans="1:12" ht="18">
      <c r="A100" s="7">
        <v>34516</v>
      </c>
      <c r="B100" s="8">
        <f t="shared" si="8"/>
        <v>3</v>
      </c>
      <c r="C100" s="8" t="str">
        <f t="shared" si="9"/>
        <v>Q3</v>
      </c>
      <c r="D100" s="8">
        <f t="shared" si="10"/>
        <v>1994</v>
      </c>
      <c r="E100" s="8" t="str">
        <f t="shared" si="11"/>
        <v>1994Q3</v>
      </c>
      <c r="F100" s="1">
        <v>1132184</v>
      </c>
      <c r="G100" s="2">
        <v>673333</v>
      </c>
      <c r="H100">
        <f t="shared" si="12"/>
        <v>13.939659068706005</v>
      </c>
      <c r="I100">
        <f t="shared" si="13"/>
        <v>13.419995285659651</v>
      </c>
      <c r="J100">
        <v>28.02</v>
      </c>
      <c r="K100">
        <f t="shared" si="15"/>
        <v>11.990407673860904</v>
      </c>
      <c r="L100" s="5">
        <f t="shared" si="14"/>
        <v>3.3329185409088611</v>
      </c>
    </row>
    <row r="101" spans="1:12" ht="18">
      <c r="A101" s="7">
        <v>34608</v>
      </c>
      <c r="B101" s="8">
        <f t="shared" si="8"/>
        <v>4</v>
      </c>
      <c r="C101" s="8" t="str">
        <f t="shared" si="9"/>
        <v>Q4</v>
      </c>
      <c r="D101" s="8">
        <f t="shared" si="10"/>
        <v>1994</v>
      </c>
      <c r="E101" s="8" t="str">
        <f t="shared" si="11"/>
        <v>1994Q4</v>
      </c>
      <c r="F101" s="1">
        <v>1135227</v>
      </c>
      <c r="G101" s="2">
        <v>703398</v>
      </c>
      <c r="H101">
        <f t="shared" si="12"/>
        <v>13.942343188900306</v>
      </c>
      <c r="I101">
        <f t="shared" si="13"/>
        <v>13.46367815568559</v>
      </c>
      <c r="J101">
        <v>29.18</v>
      </c>
      <c r="K101">
        <f t="shared" si="15"/>
        <v>13.452566096423023</v>
      </c>
      <c r="L101" s="5">
        <f t="shared" si="14"/>
        <v>3.3734835430946397</v>
      </c>
    </row>
    <row r="102" spans="1:12" ht="18">
      <c r="A102" s="7">
        <v>34700</v>
      </c>
      <c r="B102" s="8">
        <f t="shared" si="8"/>
        <v>1</v>
      </c>
      <c r="C102" s="8" t="str">
        <f t="shared" si="9"/>
        <v>Q1</v>
      </c>
      <c r="D102" s="8">
        <f t="shared" si="10"/>
        <v>1995</v>
      </c>
      <c r="E102" s="8" t="str">
        <f t="shared" si="11"/>
        <v>1995Q1</v>
      </c>
      <c r="F102" s="1">
        <v>1010174</v>
      </c>
      <c r="G102" s="2">
        <v>706145</v>
      </c>
      <c r="H102">
        <f t="shared" si="12"/>
        <v>13.825633151207148</v>
      </c>
      <c r="I102">
        <f t="shared" si="13"/>
        <v>13.467575877823554</v>
      </c>
      <c r="J102">
        <v>30.01</v>
      </c>
      <c r="K102">
        <f t="shared" si="15"/>
        <v>14.498283098054188</v>
      </c>
      <c r="L102" s="5">
        <f t="shared" si="14"/>
        <v>3.4015306594522756</v>
      </c>
    </row>
    <row r="103" spans="1:12" ht="18">
      <c r="A103" s="7">
        <v>34790</v>
      </c>
      <c r="B103" s="8">
        <f t="shared" si="8"/>
        <v>2</v>
      </c>
      <c r="C103" s="8" t="str">
        <f t="shared" si="9"/>
        <v>Q2</v>
      </c>
      <c r="D103" s="8">
        <f t="shared" si="10"/>
        <v>1995</v>
      </c>
      <c r="E103" s="8" t="str">
        <f t="shared" si="11"/>
        <v>1995Q2</v>
      </c>
      <c r="F103" s="1">
        <v>1219932</v>
      </c>
      <c r="G103" s="2">
        <v>771871</v>
      </c>
      <c r="H103">
        <f t="shared" si="12"/>
        <v>14.014305677451118</v>
      </c>
      <c r="I103">
        <f t="shared" si="13"/>
        <v>13.556572716598817</v>
      </c>
      <c r="J103">
        <v>30.39</v>
      </c>
      <c r="K103">
        <f t="shared" si="15"/>
        <v>12.140221402214024</v>
      </c>
      <c r="L103" s="5">
        <f t="shared" si="14"/>
        <v>3.4141136069287019</v>
      </c>
    </row>
    <row r="104" spans="1:12" ht="18">
      <c r="A104" s="7">
        <v>34881</v>
      </c>
      <c r="B104" s="8">
        <f t="shared" si="8"/>
        <v>3</v>
      </c>
      <c r="C104" s="8" t="str">
        <f t="shared" si="9"/>
        <v>Q3</v>
      </c>
      <c r="D104" s="8">
        <f t="shared" si="10"/>
        <v>1995</v>
      </c>
      <c r="E104" s="8" t="str">
        <f t="shared" si="11"/>
        <v>1995Q3</v>
      </c>
      <c r="F104" s="1">
        <v>1201415</v>
      </c>
      <c r="G104" s="2">
        <v>780166</v>
      </c>
      <c r="H104">
        <f t="shared" si="12"/>
        <v>13.999010586753917</v>
      </c>
      <c r="I104">
        <f t="shared" si="13"/>
        <v>13.567261996535523</v>
      </c>
      <c r="J104">
        <v>31.5</v>
      </c>
      <c r="K104">
        <f t="shared" si="15"/>
        <v>12.419700214132767</v>
      </c>
      <c r="L104" s="5">
        <f t="shared" si="14"/>
        <v>3.4499875458315872</v>
      </c>
    </row>
    <row r="105" spans="1:12" ht="18">
      <c r="A105" s="7">
        <v>34973</v>
      </c>
      <c r="B105" s="8">
        <f t="shared" si="8"/>
        <v>4</v>
      </c>
      <c r="C105" s="8" t="str">
        <f t="shared" si="9"/>
        <v>Q4</v>
      </c>
      <c r="D105" s="8">
        <f t="shared" si="10"/>
        <v>1995</v>
      </c>
      <c r="E105" s="8" t="str">
        <f t="shared" si="11"/>
        <v>1995Q4</v>
      </c>
      <c r="F105" s="1">
        <v>1204245</v>
      </c>
      <c r="G105" s="2">
        <v>824732</v>
      </c>
      <c r="H105">
        <f t="shared" si="12"/>
        <v>14.001363372522047</v>
      </c>
      <c r="I105">
        <f t="shared" si="13"/>
        <v>13.622813764057272</v>
      </c>
      <c r="J105">
        <v>32.229999999999997</v>
      </c>
      <c r="K105">
        <f t="shared" si="15"/>
        <v>10.452364633310474</v>
      </c>
      <c r="L105" s="5">
        <f t="shared" si="14"/>
        <v>3.4728976958273465</v>
      </c>
    </row>
    <row r="106" spans="1:12" ht="18">
      <c r="A106" s="7">
        <v>35065</v>
      </c>
      <c r="B106" s="8">
        <f t="shared" si="8"/>
        <v>1</v>
      </c>
      <c r="C106" s="8" t="str">
        <f t="shared" si="9"/>
        <v>Q1</v>
      </c>
      <c r="D106" s="8">
        <f t="shared" si="10"/>
        <v>1996</v>
      </c>
      <c r="E106" s="8" t="str">
        <f t="shared" si="11"/>
        <v>1996Q1</v>
      </c>
      <c r="F106" s="1">
        <v>1083955</v>
      </c>
      <c r="G106" s="2">
        <v>820025</v>
      </c>
      <c r="H106">
        <f t="shared" si="12"/>
        <v>13.896126947204914</v>
      </c>
      <c r="I106">
        <f t="shared" si="13"/>
        <v>13.617090106580569</v>
      </c>
      <c r="J106">
        <v>32.909999999999997</v>
      </c>
      <c r="K106">
        <f t="shared" si="15"/>
        <v>9.6634455181606072</v>
      </c>
      <c r="L106" s="5">
        <f t="shared" si="14"/>
        <v>3.4937765629552486</v>
      </c>
    </row>
    <row r="107" spans="1:12" ht="18">
      <c r="A107" s="7">
        <v>35156</v>
      </c>
      <c r="B107" s="8">
        <f t="shared" si="8"/>
        <v>2</v>
      </c>
      <c r="C107" s="8" t="str">
        <f t="shared" si="9"/>
        <v>Q2</v>
      </c>
      <c r="D107" s="8">
        <f t="shared" si="10"/>
        <v>1996</v>
      </c>
      <c r="E107" s="8" t="str">
        <f t="shared" si="11"/>
        <v>1996Q2</v>
      </c>
      <c r="F107" s="1">
        <v>1323975</v>
      </c>
      <c r="G107" s="2">
        <v>865797</v>
      </c>
      <c r="H107">
        <f t="shared" si="12"/>
        <v>14.096149133125593</v>
      </c>
      <c r="I107">
        <f t="shared" si="13"/>
        <v>13.671405748980549</v>
      </c>
      <c r="J107">
        <v>33.65</v>
      </c>
      <c r="K107">
        <f t="shared" si="15"/>
        <v>10.727212898979911</v>
      </c>
      <c r="L107" s="5">
        <f t="shared" si="14"/>
        <v>3.5160130560907366</v>
      </c>
    </row>
    <row r="108" spans="1:12" ht="18">
      <c r="A108" s="7">
        <v>35247</v>
      </c>
      <c r="B108" s="8">
        <f t="shared" si="8"/>
        <v>3</v>
      </c>
      <c r="C108" s="8" t="str">
        <f t="shared" si="9"/>
        <v>Q3</v>
      </c>
      <c r="D108" s="8">
        <f t="shared" si="10"/>
        <v>1996</v>
      </c>
      <c r="E108" s="8" t="str">
        <f t="shared" si="11"/>
        <v>1996Q3</v>
      </c>
      <c r="F108" s="1">
        <v>1257689</v>
      </c>
      <c r="G108" s="2">
        <v>897202</v>
      </c>
      <c r="H108">
        <f t="shared" si="12"/>
        <v>14.044786467873122</v>
      </c>
      <c r="I108">
        <f t="shared" si="13"/>
        <v>13.707036310783085</v>
      </c>
      <c r="J108">
        <v>34.619999999999997</v>
      </c>
      <c r="K108">
        <f t="shared" si="15"/>
        <v>9.9047619047619051</v>
      </c>
      <c r="L108" s="5">
        <f t="shared" si="14"/>
        <v>3.544431549748063</v>
      </c>
    </row>
    <row r="109" spans="1:12" ht="18">
      <c r="A109" s="7">
        <v>35339</v>
      </c>
      <c r="B109" s="8">
        <f t="shared" si="8"/>
        <v>4</v>
      </c>
      <c r="C109" s="8" t="str">
        <f t="shared" si="9"/>
        <v>Q4</v>
      </c>
      <c r="D109" s="8">
        <f t="shared" si="10"/>
        <v>1996</v>
      </c>
      <c r="E109" s="8" t="str">
        <f t="shared" si="11"/>
        <v>1996Q4</v>
      </c>
      <c r="F109" s="1">
        <v>1276066</v>
      </c>
      <c r="G109" s="2">
        <v>938680</v>
      </c>
      <c r="H109">
        <f t="shared" si="12"/>
        <v>14.059292465687156</v>
      </c>
      <c r="I109">
        <f t="shared" si="13"/>
        <v>13.752229912036531</v>
      </c>
      <c r="J109">
        <v>35.840000000000003</v>
      </c>
      <c r="K109">
        <f t="shared" si="15"/>
        <v>11.200744647843642</v>
      </c>
      <c r="L109" s="5">
        <f t="shared" si="14"/>
        <v>3.5790645881067298</v>
      </c>
    </row>
    <row r="110" spans="1:12" ht="18">
      <c r="A110" s="7">
        <v>35431</v>
      </c>
      <c r="B110" s="8">
        <f t="shared" si="8"/>
        <v>1</v>
      </c>
      <c r="C110" s="8" t="str">
        <f t="shared" si="9"/>
        <v>Q1</v>
      </c>
      <c r="D110" s="8">
        <f t="shared" si="10"/>
        <v>1997</v>
      </c>
      <c r="E110" s="8" t="str">
        <f t="shared" si="11"/>
        <v>1997Q1</v>
      </c>
      <c r="F110" s="1">
        <v>1116002</v>
      </c>
      <c r="G110" s="2">
        <v>926590</v>
      </c>
      <c r="H110">
        <f t="shared" si="12"/>
        <v>13.925263214036482</v>
      </c>
      <c r="I110">
        <f t="shared" si="13"/>
        <v>13.73926645976313</v>
      </c>
      <c r="J110">
        <v>37.19</v>
      </c>
      <c r="K110">
        <f t="shared" si="15"/>
        <v>13.00516560316014</v>
      </c>
      <c r="L110" s="5">
        <f t="shared" si="14"/>
        <v>3.6160399079369787</v>
      </c>
    </row>
    <row r="111" spans="1:12" ht="18">
      <c r="A111" s="7">
        <v>35521</v>
      </c>
      <c r="B111" s="8">
        <f t="shared" si="8"/>
        <v>2</v>
      </c>
      <c r="C111" s="8" t="str">
        <f t="shared" si="9"/>
        <v>Q2</v>
      </c>
      <c r="D111" s="8">
        <f t="shared" si="10"/>
        <v>1997</v>
      </c>
      <c r="E111" s="8" t="str">
        <f t="shared" si="11"/>
        <v>1997Q2</v>
      </c>
      <c r="F111" s="1">
        <v>1358452</v>
      </c>
      <c r="G111" s="2">
        <v>976157</v>
      </c>
      <c r="H111">
        <f t="shared" si="12"/>
        <v>14.121856374136346</v>
      </c>
      <c r="I111">
        <f t="shared" si="13"/>
        <v>13.791378713114279</v>
      </c>
      <c r="J111">
        <v>38.020000000000003</v>
      </c>
      <c r="K111">
        <f t="shared" si="15"/>
        <v>12.98662704309066</v>
      </c>
      <c r="L111" s="5">
        <f t="shared" si="14"/>
        <v>3.6381123370602833</v>
      </c>
    </row>
    <row r="112" spans="1:12" ht="18">
      <c r="A112" s="7">
        <v>35612</v>
      </c>
      <c r="B112" s="8">
        <f t="shared" si="8"/>
        <v>3</v>
      </c>
      <c r="C112" s="8" t="str">
        <f t="shared" si="9"/>
        <v>Q3</v>
      </c>
      <c r="D112" s="8">
        <f t="shared" si="10"/>
        <v>1997</v>
      </c>
      <c r="E112" s="8" t="str">
        <f t="shared" si="11"/>
        <v>1997Q3</v>
      </c>
      <c r="F112" s="1">
        <v>1266176</v>
      </c>
      <c r="G112" s="2">
        <v>1014782</v>
      </c>
      <c r="H112">
        <f t="shared" si="12"/>
        <v>14.051511892560924</v>
      </c>
      <c r="I112">
        <f t="shared" si="13"/>
        <v>13.830184369064733</v>
      </c>
      <c r="J112">
        <v>38.39</v>
      </c>
      <c r="K112">
        <f t="shared" si="15"/>
        <v>10.889659156556908</v>
      </c>
      <c r="L112" s="5">
        <f t="shared" si="14"/>
        <v>3.6477970090127063</v>
      </c>
    </row>
    <row r="113" spans="1:12" ht="18">
      <c r="A113" s="7">
        <v>35704</v>
      </c>
      <c r="B113" s="8">
        <f t="shared" si="8"/>
        <v>4</v>
      </c>
      <c r="C113" s="8" t="str">
        <f t="shared" si="9"/>
        <v>Q4</v>
      </c>
      <c r="D113" s="8">
        <f t="shared" si="10"/>
        <v>1997</v>
      </c>
      <c r="E113" s="8" t="str">
        <f t="shared" si="11"/>
        <v>1997Q4</v>
      </c>
      <c r="F113" s="1">
        <v>1285196</v>
      </c>
      <c r="G113" s="2">
        <v>1053233</v>
      </c>
      <c r="H113">
        <f t="shared" si="12"/>
        <v>14.066421793862943</v>
      </c>
      <c r="I113">
        <f t="shared" si="13"/>
        <v>13.867375039193558</v>
      </c>
      <c r="J113">
        <v>39</v>
      </c>
      <c r="K113">
        <f t="shared" si="15"/>
        <v>8.8169642857142794</v>
      </c>
      <c r="L113" s="5">
        <f t="shared" si="14"/>
        <v>3.6635616461296463</v>
      </c>
    </row>
    <row r="114" spans="1:12" ht="18">
      <c r="A114" s="7">
        <v>35796</v>
      </c>
      <c r="B114" s="8">
        <f t="shared" si="8"/>
        <v>1</v>
      </c>
      <c r="C114" s="8" t="str">
        <f t="shared" si="9"/>
        <v>Q1</v>
      </c>
      <c r="D114" s="8">
        <f t="shared" si="10"/>
        <v>1998</v>
      </c>
      <c r="E114" s="8" t="str">
        <f t="shared" si="11"/>
        <v>1998Q1</v>
      </c>
      <c r="F114" s="1">
        <v>1134446</v>
      </c>
      <c r="G114" s="2">
        <v>1061787</v>
      </c>
      <c r="H114">
        <f t="shared" si="12"/>
        <v>13.941654984008389</v>
      </c>
      <c r="I114">
        <f t="shared" si="13"/>
        <v>13.875463895696425</v>
      </c>
      <c r="J114">
        <v>39.43</v>
      </c>
      <c r="K114">
        <f t="shared" si="15"/>
        <v>6.0231244958322216</v>
      </c>
      <c r="L114" s="5">
        <f t="shared" si="14"/>
        <v>3.6745269478895359</v>
      </c>
    </row>
    <row r="115" spans="1:12" ht="18">
      <c r="A115" s="7">
        <v>35886</v>
      </c>
      <c r="B115" s="8">
        <f t="shared" si="8"/>
        <v>2</v>
      </c>
      <c r="C115" s="8" t="str">
        <f t="shared" si="9"/>
        <v>Q2</v>
      </c>
      <c r="D115" s="8">
        <f t="shared" si="10"/>
        <v>1998</v>
      </c>
      <c r="E115" s="8" t="str">
        <f t="shared" si="11"/>
        <v>1998Q2</v>
      </c>
      <c r="F115" s="1">
        <v>1387513</v>
      </c>
      <c r="G115" s="2">
        <v>1170525</v>
      </c>
      <c r="H115">
        <f t="shared" si="12"/>
        <v>14.143023493928204</v>
      </c>
      <c r="I115">
        <f t="shared" si="13"/>
        <v>13.972962924078864</v>
      </c>
      <c r="J115">
        <v>40.22</v>
      </c>
      <c r="K115">
        <f t="shared" si="15"/>
        <v>5.786428195686466</v>
      </c>
      <c r="L115" s="5">
        <f t="shared" si="14"/>
        <v>3.6943643843445058</v>
      </c>
    </row>
    <row r="116" spans="1:12" ht="18">
      <c r="A116" s="7">
        <v>35977</v>
      </c>
      <c r="B116" s="8">
        <f t="shared" si="8"/>
        <v>3</v>
      </c>
      <c r="C116" s="8" t="str">
        <f t="shared" si="9"/>
        <v>Q3</v>
      </c>
      <c r="D116" s="8">
        <f t="shared" si="10"/>
        <v>1998</v>
      </c>
      <c r="E116" s="8" t="str">
        <f t="shared" si="11"/>
        <v>1998Q3</v>
      </c>
      <c r="F116" s="1">
        <v>1333188</v>
      </c>
      <c r="G116" s="2">
        <v>1200257</v>
      </c>
      <c r="H116">
        <f t="shared" si="12"/>
        <v>14.103083624475124</v>
      </c>
      <c r="I116">
        <f t="shared" si="13"/>
        <v>13.998046258494488</v>
      </c>
      <c r="J116">
        <v>40.97</v>
      </c>
      <c r="K116">
        <f t="shared" si="15"/>
        <v>6.7205001302422351</v>
      </c>
      <c r="L116" s="5">
        <f t="shared" si="14"/>
        <v>3.7128400915587796</v>
      </c>
    </row>
    <row r="117" spans="1:12" ht="18">
      <c r="A117" s="7">
        <v>36069</v>
      </c>
      <c r="B117" s="8">
        <f t="shared" si="8"/>
        <v>4</v>
      </c>
      <c r="C117" s="8" t="str">
        <f t="shared" si="9"/>
        <v>Q4</v>
      </c>
      <c r="D117" s="8">
        <f t="shared" si="10"/>
        <v>1998</v>
      </c>
      <c r="E117" s="8" t="str">
        <f t="shared" si="11"/>
        <v>1998Q4</v>
      </c>
      <c r="F117" s="1">
        <v>1346278</v>
      </c>
      <c r="G117" s="2">
        <v>1206320</v>
      </c>
      <c r="H117">
        <f t="shared" si="12"/>
        <v>14.11285430575084</v>
      </c>
      <c r="I117">
        <f t="shared" si="13"/>
        <v>14.003084961039677</v>
      </c>
      <c r="J117">
        <v>41.48</v>
      </c>
      <c r="K117">
        <f t="shared" si="15"/>
        <v>6.3589743589743453</v>
      </c>
      <c r="L117" s="5">
        <f t="shared" si="14"/>
        <v>3.7252113833613265</v>
      </c>
    </row>
    <row r="118" spans="1:12" ht="18">
      <c r="A118" s="7">
        <v>36161</v>
      </c>
      <c r="B118" s="8">
        <f t="shared" si="8"/>
        <v>1</v>
      </c>
      <c r="C118" s="8" t="str">
        <f t="shared" si="9"/>
        <v>Q1</v>
      </c>
      <c r="D118" s="8">
        <f t="shared" si="10"/>
        <v>1999</v>
      </c>
      <c r="E118" s="8" t="str">
        <f t="shared" si="11"/>
        <v>1999Q1</v>
      </c>
      <c r="F118" s="1">
        <v>1187329</v>
      </c>
      <c r="G118" s="2">
        <v>1208384</v>
      </c>
      <c r="H118">
        <f t="shared" si="12"/>
        <v>13.987216804521937</v>
      </c>
      <c r="I118">
        <f t="shared" si="13"/>
        <v>14.004794487758204</v>
      </c>
      <c r="J118">
        <v>41.69</v>
      </c>
      <c r="K118">
        <f t="shared" si="15"/>
        <v>5.731676388536644</v>
      </c>
      <c r="L118" s="5">
        <f t="shared" si="14"/>
        <v>3.7302612918927056</v>
      </c>
    </row>
    <row r="119" spans="1:12" ht="18">
      <c r="A119" s="7">
        <v>36251</v>
      </c>
      <c r="B119" s="8">
        <f t="shared" si="8"/>
        <v>2</v>
      </c>
      <c r="C119" s="8" t="str">
        <f t="shared" si="9"/>
        <v>Q2</v>
      </c>
      <c r="D119" s="8">
        <f t="shared" si="10"/>
        <v>1999</v>
      </c>
      <c r="E119" s="8" t="str">
        <f t="shared" si="11"/>
        <v>1999Q2</v>
      </c>
      <c r="F119" s="1">
        <v>1467650</v>
      </c>
      <c r="G119" s="2">
        <v>1262521</v>
      </c>
      <c r="H119">
        <f t="shared" si="12"/>
        <v>14.199173040111594</v>
      </c>
      <c r="I119">
        <f t="shared" si="13"/>
        <v>14.04862107365668</v>
      </c>
      <c r="J119">
        <v>41.91</v>
      </c>
      <c r="K119">
        <f t="shared" si="15"/>
        <v>4.2018896071606138</v>
      </c>
      <c r="L119" s="5">
        <f t="shared" si="14"/>
        <v>3.7355244619369801</v>
      </c>
    </row>
    <row r="120" spans="1:12" ht="18">
      <c r="A120" s="7">
        <v>36342</v>
      </c>
      <c r="B120" s="8">
        <f t="shared" si="8"/>
        <v>3</v>
      </c>
      <c r="C120" s="8" t="str">
        <f t="shared" si="9"/>
        <v>Q3</v>
      </c>
      <c r="D120" s="8">
        <f t="shared" si="10"/>
        <v>1999</v>
      </c>
      <c r="E120" s="8" t="str">
        <f t="shared" si="11"/>
        <v>1999Q3</v>
      </c>
      <c r="F120" s="1">
        <v>1351954</v>
      </c>
      <c r="G120" s="2">
        <v>1248394</v>
      </c>
      <c r="H120">
        <f t="shared" si="12"/>
        <v>14.117061511337589</v>
      </c>
      <c r="I120">
        <f t="shared" si="13"/>
        <v>14.037368483215337</v>
      </c>
      <c r="J120">
        <v>42.32</v>
      </c>
      <c r="K120">
        <f t="shared" si="15"/>
        <v>3.2950939711984484</v>
      </c>
      <c r="L120" s="5">
        <f t="shared" si="14"/>
        <v>3.7452597875500437</v>
      </c>
    </row>
    <row r="121" spans="1:12" ht="18">
      <c r="A121" s="7">
        <v>36434</v>
      </c>
      <c r="B121" s="8">
        <f t="shared" si="8"/>
        <v>4</v>
      </c>
      <c r="C121" s="8" t="str">
        <f t="shared" si="9"/>
        <v>Q4</v>
      </c>
      <c r="D121" s="8">
        <f t="shared" si="10"/>
        <v>1999</v>
      </c>
      <c r="E121" s="8" t="str">
        <f t="shared" si="11"/>
        <v>1999Q4</v>
      </c>
      <c r="F121" s="1">
        <v>1412022</v>
      </c>
      <c r="G121" s="2">
        <v>1280546</v>
      </c>
      <c r="H121">
        <f t="shared" si="12"/>
        <v>14.16053327765049</v>
      </c>
      <c r="I121">
        <f t="shared" si="13"/>
        <v>14.062797107443881</v>
      </c>
      <c r="J121">
        <v>42.9</v>
      </c>
      <c r="K121">
        <f t="shared" si="15"/>
        <v>3.4233365477338573</v>
      </c>
      <c r="L121" s="5">
        <f t="shared" si="14"/>
        <v>3.7588718259339711</v>
      </c>
    </row>
    <row r="122" spans="1:12" ht="18">
      <c r="A122" s="7">
        <v>36526</v>
      </c>
      <c r="B122" s="8">
        <f t="shared" si="8"/>
        <v>1</v>
      </c>
      <c r="C122" s="8" t="str">
        <f t="shared" si="9"/>
        <v>Q1</v>
      </c>
      <c r="D122" s="8">
        <f t="shared" si="10"/>
        <v>2000</v>
      </c>
      <c r="E122" s="8" t="str">
        <f t="shared" si="11"/>
        <v>2000Q1</v>
      </c>
      <c r="F122" s="2">
        <v>1261896.9897749452</v>
      </c>
      <c r="G122" s="2">
        <v>1265660</v>
      </c>
      <c r="H122">
        <f t="shared" si="12"/>
        <v>14.048126694167792</v>
      </c>
      <c r="I122">
        <f t="shared" si="13"/>
        <v>14.051104283215656</v>
      </c>
      <c r="J122">
        <v>43.09</v>
      </c>
      <c r="K122">
        <f t="shared" si="15"/>
        <v>3.3581194531062675</v>
      </c>
      <c r="L122" s="5">
        <f t="shared" si="14"/>
        <v>3.7632909516277468</v>
      </c>
    </row>
    <row r="123" spans="1:12" ht="18">
      <c r="A123" s="7">
        <v>36617</v>
      </c>
      <c r="B123" s="8">
        <f t="shared" si="8"/>
        <v>2</v>
      </c>
      <c r="C123" s="8" t="str">
        <f t="shared" si="9"/>
        <v>Q2</v>
      </c>
      <c r="D123" s="8">
        <f t="shared" si="10"/>
        <v>2000</v>
      </c>
      <c r="E123" s="8" t="str">
        <f t="shared" si="11"/>
        <v>2000Q2</v>
      </c>
      <c r="F123" s="2">
        <v>1568101.5355148413</v>
      </c>
      <c r="G123" s="2">
        <v>1316989</v>
      </c>
      <c r="H123">
        <f t="shared" si="12"/>
        <v>14.265376232588617</v>
      </c>
      <c r="I123">
        <f t="shared" si="13"/>
        <v>14.090858628374669</v>
      </c>
      <c r="J123">
        <v>43.7</v>
      </c>
      <c r="K123">
        <f t="shared" si="15"/>
        <v>4.2710570269625547</v>
      </c>
      <c r="L123" s="5">
        <f t="shared" si="14"/>
        <v>3.7773481021015445</v>
      </c>
    </row>
    <row r="124" spans="1:12" ht="18">
      <c r="A124" s="7">
        <v>36708</v>
      </c>
      <c r="B124" s="8">
        <f t="shared" si="8"/>
        <v>3</v>
      </c>
      <c r="C124" s="8" t="str">
        <f t="shared" si="9"/>
        <v>Q3</v>
      </c>
      <c r="D124" s="8">
        <f t="shared" si="10"/>
        <v>2000</v>
      </c>
      <c r="E124" s="8" t="str">
        <f t="shared" si="11"/>
        <v>2000Q3</v>
      </c>
      <c r="F124" s="2">
        <v>1370523.3837528098</v>
      </c>
      <c r="G124" s="2">
        <v>1321033</v>
      </c>
      <c r="H124">
        <f t="shared" si="12"/>
        <v>14.130703256785045</v>
      </c>
      <c r="I124">
        <f t="shared" si="13"/>
        <v>14.093924564267384</v>
      </c>
      <c r="J124">
        <v>44.36</v>
      </c>
      <c r="K124">
        <f t="shared" si="15"/>
        <v>4.8204158790170037</v>
      </c>
      <c r="L124" s="5">
        <f t="shared" si="14"/>
        <v>3.7923381624821664</v>
      </c>
    </row>
    <row r="125" spans="1:12" ht="18">
      <c r="A125" s="7">
        <v>36800</v>
      </c>
      <c r="B125" s="8">
        <f t="shared" si="8"/>
        <v>4</v>
      </c>
      <c r="C125" s="8" t="str">
        <f t="shared" si="9"/>
        <v>Q4</v>
      </c>
      <c r="D125" s="8">
        <f t="shared" si="10"/>
        <v>2000</v>
      </c>
      <c r="E125" s="8" t="str">
        <f t="shared" si="11"/>
        <v>2000Q4</v>
      </c>
      <c r="F125" s="2">
        <v>1430201.0904103015</v>
      </c>
      <c r="G125" s="2">
        <v>1400632</v>
      </c>
      <c r="H125">
        <f t="shared" si="12"/>
        <v>14.173325615014196</v>
      </c>
      <c r="I125">
        <f t="shared" si="13"/>
        <v>14.152434121293693</v>
      </c>
      <c r="J125">
        <v>45.04</v>
      </c>
      <c r="K125">
        <f t="shared" si="15"/>
        <v>4.9883449883449948</v>
      </c>
      <c r="L125" s="5">
        <f t="shared" si="14"/>
        <v>3.807550983831435</v>
      </c>
    </row>
    <row r="126" spans="1:12" ht="18">
      <c r="A126" s="7">
        <v>36892</v>
      </c>
      <c r="B126" s="8">
        <f t="shared" si="8"/>
        <v>1</v>
      </c>
      <c r="C126" s="8" t="str">
        <f t="shared" si="9"/>
        <v>Q1</v>
      </c>
      <c r="D126" s="8">
        <f t="shared" si="10"/>
        <v>2001</v>
      </c>
      <c r="E126" s="8" t="str">
        <f t="shared" si="11"/>
        <v>2001Q1</v>
      </c>
      <c r="F126" s="2">
        <v>1334956.6690131025</v>
      </c>
      <c r="G126" s="2">
        <v>1397199</v>
      </c>
      <c r="H126">
        <f t="shared" si="12"/>
        <v>14.104409391621637</v>
      </c>
      <c r="I126">
        <f t="shared" si="13"/>
        <v>14.149980076197409</v>
      </c>
      <c r="J126">
        <v>45.02</v>
      </c>
      <c r="K126">
        <f t="shared" si="15"/>
        <v>4.4789974472035254</v>
      </c>
      <c r="L126" s="5">
        <f t="shared" si="14"/>
        <v>3.8071068354785864</v>
      </c>
    </row>
    <row r="127" spans="1:12" ht="18">
      <c r="A127" s="7">
        <v>36982</v>
      </c>
      <c r="B127" s="8">
        <f t="shared" si="8"/>
        <v>2</v>
      </c>
      <c r="C127" s="8" t="str">
        <f t="shared" si="9"/>
        <v>Q2</v>
      </c>
      <c r="D127" s="8">
        <f t="shared" si="10"/>
        <v>2001</v>
      </c>
      <c r="E127" s="8" t="str">
        <f t="shared" si="11"/>
        <v>2001Q2</v>
      </c>
      <c r="F127" s="2">
        <v>1586824.5579557426</v>
      </c>
      <c r="G127" s="2">
        <v>1476676</v>
      </c>
      <c r="H127">
        <f t="shared" si="12"/>
        <v>14.277245443905215</v>
      </c>
      <c r="I127">
        <f t="shared" si="13"/>
        <v>14.205304173874994</v>
      </c>
      <c r="J127">
        <v>45.16</v>
      </c>
      <c r="K127">
        <f t="shared" si="15"/>
        <v>3.3409610983981652</v>
      </c>
      <c r="L127" s="5">
        <f t="shared" si="14"/>
        <v>3.8102117392814612</v>
      </c>
    </row>
    <row r="128" spans="1:12" ht="18">
      <c r="A128" s="7">
        <v>37073</v>
      </c>
      <c r="B128" s="8">
        <f t="shared" si="8"/>
        <v>3</v>
      </c>
      <c r="C128" s="8" t="str">
        <f t="shared" si="9"/>
        <v>Q3</v>
      </c>
      <c r="D128" s="8">
        <f t="shared" si="10"/>
        <v>2001</v>
      </c>
      <c r="E128" s="8" t="str">
        <f t="shared" si="11"/>
        <v>2001Q3</v>
      </c>
      <c r="F128" s="2">
        <v>1424795.3788245709</v>
      </c>
      <c r="G128" s="2">
        <v>1466760</v>
      </c>
      <c r="H128">
        <f t="shared" si="12"/>
        <v>14.169538767566992</v>
      </c>
      <c r="I128">
        <f t="shared" si="13"/>
        <v>14.198566444559308</v>
      </c>
      <c r="J128">
        <v>45.58</v>
      </c>
      <c r="K128">
        <f t="shared" si="15"/>
        <v>2.7502254283138017</v>
      </c>
      <c r="L128" s="5">
        <f t="shared" si="14"/>
        <v>3.8194690238175379</v>
      </c>
    </row>
    <row r="129" spans="1:12" ht="18">
      <c r="A129" s="7">
        <v>37165</v>
      </c>
      <c r="B129" s="8">
        <f t="shared" si="8"/>
        <v>4</v>
      </c>
      <c r="C129" s="8" t="str">
        <f t="shared" si="9"/>
        <v>Q4</v>
      </c>
      <c r="D129" s="8">
        <f t="shared" si="10"/>
        <v>2001</v>
      </c>
      <c r="E129" s="8" t="str">
        <f t="shared" si="11"/>
        <v>2001Q4</v>
      </c>
      <c r="F129" s="2">
        <v>1489948.3940045959</v>
      </c>
      <c r="G129" s="2">
        <v>1526044.2735059999</v>
      </c>
      <c r="H129">
        <f t="shared" si="12"/>
        <v>14.214252042425596</v>
      </c>
      <c r="I129">
        <f t="shared" si="13"/>
        <v>14.238189503188114</v>
      </c>
      <c r="J129">
        <v>45.98</v>
      </c>
      <c r="K129">
        <f t="shared" si="15"/>
        <v>2.0870337477797429</v>
      </c>
      <c r="L129" s="5">
        <f t="shared" si="14"/>
        <v>3.8282065193350356</v>
      </c>
    </row>
    <row r="130" spans="1:12" ht="18">
      <c r="A130" s="7">
        <v>37257</v>
      </c>
      <c r="B130" s="8">
        <f t="shared" si="8"/>
        <v>1</v>
      </c>
      <c r="C130" s="8" t="str">
        <f t="shared" si="9"/>
        <v>Q1</v>
      </c>
      <c r="D130" s="8">
        <f t="shared" si="10"/>
        <v>2002</v>
      </c>
      <c r="E130" s="8" t="str">
        <f t="shared" si="11"/>
        <v>2002Q1</v>
      </c>
      <c r="F130" s="2">
        <v>1346168.8047068221</v>
      </c>
      <c r="G130" s="2">
        <v>1518430.167957</v>
      </c>
      <c r="H130">
        <f t="shared" si="12"/>
        <v>14.112773193438391</v>
      </c>
      <c r="I130">
        <f t="shared" si="13"/>
        <v>14.233187574894513</v>
      </c>
      <c r="J130">
        <v>46.18</v>
      </c>
      <c r="K130">
        <f t="shared" si="15"/>
        <v>2.5766326077298896</v>
      </c>
      <c r="L130" s="5">
        <f t="shared" si="14"/>
        <v>3.8325468039263493</v>
      </c>
    </row>
    <row r="131" spans="1:12" ht="18">
      <c r="A131" s="7">
        <v>37347</v>
      </c>
      <c r="B131" s="8">
        <f t="shared" ref="B131:B194" si="16">ROUNDUP(MONTH(A131)/3,0)</f>
        <v>2</v>
      </c>
      <c r="C131" s="8" t="str">
        <f t="shared" ref="C131:C194" si="17">"Q"&amp;ROUNDUP(MONTH(A131)/3,0)</f>
        <v>Q2</v>
      </c>
      <c r="D131" s="8">
        <f t="shared" ref="D131:D194" si="18">YEAR(A131)</f>
        <v>2002</v>
      </c>
      <c r="E131" s="8" t="str">
        <f t="shared" ref="E131:E194" si="19">D131&amp;C131</f>
        <v>2002Q2</v>
      </c>
      <c r="F131" s="2">
        <v>1636413.9645960121</v>
      </c>
      <c r="G131" s="2">
        <v>1650124.5050670002</v>
      </c>
      <c r="H131">
        <f t="shared" ref="H131:H194" si="20">LN(F131)</f>
        <v>14.308017798731115</v>
      </c>
      <c r="I131">
        <f t="shared" ref="I131:I194" si="21">LN(G131)</f>
        <v>14.316361300646344</v>
      </c>
      <c r="J131">
        <v>46.65</v>
      </c>
      <c r="K131">
        <f t="shared" si="15"/>
        <v>3.2993799822852221</v>
      </c>
      <c r="L131" s="5">
        <f t="shared" ref="L131:L194" si="22">LN(J131)</f>
        <v>3.8426729272933526</v>
      </c>
    </row>
    <row r="132" spans="1:12" ht="18">
      <c r="A132" s="7">
        <v>37438</v>
      </c>
      <c r="B132" s="8">
        <f t="shared" si="16"/>
        <v>3</v>
      </c>
      <c r="C132" s="8" t="str">
        <f t="shared" si="17"/>
        <v>Q3</v>
      </c>
      <c r="D132" s="8">
        <f t="shared" si="18"/>
        <v>2002</v>
      </c>
      <c r="E132" s="8" t="str">
        <f t="shared" si="19"/>
        <v>2002Q3</v>
      </c>
      <c r="F132" s="2">
        <v>1462681.1447955186</v>
      </c>
      <c r="G132" s="2">
        <v>1668588.9176340001</v>
      </c>
      <c r="H132">
        <f t="shared" si="20"/>
        <v>14.195781710107415</v>
      </c>
      <c r="I132">
        <f t="shared" si="21"/>
        <v>14.327488867712844</v>
      </c>
      <c r="J132">
        <v>47.38</v>
      </c>
      <c r="K132">
        <f t="shared" si="15"/>
        <v>3.9491004826678555</v>
      </c>
      <c r="L132" s="5">
        <f t="shared" si="22"/>
        <v>3.8582001987306396</v>
      </c>
    </row>
    <row r="133" spans="1:12" ht="18">
      <c r="A133" s="7">
        <v>37530</v>
      </c>
      <c r="B133" s="8">
        <f t="shared" si="16"/>
        <v>4</v>
      </c>
      <c r="C133" s="8" t="str">
        <f t="shared" si="17"/>
        <v>Q4</v>
      </c>
      <c r="D133" s="8">
        <f t="shared" si="18"/>
        <v>2002</v>
      </c>
      <c r="E133" s="8" t="str">
        <f t="shared" si="19"/>
        <v>2002Q4</v>
      </c>
      <c r="F133" s="2">
        <v>1529674.0855678434</v>
      </c>
      <c r="G133" s="2">
        <v>1761369.464894</v>
      </c>
      <c r="H133">
        <f t="shared" si="20"/>
        <v>14.240565254708764</v>
      </c>
      <c r="I133">
        <f t="shared" si="21"/>
        <v>14.381602169500949</v>
      </c>
      <c r="J133">
        <v>47.5</v>
      </c>
      <c r="K133">
        <f t="shared" si="15"/>
        <v>3.3057851239669533</v>
      </c>
      <c r="L133" s="5">
        <f t="shared" si="22"/>
        <v>3.8607297110405954</v>
      </c>
    </row>
    <row r="134" spans="1:12" ht="18">
      <c r="A134" s="7">
        <v>37622</v>
      </c>
      <c r="B134" s="8">
        <f t="shared" si="16"/>
        <v>1</v>
      </c>
      <c r="C134" s="8" t="str">
        <f t="shared" si="17"/>
        <v>Q1</v>
      </c>
      <c r="D134" s="8">
        <f t="shared" si="18"/>
        <v>2003</v>
      </c>
      <c r="E134" s="8" t="str">
        <f t="shared" si="19"/>
        <v>2003Q1</v>
      </c>
      <c r="F134" s="2">
        <v>1413625.958677717</v>
      </c>
      <c r="G134" s="2">
        <v>1798993.9453689998</v>
      </c>
      <c r="H134">
        <f t="shared" si="20"/>
        <v>14.16166856334315</v>
      </c>
      <c r="I134">
        <f t="shared" si="21"/>
        <v>14.402738147373366</v>
      </c>
      <c r="J134">
        <v>47.64</v>
      </c>
      <c r="K134">
        <f t="shared" si="15"/>
        <v>3.1615417929839795</v>
      </c>
      <c r="L134" s="5">
        <f t="shared" si="22"/>
        <v>3.8636727444870993</v>
      </c>
    </row>
    <row r="135" spans="1:12" ht="18">
      <c r="A135" s="7">
        <v>37712</v>
      </c>
      <c r="B135" s="8">
        <f t="shared" si="16"/>
        <v>2</v>
      </c>
      <c r="C135" s="8" t="str">
        <f t="shared" si="17"/>
        <v>Q2</v>
      </c>
      <c r="D135" s="8">
        <f t="shared" si="18"/>
        <v>2003</v>
      </c>
      <c r="E135" s="8" t="str">
        <f t="shared" si="19"/>
        <v>2003Q2</v>
      </c>
      <c r="F135" s="2">
        <v>1718133.9753229402</v>
      </c>
      <c r="G135" s="2">
        <v>1913415.44441</v>
      </c>
      <c r="H135">
        <f t="shared" si="20"/>
        <v>14.356749361793678</v>
      </c>
      <c r="I135">
        <f t="shared" si="21"/>
        <v>14.464400393903674</v>
      </c>
      <c r="J135">
        <v>47.75</v>
      </c>
      <c r="K135">
        <f t="shared" ref="K135:K198" si="23">(J135/J131-1)*100</f>
        <v>2.3579849946409492</v>
      </c>
      <c r="L135" s="5">
        <f t="shared" si="22"/>
        <v>3.8659790669267391</v>
      </c>
    </row>
    <row r="136" spans="1:12" ht="18">
      <c r="A136" s="7">
        <v>37803</v>
      </c>
      <c r="B136" s="8">
        <f t="shared" si="16"/>
        <v>3</v>
      </c>
      <c r="C136" s="8" t="str">
        <f t="shared" si="17"/>
        <v>Q3</v>
      </c>
      <c r="D136" s="8">
        <f t="shared" si="18"/>
        <v>2003</v>
      </c>
      <c r="E136" s="8" t="str">
        <f t="shared" si="19"/>
        <v>2003Q3</v>
      </c>
      <c r="F136" s="2">
        <v>1558117.1021853054</v>
      </c>
      <c r="G136" s="2">
        <v>1972573.546327</v>
      </c>
      <c r="H136">
        <f t="shared" si="20"/>
        <v>14.258988664453085</v>
      </c>
      <c r="I136">
        <f t="shared" si="21"/>
        <v>14.494849616850919</v>
      </c>
      <c r="J136">
        <v>48.22</v>
      </c>
      <c r="K136">
        <f t="shared" si="23"/>
        <v>1.7728999577880877</v>
      </c>
      <c r="L136" s="5">
        <f t="shared" si="22"/>
        <v>3.8757738727530251</v>
      </c>
    </row>
    <row r="137" spans="1:12" ht="18">
      <c r="A137" s="7">
        <v>37895</v>
      </c>
      <c r="B137" s="8">
        <f t="shared" si="16"/>
        <v>4</v>
      </c>
      <c r="C137" s="8" t="str">
        <f t="shared" si="17"/>
        <v>Q4</v>
      </c>
      <c r="D137" s="8">
        <f t="shared" si="18"/>
        <v>2003</v>
      </c>
      <c r="E137" s="8" t="str">
        <f t="shared" si="19"/>
        <v>2003Q4</v>
      </c>
      <c r="F137" s="2">
        <v>1622184.9639743753</v>
      </c>
      <c r="G137" s="2">
        <v>2078704.3285180002</v>
      </c>
      <c r="H137">
        <f t="shared" si="20"/>
        <v>14.299284541665534</v>
      </c>
      <c r="I137">
        <f t="shared" si="21"/>
        <v>14.547255338601133</v>
      </c>
      <c r="J137">
        <v>49.58</v>
      </c>
      <c r="K137">
        <f t="shared" si="23"/>
        <v>4.37894736842106</v>
      </c>
      <c r="L137" s="5">
        <f t="shared" si="22"/>
        <v>3.9035875266070446</v>
      </c>
    </row>
    <row r="138" spans="1:12" ht="18">
      <c r="A138" s="7">
        <v>37987</v>
      </c>
      <c r="B138" s="8">
        <f t="shared" si="16"/>
        <v>1</v>
      </c>
      <c r="C138" s="8" t="str">
        <f t="shared" si="17"/>
        <v>Q1</v>
      </c>
      <c r="D138" s="8">
        <f t="shared" si="18"/>
        <v>2004</v>
      </c>
      <c r="E138" s="8" t="str">
        <f t="shared" si="19"/>
        <v>2004Q1</v>
      </c>
      <c r="F138" s="2">
        <v>1504360.9111829225</v>
      </c>
      <c r="G138" s="2">
        <v>2121902.94325</v>
      </c>
      <c r="H138">
        <f t="shared" si="20"/>
        <v>14.223878722246154</v>
      </c>
      <c r="I138">
        <f t="shared" si="21"/>
        <v>14.567823858773561</v>
      </c>
      <c r="J138">
        <v>49.99</v>
      </c>
      <c r="K138">
        <f t="shared" si="23"/>
        <v>4.9328295549958101</v>
      </c>
      <c r="L138" s="5">
        <f t="shared" si="22"/>
        <v>3.9118229854254789</v>
      </c>
    </row>
    <row r="139" spans="1:12" ht="18">
      <c r="A139" s="7">
        <v>38078</v>
      </c>
      <c r="B139" s="8">
        <f t="shared" si="16"/>
        <v>2</v>
      </c>
      <c r="C139" s="8" t="str">
        <f t="shared" si="17"/>
        <v>Q2</v>
      </c>
      <c r="D139" s="8">
        <f t="shared" si="18"/>
        <v>2004</v>
      </c>
      <c r="E139" s="8" t="str">
        <f t="shared" si="19"/>
        <v>2004Q2</v>
      </c>
      <c r="F139" s="2">
        <v>1849461.186298436</v>
      </c>
      <c r="G139" s="2">
        <v>2266163.2568840003</v>
      </c>
      <c r="H139">
        <f t="shared" si="20"/>
        <v>14.430404903983305</v>
      </c>
      <c r="I139">
        <f t="shared" si="21"/>
        <v>14.633598764260846</v>
      </c>
      <c r="J139">
        <v>51.17</v>
      </c>
      <c r="K139">
        <f t="shared" si="23"/>
        <v>7.1623036649214766</v>
      </c>
      <c r="L139" s="5">
        <f t="shared" si="22"/>
        <v>3.9351534228170006</v>
      </c>
    </row>
    <row r="140" spans="1:12" ht="18">
      <c r="A140" s="7">
        <v>38169</v>
      </c>
      <c r="B140" s="8">
        <f t="shared" si="16"/>
        <v>3</v>
      </c>
      <c r="C140" s="8" t="str">
        <f t="shared" si="17"/>
        <v>Q3</v>
      </c>
      <c r="D140" s="8">
        <f t="shared" si="18"/>
        <v>2004</v>
      </c>
      <c r="E140" s="8" t="str">
        <f t="shared" si="19"/>
        <v>2004Q3</v>
      </c>
      <c r="F140" s="2">
        <v>1688791.9462006502</v>
      </c>
      <c r="G140" s="2">
        <v>2333535.4467249997</v>
      </c>
      <c r="H140">
        <f t="shared" si="20"/>
        <v>14.339524006556896</v>
      </c>
      <c r="I140">
        <f t="shared" si="21"/>
        <v>14.66289503462518</v>
      </c>
      <c r="J140">
        <v>52.65</v>
      </c>
      <c r="K140">
        <f t="shared" si="23"/>
        <v>9.1870593114889978</v>
      </c>
      <c r="L140" s="5">
        <f t="shared" si="22"/>
        <v>3.9636662385799846</v>
      </c>
    </row>
    <row r="141" spans="1:12" ht="18">
      <c r="A141" s="7">
        <v>38261</v>
      </c>
      <c r="B141" s="8">
        <f t="shared" si="16"/>
        <v>4</v>
      </c>
      <c r="C141" s="8" t="str">
        <f t="shared" si="17"/>
        <v>Q4</v>
      </c>
      <c r="D141" s="8">
        <f t="shared" si="18"/>
        <v>2004</v>
      </c>
      <c r="E141" s="8" t="str">
        <f t="shared" si="19"/>
        <v>2004Q4</v>
      </c>
      <c r="F141" s="2">
        <v>1755335.9561211683</v>
      </c>
      <c r="G141" s="2">
        <v>2486556.3562469999</v>
      </c>
      <c r="H141">
        <f t="shared" si="20"/>
        <v>14.378170824551374</v>
      </c>
      <c r="I141">
        <f t="shared" si="21"/>
        <v>14.726409321769287</v>
      </c>
      <c r="J141">
        <v>53.76</v>
      </c>
      <c r="K141">
        <f t="shared" si="23"/>
        <v>8.4308188785800819</v>
      </c>
      <c r="L141" s="5">
        <f t="shared" si="22"/>
        <v>3.9845296962148939</v>
      </c>
    </row>
    <row r="142" spans="1:12" ht="18">
      <c r="A142" s="7">
        <v>38353</v>
      </c>
      <c r="B142" s="8">
        <f t="shared" si="16"/>
        <v>1</v>
      </c>
      <c r="C142" s="8" t="str">
        <f t="shared" si="17"/>
        <v>Q1</v>
      </c>
      <c r="D142" s="8">
        <f t="shared" si="18"/>
        <v>2005</v>
      </c>
      <c r="E142" s="8" t="str">
        <f t="shared" si="19"/>
        <v>2005Q1</v>
      </c>
      <c r="F142" s="2">
        <v>1613496.2940826875</v>
      </c>
      <c r="G142" s="2">
        <v>2515789.1120259999</v>
      </c>
      <c r="H142">
        <f t="shared" si="20"/>
        <v>14.293913993652605</v>
      </c>
      <c r="I142">
        <f t="shared" si="21"/>
        <v>14.738097074539878</v>
      </c>
      <c r="J142">
        <v>54.77</v>
      </c>
      <c r="K142">
        <f t="shared" si="23"/>
        <v>9.5619123824764998</v>
      </c>
      <c r="L142" s="5">
        <f t="shared" si="22"/>
        <v>4.0031425987956304</v>
      </c>
    </row>
    <row r="143" spans="1:12" ht="18">
      <c r="A143" s="7">
        <v>38443</v>
      </c>
      <c r="B143" s="8">
        <f t="shared" si="16"/>
        <v>2</v>
      </c>
      <c r="C143" s="8" t="str">
        <f t="shared" si="17"/>
        <v>Q2</v>
      </c>
      <c r="D143" s="8">
        <f t="shared" si="18"/>
        <v>2005</v>
      </c>
      <c r="E143" s="8" t="str">
        <f t="shared" si="19"/>
        <v>2005Q2</v>
      </c>
      <c r="F143" s="2">
        <v>2025129.2039824552</v>
      </c>
      <c r="G143" s="2">
        <v>2731048.8060369994</v>
      </c>
      <c r="H143">
        <f t="shared" si="20"/>
        <v>14.52114406092314</v>
      </c>
      <c r="I143">
        <f t="shared" si="21"/>
        <v>14.820196271419187</v>
      </c>
      <c r="J143">
        <v>56.23</v>
      </c>
      <c r="K143">
        <f t="shared" si="23"/>
        <v>9.8886066054328694</v>
      </c>
      <c r="L143" s="5">
        <f t="shared" si="22"/>
        <v>4.0294504223041105</v>
      </c>
    </row>
    <row r="144" spans="1:12" ht="18">
      <c r="A144" s="7">
        <v>38534</v>
      </c>
      <c r="B144" s="8">
        <f t="shared" si="16"/>
        <v>3</v>
      </c>
      <c r="C144" s="8" t="str">
        <f t="shared" si="17"/>
        <v>Q3</v>
      </c>
      <c r="D144" s="8">
        <f t="shared" si="18"/>
        <v>2005</v>
      </c>
      <c r="E144" s="8" t="str">
        <f t="shared" si="19"/>
        <v>2005Q3</v>
      </c>
      <c r="F144" s="2">
        <v>1787110.4250358692</v>
      </c>
      <c r="G144" s="2">
        <v>2812175.7975389999</v>
      </c>
      <c r="H144">
        <f t="shared" si="20"/>
        <v>14.39611058576117</v>
      </c>
      <c r="I144">
        <f t="shared" si="21"/>
        <v>14.849469046864353</v>
      </c>
      <c r="J144">
        <v>57.2</v>
      </c>
      <c r="K144">
        <f t="shared" si="23"/>
        <v>8.6419753086419924</v>
      </c>
      <c r="L144" s="5">
        <f t="shared" si="22"/>
        <v>4.0465538983857519</v>
      </c>
    </row>
    <row r="145" spans="1:12" ht="18">
      <c r="A145" s="7">
        <v>38626</v>
      </c>
      <c r="B145" s="8">
        <f t="shared" si="16"/>
        <v>4</v>
      </c>
      <c r="C145" s="8" t="str">
        <f t="shared" si="17"/>
        <v>Q4</v>
      </c>
      <c r="D145" s="8">
        <f t="shared" si="18"/>
        <v>2005</v>
      </c>
      <c r="E145" s="8" t="str">
        <f t="shared" si="19"/>
        <v>2005Q4</v>
      </c>
      <c r="F145" s="2">
        <v>1883319.076888988</v>
      </c>
      <c r="G145" s="2">
        <v>2960644.5763499998</v>
      </c>
      <c r="H145">
        <f t="shared" si="20"/>
        <v>14.448546244632405</v>
      </c>
      <c r="I145">
        <f t="shared" si="21"/>
        <v>14.900917564873884</v>
      </c>
      <c r="J145">
        <v>58.18</v>
      </c>
      <c r="K145">
        <f t="shared" si="23"/>
        <v>8.2217261904761862</v>
      </c>
      <c r="L145" s="5">
        <f t="shared" si="22"/>
        <v>4.0635416530670554</v>
      </c>
    </row>
    <row r="146" spans="1:12" ht="18">
      <c r="A146" s="7">
        <v>38718</v>
      </c>
      <c r="B146" s="8">
        <f t="shared" si="16"/>
        <v>1</v>
      </c>
      <c r="C146" s="8" t="str">
        <f t="shared" si="17"/>
        <v>Q1</v>
      </c>
      <c r="D146" s="8">
        <f t="shared" si="18"/>
        <v>2006</v>
      </c>
      <c r="E146" s="8" t="str">
        <f t="shared" si="19"/>
        <v>2006Q1</v>
      </c>
      <c r="F146" s="2">
        <v>1730868.7799109984</v>
      </c>
      <c r="G146" s="2">
        <v>2955982.7887130002</v>
      </c>
      <c r="H146">
        <f t="shared" si="20"/>
        <v>14.364134025340967</v>
      </c>
      <c r="I146">
        <f t="shared" si="21"/>
        <v>14.899341738541059</v>
      </c>
      <c r="J146">
        <v>59.09</v>
      </c>
      <c r="K146">
        <f t="shared" si="23"/>
        <v>7.8875296695271047</v>
      </c>
      <c r="L146" s="5">
        <f t="shared" si="22"/>
        <v>4.0790617053575833</v>
      </c>
    </row>
    <row r="147" spans="1:12" ht="18">
      <c r="A147" s="7">
        <v>38808</v>
      </c>
      <c r="B147" s="8">
        <f t="shared" si="16"/>
        <v>2</v>
      </c>
      <c r="C147" s="8" t="str">
        <f t="shared" si="17"/>
        <v>Q2</v>
      </c>
      <c r="D147" s="8">
        <f t="shared" si="18"/>
        <v>2006</v>
      </c>
      <c r="E147" s="8" t="str">
        <f t="shared" si="19"/>
        <v>2006Q2</v>
      </c>
      <c r="F147" s="2">
        <v>2116379.3230096838</v>
      </c>
      <c r="G147" s="2">
        <v>3201870.0061870003</v>
      </c>
      <c r="H147">
        <f t="shared" si="20"/>
        <v>14.565217320076695</v>
      </c>
      <c r="I147">
        <f t="shared" si="21"/>
        <v>14.979245574021684</v>
      </c>
      <c r="J147">
        <v>60.16</v>
      </c>
      <c r="K147">
        <f t="shared" si="23"/>
        <v>6.9891516983816571</v>
      </c>
      <c r="L147" s="5">
        <f t="shared" si="22"/>
        <v>4.0970076796415844</v>
      </c>
    </row>
    <row r="148" spans="1:12" ht="18">
      <c r="A148" s="7">
        <v>38899</v>
      </c>
      <c r="B148" s="8">
        <f t="shared" si="16"/>
        <v>3</v>
      </c>
      <c r="C148" s="8" t="str">
        <f t="shared" si="17"/>
        <v>Q3</v>
      </c>
      <c r="D148" s="8">
        <f t="shared" si="18"/>
        <v>2006</v>
      </c>
      <c r="E148" s="8" t="str">
        <f t="shared" si="19"/>
        <v>2006Q3</v>
      </c>
      <c r="F148" s="2">
        <v>1881786.7426875513</v>
      </c>
      <c r="G148" s="2">
        <v>3244501.3166639996</v>
      </c>
      <c r="H148">
        <f t="shared" si="20"/>
        <v>14.447732278513275</v>
      </c>
      <c r="I148">
        <f t="shared" si="21"/>
        <v>14.992472218857424</v>
      </c>
      <c r="J148">
        <v>62.03</v>
      </c>
      <c r="K148">
        <f t="shared" si="23"/>
        <v>8.4440559440559504</v>
      </c>
      <c r="L148" s="5">
        <f t="shared" si="22"/>
        <v>4.1276181389850262</v>
      </c>
    </row>
    <row r="149" spans="1:12" ht="18">
      <c r="A149" s="7">
        <v>38991</v>
      </c>
      <c r="B149" s="8">
        <f t="shared" si="16"/>
        <v>4</v>
      </c>
      <c r="C149" s="8" t="str">
        <f t="shared" si="17"/>
        <v>Q4</v>
      </c>
      <c r="D149" s="8">
        <f t="shared" si="18"/>
        <v>2006</v>
      </c>
      <c r="E149" s="8" t="str">
        <f t="shared" si="19"/>
        <v>2006Q4</v>
      </c>
      <c r="F149" s="2">
        <v>1986746.1543817662</v>
      </c>
      <c r="G149" s="2">
        <v>3406905</v>
      </c>
      <c r="H149">
        <f t="shared" si="20"/>
        <v>14.502008760167868</v>
      </c>
      <c r="I149">
        <f t="shared" si="21"/>
        <v>15.041314812485632</v>
      </c>
      <c r="J149">
        <v>63.04</v>
      </c>
      <c r="K149">
        <f t="shared" si="23"/>
        <v>8.3533860433138596</v>
      </c>
      <c r="L149" s="5">
        <f t="shared" si="22"/>
        <v>4.1437694455496237</v>
      </c>
    </row>
    <row r="150" spans="1:12" ht="18">
      <c r="A150" s="7">
        <v>39083</v>
      </c>
      <c r="B150" s="8">
        <f t="shared" si="16"/>
        <v>1</v>
      </c>
      <c r="C150" s="8" t="str">
        <f t="shared" si="17"/>
        <v>Q1</v>
      </c>
      <c r="D150" s="8">
        <f t="shared" si="18"/>
        <v>2007</v>
      </c>
      <c r="E150" s="8" t="str">
        <f t="shared" si="19"/>
        <v>2007Q1</v>
      </c>
      <c r="F150" s="2">
        <v>1832116.438157863</v>
      </c>
      <c r="G150" s="2">
        <v>3436527.4106592601</v>
      </c>
      <c r="H150">
        <f t="shared" si="20"/>
        <v>14.420982380142924</v>
      </c>
      <c r="I150">
        <f t="shared" si="21"/>
        <v>15.04997204584234</v>
      </c>
      <c r="J150">
        <v>63.37</v>
      </c>
      <c r="K150">
        <f t="shared" si="23"/>
        <v>7.2431883567439348</v>
      </c>
      <c r="L150" s="5">
        <f t="shared" si="22"/>
        <v>4.1489905633354258</v>
      </c>
    </row>
    <row r="151" spans="1:12" ht="18">
      <c r="A151" s="7">
        <v>39173</v>
      </c>
      <c r="B151" s="8">
        <f t="shared" si="16"/>
        <v>2</v>
      </c>
      <c r="C151" s="8" t="str">
        <f t="shared" si="17"/>
        <v>Q2</v>
      </c>
      <c r="D151" s="8">
        <f t="shared" si="18"/>
        <v>2007</v>
      </c>
      <c r="E151" s="8" t="str">
        <f t="shared" si="19"/>
        <v>2007Q2</v>
      </c>
      <c r="F151" s="2">
        <v>2217491.9942972185</v>
      </c>
      <c r="G151" s="2">
        <v>3679033.1920222593</v>
      </c>
      <c r="H151">
        <f t="shared" si="20"/>
        <v>14.611887382921347</v>
      </c>
      <c r="I151">
        <f t="shared" si="21"/>
        <v>15.118160556069116</v>
      </c>
      <c r="J151">
        <v>64.430000000000007</v>
      </c>
      <c r="K151">
        <f t="shared" si="23"/>
        <v>7.0977393617021489</v>
      </c>
      <c r="L151" s="5">
        <f t="shared" si="22"/>
        <v>4.1655793631505516</v>
      </c>
    </row>
    <row r="152" spans="1:12" ht="18">
      <c r="A152" s="7">
        <v>39264</v>
      </c>
      <c r="B152" s="8">
        <f t="shared" si="16"/>
        <v>3</v>
      </c>
      <c r="C152" s="8" t="str">
        <f t="shared" si="17"/>
        <v>Q3</v>
      </c>
      <c r="D152" s="8">
        <f t="shared" si="18"/>
        <v>2007</v>
      </c>
      <c r="E152" s="8" t="str">
        <f t="shared" si="19"/>
        <v>2007Q3</v>
      </c>
      <c r="F152" s="2">
        <v>1987843.2172787678</v>
      </c>
      <c r="G152" s="2">
        <v>3793029.6454007789</v>
      </c>
      <c r="H152">
        <f t="shared" si="20"/>
        <v>14.502560798540781</v>
      </c>
      <c r="I152">
        <f t="shared" si="21"/>
        <v>15.148675636459311</v>
      </c>
      <c r="J152">
        <v>66.41</v>
      </c>
      <c r="K152">
        <f t="shared" si="23"/>
        <v>7.0610994679993544</v>
      </c>
      <c r="L152" s="5">
        <f t="shared" si="22"/>
        <v>4.1958476475526219</v>
      </c>
    </row>
    <row r="153" spans="1:12" ht="18">
      <c r="A153" s="7">
        <v>39356</v>
      </c>
      <c r="B153" s="8">
        <f t="shared" si="16"/>
        <v>4</v>
      </c>
      <c r="C153" s="8" t="str">
        <f t="shared" si="17"/>
        <v>Q4</v>
      </c>
      <c r="D153" s="8">
        <f t="shared" si="18"/>
        <v>2007</v>
      </c>
      <c r="E153" s="8" t="str">
        <f t="shared" si="19"/>
        <v>2007Q4</v>
      </c>
      <c r="F153" s="2">
        <v>2105520.3503622161</v>
      </c>
      <c r="G153" s="2">
        <v>4065154.5506032798</v>
      </c>
      <c r="H153">
        <f t="shared" si="20"/>
        <v>14.560073191872114</v>
      </c>
      <c r="I153">
        <f t="shared" si="21"/>
        <v>15.217962320069917</v>
      </c>
      <c r="J153">
        <v>68.67</v>
      </c>
      <c r="K153">
        <f t="shared" si="23"/>
        <v>8.9308375634517887</v>
      </c>
      <c r="L153" s="5">
        <f t="shared" si="22"/>
        <v>4.2293124226325851</v>
      </c>
    </row>
    <row r="154" spans="1:12" ht="18">
      <c r="A154" s="7">
        <v>39448</v>
      </c>
      <c r="B154" s="8">
        <f t="shared" si="16"/>
        <v>1</v>
      </c>
      <c r="C154" s="8" t="str">
        <f t="shared" si="17"/>
        <v>Q1</v>
      </c>
      <c r="D154" s="8">
        <f t="shared" si="18"/>
        <v>2008</v>
      </c>
      <c r="E154" s="8" t="str">
        <f t="shared" si="19"/>
        <v>2008Q1</v>
      </c>
      <c r="F154" s="2">
        <v>1950203.5760483118</v>
      </c>
      <c r="G154" s="2">
        <v>4119295.5617020912</v>
      </c>
      <c r="H154">
        <f t="shared" si="20"/>
        <v>14.483444323064333</v>
      </c>
      <c r="I154">
        <f t="shared" si="21"/>
        <v>15.231192726537538</v>
      </c>
      <c r="J154">
        <v>71.239999999999995</v>
      </c>
      <c r="K154">
        <f t="shared" si="23"/>
        <v>12.419125769291451</v>
      </c>
      <c r="L154" s="5">
        <f t="shared" si="22"/>
        <v>4.2660544584214612</v>
      </c>
    </row>
    <row r="155" spans="1:12" ht="18">
      <c r="A155" s="7">
        <v>39539</v>
      </c>
      <c r="B155" s="8">
        <f t="shared" si="16"/>
        <v>2</v>
      </c>
      <c r="C155" s="8" t="str">
        <f t="shared" si="17"/>
        <v>Q2</v>
      </c>
      <c r="D155" s="8">
        <f t="shared" si="18"/>
        <v>2008</v>
      </c>
      <c r="E155" s="8" t="str">
        <f t="shared" si="19"/>
        <v>2008Q2</v>
      </c>
      <c r="F155" s="2">
        <v>2303801.5382138202</v>
      </c>
      <c r="G155" s="2">
        <v>4406845.5073032901</v>
      </c>
      <c r="H155">
        <f t="shared" si="20"/>
        <v>14.650071159159806</v>
      </c>
      <c r="I155">
        <f t="shared" si="21"/>
        <v>15.298669687004352</v>
      </c>
      <c r="J155">
        <v>76.900000000000006</v>
      </c>
      <c r="K155">
        <f t="shared" si="23"/>
        <v>19.354338041285104</v>
      </c>
      <c r="L155" s="5">
        <f t="shared" si="22"/>
        <v>4.3425058765115985</v>
      </c>
    </row>
    <row r="156" spans="1:12" ht="18">
      <c r="A156" s="7">
        <v>39630</v>
      </c>
      <c r="B156" s="8">
        <f t="shared" si="16"/>
        <v>3</v>
      </c>
      <c r="C156" s="8" t="str">
        <f t="shared" si="17"/>
        <v>Q3</v>
      </c>
      <c r="D156" s="8">
        <f t="shared" si="18"/>
        <v>2008</v>
      </c>
      <c r="E156" s="8" t="str">
        <f t="shared" si="19"/>
        <v>2008Q3</v>
      </c>
      <c r="F156" s="2">
        <v>2111606.0887122075</v>
      </c>
      <c r="G156" s="2">
        <v>4408088.1927788788</v>
      </c>
      <c r="H156">
        <f t="shared" si="20"/>
        <v>14.562959395386528</v>
      </c>
      <c r="I156">
        <f t="shared" si="21"/>
        <v>15.298951637050966</v>
      </c>
      <c r="J156">
        <v>82.7</v>
      </c>
      <c r="K156">
        <f t="shared" si="23"/>
        <v>24.529438337599775</v>
      </c>
      <c r="L156" s="5">
        <f t="shared" si="22"/>
        <v>4.4152196020296453</v>
      </c>
    </row>
    <row r="157" spans="1:12" ht="18">
      <c r="A157" s="7">
        <v>39722</v>
      </c>
      <c r="B157" s="8">
        <f t="shared" si="16"/>
        <v>4</v>
      </c>
      <c r="C157" s="8" t="str">
        <f t="shared" si="17"/>
        <v>Q4</v>
      </c>
      <c r="D157" s="8">
        <f t="shared" si="18"/>
        <v>2008</v>
      </c>
      <c r="E157" s="8" t="str">
        <f t="shared" si="19"/>
        <v>2008Q4</v>
      </c>
      <c r="F157" s="2">
        <v>2183539.7969338936</v>
      </c>
      <c r="G157" s="2">
        <v>4689142.8897136496</v>
      </c>
      <c r="H157">
        <f t="shared" si="20"/>
        <v>14.596457877953654</v>
      </c>
      <c r="I157">
        <f t="shared" si="21"/>
        <v>15.360760370994846</v>
      </c>
      <c r="J157">
        <v>84.53</v>
      </c>
      <c r="K157">
        <f t="shared" si="23"/>
        <v>23.095966215232266</v>
      </c>
      <c r="L157" s="5">
        <f t="shared" si="22"/>
        <v>4.4371065009408364</v>
      </c>
    </row>
    <row r="158" spans="1:12" ht="18">
      <c r="A158" s="7">
        <v>39814</v>
      </c>
      <c r="B158" s="8">
        <f t="shared" si="16"/>
        <v>1</v>
      </c>
      <c r="C158" s="8" t="str">
        <f t="shared" si="17"/>
        <v>Q1</v>
      </c>
      <c r="D158" s="8">
        <f t="shared" si="18"/>
        <v>2009</v>
      </c>
      <c r="E158" s="8" t="str">
        <f t="shared" si="19"/>
        <v>2009Q1</v>
      </c>
      <c r="F158" s="2">
        <v>1971035.4564141687</v>
      </c>
      <c r="G158" s="2">
        <v>4673790.0280303489</v>
      </c>
      <c r="H158">
        <f t="shared" si="20"/>
        <v>14.49406957502134</v>
      </c>
      <c r="I158">
        <f t="shared" si="21"/>
        <v>15.357480869672271</v>
      </c>
      <c r="J158">
        <v>85.39</v>
      </c>
      <c r="K158">
        <f t="shared" si="23"/>
        <v>19.862436833239762</v>
      </c>
      <c r="L158" s="5">
        <f t="shared" si="22"/>
        <v>4.447228997919515</v>
      </c>
    </row>
    <row r="159" spans="1:12" ht="18">
      <c r="A159" s="7">
        <v>39904</v>
      </c>
      <c r="B159" s="8">
        <f t="shared" si="16"/>
        <v>2</v>
      </c>
      <c r="C159" s="8" t="str">
        <f t="shared" si="17"/>
        <v>Q2</v>
      </c>
      <c r="D159" s="8">
        <f t="shared" si="18"/>
        <v>2009</v>
      </c>
      <c r="E159" s="8" t="str">
        <f t="shared" si="19"/>
        <v>2009Q2</v>
      </c>
      <c r="F159" s="2">
        <v>2334787.086675392</v>
      </c>
      <c r="G159" s="2">
        <v>4791898.5484810602</v>
      </c>
      <c r="H159">
        <f t="shared" si="20"/>
        <v>14.663431261491009</v>
      </c>
      <c r="I159">
        <f t="shared" si="21"/>
        <v>15.38243724753517</v>
      </c>
      <c r="J159">
        <v>87.06</v>
      </c>
      <c r="K159">
        <f t="shared" si="23"/>
        <v>13.211963589076724</v>
      </c>
      <c r="L159" s="5">
        <f t="shared" si="22"/>
        <v>4.4665975361241514</v>
      </c>
    </row>
    <row r="160" spans="1:12" ht="18">
      <c r="A160" s="7">
        <v>39995</v>
      </c>
      <c r="B160" s="8">
        <f t="shared" si="16"/>
        <v>3</v>
      </c>
      <c r="C160" s="8" t="str">
        <f t="shared" si="17"/>
        <v>Q3</v>
      </c>
      <c r="D160" s="8">
        <f t="shared" si="18"/>
        <v>2009</v>
      </c>
      <c r="E160" s="8" t="str">
        <f t="shared" si="19"/>
        <v>2009Q3</v>
      </c>
      <c r="F160" s="2">
        <v>2064803.6357955649</v>
      </c>
      <c r="G160" s="2">
        <v>4805286.7987354882</v>
      </c>
      <c r="H160">
        <f t="shared" si="20"/>
        <v>14.540545688231351</v>
      </c>
      <c r="I160">
        <f t="shared" si="21"/>
        <v>15.385227286167314</v>
      </c>
      <c r="J160">
        <v>89.99</v>
      </c>
      <c r="K160">
        <f t="shared" si="23"/>
        <v>8.814993954050788</v>
      </c>
      <c r="L160" s="5">
        <f t="shared" si="22"/>
        <v>4.4996985530458575</v>
      </c>
    </row>
    <row r="161" spans="1:12" ht="18">
      <c r="A161" s="7">
        <v>40087</v>
      </c>
      <c r="B161" s="8">
        <f t="shared" si="16"/>
        <v>4</v>
      </c>
      <c r="C161" s="8" t="str">
        <f t="shared" si="17"/>
        <v>Q4</v>
      </c>
      <c r="D161" s="8">
        <f t="shared" si="18"/>
        <v>2009</v>
      </c>
      <c r="E161" s="8" t="str">
        <f t="shared" si="19"/>
        <v>2009Q4</v>
      </c>
      <c r="F161" s="2">
        <v>2209361.8211748744</v>
      </c>
      <c r="G161" s="2">
        <v>5137218.7187066106</v>
      </c>
      <c r="H161">
        <f t="shared" si="20"/>
        <v>14.608214263093075</v>
      </c>
      <c r="I161">
        <f t="shared" si="21"/>
        <v>15.452022385671039</v>
      </c>
      <c r="J161">
        <v>91.75</v>
      </c>
      <c r="K161">
        <f t="shared" si="23"/>
        <v>8.5413462675973051</v>
      </c>
      <c r="L161" s="5">
        <f t="shared" si="22"/>
        <v>4.5190674869346799</v>
      </c>
    </row>
    <row r="162" spans="1:12" ht="18">
      <c r="A162" s="7">
        <v>40179</v>
      </c>
      <c r="B162" s="8">
        <f t="shared" si="16"/>
        <v>1</v>
      </c>
      <c r="C162" s="8" t="str">
        <f t="shared" si="17"/>
        <v>Q1</v>
      </c>
      <c r="D162" s="8">
        <f t="shared" si="18"/>
        <v>2010</v>
      </c>
      <c r="E162" s="8" t="str">
        <f t="shared" si="19"/>
        <v>2010Q1</v>
      </c>
      <c r="F162" s="2">
        <v>1988778.8070367987</v>
      </c>
      <c r="G162" s="2">
        <v>5175801.4349170085</v>
      </c>
      <c r="H162">
        <f t="shared" si="20"/>
        <v>14.503031343525732</v>
      </c>
      <c r="I162">
        <f t="shared" si="21"/>
        <v>15.459504751775734</v>
      </c>
      <c r="J162">
        <v>94.7</v>
      </c>
      <c r="K162">
        <f t="shared" si="23"/>
        <v>10.902916032322295</v>
      </c>
      <c r="L162" s="5">
        <f t="shared" si="22"/>
        <v>4.5507140001920323</v>
      </c>
    </row>
    <row r="163" spans="1:12" ht="18">
      <c r="A163" s="7">
        <v>40269</v>
      </c>
      <c r="B163" s="8">
        <f t="shared" si="16"/>
        <v>2</v>
      </c>
      <c r="C163" s="8" t="str">
        <f t="shared" si="17"/>
        <v>Q2</v>
      </c>
      <c r="D163" s="8">
        <f t="shared" si="18"/>
        <v>2010</v>
      </c>
      <c r="E163" s="8" t="str">
        <f t="shared" si="19"/>
        <v>2010Q2</v>
      </c>
      <c r="F163" s="2">
        <v>2402345.8959737131</v>
      </c>
      <c r="G163" s="2">
        <v>5476872.7612245604</v>
      </c>
      <c r="H163">
        <f t="shared" si="20"/>
        <v>14.691956274574197</v>
      </c>
      <c r="I163">
        <f t="shared" si="21"/>
        <v>15.516044832023402</v>
      </c>
      <c r="J163">
        <v>97.56</v>
      </c>
      <c r="K163">
        <f t="shared" si="23"/>
        <v>12.060647829083383</v>
      </c>
      <c r="L163" s="5">
        <f t="shared" si="22"/>
        <v>4.5804675733477191</v>
      </c>
    </row>
    <row r="164" spans="1:12" ht="18">
      <c r="A164" s="7">
        <v>40360</v>
      </c>
      <c r="B164" s="8">
        <f t="shared" si="16"/>
        <v>3</v>
      </c>
      <c r="C164" s="8" t="str">
        <f t="shared" si="17"/>
        <v>Q3</v>
      </c>
      <c r="D164" s="8">
        <f t="shared" si="18"/>
        <v>2010</v>
      </c>
      <c r="E164" s="8" t="str">
        <f t="shared" si="19"/>
        <v>2010Q3</v>
      </c>
      <c r="F164" s="2">
        <v>2161861.3175898176</v>
      </c>
      <c r="G164" s="2">
        <v>5446870.0784721179</v>
      </c>
      <c r="H164">
        <f t="shared" si="20"/>
        <v>14.586480129698268</v>
      </c>
      <c r="I164">
        <f t="shared" si="21"/>
        <v>15.510551704139385</v>
      </c>
      <c r="J164">
        <v>102.01</v>
      </c>
      <c r="K164">
        <f t="shared" si="23"/>
        <v>13.357039671074578</v>
      </c>
      <c r="L164" s="5">
        <f t="shared" si="22"/>
        <v>4.6250708476944276</v>
      </c>
    </row>
    <row r="165" spans="1:12" ht="18">
      <c r="A165" s="7">
        <v>40452</v>
      </c>
      <c r="B165" s="8">
        <f t="shared" si="16"/>
        <v>4</v>
      </c>
      <c r="C165" s="8" t="str">
        <f t="shared" si="17"/>
        <v>Q4</v>
      </c>
      <c r="D165" s="8">
        <f t="shared" si="18"/>
        <v>2010</v>
      </c>
      <c r="E165" s="8" t="str">
        <f t="shared" si="19"/>
        <v>2010Q4</v>
      </c>
      <c r="F165" s="2">
        <v>2248411.9794096709</v>
      </c>
      <c r="G165" s="2">
        <v>5777233.8608431667</v>
      </c>
      <c r="H165">
        <f t="shared" si="20"/>
        <v>14.625734738066718</v>
      </c>
      <c r="I165">
        <f t="shared" si="21"/>
        <v>15.569435555308631</v>
      </c>
      <c r="J165">
        <v>105.73</v>
      </c>
      <c r="K165">
        <f t="shared" si="23"/>
        <v>15.237057220708451</v>
      </c>
      <c r="L165" s="5">
        <f t="shared" si="22"/>
        <v>4.6608886747444354</v>
      </c>
    </row>
    <row r="166" spans="1:12" ht="18">
      <c r="A166" s="7">
        <v>40544</v>
      </c>
      <c r="B166" s="8">
        <f t="shared" si="16"/>
        <v>1</v>
      </c>
      <c r="C166" s="8" t="str">
        <f t="shared" si="17"/>
        <v>Q1</v>
      </c>
      <c r="D166" s="8">
        <f t="shared" si="18"/>
        <v>2011</v>
      </c>
      <c r="E166" s="8" t="str">
        <f t="shared" si="19"/>
        <v>2011Q1</v>
      </c>
      <c r="F166" s="2">
        <v>2078922.9203809344</v>
      </c>
      <c r="G166" s="2">
        <v>5812762.5826510619</v>
      </c>
      <c r="H166">
        <f t="shared" si="20"/>
        <v>14.547360490818997</v>
      </c>
      <c r="I166">
        <f t="shared" si="21"/>
        <v>15.575566503367225</v>
      </c>
      <c r="J166">
        <v>107.26</v>
      </c>
      <c r="K166">
        <f t="shared" si="23"/>
        <v>13.262935586061243</v>
      </c>
      <c r="L166" s="5">
        <f t="shared" si="22"/>
        <v>4.6752557935547792</v>
      </c>
    </row>
    <row r="167" spans="1:12" ht="18">
      <c r="A167" s="7">
        <v>40634</v>
      </c>
      <c r="B167" s="8">
        <f t="shared" si="16"/>
        <v>2</v>
      </c>
      <c r="C167" s="8" t="str">
        <f t="shared" si="17"/>
        <v>Q2</v>
      </c>
      <c r="D167" s="8">
        <f t="shared" si="18"/>
        <v>2011</v>
      </c>
      <c r="E167" s="8" t="str">
        <f t="shared" si="19"/>
        <v>2011Q2</v>
      </c>
      <c r="F167" s="2">
        <v>2446958.4483190272</v>
      </c>
      <c r="G167" s="2">
        <v>6295663.4357378315</v>
      </c>
      <c r="H167">
        <f t="shared" si="20"/>
        <v>14.710356361618203</v>
      </c>
      <c r="I167">
        <f t="shared" si="21"/>
        <v>15.655371610810901</v>
      </c>
      <c r="J167">
        <v>110.08</v>
      </c>
      <c r="K167">
        <f t="shared" si="23"/>
        <v>12.833128331283316</v>
      </c>
      <c r="L167" s="5">
        <f t="shared" si="22"/>
        <v>4.7012073741850333</v>
      </c>
    </row>
    <row r="168" spans="1:12" ht="18">
      <c r="A168" s="7">
        <v>40725</v>
      </c>
      <c r="B168" s="8">
        <f t="shared" si="16"/>
        <v>3</v>
      </c>
      <c r="C168" s="8" t="str">
        <f t="shared" si="17"/>
        <v>Q3</v>
      </c>
      <c r="D168" s="8">
        <f t="shared" si="18"/>
        <v>2011</v>
      </c>
      <c r="E168" s="8" t="str">
        <f t="shared" si="19"/>
        <v>2011Q3</v>
      </c>
      <c r="F168" s="2">
        <v>2249386.0944846012</v>
      </c>
      <c r="G168" s="2">
        <v>6320051.1981233731</v>
      </c>
      <c r="H168">
        <f t="shared" si="20"/>
        <v>14.626167890055383</v>
      </c>
      <c r="I168">
        <f t="shared" si="21"/>
        <v>15.659237867059115</v>
      </c>
      <c r="J168">
        <v>113.71</v>
      </c>
      <c r="K168">
        <f t="shared" si="23"/>
        <v>11.469463778060973</v>
      </c>
      <c r="L168" s="5">
        <f t="shared" si="22"/>
        <v>4.7336513476366315</v>
      </c>
    </row>
    <row r="169" spans="1:12" ht="18">
      <c r="A169" s="7">
        <v>40817</v>
      </c>
      <c r="B169" s="8">
        <f t="shared" si="16"/>
        <v>4</v>
      </c>
      <c r="C169" s="8" t="str">
        <f t="shared" si="17"/>
        <v>Q4</v>
      </c>
      <c r="D169" s="8">
        <f t="shared" si="18"/>
        <v>2011</v>
      </c>
      <c r="E169" s="8" t="str">
        <f t="shared" si="19"/>
        <v>2011Q4</v>
      </c>
      <c r="F169" s="2">
        <v>2345068.536604058</v>
      </c>
      <c r="G169" s="2">
        <v>6695193.8513842793</v>
      </c>
      <c r="H169">
        <f t="shared" si="20"/>
        <v>14.667825186132252</v>
      </c>
      <c r="I169">
        <f t="shared" si="21"/>
        <v>15.71690049133861</v>
      </c>
      <c r="J169">
        <v>116.62</v>
      </c>
      <c r="K169">
        <f t="shared" si="23"/>
        <v>10.299820296982887</v>
      </c>
      <c r="L169" s="5">
        <f t="shared" si="22"/>
        <v>4.7589207857940101</v>
      </c>
    </row>
    <row r="170" spans="1:12" ht="18">
      <c r="A170" s="7">
        <v>40909</v>
      </c>
      <c r="B170" s="8">
        <f t="shared" si="16"/>
        <v>1</v>
      </c>
      <c r="C170" s="8" t="str">
        <f t="shared" si="17"/>
        <v>Q1</v>
      </c>
      <c r="D170" s="8">
        <f t="shared" si="18"/>
        <v>2012</v>
      </c>
      <c r="E170" s="8" t="str">
        <f t="shared" si="19"/>
        <v>2012Q1</v>
      </c>
      <c r="F170" s="2">
        <v>2146815.9674486467</v>
      </c>
      <c r="G170" s="2">
        <v>6674205.1062858049</v>
      </c>
      <c r="H170">
        <f t="shared" si="20"/>
        <v>14.579496357047651</v>
      </c>
      <c r="I170">
        <f t="shared" si="21"/>
        <v>15.713760669958754</v>
      </c>
      <c r="J170">
        <v>118.67</v>
      </c>
      <c r="K170">
        <f t="shared" si="23"/>
        <v>10.637702778295722</v>
      </c>
      <c r="L170" s="5">
        <f t="shared" si="22"/>
        <v>4.7763465316770475</v>
      </c>
    </row>
    <row r="171" spans="1:12" ht="18">
      <c r="A171" s="7">
        <v>41000</v>
      </c>
      <c r="B171" s="8">
        <f t="shared" si="16"/>
        <v>2</v>
      </c>
      <c r="C171" s="8" t="str">
        <f t="shared" si="17"/>
        <v>Q2</v>
      </c>
      <c r="D171" s="8">
        <f t="shared" si="18"/>
        <v>2012</v>
      </c>
      <c r="E171" s="8" t="str">
        <f t="shared" si="19"/>
        <v>2012Q2</v>
      </c>
      <c r="F171" s="2">
        <v>2565987.8139141919</v>
      </c>
      <c r="G171" s="2">
        <v>7074569.8945954554</v>
      </c>
      <c r="H171">
        <f t="shared" si="20"/>
        <v>14.75785407508728</v>
      </c>
      <c r="I171">
        <f t="shared" si="21"/>
        <v>15.772017207362321</v>
      </c>
      <c r="J171">
        <v>122.85</v>
      </c>
      <c r="K171">
        <f t="shared" si="23"/>
        <v>11.600654069767447</v>
      </c>
      <c r="L171" s="5">
        <f t="shared" si="22"/>
        <v>4.8109640989671885</v>
      </c>
    </row>
    <row r="172" spans="1:12" ht="18">
      <c r="A172" s="7">
        <v>41091</v>
      </c>
      <c r="B172" s="8">
        <f t="shared" si="16"/>
        <v>3</v>
      </c>
      <c r="C172" s="8" t="str">
        <f t="shared" si="17"/>
        <v>Q3</v>
      </c>
      <c r="D172" s="8">
        <f t="shared" si="18"/>
        <v>2012</v>
      </c>
      <c r="E172" s="8" t="str">
        <f t="shared" si="19"/>
        <v>2012Q3</v>
      </c>
      <c r="F172" s="2">
        <v>2353498.814136676</v>
      </c>
      <c r="G172" s="2">
        <v>7240583.8966329489</v>
      </c>
      <c r="H172">
        <f t="shared" si="20"/>
        <v>14.671413635950964</v>
      </c>
      <c r="I172">
        <f t="shared" si="21"/>
        <v>15.795212409816175</v>
      </c>
      <c r="J172">
        <v>124.11</v>
      </c>
      <c r="K172">
        <f t="shared" si="23"/>
        <v>9.1460733444727929</v>
      </c>
      <c r="L172" s="5">
        <f t="shared" si="22"/>
        <v>4.8211682691414302</v>
      </c>
    </row>
    <row r="173" spans="1:12" ht="18">
      <c r="A173" s="7">
        <v>41183</v>
      </c>
      <c r="B173" s="8">
        <f t="shared" si="16"/>
        <v>4</v>
      </c>
      <c r="C173" s="8" t="str">
        <f t="shared" si="17"/>
        <v>Q4</v>
      </c>
      <c r="D173" s="8">
        <f t="shared" si="18"/>
        <v>2012</v>
      </c>
      <c r="E173" s="8" t="str">
        <f t="shared" si="19"/>
        <v>2012Q4</v>
      </c>
      <c r="F173" s="2">
        <v>2403950.4044904858</v>
      </c>
      <c r="G173" s="2">
        <v>7641794.7901285905</v>
      </c>
      <c r="H173">
        <f t="shared" si="20"/>
        <v>14.692623944012814</v>
      </c>
      <c r="I173">
        <f t="shared" si="21"/>
        <v>15.849143053727179</v>
      </c>
      <c r="J173">
        <v>125.37</v>
      </c>
      <c r="K173">
        <f t="shared" si="23"/>
        <v>7.5030012004801971</v>
      </c>
      <c r="L173" s="5">
        <f t="shared" si="22"/>
        <v>4.8312693651279339</v>
      </c>
    </row>
    <row r="174" spans="1:12" ht="18">
      <c r="A174" s="7">
        <v>41275</v>
      </c>
      <c r="B174" s="8">
        <f t="shared" si="16"/>
        <v>1</v>
      </c>
      <c r="C174" s="8" t="str">
        <f t="shared" si="17"/>
        <v>Q1</v>
      </c>
      <c r="D174" s="8">
        <f t="shared" si="18"/>
        <v>2013</v>
      </c>
      <c r="E174" s="8" t="str">
        <f t="shared" si="19"/>
        <v>2013Q1</v>
      </c>
      <c r="F174" s="2">
        <v>2218970.8777799197</v>
      </c>
      <c r="G174" s="2">
        <v>7695773.1553845629</v>
      </c>
      <c r="H174">
        <f t="shared" si="20"/>
        <v>14.612554077799732</v>
      </c>
      <c r="I174">
        <f t="shared" si="21"/>
        <v>15.85618179524157</v>
      </c>
      <c r="J174">
        <v>127.38</v>
      </c>
      <c r="K174">
        <f t="shared" si="23"/>
        <v>7.3396814696216284</v>
      </c>
      <c r="L174" s="5">
        <f t="shared" si="22"/>
        <v>4.8471747449432199</v>
      </c>
    </row>
    <row r="175" spans="1:12" ht="18">
      <c r="A175" s="7">
        <v>41365</v>
      </c>
      <c r="B175" s="8">
        <f t="shared" si="16"/>
        <v>2</v>
      </c>
      <c r="C175" s="8" t="str">
        <f t="shared" si="17"/>
        <v>Q2</v>
      </c>
      <c r="D175" s="8">
        <f t="shared" si="18"/>
        <v>2013</v>
      </c>
      <c r="E175" s="8" t="str">
        <f t="shared" si="19"/>
        <v>2013Q2</v>
      </c>
      <c r="F175" s="2">
        <v>2640936.9664978106</v>
      </c>
      <c r="G175" s="2">
        <v>8254209.7846746929</v>
      </c>
      <c r="H175">
        <f t="shared" si="20"/>
        <v>14.786644323708492</v>
      </c>
      <c r="I175">
        <f t="shared" si="21"/>
        <v>15.926233905094129</v>
      </c>
      <c r="J175">
        <v>129.72999999999999</v>
      </c>
      <c r="K175">
        <f t="shared" si="23"/>
        <v>5.6003256003255952</v>
      </c>
      <c r="L175" s="5">
        <f t="shared" si="22"/>
        <v>4.8654553675829213</v>
      </c>
    </row>
    <row r="176" spans="1:12" ht="18">
      <c r="A176" s="7">
        <v>41456</v>
      </c>
      <c r="B176" s="8">
        <f t="shared" si="16"/>
        <v>3</v>
      </c>
      <c r="C176" s="8" t="str">
        <f t="shared" si="17"/>
        <v>Q3</v>
      </c>
      <c r="D176" s="8">
        <f t="shared" si="18"/>
        <v>2013</v>
      </c>
      <c r="E176" s="8" t="str">
        <f t="shared" si="19"/>
        <v>2013Q3</v>
      </c>
      <c r="F176" s="2">
        <v>2459058.7147972323</v>
      </c>
      <c r="G176" s="2">
        <v>8328236.2314436566</v>
      </c>
      <c r="H176">
        <f t="shared" si="20"/>
        <v>14.715289198423324</v>
      </c>
      <c r="I176">
        <f t="shared" si="21"/>
        <v>15.935162254802069</v>
      </c>
      <c r="J176">
        <v>134.11000000000001</v>
      </c>
      <c r="K176">
        <f t="shared" si="23"/>
        <v>8.0573684634598344</v>
      </c>
      <c r="L176" s="5">
        <f t="shared" si="22"/>
        <v>4.8986603587228492</v>
      </c>
    </row>
    <row r="177" spans="1:12" ht="18">
      <c r="A177" s="7">
        <v>41548</v>
      </c>
      <c r="B177" s="8">
        <f t="shared" si="16"/>
        <v>4</v>
      </c>
      <c r="C177" s="8" t="str">
        <f t="shared" si="17"/>
        <v>Q4</v>
      </c>
      <c r="D177" s="8">
        <f t="shared" si="18"/>
        <v>2013</v>
      </c>
      <c r="E177" s="8" t="str">
        <f t="shared" si="19"/>
        <v>2013Q4</v>
      </c>
      <c r="F177" s="2">
        <v>2500086.4405744877</v>
      </c>
      <c r="G177" s="2">
        <v>8856363.8914405275</v>
      </c>
      <c r="H177">
        <f t="shared" si="20"/>
        <v>14.73183586547048</v>
      </c>
      <c r="I177">
        <f t="shared" si="21"/>
        <v>15.996646842345838</v>
      </c>
      <c r="J177">
        <v>137.56</v>
      </c>
      <c r="K177">
        <f t="shared" si="23"/>
        <v>9.7232192709579621</v>
      </c>
      <c r="L177" s="5">
        <f t="shared" si="22"/>
        <v>4.9240601855640653</v>
      </c>
    </row>
    <row r="178" spans="1:12" ht="18">
      <c r="A178" s="7">
        <v>41640</v>
      </c>
      <c r="B178" s="8">
        <f t="shared" si="16"/>
        <v>1</v>
      </c>
      <c r="C178" s="8" t="str">
        <f t="shared" si="17"/>
        <v>Q1</v>
      </c>
      <c r="D178" s="8">
        <f t="shared" si="18"/>
        <v>2014</v>
      </c>
      <c r="E178" s="8" t="str">
        <f t="shared" si="19"/>
        <v>2014Q1</v>
      </c>
      <c r="F178" s="2">
        <v>2311345.7526903031</v>
      </c>
      <c r="G178" s="2">
        <v>8877804.2563332729</v>
      </c>
      <c r="H178">
        <f t="shared" si="20"/>
        <v>14.65334048978813</v>
      </c>
      <c r="I178">
        <f t="shared" si="21"/>
        <v>15.999064815961535</v>
      </c>
      <c r="J178">
        <v>137.72999999999999</v>
      </c>
      <c r="K178">
        <f t="shared" si="23"/>
        <v>8.1252943947244471</v>
      </c>
      <c r="L178" s="5">
        <f t="shared" si="22"/>
        <v>4.9252952469292399</v>
      </c>
    </row>
    <row r="179" spans="1:12" ht="18">
      <c r="A179" s="7">
        <v>41730</v>
      </c>
      <c r="B179" s="8">
        <f t="shared" si="16"/>
        <v>2</v>
      </c>
      <c r="C179" s="8" t="str">
        <f t="shared" si="17"/>
        <v>Q2</v>
      </c>
      <c r="D179" s="8">
        <f t="shared" si="18"/>
        <v>2014</v>
      </c>
      <c r="E179" s="8" t="str">
        <f t="shared" si="19"/>
        <v>2014Q2</v>
      </c>
      <c r="F179" s="2">
        <v>2785163.0884274654</v>
      </c>
      <c r="G179" s="2">
        <v>9384151.605604751</v>
      </c>
      <c r="H179">
        <f t="shared" si="20"/>
        <v>14.839816989207959</v>
      </c>
      <c r="I179">
        <f t="shared" si="21"/>
        <v>16.054532824939926</v>
      </c>
      <c r="J179">
        <v>140.86000000000001</v>
      </c>
      <c r="K179">
        <f t="shared" si="23"/>
        <v>8.5793571263393495</v>
      </c>
      <c r="L179" s="5">
        <f t="shared" si="22"/>
        <v>4.9477664893172646</v>
      </c>
    </row>
    <row r="180" spans="1:12" ht="18">
      <c r="A180" s="7">
        <v>41821</v>
      </c>
      <c r="B180" s="8">
        <f t="shared" si="16"/>
        <v>3</v>
      </c>
      <c r="C180" s="8" t="str">
        <f t="shared" si="17"/>
        <v>Q3</v>
      </c>
      <c r="D180" s="8">
        <f t="shared" si="18"/>
        <v>2014</v>
      </c>
      <c r="E180" s="8" t="str">
        <f t="shared" si="19"/>
        <v>2014Q3</v>
      </c>
      <c r="F180" s="2">
        <v>2535263.1940942151</v>
      </c>
      <c r="G180" s="2">
        <v>9382800.8793376237</v>
      </c>
      <c r="H180">
        <f t="shared" si="20"/>
        <v>14.745808013718353</v>
      </c>
      <c r="I180">
        <f t="shared" si="21"/>
        <v>16.054388877618642</v>
      </c>
      <c r="J180">
        <v>144.19999999999999</v>
      </c>
      <c r="K180">
        <f t="shared" si="23"/>
        <v>7.5236745954813111</v>
      </c>
      <c r="L180" s="5">
        <f t="shared" si="22"/>
        <v>4.9712012248508488</v>
      </c>
    </row>
    <row r="181" spans="1:12" ht="18">
      <c r="A181" s="7">
        <v>41913</v>
      </c>
      <c r="B181" s="8">
        <f t="shared" si="16"/>
        <v>4</v>
      </c>
      <c r="C181" s="8" t="str">
        <f t="shared" si="17"/>
        <v>Q4</v>
      </c>
      <c r="D181" s="8">
        <f t="shared" si="18"/>
        <v>2014</v>
      </c>
      <c r="E181" s="8" t="str">
        <f t="shared" si="19"/>
        <v>2014Q4</v>
      </c>
      <c r="F181" s="2">
        <v>2585282.964738016</v>
      </c>
      <c r="G181" s="2">
        <v>9966583.0291374009</v>
      </c>
      <c r="H181">
        <f t="shared" si="20"/>
        <v>14.765345524049193</v>
      </c>
      <c r="I181">
        <f t="shared" si="21"/>
        <v>16.11474835793225</v>
      </c>
      <c r="J181">
        <v>144.01</v>
      </c>
      <c r="K181">
        <f t="shared" si="23"/>
        <v>4.6888630415818477</v>
      </c>
      <c r="L181" s="5">
        <f t="shared" si="22"/>
        <v>4.9698827416092914</v>
      </c>
    </row>
    <row r="182" spans="1:12" ht="18">
      <c r="A182" s="7">
        <v>42005</v>
      </c>
      <c r="B182" s="8">
        <f t="shared" si="16"/>
        <v>1</v>
      </c>
      <c r="C182" s="8" t="str">
        <f t="shared" si="17"/>
        <v>Q1</v>
      </c>
      <c r="D182" s="8">
        <f t="shared" si="18"/>
        <v>2015</v>
      </c>
      <c r="E182" s="8" t="str">
        <f t="shared" si="19"/>
        <v>2015Q1</v>
      </c>
      <c r="F182" s="2">
        <v>2429173.5876508011</v>
      </c>
      <c r="G182" s="2">
        <v>9960539.6557519659</v>
      </c>
      <c r="H182">
        <f t="shared" si="20"/>
        <v>14.703061670087399</v>
      </c>
      <c r="I182">
        <f t="shared" si="21"/>
        <v>16.114141810397388</v>
      </c>
      <c r="J182">
        <v>142.13999999999999</v>
      </c>
      <c r="K182">
        <f t="shared" si="23"/>
        <v>3.2019167937268556</v>
      </c>
      <c r="L182" s="5">
        <f t="shared" si="22"/>
        <v>4.9568124873987491</v>
      </c>
    </row>
    <row r="183" spans="1:12" ht="18">
      <c r="A183" s="7">
        <v>42095</v>
      </c>
      <c r="B183" s="8">
        <f t="shared" si="16"/>
        <v>2</v>
      </c>
      <c r="C183" s="8" t="str">
        <f t="shared" si="17"/>
        <v>Q2</v>
      </c>
      <c r="D183" s="8">
        <f t="shared" si="18"/>
        <v>2015</v>
      </c>
      <c r="E183" s="8" t="str">
        <f t="shared" si="19"/>
        <v>2015Q2</v>
      </c>
      <c r="F183" s="2">
        <v>2878408.5123553472</v>
      </c>
      <c r="G183" s="2">
        <v>10409436.14829796</v>
      </c>
      <c r="H183">
        <f t="shared" si="20"/>
        <v>14.872748099495929</v>
      </c>
      <c r="I183">
        <f t="shared" si="21"/>
        <v>16.158223274695576</v>
      </c>
      <c r="J183">
        <v>144.81</v>
      </c>
      <c r="K183">
        <f t="shared" si="23"/>
        <v>2.8042027545080117</v>
      </c>
      <c r="L183" s="5">
        <f t="shared" si="22"/>
        <v>4.9754225383405108</v>
      </c>
    </row>
    <row r="184" spans="1:12" ht="18">
      <c r="A184" s="7">
        <v>42186</v>
      </c>
      <c r="B184" s="8">
        <f t="shared" si="16"/>
        <v>3</v>
      </c>
      <c r="C184" s="8" t="str">
        <f t="shared" si="17"/>
        <v>Q3</v>
      </c>
      <c r="D184" s="8">
        <f t="shared" si="18"/>
        <v>2015</v>
      </c>
      <c r="E184" s="8" t="str">
        <f t="shared" si="19"/>
        <v>2015Q3</v>
      </c>
      <c r="F184" s="2">
        <v>2626981.0883313157</v>
      </c>
      <c r="G184" s="2">
        <v>10534680.56332138</v>
      </c>
      <c r="H184">
        <f t="shared" si="20"/>
        <v>14.781345869681473</v>
      </c>
      <c r="I184">
        <f t="shared" si="21"/>
        <v>16.170183283291465</v>
      </c>
      <c r="J184">
        <v>146.56</v>
      </c>
      <c r="K184">
        <f t="shared" si="23"/>
        <v>1.63661581137311</v>
      </c>
      <c r="L184" s="5">
        <f t="shared" si="22"/>
        <v>4.9874349009258205</v>
      </c>
    </row>
    <row r="185" spans="1:12" ht="18">
      <c r="A185" s="7">
        <v>42278</v>
      </c>
      <c r="B185" s="8">
        <f t="shared" si="16"/>
        <v>4</v>
      </c>
      <c r="C185" s="8" t="str">
        <f t="shared" si="17"/>
        <v>Q4</v>
      </c>
      <c r="D185" s="8">
        <f t="shared" si="18"/>
        <v>2015</v>
      </c>
      <c r="E185" s="8" t="str">
        <f t="shared" si="19"/>
        <v>2015Q4</v>
      </c>
      <c r="F185" s="2">
        <v>2697088.8116325364</v>
      </c>
      <c r="G185" s="2">
        <v>11282144.205407562</v>
      </c>
      <c r="H185">
        <f t="shared" si="20"/>
        <v>14.80768353136558</v>
      </c>
      <c r="I185">
        <f t="shared" si="21"/>
        <v>16.238731875101415</v>
      </c>
      <c r="J185">
        <v>147.62</v>
      </c>
      <c r="K185">
        <f t="shared" si="23"/>
        <v>2.5067703631692417</v>
      </c>
      <c r="L185" s="5">
        <f t="shared" si="22"/>
        <v>4.9946414043419063</v>
      </c>
    </row>
    <row r="186" spans="1:12" ht="18">
      <c r="A186" s="7">
        <v>42370</v>
      </c>
      <c r="B186" s="8">
        <f t="shared" si="16"/>
        <v>1</v>
      </c>
      <c r="C186" s="8" t="str">
        <f t="shared" si="17"/>
        <v>Q1</v>
      </c>
      <c r="D186" s="8">
        <f t="shared" si="18"/>
        <v>2016</v>
      </c>
      <c r="E186" s="8" t="str">
        <f t="shared" si="19"/>
        <v>2016Q1</v>
      </c>
      <c r="F186" s="2">
        <v>2535562.8505840939</v>
      </c>
      <c r="G186" s="2">
        <v>11401922.626354955</v>
      </c>
      <c r="H186">
        <f t="shared" si="20"/>
        <v>14.745926202150608</v>
      </c>
      <c r="I186">
        <f t="shared" si="21"/>
        <v>16.249292550579316</v>
      </c>
      <c r="J186">
        <v>147.47999999999999</v>
      </c>
      <c r="K186">
        <f t="shared" si="23"/>
        <v>3.7568594343604822</v>
      </c>
      <c r="L186" s="5">
        <f t="shared" si="22"/>
        <v>4.9936925733659434</v>
      </c>
    </row>
    <row r="187" spans="1:12" ht="18">
      <c r="A187" s="7">
        <v>42461</v>
      </c>
      <c r="B187" s="8">
        <f t="shared" si="16"/>
        <v>2</v>
      </c>
      <c r="C187" s="8" t="str">
        <f t="shared" si="17"/>
        <v>Q2</v>
      </c>
      <c r="D187" s="8">
        <f t="shared" si="18"/>
        <v>2016</v>
      </c>
      <c r="E187" s="8" t="str">
        <f t="shared" si="19"/>
        <v>2016Q2</v>
      </c>
      <c r="F187" s="2">
        <v>2969176.179535205</v>
      </c>
      <c r="G187" s="2">
        <v>11761875.565937903</v>
      </c>
      <c r="H187">
        <f t="shared" si="20"/>
        <v>14.903795091673883</v>
      </c>
      <c r="I187">
        <f t="shared" si="21"/>
        <v>16.280373974617554</v>
      </c>
      <c r="J187">
        <v>149.9</v>
      </c>
      <c r="K187">
        <f t="shared" si="23"/>
        <v>3.5149506249568363</v>
      </c>
      <c r="L187" s="5">
        <f t="shared" si="22"/>
        <v>5.0099684051085518</v>
      </c>
    </row>
    <row r="188" spans="1:12" ht="18">
      <c r="A188" s="7">
        <v>42552</v>
      </c>
      <c r="B188" s="8">
        <f t="shared" si="16"/>
        <v>3</v>
      </c>
      <c r="C188" s="8" t="str">
        <f t="shared" si="17"/>
        <v>Q3</v>
      </c>
      <c r="D188" s="8">
        <f t="shared" si="18"/>
        <v>2016</v>
      </c>
      <c r="E188" s="8" t="str">
        <f t="shared" si="19"/>
        <v>2016Q3</v>
      </c>
      <c r="F188" s="2">
        <v>2791223.0407033451</v>
      </c>
      <c r="G188" s="2">
        <v>11959737.694789926</v>
      </c>
      <c r="H188">
        <f t="shared" si="20"/>
        <v>14.841990423586806</v>
      </c>
      <c r="I188">
        <f t="shared" si="21"/>
        <v>16.297056374372502</v>
      </c>
      <c r="J188">
        <v>152.24</v>
      </c>
      <c r="K188">
        <f t="shared" si="23"/>
        <v>3.8755458515283836</v>
      </c>
      <c r="L188" s="5">
        <f t="shared" si="22"/>
        <v>5.0254582229878944</v>
      </c>
    </row>
    <row r="189" spans="1:12" ht="18">
      <c r="A189" s="7">
        <v>42644</v>
      </c>
      <c r="B189" s="8">
        <f t="shared" si="16"/>
        <v>4</v>
      </c>
      <c r="C189" s="8" t="str">
        <f t="shared" si="17"/>
        <v>Q4</v>
      </c>
      <c r="D189" s="8">
        <f t="shared" si="18"/>
        <v>2016</v>
      </c>
      <c r="E189" s="8" t="str">
        <f t="shared" si="19"/>
        <v>2016Q4</v>
      </c>
      <c r="F189" s="2">
        <v>2820840.9293510169</v>
      </c>
      <c r="G189" s="2">
        <v>12824852.572994553</v>
      </c>
      <c r="H189">
        <f t="shared" si="20"/>
        <v>14.852545600358471</v>
      </c>
      <c r="I189">
        <f t="shared" si="21"/>
        <v>16.366895453671962</v>
      </c>
      <c r="J189">
        <v>153.38999999999999</v>
      </c>
      <c r="K189">
        <f t="shared" si="23"/>
        <v>3.9086844601002424</v>
      </c>
      <c r="L189" s="5">
        <f t="shared" si="22"/>
        <v>5.0329836977600175</v>
      </c>
    </row>
    <row r="190" spans="1:12" ht="18">
      <c r="A190" s="7">
        <v>42736</v>
      </c>
      <c r="B190" s="8">
        <f t="shared" si="16"/>
        <v>1</v>
      </c>
      <c r="C190" s="8" t="str">
        <f t="shared" si="17"/>
        <v>Q1</v>
      </c>
      <c r="D190" s="8">
        <f t="shared" si="18"/>
        <v>2017</v>
      </c>
      <c r="E190" s="8" t="str">
        <f t="shared" si="19"/>
        <v>2017Q1</v>
      </c>
      <c r="F190" s="2">
        <v>2625409.2801934085</v>
      </c>
      <c r="G190" s="2">
        <v>12854480.28876867</v>
      </c>
      <c r="H190">
        <f t="shared" si="20"/>
        <v>14.78074735811834</v>
      </c>
      <c r="I190">
        <f t="shared" si="21"/>
        <v>16.369202969142084</v>
      </c>
      <c r="J190">
        <v>153.79</v>
      </c>
      <c r="K190">
        <f t="shared" si="23"/>
        <v>4.2785462435584565</v>
      </c>
      <c r="L190" s="5">
        <f t="shared" si="22"/>
        <v>5.0355880354518323</v>
      </c>
    </row>
    <row r="191" spans="1:12" ht="18">
      <c r="A191" s="7">
        <v>42826</v>
      </c>
      <c r="B191" s="8">
        <f t="shared" si="16"/>
        <v>2</v>
      </c>
      <c r="C191" s="8" t="str">
        <f t="shared" si="17"/>
        <v>Q2</v>
      </c>
      <c r="D191" s="8">
        <f t="shared" si="18"/>
        <v>2017</v>
      </c>
      <c r="E191" s="8" t="str">
        <f t="shared" si="19"/>
        <v>2017Q2</v>
      </c>
      <c r="F191" s="2">
        <v>3131299.7461897051</v>
      </c>
      <c r="G191" s="2">
        <v>13470709.852455243</v>
      </c>
      <c r="H191">
        <f t="shared" si="20"/>
        <v>14.956958730695806</v>
      </c>
      <c r="I191">
        <f t="shared" si="21"/>
        <v>16.416028245769748</v>
      </c>
      <c r="J191">
        <v>156.76</v>
      </c>
      <c r="K191">
        <f t="shared" si="23"/>
        <v>4.5763842561707735</v>
      </c>
      <c r="L191" s="5">
        <f t="shared" si="22"/>
        <v>5.0547159733314304</v>
      </c>
    </row>
    <row r="192" spans="1:12" ht="18">
      <c r="A192" s="7">
        <v>42917</v>
      </c>
      <c r="B192" s="8">
        <f t="shared" si="16"/>
        <v>3</v>
      </c>
      <c r="C192" s="8" t="str">
        <f t="shared" si="17"/>
        <v>Q3</v>
      </c>
      <c r="D192" s="8">
        <f t="shared" si="18"/>
        <v>2017</v>
      </c>
      <c r="E192" s="8" t="str">
        <f t="shared" si="19"/>
        <v>2017Q3</v>
      </c>
      <c r="F192" s="2">
        <v>2963855.5686277635</v>
      </c>
      <c r="G192" s="2">
        <v>13580915.289290296</v>
      </c>
      <c r="H192">
        <f t="shared" si="20"/>
        <v>14.902001535677698</v>
      </c>
      <c r="I192">
        <f t="shared" si="21"/>
        <v>16.424176077624022</v>
      </c>
      <c r="J192">
        <v>157.41</v>
      </c>
      <c r="K192">
        <f t="shared" si="23"/>
        <v>3.3959537572254339</v>
      </c>
      <c r="L192" s="5">
        <f t="shared" si="22"/>
        <v>5.0588538663667304</v>
      </c>
    </row>
    <row r="193" spans="1:12" ht="18">
      <c r="A193" s="7">
        <v>43009</v>
      </c>
      <c r="B193" s="8">
        <f t="shared" si="16"/>
        <v>4</v>
      </c>
      <c r="C193" s="8" t="str">
        <f t="shared" si="17"/>
        <v>Q4</v>
      </c>
      <c r="D193" s="8">
        <f t="shared" si="18"/>
        <v>2017</v>
      </c>
      <c r="E193" s="8" t="str">
        <f t="shared" si="19"/>
        <v>2017Q4</v>
      </c>
      <c r="F193" s="2">
        <v>2976369.4050291227</v>
      </c>
      <c r="G193" s="2">
        <v>14580882.035363544</v>
      </c>
      <c r="H193">
        <f t="shared" si="20"/>
        <v>14.906214795265852</v>
      </c>
      <c r="I193">
        <f t="shared" si="21"/>
        <v>16.495221778967604</v>
      </c>
      <c r="J193">
        <v>159.69</v>
      </c>
      <c r="K193">
        <f t="shared" si="23"/>
        <v>4.1071777821240163</v>
      </c>
      <c r="L193" s="5">
        <f t="shared" si="22"/>
        <v>5.0732344358527754</v>
      </c>
    </row>
    <row r="194" spans="1:12" ht="18">
      <c r="A194" s="7">
        <v>43101</v>
      </c>
      <c r="B194" s="8">
        <f t="shared" si="16"/>
        <v>1</v>
      </c>
      <c r="C194" s="8" t="str">
        <f t="shared" si="17"/>
        <v>Q1</v>
      </c>
      <c r="D194" s="8">
        <f t="shared" si="18"/>
        <v>2018</v>
      </c>
      <c r="E194" s="8" t="str">
        <f t="shared" si="19"/>
        <v>2018Q1</v>
      </c>
      <c r="F194" s="2">
        <v>2822508.4718617015</v>
      </c>
      <c r="G194" s="2">
        <v>14492474.01341182</v>
      </c>
      <c r="H194">
        <f t="shared" si="20"/>
        <v>14.853136576546783</v>
      </c>
      <c r="I194">
        <f t="shared" si="21"/>
        <v>16.489140039088454</v>
      </c>
      <c r="J194">
        <v>159.66</v>
      </c>
      <c r="K194">
        <f t="shared" si="23"/>
        <v>3.8168931660055971</v>
      </c>
      <c r="L194" s="5">
        <f t="shared" si="22"/>
        <v>5.0730465542176528</v>
      </c>
    </row>
    <row r="195" spans="1:12" ht="18">
      <c r="A195" s="7">
        <v>43191</v>
      </c>
      <c r="B195" s="8">
        <f t="shared" ref="B195:B205" si="24">ROUNDUP(MONTH(A195)/3,0)</f>
        <v>2</v>
      </c>
      <c r="C195" s="8" t="str">
        <f t="shared" ref="C195:C205" si="25">"Q"&amp;ROUNDUP(MONTH(A195)/3,0)</f>
        <v>Q2</v>
      </c>
      <c r="D195" s="8">
        <f t="shared" ref="D195:D205" si="26">YEAR(A195)</f>
        <v>2018</v>
      </c>
      <c r="E195" s="8" t="str">
        <f t="shared" ref="E195:E205" si="27">D195&amp;C195</f>
        <v>2018Q2</v>
      </c>
      <c r="F195" s="2">
        <v>3272797.6820034129</v>
      </c>
      <c r="G195" s="2">
        <v>14917262.837873023</v>
      </c>
      <c r="H195">
        <f t="shared" ref="H195:H205" si="28">LN(F195)</f>
        <v>15.001155737336079</v>
      </c>
      <c r="I195">
        <f t="shared" ref="I195:I205" si="29">LN(G195)</f>
        <v>16.518029680003163</v>
      </c>
      <c r="J195">
        <v>163.59</v>
      </c>
      <c r="K195">
        <f t="shared" si="23"/>
        <v>4.3569788211278437</v>
      </c>
      <c r="L195" s="5">
        <f t="shared" ref="L195:L205" si="30">LN(J195)</f>
        <v>5.0973632976060799</v>
      </c>
    </row>
    <row r="196" spans="1:12" ht="18">
      <c r="A196" s="7">
        <v>43282</v>
      </c>
      <c r="B196" s="8">
        <f t="shared" si="24"/>
        <v>3</v>
      </c>
      <c r="C196" s="8" t="str">
        <f t="shared" si="25"/>
        <v>Q3</v>
      </c>
      <c r="D196" s="8">
        <f t="shared" si="26"/>
        <v>2018</v>
      </c>
      <c r="E196" s="8" t="str">
        <f t="shared" si="27"/>
        <v>2018Q3</v>
      </c>
      <c r="F196" s="2">
        <v>3119499.5026956485</v>
      </c>
      <c r="G196" s="2">
        <v>15283302.293744389</v>
      </c>
      <c r="H196">
        <f t="shared" si="28"/>
        <v>14.953183131114997</v>
      </c>
      <c r="I196">
        <f t="shared" si="29"/>
        <v>16.542271437052914</v>
      </c>
      <c r="J196">
        <v>166.22</v>
      </c>
      <c r="K196">
        <f t="shared" si="23"/>
        <v>5.5968489930754206</v>
      </c>
      <c r="L196" s="5">
        <f t="shared" si="30"/>
        <v>5.11331221212488</v>
      </c>
    </row>
    <row r="197" spans="1:12" ht="18">
      <c r="A197" s="7">
        <v>43374</v>
      </c>
      <c r="B197" s="8">
        <f t="shared" si="24"/>
        <v>4</v>
      </c>
      <c r="C197" s="8" t="str">
        <f t="shared" si="25"/>
        <v>Q4</v>
      </c>
      <c r="D197" s="8">
        <f t="shared" si="26"/>
        <v>2018</v>
      </c>
      <c r="E197" s="8" t="str">
        <f t="shared" si="27"/>
        <v>2018Q4</v>
      </c>
      <c r="F197" s="2">
        <v>3129460.3434392363</v>
      </c>
      <c r="G197" s="2">
        <v>15997162.221046133</v>
      </c>
      <c r="H197">
        <f t="shared" si="28"/>
        <v>14.956371133414628</v>
      </c>
      <c r="I197">
        <f t="shared" si="29"/>
        <v>16.587921903289082</v>
      </c>
      <c r="J197">
        <v>170.04</v>
      </c>
      <c r="K197">
        <f t="shared" si="23"/>
        <v>6.4813075333458592</v>
      </c>
      <c r="L197" s="5">
        <f t="shared" si="30"/>
        <v>5.1360337034905896</v>
      </c>
    </row>
    <row r="198" spans="1:12" ht="18">
      <c r="A198" s="7">
        <v>43466</v>
      </c>
      <c r="B198" s="8">
        <f t="shared" si="24"/>
        <v>1</v>
      </c>
      <c r="C198" s="8" t="str">
        <f t="shared" si="25"/>
        <v>Q1</v>
      </c>
      <c r="D198" s="8">
        <f t="shared" si="26"/>
        <v>2019</v>
      </c>
      <c r="E198" s="8" t="str">
        <f t="shared" si="27"/>
        <v>2019Q1</v>
      </c>
      <c r="F198" s="3">
        <v>2952362.9767121789</v>
      </c>
      <c r="G198" s="2">
        <v>16019591.413355321</v>
      </c>
      <c r="H198">
        <f t="shared" si="28"/>
        <v>14.898116416734435</v>
      </c>
      <c r="I198">
        <f t="shared" si="29"/>
        <v>16.589322994494921</v>
      </c>
      <c r="J198">
        <v>172.87</v>
      </c>
      <c r="K198">
        <f t="shared" si="23"/>
        <v>8.2738318927721544</v>
      </c>
      <c r="L198" s="5">
        <f t="shared" si="30"/>
        <v>5.1525398669346956</v>
      </c>
    </row>
    <row r="199" spans="1:12" ht="18">
      <c r="A199" s="7">
        <v>43556</v>
      </c>
      <c r="B199" s="8">
        <f t="shared" si="24"/>
        <v>2</v>
      </c>
      <c r="C199" s="8" t="str">
        <f t="shared" si="25"/>
        <v>Q2</v>
      </c>
      <c r="D199" s="8">
        <f t="shared" si="26"/>
        <v>2019</v>
      </c>
      <c r="E199" s="8" t="str">
        <f t="shared" si="27"/>
        <v>2019Q2</v>
      </c>
      <c r="F199" s="3">
        <v>3342868.9443374258</v>
      </c>
      <c r="G199" s="2">
        <v>16574425.590473168</v>
      </c>
      <c r="H199">
        <f t="shared" si="28"/>
        <v>15.022339961623734</v>
      </c>
      <c r="I199">
        <f t="shared" si="29"/>
        <v>16.623371438260623</v>
      </c>
      <c r="L199" s="5" t="e">
        <f t="shared" si="30"/>
        <v>#NUM!</v>
      </c>
    </row>
    <row r="200" spans="1:12" ht="18">
      <c r="A200" s="7">
        <v>43647</v>
      </c>
      <c r="B200" s="8">
        <f t="shared" si="24"/>
        <v>3</v>
      </c>
      <c r="C200" s="8" t="str">
        <f t="shared" si="25"/>
        <v>Q3</v>
      </c>
      <c r="D200" s="8">
        <f t="shared" si="26"/>
        <v>2019</v>
      </c>
      <c r="E200" s="8" t="str">
        <f t="shared" si="27"/>
        <v>2019Q3</v>
      </c>
      <c r="F200" s="3">
        <v>3148597.4459826499</v>
      </c>
      <c r="G200" s="2">
        <v>16810064.070722673</v>
      </c>
      <c r="H200">
        <f t="shared" si="28"/>
        <v>14.962467656402662</v>
      </c>
      <c r="I200">
        <f t="shared" si="29"/>
        <v>16.637488316842298</v>
      </c>
      <c r="L200" s="5" t="e">
        <f t="shared" si="30"/>
        <v>#NUM!</v>
      </c>
    </row>
    <row r="201" spans="1:12" ht="18">
      <c r="A201" s="7">
        <v>43739</v>
      </c>
      <c r="B201" s="8">
        <f t="shared" si="24"/>
        <v>4</v>
      </c>
      <c r="C201" s="8" t="str">
        <f t="shared" si="25"/>
        <v>Q4</v>
      </c>
      <c r="D201" s="8">
        <f t="shared" si="26"/>
        <v>2019</v>
      </c>
      <c r="E201" s="8" t="str">
        <f t="shared" si="27"/>
        <v>2019Q4</v>
      </c>
      <c r="F201" s="3">
        <v>3136344.6329677468</v>
      </c>
      <c r="G201" s="2">
        <v>17798493.759010494</v>
      </c>
      <c r="H201">
        <f t="shared" si="28"/>
        <v>14.958568550131099</v>
      </c>
      <c r="I201">
        <f t="shared" si="29"/>
        <v>16.694624391401508</v>
      </c>
      <c r="L201" s="5" t="e">
        <f t="shared" si="30"/>
        <v>#NUM!</v>
      </c>
    </row>
    <row r="202" spans="1:12" ht="18">
      <c r="A202" s="7">
        <v>43831</v>
      </c>
      <c r="B202" s="8">
        <f t="shared" si="24"/>
        <v>1</v>
      </c>
      <c r="C202" s="8" t="str">
        <f t="shared" si="25"/>
        <v>Q1</v>
      </c>
      <c r="D202" s="8">
        <f t="shared" si="26"/>
        <v>2020</v>
      </c>
      <c r="E202" s="8" t="str">
        <f t="shared" si="27"/>
        <v>2020Q1</v>
      </c>
      <c r="F202" s="3">
        <v>3040933.708092968</v>
      </c>
      <c r="G202" s="2">
        <v>17903666.594158985</v>
      </c>
      <c r="H202">
        <f t="shared" si="28"/>
        <v>14.927675167044374</v>
      </c>
      <c r="I202">
        <f t="shared" si="29"/>
        <v>16.700516087497128</v>
      </c>
      <c r="L202" s="5" t="e">
        <f t="shared" si="30"/>
        <v>#NUM!</v>
      </c>
    </row>
    <row r="203" spans="1:12" ht="18">
      <c r="A203" s="7">
        <v>43922</v>
      </c>
      <c r="B203" s="8">
        <f t="shared" si="24"/>
        <v>2</v>
      </c>
      <c r="C203" s="8" t="str">
        <f t="shared" si="25"/>
        <v>Q2</v>
      </c>
      <c r="D203" s="8">
        <f t="shared" si="26"/>
        <v>2020</v>
      </c>
      <c r="E203" s="8" t="str">
        <f t="shared" si="27"/>
        <v>2020Q2</v>
      </c>
      <c r="F203" s="3">
        <v>3443154.8338589822</v>
      </c>
      <c r="G203" s="2">
        <v>18715780.87569936</v>
      </c>
      <c r="H203">
        <f t="shared" si="28"/>
        <v>15.051898711933672</v>
      </c>
      <c r="I203">
        <f t="shared" si="29"/>
        <v>16.744877623040086</v>
      </c>
      <c r="L203" s="5" t="e">
        <f t="shared" si="30"/>
        <v>#NUM!</v>
      </c>
    </row>
    <row r="204" spans="1:12" ht="18">
      <c r="A204" s="7">
        <v>44013</v>
      </c>
      <c r="B204" s="8">
        <f t="shared" si="24"/>
        <v>3</v>
      </c>
      <c r="C204" s="8" t="str">
        <f t="shared" si="25"/>
        <v>Q3</v>
      </c>
      <c r="D204" s="8">
        <f t="shared" si="26"/>
        <v>2020</v>
      </c>
      <c r="E204" s="8" t="str">
        <f t="shared" si="27"/>
        <v>2020Q3</v>
      </c>
      <c r="F204" s="3">
        <v>3181357.0018317783</v>
      </c>
      <c r="G204" s="2">
        <v>19318459.810300041</v>
      </c>
      <c r="H204">
        <f t="shared" si="28"/>
        <v>14.972818393868728</v>
      </c>
      <c r="I204">
        <f t="shared" si="29"/>
        <v>16.776571663607076</v>
      </c>
      <c r="L204" s="5" t="e">
        <f t="shared" si="30"/>
        <v>#NUM!</v>
      </c>
    </row>
    <row r="205" spans="1:12" ht="18">
      <c r="A205" s="7">
        <v>44105</v>
      </c>
      <c r="B205" s="8">
        <f t="shared" si="24"/>
        <v>4</v>
      </c>
      <c r="C205" s="8" t="str">
        <f t="shared" si="25"/>
        <v>Q4</v>
      </c>
      <c r="D205" s="8">
        <f t="shared" si="26"/>
        <v>2020</v>
      </c>
      <c r="E205" s="8" t="str">
        <f t="shared" si="27"/>
        <v>2020Q4</v>
      </c>
      <c r="F205" s="3">
        <v>2866344.4562162692</v>
      </c>
      <c r="G205" s="2">
        <v>20908003.574716114</v>
      </c>
      <c r="H205">
        <f t="shared" si="28"/>
        <v>14.868548067244062</v>
      </c>
      <c r="I205">
        <f t="shared" si="29"/>
        <v>16.855642589788538</v>
      </c>
      <c r="L205" s="5" t="e">
        <f t="shared" si="30"/>
        <v>#NUM!</v>
      </c>
    </row>
    <row r="208" spans="1:12">
      <c r="F208" s="3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RGDP and M2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2021-06-21T16:59:27Z</dcterms:modified>
</cp:coreProperties>
</file>