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hidePivotFieldList="1"/>
  <xr:revisionPtr revIDLastSave="0" documentId="13_ncr:1_{163E885B-1522-40BA-BC1F-0983660233BA}" xr6:coauthVersionLast="47" xr6:coauthVersionMax="47" xr10:uidLastSave="{00000000-0000-0000-0000-000000000000}"/>
  <bookViews>
    <workbookView xWindow="-120" yWindow="-120" windowWidth="29040" windowHeight="15720" xr2:uid="{00000000-000D-0000-FFFF-FFFF00000000}"/>
  </bookViews>
  <sheets>
    <sheet name="Dash Board" sheetId="1" r:id="rId1"/>
    <sheet name="HSE" sheetId="4" state="hidden" r:id="rId2"/>
    <sheet name="Safety Observation" sheetId="6" r:id="rId3"/>
    <sheet name="Pivot" sheetId="5" state="hidden" r:id="rId4"/>
    <sheet name="Raw Data" sheetId="2" r:id="rId5"/>
  </sheets>
  <externalReferences>
    <externalReference r:id="rId6"/>
    <externalReference r:id="rId7"/>
  </externalReferences>
  <definedNames>
    <definedName name="_xlnm._FilterDatabase" localSheetId="4" hidden="1">'Raw Data'!$A$3:$U$205</definedName>
    <definedName name="Slicer_Permit_Taken_By">#N/A</definedName>
    <definedName name="Slicer_Quarters">#N/A</definedName>
    <definedName name="Slicer_Supplier_name__Vendor_Name">#N/A</definedName>
    <definedName name="Slicer_Unit">#N/A</definedName>
    <definedName name="Slicer_Years">#N/A</definedName>
  </definedNames>
  <calcPr calcId="191028"/>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 i="5" l="1"/>
  <c r="H1" i="5"/>
  <c r="B1" i="5"/>
  <c r="Y26" i="5"/>
  <c r="Z26" i="5" l="1"/>
  <c r="D1" i="6"/>
  <c r="AA1" i="5"/>
  <c r="X1" i="5"/>
  <c r="U1" i="5"/>
  <c r="M2" i="4" l="1"/>
  <c r="M3" i="4"/>
  <c r="M4" i="4"/>
  <c r="M25" i="4"/>
  <c r="M24" i="4"/>
  <c r="M23" i="4"/>
  <c r="M22" i="4"/>
  <c r="M21" i="4"/>
  <c r="M20" i="4"/>
  <c r="M19" i="4"/>
  <c r="M18" i="4"/>
  <c r="M17" i="4"/>
  <c r="M16" i="4"/>
  <c r="M15" i="4" l="1"/>
  <c r="M14" i="4" l="1"/>
  <c r="M13" i="4" l="1"/>
  <c r="M12" i="4"/>
  <c r="M11" i="4"/>
  <c r="M10" i="4"/>
  <c r="M9" i="4"/>
  <c r="M8" i="4"/>
  <c r="M7" i="4"/>
  <c r="M6" i="4"/>
  <c r="M5" i="4"/>
  <c r="C5" i="4" l="1"/>
  <c r="C4" i="4"/>
  <c r="C3" i="4"/>
  <c r="B1" i="2" l="1"/>
</calcChain>
</file>

<file path=xl/sharedStrings.xml><?xml version="1.0" encoding="utf-8"?>
<sst xmlns="http://schemas.openxmlformats.org/spreadsheetml/2006/main" count="3819" uniqueCount="853">
  <si>
    <t>IHPL</t>
  </si>
  <si>
    <t>Project</t>
  </si>
  <si>
    <t>Date</t>
  </si>
  <si>
    <t>PPE Use</t>
  </si>
  <si>
    <t>Row Labels</t>
  </si>
  <si>
    <t>Average of PPE Use</t>
  </si>
  <si>
    <t>Accident/ Incident Report (Major)</t>
  </si>
  <si>
    <t>Short Cut</t>
  </si>
  <si>
    <t>2020</t>
  </si>
  <si>
    <t xml:space="preserve">Medical Treatment Case </t>
  </si>
  <si>
    <t>MTC</t>
  </si>
  <si>
    <t>2021</t>
  </si>
  <si>
    <t xml:space="preserve">First Aid </t>
  </si>
  <si>
    <t>FA</t>
  </si>
  <si>
    <t>Grand Total</t>
  </si>
  <si>
    <t xml:space="preserve">Lost Time Injury </t>
  </si>
  <si>
    <t>LTI</t>
  </si>
  <si>
    <t>Fire Incident</t>
  </si>
  <si>
    <t>FI</t>
  </si>
  <si>
    <t>Sr. No</t>
  </si>
  <si>
    <t>Safety Observation</t>
  </si>
  <si>
    <t xml:space="preserve">Rain water Harvesting Safety Basement </t>
  </si>
  <si>
    <t>Rain water Harvesting Electrical DB Guard</t>
  </si>
  <si>
    <t>3rd floor AC leakage check through supplier</t>
  </si>
  <si>
    <t>Sitkiny Fixing C-Tack Plant Door lock for proper safety</t>
  </si>
  <si>
    <t xml:space="preserve">NMP floor epoxy work </t>
  </si>
  <si>
    <t>Drying chain oven Toe Guard with New extended base</t>
  </si>
  <si>
    <t>All duct line of Drying chain oven covered with new insulation</t>
  </si>
  <si>
    <t>Drying chain oven Burner motor 3D guarding</t>
  </si>
  <si>
    <t>Narrow platform modification for emergency movement beside Drying chain Burner</t>
  </si>
  <si>
    <t>Sharp edge in cable tray remove and roofing screw finishing</t>
  </si>
  <si>
    <t>Fixed railing beside stair in the drying chain oven loading area</t>
  </si>
  <si>
    <t xml:space="preserve">Safety Guard both side of the drying chain oven in different location </t>
  </si>
  <si>
    <t>Railing setup in different location of Drying chain oven</t>
  </si>
  <si>
    <t>Ram shade modification work at Unit-2</t>
  </si>
  <si>
    <t xml:space="preserve">Leaching tank observation closing </t>
  </si>
  <si>
    <t>Drying chain oven Safety guard for Cooling fan</t>
  </si>
  <si>
    <t xml:space="preserve">Drying chain oven electrical tray modification and repair work </t>
  </si>
  <si>
    <t>Unit-2 rooftop leakage repair</t>
  </si>
  <si>
    <t>U-2 Back side Sunshade top brick Wall Making</t>
  </si>
  <si>
    <t>Drying chain oven wall fan repair which makes abnormal Noise</t>
  </si>
  <si>
    <t>Auto Overlock 3D Guard &amp; Interlocking System installation work</t>
  </si>
  <si>
    <t>Floor repairing work at U2</t>
  </si>
  <si>
    <t>CO2 suppression system at IT server Room</t>
  </si>
  <si>
    <t>Slab making work at unit-01</t>
  </si>
  <si>
    <t>Washing area floor repair at unit-01 ground floor</t>
  </si>
  <si>
    <t>Water pipe line relocation at unit-3 roof top</t>
  </si>
  <si>
    <t>Underground rain water tank cleaning</t>
  </si>
  <si>
    <t>LPS System installation</t>
  </si>
  <si>
    <t>Male wash room painting</t>
  </si>
  <si>
    <t xml:space="preserve">Worker canteen tiles repair </t>
  </si>
  <si>
    <t xml:space="preserve">Slab leveling work at unit-01 G/F </t>
  </si>
  <si>
    <t>Water line pipe clump fixing work at Unit-3</t>
  </si>
  <si>
    <t>Total Permit</t>
  </si>
  <si>
    <t>Location incharge</t>
  </si>
  <si>
    <t>Supplier</t>
  </si>
  <si>
    <t xml:space="preserve">Count of Work Permit </t>
  </si>
  <si>
    <t>Count of Work Permit 
Serial No</t>
  </si>
  <si>
    <t>Bakkar</t>
  </si>
  <si>
    <t>Arup-Project</t>
  </si>
  <si>
    <t>General Work</t>
  </si>
  <si>
    <t>Ali,Faruk,Kaisar</t>
  </si>
  <si>
    <t xml:space="preserve">Afrin Eng. Works </t>
  </si>
  <si>
    <t>Ali, Faruk</t>
  </si>
  <si>
    <t>Qtr4</t>
  </si>
  <si>
    <t>Dulal</t>
  </si>
  <si>
    <t>Azim-HSE</t>
  </si>
  <si>
    <t>Work at Height</t>
  </si>
  <si>
    <t xml:space="preserve">Aquafit </t>
  </si>
  <si>
    <t>Nov</t>
  </si>
  <si>
    <t>Mahfuz</t>
  </si>
  <si>
    <t>Farhad-U2</t>
  </si>
  <si>
    <t>Confined Space</t>
  </si>
  <si>
    <t xml:space="preserve">Bakkar </t>
  </si>
  <si>
    <t>Cosmic</t>
  </si>
  <si>
    <t>Dec</t>
  </si>
  <si>
    <t>Zahirul</t>
  </si>
  <si>
    <t>Helal-Admin</t>
  </si>
  <si>
    <t>(blank)</t>
  </si>
  <si>
    <t xml:space="preserve">Biplob </t>
  </si>
  <si>
    <t>DCS</t>
  </si>
  <si>
    <t>Biplob</t>
  </si>
  <si>
    <t>2022</t>
  </si>
  <si>
    <t>Shamim</t>
  </si>
  <si>
    <t>Imran-MTC</t>
  </si>
  <si>
    <t>Faruk</t>
  </si>
  <si>
    <t>Jahangir Mechanical work</t>
  </si>
  <si>
    <t>Qtr1</t>
  </si>
  <si>
    <t>Sayeed</t>
  </si>
  <si>
    <t>Jahangir-Technical</t>
  </si>
  <si>
    <t>HSE</t>
  </si>
  <si>
    <t>Mars Build</t>
  </si>
  <si>
    <t>Jan</t>
  </si>
  <si>
    <t>Kamal-Admin</t>
  </si>
  <si>
    <t xml:space="preserve">Mars Build &amp; Jinnat Ali </t>
  </si>
  <si>
    <t>Feb</t>
  </si>
  <si>
    <t>Koushik-U1</t>
  </si>
  <si>
    <t xml:space="preserve">Mars build &amp; Vision Engineering </t>
  </si>
  <si>
    <t>Mahfuz-Project</t>
  </si>
  <si>
    <t>Nerolack</t>
  </si>
  <si>
    <t>Md.Kaisar - W/H</t>
  </si>
  <si>
    <t>Popular Electronics</t>
  </si>
  <si>
    <t>Pijush-Admin</t>
  </si>
  <si>
    <t>Project Team</t>
  </si>
  <si>
    <t>Pranab- U3</t>
  </si>
  <si>
    <t>Smart Water</t>
  </si>
  <si>
    <t>Saiful -Admin</t>
  </si>
  <si>
    <t>Vision Engineering</t>
  </si>
  <si>
    <t xml:space="preserve">Samim-Project </t>
  </si>
  <si>
    <t>Zinnat Ali Enterprise</t>
  </si>
  <si>
    <t>Soliman-Admin</t>
  </si>
  <si>
    <t>BBSL&amp;DCS</t>
  </si>
  <si>
    <t>Zahirul-Project</t>
  </si>
  <si>
    <t>BBSL&amp;Vision</t>
  </si>
  <si>
    <t>Mizan-Technical</t>
  </si>
  <si>
    <t>DCS&amp;PN</t>
  </si>
  <si>
    <t>Samim-Project</t>
  </si>
  <si>
    <t>SS Weighing solution</t>
  </si>
  <si>
    <t>Shawkat-MTC</t>
  </si>
  <si>
    <t>Globe enterprise</t>
  </si>
  <si>
    <t>Saju-Technical</t>
  </si>
  <si>
    <t>MM Motors</t>
  </si>
  <si>
    <t>kamal-WH</t>
  </si>
  <si>
    <t>MBSL</t>
  </si>
  <si>
    <t>Sohan-U2</t>
  </si>
  <si>
    <t>Solidio</t>
  </si>
  <si>
    <t>Kazi-Packing</t>
  </si>
  <si>
    <t xml:space="preserve">Talukdar </t>
  </si>
  <si>
    <t>Red Zone</t>
  </si>
  <si>
    <t>Mehedi-U2</t>
  </si>
  <si>
    <t>Navana</t>
  </si>
  <si>
    <t>General Area</t>
  </si>
  <si>
    <t>Kaiser-WH</t>
  </si>
  <si>
    <t>Emkay</t>
  </si>
  <si>
    <t>Forkan-Admin</t>
  </si>
  <si>
    <t>Idea Eng.</t>
  </si>
  <si>
    <t>Shazed-U2</t>
  </si>
  <si>
    <t>Aziz-U2</t>
  </si>
  <si>
    <t>Ashraf-WH</t>
  </si>
  <si>
    <t>Imran-HSE</t>
  </si>
  <si>
    <t>Tamjid-U1&amp;3</t>
  </si>
  <si>
    <t>Sayeed- Project</t>
  </si>
  <si>
    <t>Saiful-U3</t>
  </si>
  <si>
    <t>Shahadat-Admin</t>
  </si>
  <si>
    <t>Dabirul-Admin</t>
  </si>
  <si>
    <t>Sarwar-WH</t>
  </si>
  <si>
    <t>Bakkar-Project</t>
  </si>
  <si>
    <t>Alvi-U2</t>
  </si>
  <si>
    <t>Date:</t>
  </si>
  <si>
    <t>Work Permit 
Serial No</t>
  </si>
  <si>
    <t>Work description</t>
  </si>
  <si>
    <t>Permit Taken By</t>
  </si>
  <si>
    <t>Supplier name/
Vendor Name</t>
  </si>
  <si>
    <t>Permit Issuer</t>
  </si>
  <si>
    <t>Work 
Agency</t>
  </si>
  <si>
    <t>location 
Incharge</t>
  </si>
  <si>
    <t>Unit</t>
  </si>
  <si>
    <t>Permit Type</t>
  </si>
  <si>
    <t xml:space="preserve">Category 
of permit </t>
  </si>
  <si>
    <t>LOTO Authorized Person</t>
  </si>
  <si>
    <t>LOTO Energised Person</t>
  </si>
  <si>
    <t>LOTO Color</t>
  </si>
  <si>
    <t>Permit 
Taken Date</t>
  </si>
  <si>
    <t>Job 
Start Time</t>
  </si>
  <si>
    <t>Permit 
Handover Date</t>
  </si>
  <si>
    <t>Job 
Complete Time</t>
  </si>
  <si>
    <t>Remark/ Any observation
From HSE</t>
  </si>
  <si>
    <t>0706</t>
  </si>
  <si>
    <t xml:space="preserve">Platform installation for rain water harvesting with drilling </t>
  </si>
  <si>
    <t>Akram-HSE</t>
  </si>
  <si>
    <t>Unit-1</t>
  </si>
  <si>
    <t>Drilling</t>
  </si>
  <si>
    <t>Safety Shoe, Helmet, welding glass, mask, hand gloves</t>
  </si>
  <si>
    <t>N/A</t>
  </si>
  <si>
    <t>12.00 PM</t>
  </si>
  <si>
    <t>12.50 PM</t>
  </si>
  <si>
    <t>Site clean</t>
  </si>
  <si>
    <t>0717</t>
  </si>
  <si>
    <t xml:space="preserve">Drilling work for plateform installation </t>
  </si>
  <si>
    <t>12.40 PM</t>
  </si>
  <si>
    <t>4.00 PM</t>
  </si>
  <si>
    <t>0719</t>
  </si>
  <si>
    <t xml:space="preserve">Photo sensor fixxing work in project room middle point </t>
  </si>
  <si>
    <t xml:space="preserve">cable connection </t>
  </si>
  <si>
    <t>Safety Shoe, Helmet, mask, hand gloves</t>
  </si>
  <si>
    <t>yellow-H-055 &amp; Black-144</t>
  </si>
  <si>
    <t>4.15 PM</t>
  </si>
  <si>
    <t>7.00 PM</t>
  </si>
  <si>
    <t>0721</t>
  </si>
  <si>
    <t xml:space="preserve">Vessel fill with stone &amp; pvc pipe line connection work </t>
  </si>
  <si>
    <t>Pipe line connection work</t>
  </si>
  <si>
    <t xml:space="preserve">10.00PM </t>
  </si>
  <si>
    <t>5.00 PM</t>
  </si>
  <si>
    <t>0720</t>
  </si>
  <si>
    <t xml:space="preserve">W/H Aisle master Hydralic pipe open &amp; fixing work </t>
  </si>
  <si>
    <t>Unit-3</t>
  </si>
  <si>
    <t xml:space="preserve">Pipe replace </t>
  </si>
  <si>
    <t xml:space="preserve">aisle master key </t>
  </si>
  <si>
    <t xml:space="preserve">6.00 PM </t>
  </si>
  <si>
    <t>0725</t>
  </si>
  <si>
    <t xml:space="preserve">CO2 Sounder fixxing work </t>
  </si>
  <si>
    <t xml:space="preserve">Drilling </t>
  </si>
  <si>
    <t>Safety Shoe,safe glass Helmet, mask, hand gloves</t>
  </si>
  <si>
    <t xml:space="preserve">11.30 AM </t>
  </si>
  <si>
    <t>5.30 PM</t>
  </si>
  <si>
    <t>0729</t>
  </si>
  <si>
    <t xml:space="preserve">Admin Store Electrical Connection </t>
  </si>
  <si>
    <t>Electrical Connectiom</t>
  </si>
  <si>
    <t>Safety Shoe, Helmet,, mask, hand gloves</t>
  </si>
  <si>
    <t>9.00 AM</t>
  </si>
  <si>
    <t>0726</t>
  </si>
  <si>
    <t xml:space="preserve">Co2 Electrical Connection </t>
  </si>
  <si>
    <t>11.00 am</t>
  </si>
  <si>
    <t>2.00 PM</t>
  </si>
  <si>
    <t>0727</t>
  </si>
  <si>
    <t xml:space="preserve">Technical room Painting Work </t>
  </si>
  <si>
    <t>Wall Painting</t>
  </si>
  <si>
    <t>Safety Shoe, Helmet, mask, hand gloves,face visor</t>
  </si>
  <si>
    <t>9.00AM</t>
  </si>
  <si>
    <t>6.30 PM</t>
  </si>
  <si>
    <t>0728</t>
  </si>
  <si>
    <t xml:space="preserve">Unit-3 5th Floor sample room paintig work </t>
  </si>
  <si>
    <t>0732</t>
  </si>
  <si>
    <t xml:space="preserve">9.00 PM </t>
  </si>
  <si>
    <t>0733</t>
  </si>
  <si>
    <t xml:space="preserve">Rain water drainage line hole &amp; Pvc pipe line work </t>
  </si>
  <si>
    <t>Safety Shoe, Helmet, safety glass, mask, hand gloves</t>
  </si>
  <si>
    <t xml:space="preserve">9.30 PM </t>
  </si>
  <si>
    <t xml:space="preserve">4.30 PM </t>
  </si>
  <si>
    <t>0736</t>
  </si>
  <si>
    <t xml:space="preserve">Unit-3 1st floor IT room electrical socket fixinfg work </t>
  </si>
  <si>
    <t>Electrical Connection</t>
  </si>
  <si>
    <t>Yellow-H-55</t>
  </si>
  <si>
    <t>10.00AM</t>
  </si>
  <si>
    <t>11.00 AM</t>
  </si>
  <si>
    <t>0742</t>
  </si>
  <si>
    <t>Unit-3 3rd Floor AC no-2 Leakge check &amp; Gas flling Work</t>
  </si>
  <si>
    <t>Omar Faruk-k-Mtc</t>
  </si>
  <si>
    <t>Gas Filling</t>
  </si>
  <si>
    <t>Yellow-70 &amp; black-h-144</t>
  </si>
  <si>
    <t>11.10 AM</t>
  </si>
  <si>
    <t>7.40 Pm</t>
  </si>
  <si>
    <t>0741</t>
  </si>
  <si>
    <t xml:space="preserve">sitkiny Fixing C-Tack Plant Door </t>
  </si>
  <si>
    <t>3.00 PM</t>
  </si>
  <si>
    <t>0739</t>
  </si>
  <si>
    <t>Yellow-H-71 &amp; Back -H 144</t>
  </si>
  <si>
    <t>2.30 PM</t>
  </si>
  <si>
    <t>0744</t>
  </si>
  <si>
    <t xml:space="preserve">unit-3 Top Floor Driking Water DB fixing Work </t>
  </si>
  <si>
    <t>Drilling Work</t>
  </si>
  <si>
    <t>11.15 AM</t>
  </si>
  <si>
    <t>0749</t>
  </si>
  <si>
    <t xml:space="preserve">Unit -3 Top floor drinking Water motor fixed work &amp; cable dressing </t>
  </si>
  <si>
    <t xml:space="preserve">Drilling Work </t>
  </si>
  <si>
    <t>1.30 PM</t>
  </si>
  <si>
    <t>4.50 Pm</t>
  </si>
  <si>
    <t>0745</t>
  </si>
  <si>
    <t>New singeing Modificaton work</t>
  </si>
  <si>
    <t>cutting ,Drilling ,Welding</t>
  </si>
  <si>
    <t>10.30 PM</t>
  </si>
  <si>
    <t>0750</t>
  </si>
  <si>
    <t xml:space="preserve">Pvc Channel fixing &amp; Co2 AC line connection work </t>
  </si>
  <si>
    <t>7.00 Pm</t>
  </si>
  <si>
    <t>0511</t>
  </si>
  <si>
    <t>Unit -1 IT Room  AC line Socket Fixing work (Co2 control box )</t>
  </si>
  <si>
    <t xml:space="preserve">Electrical Connection </t>
  </si>
  <si>
    <t>yellow -077</t>
  </si>
  <si>
    <t>10.30 AM</t>
  </si>
  <si>
    <t xml:space="preserve">01.00 Pm </t>
  </si>
  <si>
    <t>0516</t>
  </si>
  <si>
    <t>C tack Door lock Work adjustment</t>
  </si>
  <si>
    <t xml:space="preserve">11.00 AM </t>
  </si>
  <si>
    <t xml:space="preserve">11.20 AM </t>
  </si>
  <si>
    <t>0517</t>
  </si>
  <si>
    <t xml:space="preserve">Unit-1st Floor IT Room </t>
  </si>
  <si>
    <t xml:space="preserve">Side cover Fixed </t>
  </si>
  <si>
    <t>12.45 PM</t>
  </si>
  <si>
    <t>0518</t>
  </si>
  <si>
    <t xml:space="preserve">Table box lock fixing Work </t>
  </si>
  <si>
    <t xml:space="preserve">Lock Fixing Work </t>
  </si>
  <si>
    <t xml:space="preserve">6.00 Pm </t>
  </si>
  <si>
    <t>0519</t>
  </si>
  <si>
    <t xml:space="preserve">Unit -3 Top floor drinking trey fixxing &amp; cable dressing </t>
  </si>
  <si>
    <t xml:space="preserve">2.30PM </t>
  </si>
  <si>
    <t>6.00 Pm</t>
  </si>
  <si>
    <t>0526</t>
  </si>
  <si>
    <t xml:space="preserve">Unit-3 Infront security room Electrical DB Install </t>
  </si>
  <si>
    <t xml:space="preserve">Cable Dressing Work </t>
  </si>
  <si>
    <t>10.00 AM</t>
  </si>
  <si>
    <t>4.00Pm</t>
  </si>
  <si>
    <t>0443</t>
  </si>
  <si>
    <t xml:space="preserve">NMP floor apoxy work </t>
  </si>
  <si>
    <t>Unit-2</t>
  </si>
  <si>
    <t xml:space="preserve">floor casting work </t>
  </si>
  <si>
    <t xml:space="preserve">safety glass,mask,handgloves,safety shoe </t>
  </si>
  <si>
    <t>8.30 AM</t>
  </si>
  <si>
    <t>5.00PM</t>
  </si>
  <si>
    <t>0804</t>
  </si>
  <si>
    <t>Dry chain oven(plate form,support ,sliding ralling work )</t>
  </si>
  <si>
    <t xml:space="preserve">Helmet,safety shoe,Safety glass,mask,face visor </t>
  </si>
  <si>
    <t>yellow-52</t>
  </si>
  <si>
    <t>10.30 Am</t>
  </si>
  <si>
    <t>0806</t>
  </si>
  <si>
    <t>Chain oven( electrical wiring work )</t>
  </si>
  <si>
    <t>samim</t>
  </si>
  <si>
    <t xml:space="preserve">cable wiring work </t>
  </si>
  <si>
    <t>Helemt,Safety glass,mask,hand glubs,safety shoe</t>
  </si>
  <si>
    <t>yellow-082</t>
  </si>
  <si>
    <t>0805</t>
  </si>
  <si>
    <t>Chain Oven (Plat Form Extension Work )</t>
  </si>
  <si>
    <t>Helemt,safet yglass,mask,hand glubs,safety shoe</t>
  </si>
  <si>
    <t>10.35AM</t>
  </si>
  <si>
    <t>5.30Pm</t>
  </si>
  <si>
    <t>0812</t>
  </si>
  <si>
    <t>Chain oven(acrylic sheet channel &amp; Painting work)</t>
  </si>
  <si>
    <t>Imran-Hse</t>
  </si>
  <si>
    <t xml:space="preserve">Helmet,face visor,Safety Glass,mask,hand glubs,safety shoe,body Aprone </t>
  </si>
  <si>
    <t>9.40AM</t>
  </si>
  <si>
    <t xml:space="preserve">6.00Pm </t>
  </si>
  <si>
    <t>0815</t>
  </si>
  <si>
    <t xml:space="preserve">Chain oven(cbale tray making &amp; socket fixing&amp; cable dressing </t>
  </si>
  <si>
    <t>Driling,cable dressing</t>
  </si>
  <si>
    <t>0809</t>
  </si>
  <si>
    <t>Chain oven(cable tray,light,fan install&amp; pipe cutting work)</t>
  </si>
  <si>
    <t>cable dressing&amp;drilling cutting</t>
  </si>
  <si>
    <t xml:space="preserve">Helmet,face visor,Safety Glass,mask,hand glubs,safety shoe,safety belt </t>
  </si>
  <si>
    <t>Yellow-68,red-03</t>
  </si>
  <si>
    <t>8.50 AM</t>
  </si>
  <si>
    <t>5.00 Pm</t>
  </si>
  <si>
    <t>0825</t>
  </si>
  <si>
    <t xml:space="preserve">Mixxing Room Painting work </t>
  </si>
  <si>
    <t>Wall painting Work</t>
  </si>
  <si>
    <t>Helmet,Safety Glass,mask,hand glubs,safety shoe</t>
  </si>
  <si>
    <t>8.40 AM</t>
  </si>
  <si>
    <t>5.00Pm</t>
  </si>
  <si>
    <t>0828</t>
  </si>
  <si>
    <t>Chain Oven walldismalting,painting,tray fixing,cable dressing</t>
  </si>
  <si>
    <t xml:space="preserve">Osman </t>
  </si>
  <si>
    <t>dismalting,cable dressing,tray making work</t>
  </si>
  <si>
    <t xml:space="preserve">Helmet,Safety Glass,mask,hand glubs,safety shoe,yar plug </t>
  </si>
  <si>
    <t>1.00 PM</t>
  </si>
  <si>
    <t>0406</t>
  </si>
  <si>
    <t>Ralling,ductline making,grinding,material handeling work</t>
  </si>
  <si>
    <t>Driling,cable dressing, grinding welding</t>
  </si>
  <si>
    <t>Chain Oven cable dressing,eiring,light,fan,fixing,drilling</t>
  </si>
  <si>
    <t>Osam-HSE</t>
  </si>
  <si>
    <t>drilling &amp; cable dressing work</t>
  </si>
  <si>
    <t>9.30AM</t>
  </si>
  <si>
    <t>0811</t>
  </si>
  <si>
    <t xml:space="preserve">NMP CCTV fixing,&amp;terpalin fixing workm,angle cutting,welding </t>
  </si>
  <si>
    <t>Osman-HSE</t>
  </si>
  <si>
    <t xml:space="preserve">Driling &amp; CCtv Fixing Work </t>
  </si>
  <si>
    <t>Helmet,Safety Glass,mask,hand glubs,safety shoe,Face visor</t>
  </si>
  <si>
    <t>0843</t>
  </si>
  <si>
    <t>Sub-Station(Call point installation by drilling )</t>
  </si>
  <si>
    <t xml:space="preserve">wall Drilling Work </t>
  </si>
  <si>
    <t>0913</t>
  </si>
  <si>
    <t xml:space="preserve">NMP wall painting &amp; rubber mat transfer work </t>
  </si>
  <si>
    <t>8.40AM</t>
  </si>
  <si>
    <t>0918</t>
  </si>
  <si>
    <t xml:space="preserve">Chain Oven MCP Manual call point shifting </t>
  </si>
  <si>
    <t xml:space="preserve"> Wall driling work  </t>
  </si>
  <si>
    <t>1.00Pm</t>
  </si>
  <si>
    <t>0817</t>
  </si>
  <si>
    <t>Unit- 2 Rooftop Leakage repair work</t>
  </si>
  <si>
    <t>Leakage Repair Work</t>
  </si>
  <si>
    <t>Helmet,Safety shoe ,hand glubs</t>
  </si>
  <si>
    <t>0821</t>
  </si>
  <si>
    <t xml:space="preserve">Methanol Store plastar remiving&amp;casting work)scafolding moving </t>
  </si>
  <si>
    <t xml:space="preserve">Plastar repair work </t>
  </si>
  <si>
    <t>Unit-2 pocket gate (cutting,Grinding&amp;Repair Work)</t>
  </si>
  <si>
    <t>Helmet,Safety Glass,mask,hand glubs,safety shoe,Face visor,aprone</t>
  </si>
  <si>
    <t>0827</t>
  </si>
  <si>
    <t>U-2 Railing making,installation,Gate makiing work</t>
  </si>
  <si>
    <t>0829</t>
  </si>
  <si>
    <t>NAP(Mixing Room)painting &amp; Rubber Mat removing floor grinding</t>
  </si>
  <si>
    <t>wall Painting Work</t>
  </si>
  <si>
    <t>8.50AM</t>
  </si>
  <si>
    <t>Main Gate door &amp; Railing Painting Work</t>
  </si>
  <si>
    <t>Painting Work</t>
  </si>
  <si>
    <t>5.00pm</t>
  </si>
  <si>
    <t>0107</t>
  </si>
  <si>
    <t>Chain Oven Railing fixxing &amp; plant modification</t>
  </si>
  <si>
    <t>driling&amp; Grinding Work</t>
  </si>
  <si>
    <t>Helmet,Safety Glass,mask,hand glubs,safety shoe,aprone</t>
  </si>
  <si>
    <t>y-82 R-02 B-146</t>
  </si>
  <si>
    <t>0101</t>
  </si>
  <si>
    <t>Ramp Making Work</t>
  </si>
  <si>
    <t xml:space="preserve">cutting &amp; welding Work </t>
  </si>
  <si>
    <t>5.00PM`</t>
  </si>
  <si>
    <t>0106</t>
  </si>
  <si>
    <t xml:space="preserve">Chain Oven Support Fixing,support Making,Railing Fixxing </t>
  </si>
  <si>
    <t>1017</t>
  </si>
  <si>
    <t>Chain Oven DB(hole,driling,cable wiring,switch install work )</t>
  </si>
  <si>
    <t>Samim</t>
  </si>
  <si>
    <t xml:space="preserve">drilling work </t>
  </si>
  <si>
    <t>12.00PM</t>
  </si>
  <si>
    <t>1016</t>
  </si>
  <si>
    <t xml:space="preserve">U-2 Back gate(gate&amp;railing Painting&amp;wall painting Work </t>
  </si>
  <si>
    <t>11.20AM</t>
  </si>
  <si>
    <t>1030</t>
  </si>
  <si>
    <t>Stitching Auto turning M/C connection</t>
  </si>
  <si>
    <t>Drilling work</t>
  </si>
  <si>
    <t>Helmet,mask,hand glubs,safety shoe</t>
  </si>
  <si>
    <t>yellow-61,red-02</t>
  </si>
  <si>
    <t>9.15AM</t>
  </si>
  <si>
    <t>U-2 Back side Sunshade top(brick Wall Making )</t>
  </si>
  <si>
    <t xml:space="preserve">Wall ready Work </t>
  </si>
  <si>
    <t>0129</t>
  </si>
  <si>
    <t>U-2 Mixing(rod cutting,Compaction,brick wall Making)</t>
  </si>
  <si>
    <t>walll making work</t>
  </si>
  <si>
    <t>8.45AM</t>
  </si>
  <si>
    <t>0836</t>
  </si>
  <si>
    <t>Methanol Storage(scafolding install,MS pipe install,material shifting</t>
  </si>
  <si>
    <t>Ms pipe cutting &amp;cutting Work</t>
  </si>
  <si>
    <t>0837</t>
  </si>
  <si>
    <t>1113</t>
  </si>
  <si>
    <t>NMP(Water line Fixing in leaching Tank)</t>
  </si>
  <si>
    <t>sahidul-HSE</t>
  </si>
  <si>
    <t>G.I pipe fixxing work</t>
  </si>
  <si>
    <t>Safety Glass,mask,hand glubs,safety shoe</t>
  </si>
  <si>
    <t>8.30PM</t>
  </si>
  <si>
    <t>0840</t>
  </si>
  <si>
    <t>Methanol Store(Pipe line extended Work)</t>
  </si>
  <si>
    <t xml:space="preserve"> Cutting &amp; drilling work</t>
  </si>
  <si>
    <t>0845</t>
  </si>
  <si>
    <t>Methanol store(Pipe&amp;support cutting&amp;making&amp;smoke detection install work</t>
  </si>
  <si>
    <t>Cutting &amp;making Work</t>
  </si>
  <si>
    <t>0842</t>
  </si>
  <si>
    <t>Methanol Storage(MS pipe installaion Work )</t>
  </si>
  <si>
    <t xml:space="preserve">Pipe Installatiuon Wrok </t>
  </si>
  <si>
    <t xml:space="preserve">Helmet,Safety Glass,mask,hand glubs,safety shoe,Face visor </t>
  </si>
  <si>
    <t>8.30AM</t>
  </si>
  <si>
    <t>Methanol store(Pipe&amp;Tie cutting&amp;fixing,support making,material shifting.</t>
  </si>
  <si>
    <t>Pipe Cutting &amp; fixxing Work</t>
  </si>
  <si>
    <t xml:space="preserve">Helmet,Safety Glass,mask,hand glubs,safety shoe,Face visore,aprone,belt </t>
  </si>
  <si>
    <t>0431</t>
  </si>
  <si>
    <t>Chain oven&amp;NMP(Railing Installaion,Platform extention&amp;support Fixxing</t>
  </si>
  <si>
    <t>Grinding&amp; Material Shifting Work</t>
  </si>
  <si>
    <t>Helmet,Safety Glass,mask,hand glubs,safety shoe,body Aprone</t>
  </si>
  <si>
    <t>9.00AM&lt;</t>
  </si>
  <si>
    <t>0436</t>
  </si>
  <si>
    <t>NMP Platform Extension,Supprort Fixxing,railing installaion Work</t>
  </si>
  <si>
    <t>0846</t>
  </si>
  <si>
    <t>Methanol Store(Pipe Tread Cutting,support,fixxing smoke detectiom install</t>
  </si>
  <si>
    <t>Helmet,Safety Glass,mask,hand glubs,safety shoe,safety belt</t>
  </si>
  <si>
    <t>0435</t>
  </si>
  <si>
    <t xml:space="preserve">Floor Apoxy &amp; cleaning Work </t>
  </si>
  <si>
    <t>unit-3 infront security  room DB Install&amp;rod cutting work,cable dressing</t>
  </si>
  <si>
    <t xml:space="preserve">db Installation&amp;rodcutting work </t>
  </si>
  <si>
    <t>Y-h053,B-H142</t>
  </si>
  <si>
    <t>Site Clean</t>
  </si>
  <si>
    <t>0528</t>
  </si>
  <si>
    <t xml:space="preserve">Unit-3 infront security  room Pvc loine making &amp;Vessel clean work </t>
  </si>
  <si>
    <t>pvc pipe install work</t>
  </si>
  <si>
    <t>10.Am</t>
  </si>
  <si>
    <t>4.00PM</t>
  </si>
  <si>
    <t>0532</t>
  </si>
  <si>
    <t xml:space="preserve">Project Room door stoper fixing Work </t>
  </si>
  <si>
    <t>Helmet,Safety Glass,mask,hand glubs,safety shoe,</t>
  </si>
  <si>
    <t>4.30Pm</t>
  </si>
  <si>
    <t>5.10PM</t>
  </si>
  <si>
    <t>531</t>
  </si>
  <si>
    <t>Infront Security Room Rain Water plant DB&amp;shade Fixxing Work</t>
  </si>
  <si>
    <t>Db Fixing Work</t>
  </si>
  <si>
    <t>10.45AM</t>
  </si>
  <si>
    <t>6.00PM</t>
  </si>
  <si>
    <t>0535</t>
  </si>
  <si>
    <t>Infront Security Room Rain Water plant DB&amp;Flow meter Fixing work</t>
  </si>
  <si>
    <t>Flow Meter Fixxing Work</t>
  </si>
  <si>
    <t>11.40AM</t>
  </si>
  <si>
    <t>0536</t>
  </si>
  <si>
    <t>Unit-3 Roof top (DM water plant Electrical socket fixing work)</t>
  </si>
  <si>
    <t>Socket Fixing Work</t>
  </si>
  <si>
    <t>12.20AM</t>
  </si>
  <si>
    <t>0537</t>
  </si>
  <si>
    <t xml:space="preserve">Unit-3 infront security  room(DM plant aluminium channel fixng </t>
  </si>
  <si>
    <t>8.30Am</t>
  </si>
  <si>
    <t>0541</t>
  </si>
  <si>
    <t>Unit-3 Office Ground floor KW meter setup work</t>
  </si>
  <si>
    <t>wall drilling work</t>
  </si>
  <si>
    <t>Yellow-H055</t>
  </si>
  <si>
    <t>7.00PM</t>
  </si>
  <si>
    <t>0309</t>
  </si>
  <si>
    <t>IT&amp;subStation Room solinaid valve connection Work</t>
  </si>
  <si>
    <t>Electrical Connection Work</t>
  </si>
  <si>
    <t>Helmet,,mask,hand glubs,safety shoe</t>
  </si>
  <si>
    <t>11.00AM</t>
  </si>
  <si>
    <t>3.30PM</t>
  </si>
  <si>
    <t>0310</t>
  </si>
  <si>
    <t>PVC-2 Side A Singeing Area New DB fixing Work</t>
  </si>
  <si>
    <t xml:space="preserve">Db Fixxing Work </t>
  </si>
  <si>
    <t>0312Y</t>
  </si>
  <si>
    <t>New singeing Body Fixxing work</t>
  </si>
  <si>
    <t>singeing body Installation Work</t>
  </si>
  <si>
    <t>y-055,053R-020,021,016,014</t>
  </si>
  <si>
    <t>3.00PM</t>
  </si>
  <si>
    <t>0613</t>
  </si>
  <si>
    <t>Pvc-2 New singeing area cable&amp;channel Insatallation Work</t>
  </si>
  <si>
    <t xml:space="preserve">aluminium channel fixing </t>
  </si>
  <si>
    <t>Yellow-h053</t>
  </si>
  <si>
    <t>10.30AM</t>
  </si>
  <si>
    <t>5.45PM</t>
  </si>
  <si>
    <t>0848</t>
  </si>
  <si>
    <t>Methanol Storage(MS pipe install,drilling,cutting,grinding,paint work)</t>
  </si>
  <si>
    <t>cutting,drillinf&amp;Paint Work</t>
  </si>
  <si>
    <t>Helmet,Safety Glass,mask,hand glubs,safety shoe,Face visor,aprone,safety belt</t>
  </si>
  <si>
    <t>0849</t>
  </si>
  <si>
    <t>0307</t>
  </si>
  <si>
    <t>Mixxing Room(Painting Work)</t>
  </si>
  <si>
    <t>Wall Paint work</t>
  </si>
  <si>
    <t>1608</t>
  </si>
  <si>
    <t>Plying out side(Ms pipe line &amp;pipe cutting&amp; joint Work)</t>
  </si>
  <si>
    <t>cutting&amp; Fitting Work</t>
  </si>
  <si>
    <t>1616</t>
  </si>
  <si>
    <t xml:space="preserve">Mixxing Room Weight Scale M/C chech &amp; repair work </t>
  </si>
  <si>
    <t>scale repair</t>
  </si>
  <si>
    <t>mask,Handglubs,safety shoe</t>
  </si>
  <si>
    <t>1609</t>
  </si>
  <si>
    <t>Out Side of Flying(MS Pipe line work)</t>
  </si>
  <si>
    <t xml:space="preserve">pipe line work </t>
  </si>
  <si>
    <t>1623</t>
  </si>
  <si>
    <t>Infront Methanol Storage (MS pipe re-location)</t>
  </si>
  <si>
    <t>RE-Location work</t>
  </si>
  <si>
    <t>Helmet,Hand glubs,safety shoe</t>
  </si>
  <si>
    <t>NMP/Chain Oven(curtain fix,exaust fan install,cable dressing,tray fix)</t>
  </si>
  <si>
    <t>drilling ,cutting,cable connection work</t>
  </si>
  <si>
    <t>Y-84,b-02</t>
  </si>
  <si>
    <t>1.00PM</t>
  </si>
  <si>
    <t>1630</t>
  </si>
  <si>
    <t>Out Side of Flying(MS Pipe line &amp;Excavation work)</t>
  </si>
  <si>
    <t>Excavation Work</t>
  </si>
  <si>
    <t>Helmet,Safety Glass,hand glubs,safety shoe,Face visor,aprone</t>
  </si>
  <si>
    <t>1636</t>
  </si>
  <si>
    <t>Out side Flying (MS pipe line,Cutting,grinding,welding,Excavation)</t>
  </si>
  <si>
    <t>drilling work</t>
  </si>
  <si>
    <t>5.50AM</t>
  </si>
  <si>
    <t>1644</t>
  </si>
  <si>
    <t>Sub Station out side /Methanol storage(Co2 cylinder installation work)</t>
  </si>
  <si>
    <t xml:space="preserve">installation work </t>
  </si>
  <si>
    <t>1705</t>
  </si>
  <si>
    <t>NAP-A(Foam Tank&amp;methanol Tank Shifting)</t>
  </si>
  <si>
    <t>material shifting work</t>
  </si>
  <si>
    <t>9.00PM</t>
  </si>
  <si>
    <t>1650</t>
  </si>
  <si>
    <t>Beside Methanol storage(exavation,brick wall,ms pipe line work)</t>
  </si>
  <si>
    <t xml:space="preserve">Wall making </t>
  </si>
  <si>
    <t>1715</t>
  </si>
  <si>
    <t>1716</t>
  </si>
  <si>
    <t>Unit-2 fork lift repair Work</t>
  </si>
  <si>
    <t>clutch open work</t>
  </si>
  <si>
    <t>Hand glubs ,Safety shoe</t>
  </si>
  <si>
    <t>1726</t>
  </si>
  <si>
    <t>Beside Methanol&amp;NMP Exavation,brick wall,MS Pipe Shifting</t>
  </si>
  <si>
    <t>Brick Wall making work</t>
  </si>
  <si>
    <t>1727</t>
  </si>
  <si>
    <t>Sub-Station (gland fixxing&amp;Cylinder electrical Connetion work)</t>
  </si>
  <si>
    <t>Beside Methanol storage(RCC casting,shuttering Painting,base plare fixed)</t>
  </si>
  <si>
    <t>RCC casting Work</t>
  </si>
  <si>
    <t>0112</t>
  </si>
  <si>
    <t>NMP&amp;Sub-Station(angle support,MS Pipe line installation,Material shifting)</t>
  </si>
  <si>
    <t>angle support Fixxing  work</t>
  </si>
  <si>
    <t>1735</t>
  </si>
  <si>
    <t>Beside Methanol Storage(column install,brick wall making,msPipe line work)</t>
  </si>
  <si>
    <t>column Install work</t>
  </si>
  <si>
    <t>Dry Chain oven(Support Welding Work)</t>
  </si>
  <si>
    <t>support fixxing Work</t>
  </si>
  <si>
    <t>1743</t>
  </si>
  <si>
    <t>Beside Methanol store(Column install,brick wall making,,plastering,pipe line fabrication</t>
  </si>
  <si>
    <t>wall making &amp; pipe fabrication work</t>
  </si>
  <si>
    <t>1802</t>
  </si>
  <si>
    <t>Sub-station(Cbale fulling,Breakar fixxing,cylider electrical power connection)</t>
  </si>
  <si>
    <t>cable connectio work</t>
  </si>
  <si>
    <t>yellow-086</t>
  </si>
  <si>
    <t>2.45 PM</t>
  </si>
  <si>
    <t>0109</t>
  </si>
  <si>
    <t>Cable &amp;Brick Wall making work</t>
  </si>
  <si>
    <t>0111</t>
  </si>
  <si>
    <t>Beside methanol/sub station(Angle welding,wall sheeting cable fulling,co2 comitioning,</t>
  </si>
  <si>
    <t>1812</t>
  </si>
  <si>
    <t>Chain oven(Exaust Fanmotor pully belt opening,checking,fitting)</t>
  </si>
  <si>
    <t>Exaust Fan checking</t>
  </si>
  <si>
    <t>yellow-61,Red-02</t>
  </si>
  <si>
    <t>6.30PM</t>
  </si>
  <si>
    <t>0117</t>
  </si>
  <si>
    <t>NMP out side methanol Storage,Sub-Station(MS pipe line work,Wall clading,co2 electrical connetion jerking M/C relocation)</t>
  </si>
  <si>
    <t xml:space="preserve">drilling,re-location work </t>
  </si>
  <si>
    <t>faruk</t>
  </si>
  <si>
    <t>yellow-61</t>
  </si>
  <si>
    <t>Packing &amp;workshop(auto O/L safety guard opening,Guard making&amp; guard fixing)</t>
  </si>
  <si>
    <t>Guard fixxing work</t>
  </si>
  <si>
    <t>yellow-60,red-02</t>
  </si>
  <si>
    <t>11.10AM</t>
  </si>
  <si>
    <t>0118</t>
  </si>
  <si>
    <t>NMP Out side methanol Area (MS pipe line install area &amp;house keeping)</t>
  </si>
  <si>
    <t>1824</t>
  </si>
  <si>
    <t>sub-station&amp;compressor room(Breakar installation Work&amp;connection)</t>
  </si>
  <si>
    <t>breakar connect work</t>
  </si>
  <si>
    <t>yellow-42</t>
  </si>
  <si>
    <t>0119</t>
  </si>
  <si>
    <t>NMP Foam suptression (Pipe install,tie rod support,drilling,welding,grinding work )</t>
  </si>
  <si>
    <t>grinding,welding,drilling work</t>
  </si>
  <si>
    <t>0122</t>
  </si>
  <si>
    <t>NMP Foam suppression both side  (Pipe install,tie rod support,drilling,welding,gringing work scafolding fixing work)</t>
  </si>
  <si>
    <t>Raihan</t>
  </si>
  <si>
    <t>8.00PM</t>
  </si>
  <si>
    <t>1846</t>
  </si>
  <si>
    <t>Chain oven(Coolin Fan belt Changing work)</t>
  </si>
  <si>
    <t>belt fixing</t>
  </si>
  <si>
    <t>1844</t>
  </si>
  <si>
    <t>Assembly Point &amp; methanol storage back side(Floor chipping,Foam suppression moving work )</t>
  </si>
  <si>
    <t xml:space="preserve">floor chipping </t>
  </si>
  <si>
    <t>0320</t>
  </si>
  <si>
    <t>Unit-3 1st floor (new auto overlock install,interlock setup&amp;safety guard fixxing)</t>
  </si>
  <si>
    <t>yellow-h-55</t>
  </si>
  <si>
    <t>5.50PM</t>
  </si>
  <si>
    <t>0327</t>
  </si>
  <si>
    <t>W/h Aisle master hydralic pipe open work</t>
  </si>
  <si>
    <t>pipe open work</t>
  </si>
  <si>
    <t>11.00PM</t>
  </si>
  <si>
    <t>0326</t>
  </si>
  <si>
    <t xml:space="preserve">IT Room &amp; sub Station mk box fixing work </t>
  </si>
  <si>
    <t>box fixxing Work</t>
  </si>
  <si>
    <t>0128</t>
  </si>
  <si>
    <t>Foam Tank installation, MS Pipe line, Floor Chiping &amp; Finishing work at Unit-02</t>
  </si>
  <si>
    <t>Helmet,Face Visor,Safety goggles,Mask,Hand Gloves,Safety shoe, Apron,Safety belt</t>
  </si>
  <si>
    <t>Socket installation work at unit-02 packing</t>
  </si>
  <si>
    <t xml:space="preserve">Installation work </t>
  </si>
  <si>
    <t>Helmet,Safety goggles,Mask,Hand gloves,Safet shoe</t>
  </si>
  <si>
    <t>Yellow-61</t>
  </si>
  <si>
    <t>2.00PM</t>
  </si>
  <si>
    <t>Brick wall making,Sheet&amp;Angle fitting &amp; MS pipe line installation work for Foam</t>
  </si>
  <si>
    <t xml:space="preserve">Sheet fitting, fixing &amp; Pipe Installation work </t>
  </si>
  <si>
    <t>Profile modification,tank shfting &amp; former alignment</t>
  </si>
  <si>
    <t>Modification &amp; Shifting work</t>
  </si>
  <si>
    <t>Helmet,Mask,Hand gloves,Safet shoe</t>
  </si>
  <si>
    <t>0615</t>
  </si>
  <si>
    <t>Aisle master hydraulic pipe replace work at warehouse-03</t>
  </si>
  <si>
    <t>Pipe replacement work</t>
  </si>
  <si>
    <t>Helmet,hand gloves,safety shoe &amp; safety belt</t>
  </si>
  <si>
    <t>10.30 am</t>
  </si>
  <si>
    <t>01.00 pm</t>
  </si>
  <si>
    <t>0332</t>
  </si>
  <si>
    <t>Weighing scale display checked at unit-03 warehouse</t>
  </si>
  <si>
    <t>Weighing Scale checking</t>
  </si>
  <si>
    <t>Helmet,hand gloves &amp; safety shoe</t>
  </si>
  <si>
    <t>02.00 pm</t>
  </si>
  <si>
    <t>04.00 pm</t>
  </si>
  <si>
    <t>0131</t>
  </si>
  <si>
    <t>Foam MS pipe installation &amp; Angle fitting, Fixing work at unit-02</t>
  </si>
  <si>
    <t>Installation work</t>
  </si>
  <si>
    <t>Helmet,Face visor,safety goggles,mask,hand gloves,safety shoe &amp; apron</t>
  </si>
  <si>
    <t>08.30 am</t>
  </si>
  <si>
    <t>07.00 pm</t>
  </si>
  <si>
    <t>0132</t>
  </si>
  <si>
    <t>Auto overlock machine safety guard installation work at unit-02</t>
  </si>
  <si>
    <t>Yellow &amp; Red</t>
  </si>
  <si>
    <t>10.00 am</t>
  </si>
  <si>
    <t>06.30 pm</t>
  </si>
  <si>
    <t>Floor repairing work &amp; DB checking at unit-02 methanol storage</t>
  </si>
  <si>
    <t>Repairing work</t>
  </si>
  <si>
    <t>Helmet,safety goggles,mask,hand gloves &amp; safety shoe</t>
  </si>
  <si>
    <t>12.10 pm</t>
  </si>
  <si>
    <t>Foam MS pipe installation, wall setting &amp; Door fitting, Fixing work at unit-02</t>
  </si>
  <si>
    <t>Helmet,Face visor,safety goggles,mask,hand gloves,safety shoe,apron &amp; Apron</t>
  </si>
  <si>
    <t>Forklift wheel &amp; wheel bearing servicing at warehouse-02</t>
  </si>
  <si>
    <t>Servicing work</t>
  </si>
  <si>
    <t>02.30 pm</t>
  </si>
  <si>
    <t>0133</t>
  </si>
  <si>
    <t>MS pipe fitting, welding, cutting, support making &amp; materials shifting at unit-02 foam suppression shed.</t>
  </si>
  <si>
    <t>Pipe fittings &amp; welding work</t>
  </si>
  <si>
    <t>Helmet,face visor,safety goggles,mask,hand gloves,safety shoe &amp; safety belt</t>
  </si>
  <si>
    <t>09.00 am</t>
  </si>
  <si>
    <t>06.00 pm</t>
  </si>
  <si>
    <t>0134</t>
  </si>
  <si>
    <t>Foam MS pipe installation work at unit-02</t>
  </si>
  <si>
    <t>Pipe installation work</t>
  </si>
  <si>
    <t>Helmet,face visor,safety goggles,mask,hand gloves,safety shoe,apron &amp; safety belt</t>
  </si>
  <si>
    <t>0135</t>
  </si>
  <si>
    <t>Foam MS pipe installation, welding &amp; cutting work at unit-02</t>
  </si>
  <si>
    <t>05.00 pm</t>
  </si>
  <si>
    <t>Floor grinding, floor painting, angle cutting &amp; welding work at unit-02</t>
  </si>
  <si>
    <t>Floor repairng work</t>
  </si>
  <si>
    <t>Helmet,face visor,safety goggles,mask,hand gloves,safety shoe &amp; apron</t>
  </si>
  <si>
    <t>8.30 pm</t>
  </si>
  <si>
    <t>0137</t>
  </si>
  <si>
    <t>0338</t>
  </si>
  <si>
    <t>Industrial socket installation at unit-03 5th floor &amp; roof top.</t>
  </si>
  <si>
    <t>Railing, joint repair &amp; angle cutting, welding work at unit-02 drying chain oven area</t>
  </si>
  <si>
    <t>0340</t>
  </si>
  <si>
    <t>Industrial socket installation at unit-03 roof top.</t>
  </si>
  <si>
    <t>Mask, Hand gloves &amp; Safety shoe</t>
  </si>
  <si>
    <t>Yellow</t>
  </si>
  <si>
    <t>12.00 pm</t>
  </si>
  <si>
    <t>03.00 pm</t>
  </si>
  <si>
    <t>0344</t>
  </si>
  <si>
    <t>Capacitor change for DM water plant at Unit-03 roof top</t>
  </si>
  <si>
    <t>Helmet,Mask,Hand gloves &amp; safety shoe</t>
  </si>
  <si>
    <t>12.15 pm</t>
  </si>
  <si>
    <t>0343</t>
  </si>
  <si>
    <t>Solar panel unloading &amp; shifting to unit-03 5th floor</t>
  </si>
  <si>
    <t>Unloading work</t>
  </si>
  <si>
    <t>06.15 pm</t>
  </si>
  <si>
    <t>0635</t>
  </si>
  <si>
    <t>DM water plant motor checking at unit-03 roof top</t>
  </si>
  <si>
    <t>Hand gloves &amp; Safety shoe</t>
  </si>
  <si>
    <t>05.40 pm</t>
  </si>
  <si>
    <t>06.55 pm</t>
  </si>
  <si>
    <t>0348</t>
  </si>
  <si>
    <t>Solar panel shifting from Grand floor to unit-03 5th floor</t>
  </si>
  <si>
    <t>Shifting work</t>
  </si>
  <si>
    <t>08.45 am</t>
  </si>
  <si>
    <t>04.00 PM</t>
  </si>
  <si>
    <t>0140</t>
  </si>
  <si>
    <t>Foam pipe installation, support making, welding, cutting &amp; grinding work at unit-02</t>
  </si>
  <si>
    <t>Helmet,face visor,goggles,mask,hand gloves,safety shoe,apron &amp; safety belt</t>
  </si>
  <si>
    <t>08.30 pm</t>
  </si>
  <si>
    <t>0349</t>
  </si>
  <si>
    <t>Solar panel shifting from unit-03 5th floor to roof top</t>
  </si>
  <si>
    <t>0141</t>
  </si>
  <si>
    <t>09.30 am</t>
  </si>
  <si>
    <t>0142</t>
  </si>
  <si>
    <t>Tarpauling fixing work at unit-02</t>
  </si>
  <si>
    <t>Mars build</t>
  </si>
  <si>
    <t>Fixing work</t>
  </si>
  <si>
    <t>11.15 am</t>
  </si>
  <si>
    <t>0350</t>
  </si>
  <si>
    <t>0202</t>
  </si>
  <si>
    <t>Layout marking &amp; floor chipping at unit-03 roof</t>
  </si>
  <si>
    <t>Construction work</t>
  </si>
  <si>
    <t>Helmet,goggles,mask,hand gloves &amp; safety shoe</t>
  </si>
  <si>
    <t>0205</t>
  </si>
  <si>
    <t>0206</t>
  </si>
  <si>
    <t>Layout marking,floor drilling &amp; slab top surface chipping at unit-03 roof</t>
  </si>
  <si>
    <t>0143</t>
  </si>
  <si>
    <t>0210</t>
  </si>
  <si>
    <t>Civil work</t>
  </si>
  <si>
    <t>Helmet,face visor,goggles,hand gloves &amp; safety shoe</t>
  </si>
  <si>
    <t>08.40 pm</t>
  </si>
  <si>
    <t>0617</t>
  </si>
  <si>
    <t>0213</t>
  </si>
  <si>
    <t>Slab chipping &amp; rubbish remove</t>
  </si>
  <si>
    <t>206</t>
  </si>
  <si>
    <t>Pipe cutting,welding,fitting for foam suppression work and goods replacing &amp; measurement work.</t>
  </si>
  <si>
    <t>Helmet,face visor,goggles,mask,hand gloves &amp; safety shoe</t>
  </si>
  <si>
    <t>0214</t>
  </si>
  <si>
    <t>Roof slab top dismantling,chipping,drilling &amp; rod cutting</t>
  </si>
  <si>
    <t>Helmet,face visor,goggles,mask,hand gloves,safety shoe &amp; apron</t>
  </si>
  <si>
    <t>0216</t>
  </si>
  <si>
    <t>04.30 pm</t>
  </si>
  <si>
    <t>0146</t>
  </si>
  <si>
    <t>08.40 am</t>
  </si>
  <si>
    <t>05.30 pm</t>
  </si>
  <si>
    <t>0219</t>
  </si>
  <si>
    <t>Slab top surface chipping &amp; drilling</t>
  </si>
  <si>
    <t>0147</t>
  </si>
  <si>
    <t>0223</t>
  </si>
  <si>
    <t>Slab top surface chipping,drilling &amp; DISMANTLING</t>
  </si>
  <si>
    <t>0224</t>
  </si>
  <si>
    <t>Cable tray, water line &amp; AC outdoor pipe relocation work</t>
  </si>
  <si>
    <t>Relocation work</t>
  </si>
  <si>
    <t>Yellow &amp; Black</t>
  </si>
  <si>
    <t>03.30 pm</t>
  </si>
  <si>
    <t>09.45 am</t>
  </si>
  <si>
    <t>2018Y</t>
  </si>
  <si>
    <t>NFT plant modification work for custom visit</t>
  </si>
  <si>
    <t>Modification work</t>
  </si>
  <si>
    <t>06.30 am</t>
  </si>
  <si>
    <t>0228</t>
  </si>
  <si>
    <t>Slab top surface dismantling &amp; drilling</t>
  </si>
  <si>
    <t>0215</t>
  </si>
  <si>
    <t>Helmet,mask,hand gloves &amp; safety shoe</t>
  </si>
  <si>
    <t>0230</t>
  </si>
  <si>
    <t>0149</t>
  </si>
  <si>
    <t>08.35 am</t>
  </si>
  <si>
    <t>0150</t>
  </si>
  <si>
    <t>Foam pipe fitting,welding,leakage repair &amp; gate valve installation work</t>
  </si>
  <si>
    <t>09.15 am</t>
  </si>
  <si>
    <t>0235</t>
  </si>
  <si>
    <t xml:space="preserve">Water pipe line &amp; cable relocation and electric power cable connection </t>
  </si>
  <si>
    <t>0234</t>
  </si>
  <si>
    <t>0239</t>
  </si>
  <si>
    <t>Floor dismantling,drilling, CC casting &amp; site cleaning on unit-03 roof</t>
  </si>
  <si>
    <t>Helmet,googles,hand gloves &amp; safety shoe</t>
  </si>
  <si>
    <t>0236</t>
  </si>
  <si>
    <t>Drilling,base making, dismantling,rod cutting &amp; setting work on unit-03 roof</t>
  </si>
  <si>
    <t>0241</t>
  </si>
  <si>
    <t>Water pipe line relocation work on unit-03 roof</t>
  </si>
  <si>
    <t>0243</t>
  </si>
  <si>
    <t>Drilling,base making, dismantling &amp; rod cutting work on unit-03 roof</t>
  </si>
  <si>
    <t>0244</t>
  </si>
  <si>
    <t>Floor cutting &amp; drilling for soil test at unit-01 assembly point</t>
  </si>
  <si>
    <t>04.40 pm</t>
  </si>
  <si>
    <t>0312B</t>
  </si>
  <si>
    <t>Underground waste water tank cleaning at unit-03</t>
  </si>
  <si>
    <t>Cleaning work</t>
  </si>
  <si>
    <t>Helmet,goggles,mask,hand gloves,safety shoe,safety belt &amp; life line</t>
  </si>
  <si>
    <t>Foam pipe fitting,welding,cutting,pipe lifting,support making &amp;  installation work</t>
  </si>
  <si>
    <t>Helmet,visor,goggles,mask,hand gloves,safety shoe,apron &amp; safety belt</t>
  </si>
  <si>
    <t>0246</t>
  </si>
  <si>
    <t>Drilling,rod fitting/fixing &amp; apply epoxy on unit-03 roof</t>
  </si>
  <si>
    <t>Forklift servicing at unit-02</t>
  </si>
  <si>
    <t>Mask &amp; Hand gloves</t>
  </si>
  <si>
    <t>01.30 pm</t>
  </si>
  <si>
    <t>03.15 pm</t>
  </si>
  <si>
    <t>0501</t>
  </si>
  <si>
    <t>Forklift servicing at unit-03</t>
  </si>
  <si>
    <t>0247</t>
  </si>
  <si>
    <t>Floor casting at unit-01 assembly point</t>
  </si>
  <si>
    <t>Helmet,face visor,mask,hand gloves &amp; safety shoe</t>
  </si>
  <si>
    <t>11.45 am</t>
  </si>
  <si>
    <t>0622</t>
  </si>
  <si>
    <t>RCC dismantling,drilling,MS pipe shifting,Apply epoxy,Rebar installation,Rebar cutting &amp; welding and painting work at unit-03 roof</t>
  </si>
  <si>
    <t>08.00 am</t>
  </si>
  <si>
    <t>0623</t>
  </si>
  <si>
    <t>Life line fitting &amp; fixing,Scaffolding making &amp; LPS tower installation</t>
  </si>
  <si>
    <t>Helmet,goggles,hand gloves,safety shoe &amp; safety belt</t>
  </si>
  <si>
    <t>11.20 am</t>
  </si>
  <si>
    <t>Chemical reffiling into cylinder,panel fitting,connection,pipe fitting,grinding,welding, material shifting &amp; pneumatic pump opening</t>
  </si>
  <si>
    <t>10.15 am</t>
  </si>
  <si>
    <t>Helmet,visor,goggles,mask,hand gloves,safety shoe &amp; safety belt</t>
  </si>
  <si>
    <t>0316</t>
  </si>
  <si>
    <t>0624</t>
  </si>
  <si>
    <t>Life line installation, down conductor fitting &amp; fixing work on unit-03 roof</t>
  </si>
  <si>
    <t>Helmet,goggles,mask,hand gloves,safety shoe &amp; safety belt</t>
  </si>
  <si>
    <t>0625</t>
  </si>
  <si>
    <t>Drilling,RCC dismantling,welding,painting,pipe lifting fixing,royal bolt fixing,MS rod,pipe welding &amp; gas cutting</t>
  </si>
  <si>
    <t>Helmet,goggles,mask,hand gloves,safety shoe,apron &amp; safety belt</t>
  </si>
  <si>
    <t>08.00 pm</t>
  </si>
  <si>
    <t>0626</t>
  </si>
  <si>
    <t>Life line installation, down conductor fitting/fixing &amp; installation work on unit-03 roof</t>
  </si>
  <si>
    <t>0627</t>
  </si>
  <si>
    <t>Drilling,RCC dismantling,column rebar welding,apply epoxy,safety net &amp; ms pipe installation,suttering &amp; royal bolt fixing</t>
  </si>
  <si>
    <t>Foam filling into tank,panel commissioning, pipe fitting,support fitting &amp; material shifting</t>
  </si>
  <si>
    <t>Foam filling into tank,panel commissioning, pipe fitting,welding,support fitting &amp; material shifting</t>
  </si>
  <si>
    <t>0628</t>
  </si>
  <si>
    <t>RCC dismantling,drilling,column rebar cutting &amp; welding,safety net fitting &amp; fixing,MS pipe installation &amp; painting on unit-3 roof</t>
  </si>
  <si>
    <t>0641</t>
  </si>
  <si>
    <t>0629</t>
  </si>
  <si>
    <t>Life line installation,down condactor fitting &amp; fixing on unit-03 roof</t>
  </si>
  <si>
    <t xml:space="preserve">Male wash room painting &amp; worker canteen tiles repair </t>
  </si>
  <si>
    <t>MS pipe painting &amp; C-tack floor repairing work at Unit-01 G/F</t>
  </si>
  <si>
    <t>Foam panel commissioning,pipe fitting,welding,support making,material shifting &amp; electric cable wiring</t>
  </si>
  <si>
    <t>0630</t>
  </si>
  <si>
    <t>RCC dismantling,drilling,column rod welding,safety net fitting &amp; fixing,painting &amp; shuttering work on unit-3 roof</t>
  </si>
  <si>
    <t>2018R</t>
  </si>
  <si>
    <t>Copper bar fitting for LPS system at unit-02 NMP out side</t>
  </si>
  <si>
    <t>0642</t>
  </si>
  <si>
    <t>04.50 pm</t>
  </si>
  <si>
    <t>0646</t>
  </si>
  <si>
    <t>Water line pipe clump fixing work on unit-03 roof</t>
  </si>
  <si>
    <t>03.40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</si>
</sst>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mmmm\ d\,\ yyyy;@"/>
    <numFmt numFmtId="165" formatCode="0.0%"/>
  </numFmts>
  <fonts count="11">
    <font>
      <sz val="11"/>
      <color theme="1"/>
      <name val="Calibri"/>
      <family val="2"/>
      <scheme val="minor"/>
    </font>
    <font>
      <sz val="11"/>
      <color rgb="FFFA7D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4"/>
      <color theme="0"/>
      <name val="Calibri"/>
      <family val="2"/>
      <scheme val="minor"/>
    </font>
    <font>
      <b/>
      <sz val="11"/>
      <color rgb="FF3F3F3F"/>
      <name val="Calibri"/>
      <family val="2"/>
      <scheme val="minor"/>
    </font>
    <font>
      <sz val="11"/>
      <color theme="1"/>
      <name val="Calibri"/>
      <family val="2"/>
      <scheme val="minor"/>
    </font>
    <font>
      <sz val="14"/>
      <color theme="0"/>
      <name val="Calibri"/>
      <family val="2"/>
      <scheme val="minor"/>
    </font>
    <font>
      <sz val="12"/>
      <color theme="1"/>
      <name val="Calibri"/>
      <family val="2"/>
      <scheme val="minor"/>
    </font>
    <font>
      <sz val="11"/>
      <color rgb="FFC00000"/>
      <name val="Architects Daughter"/>
    </font>
  </fonts>
  <fills count="12">
    <fill>
      <patternFill patternType="none"/>
    </fill>
    <fill>
      <patternFill patternType="gray125"/>
    </fill>
    <fill>
      <patternFill patternType="solid">
        <fgColor theme="8"/>
      </patternFill>
    </fill>
    <fill>
      <patternFill patternType="solid">
        <fgColor theme="5"/>
        <bgColor theme="5"/>
      </patternFill>
    </fill>
    <fill>
      <patternFill patternType="solid">
        <fgColor theme="5" tint="0.79998168889431442"/>
        <bgColor theme="5" tint="0.79998168889431442"/>
      </patternFill>
    </fill>
    <fill>
      <patternFill patternType="solid">
        <fgColor rgb="FFF2F2F2"/>
      </patternFill>
    </fill>
    <fill>
      <patternFill patternType="solid">
        <fgColor theme="5"/>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rgb="FF002060"/>
        <bgColor theme="5"/>
      </patternFill>
    </fill>
  </fills>
  <borders count="14">
    <border>
      <left/>
      <right/>
      <top/>
      <bottom/>
      <diagonal/>
    </border>
    <border>
      <left/>
      <right/>
      <top/>
      <bottom style="double">
        <color rgb="FFFF8001"/>
      </bottom>
      <diagonal/>
    </border>
    <border>
      <left/>
      <right/>
      <top style="thin">
        <color theme="5" tint="0.39997558519241921"/>
      </top>
      <bottom style="thin">
        <color theme="5" tint="0.39997558519241921"/>
      </bottom>
      <diagonal/>
    </border>
    <border>
      <left/>
      <right/>
      <top style="thin">
        <color theme="5" tint="0.39997558519241921"/>
      </top>
      <bottom/>
      <diagonal/>
    </border>
    <border>
      <left style="thin">
        <color rgb="FF3F3F3F"/>
      </left>
      <right style="thin">
        <color rgb="FF3F3F3F"/>
      </right>
      <top style="thin">
        <color rgb="FF3F3F3F"/>
      </top>
      <bottom style="thin">
        <color rgb="FF3F3F3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s>
  <cellStyleXfs count="6">
    <xf numFmtId="0" fontId="0" fillId="0" borderId="0"/>
    <xf numFmtId="0" fontId="1" fillId="0" borderId="1" applyNumberFormat="0" applyFill="0" applyAlignment="0" applyProtection="0"/>
    <xf numFmtId="0" fontId="3" fillId="2" borderId="0" applyNumberFormat="0" applyBorder="0" applyAlignment="0" applyProtection="0"/>
    <xf numFmtId="0" fontId="6" fillId="5" borderId="4" applyNumberFormat="0" applyAlignment="0" applyProtection="0"/>
    <xf numFmtId="0" fontId="3" fillId="6" borderId="0" applyNumberFormat="0" applyBorder="0" applyAlignment="0" applyProtection="0"/>
    <xf numFmtId="9" fontId="7" fillId="0" borderId="0" applyFont="0" applyFill="0" applyBorder="0" applyAlignment="0" applyProtection="0"/>
  </cellStyleXfs>
  <cellXfs count="51">
    <xf numFmtId="0" fontId="0" fillId="0" borderId="0" xfId="0"/>
    <xf numFmtId="14" fontId="0" fillId="0" borderId="0" xfId="0" applyNumberFormat="1"/>
    <xf numFmtId="0" fontId="2" fillId="4" borderId="2" xfId="0" quotePrefix="1" applyFont="1" applyFill="1" applyBorder="1" applyAlignment="1">
      <alignment horizontal="center"/>
    </xf>
    <xf numFmtId="0" fontId="2" fillId="4" borderId="2" xfId="0" applyFont="1" applyFill="1" applyBorder="1" applyAlignment="1">
      <alignment horizontal="center"/>
    </xf>
    <xf numFmtId="14" fontId="2" fillId="4" borderId="2" xfId="0" applyNumberFormat="1" applyFont="1" applyFill="1" applyBorder="1" applyAlignment="1">
      <alignment horizontal="center"/>
    </xf>
    <xf numFmtId="0" fontId="2" fillId="0" borderId="2" xfId="0" quotePrefix="1" applyFont="1" applyBorder="1" applyAlignment="1">
      <alignment horizontal="center"/>
    </xf>
    <xf numFmtId="0" fontId="2" fillId="0" borderId="2" xfId="0" applyFont="1" applyBorder="1" applyAlignment="1">
      <alignment horizontal="center"/>
    </xf>
    <xf numFmtId="14" fontId="2" fillId="0" borderId="2" xfId="0" applyNumberFormat="1" applyFont="1" applyBorder="1" applyAlignment="1">
      <alignment horizontal="center"/>
    </xf>
    <xf numFmtId="14" fontId="2" fillId="0" borderId="2" xfId="0" quotePrefix="1" applyNumberFormat="1" applyFont="1" applyBorder="1" applyAlignment="1">
      <alignment horizontal="center"/>
    </xf>
    <xf numFmtId="164" fontId="5" fillId="2" borderId="0" xfId="2" applyNumberFormat="1" applyFont="1"/>
    <xf numFmtId="0" fontId="5" fillId="2" borderId="0" xfId="2" applyFont="1"/>
    <xf numFmtId="0" fontId="0" fillId="0" borderId="0" xfId="0" pivotButton="1"/>
    <xf numFmtId="0" fontId="0" fillId="0" borderId="0" xfId="0" applyAlignment="1">
      <alignment horizontal="left"/>
    </xf>
    <xf numFmtId="0" fontId="2" fillId="4" borderId="2" xfId="0" applyFont="1" applyFill="1" applyBorder="1" applyAlignment="1">
      <alignment horizontal="center" vertical="center"/>
    </xf>
    <xf numFmtId="0" fontId="2" fillId="0" borderId="2" xfId="0" applyFont="1" applyBorder="1" applyAlignment="1">
      <alignment horizontal="center" vertical="center"/>
    </xf>
    <xf numFmtId="0" fontId="2" fillId="4" borderId="2" xfId="0" quotePrefix="1" applyFont="1" applyFill="1" applyBorder="1" applyAlignment="1">
      <alignment horizontal="center" vertical="center"/>
    </xf>
    <xf numFmtId="0" fontId="2" fillId="0" borderId="2" xfId="0" quotePrefix="1" applyFont="1" applyBorder="1" applyAlignment="1">
      <alignment horizontal="center" vertical="center"/>
    </xf>
    <xf numFmtId="0" fontId="4" fillId="3" borderId="1" xfId="1" applyFont="1" applyFill="1" applyAlignment="1">
      <alignment horizontal="center" vertical="center"/>
    </xf>
    <xf numFmtId="0" fontId="4" fillId="3" borderId="1" xfId="1" applyFont="1" applyFill="1" applyAlignment="1">
      <alignment horizontal="center" vertical="center" wrapText="1"/>
    </xf>
    <xf numFmtId="0" fontId="2" fillId="0" borderId="3" xfId="0" quotePrefix="1" applyFont="1" applyBorder="1" applyAlignment="1">
      <alignment horizontal="center" vertical="center"/>
    </xf>
    <xf numFmtId="0" fontId="2" fillId="0" borderId="3" xfId="0" quotePrefix="1" applyFont="1" applyBorder="1" applyAlignment="1">
      <alignment horizontal="center"/>
    </xf>
    <xf numFmtId="0" fontId="2" fillId="0" borderId="3" xfId="0" applyFont="1" applyBorder="1" applyAlignment="1">
      <alignment horizontal="center"/>
    </xf>
    <xf numFmtId="14" fontId="2" fillId="0" borderId="3" xfId="0" applyNumberFormat="1" applyFont="1" applyBorder="1" applyAlignment="1">
      <alignment horizontal="center"/>
    </xf>
    <xf numFmtId="0" fontId="6" fillId="5" borderId="5" xfId="3" applyBorder="1" applyAlignment="1">
      <alignment vertical="center"/>
    </xf>
    <xf numFmtId="0" fontId="6" fillId="5" borderId="6" xfId="3" applyBorder="1" applyAlignment="1">
      <alignment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8" borderId="9"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10" borderId="10" xfId="0" applyFill="1" applyBorder="1" applyAlignment="1">
      <alignment horizontal="center" vertical="center"/>
    </xf>
    <xf numFmtId="0" fontId="0" fillId="10" borderId="11" xfId="0" applyFill="1" applyBorder="1" applyAlignment="1">
      <alignment horizontal="center" vertical="center"/>
    </xf>
    <xf numFmtId="0" fontId="0" fillId="10" borderId="12" xfId="0" applyFill="1" applyBorder="1" applyAlignment="1">
      <alignment horizontal="center" vertical="center"/>
    </xf>
    <xf numFmtId="165" fontId="0" fillId="0" borderId="0" xfId="5" applyNumberFormat="1" applyFont="1"/>
    <xf numFmtId="10" fontId="0" fillId="0" borderId="0" xfId="5" applyNumberFormat="1" applyFont="1"/>
    <xf numFmtId="10" fontId="0" fillId="0" borderId="0" xfId="0" applyNumberFormat="1"/>
    <xf numFmtId="0" fontId="9" fillId="0" borderId="0" xfId="0" applyFont="1"/>
    <xf numFmtId="0" fontId="8" fillId="6" borderId="0" xfId="4" applyFont="1" applyAlignment="1">
      <alignment horizontal="center" vertical="center"/>
    </xf>
    <xf numFmtId="0" fontId="9" fillId="0" borderId="0" xfId="0" applyFont="1" applyAlignment="1">
      <alignment horizontal="center" vertical="center"/>
    </xf>
    <xf numFmtId="0" fontId="4" fillId="11" borderId="1" xfId="1" applyFont="1" applyFill="1" applyAlignment="1">
      <alignment horizontal="center" vertical="center"/>
    </xf>
    <xf numFmtId="0" fontId="4" fillId="11" borderId="1" xfId="1" applyFont="1" applyFill="1" applyAlignment="1">
      <alignment horizontal="center" vertical="center" wrapText="1"/>
    </xf>
    <xf numFmtId="0" fontId="2" fillId="0" borderId="3" xfId="0" applyFont="1" applyBorder="1" applyAlignment="1">
      <alignment horizontal="center" vertical="center"/>
    </xf>
    <xf numFmtId="0" fontId="0" fillId="0" borderId="0" xfId="0" applyAlignment="1">
      <alignment horizontal="left" indent="1"/>
    </xf>
    <xf numFmtId="14" fontId="0" fillId="0" borderId="0" xfId="0" applyNumberFormat="1" applyAlignment="1">
      <alignment horizontal="left" indent="2"/>
    </xf>
    <xf numFmtId="0" fontId="3" fillId="6" borderId="13" xfId="4" applyBorder="1" applyAlignment="1">
      <alignment horizontal="center"/>
    </xf>
    <xf numFmtId="0" fontId="3" fillId="2" borderId="13" xfId="2" applyBorder="1" applyAlignment="1">
      <alignment horizontal="center"/>
    </xf>
    <xf numFmtId="0" fontId="10" fillId="0" borderId="0" xfId="0" applyFont="1" applyAlignment="1">
      <alignment horizontal="center" wrapText="1"/>
    </xf>
  </cellXfs>
  <cellStyles count="6">
    <cellStyle name="Accent2" xfId="4" builtinId="33"/>
    <cellStyle name="Accent5" xfId="2" builtinId="45"/>
    <cellStyle name="Linked Cell" xfId="1" builtinId="24"/>
    <cellStyle name="Normal" xfId="0" builtinId="0"/>
    <cellStyle name="Output" xfId="3" builtinId="21"/>
    <cellStyle name="Percent" xfId="5" builtinId="5"/>
  </cellStyles>
  <dxfs count="34">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numFmt numFmtId="19" formatCode="m/d/yyyy"/>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numFmt numFmtId="19" formatCode="m/d/yyyy"/>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5" tint="0.39997558519241921"/>
        </top>
        <bottom style="thin">
          <color theme="5" tint="0.39997558519241921"/>
        </bottom>
        <vertical/>
        <horizontal/>
      </border>
    </dxf>
    <dxf>
      <border outline="0">
        <top style="thin">
          <color theme="5" tint="0.39997558519241921"/>
        </top>
      </border>
    </dxf>
    <dxf>
      <border outline="0">
        <left style="thin">
          <color theme="5" tint="0.39997558519241921"/>
        </left>
        <top style="thin">
          <color theme="5" tint="0.39997558519241921"/>
        </top>
        <bottom style="thin">
          <color theme="5" tint="0.39997558519241921"/>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double">
          <color rgb="FFFF8001"/>
        </bottom>
      </border>
    </dxf>
    <dxf>
      <font>
        <b/>
        <i val="0"/>
        <strike val="0"/>
        <condense val="0"/>
        <extend val="0"/>
        <outline val="0"/>
        <shadow val="0"/>
        <u val="none"/>
        <vertAlign val="baseline"/>
        <sz val="12"/>
        <color theme="0"/>
        <name val="Calibri"/>
        <family val="2"/>
        <scheme val="minor"/>
      </font>
      <fill>
        <patternFill patternType="solid">
          <fgColor theme="5"/>
          <bgColor theme="5"/>
        </patternFill>
      </fill>
      <alignment horizontal="center" vertical="center" textRotation="0" wrapText="1"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4"/>
        <color theme="0"/>
        <name val="Calibri"/>
        <family val="2"/>
        <scheme val="minor"/>
      </font>
      <alignment horizontal="center" vertical="center" textRotation="0" wrapText="0" indent="0" justifyLastLine="0" shrinkToFit="0" readingOrder="0"/>
    </dxf>
    <dxf>
      <numFmt numFmtId="14" formatCode="0.00%"/>
    </dxf>
    <dxf>
      <numFmt numFmtId="14" formatCode="0.00%"/>
    </dxf>
    <dxf>
      <font>
        <b/>
        <i val="0"/>
        <sz val="12"/>
        <color theme="0"/>
      </font>
      <fill>
        <patternFill>
          <bgColor theme="4" tint="-0.499984740745262"/>
        </patternFill>
      </fill>
      <border diagonalUp="0" diagonalDown="0">
        <left/>
        <right/>
        <top/>
        <bottom/>
        <vertical/>
        <horizontal/>
      </border>
    </dxf>
    <dxf>
      <font>
        <color theme="1"/>
      </font>
      <fill>
        <patternFill>
          <bgColor theme="4" tint="-0.499984740745262"/>
        </patternFill>
      </fill>
      <border diagonalUp="0" diagonalDown="0">
        <left/>
        <right/>
        <top/>
        <bottom/>
        <vertical/>
        <horizontal/>
      </border>
    </dxf>
  </dxfs>
  <tableStyles count="1" defaultTableStyle="TableStyleMedium2" defaultPivotStyle="PivotStyleLight16">
    <tableStyle name="Raihan" pivot="0" table="0" count="10" xr9:uid="{7D83E8A4-4116-41E6-AFE0-35743CFD6F14}">
      <tableStyleElement type="wholeTable" dxfId="33"/>
      <tableStyleElement type="headerRow" dxfId="32"/>
    </tableStyle>
  </tableStyles>
  <colors>
    <mruColors>
      <color rgb="FF4C142D"/>
      <color rgb="FF800000"/>
      <color rgb="FF79375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bgColor theme="4" tint="-0.49998474074526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Raiha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2.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34.pn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35.png"/><Relationship Id="rId2" Type="http://schemas.microsoft.com/office/2011/relationships/chartColorStyle" Target="colors15.xml"/><Relationship Id="rId1" Type="http://schemas.microsoft.com/office/2011/relationships/chartStyle" Target="style15.xml"/><Relationship Id="rId5" Type="http://schemas.openxmlformats.org/officeDocument/2006/relationships/image" Target="../media/image37.png"/><Relationship Id="rId4" Type="http://schemas.openxmlformats.org/officeDocument/2006/relationships/image" Target="../media/image36.png"/></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image" Target="../media/image35.png"/><Relationship Id="rId2" Type="http://schemas.microsoft.com/office/2011/relationships/chartColorStyle" Target="colors29.xml"/><Relationship Id="rId1" Type="http://schemas.microsoft.com/office/2011/relationships/chartStyle" Target="style29.xml"/><Relationship Id="rId5" Type="http://schemas.openxmlformats.org/officeDocument/2006/relationships/image" Target="../media/image37.png"/><Relationship Id="rId4" Type="http://schemas.openxmlformats.org/officeDocument/2006/relationships/image" Target="../media/image36.png"/></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2" Type="http://schemas.microsoft.com/office/2011/relationships/chartColorStyle" Target="colors6.xml"/><Relationship Id="rId1" Type="http://schemas.microsoft.com/office/2011/relationships/chartStyle" Target="style6.xml"/><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 Id="rId9" Type="http://schemas.openxmlformats.org/officeDocument/2006/relationships/image" Target="../media/image33.png"/></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Project.xlsx]Pivot!PivotTable16</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431261770244823E-2"/>
          <c:y val="1.5130882130428205E-2"/>
          <c:w val="0.91713747645951038"/>
          <c:h val="0.39024212985632811"/>
        </c:manualLayout>
      </c:layout>
      <c:lineChart>
        <c:grouping val="standard"/>
        <c:varyColors val="0"/>
        <c:ser>
          <c:idx val="0"/>
          <c:order val="0"/>
          <c:tx>
            <c:strRef>
              <c:f>Pivot!$R$3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Pivot!$Q$4:$Q$31</c:f>
              <c:strCache>
                <c:ptCount val="27"/>
                <c:pt idx="0">
                  <c:v>Afrin Eng. Works </c:v>
                </c:pt>
                <c:pt idx="1">
                  <c:v>Aquafit </c:v>
                </c:pt>
                <c:pt idx="2">
                  <c:v>Cosmic</c:v>
                </c:pt>
                <c:pt idx="3">
                  <c:v>DCS</c:v>
                </c:pt>
                <c:pt idx="4">
                  <c:v>Jahangir Mechanical work</c:v>
                </c:pt>
                <c:pt idx="5">
                  <c:v>Mars Build</c:v>
                </c:pt>
                <c:pt idx="6">
                  <c:v>Mars Build &amp; Jinnat Ali </c:v>
                </c:pt>
                <c:pt idx="7">
                  <c:v>Mars build &amp; Vision Engineering </c:v>
                </c:pt>
                <c:pt idx="8">
                  <c:v>Nerolack</c:v>
                </c:pt>
                <c:pt idx="9">
                  <c:v>Popular Electronics</c:v>
                </c:pt>
                <c:pt idx="10">
                  <c:v>Project Team</c:v>
                </c:pt>
                <c:pt idx="11">
                  <c:v>Smart Water</c:v>
                </c:pt>
                <c:pt idx="12">
                  <c:v>Vision Engineering</c:v>
                </c:pt>
                <c:pt idx="13">
                  <c:v>Zinnat Ali Enterprise</c:v>
                </c:pt>
                <c:pt idx="14">
                  <c:v>BBSL&amp;DCS</c:v>
                </c:pt>
                <c:pt idx="15">
                  <c:v>BBSL&amp;Vision</c:v>
                </c:pt>
                <c:pt idx="16">
                  <c:v>DCS&amp;PN</c:v>
                </c:pt>
                <c:pt idx="17">
                  <c:v>SS Weighing solution</c:v>
                </c:pt>
                <c:pt idx="18">
                  <c:v>Globe enterprise</c:v>
                </c:pt>
                <c:pt idx="19">
                  <c:v>MM Motors</c:v>
                </c:pt>
                <c:pt idx="20">
                  <c:v>MBSL</c:v>
                </c:pt>
                <c:pt idx="21">
                  <c:v>Solidio</c:v>
                </c:pt>
                <c:pt idx="22">
                  <c:v>Talukdar </c:v>
                </c:pt>
                <c:pt idx="23">
                  <c:v>Navana</c:v>
                </c:pt>
                <c:pt idx="24">
                  <c:v>Emkay</c:v>
                </c:pt>
                <c:pt idx="25">
                  <c:v>Idea Eng.</c:v>
                </c:pt>
                <c:pt idx="26">
                  <c:v>(blank)</c:v>
                </c:pt>
              </c:strCache>
            </c:strRef>
          </c:cat>
          <c:val>
            <c:numRef>
              <c:f>Pivot!$R$4:$R$31</c:f>
              <c:numCache>
                <c:formatCode>General</c:formatCode>
                <c:ptCount val="27"/>
                <c:pt idx="0">
                  <c:v>1</c:v>
                </c:pt>
                <c:pt idx="1">
                  <c:v>2</c:v>
                </c:pt>
                <c:pt idx="2">
                  <c:v>1</c:v>
                </c:pt>
                <c:pt idx="3">
                  <c:v>42</c:v>
                </c:pt>
                <c:pt idx="4">
                  <c:v>3</c:v>
                </c:pt>
                <c:pt idx="5">
                  <c:v>19</c:v>
                </c:pt>
                <c:pt idx="6">
                  <c:v>1</c:v>
                </c:pt>
                <c:pt idx="7">
                  <c:v>2</c:v>
                </c:pt>
                <c:pt idx="8">
                  <c:v>2</c:v>
                </c:pt>
                <c:pt idx="9">
                  <c:v>2</c:v>
                </c:pt>
                <c:pt idx="10">
                  <c:v>48</c:v>
                </c:pt>
                <c:pt idx="11">
                  <c:v>6</c:v>
                </c:pt>
                <c:pt idx="12">
                  <c:v>18</c:v>
                </c:pt>
                <c:pt idx="13">
                  <c:v>2</c:v>
                </c:pt>
                <c:pt idx="14">
                  <c:v>13</c:v>
                </c:pt>
                <c:pt idx="15">
                  <c:v>1</c:v>
                </c:pt>
                <c:pt idx="16">
                  <c:v>1</c:v>
                </c:pt>
                <c:pt idx="17">
                  <c:v>2</c:v>
                </c:pt>
                <c:pt idx="18">
                  <c:v>2</c:v>
                </c:pt>
                <c:pt idx="19">
                  <c:v>1</c:v>
                </c:pt>
                <c:pt idx="20">
                  <c:v>19</c:v>
                </c:pt>
                <c:pt idx="21">
                  <c:v>2</c:v>
                </c:pt>
                <c:pt idx="22">
                  <c:v>2</c:v>
                </c:pt>
                <c:pt idx="23">
                  <c:v>2</c:v>
                </c:pt>
                <c:pt idx="24">
                  <c:v>5</c:v>
                </c:pt>
                <c:pt idx="25">
                  <c:v>2</c:v>
                </c:pt>
              </c:numCache>
            </c:numRef>
          </c:val>
          <c:smooth val="1"/>
          <c:extLst>
            <c:ext xmlns:c16="http://schemas.microsoft.com/office/drawing/2014/chart" uri="{C3380CC4-5D6E-409C-BE32-E72D297353CC}">
              <c16:uniqueId val="{00000000-4A8A-4CD1-B092-FF66531FF517}"/>
            </c:ext>
          </c:extLst>
        </c:ser>
        <c:dLbls>
          <c:dLblPos val="t"/>
          <c:showLegendKey val="0"/>
          <c:showVal val="1"/>
          <c:showCatName val="0"/>
          <c:showSerName val="0"/>
          <c:showPercent val="0"/>
          <c:showBubbleSize val="0"/>
        </c:dLbls>
        <c:smooth val="0"/>
        <c:axId val="937160064"/>
        <c:axId val="1027426912"/>
      </c:lineChart>
      <c:catAx>
        <c:axId val="9371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027426912"/>
        <c:crosses val="autoZero"/>
        <c:auto val="1"/>
        <c:lblAlgn val="ctr"/>
        <c:lblOffset val="100"/>
        <c:noMultiLvlLbl val="0"/>
      </c:catAx>
      <c:valAx>
        <c:axId val="1027426912"/>
        <c:scaling>
          <c:orientation val="minMax"/>
        </c:scaling>
        <c:delete val="1"/>
        <c:axPos val="l"/>
        <c:numFmt formatCode="General" sourceLinked="1"/>
        <c:majorTickMark val="none"/>
        <c:minorTickMark val="none"/>
        <c:tickLblPos val="nextTo"/>
        <c:crossAx val="93716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a:scene3d>
              <a:camera prst="orthographicFront"/>
              <a:lightRig rig="threePt" dir="t"/>
            </a:scene3d>
            <a:sp3d>
              <a:bevelT w="165100" prst="coolSlant"/>
            </a:sp3d>
          </c:spPr>
          <c:dPt>
            <c:idx val="0"/>
            <c:bubble3D val="0"/>
            <c:spPr>
              <a:noFill/>
              <a:ln w="19050">
                <a:noFill/>
              </a:ln>
              <a:effectLst/>
            </c:spPr>
            <c:extLst>
              <c:ext xmlns:c16="http://schemas.microsoft.com/office/drawing/2014/chart" uri="{C3380CC4-5D6E-409C-BE32-E72D297353CC}">
                <c16:uniqueId val="{00000001-3664-4F7E-AA3E-21DF57A83B0B}"/>
              </c:ext>
            </c:extLst>
          </c:dPt>
          <c:dPt>
            <c:idx val="1"/>
            <c:bubble3D val="0"/>
            <c:spPr>
              <a:solidFill>
                <a:schemeClr val="accent2"/>
              </a:solidFill>
              <a:ln w="19050">
                <a:noFill/>
              </a:ln>
              <a:effectLst/>
              <a:scene3d>
                <a:camera prst="orthographicFront"/>
                <a:lightRig rig="threePt" dir="t"/>
              </a:scene3d>
              <a:sp3d>
                <a:bevelT w="165100" prst="coolSlant"/>
              </a:sp3d>
            </c:spPr>
            <c:extLst>
              <c:ext xmlns:c16="http://schemas.microsoft.com/office/drawing/2014/chart" uri="{C3380CC4-5D6E-409C-BE32-E72D297353CC}">
                <c16:uniqueId val="{00000003-3664-4F7E-AA3E-21DF57A83B0B}"/>
              </c:ext>
            </c:extLst>
          </c:dPt>
          <c:val>
            <c:numRef>
              <c:f>(Pivot!$X$1,Pivot!$AA$1)</c:f>
              <c:numCache>
                <c:formatCode>General</c:formatCode>
                <c:ptCount val="2"/>
                <c:pt idx="0">
                  <c:v>30</c:v>
                </c:pt>
                <c:pt idx="1">
                  <c:v>30</c:v>
                </c:pt>
              </c:numCache>
            </c:numRef>
          </c:val>
          <c:extLst>
            <c:ext xmlns:c16="http://schemas.microsoft.com/office/drawing/2014/chart" uri="{C3380CC4-5D6E-409C-BE32-E72D297353CC}">
              <c16:uniqueId val="{00000004-3664-4F7E-AA3E-21DF57A83B0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a:scene3d>
              <a:camera prst="orthographicFront"/>
              <a:lightRig rig="threePt" dir="t"/>
            </a:scene3d>
            <a:sp3d>
              <a:bevelT w="165100" prst="coolSlant"/>
            </a:sp3d>
          </c:spPr>
          <c:dPt>
            <c:idx val="0"/>
            <c:bubble3D val="0"/>
            <c:spPr>
              <a:solidFill>
                <a:srgbClr val="00B050"/>
              </a:solidFill>
              <a:ln w="19050">
                <a:noFill/>
              </a:ln>
              <a:effectLst/>
              <a:scene3d>
                <a:camera prst="orthographicFront"/>
                <a:lightRig rig="threePt" dir="t"/>
              </a:scene3d>
              <a:sp3d>
                <a:bevelT w="165100" prst="coolSlant"/>
              </a:sp3d>
            </c:spPr>
            <c:extLst>
              <c:ext xmlns:c16="http://schemas.microsoft.com/office/drawing/2014/chart" uri="{C3380CC4-5D6E-409C-BE32-E72D297353CC}">
                <c16:uniqueId val="{00000001-4060-4F14-B065-EA676050DAFE}"/>
              </c:ext>
            </c:extLst>
          </c:dPt>
          <c:dPt>
            <c:idx val="1"/>
            <c:bubble3D val="0"/>
            <c:spPr>
              <a:noFill/>
              <a:ln w="19050">
                <a:noFill/>
              </a:ln>
              <a:effectLst/>
            </c:spPr>
            <c:extLst>
              <c:ext xmlns:c16="http://schemas.microsoft.com/office/drawing/2014/chart" uri="{C3380CC4-5D6E-409C-BE32-E72D297353CC}">
                <c16:uniqueId val="{00000003-4060-4F14-B065-EA676050DAFE}"/>
              </c:ext>
            </c:extLst>
          </c:dPt>
          <c:val>
            <c:numRef>
              <c:f>(Pivot!$X$1,Pivot!$AA$1)</c:f>
              <c:numCache>
                <c:formatCode>General</c:formatCode>
                <c:ptCount val="2"/>
                <c:pt idx="0">
                  <c:v>30</c:v>
                </c:pt>
                <c:pt idx="1">
                  <c:v>30</c:v>
                </c:pt>
              </c:numCache>
            </c:numRef>
          </c:val>
          <c:extLst>
            <c:ext xmlns:c16="http://schemas.microsoft.com/office/drawing/2014/chart" uri="{C3380CC4-5D6E-409C-BE32-E72D297353CC}">
              <c16:uniqueId val="{00000004-4060-4F14-B065-EA676050DA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rgbClr val="C00000"/>
              </a:gs>
              <a:gs pos="100000">
                <a:schemeClr val="bg1"/>
              </a:gs>
              <a:gs pos="54000">
                <a:schemeClr val="accent2"/>
              </a:gs>
            </a:gsLst>
            <a:lin ang="2700000" scaled="1"/>
          </a:gradFill>
          <a:ln>
            <a:noFill/>
          </a:ln>
          <a:effectLst>
            <a:outerShdw blurRad="50800" dist="38100" dir="5400000" algn="t"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002060"/>
              </a:gs>
              <a:gs pos="100000">
                <a:schemeClr val="bg1"/>
              </a:gs>
              <a:gs pos="54000">
                <a:srgbClr val="0070C0"/>
              </a:gs>
            </a:gsLst>
            <a:lin ang="2700000" scaled="1"/>
          </a:gradFill>
          <a:ln>
            <a:noFill/>
          </a:ln>
          <a:effectLst>
            <a:outerShdw blurRad="50800" dist="38100" dir="5400000" algn="t" rotWithShape="0">
              <a:prstClr val="black">
                <a:alpha val="40000"/>
              </a:prstClr>
            </a:outerShdw>
          </a:effectLst>
          <a:sp3d/>
        </c:spPr>
      </c:pivotFmt>
      <c:pivotFmt>
        <c:idx val="4"/>
        <c:spPr>
          <a:gradFill>
            <a:gsLst>
              <a:gs pos="0">
                <a:srgbClr val="C00000"/>
              </a:gs>
              <a:gs pos="100000">
                <a:schemeClr val="bg1"/>
              </a:gs>
              <a:gs pos="54000">
                <a:schemeClr val="accent2"/>
              </a:gs>
            </a:gsLst>
            <a:lin ang="2700000" scaled="1"/>
          </a:gradFill>
          <a:ln>
            <a:noFill/>
          </a:ln>
          <a:effectLst>
            <a:outerShdw blurRad="50800" dist="38100" dir="5400000" algn="t" rotWithShape="0">
              <a:prstClr val="black">
                <a:alpha val="40000"/>
              </a:prstClr>
            </a:outerShdw>
          </a:effectLst>
          <a:sp3d/>
        </c:spPr>
      </c:pivotFmt>
      <c:pivotFmt>
        <c:idx val="5"/>
        <c:spPr>
          <a:gradFill>
            <a:gsLst>
              <a:gs pos="0">
                <a:srgbClr val="002060"/>
              </a:gs>
              <a:gs pos="100000">
                <a:schemeClr val="bg1"/>
              </a:gs>
              <a:gs pos="54000">
                <a:schemeClr val="accent5"/>
              </a:gs>
            </a:gsLst>
            <a:lin ang="2700000" scaled="1"/>
          </a:gradFill>
          <a:ln>
            <a:noFill/>
          </a:ln>
          <a:effectLst>
            <a:outerShdw blurRad="50800" dist="38100" dir="5400000" algn="t" rotWithShape="0">
              <a:prstClr val="black">
                <a:alpha val="40000"/>
              </a:prstClr>
            </a:outerShdw>
          </a:effectLst>
          <a:sp3d/>
        </c:spPr>
      </c:pivotFmt>
      <c:pivotFmt>
        <c:idx val="6"/>
        <c:spPr>
          <a:gradFill>
            <a:gsLst>
              <a:gs pos="0">
                <a:srgbClr val="002060"/>
              </a:gs>
              <a:gs pos="100000">
                <a:schemeClr val="bg1"/>
              </a:gs>
              <a:gs pos="54000">
                <a:schemeClr val="accent5"/>
              </a:gs>
            </a:gsLst>
            <a:lin ang="2700000" scaled="1"/>
          </a:gradFill>
          <a:ln>
            <a:noFill/>
          </a:ln>
          <a:effectLst>
            <a:outerShdw blurRad="50800" dist="38100" dir="5400000" algn="t" rotWithShape="0">
              <a:prstClr val="black">
                <a:alpha val="40000"/>
              </a:prstClr>
            </a:outerShdw>
          </a:effectLst>
          <a:sp3d/>
        </c:spPr>
      </c:pivotFmt>
      <c:pivotFmt>
        <c:idx val="7"/>
        <c:spPr>
          <a:gradFill>
            <a:gsLst>
              <a:gs pos="0">
                <a:srgbClr val="00B050"/>
              </a:gs>
              <a:gs pos="100000">
                <a:schemeClr val="bg1"/>
              </a:gs>
              <a:gs pos="54000">
                <a:srgbClr val="92D050"/>
              </a:gs>
            </a:gsLst>
            <a:lin ang="2700000" scaled="1"/>
          </a:gradFill>
          <a:ln>
            <a:noFill/>
          </a:ln>
          <a:effectLst>
            <a:outerShdw blurRad="50800" dist="38100" dir="5400000" algn="t" rotWithShape="0">
              <a:prstClr val="black">
                <a:alpha val="40000"/>
              </a:prstClr>
            </a:outerShdw>
          </a:effectLst>
          <a:sp3d/>
        </c:spPr>
      </c:pivotFmt>
      <c:pivotFmt>
        <c:idx val="8"/>
        <c:spPr>
          <a:gradFill>
            <a:gsLst>
              <a:gs pos="0">
                <a:srgbClr val="002060"/>
              </a:gs>
              <a:gs pos="100000">
                <a:schemeClr val="bg1"/>
              </a:gs>
              <a:gs pos="54000">
                <a:schemeClr val="accent5"/>
              </a:gs>
            </a:gsLst>
            <a:lin ang="2700000" scaled="1"/>
          </a:gradFill>
          <a:ln>
            <a:noFill/>
          </a:ln>
          <a:effectLst>
            <a:outerShdw blurRad="50800" dist="38100" dir="5400000" algn="t" rotWithShape="0">
              <a:prstClr val="black">
                <a:alpha val="40000"/>
              </a:prstClr>
            </a:outerShdw>
          </a:effectLst>
          <a:sp3d/>
        </c:spPr>
      </c:pivotFmt>
      <c:pivotFmt>
        <c:idx val="9"/>
        <c:spPr>
          <a:gradFill>
            <a:gsLst>
              <a:gs pos="0">
                <a:srgbClr val="FFC000"/>
              </a:gs>
              <a:gs pos="100000">
                <a:schemeClr val="bg1"/>
              </a:gs>
              <a:gs pos="53000">
                <a:srgbClr val="FFFF00"/>
              </a:gs>
            </a:gsLst>
            <a:lin ang="2700000" scaled="1"/>
          </a:gradFill>
          <a:ln>
            <a:noFill/>
          </a:ln>
          <a:effectLst>
            <a:outerShdw blurRad="50800" dist="38100" dir="5400000" algn="t" rotWithShape="0">
              <a:prstClr val="black">
                <a:alpha val="40000"/>
              </a:prstClr>
            </a:outerShdw>
          </a:effectLst>
          <a:sp3d/>
        </c:spPr>
      </c:pivotFmt>
      <c:pivotFmt>
        <c:idx val="10"/>
        <c:spPr>
          <a:gradFill>
            <a:gsLst>
              <a:gs pos="0">
                <a:srgbClr val="C00000"/>
              </a:gs>
              <a:gs pos="100000">
                <a:schemeClr val="bg1"/>
              </a:gs>
              <a:gs pos="54000">
                <a:schemeClr val="accent2"/>
              </a:gs>
            </a:gsLst>
            <a:lin ang="2700000" scaled="1"/>
          </a:gradFill>
          <a:ln>
            <a:noFill/>
          </a:ln>
          <a:effectLst>
            <a:outerShdw blurRad="50800" dist="38100" dir="5400000" algn="t" rotWithShape="0">
              <a:prstClr val="black">
                <a:alpha val="40000"/>
              </a:prstClr>
            </a:outerShdw>
          </a:effectLst>
          <a:sp3d/>
        </c:spPr>
      </c:pivotFmt>
      <c:pivotFmt>
        <c:idx val="11"/>
        <c:spPr>
          <a:gradFill>
            <a:gsLst>
              <a:gs pos="0">
                <a:srgbClr val="C00000"/>
              </a:gs>
              <a:gs pos="100000">
                <a:schemeClr val="bg1"/>
              </a:gs>
              <a:gs pos="54000">
                <a:schemeClr val="accent2"/>
              </a:gs>
            </a:gsLst>
            <a:lin ang="2700000" scaled="1"/>
          </a:gradFill>
          <a:ln>
            <a:noFill/>
          </a:ln>
          <a:effectLst>
            <a:outerShdw blurRad="50800" dist="38100" dir="5400000" algn="t" rotWithShape="0">
              <a:prstClr val="black">
                <a:alpha val="40000"/>
              </a:prstClr>
            </a:outerShdw>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968342644320296E-2"/>
          <c:y val="6.0857458501922E-2"/>
          <c:w val="0.91806331471135938"/>
          <c:h val="0.62310239735694795"/>
        </c:manualLayout>
      </c:layout>
      <c:bar3DChart>
        <c:barDir val="col"/>
        <c:grouping val="clustered"/>
        <c:varyColors val="1"/>
        <c:ser>
          <c:idx val="0"/>
          <c:order val="0"/>
          <c:tx>
            <c:strRef>
              <c:f>Pivot!$U$3</c:f>
              <c:strCache>
                <c:ptCount val="1"/>
                <c:pt idx="0">
                  <c:v>Total</c:v>
                </c:pt>
              </c:strCache>
            </c:strRef>
          </c:tx>
          <c:spPr>
            <a:gradFill>
              <a:gsLst>
                <a:gs pos="0">
                  <a:srgbClr val="C00000"/>
                </a:gs>
                <a:gs pos="100000">
                  <a:schemeClr val="bg1"/>
                </a:gs>
                <a:gs pos="54000">
                  <a:schemeClr val="accent2"/>
                </a:gs>
              </a:gsLst>
              <a:lin ang="2700000" scaled="1"/>
            </a:gradFill>
            <a:effectLst>
              <a:outerShdw blurRad="50800" dist="38100" dir="5400000" algn="t" rotWithShape="0">
                <a:prstClr val="black">
                  <a:alpha val="40000"/>
                </a:prstClr>
              </a:outerShdw>
            </a:effectLst>
          </c:spPr>
          <c:invertIfNegative val="0"/>
          <c:dPt>
            <c:idx val="0"/>
            <c:invertIfNegative val="0"/>
            <c:bubble3D val="0"/>
            <c:spPr>
              <a:gradFill>
                <a:gsLst>
                  <a:gs pos="0">
                    <a:srgbClr val="C00000"/>
                  </a:gs>
                  <a:gs pos="100000">
                    <a:schemeClr val="bg1"/>
                  </a:gs>
                  <a:gs pos="54000">
                    <a:schemeClr val="accent2"/>
                  </a:gs>
                </a:gsLst>
                <a:lin ang="2700000" scaled="1"/>
              </a:gradFill>
              <a:ln>
                <a:noFill/>
              </a:ln>
              <a:effectLst>
                <a:outerShdw blurRad="50800" dist="38100" dir="5400000" algn="t" rotWithShape="0">
                  <a:prstClr val="black">
                    <a:alpha val="40000"/>
                  </a:prstClr>
                </a:outerShdw>
              </a:effectLst>
              <a:sp3d/>
            </c:spPr>
            <c:extLst>
              <c:ext xmlns:c16="http://schemas.microsoft.com/office/drawing/2014/chart" uri="{C3380CC4-5D6E-409C-BE32-E72D297353CC}">
                <c16:uniqueId val="{00000001-97A0-490E-96B9-3B2F0EEB131E}"/>
              </c:ext>
            </c:extLst>
          </c:dPt>
          <c:dPt>
            <c:idx val="1"/>
            <c:invertIfNegative val="0"/>
            <c:bubble3D val="0"/>
            <c:spPr>
              <a:gradFill>
                <a:gsLst>
                  <a:gs pos="0">
                    <a:srgbClr val="002060"/>
                  </a:gs>
                  <a:gs pos="100000">
                    <a:schemeClr val="bg1"/>
                  </a:gs>
                  <a:gs pos="54000">
                    <a:schemeClr val="accent5"/>
                  </a:gs>
                </a:gsLst>
                <a:lin ang="2700000" scaled="1"/>
              </a:gradFill>
              <a:ln>
                <a:noFill/>
              </a:ln>
              <a:effectLst>
                <a:outerShdw blurRad="50800" dist="38100" dir="5400000" algn="t" rotWithShape="0">
                  <a:prstClr val="black">
                    <a:alpha val="40000"/>
                  </a:prstClr>
                </a:outerShdw>
              </a:effectLst>
              <a:sp3d/>
            </c:spPr>
            <c:extLst>
              <c:ext xmlns:c16="http://schemas.microsoft.com/office/drawing/2014/chart" uri="{C3380CC4-5D6E-409C-BE32-E72D297353CC}">
                <c16:uniqueId val="{00000001-404E-4FBC-9179-F3F800AF0371}"/>
              </c:ext>
            </c:extLst>
          </c:dPt>
          <c:dPt>
            <c:idx val="2"/>
            <c:invertIfNegative val="0"/>
            <c:bubble3D val="0"/>
            <c:spPr>
              <a:gradFill>
                <a:gsLst>
                  <a:gs pos="0">
                    <a:srgbClr val="FFC000"/>
                  </a:gs>
                  <a:gs pos="100000">
                    <a:schemeClr val="bg1"/>
                  </a:gs>
                  <a:gs pos="53000">
                    <a:srgbClr val="FFFF00"/>
                  </a:gs>
                </a:gsLst>
                <a:lin ang="2700000" scaled="1"/>
              </a:gradFill>
              <a:ln>
                <a:noFill/>
              </a:ln>
              <a:effectLst>
                <a:outerShdw blurRad="50800" dist="38100" dir="5400000" algn="t" rotWithShape="0">
                  <a:prstClr val="black">
                    <a:alpha val="40000"/>
                  </a:prstClr>
                </a:outerShdw>
              </a:effectLst>
              <a:sp3d/>
            </c:spPr>
            <c:extLst>
              <c:ext xmlns:c16="http://schemas.microsoft.com/office/drawing/2014/chart" uri="{C3380CC4-5D6E-409C-BE32-E72D297353CC}">
                <c16:uniqueId val="{00000004-4036-4DE8-A384-25E8FFFC317A}"/>
              </c:ext>
            </c:extLst>
          </c:dPt>
          <c:dPt>
            <c:idx val="3"/>
            <c:invertIfNegative val="0"/>
            <c:bubble3D val="0"/>
            <c:spPr>
              <a:gradFill>
                <a:gsLst>
                  <a:gs pos="0">
                    <a:srgbClr val="C00000"/>
                  </a:gs>
                  <a:gs pos="100000">
                    <a:schemeClr val="bg1"/>
                  </a:gs>
                  <a:gs pos="54000">
                    <a:schemeClr val="accent2"/>
                  </a:gs>
                </a:gsLst>
                <a:lin ang="2700000" scaled="1"/>
              </a:gradFill>
              <a:ln>
                <a:noFill/>
              </a:ln>
              <a:effectLst>
                <a:outerShdw blurRad="50800" dist="38100" dir="5400000" algn="t" rotWithShape="0">
                  <a:prstClr val="black">
                    <a:alpha val="40000"/>
                  </a:prstClr>
                </a:outerShdw>
              </a:effectLst>
              <a:sp3d/>
            </c:spPr>
            <c:extLst>
              <c:ext xmlns:c16="http://schemas.microsoft.com/office/drawing/2014/chart" uri="{C3380CC4-5D6E-409C-BE32-E72D297353CC}">
                <c16:uniqueId val="{00000007-6C65-4E6B-9713-00D75576AC10}"/>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Pivot!$T$4:$T$12</c:f>
              <c:multiLvlStrCache>
                <c:ptCount val="4"/>
                <c:lvl>
                  <c:pt idx="0">
                    <c:v>Nov</c:v>
                  </c:pt>
                  <c:pt idx="1">
                    <c:v>Dec</c:v>
                  </c:pt>
                  <c:pt idx="2">
                    <c:v>Jan</c:v>
                  </c:pt>
                  <c:pt idx="3">
                    <c:v>Feb</c:v>
                  </c:pt>
                </c:lvl>
                <c:lvl>
                  <c:pt idx="0">
                    <c:v>Qtr4</c:v>
                  </c:pt>
                  <c:pt idx="2">
                    <c:v>Qtr1</c:v>
                  </c:pt>
                </c:lvl>
                <c:lvl>
                  <c:pt idx="0">
                    <c:v>2021</c:v>
                  </c:pt>
                  <c:pt idx="2">
                    <c:v>2022</c:v>
                  </c:pt>
                </c:lvl>
              </c:multiLvlStrCache>
            </c:multiLvlStrRef>
          </c:cat>
          <c:val>
            <c:numRef>
              <c:f>Pivot!$U$4:$U$12</c:f>
              <c:numCache>
                <c:formatCode>General</c:formatCode>
                <c:ptCount val="4"/>
                <c:pt idx="0">
                  <c:v>65</c:v>
                </c:pt>
                <c:pt idx="1">
                  <c:v>54</c:v>
                </c:pt>
                <c:pt idx="2">
                  <c:v>82</c:v>
                </c:pt>
              </c:numCache>
            </c:numRef>
          </c:val>
          <c:shape val="cylinder"/>
          <c:extLst>
            <c:ext xmlns:c16="http://schemas.microsoft.com/office/drawing/2014/chart" uri="{C3380CC4-5D6E-409C-BE32-E72D297353CC}">
              <c16:uniqueId val="{00000000-404E-4FBC-9179-F3F800AF0371}"/>
            </c:ext>
          </c:extLst>
        </c:ser>
        <c:dLbls>
          <c:showLegendKey val="0"/>
          <c:showVal val="0"/>
          <c:showCatName val="0"/>
          <c:showSerName val="0"/>
          <c:showPercent val="0"/>
          <c:showBubbleSize val="0"/>
        </c:dLbls>
        <c:gapWidth val="219"/>
        <c:shape val="box"/>
        <c:axId val="1369122623"/>
        <c:axId val="1241752559"/>
        <c:axId val="0"/>
      </c:bar3DChart>
      <c:catAx>
        <c:axId val="13691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41752559"/>
        <c:crosses val="autoZero"/>
        <c:auto val="1"/>
        <c:lblAlgn val="ctr"/>
        <c:lblOffset val="100"/>
        <c:noMultiLvlLbl val="0"/>
      </c:catAx>
      <c:valAx>
        <c:axId val="1241752559"/>
        <c:scaling>
          <c:orientation val="minMax"/>
        </c:scaling>
        <c:delete val="1"/>
        <c:axPos val="l"/>
        <c:numFmt formatCode="General" sourceLinked="1"/>
        <c:majorTickMark val="none"/>
        <c:minorTickMark val="none"/>
        <c:tickLblPos val="nextTo"/>
        <c:crossAx val="136912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flip="none" rotWithShape="1">
              <a:gsLst>
                <a:gs pos="0">
                  <a:schemeClr val="accent2">
                    <a:lumMod val="20000"/>
                    <a:lumOff val="80000"/>
                  </a:schemeClr>
                </a:gs>
                <a:gs pos="63000">
                  <a:srgbClr val="FF0000"/>
                </a:gs>
                <a:gs pos="100000">
                  <a:srgbClr val="C00000"/>
                </a:gs>
              </a:gsLst>
              <a:lin ang="16200000" scaled="1"/>
              <a:tileRect/>
            </a:gradFill>
            <a:ln>
              <a:noFill/>
            </a:ln>
            <a:effectLst/>
            <a:scene3d>
              <a:camera prst="orthographicFront"/>
              <a:lightRig rig="balanced" dir="t"/>
            </a:scene3d>
            <a:sp3d prstMaterial="metal">
              <a:bevelT w="152400" h="50800" prst="softRound"/>
            </a:sp3d>
          </c:spPr>
          <c:invertIfNegative val="0"/>
          <c:val>
            <c:numRef>
              <c:f>'Safety Observation'!$D$1</c:f>
              <c:numCache>
                <c:formatCode>General</c:formatCode>
                <c:ptCount val="1"/>
                <c:pt idx="0">
                  <c:v>32</c:v>
                </c:pt>
              </c:numCache>
            </c:numRef>
          </c:val>
          <c:extLst>
            <c:ext xmlns:c16="http://schemas.microsoft.com/office/drawing/2014/chart" uri="{C3380CC4-5D6E-409C-BE32-E72D297353CC}">
              <c16:uniqueId val="{00000000-3B34-4A2E-BCAB-379C4B2976A9}"/>
            </c:ext>
          </c:extLst>
        </c:ser>
        <c:dLbls>
          <c:showLegendKey val="0"/>
          <c:showVal val="0"/>
          <c:showCatName val="0"/>
          <c:showSerName val="0"/>
          <c:showPercent val="0"/>
          <c:showBubbleSize val="0"/>
        </c:dLbls>
        <c:gapWidth val="219"/>
        <c:overlap val="-27"/>
        <c:axId val="1463307920"/>
        <c:axId val="1465819776"/>
      </c:barChart>
      <c:catAx>
        <c:axId val="1463307920"/>
        <c:scaling>
          <c:orientation val="minMax"/>
        </c:scaling>
        <c:delete val="1"/>
        <c:axPos val="b"/>
        <c:majorTickMark val="none"/>
        <c:minorTickMark val="none"/>
        <c:tickLblPos val="nextTo"/>
        <c:crossAx val="1465819776"/>
        <c:crosses val="autoZero"/>
        <c:auto val="1"/>
        <c:lblAlgn val="ctr"/>
        <c:lblOffset val="100"/>
        <c:noMultiLvlLbl val="0"/>
      </c:catAx>
      <c:valAx>
        <c:axId val="1465819776"/>
        <c:scaling>
          <c:orientation val="minMax"/>
          <c:max val="35"/>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crossAx val="146330792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Project.xlsx]Pivot!PivotTable4</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pivotFmt>
      <c:pivotFmt>
        <c:idx val="1"/>
        <c:spPr>
          <a:blipFill>
            <a:blip xmlns:r="http://schemas.openxmlformats.org/officeDocument/2006/relationships" r:embed="rId3"/>
            <a:stretch>
              <a:fillRect/>
            </a:stretch>
          </a:blipFill>
          <a:ln>
            <a:noFill/>
          </a:ln>
          <a:effectLst>
            <a:outerShdw blurRad="57150" dist="19050" dir="5400000" algn="ctr" rotWithShape="0">
              <a:srgbClr val="000000">
                <a:alpha val="63000"/>
              </a:srgbClr>
            </a:outerShdw>
          </a:effectLst>
          <a:sp3d/>
        </c:spPr>
      </c:pivotFmt>
      <c:pivotFmt>
        <c:idx val="2"/>
        <c:spPr>
          <a:blipFill>
            <a:blip xmlns:r="http://schemas.openxmlformats.org/officeDocument/2006/relationships" r:embed="rId4"/>
            <a:stretch>
              <a:fillRect/>
            </a:stretch>
          </a:blip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blipFill>
            <a:blip xmlns:r="http://schemas.openxmlformats.org/officeDocument/2006/relationships" r:embed="rId3"/>
            <a:stretch>
              <a:fillRect/>
            </a:stretch>
          </a:blipFill>
          <a:ln>
            <a:noFill/>
          </a:ln>
          <a:effectLst>
            <a:outerShdw blurRad="57150" dist="19050" dir="5400000" algn="ctr" rotWithShape="0">
              <a:srgbClr val="000000">
                <a:alpha val="63000"/>
              </a:srgbClr>
            </a:outerShdw>
          </a:effectLst>
          <a:sp3d/>
        </c:spPr>
      </c:pivotFmt>
      <c:pivotFmt>
        <c:idx val="5"/>
        <c:spPr>
          <a:blipFill>
            <a:blip xmlns:r="http://schemas.openxmlformats.org/officeDocument/2006/relationships" r:embed="rId4"/>
            <a:stretch>
              <a:fillRect/>
            </a:stretch>
          </a:blip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200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blipFill>
            <a:blip xmlns:r="http://schemas.openxmlformats.org/officeDocument/2006/relationships" r:embed="rId3"/>
            <a:stretch>
              <a:fillRect/>
            </a:stretch>
          </a:blipFill>
          <a:ln>
            <a:noFill/>
          </a:ln>
          <a:effectLst>
            <a:outerShdw blurRad="57150" dist="19050" dir="5400000" algn="ctr" rotWithShape="0">
              <a:srgbClr val="000000">
                <a:alpha val="63000"/>
              </a:srgbClr>
            </a:outerShdw>
          </a:effectLst>
          <a:sp3d/>
        </c:spPr>
      </c:pivotFmt>
      <c:pivotFmt>
        <c:idx val="8"/>
        <c:spPr>
          <a:blipFill>
            <a:blip xmlns:r="http://schemas.openxmlformats.org/officeDocument/2006/relationships" r:embed="rId4"/>
            <a:stretch>
              <a:fillRect/>
            </a:stretch>
          </a:blipFill>
          <a:ln>
            <a:noFill/>
          </a:ln>
          <a:effectLst>
            <a:outerShdw blurRad="57150" dist="19050" dir="5400000" algn="ctr" rotWithShape="0">
              <a:srgbClr val="000000">
                <a:alpha val="63000"/>
              </a:srgbClr>
            </a:outerShdw>
          </a:effectLst>
          <a:sp3d/>
        </c:spPr>
      </c:pivotFmt>
      <c:pivotFmt>
        <c:idx val="9"/>
        <c:spPr>
          <a:blipFill>
            <a:blip xmlns:r="http://schemas.openxmlformats.org/officeDocument/2006/relationships" r:embed="rId5"/>
            <a:stretch>
              <a:fillRect/>
            </a:stretch>
          </a:blip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Pivot!$X$25</c:f>
              <c:strCache>
                <c:ptCount val="1"/>
                <c:pt idx="0">
                  <c:v>Total</c:v>
                </c:pt>
              </c:strCache>
            </c:strRef>
          </c:tx>
          <c:invertIfNegative val="0"/>
          <c:dPt>
            <c:idx val="0"/>
            <c:invertIfNegative val="1"/>
            <c:bubble3D val="0"/>
            <c:spPr>
              <a:blipFill>
                <a:blip xmlns:r="http://schemas.openxmlformats.org/officeDocument/2006/relationships" r:embed="rId3"/>
                <a:stretch>
                  <a:fillRect/>
                </a:stretch>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65A-4C11-83B2-D0E3ADCE49A0}"/>
              </c:ext>
            </c:extLst>
          </c:dPt>
          <c:dPt>
            <c:idx val="1"/>
            <c:invertIfNegative val="0"/>
            <c:bubble3D val="0"/>
            <c:spPr>
              <a:blipFill>
                <a:blip xmlns:r="http://schemas.openxmlformats.org/officeDocument/2006/relationships" r:embed="rId5"/>
                <a:stretch>
                  <a:fillRect/>
                </a:stretch>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65A-4C11-83B2-D0E3ADCE49A0}"/>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123-4D03-9C1F-03D049064E49}"/>
              </c:ext>
            </c:extLst>
          </c:dPt>
          <c:dLbls>
            <c:spPr>
              <a:noFill/>
              <a:ln>
                <a:noFill/>
              </a:ln>
              <a:effectLst/>
            </c:spPr>
            <c:txPr>
              <a:bodyPr rot="0" spcFirstLastPara="1" vertOverflow="clip" horzOverflow="clip" vert="horz" wrap="square" lIns="38100" tIns="19050" rIns="38100" bIns="19050" anchor="ctr" anchorCtr="1">
                <a:spAutoFit/>
              </a:bodyPr>
              <a:lstStyle/>
              <a:p>
                <a:pPr>
                  <a:defRPr sz="200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Pivot!$W$26:$W$28</c:f>
              <c:strCache>
                <c:ptCount val="2"/>
                <c:pt idx="0">
                  <c:v>Red Zone</c:v>
                </c:pt>
                <c:pt idx="1">
                  <c:v>General Area</c:v>
                </c:pt>
              </c:strCache>
            </c:strRef>
          </c:cat>
          <c:val>
            <c:numRef>
              <c:f>Pivot!$X$26:$X$28</c:f>
              <c:numCache>
                <c:formatCode>General</c:formatCode>
                <c:ptCount val="2"/>
                <c:pt idx="0">
                  <c:v>50</c:v>
                </c:pt>
                <c:pt idx="1">
                  <c:v>151</c:v>
                </c:pt>
              </c:numCache>
            </c:numRef>
          </c:val>
          <c:extLst>
            <c:ext xmlns:c16="http://schemas.microsoft.com/office/drawing/2014/chart" uri="{C3380CC4-5D6E-409C-BE32-E72D297353CC}">
              <c16:uniqueId val="{00000004-665A-4C11-83B2-D0E3ADCE49A0}"/>
            </c:ext>
          </c:extLst>
        </c:ser>
        <c:dLbls>
          <c:showLegendKey val="0"/>
          <c:showVal val="0"/>
          <c:showCatName val="0"/>
          <c:showSerName val="0"/>
          <c:showPercent val="0"/>
          <c:showBubbleSize val="0"/>
        </c:dLbls>
        <c:gapWidth val="150"/>
        <c:shape val="box"/>
        <c:axId val="525081343"/>
        <c:axId val="528621503"/>
        <c:axId val="0"/>
      </c:bar3DChart>
      <c:catAx>
        <c:axId val="5250813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528621503"/>
        <c:crosses val="autoZero"/>
        <c:auto val="1"/>
        <c:lblAlgn val="ctr"/>
        <c:lblOffset val="100"/>
        <c:noMultiLvlLbl val="0"/>
      </c:catAx>
      <c:valAx>
        <c:axId val="528621503"/>
        <c:scaling>
          <c:orientation val="minMax"/>
        </c:scaling>
        <c:delete val="1"/>
        <c:axPos val="l"/>
        <c:numFmt formatCode="General" sourceLinked="1"/>
        <c:majorTickMark val="none"/>
        <c:minorTickMark val="none"/>
        <c:tickLblPos val="nextTo"/>
        <c:crossAx val="52508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HSE!$B$3:$B$6</c:f>
              <c:strCache>
                <c:ptCount val="4"/>
                <c:pt idx="0">
                  <c:v>MTC</c:v>
                </c:pt>
                <c:pt idx="1">
                  <c:v>FA</c:v>
                </c:pt>
                <c:pt idx="2">
                  <c:v>LTI</c:v>
                </c:pt>
                <c:pt idx="3">
                  <c:v>FI</c:v>
                </c:pt>
              </c:strCache>
            </c:strRef>
          </c:cat>
          <c:val>
            <c:numRef>
              <c:f>HSE!$C$3:$C$6</c:f>
              <c:numCache>
                <c:formatCode>General</c:formatCode>
                <c:ptCount val="4"/>
                <c:pt idx="0">
                  <c:v>11</c:v>
                </c:pt>
                <c:pt idx="1">
                  <c:v>64</c:v>
                </c:pt>
                <c:pt idx="2">
                  <c:v>0</c:v>
                </c:pt>
                <c:pt idx="3">
                  <c:v>0</c:v>
                </c:pt>
              </c:numCache>
            </c:numRef>
          </c:val>
          <c:extLst>
            <c:ext xmlns:c16="http://schemas.microsoft.com/office/drawing/2014/chart" uri="{C3380CC4-5D6E-409C-BE32-E72D297353CC}">
              <c16:uniqueId val="{00000000-4286-4991-A378-4EA3D2D80D80}"/>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HSE!$B$3:$B$6</c:f>
              <c:strCache>
                <c:ptCount val="4"/>
                <c:pt idx="0">
                  <c:v>MTC</c:v>
                </c:pt>
                <c:pt idx="1">
                  <c:v>FA</c:v>
                </c:pt>
                <c:pt idx="2">
                  <c:v>LTI</c:v>
                </c:pt>
                <c:pt idx="3">
                  <c:v>FI</c:v>
                </c:pt>
              </c:strCache>
            </c:strRef>
          </c:cat>
          <c:val>
            <c:numRef>
              <c:f>HSE!$D$3:$D$6</c:f>
              <c:numCache>
                <c:formatCode>General</c:formatCode>
                <c:ptCount val="4"/>
                <c:pt idx="0">
                  <c:v>1</c:v>
                </c:pt>
                <c:pt idx="1">
                  <c:v>68</c:v>
                </c:pt>
                <c:pt idx="2">
                  <c:v>2</c:v>
                </c:pt>
                <c:pt idx="3">
                  <c:v>0</c:v>
                </c:pt>
              </c:numCache>
            </c:numRef>
          </c:val>
          <c:extLst>
            <c:ext xmlns:c16="http://schemas.microsoft.com/office/drawing/2014/chart" uri="{C3380CC4-5D6E-409C-BE32-E72D297353CC}">
              <c16:uniqueId val="{00000001-4286-4991-A378-4EA3D2D80D80}"/>
            </c:ext>
          </c:extLst>
        </c:ser>
        <c:dLbls>
          <c:dLblPos val="outEnd"/>
          <c:showLegendKey val="0"/>
          <c:showVal val="1"/>
          <c:showCatName val="0"/>
          <c:showSerName val="0"/>
          <c:showPercent val="0"/>
          <c:showBubbleSize val="0"/>
        </c:dLbls>
        <c:gapWidth val="219"/>
        <c:overlap val="-27"/>
        <c:axId val="1360164576"/>
        <c:axId val="1061577344"/>
      </c:barChart>
      <c:catAx>
        <c:axId val="136016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577344"/>
        <c:crosses val="autoZero"/>
        <c:auto val="1"/>
        <c:lblAlgn val="ctr"/>
        <c:lblOffset val="100"/>
        <c:noMultiLvlLbl val="0"/>
      </c:catAx>
      <c:valAx>
        <c:axId val="1061577344"/>
        <c:scaling>
          <c:orientation val="minMax"/>
        </c:scaling>
        <c:delete val="1"/>
        <c:axPos val="l"/>
        <c:numFmt formatCode="General" sourceLinked="1"/>
        <c:majorTickMark val="none"/>
        <c:minorTickMark val="none"/>
        <c:tickLblPos val="nextTo"/>
        <c:crossAx val="136016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HSE!$G$3:$G$6</c:f>
              <c:strCache>
                <c:ptCount val="4"/>
                <c:pt idx="0">
                  <c:v>MTC</c:v>
                </c:pt>
                <c:pt idx="1">
                  <c:v>FA</c:v>
                </c:pt>
                <c:pt idx="2">
                  <c:v>LTI</c:v>
                </c:pt>
                <c:pt idx="3">
                  <c:v>FI</c:v>
                </c:pt>
              </c:strCache>
            </c:strRef>
          </c:cat>
          <c:val>
            <c:numRef>
              <c:f>HSE!$H$3:$H$6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E118-4DEE-947D-F2E7A501B074}"/>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HSE!$G$3:$G$6</c:f>
              <c:strCache>
                <c:ptCount val="4"/>
                <c:pt idx="0">
                  <c:v>MTC</c:v>
                </c:pt>
                <c:pt idx="1">
                  <c:v>FA</c:v>
                </c:pt>
                <c:pt idx="2">
                  <c:v>LTI</c:v>
                </c:pt>
                <c:pt idx="3">
                  <c:v>FI</c:v>
                </c:pt>
              </c:strCache>
            </c:strRef>
          </c:cat>
          <c:val>
            <c:numRef>
              <c:f>HSE!$I$3:$I$6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E118-4DEE-947D-F2E7A501B074}"/>
            </c:ext>
          </c:extLst>
        </c:ser>
        <c:dLbls>
          <c:dLblPos val="outEnd"/>
          <c:showLegendKey val="0"/>
          <c:showVal val="1"/>
          <c:showCatName val="0"/>
          <c:showSerName val="0"/>
          <c:showPercent val="0"/>
          <c:showBubbleSize val="0"/>
        </c:dLbls>
        <c:gapWidth val="219"/>
        <c:overlap val="-27"/>
        <c:axId val="1253472320"/>
        <c:axId val="975291280"/>
      </c:barChart>
      <c:catAx>
        <c:axId val="125347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91280"/>
        <c:crosses val="autoZero"/>
        <c:auto val="1"/>
        <c:lblAlgn val="ctr"/>
        <c:lblOffset val="100"/>
        <c:noMultiLvlLbl val="0"/>
      </c:catAx>
      <c:valAx>
        <c:axId val="975291280"/>
        <c:scaling>
          <c:orientation val="minMax"/>
        </c:scaling>
        <c:delete val="1"/>
        <c:axPos val="l"/>
        <c:numFmt formatCode="General" sourceLinked="1"/>
        <c:majorTickMark val="none"/>
        <c:minorTickMark val="none"/>
        <c:tickLblPos val="nextTo"/>
        <c:crossAx val="125347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Project.xlsx]HSE!PivotTable2</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s>
    <c:plotArea>
      <c:layout/>
      <c:barChart>
        <c:barDir val="bar"/>
        <c:grouping val="clustered"/>
        <c:varyColors val="1"/>
        <c:ser>
          <c:idx val="0"/>
          <c:order val="0"/>
          <c:tx>
            <c:strRef>
              <c:f>HSE!$P$1</c:f>
              <c:strCache>
                <c:ptCount val="1"/>
                <c:pt idx="0">
                  <c:v>Total</c:v>
                </c:pt>
              </c:strCache>
            </c:strRef>
          </c:tx>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4C10-4318-9C11-4002594AE7E3}"/>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4C10-4318-9C11-4002594AE7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HSE!$O$2:$O$4</c:f>
              <c:strCache>
                <c:ptCount val="2"/>
                <c:pt idx="0">
                  <c:v>2020</c:v>
                </c:pt>
                <c:pt idx="1">
                  <c:v>2021</c:v>
                </c:pt>
              </c:strCache>
            </c:strRef>
          </c:cat>
          <c:val>
            <c:numRef>
              <c:f>HSE!$P$2:$P$4</c:f>
              <c:numCache>
                <c:formatCode>0.00%</c:formatCode>
                <c:ptCount val="2"/>
                <c:pt idx="0">
                  <c:v>0.99984332011306731</c:v>
                </c:pt>
                <c:pt idx="1">
                  <c:v>0.98127160595287377</c:v>
                </c:pt>
              </c:numCache>
            </c:numRef>
          </c:val>
          <c:extLst>
            <c:ext xmlns:c16="http://schemas.microsoft.com/office/drawing/2014/chart" uri="{C3380CC4-5D6E-409C-BE32-E72D297353CC}">
              <c16:uniqueId val="{00000000-0045-4357-AB40-0295A15C7462}"/>
            </c:ext>
          </c:extLst>
        </c:ser>
        <c:dLbls>
          <c:dLblPos val="outEnd"/>
          <c:showLegendKey val="0"/>
          <c:showVal val="1"/>
          <c:showCatName val="0"/>
          <c:showSerName val="0"/>
          <c:showPercent val="0"/>
          <c:showBubbleSize val="0"/>
        </c:dLbls>
        <c:gapWidth val="182"/>
        <c:axId val="708848447"/>
        <c:axId val="698201871"/>
      </c:barChart>
      <c:catAx>
        <c:axId val="70884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01871"/>
        <c:crosses val="autoZero"/>
        <c:auto val="1"/>
        <c:lblAlgn val="ctr"/>
        <c:lblOffset val="100"/>
        <c:noMultiLvlLbl val="0"/>
      </c:catAx>
      <c:valAx>
        <c:axId val="698201871"/>
        <c:scaling>
          <c:orientation val="minMax"/>
        </c:scaling>
        <c:delete val="1"/>
        <c:axPos val="b"/>
        <c:numFmt formatCode="0.00%" sourceLinked="1"/>
        <c:majorTickMark val="none"/>
        <c:minorTickMark val="none"/>
        <c:tickLblPos val="nextTo"/>
        <c:crossAx val="7088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flip="none" rotWithShape="1">
              <a:gsLst>
                <a:gs pos="5310">
                  <a:schemeClr val="bg1"/>
                </a:gs>
                <a:gs pos="47000">
                  <a:schemeClr val="accent1">
                    <a:lumMod val="75000"/>
                  </a:schemeClr>
                </a:gs>
                <a:gs pos="100000">
                  <a:schemeClr val="accent5">
                    <a:lumMod val="50000"/>
                  </a:schemeClr>
                </a:gs>
              </a:gsLst>
              <a:lin ang="16200000" scaled="1"/>
              <a:tileRect/>
            </a:gradFill>
            <a:ln>
              <a:noFill/>
            </a:ln>
            <a:effectLst/>
            <a:scene3d>
              <a:camera prst="orthographicFront"/>
              <a:lightRig rig="balanced" dir="t"/>
            </a:scene3d>
            <a:sp3d prstMaterial="metal">
              <a:bevelT/>
            </a:sp3d>
          </c:spPr>
          <c:invertIfNegative val="0"/>
          <c:val>
            <c:numRef>
              <c:f>'Safety Observation'!$D$1</c:f>
              <c:numCache>
                <c:formatCode>General</c:formatCode>
                <c:ptCount val="1"/>
                <c:pt idx="0">
                  <c:v>32</c:v>
                </c:pt>
              </c:numCache>
            </c:numRef>
          </c:val>
          <c:extLst>
            <c:ext xmlns:c16="http://schemas.microsoft.com/office/drawing/2014/chart" uri="{C3380CC4-5D6E-409C-BE32-E72D297353CC}">
              <c16:uniqueId val="{00000000-36A4-4D6F-BDED-2E8D2110FD66}"/>
            </c:ext>
          </c:extLst>
        </c:ser>
        <c:dLbls>
          <c:showLegendKey val="0"/>
          <c:showVal val="0"/>
          <c:showCatName val="0"/>
          <c:showSerName val="0"/>
          <c:showPercent val="0"/>
          <c:showBubbleSize val="0"/>
        </c:dLbls>
        <c:gapWidth val="219"/>
        <c:overlap val="-27"/>
        <c:axId val="1463307920"/>
        <c:axId val="1465819776"/>
      </c:barChart>
      <c:catAx>
        <c:axId val="1463307920"/>
        <c:scaling>
          <c:orientation val="minMax"/>
        </c:scaling>
        <c:delete val="1"/>
        <c:axPos val="b"/>
        <c:majorTickMark val="none"/>
        <c:minorTickMark val="none"/>
        <c:tickLblPos val="nextTo"/>
        <c:crossAx val="1465819776"/>
        <c:crosses val="autoZero"/>
        <c:auto val="1"/>
        <c:lblAlgn val="ctr"/>
        <c:lblOffset val="100"/>
        <c:noMultiLvlLbl val="0"/>
      </c:catAx>
      <c:valAx>
        <c:axId val="1465819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30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2020</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HSE!$B$3:$B$6</c:f>
              <c:strCache>
                <c:ptCount val="4"/>
                <c:pt idx="0">
                  <c:v>MTC</c:v>
                </c:pt>
                <c:pt idx="1">
                  <c:v>FA</c:v>
                </c:pt>
                <c:pt idx="2">
                  <c:v>LTI</c:v>
                </c:pt>
                <c:pt idx="3">
                  <c:v>FI</c:v>
                </c:pt>
              </c:strCache>
            </c:strRef>
          </c:cat>
          <c:val>
            <c:numRef>
              <c:f>HSE!$C$3:$C$6</c:f>
              <c:numCache>
                <c:formatCode>General</c:formatCode>
                <c:ptCount val="4"/>
                <c:pt idx="0">
                  <c:v>11</c:v>
                </c:pt>
                <c:pt idx="1">
                  <c:v>64</c:v>
                </c:pt>
                <c:pt idx="2">
                  <c:v>0</c:v>
                </c:pt>
                <c:pt idx="3">
                  <c:v>0</c:v>
                </c:pt>
              </c:numCache>
            </c:numRef>
          </c:val>
          <c:extLst>
            <c:ext xmlns:c16="http://schemas.microsoft.com/office/drawing/2014/chart" uri="{C3380CC4-5D6E-409C-BE32-E72D297353CC}">
              <c16:uniqueId val="{00000000-6C31-491A-92DB-7A77FF20A355}"/>
            </c:ext>
          </c:extLst>
        </c:ser>
        <c:ser>
          <c:idx val="1"/>
          <c:order val="1"/>
          <c:tx>
            <c:v>2021</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HSE!$B$3:$B$6</c:f>
              <c:strCache>
                <c:ptCount val="4"/>
                <c:pt idx="0">
                  <c:v>MTC</c:v>
                </c:pt>
                <c:pt idx="1">
                  <c:v>FA</c:v>
                </c:pt>
                <c:pt idx="2">
                  <c:v>LTI</c:v>
                </c:pt>
                <c:pt idx="3">
                  <c:v>FI</c:v>
                </c:pt>
              </c:strCache>
            </c:strRef>
          </c:cat>
          <c:val>
            <c:numRef>
              <c:f>HSE!$D$3:$D$6</c:f>
              <c:numCache>
                <c:formatCode>General</c:formatCode>
                <c:ptCount val="4"/>
                <c:pt idx="0">
                  <c:v>1</c:v>
                </c:pt>
                <c:pt idx="1">
                  <c:v>68</c:v>
                </c:pt>
                <c:pt idx="2">
                  <c:v>2</c:v>
                </c:pt>
                <c:pt idx="3">
                  <c:v>0</c:v>
                </c:pt>
              </c:numCache>
            </c:numRef>
          </c:val>
          <c:extLst>
            <c:ext xmlns:c16="http://schemas.microsoft.com/office/drawing/2014/chart" uri="{C3380CC4-5D6E-409C-BE32-E72D297353CC}">
              <c16:uniqueId val="{00000001-6C31-491A-92DB-7A77FF20A355}"/>
            </c:ext>
          </c:extLst>
        </c:ser>
        <c:dLbls>
          <c:dLblPos val="outEnd"/>
          <c:showLegendKey val="0"/>
          <c:showVal val="1"/>
          <c:showCatName val="0"/>
          <c:showSerName val="0"/>
          <c:showPercent val="0"/>
          <c:showBubbleSize val="0"/>
        </c:dLbls>
        <c:gapWidth val="219"/>
        <c:overlap val="-27"/>
        <c:axId val="1360164576"/>
        <c:axId val="1061577344"/>
      </c:barChart>
      <c:catAx>
        <c:axId val="136016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1061577344"/>
        <c:crosses val="autoZero"/>
        <c:auto val="1"/>
        <c:lblAlgn val="ctr"/>
        <c:lblOffset val="100"/>
        <c:noMultiLvlLbl val="0"/>
      </c:catAx>
      <c:valAx>
        <c:axId val="1061577344"/>
        <c:scaling>
          <c:orientation val="minMax"/>
        </c:scaling>
        <c:delete val="1"/>
        <c:axPos val="l"/>
        <c:numFmt formatCode="General" sourceLinked="1"/>
        <c:majorTickMark val="none"/>
        <c:minorTickMark val="none"/>
        <c:tickLblPos val="nextTo"/>
        <c:crossAx val="1360164576"/>
        <c:crosses val="autoZero"/>
        <c:crossBetween val="between"/>
      </c:valAx>
      <c:spPr>
        <a:noFill/>
        <a:ln>
          <a:noFill/>
        </a:ln>
        <a:effectLst/>
      </c:spPr>
    </c:plotArea>
    <c:legend>
      <c:legendPos val="t"/>
      <c:legendEntry>
        <c:idx val="1"/>
        <c:txPr>
          <a:bodyPr rot="0" spcFirstLastPara="1" vertOverflow="ellipsis" vert="horz" wrap="square" anchor="ctr" anchorCtr="1"/>
          <a:lstStyle/>
          <a:p>
            <a:pPr>
              <a:defRPr sz="1200" b="1" i="0" u="none" strike="noStrike" kern="1200" baseline="0">
                <a:ln>
                  <a:noFill/>
                </a:ln>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Pivot!$B$3</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1A4B-4A05-8A73-2B03F23322A1}"/>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1A4B-4A05-8A73-2B03F23322A1}"/>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1A4B-4A05-8A73-2B03F23322A1}"/>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1A4B-4A05-8A73-2B03F23322A1}"/>
              </c:ext>
            </c:extLst>
          </c:dPt>
          <c:cat>
            <c:multiLvlStrRef>
              <c:f>Pivot!$A$4:$A$12</c:f>
              <c:multiLvlStrCache>
                <c:ptCount val="4"/>
                <c:lvl>
                  <c:pt idx="0">
                    <c:v>Nov</c:v>
                  </c:pt>
                  <c:pt idx="1">
                    <c:v>Dec</c:v>
                  </c:pt>
                  <c:pt idx="2">
                    <c:v>Jan</c:v>
                  </c:pt>
                  <c:pt idx="3">
                    <c:v>Feb</c:v>
                  </c:pt>
                </c:lvl>
                <c:lvl>
                  <c:pt idx="0">
                    <c:v>Qtr4</c:v>
                  </c:pt>
                  <c:pt idx="2">
                    <c:v>Qtr1</c:v>
                  </c:pt>
                </c:lvl>
                <c:lvl>
                  <c:pt idx="0">
                    <c:v>2021</c:v>
                  </c:pt>
                  <c:pt idx="2">
                    <c:v>2022</c:v>
                  </c:pt>
                </c:lvl>
              </c:multiLvlStrCache>
            </c:multiLvlStrRef>
          </c:cat>
          <c:val>
            <c:numRef>
              <c:f>Pivot!$B$4:$B$12</c:f>
              <c:numCache>
                <c:formatCode>General</c:formatCode>
                <c:ptCount val="4"/>
                <c:pt idx="0">
                  <c:v>66</c:v>
                </c:pt>
                <c:pt idx="1">
                  <c:v>53</c:v>
                </c:pt>
                <c:pt idx="2">
                  <c:v>82</c:v>
                </c:pt>
              </c:numCache>
            </c:numRef>
          </c:val>
          <c:extLst>
            <c:ext xmlns:c16="http://schemas.microsoft.com/office/drawing/2014/chart" uri="{C3380CC4-5D6E-409C-BE32-E72D297353CC}">
              <c16:uniqueId val="{00000004-A471-42B8-9905-1067AE314AE5}"/>
            </c:ext>
          </c:extLst>
        </c:ser>
        <c:dLbls>
          <c:showLegendKey val="0"/>
          <c:showVal val="0"/>
          <c:showCatName val="0"/>
          <c:showSerName val="0"/>
          <c:showPercent val="0"/>
          <c:showBubbleSize val="0"/>
        </c:dLbls>
        <c:gapWidth val="219"/>
        <c:shape val="box"/>
        <c:axId val="676815344"/>
        <c:axId val="859651632"/>
        <c:axId val="0"/>
      </c:bar3DChart>
      <c:catAx>
        <c:axId val="67681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9651632"/>
        <c:crosses val="autoZero"/>
        <c:auto val="1"/>
        <c:lblAlgn val="ctr"/>
        <c:lblOffset val="100"/>
        <c:noMultiLvlLbl val="0"/>
      </c:catAx>
      <c:valAx>
        <c:axId val="859651632"/>
        <c:scaling>
          <c:orientation val="minMax"/>
        </c:scaling>
        <c:delete val="1"/>
        <c:axPos val="l"/>
        <c:numFmt formatCode="General" sourceLinked="1"/>
        <c:majorTickMark val="none"/>
        <c:minorTickMark val="none"/>
        <c:tickLblPos val="nextTo"/>
        <c:crossAx val="67681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cat>
            <c:strRef>
              <c:f>Pivot!$D$4:$D$10</c:f>
              <c:strCache>
                <c:ptCount val="6"/>
                <c:pt idx="0">
                  <c:v>Bakkar</c:v>
                </c:pt>
                <c:pt idx="1">
                  <c:v>Dulal</c:v>
                </c:pt>
                <c:pt idx="2">
                  <c:v>Mahfuz</c:v>
                </c:pt>
                <c:pt idx="3">
                  <c:v>Zahirul</c:v>
                </c:pt>
                <c:pt idx="4">
                  <c:v>Shamim</c:v>
                </c:pt>
                <c:pt idx="5">
                  <c:v>Sayeed</c:v>
                </c:pt>
              </c:strCache>
            </c:strRef>
          </c:cat>
          <c:val>
            <c:numRef>
              <c:f>Pivot!$E$4:$E$10</c:f>
              <c:numCache>
                <c:formatCode>General</c:formatCode>
                <c:ptCount val="6"/>
                <c:pt idx="0">
                  <c:v>69</c:v>
                </c:pt>
                <c:pt idx="1">
                  <c:v>2</c:v>
                </c:pt>
                <c:pt idx="2">
                  <c:v>76</c:v>
                </c:pt>
                <c:pt idx="3">
                  <c:v>7</c:v>
                </c:pt>
                <c:pt idx="4">
                  <c:v>45</c:v>
                </c:pt>
                <c:pt idx="5">
                  <c:v>2</c:v>
                </c:pt>
              </c:numCache>
            </c:numRef>
          </c:val>
          <c:extLst>
            <c:ext xmlns:c16="http://schemas.microsoft.com/office/drawing/2014/chart" uri="{C3380CC4-5D6E-409C-BE32-E72D297353CC}">
              <c16:uniqueId val="{00000000-CA70-41D4-9FE6-8C57F5A3C550}"/>
            </c:ext>
          </c:extLst>
        </c:ser>
        <c:dLbls>
          <c:showLegendKey val="0"/>
          <c:showVal val="0"/>
          <c:showCatName val="0"/>
          <c:showSerName val="0"/>
          <c:showPercent val="0"/>
          <c:showBubbleSize val="0"/>
        </c:dLbls>
        <c:gapWidth val="219"/>
        <c:overlap val="-27"/>
        <c:axId val="676800544"/>
        <c:axId val="1020269136"/>
      </c:barChart>
      <c:catAx>
        <c:axId val="67680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69136"/>
        <c:crosses val="autoZero"/>
        <c:auto val="1"/>
        <c:lblAlgn val="ctr"/>
        <c:lblOffset val="100"/>
        <c:noMultiLvlLbl val="0"/>
      </c:catAx>
      <c:valAx>
        <c:axId val="10202691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7680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Pivot!$H$3</c:f>
              <c:strCache>
                <c:ptCount val="1"/>
                <c:pt idx="0">
                  <c:v>Total</c:v>
                </c:pt>
              </c:strCache>
            </c:strRef>
          </c:tx>
          <c:spPr>
            <a:solidFill>
              <a:schemeClr val="accent1"/>
            </a:solidFill>
            <a:ln>
              <a:noFill/>
            </a:ln>
            <a:effectLst/>
          </c:spPr>
          <c:invertIfNegative val="0"/>
          <c:cat>
            <c:strRef>
              <c:f>Pivot!$G$4:$G$43</c:f>
              <c:strCache>
                <c:ptCount val="39"/>
                <c:pt idx="0">
                  <c:v>Arup-Project</c:v>
                </c:pt>
                <c:pt idx="1">
                  <c:v>Azim-HSE</c:v>
                </c:pt>
                <c:pt idx="2">
                  <c:v>Farhad-U2</c:v>
                </c:pt>
                <c:pt idx="3">
                  <c:v>Helal-Admin</c:v>
                </c:pt>
                <c:pt idx="4">
                  <c:v>Imran-MTC</c:v>
                </c:pt>
                <c:pt idx="5">
                  <c:v>Jahangir-Technical</c:v>
                </c:pt>
                <c:pt idx="6">
                  <c:v>Kamal-Admin</c:v>
                </c:pt>
                <c:pt idx="7">
                  <c:v>Koushik-U1</c:v>
                </c:pt>
                <c:pt idx="8">
                  <c:v>Mahfuz-Project</c:v>
                </c:pt>
                <c:pt idx="9">
                  <c:v>Md.Kaisar - W/H</c:v>
                </c:pt>
                <c:pt idx="10">
                  <c:v>Pijush-Admin</c:v>
                </c:pt>
                <c:pt idx="11">
                  <c:v>Pranab- U3</c:v>
                </c:pt>
                <c:pt idx="12">
                  <c:v>Saiful -Admin</c:v>
                </c:pt>
                <c:pt idx="13">
                  <c:v>Samim-Project </c:v>
                </c:pt>
                <c:pt idx="14">
                  <c:v>Soliman-Admin</c:v>
                </c:pt>
                <c:pt idx="15">
                  <c:v>Zahirul-Project</c:v>
                </c:pt>
                <c:pt idx="16">
                  <c:v>Mizan-Technical</c:v>
                </c:pt>
                <c:pt idx="17">
                  <c:v>Samim-Project</c:v>
                </c:pt>
                <c:pt idx="18">
                  <c:v>Shawkat-MTC</c:v>
                </c:pt>
                <c:pt idx="19">
                  <c:v>Saju-Technical</c:v>
                </c:pt>
                <c:pt idx="20">
                  <c:v>kamal-WH</c:v>
                </c:pt>
                <c:pt idx="21">
                  <c:v>Sohan-U2</c:v>
                </c:pt>
                <c:pt idx="22">
                  <c:v>Kazi-Packing</c:v>
                </c:pt>
                <c:pt idx="23">
                  <c:v>Mehedi-U2</c:v>
                </c:pt>
                <c:pt idx="24">
                  <c:v>Kaiser-WH</c:v>
                </c:pt>
                <c:pt idx="25">
                  <c:v>Forkan-Admin</c:v>
                </c:pt>
                <c:pt idx="26">
                  <c:v>Shazed-U2</c:v>
                </c:pt>
                <c:pt idx="27">
                  <c:v>Aziz-U2</c:v>
                </c:pt>
                <c:pt idx="28">
                  <c:v>Ashraf-WH</c:v>
                </c:pt>
                <c:pt idx="29">
                  <c:v>Imran-HSE</c:v>
                </c:pt>
                <c:pt idx="30">
                  <c:v>Tamjid-U1&amp;3</c:v>
                </c:pt>
                <c:pt idx="31">
                  <c:v>Sayeed- Project</c:v>
                </c:pt>
                <c:pt idx="32">
                  <c:v>Saiful-U3</c:v>
                </c:pt>
                <c:pt idx="33">
                  <c:v>Shahadat-Admin</c:v>
                </c:pt>
                <c:pt idx="34">
                  <c:v>Dabirul-Admin</c:v>
                </c:pt>
                <c:pt idx="35">
                  <c:v>Sarwar-WH</c:v>
                </c:pt>
                <c:pt idx="36">
                  <c:v>Bakkar-Project</c:v>
                </c:pt>
                <c:pt idx="37">
                  <c:v>Alvi-U2</c:v>
                </c:pt>
                <c:pt idx="38">
                  <c:v>(blank)</c:v>
                </c:pt>
              </c:strCache>
            </c:strRef>
          </c:cat>
          <c:val>
            <c:numRef>
              <c:f>Pivot!$H$4:$H$43</c:f>
              <c:numCache>
                <c:formatCode>General</c:formatCode>
                <c:ptCount val="39"/>
                <c:pt idx="0">
                  <c:v>1</c:v>
                </c:pt>
                <c:pt idx="1">
                  <c:v>2</c:v>
                </c:pt>
                <c:pt idx="2">
                  <c:v>3</c:v>
                </c:pt>
                <c:pt idx="3">
                  <c:v>1</c:v>
                </c:pt>
                <c:pt idx="4">
                  <c:v>2</c:v>
                </c:pt>
                <c:pt idx="5">
                  <c:v>1</c:v>
                </c:pt>
                <c:pt idx="6">
                  <c:v>11</c:v>
                </c:pt>
                <c:pt idx="7">
                  <c:v>11</c:v>
                </c:pt>
                <c:pt idx="8">
                  <c:v>39</c:v>
                </c:pt>
                <c:pt idx="9">
                  <c:v>1</c:v>
                </c:pt>
                <c:pt idx="10">
                  <c:v>3</c:v>
                </c:pt>
                <c:pt idx="11">
                  <c:v>32</c:v>
                </c:pt>
                <c:pt idx="12">
                  <c:v>1</c:v>
                </c:pt>
                <c:pt idx="13">
                  <c:v>12</c:v>
                </c:pt>
                <c:pt idx="14">
                  <c:v>3</c:v>
                </c:pt>
                <c:pt idx="15">
                  <c:v>6</c:v>
                </c:pt>
                <c:pt idx="16">
                  <c:v>1</c:v>
                </c:pt>
                <c:pt idx="17">
                  <c:v>9</c:v>
                </c:pt>
                <c:pt idx="18">
                  <c:v>6</c:v>
                </c:pt>
                <c:pt idx="19">
                  <c:v>2</c:v>
                </c:pt>
                <c:pt idx="20">
                  <c:v>5</c:v>
                </c:pt>
                <c:pt idx="21">
                  <c:v>7</c:v>
                </c:pt>
                <c:pt idx="22">
                  <c:v>2</c:v>
                </c:pt>
                <c:pt idx="23">
                  <c:v>1</c:v>
                </c:pt>
                <c:pt idx="24">
                  <c:v>2</c:v>
                </c:pt>
                <c:pt idx="25">
                  <c:v>1</c:v>
                </c:pt>
                <c:pt idx="26">
                  <c:v>2</c:v>
                </c:pt>
                <c:pt idx="27">
                  <c:v>2</c:v>
                </c:pt>
                <c:pt idx="28">
                  <c:v>2</c:v>
                </c:pt>
                <c:pt idx="29">
                  <c:v>15</c:v>
                </c:pt>
                <c:pt idx="30">
                  <c:v>1</c:v>
                </c:pt>
                <c:pt idx="31">
                  <c:v>1</c:v>
                </c:pt>
                <c:pt idx="32">
                  <c:v>3</c:v>
                </c:pt>
                <c:pt idx="33">
                  <c:v>1</c:v>
                </c:pt>
                <c:pt idx="34">
                  <c:v>4</c:v>
                </c:pt>
                <c:pt idx="35">
                  <c:v>1</c:v>
                </c:pt>
                <c:pt idx="36">
                  <c:v>3</c:v>
                </c:pt>
                <c:pt idx="37">
                  <c:v>1</c:v>
                </c:pt>
              </c:numCache>
            </c:numRef>
          </c:val>
          <c:extLst>
            <c:ext xmlns:c16="http://schemas.microsoft.com/office/drawing/2014/chart" uri="{C3380CC4-5D6E-409C-BE32-E72D297353CC}">
              <c16:uniqueId val="{00000000-BD06-48C7-80E0-3A55D2E59F74}"/>
            </c:ext>
          </c:extLst>
        </c:ser>
        <c:dLbls>
          <c:showLegendKey val="0"/>
          <c:showVal val="0"/>
          <c:showCatName val="0"/>
          <c:showSerName val="0"/>
          <c:showPercent val="0"/>
          <c:showBubbleSize val="0"/>
        </c:dLbls>
        <c:gapWidth val="182"/>
        <c:axId val="1031096256"/>
        <c:axId val="1027428576"/>
      </c:barChart>
      <c:catAx>
        <c:axId val="10310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28576"/>
        <c:crosses val="autoZero"/>
        <c:auto val="1"/>
        <c:lblAlgn val="ctr"/>
        <c:lblOffset val="100"/>
        <c:noMultiLvlLbl val="0"/>
      </c:catAx>
      <c:valAx>
        <c:axId val="1027428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9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Project.xlsx]Pivot!PivotTable14</c:name>
    <c:fmtId val="0"/>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Pivot!$K$3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C2D9-4EFC-B3A6-5841EA1F759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C2D9-4EFC-B3A6-5841EA1F759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D3E-489E-8058-B99DC7AC08C3}"/>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6D3E-489E-8058-B99DC7AC08C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Pivot!$J$4:$J$8</c:f>
              <c:strCache>
                <c:ptCount val="4"/>
                <c:pt idx="0">
                  <c:v>General Work</c:v>
                </c:pt>
                <c:pt idx="1">
                  <c:v>Work at Height</c:v>
                </c:pt>
                <c:pt idx="2">
                  <c:v>Confined Space</c:v>
                </c:pt>
                <c:pt idx="3">
                  <c:v>(blank)</c:v>
                </c:pt>
              </c:strCache>
            </c:strRef>
          </c:cat>
          <c:val>
            <c:numRef>
              <c:f>Pivot!$K$4:$K$8</c:f>
              <c:numCache>
                <c:formatCode>General</c:formatCode>
                <c:ptCount val="4"/>
                <c:pt idx="0">
                  <c:v>133</c:v>
                </c:pt>
                <c:pt idx="1">
                  <c:v>66</c:v>
                </c:pt>
                <c:pt idx="2">
                  <c:v>2</c:v>
                </c:pt>
              </c:numCache>
            </c:numRef>
          </c:val>
          <c:extLst>
            <c:ext xmlns:c16="http://schemas.microsoft.com/office/drawing/2014/chart" uri="{C3380CC4-5D6E-409C-BE32-E72D297353CC}">
              <c16:uniqueId val="{00000000-E047-4F8B-9F4F-6B7E0ADCD237}"/>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Pivot!$N$3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4EC-4C9F-A879-543239BBC2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4EC-4C9F-A879-543239BBC2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4EC-4C9F-A879-543239BBC2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4EC-4C9F-A879-543239BBC22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4EC-4C9F-A879-543239BBC22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4EC-4C9F-A879-543239BBC223}"/>
              </c:ext>
            </c:extLst>
          </c:dPt>
          <c:cat>
            <c:strRef>
              <c:f>Pivot!$M$4:$M$10</c:f>
              <c:strCache>
                <c:ptCount val="6"/>
                <c:pt idx="0">
                  <c:v>Ali,Faruk,Kaisar</c:v>
                </c:pt>
                <c:pt idx="1">
                  <c:v>Azim-HSE</c:v>
                </c:pt>
                <c:pt idx="2">
                  <c:v>Bakkar </c:v>
                </c:pt>
                <c:pt idx="3">
                  <c:v>Biplob </c:v>
                </c:pt>
                <c:pt idx="4">
                  <c:v>Faruk</c:v>
                </c:pt>
                <c:pt idx="5">
                  <c:v>HSE</c:v>
                </c:pt>
              </c:strCache>
            </c:strRef>
          </c:cat>
          <c:val>
            <c:numRef>
              <c:f>Pivot!$N$4:$N$10</c:f>
              <c:numCache>
                <c:formatCode>General</c:formatCode>
                <c:ptCount val="6"/>
                <c:pt idx="0">
                  <c:v>1</c:v>
                </c:pt>
                <c:pt idx="1">
                  <c:v>1</c:v>
                </c:pt>
                <c:pt idx="2">
                  <c:v>1</c:v>
                </c:pt>
                <c:pt idx="3">
                  <c:v>1</c:v>
                </c:pt>
                <c:pt idx="4">
                  <c:v>24</c:v>
                </c:pt>
                <c:pt idx="5">
                  <c:v>2</c:v>
                </c:pt>
              </c:numCache>
            </c:numRef>
          </c:val>
          <c:extLst>
            <c:ext xmlns:c16="http://schemas.microsoft.com/office/drawing/2014/chart" uri="{C3380CC4-5D6E-409C-BE32-E72D297353CC}">
              <c16:uniqueId val="{00000000-C593-4CDB-B78F-F69BAA6A4A05}"/>
            </c:ext>
          </c:extLst>
        </c:ser>
        <c:dLbls>
          <c:showLegendKey val="0"/>
          <c:showVal val="0"/>
          <c:showCatName val="0"/>
          <c:showSerName val="0"/>
          <c:showPercent val="0"/>
          <c:showBubbleSize val="0"/>
          <c:showLeaderLines val="1"/>
        </c:dLbls>
      </c:pie3DChart>
      <c:spPr>
        <a:noFill/>
        <a:ln>
          <a:noFill/>
        </a:ln>
        <a:effectLst/>
      </c:spPr>
    </c:plotArea>
    <c:legend>
      <c:legendPos val="t"/>
      <c:layout>
        <c:manualLayout>
          <c:xMode val="edge"/>
          <c:yMode val="edge"/>
          <c:x val="5.3543307086614186E-2"/>
          <c:y val="6.240800012572225E-2"/>
          <c:w val="0.93955324391790473"/>
          <c:h val="0.156649569171422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Project.xlsx]Pivot!PivotTable16</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Pivot!$R$3</c:f>
              <c:strCache>
                <c:ptCount val="1"/>
                <c:pt idx="0">
                  <c:v>Total</c:v>
                </c:pt>
              </c:strCache>
            </c:strRef>
          </c:tx>
          <c:spPr>
            <a:ln w="28575" cap="rnd">
              <a:solidFill>
                <a:schemeClr val="accent1"/>
              </a:solidFill>
              <a:round/>
            </a:ln>
            <a:effectLst/>
          </c:spPr>
          <c:marker>
            <c:symbol val="none"/>
          </c:marker>
          <c:cat>
            <c:strRef>
              <c:f>Pivot!$Q$4:$Q$31</c:f>
              <c:strCache>
                <c:ptCount val="27"/>
                <c:pt idx="0">
                  <c:v>Afrin Eng. Works </c:v>
                </c:pt>
                <c:pt idx="1">
                  <c:v>Aquafit </c:v>
                </c:pt>
                <c:pt idx="2">
                  <c:v>Cosmic</c:v>
                </c:pt>
                <c:pt idx="3">
                  <c:v>DCS</c:v>
                </c:pt>
                <c:pt idx="4">
                  <c:v>Jahangir Mechanical work</c:v>
                </c:pt>
                <c:pt idx="5">
                  <c:v>Mars Build</c:v>
                </c:pt>
                <c:pt idx="6">
                  <c:v>Mars Build &amp; Jinnat Ali </c:v>
                </c:pt>
                <c:pt idx="7">
                  <c:v>Mars build &amp; Vision Engineering </c:v>
                </c:pt>
                <c:pt idx="8">
                  <c:v>Nerolack</c:v>
                </c:pt>
                <c:pt idx="9">
                  <c:v>Popular Electronics</c:v>
                </c:pt>
                <c:pt idx="10">
                  <c:v>Project Team</c:v>
                </c:pt>
                <c:pt idx="11">
                  <c:v>Smart Water</c:v>
                </c:pt>
                <c:pt idx="12">
                  <c:v>Vision Engineering</c:v>
                </c:pt>
                <c:pt idx="13">
                  <c:v>Zinnat Ali Enterprise</c:v>
                </c:pt>
                <c:pt idx="14">
                  <c:v>BBSL&amp;DCS</c:v>
                </c:pt>
                <c:pt idx="15">
                  <c:v>BBSL&amp;Vision</c:v>
                </c:pt>
                <c:pt idx="16">
                  <c:v>DCS&amp;PN</c:v>
                </c:pt>
                <c:pt idx="17">
                  <c:v>SS Weighing solution</c:v>
                </c:pt>
                <c:pt idx="18">
                  <c:v>Globe enterprise</c:v>
                </c:pt>
                <c:pt idx="19">
                  <c:v>MM Motors</c:v>
                </c:pt>
                <c:pt idx="20">
                  <c:v>MBSL</c:v>
                </c:pt>
                <c:pt idx="21">
                  <c:v>Solidio</c:v>
                </c:pt>
                <c:pt idx="22">
                  <c:v>Talukdar </c:v>
                </c:pt>
                <c:pt idx="23">
                  <c:v>Navana</c:v>
                </c:pt>
                <c:pt idx="24">
                  <c:v>Emkay</c:v>
                </c:pt>
                <c:pt idx="25">
                  <c:v>Idea Eng.</c:v>
                </c:pt>
                <c:pt idx="26">
                  <c:v>(blank)</c:v>
                </c:pt>
              </c:strCache>
            </c:strRef>
          </c:cat>
          <c:val>
            <c:numRef>
              <c:f>Pivot!$R$4:$R$31</c:f>
              <c:numCache>
                <c:formatCode>General</c:formatCode>
                <c:ptCount val="27"/>
                <c:pt idx="0">
                  <c:v>1</c:v>
                </c:pt>
                <c:pt idx="1">
                  <c:v>2</c:v>
                </c:pt>
                <c:pt idx="2">
                  <c:v>1</c:v>
                </c:pt>
                <c:pt idx="3">
                  <c:v>42</c:v>
                </c:pt>
                <c:pt idx="4">
                  <c:v>3</c:v>
                </c:pt>
                <c:pt idx="5">
                  <c:v>19</c:v>
                </c:pt>
                <c:pt idx="6">
                  <c:v>1</c:v>
                </c:pt>
                <c:pt idx="7">
                  <c:v>2</c:v>
                </c:pt>
                <c:pt idx="8">
                  <c:v>2</c:v>
                </c:pt>
                <c:pt idx="9">
                  <c:v>2</c:v>
                </c:pt>
                <c:pt idx="10">
                  <c:v>48</c:v>
                </c:pt>
                <c:pt idx="11">
                  <c:v>6</c:v>
                </c:pt>
                <c:pt idx="12">
                  <c:v>18</c:v>
                </c:pt>
                <c:pt idx="13">
                  <c:v>2</c:v>
                </c:pt>
                <c:pt idx="14">
                  <c:v>13</c:v>
                </c:pt>
                <c:pt idx="15">
                  <c:v>1</c:v>
                </c:pt>
                <c:pt idx="16">
                  <c:v>1</c:v>
                </c:pt>
                <c:pt idx="17">
                  <c:v>2</c:v>
                </c:pt>
                <c:pt idx="18">
                  <c:v>2</c:v>
                </c:pt>
                <c:pt idx="19">
                  <c:v>1</c:v>
                </c:pt>
                <c:pt idx="20">
                  <c:v>19</c:v>
                </c:pt>
                <c:pt idx="21">
                  <c:v>2</c:v>
                </c:pt>
                <c:pt idx="22">
                  <c:v>2</c:v>
                </c:pt>
                <c:pt idx="23">
                  <c:v>2</c:v>
                </c:pt>
                <c:pt idx="24">
                  <c:v>5</c:v>
                </c:pt>
                <c:pt idx="25">
                  <c:v>2</c:v>
                </c:pt>
              </c:numCache>
            </c:numRef>
          </c:val>
          <c:smooth val="0"/>
          <c:extLst>
            <c:ext xmlns:c16="http://schemas.microsoft.com/office/drawing/2014/chart" uri="{C3380CC4-5D6E-409C-BE32-E72D297353CC}">
              <c16:uniqueId val="{00000000-C7F0-48BD-95B9-BC0FEA3EA5FB}"/>
            </c:ext>
          </c:extLst>
        </c:ser>
        <c:dLbls>
          <c:showLegendKey val="0"/>
          <c:showVal val="0"/>
          <c:showCatName val="0"/>
          <c:showSerName val="0"/>
          <c:showPercent val="0"/>
          <c:showBubbleSize val="0"/>
        </c:dLbls>
        <c:smooth val="0"/>
        <c:axId val="937160064"/>
        <c:axId val="1027426912"/>
      </c:lineChart>
      <c:catAx>
        <c:axId val="9371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26912"/>
        <c:crosses val="autoZero"/>
        <c:auto val="1"/>
        <c:lblAlgn val="ctr"/>
        <c:lblOffset val="100"/>
        <c:noMultiLvlLbl val="0"/>
      </c:catAx>
      <c:valAx>
        <c:axId val="1027426912"/>
        <c:scaling>
          <c:orientation val="minMax"/>
        </c:scaling>
        <c:delete val="1"/>
        <c:axPos val="l"/>
        <c:numFmt formatCode="General" sourceLinked="1"/>
        <c:majorTickMark val="none"/>
        <c:minorTickMark val="none"/>
        <c:tickLblPos val="nextTo"/>
        <c:crossAx val="93716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noFill/>
              <a:ln w="19050">
                <a:noFill/>
              </a:ln>
              <a:effectLst/>
            </c:spPr>
            <c:extLst>
              <c:ext xmlns:c16="http://schemas.microsoft.com/office/drawing/2014/chart" uri="{C3380CC4-5D6E-409C-BE32-E72D297353CC}">
                <c16:uniqueId val="{00000008-D23A-45D8-AC4E-9F4B81B011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0F-4B75-B398-E10CEEA3D762}"/>
              </c:ext>
            </c:extLst>
          </c:dPt>
          <c:val>
            <c:numRef>
              <c:f>(Pivot!$X$1,Pivot!$AA$1)</c:f>
              <c:numCache>
                <c:formatCode>General</c:formatCode>
                <c:ptCount val="2"/>
                <c:pt idx="0">
                  <c:v>30</c:v>
                </c:pt>
                <c:pt idx="1">
                  <c:v>30</c:v>
                </c:pt>
              </c:numCache>
            </c:numRef>
          </c:val>
          <c:extLst>
            <c:ext xmlns:c16="http://schemas.microsoft.com/office/drawing/2014/chart" uri="{C3380CC4-5D6E-409C-BE32-E72D297353CC}">
              <c16:uniqueId val="{00000000-D23A-45D8-AC4E-9F4B81B011E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5D-4F0D-A4FA-0FB1FF6BE29F}"/>
              </c:ext>
            </c:extLst>
          </c:dPt>
          <c:dPt>
            <c:idx val="1"/>
            <c:bubble3D val="0"/>
            <c:spPr>
              <a:noFill/>
              <a:ln w="19050">
                <a:noFill/>
              </a:ln>
              <a:effectLst/>
            </c:spPr>
            <c:extLst>
              <c:ext xmlns:c16="http://schemas.microsoft.com/office/drawing/2014/chart" uri="{C3380CC4-5D6E-409C-BE32-E72D297353CC}">
                <c16:uniqueId val="{00000003-1D5D-4F0D-A4FA-0FB1FF6BE29F}"/>
              </c:ext>
            </c:extLst>
          </c:dPt>
          <c:val>
            <c:numRef>
              <c:f>(Pivot!$X$1,Pivot!$AA$1)</c:f>
              <c:numCache>
                <c:formatCode>General</c:formatCode>
                <c:ptCount val="2"/>
                <c:pt idx="0">
                  <c:v>30</c:v>
                </c:pt>
                <c:pt idx="1">
                  <c:v>30</c:v>
                </c:pt>
              </c:numCache>
            </c:numRef>
          </c:val>
          <c:extLst>
            <c:ext xmlns:c16="http://schemas.microsoft.com/office/drawing/2014/chart" uri="{C3380CC4-5D6E-409C-BE32-E72D297353CC}">
              <c16:uniqueId val="{00000004-1D5D-4F0D-A4FA-0FB1FF6BE29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Pivot!$U$3</c:f>
              <c:strCache>
                <c:ptCount val="1"/>
                <c:pt idx="0">
                  <c:v>Total</c:v>
                </c:pt>
              </c:strCache>
            </c:strRef>
          </c:tx>
          <c:spPr>
            <a:solidFill>
              <a:schemeClr val="accent1"/>
            </a:solidFill>
            <a:ln>
              <a:noFill/>
            </a:ln>
            <a:effectLst/>
          </c:spPr>
          <c:invertIfNegative val="0"/>
          <c:cat>
            <c:multiLvlStrRef>
              <c:f>Pivot!$T$4:$T$12</c:f>
              <c:multiLvlStrCache>
                <c:ptCount val="4"/>
                <c:lvl>
                  <c:pt idx="0">
                    <c:v>Nov</c:v>
                  </c:pt>
                  <c:pt idx="1">
                    <c:v>Dec</c:v>
                  </c:pt>
                  <c:pt idx="2">
                    <c:v>Jan</c:v>
                  </c:pt>
                  <c:pt idx="3">
                    <c:v>Feb</c:v>
                  </c:pt>
                </c:lvl>
                <c:lvl>
                  <c:pt idx="0">
                    <c:v>Qtr4</c:v>
                  </c:pt>
                  <c:pt idx="2">
                    <c:v>Qtr1</c:v>
                  </c:pt>
                </c:lvl>
                <c:lvl>
                  <c:pt idx="0">
                    <c:v>2021</c:v>
                  </c:pt>
                  <c:pt idx="2">
                    <c:v>2022</c:v>
                  </c:pt>
                </c:lvl>
              </c:multiLvlStrCache>
            </c:multiLvlStrRef>
          </c:cat>
          <c:val>
            <c:numRef>
              <c:f>Pivot!$U$4:$U$12</c:f>
              <c:numCache>
                <c:formatCode>General</c:formatCode>
                <c:ptCount val="4"/>
                <c:pt idx="0">
                  <c:v>65</c:v>
                </c:pt>
                <c:pt idx="1">
                  <c:v>54</c:v>
                </c:pt>
                <c:pt idx="2">
                  <c:v>82</c:v>
                </c:pt>
              </c:numCache>
            </c:numRef>
          </c:val>
          <c:extLst>
            <c:ext xmlns:c16="http://schemas.microsoft.com/office/drawing/2014/chart" uri="{C3380CC4-5D6E-409C-BE32-E72D297353CC}">
              <c16:uniqueId val="{00000000-AD39-432E-8150-47AEC7F94C52}"/>
            </c:ext>
          </c:extLst>
        </c:ser>
        <c:dLbls>
          <c:showLegendKey val="0"/>
          <c:showVal val="0"/>
          <c:showCatName val="0"/>
          <c:showSerName val="0"/>
          <c:showPercent val="0"/>
          <c:showBubbleSize val="0"/>
        </c:dLbls>
        <c:gapWidth val="219"/>
        <c:overlap val="-27"/>
        <c:axId val="1369122623"/>
        <c:axId val="1241752559"/>
      </c:barChart>
      <c:catAx>
        <c:axId val="13691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52559"/>
        <c:crosses val="autoZero"/>
        <c:auto val="1"/>
        <c:lblAlgn val="ctr"/>
        <c:lblOffset val="100"/>
        <c:noMultiLvlLbl val="0"/>
      </c:catAx>
      <c:valAx>
        <c:axId val="1241752559"/>
        <c:scaling>
          <c:orientation val="minMax"/>
        </c:scaling>
        <c:delete val="1"/>
        <c:axPos val="l"/>
        <c:numFmt formatCode="General" sourceLinked="1"/>
        <c:majorTickMark val="none"/>
        <c:minorTickMark val="none"/>
        <c:tickLblPos val="nextTo"/>
        <c:crossAx val="136912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Project.xlsx]Pivot!PivotTable4</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a:outerShdw blurRad="57150" dist="19050" dir="5400000" algn="ctr" rotWithShape="0">
              <a:srgbClr val="000000">
                <a:alpha val="63000"/>
              </a:srgbClr>
            </a:outerShdw>
          </a:effectLst>
          <a:sp3d/>
        </c:spPr>
      </c:pivotFmt>
      <c:pivotFmt>
        <c:idx val="2"/>
        <c:spPr>
          <a:blipFill>
            <a:blip xmlns:r="http://schemas.openxmlformats.org/officeDocument/2006/relationships" r:embed="rId4"/>
            <a:stretch>
              <a:fillRect/>
            </a:stretch>
          </a:blipFill>
          <a:ln>
            <a:noFill/>
          </a:ln>
          <a:effectLst>
            <a:outerShdw blurRad="57150" dist="19050" dir="5400000" algn="ctr" rotWithShape="0">
              <a:srgbClr val="000000">
                <a:alpha val="63000"/>
              </a:srgbClr>
            </a:outerShdw>
          </a:effectLst>
          <a:sp3d/>
        </c:spPr>
      </c:pivotFmt>
      <c:pivotFmt>
        <c:idx val="3"/>
        <c:spPr>
          <a:blipFill>
            <a:blip xmlns:r="http://schemas.openxmlformats.org/officeDocument/2006/relationships" r:embed="rId5"/>
            <a:stretch>
              <a:fillRect/>
            </a:stretch>
          </a:blip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Pivot!$X$25</c:f>
              <c:strCache>
                <c:ptCount val="1"/>
                <c:pt idx="0">
                  <c:v>Total</c:v>
                </c:pt>
              </c:strCache>
            </c:strRef>
          </c:tx>
          <c:invertIfNegative val="0"/>
          <c:dPt>
            <c:idx val="0"/>
            <c:invertIfNegative val="1"/>
            <c:bubble3D val="0"/>
            <c:spPr>
              <a:blipFill>
                <a:blip xmlns:r="http://schemas.openxmlformats.org/officeDocument/2006/relationships" r:embed="rId3"/>
                <a:stretch>
                  <a:fillRect/>
                </a:stretch>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64D-41D2-B6AD-BBB4BA280402}"/>
              </c:ext>
            </c:extLst>
          </c:dPt>
          <c:dPt>
            <c:idx val="1"/>
            <c:invertIfNegative val="0"/>
            <c:bubble3D val="0"/>
            <c:spPr>
              <a:blipFill>
                <a:blip xmlns:r="http://schemas.openxmlformats.org/officeDocument/2006/relationships" r:embed="rId5"/>
                <a:stretch>
                  <a:fillRect/>
                </a:stretch>
              </a:blip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64D-41D2-B6AD-BBB4BA280402}"/>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A04-4521-BBC9-0AEC47DA0E64}"/>
              </c:ext>
            </c:extLst>
          </c:dPt>
          <c:cat>
            <c:strRef>
              <c:f>Pivot!$W$26:$W$28</c:f>
              <c:strCache>
                <c:ptCount val="2"/>
                <c:pt idx="0">
                  <c:v>Red Zone</c:v>
                </c:pt>
                <c:pt idx="1">
                  <c:v>General Area</c:v>
                </c:pt>
              </c:strCache>
            </c:strRef>
          </c:cat>
          <c:val>
            <c:numRef>
              <c:f>Pivot!$X$26:$X$28</c:f>
              <c:numCache>
                <c:formatCode>General</c:formatCode>
                <c:ptCount val="2"/>
                <c:pt idx="0">
                  <c:v>50</c:v>
                </c:pt>
                <c:pt idx="1">
                  <c:v>151</c:v>
                </c:pt>
              </c:numCache>
            </c:numRef>
          </c:val>
          <c:extLst>
            <c:ext xmlns:c16="http://schemas.microsoft.com/office/drawing/2014/chart" uri="{C3380CC4-5D6E-409C-BE32-E72D297353CC}">
              <c16:uniqueId val="{00000000-464D-41D2-B6AD-BBB4BA280402}"/>
            </c:ext>
          </c:extLst>
        </c:ser>
        <c:dLbls>
          <c:showLegendKey val="0"/>
          <c:showVal val="0"/>
          <c:showCatName val="0"/>
          <c:showSerName val="0"/>
          <c:showPercent val="0"/>
          <c:showBubbleSize val="0"/>
        </c:dLbls>
        <c:gapWidth val="150"/>
        <c:shape val="box"/>
        <c:axId val="525081343"/>
        <c:axId val="528621503"/>
        <c:axId val="0"/>
      </c:bar3DChart>
      <c:catAx>
        <c:axId val="5250813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21503"/>
        <c:crosses val="autoZero"/>
        <c:auto val="1"/>
        <c:lblAlgn val="ctr"/>
        <c:lblOffset val="100"/>
        <c:noMultiLvlLbl val="0"/>
      </c:catAx>
      <c:valAx>
        <c:axId val="528621503"/>
        <c:scaling>
          <c:orientation val="minMax"/>
        </c:scaling>
        <c:delete val="1"/>
        <c:axPos val="l"/>
        <c:numFmt formatCode="General" sourceLinked="1"/>
        <c:majorTickMark val="none"/>
        <c:minorTickMark val="none"/>
        <c:tickLblPos val="nextTo"/>
        <c:crossAx val="52508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2020</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HSE!$G$3:$G$6</c:f>
              <c:strCache>
                <c:ptCount val="4"/>
                <c:pt idx="0">
                  <c:v>MTC</c:v>
                </c:pt>
                <c:pt idx="1">
                  <c:v>FA</c:v>
                </c:pt>
                <c:pt idx="2">
                  <c:v>LTI</c:v>
                </c:pt>
                <c:pt idx="3">
                  <c:v>FI</c:v>
                </c:pt>
              </c:strCache>
            </c:strRef>
          </c:cat>
          <c:val>
            <c:numRef>
              <c:f>HSE!$H$3:$H$6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5909-412D-9D29-CD9B30303A0A}"/>
            </c:ext>
          </c:extLst>
        </c:ser>
        <c:ser>
          <c:idx val="1"/>
          <c:order val="1"/>
          <c:tx>
            <c:v>2021</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HSE!$G$3:$G$6</c:f>
              <c:strCache>
                <c:ptCount val="4"/>
                <c:pt idx="0">
                  <c:v>MTC</c:v>
                </c:pt>
                <c:pt idx="1">
                  <c:v>FA</c:v>
                </c:pt>
                <c:pt idx="2">
                  <c:v>LTI</c:v>
                </c:pt>
                <c:pt idx="3">
                  <c:v>FI</c:v>
                </c:pt>
              </c:strCache>
            </c:strRef>
          </c:cat>
          <c:val>
            <c:numRef>
              <c:f>HSE!$I$3:$I$6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5909-412D-9D29-CD9B30303A0A}"/>
            </c:ext>
          </c:extLst>
        </c:ser>
        <c:dLbls>
          <c:dLblPos val="outEnd"/>
          <c:showLegendKey val="0"/>
          <c:showVal val="1"/>
          <c:showCatName val="0"/>
          <c:showSerName val="0"/>
          <c:showPercent val="0"/>
          <c:showBubbleSize val="0"/>
        </c:dLbls>
        <c:gapWidth val="219"/>
        <c:overlap val="-27"/>
        <c:axId val="1253472320"/>
        <c:axId val="975291280"/>
      </c:barChart>
      <c:catAx>
        <c:axId val="125347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accent4"/>
                </a:solidFill>
                <a:latin typeface="+mn-lt"/>
                <a:ea typeface="+mn-ea"/>
                <a:cs typeface="+mn-cs"/>
              </a:defRPr>
            </a:pPr>
            <a:endParaRPr lang="en-US"/>
          </a:p>
        </c:txPr>
        <c:crossAx val="975291280"/>
        <c:crosses val="autoZero"/>
        <c:auto val="1"/>
        <c:lblAlgn val="ctr"/>
        <c:lblOffset val="100"/>
        <c:noMultiLvlLbl val="0"/>
      </c:catAx>
      <c:valAx>
        <c:axId val="975291280"/>
        <c:scaling>
          <c:orientation val="minMax"/>
        </c:scaling>
        <c:delete val="1"/>
        <c:axPos val="l"/>
        <c:numFmt formatCode="General" sourceLinked="1"/>
        <c:majorTickMark val="none"/>
        <c:minorTickMark val="none"/>
        <c:tickLblPos val="nextTo"/>
        <c:crossAx val="1253472320"/>
        <c:crosses val="autoZero"/>
        <c:crossBetween val="between"/>
      </c:valAx>
      <c:spPr>
        <a:noFill/>
        <a:ln>
          <a:noFill/>
        </a:ln>
        <a:effectLst/>
      </c:spPr>
    </c:plotArea>
    <c:legend>
      <c:legendPos val="t"/>
      <c:layout>
        <c:manualLayout>
          <c:xMode val="edge"/>
          <c:yMode val="edge"/>
          <c:x val="0.2460870796209621"/>
          <c:y val="2.9304029304029304E-2"/>
          <c:w val="0.49918226310642011"/>
          <c:h val="0.247254477805658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Project.xlsx]HSE!PivotTable2</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05088169226154"/>
          <c:y val="8.8310407605947203E-2"/>
          <c:w val="0.55534906566939446"/>
          <c:h val="0.82337918478810557"/>
        </c:manualLayout>
      </c:layout>
      <c:barChart>
        <c:barDir val="bar"/>
        <c:grouping val="clustered"/>
        <c:varyColors val="1"/>
        <c:ser>
          <c:idx val="0"/>
          <c:order val="0"/>
          <c:tx>
            <c:strRef>
              <c:f>HSE!$P$1</c:f>
              <c:strCache>
                <c:ptCount val="1"/>
                <c:pt idx="0">
                  <c:v>Total</c:v>
                </c:pt>
              </c:strCache>
            </c:strRef>
          </c:tx>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82F9-4B9F-A5D7-6D1FF1DE9B89}"/>
              </c:ext>
            </c:extLst>
          </c:dPt>
          <c:dPt>
            <c:idx val="1"/>
            <c:invertIfNegative val="0"/>
            <c:bubble3D val="0"/>
            <c:spPr>
              <a:solidFill>
                <a:srgbClr val="C00000"/>
              </a:solidFill>
              <a:ln>
                <a:noFill/>
              </a:ln>
              <a:effectLst/>
            </c:spPr>
            <c:extLst>
              <c:ext xmlns:c16="http://schemas.microsoft.com/office/drawing/2014/chart" uri="{C3380CC4-5D6E-409C-BE32-E72D297353CC}">
                <c16:uniqueId val="{00000003-82F9-4B9F-A5D7-6D1FF1DE9B89}"/>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82F9-4B9F-A5D7-6D1FF1DE9B89}"/>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82F9-4B9F-A5D7-6D1FF1DE9B8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HSE!$O$2:$O$4</c:f>
              <c:strCache>
                <c:ptCount val="2"/>
                <c:pt idx="0">
                  <c:v>2020</c:v>
                </c:pt>
                <c:pt idx="1">
                  <c:v>2021</c:v>
                </c:pt>
              </c:strCache>
            </c:strRef>
          </c:cat>
          <c:val>
            <c:numRef>
              <c:f>HSE!$P$2:$P$4</c:f>
              <c:numCache>
                <c:formatCode>0.00%</c:formatCode>
                <c:ptCount val="2"/>
                <c:pt idx="0">
                  <c:v>0.99984332011306731</c:v>
                </c:pt>
                <c:pt idx="1">
                  <c:v>0.98127160595287377</c:v>
                </c:pt>
              </c:numCache>
            </c:numRef>
          </c:val>
          <c:extLst>
            <c:ext xmlns:c16="http://schemas.microsoft.com/office/drawing/2014/chart" uri="{C3380CC4-5D6E-409C-BE32-E72D297353CC}">
              <c16:uniqueId val="{00000004-82F9-4B9F-A5D7-6D1FF1DE9B89}"/>
            </c:ext>
          </c:extLst>
        </c:ser>
        <c:dLbls>
          <c:dLblPos val="outEnd"/>
          <c:showLegendKey val="0"/>
          <c:showVal val="1"/>
          <c:showCatName val="0"/>
          <c:showSerName val="0"/>
          <c:showPercent val="0"/>
          <c:showBubbleSize val="0"/>
        </c:dLbls>
        <c:gapWidth val="182"/>
        <c:axId val="708848447"/>
        <c:axId val="698201871"/>
      </c:barChart>
      <c:catAx>
        <c:axId val="70884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698201871"/>
        <c:crosses val="autoZero"/>
        <c:auto val="1"/>
        <c:lblAlgn val="ctr"/>
        <c:lblOffset val="100"/>
        <c:noMultiLvlLbl val="0"/>
      </c:catAx>
      <c:valAx>
        <c:axId val="698201871"/>
        <c:scaling>
          <c:orientation val="minMax"/>
        </c:scaling>
        <c:delete val="1"/>
        <c:axPos val="b"/>
        <c:numFmt formatCode="0.00%" sourceLinked="1"/>
        <c:majorTickMark val="none"/>
        <c:minorTickMark val="none"/>
        <c:tickLblPos val="nextTo"/>
        <c:crossAx val="7088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gradFill>
            <a:gsLst>
              <a:gs pos="0">
                <a:srgbClr val="C00000"/>
              </a:gs>
              <a:gs pos="100000">
                <a:schemeClr val="bg1"/>
              </a:gs>
              <a:gs pos="54000">
                <a:schemeClr val="accent2"/>
              </a:gs>
            </a:gsLst>
            <a:lin ang="5400000" scaled="1"/>
          </a:gradFill>
          <a:ln>
            <a:noFill/>
          </a:ln>
          <a:effectLst>
            <a:outerShdw blurRad="50800" dist="38100" dir="5400000" algn="t"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C00000"/>
              </a:gs>
              <a:gs pos="100000">
                <a:schemeClr val="bg1"/>
              </a:gs>
              <a:gs pos="54000">
                <a:schemeClr val="accent2"/>
              </a:gs>
            </a:gsLst>
            <a:lin ang="2700000" scaled="1"/>
            <a:tileRect/>
          </a:gradFill>
          <a:ln>
            <a:noFill/>
          </a:ln>
          <a:effectLst>
            <a:outerShdw blurRad="50800" dist="38100" dir="5400000" algn="t" rotWithShape="0">
              <a:prstClr val="black">
                <a:alpha val="40000"/>
              </a:prstClr>
            </a:outerShdw>
          </a:effectLst>
          <a:sp3d/>
        </c:spPr>
      </c:pivotFmt>
      <c:pivotFmt>
        <c:idx val="6"/>
        <c:spPr>
          <a:gradFill flip="none" rotWithShape="1">
            <a:gsLst>
              <a:gs pos="0">
                <a:srgbClr val="002060"/>
              </a:gs>
              <a:gs pos="100000">
                <a:schemeClr val="bg1"/>
              </a:gs>
              <a:gs pos="54000">
                <a:srgbClr val="00B0F0"/>
              </a:gs>
            </a:gsLst>
            <a:lin ang="2700000" scaled="1"/>
            <a:tileRect/>
          </a:gradFill>
          <a:ln>
            <a:noFill/>
          </a:ln>
          <a:effectLst>
            <a:outerShdw blurRad="50800" dist="38100" dir="5400000" algn="t" rotWithShape="0">
              <a:prstClr val="black">
                <a:alpha val="40000"/>
              </a:prstClr>
            </a:outerShdw>
          </a:effectLst>
          <a:sp3d/>
        </c:spPr>
      </c:pivotFmt>
      <c:pivotFmt>
        <c:idx val="7"/>
        <c:spPr>
          <a:gradFill>
            <a:gsLst>
              <a:gs pos="0">
                <a:srgbClr val="FFC000"/>
              </a:gs>
              <a:gs pos="100000">
                <a:schemeClr val="bg1"/>
              </a:gs>
              <a:gs pos="53000">
                <a:srgbClr val="FFFF00"/>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C00000"/>
              </a:gs>
              <a:gs pos="100000">
                <a:schemeClr val="bg1"/>
              </a:gs>
              <a:gs pos="53000">
                <a:schemeClr val="accent2"/>
              </a:gs>
            </a:gsLst>
            <a:lin ang="2700000" scaled="1"/>
          </a:gradFill>
          <a:ln>
            <a:noFill/>
          </a:ln>
          <a:effectLst/>
        </c:spPr>
      </c:pivotFmt>
      <c:pivotFmt>
        <c:idx val="9"/>
        <c:spPr>
          <a:gradFill>
            <a:gsLst>
              <a:gs pos="0">
                <a:srgbClr val="002060"/>
              </a:gs>
              <a:gs pos="100000">
                <a:schemeClr val="bg1"/>
              </a:gs>
              <a:gs pos="53000">
                <a:schemeClr val="accent5"/>
              </a:gs>
            </a:gsLst>
            <a:lin ang="2700000" scaled="1"/>
          </a:gradFill>
          <a:ln>
            <a:noFill/>
          </a:ln>
          <a:effectLst/>
        </c:spPr>
      </c:pivotFmt>
      <c:pivotFmt>
        <c:idx val="10"/>
        <c:spPr>
          <a:gradFill>
            <a:gsLst>
              <a:gs pos="0">
                <a:srgbClr val="FFC000"/>
              </a:gs>
              <a:gs pos="100000">
                <a:schemeClr val="bg1"/>
              </a:gs>
              <a:gs pos="53000">
                <a:srgbClr val="FFFF00"/>
              </a:gs>
            </a:gsLst>
            <a:lin ang="2700000" scaled="1"/>
          </a:gradFill>
          <a:ln>
            <a:noFill/>
          </a:ln>
          <a:effectLst/>
        </c:spPr>
      </c:pivotFmt>
      <c:pivotFmt>
        <c:idx val="11"/>
        <c:spPr>
          <a:gradFill>
            <a:gsLst>
              <a:gs pos="0">
                <a:srgbClr val="FFC000"/>
              </a:gs>
              <a:gs pos="100000">
                <a:schemeClr val="bg1"/>
              </a:gs>
              <a:gs pos="53000">
                <a:srgbClr val="FFFF00"/>
              </a:gs>
            </a:gsLst>
            <a:lin ang="2700000" scaled="1"/>
          </a:gradFill>
          <a:ln>
            <a:noFill/>
          </a:ln>
          <a:effectLst/>
        </c:spPr>
      </c:pivotFmt>
    </c:pivotFmts>
    <c:plotArea>
      <c:layout>
        <c:manualLayout>
          <c:layoutTarget val="inner"/>
          <c:xMode val="edge"/>
          <c:yMode val="edge"/>
          <c:x val="3.4920634920634921E-2"/>
          <c:y val="3.7441037735849059E-2"/>
          <c:w val="0.93015873015873018"/>
          <c:h val="0.58440828229804609"/>
        </c:manualLayout>
      </c:layout>
      <c:barChart>
        <c:barDir val="col"/>
        <c:grouping val="clustered"/>
        <c:varyColors val="1"/>
        <c:ser>
          <c:idx val="0"/>
          <c:order val="0"/>
          <c:tx>
            <c:strRef>
              <c:f>Pivot!$B$3</c:f>
              <c:strCache>
                <c:ptCount val="1"/>
                <c:pt idx="0">
                  <c:v>Total</c:v>
                </c:pt>
              </c:strCache>
            </c:strRef>
          </c:tx>
          <c:spPr>
            <a:gradFill>
              <a:gsLst>
                <a:gs pos="0">
                  <a:srgbClr val="FFC000"/>
                </a:gs>
                <a:gs pos="100000">
                  <a:schemeClr val="bg1"/>
                </a:gs>
                <a:gs pos="53000">
                  <a:srgbClr val="FFFF00"/>
                </a:gs>
              </a:gsLst>
              <a:lin ang="2700000" scaled="1"/>
            </a:gradFill>
          </c:spPr>
          <c:invertIfNegative val="0"/>
          <c:dPt>
            <c:idx val="0"/>
            <c:invertIfNegative val="0"/>
            <c:bubble3D val="0"/>
            <c:spPr>
              <a:gradFill>
                <a:gsLst>
                  <a:gs pos="0">
                    <a:srgbClr val="C00000"/>
                  </a:gs>
                  <a:gs pos="100000">
                    <a:schemeClr val="bg1"/>
                  </a:gs>
                  <a:gs pos="53000">
                    <a:schemeClr val="accent2"/>
                  </a:gs>
                </a:gsLst>
                <a:lin ang="2700000" scaled="1"/>
              </a:gradFill>
              <a:ln>
                <a:noFill/>
              </a:ln>
              <a:effectLst/>
            </c:spPr>
            <c:extLst>
              <c:ext xmlns:c16="http://schemas.microsoft.com/office/drawing/2014/chart" uri="{C3380CC4-5D6E-409C-BE32-E72D297353CC}">
                <c16:uniqueId val="{00000006-04F5-40C7-8505-5727BAF4A07E}"/>
              </c:ext>
            </c:extLst>
          </c:dPt>
          <c:dPt>
            <c:idx val="1"/>
            <c:invertIfNegative val="0"/>
            <c:bubble3D val="0"/>
            <c:spPr>
              <a:gradFill>
                <a:gsLst>
                  <a:gs pos="0">
                    <a:srgbClr val="002060"/>
                  </a:gs>
                  <a:gs pos="100000">
                    <a:schemeClr val="bg1"/>
                  </a:gs>
                  <a:gs pos="53000">
                    <a:schemeClr val="accent5"/>
                  </a:gs>
                </a:gsLst>
                <a:lin ang="2700000" scaled="1"/>
              </a:gradFill>
              <a:ln>
                <a:noFill/>
              </a:ln>
              <a:effectLst/>
            </c:spPr>
            <c:extLst>
              <c:ext xmlns:c16="http://schemas.microsoft.com/office/drawing/2014/chart" uri="{C3380CC4-5D6E-409C-BE32-E72D297353CC}">
                <c16:uniqueId val="{00000007-04F5-40C7-8505-5727BAF4A07E}"/>
              </c:ext>
            </c:extLst>
          </c:dPt>
          <c:dPt>
            <c:idx val="2"/>
            <c:invertIfNegative val="0"/>
            <c:bubble3D val="0"/>
            <c:spPr>
              <a:gradFill>
                <a:gsLst>
                  <a:gs pos="0">
                    <a:srgbClr val="FFC000"/>
                  </a:gs>
                  <a:gs pos="100000">
                    <a:schemeClr val="bg1"/>
                  </a:gs>
                  <a:gs pos="53000">
                    <a:srgbClr val="FFFF00"/>
                  </a:gs>
                </a:gsLst>
                <a:lin ang="2700000" scaled="1"/>
              </a:gradFill>
              <a:ln>
                <a:noFill/>
              </a:ln>
              <a:effectLst/>
            </c:spPr>
            <c:extLst>
              <c:ext xmlns:c16="http://schemas.microsoft.com/office/drawing/2014/chart" uri="{C3380CC4-5D6E-409C-BE32-E72D297353CC}">
                <c16:uniqueId val="{00000005-4053-4EAA-AC40-9A215410C5DC}"/>
              </c:ext>
            </c:extLst>
          </c:dPt>
          <c:dPt>
            <c:idx val="3"/>
            <c:invertIfNegative val="0"/>
            <c:bubble3D val="0"/>
            <c:spPr>
              <a:gradFill>
                <a:gsLst>
                  <a:gs pos="0">
                    <a:srgbClr val="FFC000"/>
                  </a:gs>
                  <a:gs pos="100000">
                    <a:schemeClr val="bg1"/>
                  </a:gs>
                  <a:gs pos="53000">
                    <a:srgbClr val="FFFF00"/>
                  </a:gs>
                </a:gsLst>
                <a:lin ang="2700000" scaled="1"/>
              </a:gradFill>
              <a:ln>
                <a:noFill/>
              </a:ln>
              <a:effectLst/>
            </c:spPr>
            <c:extLst>
              <c:ext xmlns:c16="http://schemas.microsoft.com/office/drawing/2014/chart" uri="{C3380CC4-5D6E-409C-BE32-E72D297353CC}">
                <c16:uniqueId val="{00000007-4053-4EAA-AC40-9A215410C5DC}"/>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Pivot!$A$4:$A$12</c:f>
              <c:multiLvlStrCache>
                <c:ptCount val="4"/>
                <c:lvl>
                  <c:pt idx="0">
                    <c:v>Nov</c:v>
                  </c:pt>
                  <c:pt idx="1">
                    <c:v>Dec</c:v>
                  </c:pt>
                  <c:pt idx="2">
                    <c:v>Jan</c:v>
                  </c:pt>
                  <c:pt idx="3">
                    <c:v>Feb</c:v>
                  </c:pt>
                </c:lvl>
                <c:lvl>
                  <c:pt idx="0">
                    <c:v>Qtr4</c:v>
                  </c:pt>
                  <c:pt idx="2">
                    <c:v>Qtr1</c:v>
                  </c:pt>
                </c:lvl>
                <c:lvl>
                  <c:pt idx="0">
                    <c:v>2021</c:v>
                  </c:pt>
                  <c:pt idx="2">
                    <c:v>2022</c:v>
                  </c:pt>
                </c:lvl>
              </c:multiLvlStrCache>
            </c:multiLvlStrRef>
          </c:cat>
          <c:val>
            <c:numRef>
              <c:f>Pivot!$B$4:$B$12</c:f>
              <c:numCache>
                <c:formatCode>General</c:formatCode>
                <c:ptCount val="4"/>
                <c:pt idx="0">
                  <c:v>66</c:v>
                </c:pt>
                <c:pt idx="1">
                  <c:v>53</c:v>
                </c:pt>
                <c:pt idx="2">
                  <c:v>82</c:v>
                </c:pt>
              </c:numCache>
            </c:numRef>
          </c:val>
          <c:extLst>
            <c:ext xmlns:c16="http://schemas.microsoft.com/office/drawing/2014/chart" uri="{C3380CC4-5D6E-409C-BE32-E72D297353CC}">
              <c16:uniqueId val="{00000005-04F5-40C7-8505-5727BAF4A07E}"/>
            </c:ext>
          </c:extLst>
        </c:ser>
        <c:dLbls>
          <c:showLegendKey val="0"/>
          <c:showVal val="1"/>
          <c:showCatName val="0"/>
          <c:showSerName val="0"/>
          <c:showPercent val="0"/>
          <c:showBubbleSize val="0"/>
        </c:dLbls>
        <c:gapWidth val="219"/>
        <c:axId val="676815344"/>
        <c:axId val="859651632"/>
      </c:barChart>
      <c:catAx>
        <c:axId val="676815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859651632"/>
        <c:crosses val="autoZero"/>
        <c:auto val="1"/>
        <c:lblAlgn val="ctr"/>
        <c:lblOffset val="100"/>
        <c:tickMarkSkip val="1"/>
        <c:noMultiLvlLbl val="0"/>
      </c:catAx>
      <c:valAx>
        <c:axId val="859651632"/>
        <c:scaling>
          <c:orientation val="minMax"/>
        </c:scaling>
        <c:delete val="1"/>
        <c:axPos val="l"/>
        <c:numFmt formatCode="General" sourceLinked="1"/>
        <c:majorTickMark val="none"/>
        <c:minorTickMark val="none"/>
        <c:tickLblPos val="nextTo"/>
        <c:crossAx val="67681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pivotFmt>
      <c:pivotFmt>
        <c:idx val="4"/>
        <c:spPr>
          <a:blipFill>
            <a:blip xmlns:r="http://schemas.openxmlformats.org/officeDocument/2006/relationships" r:embed="rId4"/>
            <a:stretch>
              <a:fillRect/>
            </a:stretch>
          </a:blipFill>
          <a:ln>
            <a:noFill/>
          </a:ln>
          <a:effectLst/>
        </c:spPr>
      </c:pivotFmt>
      <c:pivotFmt>
        <c:idx val="5"/>
        <c:spPr>
          <a:blipFill>
            <a:blip xmlns:r="http://schemas.openxmlformats.org/officeDocument/2006/relationships" r:embed="rId5"/>
            <a:stretch>
              <a:fillRect/>
            </a:stretch>
          </a:blipFill>
          <a:ln>
            <a:noFill/>
          </a:ln>
          <a:effectLst/>
        </c:spPr>
      </c:pivotFmt>
      <c:pivotFmt>
        <c:idx val="6"/>
        <c:spPr>
          <a:blipFill>
            <a:blip xmlns:r="http://schemas.openxmlformats.org/officeDocument/2006/relationships" r:embed="rId6"/>
            <a:stretch>
              <a:fillRect/>
            </a:stretch>
          </a:blipFill>
          <a:ln>
            <a:noFill/>
          </a:ln>
          <a:effectLst/>
        </c:spPr>
      </c:pivotFmt>
      <c:pivotFmt>
        <c:idx val="7"/>
        <c:spPr>
          <a:blipFill>
            <a:blip xmlns:r="http://schemas.openxmlformats.org/officeDocument/2006/relationships" r:embed="rId7"/>
            <a:stretch>
              <a:fillRect/>
            </a:stretch>
          </a:blipFill>
          <a:ln>
            <a:noFill/>
          </a:ln>
          <a:effectLst/>
        </c:spPr>
      </c:pivotFmt>
      <c:pivotFmt>
        <c:idx val="8"/>
        <c:spPr>
          <a:blipFill>
            <a:blip xmlns:r="http://schemas.openxmlformats.org/officeDocument/2006/relationships" r:embed="rId8"/>
            <a:stretch>
              <a:fillRect/>
            </a:stretch>
          </a:blipFill>
          <a:ln>
            <a:noFill/>
          </a:ln>
          <a:effectLst/>
        </c:spPr>
      </c:pivotFmt>
      <c:pivotFmt>
        <c:idx val="9"/>
        <c:spPr>
          <a:blipFill>
            <a:blip xmlns:r="http://schemas.openxmlformats.org/officeDocument/2006/relationships" r:embed="rId9"/>
            <a:stretch>
              <a:fillRect/>
            </a:stretch>
          </a:blipFill>
          <a:ln>
            <a:noFill/>
          </a:ln>
          <a:effectLst/>
        </c:spPr>
      </c:pivotFmt>
    </c:pivotFmts>
    <c:plotArea>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497E-4B93-8338-2288FFDDC9B8}"/>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2-497E-4B93-8338-2288FFDDC9B8}"/>
              </c:ext>
            </c:extLst>
          </c:dPt>
          <c:dPt>
            <c:idx val="2"/>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4-497E-4B93-8338-2288FFDDC9B8}"/>
              </c:ext>
            </c:extLst>
          </c:dPt>
          <c:dPt>
            <c:idx val="3"/>
            <c:invertIfNegative val="0"/>
            <c:bubble3D val="0"/>
            <c:spPr>
              <a:blipFill>
                <a:blip xmlns:r="http://schemas.openxmlformats.org/officeDocument/2006/relationships" r:embed="rId7"/>
                <a:stretch>
                  <a:fillRect/>
                </a:stretch>
              </a:blipFill>
              <a:ln>
                <a:noFill/>
              </a:ln>
              <a:effectLst/>
            </c:spPr>
            <c:extLst>
              <c:ext xmlns:c16="http://schemas.microsoft.com/office/drawing/2014/chart" uri="{C3380CC4-5D6E-409C-BE32-E72D297353CC}">
                <c16:uniqueId val="{00000005-497E-4B93-8338-2288FFDDC9B8}"/>
              </c:ext>
            </c:extLst>
          </c:dPt>
          <c:dPt>
            <c:idx val="4"/>
            <c:invertIfNegative val="0"/>
            <c:bubble3D val="0"/>
            <c:spPr>
              <a:blipFill>
                <a:blip xmlns:r="http://schemas.openxmlformats.org/officeDocument/2006/relationships" r:embed="rId9"/>
                <a:stretch>
                  <a:fillRect/>
                </a:stretch>
              </a:blipFill>
              <a:ln>
                <a:noFill/>
              </a:ln>
              <a:effectLst/>
            </c:spPr>
            <c:extLst>
              <c:ext xmlns:c16="http://schemas.microsoft.com/office/drawing/2014/chart" uri="{C3380CC4-5D6E-409C-BE32-E72D297353CC}">
                <c16:uniqueId val="{00000006-497E-4B93-8338-2288FFDDC9B8}"/>
              </c:ext>
            </c:extLst>
          </c:dPt>
          <c:dPt>
            <c:idx val="5"/>
            <c:invertIfNegative val="0"/>
            <c:bubble3D val="0"/>
            <c:spPr>
              <a:blipFill>
                <a:blip xmlns:r="http://schemas.openxmlformats.org/officeDocument/2006/relationships" r:embed="rId8"/>
                <a:stretch>
                  <a:fillRect/>
                </a:stretch>
              </a:blipFill>
              <a:ln>
                <a:noFill/>
              </a:ln>
              <a:effectLst/>
            </c:spPr>
            <c:extLst>
              <c:ext xmlns:c16="http://schemas.microsoft.com/office/drawing/2014/chart" uri="{C3380CC4-5D6E-409C-BE32-E72D297353CC}">
                <c16:uniqueId val="{0000000A-255F-47F4-A1F3-1F6787BDC6A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Pivot!$D$4:$D$10</c:f>
              <c:strCache>
                <c:ptCount val="6"/>
                <c:pt idx="0">
                  <c:v>Bakkar</c:v>
                </c:pt>
                <c:pt idx="1">
                  <c:v>Dulal</c:v>
                </c:pt>
                <c:pt idx="2">
                  <c:v>Mahfuz</c:v>
                </c:pt>
                <c:pt idx="3">
                  <c:v>Zahirul</c:v>
                </c:pt>
                <c:pt idx="4">
                  <c:v>Shamim</c:v>
                </c:pt>
                <c:pt idx="5">
                  <c:v>Sayeed</c:v>
                </c:pt>
              </c:strCache>
            </c:strRef>
          </c:cat>
          <c:val>
            <c:numRef>
              <c:f>Pivot!$E$4:$E$10</c:f>
              <c:numCache>
                <c:formatCode>General</c:formatCode>
                <c:ptCount val="6"/>
                <c:pt idx="0">
                  <c:v>69</c:v>
                </c:pt>
                <c:pt idx="1">
                  <c:v>2</c:v>
                </c:pt>
                <c:pt idx="2">
                  <c:v>76</c:v>
                </c:pt>
                <c:pt idx="3">
                  <c:v>7</c:v>
                </c:pt>
                <c:pt idx="4">
                  <c:v>45</c:v>
                </c:pt>
                <c:pt idx="5">
                  <c:v>2</c:v>
                </c:pt>
              </c:numCache>
            </c:numRef>
          </c:val>
          <c:extLst>
            <c:ext xmlns:c16="http://schemas.microsoft.com/office/drawing/2014/chart" uri="{C3380CC4-5D6E-409C-BE32-E72D297353CC}">
              <c16:uniqueId val="{00000000-497E-4B93-8338-2288FFDDC9B8}"/>
            </c:ext>
          </c:extLst>
        </c:ser>
        <c:dLbls>
          <c:showLegendKey val="0"/>
          <c:showVal val="0"/>
          <c:showCatName val="0"/>
          <c:showSerName val="0"/>
          <c:showPercent val="0"/>
          <c:showBubbleSize val="0"/>
        </c:dLbls>
        <c:gapWidth val="219"/>
        <c:overlap val="-27"/>
        <c:axId val="676800544"/>
        <c:axId val="1020269136"/>
      </c:barChart>
      <c:catAx>
        <c:axId val="67680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20269136"/>
        <c:crosses val="autoZero"/>
        <c:auto val="1"/>
        <c:lblAlgn val="ctr"/>
        <c:lblOffset val="100"/>
        <c:noMultiLvlLbl val="0"/>
      </c:catAx>
      <c:valAx>
        <c:axId val="1020269136"/>
        <c:scaling>
          <c:orientation val="minMax"/>
        </c:scaling>
        <c:delete val="1"/>
        <c:axPos val="l"/>
        <c:numFmt formatCode="General" sourceLinked="1"/>
        <c:majorTickMark val="none"/>
        <c:minorTickMark val="none"/>
        <c:tickLblPos val="nextTo"/>
        <c:crossAx val="67680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Project.xlsx]Pivot!PivotTable13</c:name>
    <c:fmtId val="2"/>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2"/>
          </a:solidFill>
          <a:ln>
            <a:noFill/>
          </a:ln>
          <a:effectLst/>
        </c:spPr>
      </c:pivotFmt>
      <c:pivotFmt>
        <c:idx val="44"/>
        <c:spPr>
          <a:solidFill>
            <a:schemeClr val="accent2"/>
          </a:solidFill>
          <a:ln>
            <a:noFill/>
          </a:ln>
          <a:effectLst/>
        </c:spPr>
      </c:pivotFmt>
      <c:pivotFmt>
        <c:idx val="45"/>
        <c:spPr>
          <a:solidFill>
            <a:schemeClr val="accent2"/>
          </a:solidFill>
          <a:ln>
            <a:noFill/>
          </a:ln>
          <a:effectLst/>
        </c:spPr>
      </c:pivotFmt>
      <c:pivotFmt>
        <c:idx val="46"/>
        <c:spPr>
          <a:solidFill>
            <a:schemeClr val="accent2"/>
          </a:solidFill>
          <a:ln>
            <a:noFill/>
          </a:ln>
          <a:effectLst/>
        </c:spPr>
      </c:pivotFmt>
      <c:pivotFmt>
        <c:idx val="47"/>
        <c:spPr>
          <a:solidFill>
            <a:schemeClr val="accent2"/>
          </a:solidFill>
          <a:ln>
            <a:noFill/>
          </a:ln>
          <a:effectLst/>
        </c:spPr>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2"/>
          </a:solidFill>
          <a:ln>
            <a:noFill/>
          </a:ln>
          <a:effectLst/>
        </c:spPr>
      </c:pivotFmt>
      <c:pivotFmt>
        <c:idx val="51"/>
        <c:spPr>
          <a:solidFill>
            <a:schemeClr val="accent2"/>
          </a:solidFill>
          <a:ln>
            <a:noFill/>
          </a:ln>
          <a:effectLst/>
        </c:spPr>
      </c:pivotFmt>
      <c:pivotFmt>
        <c:idx val="52"/>
        <c:spPr>
          <a:solidFill>
            <a:schemeClr val="accent2"/>
          </a:solidFill>
          <a:ln>
            <a:noFill/>
          </a:ln>
          <a:effectLst/>
        </c:spPr>
      </c:pivotFmt>
    </c:pivotFmts>
    <c:plotArea>
      <c:layout/>
      <c:barChart>
        <c:barDir val="bar"/>
        <c:grouping val="clustered"/>
        <c:varyColors val="1"/>
        <c:ser>
          <c:idx val="0"/>
          <c:order val="0"/>
          <c:tx>
            <c:strRef>
              <c:f>Pivot!$H$3</c:f>
              <c:strCache>
                <c:ptCount val="1"/>
                <c:pt idx="0">
                  <c:v>Total</c:v>
                </c:pt>
              </c:strCache>
            </c:strRef>
          </c:tx>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6E4E-4252-915F-75E958AF1B1E}"/>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6E4E-4252-915F-75E958AF1B1E}"/>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6E4E-4252-915F-75E958AF1B1E}"/>
              </c:ext>
            </c:extLst>
          </c:dPt>
          <c:dPt>
            <c:idx val="3"/>
            <c:invertIfNegative val="0"/>
            <c:bubble3D val="0"/>
            <c:spPr>
              <a:solidFill>
                <a:schemeClr val="accent2">
                  <a:lumMod val="60000"/>
                </a:schemeClr>
              </a:solidFill>
              <a:ln>
                <a:noFill/>
              </a:ln>
              <a:effectLst/>
            </c:spPr>
            <c:extLst>
              <c:ext xmlns:c16="http://schemas.microsoft.com/office/drawing/2014/chart" uri="{C3380CC4-5D6E-409C-BE32-E72D297353CC}">
                <c16:uniqueId val="{00000007-6E4E-4252-915F-75E958AF1B1E}"/>
              </c:ext>
            </c:extLst>
          </c:dPt>
          <c:dPt>
            <c:idx val="4"/>
            <c:invertIfNegative val="0"/>
            <c:bubble3D val="0"/>
            <c:spPr>
              <a:solidFill>
                <a:schemeClr val="accent4">
                  <a:lumMod val="60000"/>
                </a:schemeClr>
              </a:solidFill>
              <a:ln>
                <a:noFill/>
              </a:ln>
              <a:effectLst/>
            </c:spPr>
            <c:extLst>
              <c:ext xmlns:c16="http://schemas.microsoft.com/office/drawing/2014/chart" uri="{C3380CC4-5D6E-409C-BE32-E72D297353CC}">
                <c16:uniqueId val="{00000009-6E4E-4252-915F-75E958AF1B1E}"/>
              </c:ext>
            </c:extLst>
          </c:dPt>
          <c:dPt>
            <c:idx val="5"/>
            <c:invertIfNegative val="0"/>
            <c:bubble3D val="0"/>
            <c:spPr>
              <a:solidFill>
                <a:schemeClr val="accent6">
                  <a:lumMod val="60000"/>
                </a:schemeClr>
              </a:solidFill>
              <a:ln>
                <a:noFill/>
              </a:ln>
              <a:effectLst/>
            </c:spPr>
            <c:extLst>
              <c:ext xmlns:c16="http://schemas.microsoft.com/office/drawing/2014/chart" uri="{C3380CC4-5D6E-409C-BE32-E72D297353CC}">
                <c16:uniqueId val="{0000000B-6E4E-4252-915F-75E958AF1B1E}"/>
              </c:ext>
            </c:extLst>
          </c:dPt>
          <c:dPt>
            <c:idx val="6"/>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D-6E4E-4252-915F-75E958AF1B1E}"/>
              </c:ext>
            </c:extLst>
          </c:dPt>
          <c:dPt>
            <c:idx val="7"/>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0F-6E4E-4252-915F-75E958AF1B1E}"/>
              </c:ext>
            </c:extLst>
          </c:dPt>
          <c:dPt>
            <c:idx val="8"/>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11-6E4E-4252-915F-75E958AF1B1E}"/>
              </c:ext>
            </c:extLst>
          </c:dPt>
          <c:dPt>
            <c:idx val="9"/>
            <c:invertIfNegative val="0"/>
            <c:bubble3D val="0"/>
            <c:spPr>
              <a:solidFill>
                <a:schemeClr val="accent2">
                  <a:lumMod val="80000"/>
                </a:schemeClr>
              </a:solidFill>
              <a:ln>
                <a:noFill/>
              </a:ln>
              <a:effectLst/>
            </c:spPr>
            <c:extLst>
              <c:ext xmlns:c16="http://schemas.microsoft.com/office/drawing/2014/chart" uri="{C3380CC4-5D6E-409C-BE32-E72D297353CC}">
                <c16:uniqueId val="{00000013-6E4E-4252-915F-75E958AF1B1E}"/>
              </c:ext>
            </c:extLst>
          </c:dPt>
          <c:dPt>
            <c:idx val="10"/>
            <c:invertIfNegative val="0"/>
            <c:bubble3D val="0"/>
            <c:spPr>
              <a:solidFill>
                <a:schemeClr val="accent4">
                  <a:lumMod val="80000"/>
                </a:schemeClr>
              </a:solidFill>
              <a:ln>
                <a:noFill/>
              </a:ln>
              <a:effectLst/>
            </c:spPr>
            <c:extLst>
              <c:ext xmlns:c16="http://schemas.microsoft.com/office/drawing/2014/chart" uri="{C3380CC4-5D6E-409C-BE32-E72D297353CC}">
                <c16:uniqueId val="{00000015-6E4E-4252-915F-75E958AF1B1E}"/>
              </c:ext>
            </c:extLst>
          </c:dPt>
          <c:dPt>
            <c:idx val="11"/>
            <c:invertIfNegative val="0"/>
            <c:bubble3D val="0"/>
            <c:spPr>
              <a:solidFill>
                <a:schemeClr val="accent6">
                  <a:lumMod val="80000"/>
                </a:schemeClr>
              </a:solidFill>
              <a:ln>
                <a:noFill/>
              </a:ln>
              <a:effectLst/>
            </c:spPr>
            <c:extLst>
              <c:ext xmlns:c16="http://schemas.microsoft.com/office/drawing/2014/chart" uri="{C3380CC4-5D6E-409C-BE32-E72D297353CC}">
                <c16:uniqueId val="{00000017-6E4E-4252-915F-75E958AF1B1E}"/>
              </c:ext>
            </c:extLst>
          </c:dPt>
          <c:dPt>
            <c:idx val="1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9-6E4E-4252-915F-75E958AF1B1E}"/>
              </c:ext>
            </c:extLst>
          </c:dPt>
          <c:dPt>
            <c:idx val="1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B-6E4E-4252-915F-75E958AF1B1E}"/>
              </c:ext>
            </c:extLst>
          </c:dPt>
          <c:dPt>
            <c:idx val="1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D-6E4E-4252-915F-75E958AF1B1E}"/>
              </c:ext>
            </c:extLst>
          </c:dPt>
          <c:dPt>
            <c:idx val="15"/>
            <c:invertIfNegative val="0"/>
            <c:bubble3D val="0"/>
            <c:spPr>
              <a:solidFill>
                <a:schemeClr val="accent2">
                  <a:lumMod val="50000"/>
                </a:schemeClr>
              </a:solidFill>
              <a:ln>
                <a:noFill/>
              </a:ln>
              <a:effectLst/>
            </c:spPr>
            <c:extLst>
              <c:ext xmlns:c16="http://schemas.microsoft.com/office/drawing/2014/chart" uri="{C3380CC4-5D6E-409C-BE32-E72D297353CC}">
                <c16:uniqueId val="{0000001F-6E4E-4252-915F-75E958AF1B1E}"/>
              </c:ext>
            </c:extLst>
          </c:dPt>
          <c:dPt>
            <c:idx val="16"/>
            <c:invertIfNegative val="0"/>
            <c:bubble3D val="0"/>
            <c:spPr>
              <a:solidFill>
                <a:schemeClr val="accent4">
                  <a:lumMod val="50000"/>
                </a:schemeClr>
              </a:solidFill>
              <a:ln>
                <a:noFill/>
              </a:ln>
              <a:effectLst/>
            </c:spPr>
            <c:extLst>
              <c:ext xmlns:c16="http://schemas.microsoft.com/office/drawing/2014/chart" uri="{C3380CC4-5D6E-409C-BE32-E72D297353CC}">
                <c16:uniqueId val="{00000021-6E4E-4252-915F-75E958AF1B1E}"/>
              </c:ext>
            </c:extLst>
          </c:dPt>
          <c:dPt>
            <c:idx val="17"/>
            <c:invertIfNegative val="0"/>
            <c:bubble3D val="0"/>
            <c:spPr>
              <a:solidFill>
                <a:schemeClr val="accent6">
                  <a:lumMod val="50000"/>
                </a:schemeClr>
              </a:solidFill>
              <a:ln>
                <a:noFill/>
              </a:ln>
              <a:effectLst/>
            </c:spPr>
            <c:extLst>
              <c:ext xmlns:c16="http://schemas.microsoft.com/office/drawing/2014/chart" uri="{C3380CC4-5D6E-409C-BE32-E72D297353CC}">
                <c16:uniqueId val="{00000023-6E4E-4252-915F-75E958AF1B1E}"/>
              </c:ext>
            </c:extLst>
          </c:dPt>
          <c:dPt>
            <c:idx val="18"/>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25-6E4E-4252-915F-75E958AF1B1E}"/>
              </c:ext>
            </c:extLst>
          </c:dPt>
          <c:dPt>
            <c:idx val="1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27-6E4E-4252-915F-75E958AF1B1E}"/>
              </c:ext>
            </c:extLst>
          </c:dPt>
          <c:dPt>
            <c:idx val="20"/>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29-6E4E-4252-915F-75E958AF1B1E}"/>
              </c:ext>
            </c:extLst>
          </c:dPt>
          <c:dPt>
            <c:idx val="21"/>
            <c:invertIfNegative val="0"/>
            <c:bubble3D val="0"/>
            <c:spPr>
              <a:solidFill>
                <a:schemeClr val="accent2">
                  <a:lumMod val="70000"/>
                </a:schemeClr>
              </a:solidFill>
              <a:ln>
                <a:noFill/>
              </a:ln>
              <a:effectLst/>
            </c:spPr>
            <c:extLst>
              <c:ext xmlns:c16="http://schemas.microsoft.com/office/drawing/2014/chart" uri="{C3380CC4-5D6E-409C-BE32-E72D297353CC}">
                <c16:uniqueId val="{0000002B-ED94-4B7E-BB3D-D1FA870835B7}"/>
              </c:ext>
            </c:extLst>
          </c:dPt>
          <c:dPt>
            <c:idx val="22"/>
            <c:invertIfNegative val="0"/>
            <c:bubble3D val="0"/>
            <c:spPr>
              <a:solidFill>
                <a:schemeClr val="accent4">
                  <a:lumMod val="70000"/>
                </a:schemeClr>
              </a:solidFill>
              <a:ln>
                <a:noFill/>
              </a:ln>
              <a:effectLst/>
            </c:spPr>
            <c:extLst>
              <c:ext xmlns:c16="http://schemas.microsoft.com/office/drawing/2014/chart" uri="{C3380CC4-5D6E-409C-BE32-E72D297353CC}">
                <c16:uniqueId val="{0000002D-ED94-4B7E-BB3D-D1FA870835B7}"/>
              </c:ext>
            </c:extLst>
          </c:dPt>
          <c:dPt>
            <c:idx val="23"/>
            <c:invertIfNegative val="0"/>
            <c:bubble3D val="0"/>
            <c:spPr>
              <a:solidFill>
                <a:schemeClr val="accent6">
                  <a:lumMod val="70000"/>
                </a:schemeClr>
              </a:solidFill>
              <a:ln>
                <a:noFill/>
              </a:ln>
              <a:effectLst/>
            </c:spPr>
            <c:extLst>
              <c:ext xmlns:c16="http://schemas.microsoft.com/office/drawing/2014/chart" uri="{C3380CC4-5D6E-409C-BE32-E72D297353CC}">
                <c16:uniqueId val="{0000002F-ED94-4B7E-BB3D-D1FA870835B7}"/>
              </c:ext>
            </c:extLst>
          </c:dPt>
          <c:dPt>
            <c:idx val="24"/>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031-ED94-4B7E-BB3D-D1FA870835B7}"/>
              </c:ext>
            </c:extLst>
          </c:dPt>
          <c:dPt>
            <c:idx val="25"/>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033-ED94-4B7E-BB3D-D1FA870835B7}"/>
              </c:ext>
            </c:extLst>
          </c:dPt>
          <c:dPt>
            <c:idx val="26"/>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035-ED94-4B7E-BB3D-D1FA870835B7}"/>
              </c:ext>
            </c:extLst>
          </c:dPt>
          <c:dPt>
            <c:idx val="27"/>
            <c:invertIfNegative val="0"/>
            <c:bubble3D val="0"/>
            <c:spPr>
              <a:solidFill>
                <a:schemeClr val="accent2"/>
              </a:solidFill>
              <a:ln>
                <a:noFill/>
              </a:ln>
              <a:effectLst/>
            </c:spPr>
            <c:extLst>
              <c:ext xmlns:c16="http://schemas.microsoft.com/office/drawing/2014/chart" uri="{C3380CC4-5D6E-409C-BE32-E72D297353CC}">
                <c16:uniqueId val="{00000037-5C4B-426F-94F7-46CEE0B58A8E}"/>
              </c:ext>
            </c:extLst>
          </c:dPt>
          <c:dPt>
            <c:idx val="28"/>
            <c:invertIfNegative val="0"/>
            <c:bubble3D val="0"/>
            <c:spPr>
              <a:solidFill>
                <a:schemeClr val="accent4"/>
              </a:solidFill>
              <a:ln>
                <a:noFill/>
              </a:ln>
              <a:effectLst/>
            </c:spPr>
            <c:extLst>
              <c:ext xmlns:c16="http://schemas.microsoft.com/office/drawing/2014/chart" uri="{C3380CC4-5D6E-409C-BE32-E72D297353CC}">
                <c16:uniqueId val="{00000039-5C4B-426F-94F7-46CEE0B58A8E}"/>
              </c:ext>
            </c:extLst>
          </c:dPt>
          <c:dPt>
            <c:idx val="29"/>
            <c:invertIfNegative val="0"/>
            <c:bubble3D val="0"/>
            <c:spPr>
              <a:solidFill>
                <a:schemeClr val="accent6"/>
              </a:solidFill>
              <a:ln>
                <a:noFill/>
              </a:ln>
              <a:effectLst/>
            </c:spPr>
            <c:extLst>
              <c:ext xmlns:c16="http://schemas.microsoft.com/office/drawing/2014/chart" uri="{C3380CC4-5D6E-409C-BE32-E72D297353CC}">
                <c16:uniqueId val="{0000003B-FF7B-4774-BCCE-93280CBB7284}"/>
              </c:ext>
            </c:extLst>
          </c:dPt>
          <c:dPt>
            <c:idx val="30"/>
            <c:invertIfNegative val="0"/>
            <c:bubble3D val="0"/>
            <c:spPr>
              <a:solidFill>
                <a:schemeClr val="accent2">
                  <a:lumMod val="60000"/>
                </a:schemeClr>
              </a:solidFill>
              <a:ln>
                <a:noFill/>
              </a:ln>
              <a:effectLst/>
            </c:spPr>
            <c:extLst>
              <c:ext xmlns:c16="http://schemas.microsoft.com/office/drawing/2014/chart" uri="{C3380CC4-5D6E-409C-BE32-E72D297353CC}">
                <c16:uniqueId val="{0000003D-FF7B-4774-BCCE-93280CBB7284}"/>
              </c:ext>
            </c:extLst>
          </c:dPt>
          <c:dPt>
            <c:idx val="31"/>
            <c:invertIfNegative val="0"/>
            <c:bubble3D val="0"/>
            <c:spPr>
              <a:solidFill>
                <a:schemeClr val="accent4">
                  <a:lumMod val="60000"/>
                </a:schemeClr>
              </a:solidFill>
              <a:ln>
                <a:noFill/>
              </a:ln>
              <a:effectLst/>
            </c:spPr>
            <c:extLst>
              <c:ext xmlns:c16="http://schemas.microsoft.com/office/drawing/2014/chart" uri="{C3380CC4-5D6E-409C-BE32-E72D297353CC}">
                <c16:uniqueId val="{0000003F-FF7B-4774-BCCE-93280CBB7284}"/>
              </c:ext>
            </c:extLst>
          </c:dPt>
          <c:dPt>
            <c:idx val="32"/>
            <c:invertIfNegative val="0"/>
            <c:bubble3D val="0"/>
            <c:spPr>
              <a:solidFill>
                <a:schemeClr val="accent6">
                  <a:lumMod val="60000"/>
                </a:schemeClr>
              </a:solidFill>
              <a:ln>
                <a:noFill/>
              </a:ln>
              <a:effectLst/>
            </c:spPr>
            <c:extLst>
              <c:ext xmlns:c16="http://schemas.microsoft.com/office/drawing/2014/chart" uri="{C3380CC4-5D6E-409C-BE32-E72D297353CC}">
                <c16:uniqueId val="{00000041-FF7B-4774-BCCE-93280CBB7284}"/>
              </c:ext>
            </c:extLst>
          </c:dPt>
          <c:dPt>
            <c:idx val="3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43-FF7B-4774-BCCE-93280CBB7284}"/>
              </c:ext>
            </c:extLst>
          </c:dPt>
          <c:dPt>
            <c:idx val="34"/>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45-FF7B-4774-BCCE-93280CBB7284}"/>
              </c:ext>
            </c:extLst>
          </c:dPt>
          <c:dPt>
            <c:idx val="35"/>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47-FF7B-4774-BCCE-93280CBB7284}"/>
              </c:ext>
            </c:extLst>
          </c:dPt>
          <c:dPt>
            <c:idx val="36"/>
            <c:invertIfNegative val="0"/>
            <c:bubble3D val="0"/>
            <c:spPr>
              <a:solidFill>
                <a:schemeClr val="accent2">
                  <a:lumMod val="80000"/>
                </a:schemeClr>
              </a:solidFill>
              <a:ln>
                <a:noFill/>
              </a:ln>
              <a:effectLst/>
            </c:spPr>
            <c:extLst>
              <c:ext xmlns:c16="http://schemas.microsoft.com/office/drawing/2014/chart" uri="{C3380CC4-5D6E-409C-BE32-E72D297353CC}">
                <c16:uniqueId val="{00000049-FF7B-4774-BCCE-93280CBB7284}"/>
              </c:ext>
            </c:extLst>
          </c:dPt>
          <c:dPt>
            <c:idx val="37"/>
            <c:invertIfNegative val="0"/>
            <c:bubble3D val="0"/>
            <c:spPr>
              <a:solidFill>
                <a:schemeClr val="accent4">
                  <a:lumMod val="80000"/>
                </a:schemeClr>
              </a:solidFill>
              <a:ln>
                <a:noFill/>
              </a:ln>
              <a:effectLst/>
            </c:spPr>
            <c:extLst>
              <c:ext xmlns:c16="http://schemas.microsoft.com/office/drawing/2014/chart" uri="{C3380CC4-5D6E-409C-BE32-E72D297353CC}">
                <c16:uniqueId val="{0000004B-FF7B-4774-BCCE-93280CBB7284}"/>
              </c:ext>
            </c:extLst>
          </c:dPt>
          <c:dPt>
            <c:idx val="38"/>
            <c:invertIfNegative val="0"/>
            <c:bubble3D val="0"/>
            <c:spPr>
              <a:solidFill>
                <a:schemeClr val="accent6">
                  <a:lumMod val="80000"/>
                </a:schemeClr>
              </a:solidFill>
              <a:ln>
                <a:noFill/>
              </a:ln>
              <a:effectLst/>
            </c:spPr>
            <c:extLst>
              <c:ext xmlns:c16="http://schemas.microsoft.com/office/drawing/2014/chart" uri="{C3380CC4-5D6E-409C-BE32-E72D297353CC}">
                <c16:uniqueId val="{0000004D-FF7B-4774-BCCE-93280CBB7284}"/>
              </c:ext>
            </c:extLst>
          </c:dPt>
          <c:dPt>
            <c:idx val="39"/>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4F-FF7B-4774-BCCE-93280CBB7284}"/>
              </c:ext>
            </c:extLst>
          </c:dPt>
          <c:dPt>
            <c:idx val="4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51-FF7B-4774-BCCE-93280CBB7284}"/>
              </c:ext>
            </c:extLst>
          </c:dPt>
          <c:dPt>
            <c:idx val="4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53-FF7B-4774-BCCE-93280CBB7284}"/>
              </c:ext>
            </c:extLst>
          </c:dPt>
          <c:dPt>
            <c:idx val="42"/>
            <c:invertIfNegative val="0"/>
            <c:bubble3D val="0"/>
            <c:spPr>
              <a:solidFill>
                <a:schemeClr val="accent2">
                  <a:lumMod val="50000"/>
                </a:schemeClr>
              </a:solidFill>
              <a:ln>
                <a:noFill/>
              </a:ln>
              <a:effectLst/>
            </c:spPr>
            <c:extLst>
              <c:ext xmlns:c16="http://schemas.microsoft.com/office/drawing/2014/chart" uri="{C3380CC4-5D6E-409C-BE32-E72D297353CC}">
                <c16:uniqueId val="{00000055-FF7B-4774-BCCE-93280CBB728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Pivot!$G$4:$G$43</c:f>
              <c:strCache>
                <c:ptCount val="39"/>
                <c:pt idx="0">
                  <c:v>Arup-Project</c:v>
                </c:pt>
                <c:pt idx="1">
                  <c:v>Azim-HSE</c:v>
                </c:pt>
                <c:pt idx="2">
                  <c:v>Farhad-U2</c:v>
                </c:pt>
                <c:pt idx="3">
                  <c:v>Helal-Admin</c:v>
                </c:pt>
                <c:pt idx="4">
                  <c:v>Imran-MTC</c:v>
                </c:pt>
                <c:pt idx="5">
                  <c:v>Jahangir-Technical</c:v>
                </c:pt>
                <c:pt idx="6">
                  <c:v>Kamal-Admin</c:v>
                </c:pt>
                <c:pt idx="7">
                  <c:v>Koushik-U1</c:v>
                </c:pt>
                <c:pt idx="8">
                  <c:v>Mahfuz-Project</c:v>
                </c:pt>
                <c:pt idx="9">
                  <c:v>Md.Kaisar - W/H</c:v>
                </c:pt>
                <c:pt idx="10">
                  <c:v>Pijush-Admin</c:v>
                </c:pt>
                <c:pt idx="11">
                  <c:v>Pranab- U3</c:v>
                </c:pt>
                <c:pt idx="12">
                  <c:v>Saiful -Admin</c:v>
                </c:pt>
                <c:pt idx="13">
                  <c:v>Samim-Project </c:v>
                </c:pt>
                <c:pt idx="14">
                  <c:v>Soliman-Admin</c:v>
                </c:pt>
                <c:pt idx="15">
                  <c:v>Zahirul-Project</c:v>
                </c:pt>
                <c:pt idx="16">
                  <c:v>Mizan-Technical</c:v>
                </c:pt>
                <c:pt idx="17">
                  <c:v>Samim-Project</c:v>
                </c:pt>
                <c:pt idx="18">
                  <c:v>Shawkat-MTC</c:v>
                </c:pt>
                <c:pt idx="19">
                  <c:v>Saju-Technical</c:v>
                </c:pt>
                <c:pt idx="20">
                  <c:v>kamal-WH</c:v>
                </c:pt>
                <c:pt idx="21">
                  <c:v>Sohan-U2</c:v>
                </c:pt>
                <c:pt idx="22">
                  <c:v>Kazi-Packing</c:v>
                </c:pt>
                <c:pt idx="23">
                  <c:v>Mehedi-U2</c:v>
                </c:pt>
                <c:pt idx="24">
                  <c:v>Kaiser-WH</c:v>
                </c:pt>
                <c:pt idx="25">
                  <c:v>Forkan-Admin</c:v>
                </c:pt>
                <c:pt idx="26">
                  <c:v>Shazed-U2</c:v>
                </c:pt>
                <c:pt idx="27">
                  <c:v>Aziz-U2</c:v>
                </c:pt>
                <c:pt idx="28">
                  <c:v>Ashraf-WH</c:v>
                </c:pt>
                <c:pt idx="29">
                  <c:v>Imran-HSE</c:v>
                </c:pt>
                <c:pt idx="30">
                  <c:v>Tamjid-U1&amp;3</c:v>
                </c:pt>
                <c:pt idx="31">
                  <c:v>Sayeed- Project</c:v>
                </c:pt>
                <c:pt idx="32">
                  <c:v>Saiful-U3</c:v>
                </c:pt>
                <c:pt idx="33">
                  <c:v>Shahadat-Admin</c:v>
                </c:pt>
                <c:pt idx="34">
                  <c:v>Dabirul-Admin</c:v>
                </c:pt>
                <c:pt idx="35">
                  <c:v>Sarwar-WH</c:v>
                </c:pt>
                <c:pt idx="36">
                  <c:v>Bakkar-Project</c:v>
                </c:pt>
                <c:pt idx="37">
                  <c:v>Alvi-U2</c:v>
                </c:pt>
                <c:pt idx="38">
                  <c:v>(blank)</c:v>
                </c:pt>
              </c:strCache>
            </c:strRef>
          </c:cat>
          <c:val>
            <c:numRef>
              <c:f>Pivot!$H$4:$H$43</c:f>
              <c:numCache>
                <c:formatCode>General</c:formatCode>
                <c:ptCount val="39"/>
                <c:pt idx="0">
                  <c:v>1</c:v>
                </c:pt>
                <c:pt idx="1">
                  <c:v>2</c:v>
                </c:pt>
                <c:pt idx="2">
                  <c:v>3</c:v>
                </c:pt>
                <c:pt idx="3">
                  <c:v>1</c:v>
                </c:pt>
                <c:pt idx="4">
                  <c:v>2</c:v>
                </c:pt>
                <c:pt idx="5">
                  <c:v>1</c:v>
                </c:pt>
                <c:pt idx="6">
                  <c:v>11</c:v>
                </c:pt>
                <c:pt idx="7">
                  <c:v>11</c:v>
                </c:pt>
                <c:pt idx="8">
                  <c:v>39</c:v>
                </c:pt>
                <c:pt idx="9">
                  <c:v>1</c:v>
                </c:pt>
                <c:pt idx="10">
                  <c:v>3</c:v>
                </c:pt>
                <c:pt idx="11">
                  <c:v>32</c:v>
                </c:pt>
                <c:pt idx="12">
                  <c:v>1</c:v>
                </c:pt>
                <c:pt idx="13">
                  <c:v>12</c:v>
                </c:pt>
                <c:pt idx="14">
                  <c:v>3</c:v>
                </c:pt>
                <c:pt idx="15">
                  <c:v>6</c:v>
                </c:pt>
                <c:pt idx="16">
                  <c:v>1</c:v>
                </c:pt>
                <c:pt idx="17">
                  <c:v>9</c:v>
                </c:pt>
                <c:pt idx="18">
                  <c:v>6</c:v>
                </c:pt>
                <c:pt idx="19">
                  <c:v>2</c:v>
                </c:pt>
                <c:pt idx="20">
                  <c:v>5</c:v>
                </c:pt>
                <c:pt idx="21">
                  <c:v>7</c:v>
                </c:pt>
                <c:pt idx="22">
                  <c:v>2</c:v>
                </c:pt>
                <c:pt idx="23">
                  <c:v>1</c:v>
                </c:pt>
                <c:pt idx="24">
                  <c:v>2</c:v>
                </c:pt>
                <c:pt idx="25">
                  <c:v>1</c:v>
                </c:pt>
                <c:pt idx="26">
                  <c:v>2</c:v>
                </c:pt>
                <c:pt idx="27">
                  <c:v>2</c:v>
                </c:pt>
                <c:pt idx="28">
                  <c:v>2</c:v>
                </c:pt>
                <c:pt idx="29">
                  <c:v>15</c:v>
                </c:pt>
                <c:pt idx="30">
                  <c:v>1</c:v>
                </c:pt>
                <c:pt idx="31">
                  <c:v>1</c:v>
                </c:pt>
                <c:pt idx="32">
                  <c:v>3</c:v>
                </c:pt>
                <c:pt idx="33">
                  <c:v>1</c:v>
                </c:pt>
                <c:pt idx="34">
                  <c:v>4</c:v>
                </c:pt>
                <c:pt idx="35">
                  <c:v>1</c:v>
                </c:pt>
                <c:pt idx="36">
                  <c:v>3</c:v>
                </c:pt>
                <c:pt idx="37">
                  <c:v>1</c:v>
                </c:pt>
              </c:numCache>
            </c:numRef>
          </c:val>
          <c:extLst>
            <c:ext xmlns:c16="http://schemas.microsoft.com/office/drawing/2014/chart" uri="{C3380CC4-5D6E-409C-BE32-E72D297353CC}">
              <c16:uniqueId val="{00000000-8442-4990-8FF3-849815254106}"/>
            </c:ext>
          </c:extLst>
        </c:ser>
        <c:dLbls>
          <c:showLegendKey val="0"/>
          <c:showVal val="0"/>
          <c:showCatName val="0"/>
          <c:showSerName val="0"/>
          <c:showPercent val="0"/>
          <c:showBubbleSize val="0"/>
        </c:dLbls>
        <c:gapWidth val="182"/>
        <c:axId val="1031096256"/>
        <c:axId val="1027428576"/>
      </c:barChart>
      <c:catAx>
        <c:axId val="10310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1027428576"/>
        <c:crosses val="autoZero"/>
        <c:auto val="1"/>
        <c:lblAlgn val="ctr"/>
        <c:lblOffset val="100"/>
        <c:noMultiLvlLbl val="0"/>
      </c:catAx>
      <c:valAx>
        <c:axId val="1027428576"/>
        <c:scaling>
          <c:orientation val="minMax"/>
        </c:scaling>
        <c:delete val="1"/>
        <c:axPos val="b"/>
        <c:numFmt formatCode="General" sourceLinked="1"/>
        <c:majorTickMark val="none"/>
        <c:minorTickMark val="none"/>
        <c:tickLblPos val="nextTo"/>
        <c:crossAx val="103109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Project.xlsx]Pivot!PivotTable14</c:name>
    <c:fmtId val="2"/>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1707811523559555"/>
              <c:y val="0.14751831292989964"/>
            </c:manualLayout>
          </c:layout>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6132608423947006"/>
              <c:y val="-0.27338248666228443"/>
            </c:manualLayout>
          </c:layout>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34958130233721"/>
          <c:y val="1.4814823455715052E-2"/>
          <c:w val="0.82312660917385316"/>
          <c:h val="0.98518517654428495"/>
        </c:manualLayout>
      </c:layout>
      <c:pie3DChart>
        <c:varyColors val="1"/>
        <c:ser>
          <c:idx val="0"/>
          <c:order val="0"/>
          <c:tx>
            <c:strRef>
              <c:f>Pivot!$K$3</c:f>
              <c:strCache>
                <c:ptCount val="1"/>
                <c:pt idx="0">
                  <c:v>Total</c:v>
                </c:pt>
              </c:strCache>
            </c:strRef>
          </c:tx>
          <c:dPt>
            <c:idx val="0"/>
            <c:bubble3D val="0"/>
            <c:explosion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813-4022-917A-4B9D50FBC2A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813-4022-917A-4B9D50FBC2A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1C02-4E91-B7C1-8D83ADD66681}"/>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1C02-4E91-B7C1-8D83ADD66681}"/>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Pivot!$J$4:$J$8</c:f>
              <c:strCache>
                <c:ptCount val="4"/>
                <c:pt idx="0">
                  <c:v>General Work</c:v>
                </c:pt>
                <c:pt idx="1">
                  <c:v>Work at Height</c:v>
                </c:pt>
                <c:pt idx="2">
                  <c:v>Confined Space</c:v>
                </c:pt>
                <c:pt idx="3">
                  <c:v>(blank)</c:v>
                </c:pt>
              </c:strCache>
            </c:strRef>
          </c:cat>
          <c:val>
            <c:numRef>
              <c:f>Pivot!$K$4:$K$8</c:f>
              <c:numCache>
                <c:formatCode>General</c:formatCode>
                <c:ptCount val="4"/>
                <c:pt idx="0">
                  <c:v>133</c:v>
                </c:pt>
                <c:pt idx="1">
                  <c:v>66</c:v>
                </c:pt>
                <c:pt idx="2">
                  <c:v>2</c:v>
                </c:pt>
              </c:numCache>
            </c:numRef>
          </c:val>
          <c:extLst>
            <c:ext xmlns:c16="http://schemas.microsoft.com/office/drawing/2014/chart" uri="{C3380CC4-5D6E-409C-BE32-E72D297353CC}">
              <c16:uniqueId val="{00000004-F813-4022-917A-4B9D50FBC2AF}"/>
            </c:ext>
          </c:extLst>
        </c:ser>
        <c:dLbls>
          <c:dLblPos val="inEnd"/>
          <c:showLegendKey val="0"/>
          <c:showVal val="0"/>
          <c:showCatName val="0"/>
          <c:showSerName val="0"/>
          <c:showPercent val="1"/>
          <c:showBubbleSize val="0"/>
          <c:showLeaderLines val="1"/>
        </c:dLbls>
      </c:pie3DChart>
      <c:spPr>
        <a:noFill/>
        <a:ln>
          <a:noFill/>
        </a:ln>
        <a:effectLst/>
      </c:spPr>
    </c:plotArea>
    <c:legend>
      <c:legendPos val="l"/>
      <c:layout>
        <c:manualLayout>
          <c:xMode val="edge"/>
          <c:yMode val="edge"/>
          <c:x val="3.1746031746031744E-2"/>
          <c:y val="6.663987555548298E-2"/>
          <c:w val="0.29589001374828144"/>
          <c:h val="0.303756374311096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Permit Project.xlsx]Pivot!PivotTable15</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407274884919897"/>
          <c:y val="0"/>
          <c:w val="0.67472873712841352"/>
          <c:h val="0.99255121042830541"/>
        </c:manualLayout>
      </c:layout>
      <c:pie3DChart>
        <c:varyColors val="1"/>
        <c:ser>
          <c:idx val="0"/>
          <c:order val="0"/>
          <c:tx>
            <c:strRef>
              <c:f>Pivot!$N$3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35D-42DC-B8C0-FB50D2BDC96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35D-42DC-B8C0-FB50D2BDC96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35D-42DC-B8C0-FB50D2BDC96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35D-42DC-B8C0-FB50D2BDC96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35D-42DC-B8C0-FB50D2BDC96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35D-42DC-B8C0-FB50D2BDC96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Pivot!$M$4:$M$10</c:f>
              <c:strCache>
                <c:ptCount val="6"/>
                <c:pt idx="0">
                  <c:v>Ali,Faruk,Kaisar</c:v>
                </c:pt>
                <c:pt idx="1">
                  <c:v>Azim-HSE</c:v>
                </c:pt>
                <c:pt idx="2">
                  <c:v>Bakkar </c:v>
                </c:pt>
                <c:pt idx="3">
                  <c:v>Biplob </c:v>
                </c:pt>
                <c:pt idx="4">
                  <c:v>Faruk</c:v>
                </c:pt>
                <c:pt idx="5">
                  <c:v>HSE</c:v>
                </c:pt>
              </c:strCache>
            </c:strRef>
          </c:cat>
          <c:val>
            <c:numRef>
              <c:f>Pivot!$N$4:$N$10</c:f>
              <c:numCache>
                <c:formatCode>General</c:formatCode>
                <c:ptCount val="6"/>
                <c:pt idx="0">
                  <c:v>1</c:v>
                </c:pt>
                <c:pt idx="1">
                  <c:v>1</c:v>
                </c:pt>
                <c:pt idx="2">
                  <c:v>1</c:v>
                </c:pt>
                <c:pt idx="3">
                  <c:v>1</c:v>
                </c:pt>
                <c:pt idx="4">
                  <c:v>24</c:v>
                </c:pt>
                <c:pt idx="5">
                  <c:v>2</c:v>
                </c:pt>
              </c:numCache>
            </c:numRef>
          </c:val>
          <c:extLst>
            <c:ext xmlns:c16="http://schemas.microsoft.com/office/drawing/2014/chart" uri="{C3380CC4-5D6E-409C-BE32-E72D297353CC}">
              <c16:uniqueId val="{0000000C-D35D-42DC-B8C0-FB50D2BDC965}"/>
            </c:ext>
          </c:extLst>
        </c:ser>
        <c:dLbls>
          <c:dLblPos val="bestFit"/>
          <c:showLegendKey val="0"/>
          <c:showVal val="1"/>
          <c:showCatName val="0"/>
          <c:showSerName val="0"/>
          <c:showPercent val="0"/>
          <c:showBubbleSize val="0"/>
          <c:showLeaderLines val="1"/>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svg"/><Relationship Id="rId26" Type="http://schemas.openxmlformats.org/officeDocument/2006/relationships/chart" Target="../charts/chart1.xml"/><Relationship Id="rId39" Type="http://schemas.openxmlformats.org/officeDocument/2006/relationships/chart" Target="../charts/chart14.xml"/><Relationship Id="rId21" Type="http://schemas.openxmlformats.org/officeDocument/2006/relationships/image" Target="../media/image22.png"/><Relationship Id="rId34" Type="http://schemas.openxmlformats.org/officeDocument/2006/relationships/chart" Target="../charts/chart9.xml"/><Relationship Id="rId7" Type="http://schemas.openxmlformats.org/officeDocument/2006/relationships/image" Target="../media/image8.png"/><Relationship Id="rId2" Type="http://schemas.openxmlformats.org/officeDocument/2006/relationships/image" Target="../media/image3.svg"/><Relationship Id="rId16" Type="http://schemas.openxmlformats.org/officeDocument/2006/relationships/image" Target="../media/image17.svg"/><Relationship Id="rId20" Type="http://schemas.openxmlformats.org/officeDocument/2006/relationships/image" Target="../media/image21.svg"/><Relationship Id="rId29" Type="http://schemas.openxmlformats.org/officeDocument/2006/relationships/chart" Target="../charts/chart4.xml"/><Relationship Id="rId41" Type="http://schemas.openxmlformats.org/officeDocument/2006/relationships/image" Target="../media/image38.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24" Type="http://schemas.openxmlformats.org/officeDocument/2006/relationships/image" Target="../media/image25.svg"/><Relationship Id="rId32" Type="http://schemas.openxmlformats.org/officeDocument/2006/relationships/chart" Target="../charts/chart7.xml"/><Relationship Id="rId37" Type="http://schemas.openxmlformats.org/officeDocument/2006/relationships/chart" Target="../charts/chart12.xml"/><Relationship Id="rId40" Type="http://schemas.openxmlformats.org/officeDocument/2006/relationships/chart" Target="../charts/chart15.xml"/><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chart" Target="../charts/chart3.xml"/><Relationship Id="rId36" Type="http://schemas.openxmlformats.org/officeDocument/2006/relationships/chart" Target="../charts/chart11.xml"/><Relationship Id="rId10" Type="http://schemas.openxmlformats.org/officeDocument/2006/relationships/image" Target="../media/image11.svg"/><Relationship Id="rId19" Type="http://schemas.openxmlformats.org/officeDocument/2006/relationships/image" Target="../media/image20.png"/><Relationship Id="rId31" Type="http://schemas.openxmlformats.org/officeDocument/2006/relationships/chart" Target="../charts/chart6.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image" Target="../media/image23.svg"/><Relationship Id="rId27" Type="http://schemas.openxmlformats.org/officeDocument/2006/relationships/chart" Target="../charts/chart2.xml"/><Relationship Id="rId30" Type="http://schemas.openxmlformats.org/officeDocument/2006/relationships/chart" Target="../charts/chart5.xml"/><Relationship Id="rId35" Type="http://schemas.openxmlformats.org/officeDocument/2006/relationships/chart" Target="../charts/chart10.xml"/><Relationship Id="rId8" Type="http://schemas.openxmlformats.org/officeDocument/2006/relationships/image" Target="../media/image9.svg"/><Relationship Id="rId3" Type="http://schemas.openxmlformats.org/officeDocument/2006/relationships/image" Target="../media/image4.png"/><Relationship Id="rId12" Type="http://schemas.openxmlformats.org/officeDocument/2006/relationships/image" Target="../media/image13.svg"/><Relationship Id="rId17" Type="http://schemas.openxmlformats.org/officeDocument/2006/relationships/image" Target="../media/image18.png"/><Relationship Id="rId25" Type="http://schemas.openxmlformats.org/officeDocument/2006/relationships/image" Target="../media/image26.jpeg"/><Relationship Id="rId33" Type="http://schemas.openxmlformats.org/officeDocument/2006/relationships/chart" Target="../charts/chart8.xml"/><Relationship Id="rId38"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10" Type="http://schemas.openxmlformats.org/officeDocument/2006/relationships/chart" Target="../charts/chart29.xml"/><Relationship Id="rId4" Type="http://schemas.openxmlformats.org/officeDocument/2006/relationships/chart" Target="../charts/chart23.xml"/><Relationship Id="rId9"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28575</xdr:colOff>
      <xdr:row>3</xdr:row>
      <xdr:rowOff>109456</xdr:rowOff>
    </xdr:to>
    <xdr:sp macro="" textlink="">
      <xdr:nvSpPr>
        <xdr:cNvPr id="2" name="TextBox 27">
          <a:extLst>
            <a:ext uri="{FF2B5EF4-FFF2-40B4-BE49-F238E27FC236}">
              <a16:creationId xmlns:a16="http://schemas.microsoft.com/office/drawing/2014/main" id="{00000000-0008-0000-0000-000002000000}"/>
            </a:ext>
          </a:extLst>
        </xdr:cNvPr>
        <xdr:cNvSpPr txBox="1"/>
      </xdr:nvSpPr>
      <xdr:spPr>
        <a:xfrm>
          <a:off x="0" y="0"/>
          <a:ext cx="8562975" cy="6809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000" b="1" u="none">
              <a:solidFill>
                <a:schemeClr val="bg1"/>
              </a:solidFill>
              <a:latin typeface="Oswald" panose="02000503000000000000" pitchFamily="2" charset="0"/>
            </a:rPr>
            <a:t> </a:t>
          </a:r>
          <a:r>
            <a:rPr lang="en-US" sz="4000" b="1" u="wavyDbl">
              <a:solidFill>
                <a:schemeClr val="bg1"/>
              </a:solidFill>
              <a:latin typeface="Oswald" panose="02000503000000000000" pitchFamily="2" charset="0"/>
            </a:rPr>
            <a:t>PROJECT Work Permit Dashboard </a:t>
          </a:r>
        </a:p>
      </xdr:txBody>
    </xdr:sp>
    <xdr:clientData/>
  </xdr:twoCellAnchor>
  <xdr:twoCellAnchor>
    <xdr:from>
      <xdr:col>0</xdr:col>
      <xdr:colOff>152401</xdr:colOff>
      <xdr:row>4</xdr:row>
      <xdr:rowOff>19051</xdr:rowOff>
    </xdr:from>
    <xdr:to>
      <xdr:col>19</xdr:col>
      <xdr:colOff>457201</xdr:colOff>
      <xdr:row>41</xdr:row>
      <xdr:rowOff>11431</xdr:rowOff>
    </xdr:to>
    <xdr:sp macro="" textlink="">
      <xdr:nvSpPr>
        <xdr:cNvPr id="3" name="Rectangle: Rounded Corners 2">
          <a:extLst>
            <a:ext uri="{FF2B5EF4-FFF2-40B4-BE49-F238E27FC236}">
              <a16:creationId xmlns:a16="http://schemas.microsoft.com/office/drawing/2014/main" id="{00000000-0008-0000-0000-000003000000}"/>
            </a:ext>
          </a:extLst>
        </xdr:cNvPr>
        <xdr:cNvSpPr/>
      </xdr:nvSpPr>
      <xdr:spPr>
        <a:xfrm>
          <a:off x="152401" y="781051"/>
          <a:ext cx="11887200" cy="7040880"/>
        </a:xfrm>
        <a:prstGeom prst="roundRect">
          <a:avLst>
            <a:gd name="adj" fmla="val 4009"/>
          </a:avLst>
        </a:prstGeom>
        <a:solidFill>
          <a:schemeClr val="tx1">
            <a:lumMod val="95000"/>
            <a:lumOff val="5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xdr:colOff>
      <xdr:row>0</xdr:row>
      <xdr:rowOff>47626</xdr:rowOff>
    </xdr:from>
    <xdr:to>
      <xdr:col>19</xdr:col>
      <xdr:colOff>400051</xdr:colOff>
      <xdr:row>3</xdr:row>
      <xdr:rowOff>142875</xdr:rowOff>
    </xdr:to>
    <xdr:grpSp>
      <xdr:nvGrpSpPr>
        <xdr:cNvPr id="4" name="Group 3">
          <a:extLst>
            <a:ext uri="{FF2B5EF4-FFF2-40B4-BE49-F238E27FC236}">
              <a16:creationId xmlns:a16="http://schemas.microsoft.com/office/drawing/2014/main" id="{00000000-0008-0000-0000-000004000000}"/>
            </a:ext>
          </a:extLst>
        </xdr:cNvPr>
        <xdr:cNvGrpSpPr/>
      </xdr:nvGrpSpPr>
      <xdr:grpSpPr>
        <a:xfrm>
          <a:off x="8534401" y="47626"/>
          <a:ext cx="3448050" cy="666749"/>
          <a:chOff x="114058" y="1"/>
          <a:chExt cx="3642602" cy="731564"/>
        </a:xfrm>
        <a:scene3d>
          <a:camera prst="orthographicFront">
            <a:rot lat="0" lon="0" rev="0"/>
          </a:camera>
          <a:lightRig rig="soft" dir="t">
            <a:rot lat="0" lon="0" rev="0"/>
          </a:lightRig>
        </a:scene3d>
      </xdr:grpSpPr>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114058" y="1"/>
            <a:ext cx="3642602" cy="731564"/>
          </a:xfrm>
          <a:prstGeom prst="roundRect">
            <a:avLst>
              <a:gd name="adj" fmla="val 15705"/>
            </a:avLst>
          </a:prstGeom>
          <a:solidFill>
            <a:schemeClr val="tx1">
              <a:lumMod val="95000"/>
              <a:lumOff val="5000"/>
            </a:schemeClr>
          </a:solidFill>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195581" y="73155"/>
            <a:ext cx="3441700" cy="601974"/>
          </a:xfrm>
          <a:prstGeom prst="roundRect">
            <a:avLst>
              <a:gd name="adj" fmla="val 5430"/>
            </a:avLst>
          </a:prstGeom>
          <a:solidFill>
            <a:schemeClr val="accent1">
              <a:lumMod val="50000"/>
            </a:schemeClr>
          </a:solidFill>
          <a:ln>
            <a:noFill/>
          </a:ln>
          <a:effectLst>
            <a:outerShdw blurRad="107950" dist="12700" dir="5400000" algn="ctr">
              <a:srgbClr val="000000"/>
            </a:outerShdw>
          </a:effectLst>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b="1">
                <a:latin typeface="Oswald" panose="02000503000000000000" pitchFamily="2" charset="0"/>
              </a:rPr>
              <a:t>          Date:</a:t>
            </a:r>
          </a:p>
        </xdr:txBody>
      </xdr:sp>
    </xdr:grpSp>
    <xdr:clientData/>
  </xdr:twoCellAnchor>
  <xdr:twoCellAnchor editAs="oneCell">
    <xdr:from>
      <xdr:col>14</xdr:col>
      <xdr:colOff>142362</xdr:colOff>
      <xdr:row>0</xdr:row>
      <xdr:rowOff>126309</xdr:rowOff>
    </xdr:from>
    <xdr:to>
      <xdr:col>15</xdr:col>
      <xdr:colOff>28062</xdr:colOff>
      <xdr:row>3</xdr:row>
      <xdr:rowOff>50109</xdr:rowOff>
    </xdr:to>
    <xdr:pic>
      <xdr:nvPicPr>
        <xdr:cNvPr id="5" name="Graphic 23" descr="Daily calendar">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76762" y="126309"/>
          <a:ext cx="495300" cy="495300"/>
        </a:xfrm>
        <a:prstGeom prst="rect">
          <a:avLst/>
        </a:prstGeom>
        <a:effectLst>
          <a:outerShdw blurRad="76200" dist="76200" dir="10800000" algn="r" rotWithShape="0">
            <a:prstClr val="black">
              <a:alpha val="40000"/>
            </a:prstClr>
          </a:outerShdw>
        </a:effectLst>
      </xdr:spPr>
    </xdr:pic>
    <xdr:clientData/>
  </xdr:twoCellAnchor>
  <xdr:twoCellAnchor>
    <xdr:from>
      <xdr:col>19</xdr:col>
      <xdr:colOff>533400</xdr:colOff>
      <xdr:row>11</xdr:row>
      <xdr:rowOff>171450</xdr:rowOff>
    </xdr:from>
    <xdr:to>
      <xdr:col>25</xdr:col>
      <xdr:colOff>323850</xdr:colOff>
      <xdr:row>26</xdr:row>
      <xdr:rowOff>19050</xdr:rowOff>
    </xdr:to>
    <xdr:sp macro="" textlink="">
      <xdr:nvSpPr>
        <xdr:cNvPr id="9" name="Rectangle: Rounded Corners 8">
          <a:extLst>
            <a:ext uri="{FF2B5EF4-FFF2-40B4-BE49-F238E27FC236}">
              <a16:creationId xmlns:a16="http://schemas.microsoft.com/office/drawing/2014/main" id="{00000000-0008-0000-0000-000009000000}"/>
            </a:ext>
          </a:extLst>
        </xdr:cNvPr>
        <xdr:cNvSpPr/>
      </xdr:nvSpPr>
      <xdr:spPr>
        <a:xfrm>
          <a:off x="12115800" y="2266950"/>
          <a:ext cx="3448050" cy="2705100"/>
        </a:xfrm>
        <a:prstGeom prst="roundRect">
          <a:avLst>
            <a:gd name="adj" fmla="val 4943"/>
          </a:avLst>
        </a:prstGeom>
        <a:solidFill>
          <a:schemeClr val="tx1">
            <a:lumMod val="95000"/>
            <a:lumOff val="5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589596</xdr:colOff>
      <xdr:row>12</xdr:row>
      <xdr:rowOff>26289</xdr:rowOff>
    </xdr:from>
    <xdr:to>
      <xdr:col>25</xdr:col>
      <xdr:colOff>262058</xdr:colOff>
      <xdr:row>25</xdr:row>
      <xdr:rowOff>131090</xdr:rowOff>
    </xdr:to>
    <xdr:grpSp>
      <xdr:nvGrpSpPr>
        <xdr:cNvPr id="10" name="Group 9">
          <a:extLst>
            <a:ext uri="{FF2B5EF4-FFF2-40B4-BE49-F238E27FC236}">
              <a16:creationId xmlns:a16="http://schemas.microsoft.com/office/drawing/2014/main" id="{00000000-0008-0000-0000-00000A000000}"/>
            </a:ext>
          </a:extLst>
        </xdr:cNvPr>
        <xdr:cNvGrpSpPr/>
      </xdr:nvGrpSpPr>
      <xdr:grpSpPr>
        <a:xfrm>
          <a:off x="12171996" y="2312289"/>
          <a:ext cx="3330062" cy="2581301"/>
          <a:chOff x="8727439" y="847698"/>
          <a:chExt cx="3330062" cy="2524898"/>
        </a:xfrm>
      </xdr:grpSpPr>
      <xdr:sp macro="" textlink="">
        <xdr:nvSpPr>
          <xdr:cNvPr id="11" name="Rectangle: Rounded Corners 10">
            <a:extLst>
              <a:ext uri="{FF2B5EF4-FFF2-40B4-BE49-F238E27FC236}">
                <a16:creationId xmlns:a16="http://schemas.microsoft.com/office/drawing/2014/main" id="{00000000-0008-0000-0000-00000B000000}"/>
              </a:ext>
            </a:extLst>
          </xdr:cNvPr>
          <xdr:cNvSpPr/>
        </xdr:nvSpPr>
        <xdr:spPr>
          <a:xfrm>
            <a:off x="8727439" y="1353045"/>
            <a:ext cx="3330062" cy="2019551"/>
          </a:xfrm>
          <a:prstGeom prst="roundRect">
            <a:avLst>
              <a:gd name="adj" fmla="val 0"/>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8727439" y="847698"/>
            <a:ext cx="3330062" cy="477397"/>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600" b="1">
                <a:latin typeface="Oswald" panose="02000503000000000000" pitchFamily="2" charset="0"/>
              </a:rPr>
              <a:t>       LTI,</a:t>
            </a:r>
            <a:r>
              <a:rPr lang="en-US" sz="1600" b="1" baseline="0">
                <a:latin typeface="Oswald" panose="02000503000000000000" pitchFamily="2" charset="0"/>
              </a:rPr>
              <a:t> MTC, FI, FA Trend of </a:t>
            </a:r>
            <a:r>
              <a:rPr lang="en-US" sz="1600" b="1" baseline="0">
                <a:solidFill>
                  <a:schemeClr val="accent4">
                    <a:lumMod val="60000"/>
                    <a:lumOff val="40000"/>
                  </a:schemeClr>
                </a:solidFill>
                <a:latin typeface="Oswald" panose="02000503000000000000" pitchFamily="2" charset="0"/>
              </a:rPr>
              <a:t>IHPL</a:t>
            </a:r>
            <a:endParaRPr lang="en-US" sz="1600" b="1">
              <a:solidFill>
                <a:schemeClr val="accent4">
                  <a:lumMod val="60000"/>
                  <a:lumOff val="40000"/>
                </a:schemeClr>
              </a:solidFill>
              <a:latin typeface="Oswald" panose="02000503000000000000" pitchFamily="2" charset="0"/>
            </a:endParaRPr>
          </a:p>
        </xdr:txBody>
      </xdr:sp>
    </xdr:grpSp>
    <xdr:clientData/>
  </xdr:twoCellAnchor>
  <xdr:twoCellAnchor editAs="oneCell">
    <xdr:from>
      <xdr:col>20</xdr:col>
      <xdr:colOff>8571</xdr:colOff>
      <xdr:row>12</xdr:row>
      <xdr:rowOff>83439</xdr:rowOff>
    </xdr:from>
    <xdr:to>
      <xdr:col>20</xdr:col>
      <xdr:colOff>418756</xdr:colOff>
      <xdr:row>14</xdr:row>
      <xdr:rowOff>112624</xdr:rowOff>
    </xdr:to>
    <xdr:pic>
      <xdr:nvPicPr>
        <xdr:cNvPr id="13" name="Graphic 76" descr="Sli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200571" y="2369439"/>
          <a:ext cx="410185" cy="410185"/>
        </a:xfrm>
        <a:prstGeom prst="rect">
          <a:avLst/>
        </a:prstGeom>
        <a:effectLst>
          <a:outerShdw blurRad="50800" dist="63500" dir="8100000" algn="tr" rotWithShape="0">
            <a:prstClr val="black">
              <a:alpha val="40000"/>
            </a:prstClr>
          </a:outerShdw>
        </a:effectLst>
      </xdr:spPr>
    </xdr:pic>
    <xdr:clientData/>
  </xdr:twoCellAnchor>
  <xdr:twoCellAnchor>
    <xdr:from>
      <xdr:col>19</xdr:col>
      <xdr:colOff>533400</xdr:colOff>
      <xdr:row>26</xdr:row>
      <xdr:rowOff>47625</xdr:rowOff>
    </xdr:from>
    <xdr:to>
      <xdr:col>25</xdr:col>
      <xdr:colOff>352422</xdr:colOff>
      <xdr:row>41</xdr:row>
      <xdr:rowOff>0</xdr:rowOff>
    </xdr:to>
    <xdr:sp macro="" textlink="">
      <xdr:nvSpPr>
        <xdr:cNvPr id="14" name="Rectangle: Rounded Corners 13">
          <a:extLst>
            <a:ext uri="{FF2B5EF4-FFF2-40B4-BE49-F238E27FC236}">
              <a16:creationId xmlns:a16="http://schemas.microsoft.com/office/drawing/2014/main" id="{00000000-0008-0000-0000-00000E000000}"/>
            </a:ext>
          </a:extLst>
        </xdr:cNvPr>
        <xdr:cNvSpPr/>
      </xdr:nvSpPr>
      <xdr:spPr>
        <a:xfrm>
          <a:off x="12115800" y="5000625"/>
          <a:ext cx="3476622" cy="2809875"/>
        </a:xfrm>
        <a:prstGeom prst="roundRect">
          <a:avLst>
            <a:gd name="adj" fmla="val 4943"/>
          </a:avLst>
        </a:prstGeom>
        <a:solidFill>
          <a:schemeClr val="tx1">
            <a:lumMod val="95000"/>
            <a:lumOff val="5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595177</xdr:colOff>
      <xdr:row>26</xdr:row>
      <xdr:rowOff>100991</xdr:rowOff>
    </xdr:from>
    <xdr:to>
      <xdr:col>25</xdr:col>
      <xdr:colOff>308932</xdr:colOff>
      <xdr:row>40</xdr:row>
      <xdr:rowOff>106454</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12177577" y="5053991"/>
          <a:ext cx="3371355" cy="3415413"/>
          <a:chOff x="8727439" y="847698"/>
          <a:chExt cx="3330062" cy="2396761"/>
        </a:xfrm>
      </xdr:grpSpPr>
      <xdr:sp macro="" textlink="">
        <xdr:nvSpPr>
          <xdr:cNvPr id="17" name="Rectangle: Rounded Corners 16">
            <a:extLst>
              <a:ext uri="{FF2B5EF4-FFF2-40B4-BE49-F238E27FC236}">
                <a16:creationId xmlns:a16="http://schemas.microsoft.com/office/drawing/2014/main" id="{00000000-0008-0000-0000-000011000000}"/>
              </a:ext>
            </a:extLst>
          </xdr:cNvPr>
          <xdr:cNvSpPr/>
        </xdr:nvSpPr>
        <xdr:spPr>
          <a:xfrm>
            <a:off x="8727439" y="1275291"/>
            <a:ext cx="3330062" cy="1969168"/>
          </a:xfrm>
          <a:prstGeom prst="roundRect">
            <a:avLst>
              <a:gd name="adj" fmla="val 0"/>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Rounded Corners 17">
            <a:extLst>
              <a:ext uri="{FF2B5EF4-FFF2-40B4-BE49-F238E27FC236}">
                <a16:creationId xmlns:a16="http://schemas.microsoft.com/office/drawing/2014/main" id="{00000000-0008-0000-0000-000012000000}"/>
              </a:ext>
            </a:extLst>
          </xdr:cNvPr>
          <xdr:cNvSpPr/>
        </xdr:nvSpPr>
        <xdr:spPr>
          <a:xfrm>
            <a:off x="8727439" y="847698"/>
            <a:ext cx="3330062" cy="396342"/>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b="1">
                <a:latin typeface="Oswald" panose="02000503000000000000" pitchFamily="2" charset="0"/>
              </a:rPr>
              <a:t>        </a:t>
            </a:r>
            <a:r>
              <a:rPr lang="en-US" sz="1800" b="1" kern="1200" baseline="0">
                <a:solidFill>
                  <a:schemeClr val="accent4">
                    <a:lumMod val="60000"/>
                    <a:lumOff val="40000"/>
                  </a:schemeClr>
                </a:solidFill>
                <a:effectLst/>
                <a:latin typeface="+mn-lt"/>
                <a:ea typeface="+mn-ea"/>
                <a:cs typeface="+mn-cs"/>
              </a:rPr>
              <a:t>Project</a:t>
            </a:r>
            <a:r>
              <a:rPr lang="en-US" sz="1800" b="1" kern="1200" baseline="0">
                <a:solidFill>
                  <a:schemeClr val="lt1"/>
                </a:solidFill>
                <a:effectLst/>
                <a:latin typeface="+mn-lt"/>
                <a:ea typeface="+mn-ea"/>
                <a:cs typeface="+mn-cs"/>
              </a:rPr>
              <a:t> Department Trend</a:t>
            </a:r>
            <a:endParaRPr lang="en-US" b="1">
              <a:latin typeface="Oswald" panose="02000503000000000000" pitchFamily="2" charset="0"/>
            </a:endParaRPr>
          </a:p>
        </xdr:txBody>
      </xdr:sp>
    </xdr:grpSp>
    <xdr:clientData/>
  </xdr:twoCellAnchor>
  <xdr:twoCellAnchor>
    <xdr:from>
      <xdr:col>0</xdr:col>
      <xdr:colOff>266700</xdr:colOff>
      <xdr:row>4</xdr:row>
      <xdr:rowOff>123275</xdr:rowOff>
    </xdr:from>
    <xdr:to>
      <xdr:col>7</xdr:col>
      <xdr:colOff>65013</xdr:colOff>
      <xdr:row>16</xdr:row>
      <xdr:rowOff>66675</xdr:rowOff>
    </xdr:to>
    <xdr:grpSp>
      <xdr:nvGrpSpPr>
        <xdr:cNvPr id="19" name="Group 18">
          <a:extLst>
            <a:ext uri="{FF2B5EF4-FFF2-40B4-BE49-F238E27FC236}">
              <a16:creationId xmlns:a16="http://schemas.microsoft.com/office/drawing/2014/main" id="{00000000-0008-0000-0000-000013000000}"/>
            </a:ext>
          </a:extLst>
        </xdr:cNvPr>
        <xdr:cNvGrpSpPr/>
      </xdr:nvGrpSpPr>
      <xdr:grpSpPr>
        <a:xfrm>
          <a:off x="266700" y="885275"/>
          <a:ext cx="4065513" cy="2229400"/>
          <a:chOff x="195580" y="847698"/>
          <a:chExt cx="3759200" cy="1888132"/>
        </a:xfrm>
      </xdr:grpSpPr>
      <xdr:sp macro="" textlink="">
        <xdr:nvSpPr>
          <xdr:cNvPr id="22" name="Rectangle: Rounded Corners 21">
            <a:extLst>
              <a:ext uri="{FF2B5EF4-FFF2-40B4-BE49-F238E27FC236}">
                <a16:creationId xmlns:a16="http://schemas.microsoft.com/office/drawing/2014/main" id="{00000000-0008-0000-0000-000016000000}"/>
              </a:ext>
            </a:extLst>
          </xdr:cNvPr>
          <xdr:cNvSpPr/>
        </xdr:nvSpPr>
        <xdr:spPr>
          <a:xfrm>
            <a:off x="195580" y="1243444"/>
            <a:ext cx="3759200" cy="1492386"/>
          </a:xfrm>
          <a:prstGeom prst="roundRect">
            <a:avLst>
              <a:gd name="adj" fmla="val 0"/>
            </a:avLst>
          </a:prstGeom>
          <a:solidFill>
            <a:schemeClr val="accent5">
              <a:lumMod val="50000"/>
              <a:alpha val="8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Rectangle: Rounded Corners 22">
            <a:extLst>
              <a:ext uri="{FF2B5EF4-FFF2-40B4-BE49-F238E27FC236}">
                <a16:creationId xmlns:a16="http://schemas.microsoft.com/office/drawing/2014/main" id="{00000000-0008-0000-0000-000017000000}"/>
              </a:ext>
            </a:extLst>
          </xdr:cNvPr>
          <xdr:cNvSpPr/>
        </xdr:nvSpPr>
        <xdr:spPr>
          <a:xfrm>
            <a:off x="195580" y="847698"/>
            <a:ext cx="3759200" cy="379612"/>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b="1">
                <a:latin typeface="Oswald" panose="02000503000000000000" pitchFamily="2" charset="0"/>
              </a:rPr>
              <a:t>        </a:t>
            </a:r>
            <a:r>
              <a:rPr lang="en-US" b="1" baseline="0">
                <a:latin typeface="Oswald" panose="02000503000000000000" pitchFamily="2" charset="0"/>
              </a:rPr>
              <a:t> </a:t>
            </a:r>
            <a:r>
              <a:rPr lang="en-US" b="1">
                <a:latin typeface="Oswald" panose="02000503000000000000" pitchFamily="2" charset="0"/>
              </a:rPr>
              <a:t>Total Work Permit </a:t>
            </a:r>
          </a:p>
        </xdr:txBody>
      </xdr:sp>
    </xdr:grpSp>
    <xdr:clientData/>
  </xdr:twoCellAnchor>
  <xdr:twoCellAnchor editAs="oneCell">
    <xdr:from>
      <xdr:col>0</xdr:col>
      <xdr:colOff>301625</xdr:colOff>
      <xdr:row>4</xdr:row>
      <xdr:rowOff>104775</xdr:rowOff>
    </xdr:from>
    <xdr:to>
      <xdr:col>1</xdr:col>
      <xdr:colOff>149226</xdr:colOff>
      <xdr:row>6</xdr:row>
      <xdr:rowOff>180976</xdr:rowOff>
    </xdr:to>
    <xdr:pic>
      <xdr:nvPicPr>
        <xdr:cNvPr id="21" name="Graphic 26" descr="Group of men">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01625" y="866775"/>
          <a:ext cx="457201" cy="457201"/>
        </a:xfrm>
        <a:prstGeom prst="rect">
          <a:avLst/>
        </a:prstGeom>
        <a:effectLst>
          <a:outerShdw blurRad="50800" dist="63500" dir="8100000" algn="tr" rotWithShape="0">
            <a:prstClr val="black">
              <a:alpha val="40000"/>
            </a:prstClr>
          </a:outerShdw>
        </a:effectLst>
      </xdr:spPr>
    </xdr:pic>
    <xdr:clientData/>
  </xdr:twoCellAnchor>
  <xdr:twoCellAnchor editAs="oneCell">
    <xdr:from>
      <xdr:col>20</xdr:col>
      <xdr:colOff>20270</xdr:colOff>
      <xdr:row>26</xdr:row>
      <xdr:rowOff>76200</xdr:rowOff>
    </xdr:from>
    <xdr:to>
      <xdr:col>20</xdr:col>
      <xdr:colOff>473994</xdr:colOff>
      <xdr:row>28</xdr:row>
      <xdr:rowOff>148924</xdr:rowOff>
    </xdr:to>
    <xdr:pic>
      <xdr:nvPicPr>
        <xdr:cNvPr id="28" name="Graphic 68" descr="Construction worker">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212270" y="5029200"/>
          <a:ext cx="453724" cy="453724"/>
        </a:xfrm>
        <a:prstGeom prst="rect">
          <a:avLst/>
        </a:prstGeom>
        <a:effectLst>
          <a:outerShdw blurRad="50800" dist="63500" dir="8100000" algn="tr" rotWithShape="0">
            <a:prstClr val="black">
              <a:alpha val="40000"/>
            </a:prstClr>
          </a:outerShdw>
        </a:effectLst>
      </xdr:spPr>
    </xdr:pic>
    <xdr:clientData/>
  </xdr:twoCellAnchor>
  <xdr:twoCellAnchor>
    <xdr:from>
      <xdr:col>7</xdr:col>
      <xdr:colOff>114300</xdr:colOff>
      <xdr:row>4</xdr:row>
      <xdr:rowOff>123826</xdr:rowOff>
    </xdr:from>
    <xdr:to>
      <xdr:col>13</xdr:col>
      <xdr:colOff>522213</xdr:colOff>
      <xdr:row>16</xdr:row>
      <xdr:rowOff>78866</xdr:rowOff>
    </xdr:to>
    <xdr:grpSp>
      <xdr:nvGrpSpPr>
        <xdr:cNvPr id="31" name="Group 30">
          <a:extLst>
            <a:ext uri="{FF2B5EF4-FFF2-40B4-BE49-F238E27FC236}">
              <a16:creationId xmlns:a16="http://schemas.microsoft.com/office/drawing/2014/main" id="{00000000-0008-0000-0000-00001F000000}"/>
            </a:ext>
          </a:extLst>
        </xdr:cNvPr>
        <xdr:cNvGrpSpPr/>
      </xdr:nvGrpSpPr>
      <xdr:grpSpPr>
        <a:xfrm>
          <a:off x="4381500" y="885826"/>
          <a:ext cx="4065513" cy="2241040"/>
          <a:chOff x="195580" y="847698"/>
          <a:chExt cx="3759200" cy="2241040"/>
        </a:xfrm>
      </xdr:grpSpPr>
      <xdr:sp macro="" textlink="">
        <xdr:nvSpPr>
          <xdr:cNvPr id="33" name="Rectangle: Rounded Corners 32">
            <a:extLst>
              <a:ext uri="{FF2B5EF4-FFF2-40B4-BE49-F238E27FC236}">
                <a16:creationId xmlns:a16="http://schemas.microsoft.com/office/drawing/2014/main" id="{00000000-0008-0000-0000-000021000000}"/>
              </a:ext>
            </a:extLst>
          </xdr:cNvPr>
          <xdr:cNvSpPr/>
        </xdr:nvSpPr>
        <xdr:spPr>
          <a:xfrm>
            <a:off x="195580" y="1323946"/>
            <a:ext cx="3759200" cy="1764792"/>
          </a:xfrm>
          <a:prstGeom prst="roundRect">
            <a:avLst>
              <a:gd name="adj" fmla="val 0"/>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4" name="Rectangle: Rounded Corners 33">
            <a:extLst>
              <a:ext uri="{FF2B5EF4-FFF2-40B4-BE49-F238E27FC236}">
                <a16:creationId xmlns:a16="http://schemas.microsoft.com/office/drawing/2014/main" id="{00000000-0008-0000-0000-000022000000}"/>
              </a:ext>
            </a:extLst>
          </xdr:cNvPr>
          <xdr:cNvSpPr/>
        </xdr:nvSpPr>
        <xdr:spPr>
          <a:xfrm>
            <a:off x="195580" y="847698"/>
            <a:ext cx="3759200" cy="447674"/>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b="1">
                <a:latin typeface="Oswald" panose="02000503000000000000" pitchFamily="2" charset="0"/>
              </a:rPr>
              <a:t>        </a:t>
            </a:r>
            <a:r>
              <a:rPr lang="en-US" b="1" baseline="0">
                <a:latin typeface="Oswald" panose="02000503000000000000" pitchFamily="2" charset="0"/>
              </a:rPr>
              <a:t> </a:t>
            </a:r>
            <a:r>
              <a:rPr lang="en-US" b="1">
                <a:latin typeface="Oswald" panose="02000503000000000000" pitchFamily="2" charset="0"/>
              </a:rPr>
              <a:t>Work Agency</a:t>
            </a:r>
          </a:p>
        </xdr:txBody>
      </xdr:sp>
    </xdr:grpSp>
    <xdr:clientData/>
  </xdr:twoCellAnchor>
  <xdr:twoCellAnchor editAs="oneCell">
    <xdr:from>
      <xdr:col>7</xdr:col>
      <xdr:colOff>114301</xdr:colOff>
      <xdr:row>4</xdr:row>
      <xdr:rowOff>47626</xdr:rowOff>
    </xdr:from>
    <xdr:to>
      <xdr:col>8</xdr:col>
      <xdr:colOff>38101</xdr:colOff>
      <xdr:row>7</xdr:row>
      <xdr:rowOff>9526</xdr:rowOff>
    </xdr:to>
    <xdr:pic>
      <xdr:nvPicPr>
        <xdr:cNvPr id="36" name="Graphic 35" descr="Employee badge">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381501" y="809626"/>
          <a:ext cx="533400" cy="533400"/>
        </a:xfrm>
        <a:prstGeom prst="rect">
          <a:avLst/>
        </a:prstGeom>
      </xdr:spPr>
    </xdr:pic>
    <xdr:clientData/>
  </xdr:twoCellAnchor>
  <xdr:twoCellAnchor>
    <xdr:from>
      <xdr:col>0</xdr:col>
      <xdr:colOff>257175</xdr:colOff>
      <xdr:row>16</xdr:row>
      <xdr:rowOff>114301</xdr:rowOff>
    </xdr:from>
    <xdr:to>
      <xdr:col>7</xdr:col>
      <xdr:colOff>68057</xdr:colOff>
      <xdr:row>40</xdr:row>
      <xdr:rowOff>57151</xdr:rowOff>
    </xdr:to>
    <xdr:grpSp>
      <xdr:nvGrpSpPr>
        <xdr:cNvPr id="37" name="Group 36">
          <a:extLst>
            <a:ext uri="{FF2B5EF4-FFF2-40B4-BE49-F238E27FC236}">
              <a16:creationId xmlns:a16="http://schemas.microsoft.com/office/drawing/2014/main" id="{00000000-0008-0000-0000-000025000000}"/>
            </a:ext>
          </a:extLst>
        </xdr:cNvPr>
        <xdr:cNvGrpSpPr/>
      </xdr:nvGrpSpPr>
      <xdr:grpSpPr>
        <a:xfrm>
          <a:off x="257175" y="3162301"/>
          <a:ext cx="4078082" cy="5257800"/>
          <a:chOff x="183958" y="855244"/>
          <a:chExt cx="3770822" cy="1880586"/>
        </a:xfrm>
      </xdr:grpSpPr>
      <xdr:sp macro="" textlink="">
        <xdr:nvSpPr>
          <xdr:cNvPr id="39" name="Rectangle: Rounded Corners 38">
            <a:extLst>
              <a:ext uri="{FF2B5EF4-FFF2-40B4-BE49-F238E27FC236}">
                <a16:creationId xmlns:a16="http://schemas.microsoft.com/office/drawing/2014/main" id="{00000000-0008-0000-0000-000027000000}"/>
              </a:ext>
            </a:extLst>
          </xdr:cNvPr>
          <xdr:cNvSpPr/>
        </xdr:nvSpPr>
        <xdr:spPr>
          <a:xfrm>
            <a:off x="195580" y="1109162"/>
            <a:ext cx="3759200" cy="1626668"/>
          </a:xfrm>
          <a:prstGeom prst="roundRect">
            <a:avLst>
              <a:gd name="adj" fmla="val 0"/>
            </a:avLst>
          </a:prstGeom>
          <a:solidFill>
            <a:schemeClr val="accent5">
              <a:lumMod val="50000"/>
              <a:alpha val="8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Rounded Corners 39">
            <a:extLst>
              <a:ext uri="{FF2B5EF4-FFF2-40B4-BE49-F238E27FC236}">
                <a16:creationId xmlns:a16="http://schemas.microsoft.com/office/drawing/2014/main" id="{00000000-0008-0000-0000-000028000000}"/>
              </a:ext>
            </a:extLst>
          </xdr:cNvPr>
          <xdr:cNvSpPr/>
        </xdr:nvSpPr>
        <xdr:spPr>
          <a:xfrm>
            <a:off x="183958" y="855244"/>
            <a:ext cx="3759200" cy="238048"/>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b="1">
                <a:latin typeface="Oswald" panose="02000503000000000000" pitchFamily="2" charset="0"/>
              </a:rPr>
              <a:t>          Safety Observation</a:t>
            </a:r>
          </a:p>
        </xdr:txBody>
      </xdr:sp>
    </xdr:grpSp>
    <xdr:clientData/>
  </xdr:twoCellAnchor>
  <xdr:twoCellAnchor>
    <xdr:from>
      <xdr:col>13</xdr:col>
      <xdr:colOff>571500</xdr:colOff>
      <xdr:row>4</xdr:row>
      <xdr:rowOff>123826</xdr:rowOff>
    </xdr:from>
    <xdr:to>
      <xdr:col>19</xdr:col>
      <xdr:colOff>371475</xdr:colOff>
      <xdr:row>16</xdr:row>
      <xdr:rowOff>76200</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8496300" y="885826"/>
          <a:ext cx="3457575" cy="2238374"/>
          <a:chOff x="183958" y="855244"/>
          <a:chExt cx="3770822" cy="2020005"/>
        </a:xfrm>
      </xdr:grpSpPr>
      <xdr:sp macro="" textlink="">
        <xdr:nvSpPr>
          <xdr:cNvPr id="43" name="Rectangle: Rounded Corners 42">
            <a:extLst>
              <a:ext uri="{FF2B5EF4-FFF2-40B4-BE49-F238E27FC236}">
                <a16:creationId xmlns:a16="http://schemas.microsoft.com/office/drawing/2014/main" id="{00000000-0008-0000-0000-00002B000000}"/>
              </a:ext>
            </a:extLst>
          </xdr:cNvPr>
          <xdr:cNvSpPr/>
        </xdr:nvSpPr>
        <xdr:spPr>
          <a:xfrm>
            <a:off x="195580" y="1285031"/>
            <a:ext cx="3759200" cy="1590218"/>
          </a:xfrm>
          <a:prstGeom prst="roundRect">
            <a:avLst>
              <a:gd name="adj" fmla="val 0"/>
            </a:avLst>
          </a:prstGeom>
          <a:solidFill>
            <a:schemeClr val="accent5">
              <a:lumMod val="50000"/>
              <a:alpha val="8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4" name="Rectangle: Rounded Corners 43">
            <a:extLst>
              <a:ext uri="{FF2B5EF4-FFF2-40B4-BE49-F238E27FC236}">
                <a16:creationId xmlns:a16="http://schemas.microsoft.com/office/drawing/2014/main" id="{00000000-0008-0000-0000-00002C000000}"/>
              </a:ext>
            </a:extLst>
          </xdr:cNvPr>
          <xdr:cNvSpPr/>
        </xdr:nvSpPr>
        <xdr:spPr>
          <a:xfrm>
            <a:off x="183958" y="855244"/>
            <a:ext cx="3759200" cy="40434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b="1">
                <a:latin typeface="Oswald" panose="02000503000000000000" pitchFamily="2" charset="0"/>
              </a:rPr>
              <a:t>          Location</a:t>
            </a:r>
            <a:r>
              <a:rPr lang="en-US" b="1" baseline="0">
                <a:latin typeface="Oswald" panose="02000503000000000000" pitchFamily="2" charset="0"/>
              </a:rPr>
              <a:t> Incharge</a:t>
            </a:r>
            <a:endParaRPr lang="en-US" b="1">
              <a:latin typeface="Oswald" panose="02000503000000000000" pitchFamily="2" charset="0"/>
            </a:endParaRPr>
          </a:p>
        </xdr:txBody>
      </xdr:sp>
    </xdr:grpSp>
    <xdr:clientData/>
  </xdr:twoCellAnchor>
  <xdr:twoCellAnchor>
    <xdr:from>
      <xdr:col>13</xdr:col>
      <xdr:colOff>561975</xdr:colOff>
      <xdr:row>28</xdr:row>
      <xdr:rowOff>123823</xdr:rowOff>
    </xdr:from>
    <xdr:to>
      <xdr:col>19</xdr:col>
      <xdr:colOff>361950</xdr:colOff>
      <xdr:row>40</xdr:row>
      <xdr:rowOff>76194</xdr:rowOff>
    </xdr:to>
    <xdr:grpSp>
      <xdr:nvGrpSpPr>
        <xdr:cNvPr id="45" name="Group 44">
          <a:extLst>
            <a:ext uri="{FF2B5EF4-FFF2-40B4-BE49-F238E27FC236}">
              <a16:creationId xmlns:a16="http://schemas.microsoft.com/office/drawing/2014/main" id="{00000000-0008-0000-0000-00002D000000}"/>
            </a:ext>
          </a:extLst>
        </xdr:cNvPr>
        <xdr:cNvGrpSpPr/>
      </xdr:nvGrpSpPr>
      <xdr:grpSpPr>
        <a:xfrm>
          <a:off x="8486775" y="5457823"/>
          <a:ext cx="3457575" cy="2981321"/>
          <a:chOff x="183958" y="-623230"/>
          <a:chExt cx="3770822" cy="2020002"/>
        </a:xfrm>
      </xdr:grpSpPr>
      <xdr:sp macro="" textlink="">
        <xdr:nvSpPr>
          <xdr:cNvPr id="46" name="Rectangle: Rounded Corners 45">
            <a:extLst>
              <a:ext uri="{FF2B5EF4-FFF2-40B4-BE49-F238E27FC236}">
                <a16:creationId xmlns:a16="http://schemas.microsoft.com/office/drawing/2014/main" id="{00000000-0008-0000-0000-00002E000000}"/>
              </a:ext>
            </a:extLst>
          </xdr:cNvPr>
          <xdr:cNvSpPr/>
        </xdr:nvSpPr>
        <xdr:spPr>
          <a:xfrm>
            <a:off x="195580" y="-193446"/>
            <a:ext cx="3759200" cy="1590218"/>
          </a:xfrm>
          <a:prstGeom prst="roundRect">
            <a:avLst>
              <a:gd name="adj" fmla="val 0"/>
            </a:avLst>
          </a:prstGeom>
          <a:solidFill>
            <a:schemeClr val="accent5">
              <a:lumMod val="50000"/>
              <a:alpha val="8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7" name="Rectangle: Rounded Corners 46">
            <a:extLst>
              <a:ext uri="{FF2B5EF4-FFF2-40B4-BE49-F238E27FC236}">
                <a16:creationId xmlns:a16="http://schemas.microsoft.com/office/drawing/2014/main" id="{00000000-0008-0000-0000-00002F000000}"/>
              </a:ext>
            </a:extLst>
          </xdr:cNvPr>
          <xdr:cNvSpPr/>
        </xdr:nvSpPr>
        <xdr:spPr>
          <a:xfrm>
            <a:off x="183958" y="-623230"/>
            <a:ext cx="3759200" cy="40434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b="1">
                <a:latin typeface="Oswald" panose="02000503000000000000" pitchFamily="2" charset="0"/>
              </a:rPr>
              <a:t>        </a:t>
            </a:r>
            <a:r>
              <a:rPr lang="en-US" b="1" baseline="0">
                <a:latin typeface="Oswald" panose="02000503000000000000" pitchFamily="2" charset="0"/>
              </a:rPr>
              <a:t> </a:t>
            </a:r>
            <a:r>
              <a:rPr lang="en-US" b="1">
                <a:latin typeface="Oswald" panose="02000503000000000000" pitchFamily="2" charset="0"/>
              </a:rPr>
              <a:t>Total Permit</a:t>
            </a:r>
            <a:r>
              <a:rPr lang="en-US" b="1" baseline="0">
                <a:latin typeface="Oswald" panose="02000503000000000000" pitchFamily="2" charset="0"/>
              </a:rPr>
              <a:t> Closed</a:t>
            </a:r>
            <a:endParaRPr lang="en-US" b="1">
              <a:latin typeface="Oswald" panose="02000503000000000000" pitchFamily="2" charset="0"/>
            </a:endParaRPr>
          </a:p>
        </xdr:txBody>
      </xdr:sp>
    </xdr:grpSp>
    <xdr:clientData/>
  </xdr:twoCellAnchor>
  <xdr:twoCellAnchor editAs="oneCell">
    <xdr:from>
      <xdr:col>0</xdr:col>
      <xdr:colOff>280950</xdr:colOff>
      <xdr:row>16</xdr:row>
      <xdr:rowOff>90450</xdr:rowOff>
    </xdr:from>
    <xdr:to>
      <xdr:col>1</xdr:col>
      <xdr:colOff>247650</xdr:colOff>
      <xdr:row>19</xdr:row>
      <xdr:rowOff>95250</xdr:rowOff>
    </xdr:to>
    <xdr:pic>
      <xdr:nvPicPr>
        <xdr:cNvPr id="54" name="Graphic 53" descr="Target Audience">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0950" y="3138450"/>
          <a:ext cx="576300" cy="576300"/>
        </a:xfrm>
        <a:prstGeom prst="rect">
          <a:avLst/>
        </a:prstGeom>
      </xdr:spPr>
    </xdr:pic>
    <xdr:clientData/>
  </xdr:twoCellAnchor>
  <xdr:twoCellAnchor editAs="oneCell">
    <xdr:from>
      <xdr:col>13</xdr:col>
      <xdr:colOff>566700</xdr:colOff>
      <xdr:row>28</xdr:row>
      <xdr:rowOff>71400</xdr:rowOff>
    </xdr:from>
    <xdr:to>
      <xdr:col>14</xdr:col>
      <xdr:colOff>514350</xdr:colOff>
      <xdr:row>29</xdr:row>
      <xdr:rowOff>438150</xdr:rowOff>
    </xdr:to>
    <xdr:pic>
      <xdr:nvPicPr>
        <xdr:cNvPr id="60" name="Graphic 59" descr="Label">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91500" y="5405400"/>
          <a:ext cx="557250" cy="557250"/>
        </a:xfrm>
        <a:prstGeom prst="rect">
          <a:avLst/>
        </a:prstGeom>
      </xdr:spPr>
    </xdr:pic>
    <xdr:clientData/>
  </xdr:twoCellAnchor>
  <xdr:twoCellAnchor>
    <xdr:from>
      <xdr:col>7</xdr:col>
      <xdr:colOff>114300</xdr:colOff>
      <xdr:row>16</xdr:row>
      <xdr:rowOff>133351</xdr:rowOff>
    </xdr:from>
    <xdr:to>
      <xdr:col>13</xdr:col>
      <xdr:colOff>522213</xdr:colOff>
      <xdr:row>28</xdr:row>
      <xdr:rowOff>88391</xdr:rowOff>
    </xdr:to>
    <xdr:grpSp>
      <xdr:nvGrpSpPr>
        <xdr:cNvPr id="62" name="Group 61">
          <a:extLst>
            <a:ext uri="{FF2B5EF4-FFF2-40B4-BE49-F238E27FC236}">
              <a16:creationId xmlns:a16="http://schemas.microsoft.com/office/drawing/2014/main" id="{00000000-0008-0000-0000-00003E000000}"/>
            </a:ext>
          </a:extLst>
        </xdr:cNvPr>
        <xdr:cNvGrpSpPr/>
      </xdr:nvGrpSpPr>
      <xdr:grpSpPr>
        <a:xfrm>
          <a:off x="4381500" y="3181351"/>
          <a:ext cx="4065513" cy="2241040"/>
          <a:chOff x="195580" y="847698"/>
          <a:chExt cx="3759200" cy="2241040"/>
        </a:xfrm>
      </xdr:grpSpPr>
      <xdr:sp macro="" textlink="">
        <xdr:nvSpPr>
          <xdr:cNvPr id="63" name="Rectangle: Rounded Corners 62">
            <a:extLst>
              <a:ext uri="{FF2B5EF4-FFF2-40B4-BE49-F238E27FC236}">
                <a16:creationId xmlns:a16="http://schemas.microsoft.com/office/drawing/2014/main" id="{00000000-0008-0000-0000-00003F000000}"/>
              </a:ext>
            </a:extLst>
          </xdr:cNvPr>
          <xdr:cNvSpPr/>
        </xdr:nvSpPr>
        <xdr:spPr>
          <a:xfrm>
            <a:off x="195580" y="1323946"/>
            <a:ext cx="3759200" cy="1764792"/>
          </a:xfrm>
          <a:prstGeom prst="roundRect">
            <a:avLst>
              <a:gd name="adj" fmla="val 0"/>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4" name="Rectangle: Rounded Corners 63">
            <a:extLst>
              <a:ext uri="{FF2B5EF4-FFF2-40B4-BE49-F238E27FC236}">
                <a16:creationId xmlns:a16="http://schemas.microsoft.com/office/drawing/2014/main" id="{00000000-0008-0000-0000-000040000000}"/>
              </a:ext>
            </a:extLst>
          </xdr:cNvPr>
          <xdr:cNvSpPr/>
        </xdr:nvSpPr>
        <xdr:spPr>
          <a:xfrm>
            <a:off x="195580" y="847698"/>
            <a:ext cx="3759200" cy="447674"/>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b="1">
                <a:latin typeface="Oswald" panose="02000503000000000000" pitchFamily="2" charset="0"/>
              </a:rPr>
              <a:t>        </a:t>
            </a:r>
            <a:r>
              <a:rPr lang="en-US" b="1" baseline="0">
                <a:latin typeface="Oswald" panose="02000503000000000000" pitchFamily="2" charset="0"/>
              </a:rPr>
              <a:t>Category of permit </a:t>
            </a:r>
            <a:endParaRPr lang="en-US" b="1">
              <a:latin typeface="Oswald" panose="02000503000000000000" pitchFamily="2" charset="0"/>
            </a:endParaRPr>
          </a:p>
        </xdr:txBody>
      </xdr:sp>
    </xdr:grpSp>
    <xdr:clientData/>
  </xdr:twoCellAnchor>
  <xdr:twoCellAnchor>
    <xdr:from>
      <xdr:col>13</xdr:col>
      <xdr:colOff>561975</xdr:colOff>
      <xdr:row>16</xdr:row>
      <xdr:rowOff>123823</xdr:rowOff>
    </xdr:from>
    <xdr:to>
      <xdr:col>19</xdr:col>
      <xdr:colOff>361950</xdr:colOff>
      <xdr:row>28</xdr:row>
      <xdr:rowOff>76194</xdr:rowOff>
    </xdr:to>
    <xdr:grpSp>
      <xdr:nvGrpSpPr>
        <xdr:cNvPr id="78" name="Group 77">
          <a:extLst>
            <a:ext uri="{FF2B5EF4-FFF2-40B4-BE49-F238E27FC236}">
              <a16:creationId xmlns:a16="http://schemas.microsoft.com/office/drawing/2014/main" id="{00000000-0008-0000-0000-00004E000000}"/>
            </a:ext>
          </a:extLst>
        </xdr:cNvPr>
        <xdr:cNvGrpSpPr/>
      </xdr:nvGrpSpPr>
      <xdr:grpSpPr>
        <a:xfrm>
          <a:off x="8486775" y="3171823"/>
          <a:ext cx="3457575" cy="2238371"/>
          <a:chOff x="183958" y="-623230"/>
          <a:chExt cx="3770822" cy="2020002"/>
        </a:xfrm>
      </xdr:grpSpPr>
      <xdr:sp macro="" textlink="">
        <xdr:nvSpPr>
          <xdr:cNvPr id="79" name="Rectangle: Rounded Corners 78">
            <a:extLst>
              <a:ext uri="{FF2B5EF4-FFF2-40B4-BE49-F238E27FC236}">
                <a16:creationId xmlns:a16="http://schemas.microsoft.com/office/drawing/2014/main" id="{00000000-0008-0000-0000-00004F000000}"/>
              </a:ext>
            </a:extLst>
          </xdr:cNvPr>
          <xdr:cNvSpPr/>
        </xdr:nvSpPr>
        <xdr:spPr>
          <a:xfrm>
            <a:off x="195580" y="-193446"/>
            <a:ext cx="3759200" cy="1590218"/>
          </a:xfrm>
          <a:prstGeom prst="roundRect">
            <a:avLst>
              <a:gd name="adj" fmla="val 0"/>
            </a:avLst>
          </a:prstGeom>
          <a:solidFill>
            <a:schemeClr val="accent5">
              <a:lumMod val="50000"/>
              <a:alpha val="8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0" name="Rectangle: Rounded Corners 79">
            <a:extLst>
              <a:ext uri="{FF2B5EF4-FFF2-40B4-BE49-F238E27FC236}">
                <a16:creationId xmlns:a16="http://schemas.microsoft.com/office/drawing/2014/main" id="{00000000-0008-0000-0000-000050000000}"/>
              </a:ext>
            </a:extLst>
          </xdr:cNvPr>
          <xdr:cNvSpPr/>
        </xdr:nvSpPr>
        <xdr:spPr>
          <a:xfrm>
            <a:off x="183958" y="-623230"/>
            <a:ext cx="3759200" cy="40434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b="1">
                <a:latin typeface="Oswald" panose="02000503000000000000" pitchFamily="2" charset="0"/>
              </a:rPr>
              <a:t>         </a:t>
            </a:r>
            <a:r>
              <a:rPr lang="en-US" sz="1800" b="1" kern="1200">
                <a:solidFill>
                  <a:schemeClr val="lt1"/>
                </a:solidFill>
                <a:effectLst/>
                <a:latin typeface="+mn-lt"/>
                <a:ea typeface="+mn-ea"/>
                <a:cs typeface="+mn-cs"/>
              </a:rPr>
              <a:t>LOTO Authorized Person</a:t>
            </a:r>
            <a:endParaRPr lang="en-US" b="1">
              <a:latin typeface="Oswald" panose="02000503000000000000" pitchFamily="2" charset="0"/>
            </a:endParaRPr>
          </a:p>
        </xdr:txBody>
      </xdr:sp>
    </xdr:grpSp>
    <xdr:clientData/>
  </xdr:twoCellAnchor>
  <xdr:twoCellAnchor>
    <xdr:from>
      <xdr:col>7</xdr:col>
      <xdr:colOff>123826</xdr:colOff>
      <xdr:row>28</xdr:row>
      <xdr:rowOff>123823</xdr:rowOff>
    </xdr:from>
    <xdr:to>
      <xdr:col>13</xdr:col>
      <xdr:colOff>523876</xdr:colOff>
      <xdr:row>40</xdr:row>
      <xdr:rowOff>76194</xdr:rowOff>
    </xdr:to>
    <xdr:grpSp>
      <xdr:nvGrpSpPr>
        <xdr:cNvPr id="82" name="Group 81">
          <a:extLst>
            <a:ext uri="{FF2B5EF4-FFF2-40B4-BE49-F238E27FC236}">
              <a16:creationId xmlns:a16="http://schemas.microsoft.com/office/drawing/2014/main" id="{00000000-0008-0000-0000-000052000000}"/>
            </a:ext>
          </a:extLst>
        </xdr:cNvPr>
        <xdr:cNvGrpSpPr/>
      </xdr:nvGrpSpPr>
      <xdr:grpSpPr>
        <a:xfrm>
          <a:off x="4391026" y="5457823"/>
          <a:ext cx="4057650" cy="2981321"/>
          <a:chOff x="183958" y="-623230"/>
          <a:chExt cx="3770822" cy="2020002"/>
        </a:xfrm>
      </xdr:grpSpPr>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195580" y="-193446"/>
            <a:ext cx="3759200" cy="1590218"/>
          </a:xfrm>
          <a:prstGeom prst="roundRect">
            <a:avLst>
              <a:gd name="adj" fmla="val 0"/>
            </a:avLst>
          </a:prstGeom>
          <a:solidFill>
            <a:schemeClr val="accent5">
              <a:lumMod val="50000"/>
              <a:alpha val="8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183958" y="-623230"/>
            <a:ext cx="3759200" cy="404345"/>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b="1">
                <a:latin typeface="Oswald" panose="02000503000000000000" pitchFamily="2" charset="0"/>
              </a:rPr>
              <a:t>         LOTO Quantity &amp; Closer </a:t>
            </a:r>
          </a:p>
        </xdr:txBody>
      </xdr:sp>
    </xdr:grpSp>
    <xdr:clientData/>
  </xdr:twoCellAnchor>
  <xdr:twoCellAnchor editAs="oneCell">
    <xdr:from>
      <xdr:col>7</xdr:col>
      <xdr:colOff>142875</xdr:colOff>
      <xdr:row>28</xdr:row>
      <xdr:rowOff>76200</xdr:rowOff>
    </xdr:from>
    <xdr:to>
      <xdr:col>8</xdr:col>
      <xdr:colOff>57150</xdr:colOff>
      <xdr:row>29</xdr:row>
      <xdr:rowOff>409575</xdr:rowOff>
    </xdr:to>
    <xdr:pic>
      <xdr:nvPicPr>
        <xdr:cNvPr id="56" name="Graphic 55" descr="Lock">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410075" y="5410200"/>
          <a:ext cx="523875" cy="523875"/>
        </a:xfrm>
        <a:prstGeom prst="rect">
          <a:avLst/>
        </a:prstGeom>
      </xdr:spPr>
    </xdr:pic>
    <xdr:clientData/>
  </xdr:twoCellAnchor>
  <xdr:twoCellAnchor editAs="oneCell">
    <xdr:from>
      <xdr:col>13</xdr:col>
      <xdr:colOff>581025</xdr:colOff>
      <xdr:row>16</xdr:row>
      <xdr:rowOff>104775</xdr:rowOff>
    </xdr:from>
    <xdr:to>
      <xdr:col>14</xdr:col>
      <xdr:colOff>476250</xdr:colOff>
      <xdr:row>19</xdr:row>
      <xdr:rowOff>38100</xdr:rowOff>
    </xdr:to>
    <xdr:pic>
      <xdr:nvPicPr>
        <xdr:cNvPr id="67" name="Graphic 66" descr="Firefighter">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505825" y="3152775"/>
          <a:ext cx="504825" cy="504825"/>
        </a:xfrm>
        <a:prstGeom prst="rect">
          <a:avLst/>
        </a:prstGeom>
      </xdr:spPr>
    </xdr:pic>
    <xdr:clientData/>
  </xdr:twoCellAnchor>
  <xdr:twoCellAnchor editAs="oneCell">
    <xdr:from>
      <xdr:col>7</xdr:col>
      <xdr:colOff>121959</xdr:colOff>
      <xdr:row>16</xdr:row>
      <xdr:rowOff>110686</xdr:rowOff>
    </xdr:from>
    <xdr:to>
      <xdr:col>7</xdr:col>
      <xdr:colOff>580605</xdr:colOff>
      <xdr:row>18</xdr:row>
      <xdr:rowOff>188332</xdr:rowOff>
    </xdr:to>
    <xdr:pic>
      <xdr:nvPicPr>
        <xdr:cNvPr id="38" name="Graphic 78" descr="Clipboard">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389159" y="3158686"/>
          <a:ext cx="458646" cy="458646"/>
        </a:xfrm>
        <a:prstGeom prst="rect">
          <a:avLst/>
        </a:prstGeom>
        <a:effectLst>
          <a:outerShdw blurRad="50800" dist="63500" dir="8100000" algn="tr" rotWithShape="0">
            <a:prstClr val="black">
              <a:alpha val="40000"/>
            </a:prstClr>
          </a:outerShdw>
        </a:effectLst>
      </xdr:spPr>
    </xdr:pic>
    <xdr:clientData/>
  </xdr:twoCellAnchor>
  <xdr:twoCellAnchor>
    <xdr:from>
      <xdr:col>19</xdr:col>
      <xdr:colOff>533400</xdr:colOff>
      <xdr:row>0</xdr:row>
      <xdr:rowOff>76200</xdr:rowOff>
    </xdr:from>
    <xdr:to>
      <xdr:col>25</xdr:col>
      <xdr:colOff>323850</xdr:colOff>
      <xdr:row>11</xdr:row>
      <xdr:rowOff>149150</xdr:rowOff>
    </xdr:to>
    <xdr:sp macro="" textlink="">
      <xdr:nvSpPr>
        <xdr:cNvPr id="86" name="Rectangle: Rounded Corners 85">
          <a:extLst>
            <a:ext uri="{FF2B5EF4-FFF2-40B4-BE49-F238E27FC236}">
              <a16:creationId xmlns:a16="http://schemas.microsoft.com/office/drawing/2014/main" id="{00000000-0008-0000-0000-000056000000}"/>
            </a:ext>
          </a:extLst>
        </xdr:cNvPr>
        <xdr:cNvSpPr/>
      </xdr:nvSpPr>
      <xdr:spPr>
        <a:xfrm>
          <a:off x="12115800" y="76200"/>
          <a:ext cx="3448050" cy="2168450"/>
        </a:xfrm>
        <a:prstGeom prst="roundRect">
          <a:avLst>
            <a:gd name="adj" fmla="val 4943"/>
          </a:avLst>
        </a:prstGeom>
        <a:solidFill>
          <a:schemeClr val="tx1">
            <a:lumMod val="95000"/>
            <a:lumOff val="5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589596</xdr:colOff>
      <xdr:row>0</xdr:row>
      <xdr:rowOff>121539</xdr:rowOff>
    </xdr:from>
    <xdr:to>
      <xdr:col>25</xdr:col>
      <xdr:colOff>262058</xdr:colOff>
      <xdr:row>11</xdr:row>
      <xdr:rowOff>95250</xdr:rowOff>
    </xdr:to>
    <xdr:grpSp>
      <xdr:nvGrpSpPr>
        <xdr:cNvPr id="87" name="Group 86">
          <a:extLst>
            <a:ext uri="{FF2B5EF4-FFF2-40B4-BE49-F238E27FC236}">
              <a16:creationId xmlns:a16="http://schemas.microsoft.com/office/drawing/2014/main" id="{00000000-0008-0000-0000-000057000000}"/>
            </a:ext>
          </a:extLst>
        </xdr:cNvPr>
        <xdr:cNvGrpSpPr/>
      </xdr:nvGrpSpPr>
      <xdr:grpSpPr>
        <a:xfrm>
          <a:off x="12171996" y="121539"/>
          <a:ext cx="3330062" cy="2069211"/>
          <a:chOff x="8727439" y="847698"/>
          <a:chExt cx="3330062" cy="2524898"/>
        </a:xfrm>
      </xdr:grpSpPr>
      <xdr:sp macro="" textlink="">
        <xdr:nvSpPr>
          <xdr:cNvPr id="88" name="Rectangle: Rounded Corners 87">
            <a:extLst>
              <a:ext uri="{FF2B5EF4-FFF2-40B4-BE49-F238E27FC236}">
                <a16:creationId xmlns:a16="http://schemas.microsoft.com/office/drawing/2014/main" id="{00000000-0008-0000-0000-000058000000}"/>
              </a:ext>
            </a:extLst>
          </xdr:cNvPr>
          <xdr:cNvSpPr/>
        </xdr:nvSpPr>
        <xdr:spPr>
          <a:xfrm>
            <a:off x="8727439" y="1353045"/>
            <a:ext cx="3330062" cy="2019551"/>
          </a:xfrm>
          <a:prstGeom prst="roundRect">
            <a:avLst>
              <a:gd name="adj" fmla="val 0"/>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9" name="Rectangle: Rounded Corners 88">
            <a:extLst>
              <a:ext uri="{FF2B5EF4-FFF2-40B4-BE49-F238E27FC236}">
                <a16:creationId xmlns:a16="http://schemas.microsoft.com/office/drawing/2014/main" id="{00000000-0008-0000-0000-000059000000}"/>
              </a:ext>
            </a:extLst>
          </xdr:cNvPr>
          <xdr:cNvSpPr/>
        </xdr:nvSpPr>
        <xdr:spPr>
          <a:xfrm>
            <a:off x="8727439" y="847698"/>
            <a:ext cx="3330062" cy="477397"/>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b="1">
                <a:latin typeface="Oswald" panose="02000503000000000000" pitchFamily="2" charset="0"/>
              </a:rPr>
              <a:t>          Suppliers Dealing</a:t>
            </a:r>
          </a:p>
        </xdr:txBody>
      </xdr:sp>
    </xdr:grpSp>
    <xdr:clientData/>
  </xdr:twoCellAnchor>
  <xdr:twoCellAnchor editAs="oneCell">
    <xdr:from>
      <xdr:col>19</xdr:col>
      <xdr:colOff>600074</xdr:colOff>
      <xdr:row>0</xdr:row>
      <xdr:rowOff>85724</xdr:rowOff>
    </xdr:from>
    <xdr:to>
      <xdr:col>20</xdr:col>
      <xdr:colOff>523875</xdr:colOff>
      <xdr:row>2</xdr:row>
      <xdr:rowOff>152399</xdr:rowOff>
    </xdr:to>
    <xdr:pic>
      <xdr:nvPicPr>
        <xdr:cNvPr id="92" name="Graphic 91" descr="Customer review RTL">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2182474" y="85724"/>
          <a:ext cx="533401" cy="447675"/>
        </a:xfrm>
        <a:prstGeom prst="rect">
          <a:avLst/>
        </a:prstGeom>
      </xdr:spPr>
    </xdr:pic>
    <xdr:clientData/>
  </xdr:twoCellAnchor>
  <xdr:twoCellAnchor editAs="oneCell">
    <xdr:from>
      <xdr:col>13</xdr:col>
      <xdr:colOff>581025</xdr:colOff>
      <xdr:row>4</xdr:row>
      <xdr:rowOff>66675</xdr:rowOff>
    </xdr:from>
    <xdr:to>
      <xdr:col>14</xdr:col>
      <xdr:colOff>511257</xdr:colOff>
      <xdr:row>7</xdr:row>
      <xdr:rowOff>35007</xdr:rowOff>
    </xdr:to>
    <xdr:pic>
      <xdr:nvPicPr>
        <xdr:cNvPr id="61" name="Graphic 80" descr="Teacher">
          <a:extLst>
            <a:ext uri="{FF2B5EF4-FFF2-40B4-BE49-F238E27FC236}">
              <a16:creationId xmlns:a16="http://schemas.microsoft.com/office/drawing/2014/main" id="{51C3F7F8-4044-41D6-B384-6D3BE7E3562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8505825" y="828675"/>
          <a:ext cx="539832" cy="539832"/>
        </a:xfrm>
        <a:prstGeom prst="rect">
          <a:avLst/>
        </a:prstGeom>
        <a:effectLst>
          <a:outerShdw blurRad="50800" dist="63500" dir="8100000" algn="tr" rotWithShape="0">
            <a:prstClr val="black">
              <a:alpha val="40000"/>
            </a:prstClr>
          </a:outerShdw>
        </a:effectLst>
      </xdr:spPr>
    </xdr:pic>
    <xdr:clientData/>
  </xdr:twoCellAnchor>
  <xdr:twoCellAnchor editAs="oneCell">
    <xdr:from>
      <xdr:col>11</xdr:col>
      <xdr:colOff>419100</xdr:colOff>
      <xdr:row>0</xdr:row>
      <xdr:rowOff>47625</xdr:rowOff>
    </xdr:from>
    <xdr:to>
      <xdr:col>13</xdr:col>
      <xdr:colOff>523875</xdr:colOff>
      <xdr:row>3</xdr:row>
      <xdr:rowOff>180287</xdr:rowOff>
    </xdr:to>
    <xdr:pic>
      <xdr:nvPicPr>
        <xdr:cNvPr id="24" name="Picture 23">
          <a:extLst>
            <a:ext uri="{FF2B5EF4-FFF2-40B4-BE49-F238E27FC236}">
              <a16:creationId xmlns:a16="http://schemas.microsoft.com/office/drawing/2014/main" id="{D85E43A3-29BC-4A46-83F5-61264403BCCE}"/>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7124700" y="47625"/>
          <a:ext cx="1323975" cy="704162"/>
        </a:xfrm>
        <a:prstGeom prst="roundRect">
          <a:avLst>
            <a:gd name="adj" fmla="val 4167"/>
          </a:avLst>
        </a:prstGeom>
        <a:solidFill>
          <a:srgbClr val="FFFFFF"/>
        </a:solidFill>
        <a:ln w="76200" cap="sq">
          <a:noFill/>
          <a:miter lim="800000"/>
        </a:ln>
        <a:effectLst>
          <a:outerShdw blurRad="57785" dist="33020" dir="3180000" algn="ctr">
            <a:srgbClr val="000000">
              <a:alpha val="30000"/>
            </a:srgbClr>
          </a:outerShdw>
          <a:reflection blurRad="12700" stA="33000" endPos="28000" dist="5000" dir="5400000" sy="-100000" algn="bl" rotWithShape="0"/>
        </a:effectLst>
        <a:scene3d>
          <a:camera prst="orthographicFront">
            <a:rot lat="0" lon="0" rev="0"/>
          </a:camera>
          <a:lightRig rig="brightRoom" dir="t">
            <a:rot lat="0" lon="0" rev="600000"/>
          </a:lightRig>
        </a:scene3d>
        <a:sp3d prstMaterial="metal">
          <a:bevelT w="38100" h="57150" prst="angle"/>
        </a:sp3d>
      </xdr:spPr>
    </xdr:pic>
    <xdr:clientData/>
  </xdr:twoCellAnchor>
  <xdr:twoCellAnchor>
    <xdr:from>
      <xdr:col>5</xdr:col>
      <xdr:colOff>571500</xdr:colOff>
      <xdr:row>4</xdr:row>
      <xdr:rowOff>114300</xdr:rowOff>
    </xdr:from>
    <xdr:to>
      <xdr:col>6</xdr:col>
      <xdr:colOff>600075</xdr:colOff>
      <xdr:row>6</xdr:row>
      <xdr:rowOff>180975</xdr:rowOff>
    </xdr:to>
    <xdr:sp macro="" textlink="Pivot!B1">
      <xdr:nvSpPr>
        <xdr:cNvPr id="26" name="Scroll: Horizontal 25">
          <a:extLst>
            <a:ext uri="{FF2B5EF4-FFF2-40B4-BE49-F238E27FC236}">
              <a16:creationId xmlns:a16="http://schemas.microsoft.com/office/drawing/2014/main" id="{5D5BF2CF-FF20-4B06-A414-0B725B339C92}"/>
            </a:ext>
          </a:extLst>
        </xdr:cNvPr>
        <xdr:cNvSpPr/>
      </xdr:nvSpPr>
      <xdr:spPr>
        <a:xfrm>
          <a:off x="3619500" y="876300"/>
          <a:ext cx="638175" cy="447675"/>
        </a:xfrm>
        <a:prstGeom prst="horizontalScroll">
          <a:avLst/>
        </a:prstGeom>
        <a:gradFill>
          <a:gsLst>
            <a:gs pos="0">
              <a:schemeClr val="accent2"/>
            </a:gs>
            <a:gs pos="55000">
              <a:srgbClr val="800000">
                <a:alpha val="80000"/>
              </a:srgb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3E30790-1154-483A-A728-D4DF90129B53}" type="TxLink">
            <a:rPr lang="en-US" sz="1800" b="0" i="0" u="none" strike="noStrike">
              <a:solidFill>
                <a:schemeClr val="bg1"/>
              </a:solidFill>
              <a:latin typeface="Calibri"/>
              <a:cs typeface="Calibri"/>
            </a:rPr>
            <a:pPr algn="ctr"/>
            <a:t>201</a:t>
          </a:fld>
          <a:endParaRPr lang="en-US" sz="8800" b="1">
            <a:solidFill>
              <a:schemeClr val="bg1"/>
            </a:solidFill>
          </a:endParaRPr>
        </a:p>
      </xdr:txBody>
    </xdr:sp>
    <xdr:clientData/>
  </xdr:twoCellAnchor>
  <xdr:twoCellAnchor>
    <xdr:from>
      <xdr:col>24</xdr:col>
      <xdr:colOff>314325</xdr:colOff>
      <xdr:row>0</xdr:row>
      <xdr:rowOff>95250</xdr:rowOff>
    </xdr:from>
    <xdr:to>
      <xdr:col>25</xdr:col>
      <xdr:colOff>238125</xdr:colOff>
      <xdr:row>2</xdr:row>
      <xdr:rowOff>85725</xdr:rowOff>
    </xdr:to>
    <xdr:sp macro="" textlink="Pivot!R1">
      <xdr:nvSpPr>
        <xdr:cNvPr id="6" name="Scroll: Vertical 5">
          <a:extLst>
            <a:ext uri="{FF2B5EF4-FFF2-40B4-BE49-F238E27FC236}">
              <a16:creationId xmlns:a16="http://schemas.microsoft.com/office/drawing/2014/main" id="{C6EBE477-FB77-4804-B8B4-64EE559157E5}"/>
            </a:ext>
          </a:extLst>
        </xdr:cNvPr>
        <xdr:cNvSpPr/>
      </xdr:nvSpPr>
      <xdr:spPr>
        <a:xfrm>
          <a:off x="14944725" y="95250"/>
          <a:ext cx="533400" cy="371475"/>
        </a:xfrm>
        <a:prstGeom prst="verticalScroll">
          <a:avLst/>
        </a:prstGeom>
        <a:gradFill>
          <a:gsLst>
            <a:gs pos="0">
              <a:schemeClr val="accent2"/>
            </a:gs>
            <a:gs pos="100000">
              <a:srgbClr val="C00000"/>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287FBE5-FB46-4DDB-9038-A68B7F8A1166}" type="TxLink">
            <a:rPr lang="en-US" sz="1800" b="0" i="0" u="none" strike="noStrike">
              <a:solidFill>
                <a:schemeClr val="bg1"/>
              </a:solidFill>
              <a:latin typeface="Calibri"/>
              <a:cs typeface="Calibri"/>
            </a:rPr>
            <a:pPr algn="ctr"/>
            <a:t>25</a:t>
          </a:fld>
          <a:endParaRPr lang="en-US" sz="3600" b="1">
            <a:solidFill>
              <a:schemeClr val="bg1"/>
            </a:solidFill>
          </a:endParaRPr>
        </a:p>
      </xdr:txBody>
    </xdr:sp>
    <xdr:clientData/>
  </xdr:twoCellAnchor>
  <xdr:twoCellAnchor>
    <xdr:from>
      <xdr:col>6</xdr:col>
      <xdr:colOff>390526</xdr:colOff>
      <xdr:row>31</xdr:row>
      <xdr:rowOff>133350</xdr:rowOff>
    </xdr:from>
    <xdr:to>
      <xdr:col>10</xdr:col>
      <xdr:colOff>523876</xdr:colOff>
      <xdr:row>39</xdr:row>
      <xdr:rowOff>171450</xdr:rowOff>
    </xdr:to>
    <xdr:graphicFrame macro="">
      <xdr:nvGraphicFramePr>
        <xdr:cNvPr id="71" name="Chart 70">
          <a:extLst>
            <a:ext uri="{FF2B5EF4-FFF2-40B4-BE49-F238E27FC236}">
              <a16:creationId xmlns:a16="http://schemas.microsoft.com/office/drawing/2014/main" id="{D4F0802E-CBE1-41A8-BE6B-D2F5CB777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18</xdr:col>
      <xdr:colOff>95251</xdr:colOff>
      <xdr:row>28</xdr:row>
      <xdr:rowOff>123825</xdr:rowOff>
    </xdr:from>
    <xdr:to>
      <xdr:col>19</xdr:col>
      <xdr:colOff>190501</xdr:colOff>
      <xdr:row>29</xdr:row>
      <xdr:rowOff>497417</xdr:rowOff>
    </xdr:to>
    <xdr:sp macro="" textlink="Pivot!U1">
      <xdr:nvSpPr>
        <xdr:cNvPr id="16" name="Scroll: Horizontal 15">
          <a:extLst>
            <a:ext uri="{FF2B5EF4-FFF2-40B4-BE49-F238E27FC236}">
              <a16:creationId xmlns:a16="http://schemas.microsoft.com/office/drawing/2014/main" id="{05FC4589-20D5-41C9-B9F9-A4A4BD65B058}"/>
            </a:ext>
          </a:extLst>
        </xdr:cNvPr>
        <xdr:cNvSpPr/>
      </xdr:nvSpPr>
      <xdr:spPr>
        <a:xfrm>
          <a:off x="11068051" y="5457825"/>
          <a:ext cx="704850" cy="564092"/>
        </a:xfrm>
        <a:prstGeom prst="horizontalScroll">
          <a:avLst/>
        </a:prstGeom>
        <a:gradFill>
          <a:gsLst>
            <a:gs pos="43000">
              <a:srgbClr val="800000"/>
            </a:gs>
            <a:gs pos="0">
              <a:schemeClr val="accent2"/>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B40BF74-8E7E-4161-A925-9318A55BC728}" type="TxLink">
            <a:rPr lang="en-US" sz="1800" b="0" i="0" u="none" strike="noStrike">
              <a:solidFill>
                <a:schemeClr val="bg1"/>
              </a:solidFill>
              <a:latin typeface="Calibri"/>
              <a:cs typeface="Calibri"/>
            </a:rPr>
            <a:pPr algn="ctr"/>
            <a:t>201</a:t>
          </a:fld>
          <a:endParaRPr lang="en-US" sz="3600">
            <a:solidFill>
              <a:schemeClr val="bg1"/>
            </a:solidFill>
          </a:endParaRPr>
        </a:p>
      </xdr:txBody>
    </xdr:sp>
    <xdr:clientData/>
  </xdr:twoCellAnchor>
  <xdr:twoCellAnchor>
    <xdr:from>
      <xdr:col>19</xdr:col>
      <xdr:colOff>581025</xdr:colOff>
      <xdr:row>15</xdr:row>
      <xdr:rowOff>9525</xdr:rowOff>
    </xdr:from>
    <xdr:to>
      <xdr:col>25</xdr:col>
      <xdr:colOff>257175</xdr:colOff>
      <xdr:row>25</xdr:row>
      <xdr:rowOff>104774</xdr:rowOff>
    </xdr:to>
    <xdr:graphicFrame macro="">
      <xdr:nvGraphicFramePr>
        <xdr:cNvPr id="85" name="Chart 84">
          <a:extLst>
            <a:ext uri="{FF2B5EF4-FFF2-40B4-BE49-F238E27FC236}">
              <a16:creationId xmlns:a16="http://schemas.microsoft.com/office/drawing/2014/main" id="{266FF167-1BB9-4BF9-A464-7CDBC78DA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20</xdr:col>
      <xdr:colOff>14151</xdr:colOff>
      <xdr:row>29</xdr:row>
      <xdr:rowOff>9526</xdr:rowOff>
    </xdr:from>
    <xdr:to>
      <xdr:col>25</xdr:col>
      <xdr:colOff>295274</xdr:colOff>
      <xdr:row>32</xdr:row>
      <xdr:rowOff>85726</xdr:rowOff>
    </xdr:to>
    <xdr:graphicFrame macro="">
      <xdr:nvGraphicFramePr>
        <xdr:cNvPr id="91" name="Chart 90">
          <a:extLst>
            <a:ext uri="{FF2B5EF4-FFF2-40B4-BE49-F238E27FC236}">
              <a16:creationId xmlns:a16="http://schemas.microsoft.com/office/drawing/2014/main" id="{40402737-0B64-4670-B86B-F7BF896D2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21</xdr:col>
      <xdr:colOff>152400</xdr:colOff>
      <xdr:row>32</xdr:row>
      <xdr:rowOff>85726</xdr:rowOff>
    </xdr:from>
    <xdr:to>
      <xdr:col>25</xdr:col>
      <xdr:colOff>328064</xdr:colOff>
      <xdr:row>40</xdr:row>
      <xdr:rowOff>143646</xdr:rowOff>
    </xdr:to>
    <xdr:graphicFrame macro="">
      <xdr:nvGraphicFramePr>
        <xdr:cNvPr id="77" name="Chart 76">
          <a:extLst>
            <a:ext uri="{FF2B5EF4-FFF2-40B4-BE49-F238E27FC236}">
              <a16:creationId xmlns:a16="http://schemas.microsoft.com/office/drawing/2014/main" id="{F46293F7-39ED-47F4-8377-EACF66849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20</xdr:col>
      <xdr:colOff>1</xdr:colOff>
      <xdr:row>35</xdr:row>
      <xdr:rowOff>19050</xdr:rowOff>
    </xdr:from>
    <xdr:to>
      <xdr:col>22</xdr:col>
      <xdr:colOff>180975</xdr:colOff>
      <xdr:row>38</xdr:row>
      <xdr:rowOff>28575</xdr:rowOff>
    </xdr:to>
    <xdr:sp macro="" textlink="">
      <xdr:nvSpPr>
        <xdr:cNvPr id="29" name="TextBox 28">
          <a:extLst>
            <a:ext uri="{FF2B5EF4-FFF2-40B4-BE49-F238E27FC236}">
              <a16:creationId xmlns:a16="http://schemas.microsoft.com/office/drawing/2014/main" id="{BE1D5F19-1D52-4D79-B763-05A65E1F586D}"/>
            </a:ext>
          </a:extLst>
        </xdr:cNvPr>
        <xdr:cNvSpPr txBox="1"/>
      </xdr:nvSpPr>
      <xdr:spPr>
        <a:xfrm>
          <a:off x="12192001" y="7429500"/>
          <a:ext cx="1400174" cy="5810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wrap="square" rtlCol="0" anchor="t"/>
        <a:lstStyle/>
        <a:p>
          <a:r>
            <a:rPr lang="en-US" sz="1400" b="1" u="sng"/>
            <a:t>PPE Percentage</a:t>
          </a:r>
        </a:p>
        <a:p>
          <a:r>
            <a:rPr lang="en-US" sz="1400" b="1"/>
            <a:t>MTC</a:t>
          </a:r>
          <a:r>
            <a:rPr lang="en-US" sz="1400" b="1" baseline="0"/>
            <a:t> &amp; Project</a:t>
          </a:r>
          <a:endParaRPr lang="en-US" sz="1400" b="1"/>
        </a:p>
      </xdr:txBody>
    </xdr:sp>
    <xdr:clientData/>
  </xdr:twoCellAnchor>
  <xdr:twoCellAnchor>
    <xdr:from>
      <xdr:col>16</xdr:col>
      <xdr:colOff>66674</xdr:colOff>
      <xdr:row>1</xdr:row>
      <xdr:rowOff>38100</xdr:rowOff>
    </xdr:from>
    <xdr:to>
      <xdr:col>19</xdr:col>
      <xdr:colOff>76199</xdr:colOff>
      <xdr:row>2</xdr:row>
      <xdr:rowOff>152400</xdr:rowOff>
    </xdr:to>
    <xdr:sp macro="" textlink="'Raw Data'!B1">
      <xdr:nvSpPr>
        <xdr:cNvPr id="27" name="Rectangle: Rounded Corners 26">
          <a:extLst>
            <a:ext uri="{FF2B5EF4-FFF2-40B4-BE49-F238E27FC236}">
              <a16:creationId xmlns:a16="http://schemas.microsoft.com/office/drawing/2014/main" id="{D3082EE1-B256-4046-B739-C6B16E515E00}"/>
            </a:ext>
          </a:extLst>
        </xdr:cNvPr>
        <xdr:cNvSpPr/>
      </xdr:nvSpPr>
      <xdr:spPr>
        <a:xfrm>
          <a:off x="9820274" y="228600"/>
          <a:ext cx="1838325" cy="30480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97FAFEF-1A9B-421D-8838-3B3C4BD1ABC4}" type="TxLink">
            <a:rPr lang="en-US" sz="1400" b="1" i="0" u="none" strike="noStrike">
              <a:solidFill>
                <a:srgbClr val="FFFFFF"/>
              </a:solidFill>
              <a:latin typeface="Calibri"/>
              <a:cs typeface="Calibri"/>
            </a:rPr>
            <a:pPr algn="l"/>
            <a:t>August 9, 2024</a:t>
          </a:fld>
          <a:endParaRPr lang="en-US" sz="1100"/>
        </a:p>
      </xdr:txBody>
    </xdr:sp>
    <xdr:clientData/>
  </xdr:twoCellAnchor>
  <xdr:twoCellAnchor>
    <xdr:from>
      <xdr:col>0</xdr:col>
      <xdr:colOff>285750</xdr:colOff>
      <xdr:row>7</xdr:row>
      <xdr:rowOff>47625</xdr:rowOff>
    </xdr:from>
    <xdr:to>
      <xdr:col>7</xdr:col>
      <xdr:colOff>19050</xdr:colOff>
      <xdr:row>16</xdr:row>
      <xdr:rowOff>47625</xdr:rowOff>
    </xdr:to>
    <xdr:graphicFrame macro="">
      <xdr:nvGraphicFramePr>
        <xdr:cNvPr id="90" name="Chart 89">
          <a:extLst>
            <a:ext uri="{FF2B5EF4-FFF2-40B4-BE49-F238E27FC236}">
              <a16:creationId xmlns:a16="http://schemas.microsoft.com/office/drawing/2014/main" id="{93D05A7C-88DE-49F1-8B57-330161728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7</xdr:col>
      <xdr:colOff>152400</xdr:colOff>
      <xdr:row>7</xdr:row>
      <xdr:rowOff>66676</xdr:rowOff>
    </xdr:from>
    <xdr:to>
      <xdr:col>13</xdr:col>
      <xdr:colOff>466725</xdr:colOff>
      <xdr:row>16</xdr:row>
      <xdr:rowOff>28575</xdr:rowOff>
    </xdr:to>
    <xdr:graphicFrame macro="">
      <xdr:nvGraphicFramePr>
        <xdr:cNvPr id="93" name="Chart 92">
          <a:extLst>
            <a:ext uri="{FF2B5EF4-FFF2-40B4-BE49-F238E27FC236}">
              <a16:creationId xmlns:a16="http://schemas.microsoft.com/office/drawing/2014/main" id="{78E94100-7B83-4FB4-BB78-989179EED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590550</xdr:colOff>
      <xdr:row>6</xdr:row>
      <xdr:rowOff>95250</xdr:rowOff>
    </xdr:from>
    <xdr:to>
      <xdr:col>19</xdr:col>
      <xdr:colOff>342900</xdr:colOff>
      <xdr:row>16</xdr:row>
      <xdr:rowOff>152400</xdr:rowOff>
    </xdr:to>
    <xdr:graphicFrame macro="">
      <xdr:nvGraphicFramePr>
        <xdr:cNvPr id="94" name="Chart 93">
          <a:extLst>
            <a:ext uri="{FF2B5EF4-FFF2-40B4-BE49-F238E27FC236}">
              <a16:creationId xmlns:a16="http://schemas.microsoft.com/office/drawing/2014/main" id="{A9070488-1A30-479B-A220-3DC489A4B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25</xdr:col>
      <xdr:colOff>390525</xdr:colOff>
      <xdr:row>12</xdr:row>
      <xdr:rowOff>85726</xdr:rowOff>
    </xdr:from>
    <xdr:to>
      <xdr:col>29</xdr:col>
      <xdr:colOff>146685</xdr:colOff>
      <xdr:row>18</xdr:row>
      <xdr:rowOff>131446</xdr:rowOff>
    </xdr:to>
    <mc:AlternateContent xmlns:mc="http://schemas.openxmlformats.org/markup-compatibility/2006" xmlns:a14="http://schemas.microsoft.com/office/drawing/2010/main">
      <mc:Choice Requires="a14">
        <xdr:graphicFrame macro="">
          <xdr:nvGraphicFramePr>
            <xdr:cNvPr id="42" name="Unit">
              <a:extLst>
                <a:ext uri="{FF2B5EF4-FFF2-40B4-BE49-F238E27FC236}">
                  <a16:creationId xmlns:a16="http://schemas.microsoft.com/office/drawing/2014/main" id="{97D30AF7-7F72-4421-9D6C-8B9EE7C9682D}"/>
                </a:ext>
              </a:extLst>
            </xdr:cNvPr>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mlns="">
        <xdr:sp macro="" textlink="">
          <xdr:nvSpPr>
            <xdr:cNvPr id="0" name=""/>
            <xdr:cNvSpPr>
              <a:spLocks noTextEdit="1"/>
            </xdr:cNvSpPr>
          </xdr:nvSpPr>
          <xdr:spPr>
            <a:xfrm>
              <a:off x="15630525" y="2371726"/>
              <a:ext cx="219456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152400</xdr:colOff>
      <xdr:row>19</xdr:row>
      <xdr:rowOff>76200</xdr:rowOff>
    </xdr:from>
    <xdr:to>
      <xdr:col>13</xdr:col>
      <xdr:colOff>495300</xdr:colOff>
      <xdr:row>28</xdr:row>
      <xdr:rowOff>76199</xdr:rowOff>
    </xdr:to>
    <xdr:graphicFrame macro="">
      <xdr:nvGraphicFramePr>
        <xdr:cNvPr id="95" name="Chart 94">
          <a:extLst>
            <a:ext uri="{FF2B5EF4-FFF2-40B4-BE49-F238E27FC236}">
              <a16:creationId xmlns:a16="http://schemas.microsoft.com/office/drawing/2014/main" id="{2046DDDE-708A-4F7C-8F84-A04771113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600075</xdr:colOff>
      <xdr:row>19</xdr:row>
      <xdr:rowOff>47624</xdr:rowOff>
    </xdr:from>
    <xdr:to>
      <xdr:col>19</xdr:col>
      <xdr:colOff>333374</xdr:colOff>
      <xdr:row>28</xdr:row>
      <xdr:rowOff>38099</xdr:rowOff>
    </xdr:to>
    <xdr:graphicFrame macro="">
      <xdr:nvGraphicFramePr>
        <xdr:cNvPr id="96" name="Chart 95">
          <a:extLst>
            <a:ext uri="{FF2B5EF4-FFF2-40B4-BE49-F238E27FC236}">
              <a16:creationId xmlns:a16="http://schemas.microsoft.com/office/drawing/2014/main" id="{EF3EA777-BC3F-4773-B954-BD13901D0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19</xdr:col>
      <xdr:colOff>581025</xdr:colOff>
      <xdr:row>2</xdr:row>
      <xdr:rowOff>178690</xdr:rowOff>
    </xdr:from>
    <xdr:to>
      <xdr:col>25</xdr:col>
      <xdr:colOff>295275</xdr:colOff>
      <xdr:row>11</xdr:row>
      <xdr:rowOff>142876</xdr:rowOff>
    </xdr:to>
    <xdr:graphicFrame macro="">
      <xdr:nvGraphicFramePr>
        <xdr:cNvPr id="97" name="Chart 96">
          <a:extLst>
            <a:ext uri="{FF2B5EF4-FFF2-40B4-BE49-F238E27FC236}">
              <a16:creationId xmlns:a16="http://schemas.microsoft.com/office/drawing/2014/main" id="{1D6B06E8-DAC3-47E8-96BE-906ABE8A0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18</xdr:col>
      <xdr:colOff>200026</xdr:colOff>
      <xdr:row>4</xdr:row>
      <xdr:rowOff>152400</xdr:rowOff>
    </xdr:from>
    <xdr:to>
      <xdr:col>19</xdr:col>
      <xdr:colOff>85726</xdr:colOff>
      <xdr:row>6</xdr:row>
      <xdr:rowOff>152400</xdr:rowOff>
    </xdr:to>
    <xdr:sp macro="" textlink="Pivot!H1">
      <xdr:nvSpPr>
        <xdr:cNvPr id="50" name="Scroll: Vertical 49">
          <a:extLst>
            <a:ext uri="{FF2B5EF4-FFF2-40B4-BE49-F238E27FC236}">
              <a16:creationId xmlns:a16="http://schemas.microsoft.com/office/drawing/2014/main" id="{6A28DA8A-BBCA-4DF1-8168-B14A84A8E86D}"/>
            </a:ext>
          </a:extLst>
        </xdr:cNvPr>
        <xdr:cNvSpPr/>
      </xdr:nvSpPr>
      <xdr:spPr>
        <a:xfrm>
          <a:off x="11172826" y="914400"/>
          <a:ext cx="495300" cy="381000"/>
        </a:xfrm>
        <a:prstGeom prst="verticalScroll">
          <a:avLst/>
        </a:prstGeom>
        <a:gradFill>
          <a:gsLst>
            <a:gs pos="0">
              <a:srgbClr val="FFC000"/>
            </a:gs>
            <a:gs pos="77000">
              <a:srgbClr val="C00000"/>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47AF91F-64C0-48C4-9C94-DD80C15C2E8F}" type="TxLink">
            <a:rPr lang="en-US" sz="1600" b="0" i="0" u="none" strike="noStrike">
              <a:solidFill>
                <a:schemeClr val="bg1"/>
              </a:solidFill>
              <a:latin typeface="Calibri"/>
              <a:cs typeface="Calibri"/>
            </a:rPr>
            <a:pPr algn="ctr"/>
            <a:t>38</a:t>
          </a:fld>
          <a:endParaRPr lang="en-US" sz="2400" b="1">
            <a:solidFill>
              <a:schemeClr val="bg1"/>
            </a:solidFill>
          </a:endParaRPr>
        </a:p>
      </xdr:txBody>
    </xdr:sp>
    <xdr:clientData/>
  </xdr:twoCellAnchor>
  <xdr:twoCellAnchor>
    <xdr:from>
      <xdr:col>7</xdr:col>
      <xdr:colOff>19052</xdr:colOff>
      <xdr:row>29</xdr:row>
      <xdr:rowOff>895348</xdr:rowOff>
    </xdr:from>
    <xdr:to>
      <xdr:col>10</xdr:col>
      <xdr:colOff>9526</xdr:colOff>
      <xdr:row>38</xdr:row>
      <xdr:rowOff>114300</xdr:rowOff>
    </xdr:to>
    <xdr:graphicFrame macro="">
      <xdr:nvGraphicFramePr>
        <xdr:cNvPr id="73" name="Chart 72">
          <a:extLst>
            <a:ext uri="{FF2B5EF4-FFF2-40B4-BE49-F238E27FC236}">
              <a16:creationId xmlns:a16="http://schemas.microsoft.com/office/drawing/2014/main" id="{B4609671-A8DD-4FAE-A7C1-A8AEAAB5E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10</xdr:col>
      <xdr:colOff>514350</xdr:colOff>
      <xdr:row>29</xdr:row>
      <xdr:rowOff>923923</xdr:rowOff>
    </xdr:from>
    <xdr:to>
      <xdr:col>14</xdr:col>
      <xdr:colOff>95251</xdr:colOff>
      <xdr:row>38</xdr:row>
      <xdr:rowOff>90486</xdr:rowOff>
    </xdr:to>
    <xdr:graphicFrame macro="">
      <xdr:nvGraphicFramePr>
        <xdr:cNvPr id="74" name="Chart 73">
          <a:extLst>
            <a:ext uri="{FF2B5EF4-FFF2-40B4-BE49-F238E27FC236}">
              <a16:creationId xmlns:a16="http://schemas.microsoft.com/office/drawing/2014/main" id="{62A592EB-B274-4BFB-9813-B31497F43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9525</xdr:colOff>
      <xdr:row>33</xdr:row>
      <xdr:rowOff>76202</xdr:rowOff>
    </xdr:from>
    <xdr:to>
      <xdr:col>10</xdr:col>
      <xdr:colOff>70485</xdr:colOff>
      <xdr:row>34</xdr:row>
      <xdr:rowOff>171452</xdr:rowOff>
    </xdr:to>
    <xdr:sp macro="" textlink="">
      <xdr:nvSpPr>
        <xdr:cNvPr id="75" name="Rectangle: Diagonal Corners Rounded 74">
          <a:extLst>
            <a:ext uri="{FF2B5EF4-FFF2-40B4-BE49-F238E27FC236}">
              <a16:creationId xmlns:a16="http://schemas.microsoft.com/office/drawing/2014/main" id="{95A6045A-DD85-465C-AC5B-6529190648C2}"/>
            </a:ext>
          </a:extLst>
        </xdr:cNvPr>
        <xdr:cNvSpPr/>
      </xdr:nvSpPr>
      <xdr:spPr>
        <a:xfrm>
          <a:off x="4886325" y="7105652"/>
          <a:ext cx="1280160" cy="285750"/>
        </a:xfrm>
        <a:prstGeom prst="round2DiagRect">
          <a:avLst/>
        </a:prstGeom>
        <a:gradFill>
          <a:gsLst>
            <a:gs pos="0">
              <a:srgbClr val="C00000"/>
            </a:gs>
            <a:gs pos="50000">
              <a:schemeClr val="accent2">
                <a:satMod val="110000"/>
                <a:lumMod val="100000"/>
                <a:shade val="100000"/>
              </a:schemeClr>
            </a:gs>
            <a:gs pos="100000">
              <a:schemeClr val="accent2"/>
            </a:gs>
          </a:gsLst>
        </a:gradFill>
        <a:ln/>
        <a:scene3d>
          <a:camera prst="orthographicFront"/>
          <a:lightRig rig="threePt" dir="t"/>
        </a:scene3d>
        <a:sp3d>
          <a:bevelT w="165100" prst="coolSlant"/>
          <a:bevelB w="114300" prst="artDeco"/>
        </a:sp3d>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200"/>
            <a:t>LOTO Authorized</a:t>
          </a:r>
        </a:p>
      </xdr:txBody>
    </xdr:sp>
    <xdr:clientData/>
  </xdr:twoCellAnchor>
  <xdr:twoCellAnchor>
    <xdr:from>
      <xdr:col>10</xdr:col>
      <xdr:colOff>533401</xdr:colOff>
      <xdr:row>33</xdr:row>
      <xdr:rowOff>57151</xdr:rowOff>
    </xdr:from>
    <xdr:to>
      <xdr:col>12</xdr:col>
      <xdr:colOff>594361</xdr:colOff>
      <xdr:row>34</xdr:row>
      <xdr:rowOff>150115</xdr:rowOff>
    </xdr:to>
    <xdr:sp macro="" textlink="">
      <xdr:nvSpPr>
        <xdr:cNvPr id="76" name="Rectangle: Diagonal Corners Rounded 75">
          <a:extLst>
            <a:ext uri="{FF2B5EF4-FFF2-40B4-BE49-F238E27FC236}">
              <a16:creationId xmlns:a16="http://schemas.microsoft.com/office/drawing/2014/main" id="{A9FB981A-B679-4A58-B2A5-1BABC3CA198E}"/>
            </a:ext>
          </a:extLst>
        </xdr:cNvPr>
        <xdr:cNvSpPr/>
      </xdr:nvSpPr>
      <xdr:spPr>
        <a:xfrm>
          <a:off x="6629401" y="7086601"/>
          <a:ext cx="1280160" cy="283464"/>
        </a:xfrm>
        <a:prstGeom prst="round2DiagRect">
          <a:avLst/>
        </a:prstGeom>
        <a:gradFill>
          <a:gsLst>
            <a:gs pos="0">
              <a:srgbClr val="00B050"/>
            </a:gs>
            <a:gs pos="50000">
              <a:schemeClr val="accent6">
                <a:lumMod val="75000"/>
              </a:schemeClr>
            </a:gs>
            <a:gs pos="100000">
              <a:srgbClr val="92D050"/>
            </a:gs>
          </a:gsLst>
        </a:gradFill>
        <a:ln/>
        <a:scene3d>
          <a:camera prst="orthographicFront"/>
          <a:lightRig rig="threePt" dir="t"/>
        </a:scene3d>
        <a:sp3d>
          <a:bevelT w="165100" prst="coolSlant"/>
          <a:bevelB w="114300" prst="artDeco"/>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200"/>
            <a:t>LOTO Energised</a:t>
          </a:r>
        </a:p>
      </xdr:txBody>
    </xdr:sp>
    <xdr:clientData/>
  </xdr:twoCellAnchor>
  <xdr:twoCellAnchor>
    <xdr:from>
      <xdr:col>8</xdr:col>
      <xdr:colOff>409576</xdr:colOff>
      <xdr:row>35</xdr:row>
      <xdr:rowOff>95251</xdr:rowOff>
    </xdr:from>
    <xdr:to>
      <xdr:col>9</xdr:col>
      <xdr:colOff>438151</xdr:colOff>
      <xdr:row>37</xdr:row>
      <xdr:rowOff>57151</xdr:rowOff>
    </xdr:to>
    <xdr:sp macro="" textlink="Pivot!$X$1">
      <xdr:nvSpPr>
        <xdr:cNvPr id="81" name="Not Equal 80">
          <a:extLst>
            <a:ext uri="{FF2B5EF4-FFF2-40B4-BE49-F238E27FC236}">
              <a16:creationId xmlns:a16="http://schemas.microsoft.com/office/drawing/2014/main" id="{D18E3750-808C-4D7B-B516-573E30CA4B29}"/>
            </a:ext>
          </a:extLst>
        </xdr:cNvPr>
        <xdr:cNvSpPr/>
      </xdr:nvSpPr>
      <xdr:spPr>
        <a:xfrm>
          <a:off x="5286376" y="7505701"/>
          <a:ext cx="638175" cy="342900"/>
        </a:xfrm>
        <a:prstGeom prst="mathNotEqual">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8EECC81-6B8F-4856-9C68-AB3239DA42BF}" type="TxLink">
            <a:rPr lang="en-US" sz="2000" b="0" i="0" u="none" strike="noStrike">
              <a:solidFill>
                <a:schemeClr val="bg1"/>
              </a:solidFill>
              <a:latin typeface="Calibri"/>
              <a:cs typeface="Calibri"/>
            </a:rPr>
            <a:pPr algn="ctr"/>
            <a:t>30</a:t>
          </a:fld>
          <a:endParaRPr lang="en-US" sz="4000" b="1">
            <a:solidFill>
              <a:schemeClr val="bg1"/>
            </a:solidFill>
          </a:endParaRPr>
        </a:p>
      </xdr:txBody>
    </xdr:sp>
    <xdr:clientData/>
  </xdr:twoCellAnchor>
  <xdr:twoCellAnchor>
    <xdr:from>
      <xdr:col>11</xdr:col>
      <xdr:colOff>133351</xdr:colOff>
      <xdr:row>35</xdr:row>
      <xdr:rowOff>104776</xdr:rowOff>
    </xdr:from>
    <xdr:to>
      <xdr:col>12</xdr:col>
      <xdr:colOff>133351</xdr:colOff>
      <xdr:row>37</xdr:row>
      <xdr:rowOff>76201</xdr:rowOff>
    </xdr:to>
    <xdr:sp macro="" textlink="Pivot!$AA$1">
      <xdr:nvSpPr>
        <xdr:cNvPr id="98" name="Equals 97">
          <a:extLst>
            <a:ext uri="{FF2B5EF4-FFF2-40B4-BE49-F238E27FC236}">
              <a16:creationId xmlns:a16="http://schemas.microsoft.com/office/drawing/2014/main" id="{08263219-160F-4B58-9ABB-7266DE29B2B4}"/>
            </a:ext>
          </a:extLst>
        </xdr:cNvPr>
        <xdr:cNvSpPr/>
      </xdr:nvSpPr>
      <xdr:spPr>
        <a:xfrm>
          <a:off x="6838951" y="7515226"/>
          <a:ext cx="609600" cy="352425"/>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79DEE75-D679-4CD1-9E8D-3839CC6C101C}" type="TxLink">
            <a:rPr lang="en-US" sz="2000" b="0" i="0" u="none" strike="noStrike">
              <a:solidFill>
                <a:schemeClr val="bg1"/>
              </a:solidFill>
              <a:latin typeface="Calibri"/>
              <a:cs typeface="Calibri"/>
            </a:rPr>
            <a:pPr algn="ctr"/>
            <a:t>30</a:t>
          </a:fld>
          <a:endParaRPr lang="en-US" sz="4000" b="1">
            <a:solidFill>
              <a:schemeClr val="bg1"/>
            </a:solidFill>
          </a:endParaRPr>
        </a:p>
      </xdr:txBody>
    </xdr:sp>
    <xdr:clientData/>
  </xdr:twoCellAnchor>
  <xdr:twoCellAnchor>
    <xdr:from>
      <xdr:col>14</xdr:col>
      <xdr:colOff>0</xdr:colOff>
      <xdr:row>29</xdr:row>
      <xdr:rowOff>590547</xdr:rowOff>
    </xdr:from>
    <xdr:to>
      <xdr:col>19</xdr:col>
      <xdr:colOff>361950</xdr:colOff>
      <xdr:row>40</xdr:row>
      <xdr:rowOff>47625</xdr:rowOff>
    </xdr:to>
    <xdr:graphicFrame macro="">
      <xdr:nvGraphicFramePr>
        <xdr:cNvPr id="99" name="Chart 98">
          <a:extLst>
            <a:ext uri="{FF2B5EF4-FFF2-40B4-BE49-F238E27FC236}">
              <a16:creationId xmlns:a16="http://schemas.microsoft.com/office/drawing/2014/main" id="{DFAA3B06-3C1B-460A-8446-6BBF65D69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editAs="oneCell">
    <xdr:from>
      <xdr:col>25</xdr:col>
      <xdr:colOff>390525</xdr:colOff>
      <xdr:row>18</xdr:row>
      <xdr:rowOff>142876</xdr:rowOff>
    </xdr:from>
    <xdr:to>
      <xdr:col>29</xdr:col>
      <xdr:colOff>146685</xdr:colOff>
      <xdr:row>27</xdr:row>
      <xdr:rowOff>142876</xdr:rowOff>
    </xdr:to>
    <mc:AlternateContent xmlns:mc="http://schemas.openxmlformats.org/markup-compatibility/2006" xmlns:a14="http://schemas.microsoft.com/office/drawing/2010/main">
      <mc:Choice Requires="a14">
        <xdr:graphicFrame macro="">
          <xdr:nvGraphicFramePr>
            <xdr:cNvPr id="20" name="Permit Taken By">
              <a:extLst>
                <a:ext uri="{FF2B5EF4-FFF2-40B4-BE49-F238E27FC236}">
                  <a16:creationId xmlns:a16="http://schemas.microsoft.com/office/drawing/2014/main" id="{1BC59A9D-B3DC-487B-9041-697060887CC3}"/>
                </a:ext>
              </a:extLst>
            </xdr:cNvPr>
            <xdr:cNvGraphicFramePr/>
          </xdr:nvGraphicFramePr>
          <xdr:xfrm>
            <a:off x="0" y="0"/>
            <a:ext cx="0" cy="0"/>
          </xdr:xfrm>
          <a:graphic>
            <a:graphicData uri="http://schemas.microsoft.com/office/drawing/2010/slicer">
              <sle:slicer xmlns:sle="http://schemas.microsoft.com/office/drawing/2010/slicer" name="Permit Taken By"/>
            </a:graphicData>
          </a:graphic>
        </xdr:graphicFrame>
      </mc:Choice>
      <mc:Fallback xmlns="">
        <xdr:sp macro="" textlink="">
          <xdr:nvSpPr>
            <xdr:cNvPr id="0" name=""/>
            <xdr:cNvSpPr>
              <a:spLocks noTextEdit="1"/>
            </xdr:cNvSpPr>
          </xdr:nvSpPr>
          <xdr:spPr>
            <a:xfrm>
              <a:off x="15630525" y="3571876"/>
              <a:ext cx="219456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390525</xdr:colOff>
      <xdr:row>27</xdr:row>
      <xdr:rowOff>171450</xdr:rowOff>
    </xdr:from>
    <xdr:to>
      <xdr:col>29</xdr:col>
      <xdr:colOff>146685</xdr:colOff>
      <xdr:row>41</xdr:row>
      <xdr:rowOff>19050</xdr:rowOff>
    </xdr:to>
    <mc:AlternateContent xmlns:mc="http://schemas.openxmlformats.org/markup-compatibility/2006" xmlns:a14="http://schemas.microsoft.com/office/drawing/2010/main">
      <mc:Choice Requires="a14">
        <xdr:graphicFrame macro="">
          <xdr:nvGraphicFramePr>
            <xdr:cNvPr id="25" name="Supplier name/&#10;Vendor Name">
              <a:extLst>
                <a:ext uri="{FF2B5EF4-FFF2-40B4-BE49-F238E27FC236}">
                  <a16:creationId xmlns:a16="http://schemas.microsoft.com/office/drawing/2014/main" id="{4D86BD3C-0BDD-44BF-A3EC-5CB911FFD775}"/>
                </a:ext>
              </a:extLst>
            </xdr:cNvPr>
            <xdr:cNvGraphicFramePr/>
          </xdr:nvGraphicFramePr>
          <xdr:xfrm>
            <a:off x="0" y="0"/>
            <a:ext cx="0" cy="0"/>
          </xdr:xfrm>
          <a:graphic>
            <a:graphicData uri="http://schemas.microsoft.com/office/drawing/2010/slicer">
              <sle:slicer xmlns:sle="http://schemas.microsoft.com/office/drawing/2010/slicer" name="Supplier name/&#10;Vendor Name"/>
            </a:graphicData>
          </a:graphic>
        </xdr:graphicFrame>
      </mc:Choice>
      <mc:Fallback xmlns="">
        <xdr:sp macro="" textlink="">
          <xdr:nvSpPr>
            <xdr:cNvPr id="0" name=""/>
            <xdr:cNvSpPr>
              <a:spLocks noTextEdit="1"/>
            </xdr:cNvSpPr>
          </xdr:nvSpPr>
          <xdr:spPr>
            <a:xfrm>
              <a:off x="15630525" y="5314950"/>
              <a:ext cx="2194560" cy="325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371476</xdr:colOff>
      <xdr:row>16</xdr:row>
      <xdr:rowOff>180975</xdr:rowOff>
    </xdr:from>
    <xdr:to>
      <xdr:col>6</xdr:col>
      <xdr:colOff>466726</xdr:colOff>
      <xdr:row>19</xdr:row>
      <xdr:rowOff>38100</xdr:rowOff>
    </xdr:to>
    <xdr:sp macro="" textlink="'Safety Observation'!D1">
      <xdr:nvSpPr>
        <xdr:cNvPr id="32" name="Thought Bubble: Cloud 31">
          <a:extLst>
            <a:ext uri="{FF2B5EF4-FFF2-40B4-BE49-F238E27FC236}">
              <a16:creationId xmlns:a16="http://schemas.microsoft.com/office/drawing/2014/main" id="{FB2CE58D-3BEA-43D7-AD92-4249BD0355DE}"/>
            </a:ext>
          </a:extLst>
        </xdr:cNvPr>
        <xdr:cNvSpPr/>
      </xdr:nvSpPr>
      <xdr:spPr>
        <a:xfrm>
          <a:off x="3419476" y="3228975"/>
          <a:ext cx="704850" cy="428625"/>
        </a:xfrm>
        <a:prstGeom prst="cloudCallout">
          <a:avLst/>
        </a:prstGeom>
        <a:gradFill>
          <a:gsLst>
            <a:gs pos="1000">
              <a:schemeClr val="accent2"/>
            </a:gs>
            <a:gs pos="100000">
              <a:srgbClr val="C00000"/>
            </a:gs>
          </a:gsLst>
          <a:lin ang="27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CDB17AD-BA60-4E17-978A-7C353984520A}" type="TxLink">
            <a:rPr lang="en-US" sz="2000" b="0" i="0" u="none" strike="noStrike">
              <a:solidFill>
                <a:schemeClr val="bg1"/>
              </a:solidFill>
              <a:latin typeface="Calibri"/>
              <a:cs typeface="Calibri"/>
            </a:rPr>
            <a:pPr algn="ctr"/>
            <a:t>32</a:t>
          </a:fld>
          <a:endParaRPr lang="en-US" sz="2000">
            <a:solidFill>
              <a:schemeClr val="bg1"/>
            </a:solidFill>
          </a:endParaRPr>
        </a:p>
      </xdr:txBody>
    </xdr:sp>
    <xdr:clientData/>
  </xdr:twoCellAnchor>
  <xdr:twoCellAnchor>
    <xdr:from>
      <xdr:col>5</xdr:col>
      <xdr:colOff>390526</xdr:colOff>
      <xdr:row>20</xdr:row>
      <xdr:rowOff>104776</xdr:rowOff>
    </xdr:from>
    <xdr:to>
      <xdr:col>6</xdr:col>
      <xdr:colOff>552450</xdr:colOff>
      <xdr:row>39</xdr:row>
      <xdr:rowOff>171450</xdr:rowOff>
    </xdr:to>
    <xdr:graphicFrame macro="">
      <xdr:nvGraphicFramePr>
        <xdr:cNvPr id="100" name="Chart 99">
          <a:extLst>
            <a:ext uri="{FF2B5EF4-FFF2-40B4-BE49-F238E27FC236}">
              <a16:creationId xmlns:a16="http://schemas.microsoft.com/office/drawing/2014/main" id="{DE4F089C-DCCC-41A4-A887-EE03309B0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6</xdr:col>
      <xdr:colOff>9526</xdr:colOff>
      <xdr:row>37</xdr:row>
      <xdr:rowOff>114302</xdr:rowOff>
    </xdr:from>
    <xdr:to>
      <xdr:col>6</xdr:col>
      <xdr:colOff>419100</xdr:colOff>
      <xdr:row>39</xdr:row>
      <xdr:rowOff>142876</xdr:rowOff>
    </xdr:to>
    <xdr:grpSp>
      <xdr:nvGrpSpPr>
        <xdr:cNvPr id="101" name="Group 100">
          <a:extLst>
            <a:ext uri="{FF2B5EF4-FFF2-40B4-BE49-F238E27FC236}">
              <a16:creationId xmlns:a16="http://schemas.microsoft.com/office/drawing/2014/main" id="{D081976A-2126-4EC7-9D5F-FBA24BDCFAAF}"/>
            </a:ext>
          </a:extLst>
        </xdr:cNvPr>
        <xdr:cNvGrpSpPr/>
      </xdr:nvGrpSpPr>
      <xdr:grpSpPr>
        <a:xfrm>
          <a:off x="3667126" y="7905752"/>
          <a:ext cx="409574" cy="409574"/>
          <a:chOff x="8172450" y="4693936"/>
          <a:chExt cx="647700" cy="647700"/>
        </a:xfrm>
      </xdr:grpSpPr>
      <xdr:sp macro="" textlink="">
        <xdr:nvSpPr>
          <xdr:cNvPr id="102" name="Oval 101">
            <a:extLst>
              <a:ext uri="{FF2B5EF4-FFF2-40B4-BE49-F238E27FC236}">
                <a16:creationId xmlns:a16="http://schemas.microsoft.com/office/drawing/2014/main" id="{1340E4D3-2BB5-4DDA-A40E-99430FFDDB7E}"/>
              </a:ext>
            </a:extLst>
          </xdr:cNvPr>
          <xdr:cNvSpPr/>
        </xdr:nvSpPr>
        <xdr:spPr>
          <a:xfrm>
            <a:off x="8172450" y="4693936"/>
            <a:ext cx="647700" cy="647700"/>
          </a:xfrm>
          <a:prstGeom prst="ellipse">
            <a:avLst/>
          </a:prstGeom>
          <a:gradFill>
            <a:gsLst>
              <a:gs pos="0">
                <a:srgbClr val="C00000">
                  <a:shade val="30000"/>
                  <a:satMod val="115000"/>
                </a:srgbClr>
              </a:gs>
              <a:gs pos="61000">
                <a:srgbClr val="C00000">
                  <a:shade val="67500"/>
                  <a:satMod val="115000"/>
                </a:srgbClr>
              </a:gs>
              <a:gs pos="100000">
                <a:srgbClr val="C00000">
                  <a:shade val="100000"/>
                  <a:satMod val="115000"/>
                </a:srgbClr>
              </a:gs>
            </a:gsLst>
            <a:lin ang="189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3" name="Oval 102">
            <a:extLst>
              <a:ext uri="{FF2B5EF4-FFF2-40B4-BE49-F238E27FC236}">
                <a16:creationId xmlns:a16="http://schemas.microsoft.com/office/drawing/2014/main" id="{4D3E0373-6491-4F10-AE60-B465CC133195}"/>
              </a:ext>
            </a:extLst>
          </xdr:cNvPr>
          <xdr:cNvSpPr/>
        </xdr:nvSpPr>
        <xdr:spPr>
          <a:xfrm>
            <a:off x="8237237" y="4693936"/>
            <a:ext cx="518126" cy="518126"/>
          </a:xfrm>
          <a:prstGeom prst="ellipse">
            <a:avLst/>
          </a:prstGeom>
          <a:gradFill flip="none" rotWithShape="1">
            <a:gsLst>
              <a:gs pos="0">
                <a:schemeClr val="bg1">
                  <a:alpha val="37000"/>
                </a:schemeClr>
              </a:gs>
              <a:gs pos="100000">
                <a:schemeClr val="bg1">
                  <a:alpha val="14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7</xdr:col>
      <xdr:colOff>152400</xdr:colOff>
      <xdr:row>23</xdr:row>
      <xdr:rowOff>0</xdr:rowOff>
    </xdr:from>
    <xdr:to>
      <xdr:col>9</xdr:col>
      <xdr:colOff>428625</xdr:colOff>
      <xdr:row>28</xdr:row>
      <xdr:rowOff>19050</xdr:rowOff>
    </xdr:to>
    <xdr:sp macro="" textlink="">
      <xdr:nvSpPr>
        <xdr:cNvPr id="35" name="TextBox 34">
          <a:extLst>
            <a:ext uri="{FF2B5EF4-FFF2-40B4-BE49-F238E27FC236}">
              <a16:creationId xmlns:a16="http://schemas.microsoft.com/office/drawing/2014/main" id="{211C82CB-6510-4D37-AA77-5E0B4FBECB8A}"/>
            </a:ext>
          </a:extLst>
        </xdr:cNvPr>
        <xdr:cNvSpPr txBox="1"/>
      </xdr:nvSpPr>
      <xdr:spPr>
        <a:xfrm>
          <a:off x="4419600" y="4381500"/>
          <a:ext cx="1495425" cy="9715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r>
            <a:rPr lang="en-US" sz="1100" b="1">
              <a:solidFill>
                <a:srgbClr val="FFC000"/>
              </a:solidFill>
            </a:rPr>
            <a:t>General Work include Electrical, Chemical,</a:t>
          </a:r>
          <a:r>
            <a:rPr lang="en-US" sz="1100" b="1" baseline="0">
              <a:solidFill>
                <a:srgbClr val="FFC000"/>
              </a:solidFill>
            </a:rPr>
            <a:t> Gas line,Hot work, Load liffting and others</a:t>
          </a:r>
          <a:endParaRPr lang="en-US" sz="1100" b="1">
            <a:solidFill>
              <a:srgbClr val="FFC000"/>
            </a:solidFill>
          </a:endParaRPr>
        </a:p>
      </xdr:txBody>
    </xdr:sp>
    <xdr:clientData/>
  </xdr:twoCellAnchor>
  <xdr:twoCellAnchor>
    <xdr:from>
      <xdr:col>0</xdr:col>
      <xdr:colOff>238125</xdr:colOff>
      <xdr:row>27</xdr:row>
      <xdr:rowOff>47625</xdr:rowOff>
    </xdr:from>
    <xdr:to>
      <xdr:col>6</xdr:col>
      <xdr:colOff>171450</xdr:colOff>
      <xdr:row>41</xdr:row>
      <xdr:rowOff>9525</xdr:rowOff>
    </xdr:to>
    <xdr:graphicFrame macro="">
      <xdr:nvGraphicFramePr>
        <xdr:cNvPr id="104" name="Chart 103">
          <a:extLst>
            <a:ext uri="{FF2B5EF4-FFF2-40B4-BE49-F238E27FC236}">
              <a16:creationId xmlns:a16="http://schemas.microsoft.com/office/drawing/2014/main" id="{D08873F6-B2F5-40DD-A5FE-592255DD7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257176</xdr:colOff>
      <xdr:row>20</xdr:row>
      <xdr:rowOff>95249</xdr:rowOff>
    </xdr:from>
    <xdr:to>
      <xdr:col>2</xdr:col>
      <xdr:colOff>533400</xdr:colOff>
      <xdr:row>28</xdr:row>
      <xdr:rowOff>38100</xdr:rowOff>
    </xdr:to>
    <xdr:sp macro="" textlink="Pivot!Z26">
      <xdr:nvSpPr>
        <xdr:cNvPr id="49" name="Scroll: Vertical 48">
          <a:extLst>
            <a:ext uri="{FF2B5EF4-FFF2-40B4-BE49-F238E27FC236}">
              <a16:creationId xmlns:a16="http://schemas.microsoft.com/office/drawing/2014/main" id="{D4E7BE70-B799-4CC1-B0AF-230F82DE0C8A}"/>
            </a:ext>
          </a:extLst>
        </xdr:cNvPr>
        <xdr:cNvSpPr/>
      </xdr:nvSpPr>
      <xdr:spPr>
        <a:xfrm>
          <a:off x="257176" y="3905249"/>
          <a:ext cx="1495424" cy="1466851"/>
        </a:xfrm>
        <a:prstGeom prst="verticalScroll">
          <a:avLst/>
        </a:prstGeom>
        <a:blipFill>
          <a:blip xmlns:r="http://schemas.openxmlformats.org/officeDocument/2006/relationships" r:embed="rId4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573AD55-240D-4143-BF1D-F847F5C49CC4}" type="TxLink">
            <a:rPr lang="en-US" sz="1400" b="0" i="0" u="none" strike="noStrike">
              <a:solidFill>
                <a:srgbClr val="C00000"/>
              </a:solidFill>
              <a:latin typeface="Architects Daughter"/>
            </a:rPr>
            <a:pPr algn="ctr"/>
            <a:t>Project team successfully close 50 Red Zone Work Permit</a:t>
          </a:fld>
          <a:endParaRPr lang="en-US" sz="1800">
            <a:solidFill>
              <a:srgbClr val="C00000"/>
            </a:solidFill>
            <a:latin typeface="Architects Daughter"/>
          </a:endParaRPr>
        </a:p>
      </xdr:txBody>
    </xdr:sp>
    <xdr:clientData/>
  </xdr:twoCellAnchor>
  <xdr:twoCellAnchor editAs="oneCell">
    <xdr:from>
      <xdr:col>25</xdr:col>
      <xdr:colOff>390525</xdr:colOff>
      <xdr:row>0</xdr:row>
      <xdr:rowOff>66675</xdr:rowOff>
    </xdr:from>
    <xdr:to>
      <xdr:col>29</xdr:col>
      <xdr:colOff>146685</xdr:colOff>
      <xdr:row>5</xdr:row>
      <xdr:rowOff>0</xdr:rowOff>
    </xdr:to>
    <mc:AlternateContent xmlns:mc="http://schemas.openxmlformats.org/markup-compatibility/2006" xmlns:a14="http://schemas.microsoft.com/office/drawing/2010/main">
      <mc:Choice Requires="a14">
        <xdr:graphicFrame macro="">
          <xdr:nvGraphicFramePr>
            <xdr:cNvPr id="51" name="Years">
              <a:extLst>
                <a:ext uri="{FF2B5EF4-FFF2-40B4-BE49-F238E27FC236}">
                  <a16:creationId xmlns:a16="http://schemas.microsoft.com/office/drawing/2014/main" id="{B09FDB9B-D483-4B5C-80BF-11B71AD3EE7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630525" y="66675"/>
              <a:ext cx="219456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390525</xdr:colOff>
      <xdr:row>5</xdr:row>
      <xdr:rowOff>19051</xdr:rowOff>
    </xdr:from>
    <xdr:to>
      <xdr:col>29</xdr:col>
      <xdr:colOff>146685</xdr:colOff>
      <xdr:row>12</xdr:row>
      <xdr:rowOff>57151</xdr:rowOff>
    </xdr:to>
    <mc:AlternateContent xmlns:mc="http://schemas.openxmlformats.org/markup-compatibility/2006" xmlns:a14="http://schemas.microsoft.com/office/drawing/2010/main">
      <mc:Choice Requires="a14">
        <xdr:graphicFrame macro="">
          <xdr:nvGraphicFramePr>
            <xdr:cNvPr id="52" name="Quarters">
              <a:extLst>
                <a:ext uri="{FF2B5EF4-FFF2-40B4-BE49-F238E27FC236}">
                  <a16:creationId xmlns:a16="http://schemas.microsoft.com/office/drawing/2014/main" id="{A3D0C331-0295-4D85-B6ED-BB5CE3E0718D}"/>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5630525" y="971551"/>
              <a:ext cx="219456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168729</xdr:colOff>
      <xdr:row>6</xdr:row>
      <xdr:rowOff>122464</xdr:rowOff>
    </xdr:from>
    <xdr:to>
      <xdr:col>3</xdr:col>
      <xdr:colOff>266700</xdr:colOff>
      <xdr:row>19</xdr:row>
      <xdr:rowOff>54429</xdr:rowOff>
    </xdr:to>
    <xdr:graphicFrame macro="">
      <xdr:nvGraphicFramePr>
        <xdr:cNvPr id="2" name="Chart 1">
          <a:extLst>
            <a:ext uri="{FF2B5EF4-FFF2-40B4-BE49-F238E27FC236}">
              <a16:creationId xmlns:a16="http://schemas.microsoft.com/office/drawing/2014/main" id="{2B559764-DC5C-4468-93CD-F4ECE2403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348343</xdr:colOff>
      <xdr:row>6</xdr:row>
      <xdr:rowOff>68036</xdr:rowOff>
    </xdr:from>
    <xdr:to>
      <xdr:col>10</xdr:col>
      <xdr:colOff>16328</xdr:colOff>
      <xdr:row>20</xdr:row>
      <xdr:rowOff>144236</xdr:rowOff>
    </xdr:to>
    <xdr:graphicFrame macro="">
      <xdr:nvGraphicFramePr>
        <xdr:cNvPr id="3" name="Chart 2">
          <a:extLst>
            <a:ext uri="{FF2B5EF4-FFF2-40B4-BE49-F238E27FC236}">
              <a16:creationId xmlns:a16="http://schemas.microsoft.com/office/drawing/2014/main" id="{88576927-E128-418C-8AF0-FCC7FDA06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455543</xdr:colOff>
      <xdr:row>21</xdr:row>
      <xdr:rowOff>115956</xdr:rowOff>
    </xdr:from>
    <xdr:to>
      <xdr:col>7</xdr:col>
      <xdr:colOff>240195</xdr:colOff>
      <xdr:row>33</xdr:row>
      <xdr:rowOff>149086</xdr:rowOff>
    </xdr:to>
    <xdr:graphicFrame macro="">
      <xdr:nvGraphicFramePr>
        <xdr:cNvPr id="5" name="Chart 4">
          <a:extLst>
            <a:ext uri="{FF2B5EF4-FFF2-40B4-BE49-F238E27FC236}">
              <a16:creationId xmlns:a16="http://schemas.microsoft.com/office/drawing/2014/main" id="{3BD8CE6C-36ED-497D-962F-8782B989B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190500</xdr:colOff>
      <xdr:row>1</xdr:row>
      <xdr:rowOff>195262</xdr:rowOff>
    </xdr:from>
    <xdr:to>
      <xdr:col>10</xdr:col>
      <xdr:colOff>495300</xdr:colOff>
      <xdr:row>15</xdr:row>
      <xdr:rowOff>138112</xdr:rowOff>
    </xdr:to>
    <xdr:graphicFrame macro="">
      <xdr:nvGraphicFramePr>
        <xdr:cNvPr id="3" name="Chart 2">
          <a:extLst>
            <a:ext uri="{FF2B5EF4-FFF2-40B4-BE49-F238E27FC236}">
              <a16:creationId xmlns:a16="http://schemas.microsoft.com/office/drawing/2014/main" id="{0687E022-893D-4351-BE8C-7DA3BD2D2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17</xdr:row>
      <xdr:rowOff>166687</xdr:rowOff>
    </xdr:from>
    <xdr:to>
      <xdr:col>3</xdr:col>
      <xdr:colOff>114299</xdr:colOff>
      <xdr:row>28</xdr:row>
      <xdr:rowOff>161925</xdr:rowOff>
    </xdr:to>
    <xdr:graphicFrame macro="">
      <xdr:nvGraphicFramePr>
        <xdr:cNvPr id="2" name="Chart 1">
          <a:extLst>
            <a:ext uri="{FF2B5EF4-FFF2-40B4-BE49-F238E27FC236}">
              <a16:creationId xmlns:a16="http://schemas.microsoft.com/office/drawing/2014/main" id="{27F4B628-82DA-4FEF-B6D2-8B7036197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547688</xdr:colOff>
      <xdr:row>17</xdr:row>
      <xdr:rowOff>9526</xdr:rowOff>
    </xdr:from>
    <xdr:to>
      <xdr:col>4</xdr:col>
      <xdr:colOff>2028826</xdr:colOff>
      <xdr:row>28</xdr:row>
      <xdr:rowOff>85726</xdr:rowOff>
    </xdr:to>
    <xdr:graphicFrame macro="">
      <xdr:nvGraphicFramePr>
        <xdr:cNvPr id="3" name="Chart 2">
          <a:extLst>
            <a:ext uri="{FF2B5EF4-FFF2-40B4-BE49-F238E27FC236}">
              <a16:creationId xmlns:a16="http://schemas.microsoft.com/office/drawing/2014/main" id="{F5888FF6-D4E6-49D0-BE34-6416EA568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528637</xdr:colOff>
      <xdr:row>19</xdr:row>
      <xdr:rowOff>52387</xdr:rowOff>
    </xdr:from>
    <xdr:to>
      <xdr:col>11</xdr:col>
      <xdr:colOff>342900</xdr:colOff>
      <xdr:row>33</xdr:row>
      <xdr:rowOff>128587</xdr:rowOff>
    </xdr:to>
    <xdr:graphicFrame macro="">
      <xdr:nvGraphicFramePr>
        <xdr:cNvPr id="4" name="Chart 3">
          <a:extLst>
            <a:ext uri="{FF2B5EF4-FFF2-40B4-BE49-F238E27FC236}">
              <a16:creationId xmlns:a16="http://schemas.microsoft.com/office/drawing/2014/main" id="{722FD110-31C1-439E-A9B9-019EB95F1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595312</xdr:colOff>
      <xdr:row>7</xdr:row>
      <xdr:rowOff>33338</xdr:rowOff>
    </xdr:from>
    <xdr:to>
      <xdr:col>11</xdr:col>
      <xdr:colOff>0</xdr:colOff>
      <xdr:row>15</xdr:row>
      <xdr:rowOff>180976</xdr:rowOff>
    </xdr:to>
    <xdr:graphicFrame macro="">
      <xdr:nvGraphicFramePr>
        <xdr:cNvPr id="5" name="Chart 4">
          <a:extLst>
            <a:ext uri="{FF2B5EF4-FFF2-40B4-BE49-F238E27FC236}">
              <a16:creationId xmlns:a16="http://schemas.microsoft.com/office/drawing/2014/main" id="{666FC933-5500-4632-8668-91FB811BC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381000</xdr:colOff>
      <xdr:row>10</xdr:row>
      <xdr:rowOff>161924</xdr:rowOff>
    </xdr:from>
    <xdr:to>
      <xdr:col>14</xdr:col>
      <xdr:colOff>1</xdr:colOff>
      <xdr:row>22</xdr:row>
      <xdr:rowOff>66675</xdr:rowOff>
    </xdr:to>
    <xdr:graphicFrame macro="">
      <xdr:nvGraphicFramePr>
        <xdr:cNvPr id="6" name="Chart 5">
          <a:extLst>
            <a:ext uri="{FF2B5EF4-FFF2-40B4-BE49-F238E27FC236}">
              <a16:creationId xmlns:a16="http://schemas.microsoft.com/office/drawing/2014/main" id="{E401E49D-AEFC-415B-9C93-2407895F2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319087</xdr:colOff>
      <xdr:row>33</xdr:row>
      <xdr:rowOff>109537</xdr:rowOff>
    </xdr:from>
    <xdr:to>
      <xdr:col>18</xdr:col>
      <xdr:colOff>252412</xdr:colOff>
      <xdr:row>47</xdr:row>
      <xdr:rowOff>185737</xdr:rowOff>
    </xdr:to>
    <xdr:graphicFrame macro="">
      <xdr:nvGraphicFramePr>
        <xdr:cNvPr id="7" name="Chart 6">
          <a:extLst>
            <a:ext uri="{FF2B5EF4-FFF2-40B4-BE49-F238E27FC236}">
              <a16:creationId xmlns:a16="http://schemas.microsoft.com/office/drawing/2014/main" id="{10257BDA-2710-42C1-861C-6B3E84137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400050</xdr:colOff>
      <xdr:row>11</xdr:row>
      <xdr:rowOff>61912</xdr:rowOff>
    </xdr:from>
    <xdr:to>
      <xdr:col>23</xdr:col>
      <xdr:colOff>1304925</xdr:colOff>
      <xdr:row>19</xdr:row>
      <xdr:rowOff>161925</xdr:rowOff>
    </xdr:to>
    <xdr:graphicFrame macro="">
      <xdr:nvGraphicFramePr>
        <xdr:cNvPr id="9" name="Chart 8">
          <a:extLst>
            <a:ext uri="{FF2B5EF4-FFF2-40B4-BE49-F238E27FC236}">
              <a16:creationId xmlns:a16="http://schemas.microsoft.com/office/drawing/2014/main" id="{9B31FD18-0719-4E41-9DDB-30577EF8E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0</xdr:colOff>
      <xdr:row>11</xdr:row>
      <xdr:rowOff>0</xdr:rowOff>
    </xdr:from>
    <xdr:to>
      <xdr:col>27</xdr:col>
      <xdr:colOff>228600</xdr:colOff>
      <xdr:row>19</xdr:row>
      <xdr:rowOff>100013</xdr:rowOff>
    </xdr:to>
    <xdr:graphicFrame macro="">
      <xdr:nvGraphicFramePr>
        <xdr:cNvPr id="10" name="Chart 9">
          <a:extLst>
            <a:ext uri="{FF2B5EF4-FFF2-40B4-BE49-F238E27FC236}">
              <a16:creationId xmlns:a16="http://schemas.microsoft.com/office/drawing/2014/main" id="{3BEDC5D8-FEC4-4233-BECA-2B05E150D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261938</xdr:colOff>
      <xdr:row>12</xdr:row>
      <xdr:rowOff>185737</xdr:rowOff>
    </xdr:from>
    <xdr:to>
      <xdr:col>21</xdr:col>
      <xdr:colOff>95251</xdr:colOff>
      <xdr:row>21</xdr:row>
      <xdr:rowOff>180975</xdr:rowOff>
    </xdr:to>
    <xdr:graphicFrame macro="">
      <xdr:nvGraphicFramePr>
        <xdr:cNvPr id="11" name="Chart 10">
          <a:extLst>
            <a:ext uri="{FF2B5EF4-FFF2-40B4-BE49-F238E27FC236}">
              <a16:creationId xmlns:a16="http://schemas.microsoft.com/office/drawing/2014/main" id="{0E47CED2-2CB6-4F07-AE78-565A0F59D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909637</xdr:colOff>
      <xdr:row>29</xdr:row>
      <xdr:rowOff>38100</xdr:rowOff>
    </xdr:from>
    <xdr:to>
      <xdr:col>25</xdr:col>
      <xdr:colOff>471487</xdr:colOff>
      <xdr:row>43</xdr:row>
      <xdr:rowOff>114300</xdr:rowOff>
    </xdr:to>
    <xdr:graphicFrame macro="">
      <xdr:nvGraphicFramePr>
        <xdr:cNvPr id="12" name="Chart 11">
          <a:extLst>
            <a:ext uri="{FF2B5EF4-FFF2-40B4-BE49-F238E27FC236}">
              <a16:creationId xmlns:a16="http://schemas.microsoft.com/office/drawing/2014/main" id="{2C5CC29D-E547-4420-8A94-EE5B96AF7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ily%20PPE%20report%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ily%20PPE%20report%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y"/>
      <sheetName val="February"/>
      <sheetName val="March"/>
      <sheetName val="Sheet2"/>
      <sheetName val="April"/>
      <sheetName val="May"/>
      <sheetName val="June"/>
      <sheetName val="Average"/>
      <sheetName val="July"/>
      <sheetName val="August"/>
      <sheetName val="September"/>
      <sheetName val="October"/>
      <sheetName val="November"/>
      <sheetName val="December"/>
      <sheetName val="Sheet1"/>
      <sheetName val="Sheet2 (2)"/>
    </sheetNames>
    <sheetDataSet>
      <sheetData sheetId="0">
        <row r="35">
          <cell r="F35">
            <v>1</v>
          </cell>
        </row>
      </sheetData>
      <sheetData sheetId="1">
        <row r="34">
          <cell r="F34">
            <v>1</v>
          </cell>
        </row>
      </sheetData>
      <sheetData sheetId="2">
        <row r="36">
          <cell r="F36">
            <v>0.99880164609053501</v>
          </cell>
        </row>
      </sheetData>
      <sheetData sheetId="3" refreshError="1"/>
      <sheetData sheetId="4">
        <row r="35">
          <cell r="F35">
            <v>1</v>
          </cell>
        </row>
      </sheetData>
      <sheetData sheetId="5">
        <row r="35">
          <cell r="F35">
            <v>1</v>
          </cell>
        </row>
      </sheetData>
      <sheetData sheetId="6">
        <row r="35">
          <cell r="F35">
            <v>0.9993329881656805</v>
          </cell>
        </row>
      </sheetData>
      <sheetData sheetId="7" refreshError="1"/>
      <sheetData sheetId="8">
        <row r="36">
          <cell r="F36">
            <v>1</v>
          </cell>
        </row>
      </sheetData>
      <sheetData sheetId="9">
        <row r="36">
          <cell r="F36">
            <v>1</v>
          </cell>
        </row>
      </sheetData>
      <sheetData sheetId="10">
        <row r="35">
          <cell r="F35">
            <v>0.99998520710059169</v>
          </cell>
        </row>
      </sheetData>
      <sheetData sheetId="11">
        <row r="36">
          <cell r="E36">
            <v>1</v>
          </cell>
        </row>
      </sheetData>
      <sheetData sheetId="12">
        <row r="35">
          <cell r="F35">
            <v>1</v>
          </cell>
        </row>
      </sheetData>
      <sheetData sheetId="13">
        <row r="36">
          <cell r="F36">
            <v>1</v>
          </cell>
        </row>
      </sheetData>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y"/>
      <sheetName val="February"/>
      <sheetName val="March"/>
      <sheetName val="Sheet1"/>
      <sheetName val="April"/>
      <sheetName val="May"/>
      <sheetName val="June"/>
      <sheetName val="Sheet1 (2)"/>
      <sheetName val="July"/>
      <sheetName val="August"/>
      <sheetName val="September"/>
      <sheetName val="October"/>
      <sheetName val="November"/>
      <sheetName val="December"/>
      <sheetName val="Yearly Avg"/>
    </sheetNames>
    <sheetDataSet>
      <sheetData sheetId="0">
        <row r="36">
          <cell r="F36">
            <v>1</v>
          </cell>
        </row>
      </sheetData>
      <sheetData sheetId="1">
        <row r="33">
          <cell r="F33">
            <v>1</v>
          </cell>
        </row>
      </sheetData>
      <sheetData sheetId="2">
        <row r="36">
          <cell r="F36">
            <v>1</v>
          </cell>
        </row>
      </sheetData>
      <sheetData sheetId="3" refreshError="1"/>
      <sheetData sheetId="4">
        <row r="35">
          <cell r="F35">
            <v>0.96392011834319535</v>
          </cell>
        </row>
      </sheetData>
      <sheetData sheetId="5">
        <row r="36">
          <cell r="F36">
            <v>0.95506172839506176</v>
          </cell>
        </row>
      </sheetData>
      <sheetData sheetId="6">
        <row r="35">
          <cell r="F35">
            <v>0.96764792899408292</v>
          </cell>
        </row>
      </sheetData>
      <sheetData sheetId="7" refreshError="1"/>
      <sheetData sheetId="8">
        <row r="36">
          <cell r="F36">
            <v>0.97323964497041426</v>
          </cell>
        </row>
      </sheetData>
      <sheetData sheetId="9">
        <row r="36">
          <cell r="F36">
            <v>0.97465020576131689</v>
          </cell>
        </row>
      </sheetData>
      <sheetData sheetId="10">
        <row r="35">
          <cell r="F35">
            <v>0.97863905325443779</v>
          </cell>
        </row>
      </sheetData>
      <sheetData sheetId="11">
        <row r="36">
          <cell r="F36">
            <v>0.97846153846153849</v>
          </cell>
        </row>
      </sheetData>
      <sheetData sheetId="12">
        <row r="35">
          <cell r="F35">
            <v>0.99181952662721895</v>
          </cell>
        </row>
      </sheetData>
      <sheetData sheetId="13">
        <row r="35">
          <cell r="F35">
            <v>0.99181952662721895</v>
          </cell>
        </row>
      </sheetData>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02.837314351855" createdVersion="6" refreshedVersion="6" minRefreshableVersion="3" recordCount="202" xr:uid="{9FA25A3E-F63D-4264-97E1-F656028006EC}">
  <cacheSource type="worksheet">
    <worksheetSource name="Raihan"/>
  </cacheSource>
  <cacheFields count="25">
    <cacheField name="Sr. No" numFmtId="0">
      <sharedItems containsString="0" containsBlank="1" containsNumber="1" containsInteger="1" minValue="1" maxValue="201"/>
    </cacheField>
    <cacheField name="Work Permit _x000a_Serial No" numFmtId="0">
      <sharedItems containsBlank="1" containsMixedTypes="1" containsNumber="1" containsInteger="1" minValue="1207" maxValue="2012"/>
    </cacheField>
    <cacheField name="Work description" numFmtId="0">
      <sharedItems containsBlank="1"/>
    </cacheField>
    <cacheField name="Red Zone" numFmtId="0">
      <sharedItems containsBlank="1" count="3">
        <s v="General Area"/>
        <s v="Red Zone"/>
        <m/>
      </sharedItems>
    </cacheField>
    <cacheField name="Permit Taken By" numFmtId="0">
      <sharedItems containsBlank="1" count="11">
        <s v="Bakkar"/>
        <s v="Zahirul"/>
        <s v="Project"/>
        <s v="MTC"/>
        <s v="Mahfuz"/>
        <s v="samim"/>
        <s v="Raihan"/>
        <s v="Shamim"/>
        <s v="Dulal"/>
        <s v="Sayeed"/>
        <m/>
      </sharedItems>
    </cacheField>
    <cacheField name="Supplier name/_x000a_Vendor Name" numFmtId="0">
      <sharedItems containsBlank="1" count="41">
        <s v="Project Team"/>
        <s v="Cosmic"/>
        <s v="Smart Water"/>
        <s v="Jahangir Mechanical work"/>
        <s v="DCS"/>
        <s v="Vision Engineering"/>
        <s v="Popular Electronics"/>
        <s v="Aquafit "/>
        <s v="Afrin Eng. Works "/>
        <s v="Mars Build"/>
        <s v="Nerolack"/>
        <s v="Mars build &amp; Vision Engineering "/>
        <s v="Mars Build &amp; Jinnat Ali "/>
        <s v="Globe enterprise"/>
        <s v="Zinnat Ali Enterprise"/>
        <s v="SS Weighing solution"/>
        <s v="BBSL&amp;DCS"/>
        <s v="BBSL&amp;Vision"/>
        <s v="DCS&amp;PN"/>
        <s v="MM Motors"/>
        <s v="MBSL"/>
        <s v="Solidio"/>
        <s v="Talukdar "/>
        <s v="Navana"/>
        <s v="Emkay"/>
        <s v="Idea Eng."/>
        <m/>
        <s v="DCS/Project" u="1"/>
        <s v="BBSL/Vision" u="1"/>
        <s v="BBSL/DCS" u="1"/>
        <s v="DCS/PN" u="1"/>
        <s v="SS Weining solution" u="1"/>
        <s v="Project" u="1"/>
        <s v="Glove Enterprise" u="1"/>
        <s v="BBSL &amp; DCS" u="1"/>
        <s v="Jahangir works " u="1"/>
        <s v="Vision" u="1"/>
        <s v="DCS/BBSL" u="1"/>
        <s v="Jahangir Mechanical" u="1"/>
        <s v="Smart Water " u="1"/>
        <s v="vision/Mars build" u="1"/>
      </sharedItems>
    </cacheField>
    <cacheField name="Permit Issuer" numFmtId="0">
      <sharedItems containsBlank="1"/>
    </cacheField>
    <cacheField name="Work _x000a_Agency" numFmtId="0">
      <sharedItems containsBlank="1" count="9">
        <s v="Bakkar"/>
        <s v="Zahirul"/>
        <s v="Dulal"/>
        <s v="Mahfuz"/>
        <s v="Shamim"/>
        <s v="Sayeed"/>
        <m/>
        <s v="Samim" u="1"/>
        <s v="Raihan" u="1"/>
      </sharedItems>
    </cacheField>
    <cacheField name="location _x000a_Incharge" numFmtId="0">
      <sharedItems containsBlank="1" count="50">
        <s v="Soliman-Admin"/>
        <s v="Zahirul-Project"/>
        <s v="Kamal-Admin"/>
        <s v="Md.Kaisar - W/H"/>
        <s v="Pijush-Admin"/>
        <s v="Jahangir-Technical"/>
        <s v="Pranab- U3"/>
        <s v="Koushik-U1"/>
        <s v="Imran-MTC"/>
        <s v="Saiful -Admin"/>
        <s v="Arup-Project"/>
        <s v="Mahfuz-Project"/>
        <s v="Samim-Project "/>
        <s v="Azim-HSE"/>
        <s v="Farhad-U2"/>
        <s v="Helal-Admin"/>
        <s v="Mizan-Technical"/>
        <s v="Samim-Project"/>
        <s v="Shawkat-MTC"/>
        <s v="Saju-Technical"/>
        <s v="kamal-WH"/>
        <s v="Sohan-U2"/>
        <s v="Kazi-Packing"/>
        <s v="Aziz-U2"/>
        <s v="Mehedi-U2"/>
        <s v="Kaiser-WH"/>
        <s v="Forkan-Admin"/>
        <s v="Shazed-U2"/>
        <s v="Ashraf-WH"/>
        <s v="Imran-HSE"/>
        <s v="Tamjid-U1&amp;3"/>
        <s v="Sayeed- Project"/>
        <s v="Saiful-U3"/>
        <s v="Shahadat-Admin"/>
        <s v="Dabirul-Admin"/>
        <s v="Sarwar-WH"/>
        <s v="Bakkar-Project"/>
        <s v="Alvi-U2"/>
        <m/>
        <s v="Samim" u="1"/>
        <s v="Imran- MTC" u="1"/>
        <s v="Pranab Sen" u="1"/>
        <s v="Kamal W/H" u="1"/>
        <s v="Kamal-Admin " u="1"/>
        <s v="Kazi-U2" u="1"/>
        <s v="Aziz-production" u="1"/>
        <s v="Kamal -Admin" u="1"/>
        <s v="Pijush-Admin " u="1"/>
        <s v="Raihan-Project" u="1"/>
        <s v="Kaisar &amp; Helal" u="1"/>
      </sharedItems>
    </cacheField>
    <cacheField name="Unit" numFmtId="0">
      <sharedItems containsBlank="1" count="4">
        <s v="Unit-1"/>
        <s v="Unit-3"/>
        <s v="Unit-2"/>
        <m/>
      </sharedItems>
    </cacheField>
    <cacheField name="Permit Type" numFmtId="0">
      <sharedItems containsBlank="1"/>
    </cacheField>
    <cacheField name="Category _x000a_of permit " numFmtId="0">
      <sharedItems containsBlank="1" count="7">
        <s v="General Work"/>
        <s v="Work at Height"/>
        <s v="Confined Space"/>
        <m/>
        <s v="Category 2" u="1"/>
        <s v="Category 3" u="1"/>
        <s v="category -3" u="1"/>
      </sharedItems>
    </cacheField>
    <cacheField name="PPE Use" numFmtId="0">
      <sharedItems containsBlank="1"/>
    </cacheField>
    <cacheField name="LOTO Authorized Person" numFmtId="0">
      <sharedItems containsBlank="1" count="10">
        <s v="N/A"/>
        <s v="Biplob "/>
        <s v="Bakkar "/>
        <s v="Faruk"/>
        <s v="HSE"/>
        <s v="Azim-HSE"/>
        <s v="Ali,Faruk,Kaisar"/>
        <s v="Imran-HSE"/>
        <s v="Dulal"/>
        <m/>
      </sharedItems>
    </cacheField>
    <cacheField name="LOTO Energised Person" numFmtId="0">
      <sharedItems containsBlank="1" count="10">
        <s v="N/A"/>
        <s v="Biplob"/>
        <s v="Bakkar "/>
        <s v="Faruk"/>
        <s v="HSE"/>
        <s v="Azim-HSE"/>
        <s v="Ali, Faruk"/>
        <s v="Imran-HSE"/>
        <s v="Dulal"/>
        <m/>
      </sharedItems>
    </cacheField>
    <cacheField name="LOTO Color" numFmtId="0">
      <sharedItems containsBlank="1"/>
    </cacheField>
    <cacheField name="Permit _x000a_Taken Date" numFmtId="14">
      <sharedItems containsSemiMixedTypes="0" containsNonDate="0" containsDate="1" containsString="0" minDate="2021-11-01T00:00:00" maxDate="2022-02-02T00:00:00" count="84">
        <d v="2021-11-14T00:00:00"/>
        <d v="2021-11-15T00:00:00"/>
        <d v="2021-11-16T00:00:00"/>
        <d v="2021-11-17T00:00:00"/>
        <d v="2021-11-19T00:00:00"/>
        <d v="2021-11-18T00:00:00"/>
        <d v="2021-11-21T00:00:00"/>
        <d v="2021-11-22T00:00:00"/>
        <d v="2021-11-24T00:00:00"/>
        <d v="2021-11-23T00:00:00"/>
        <d v="2021-11-25T00:00:00"/>
        <d v="2021-11-26T00:00:00"/>
        <d v="2021-11-27T00:00:00"/>
        <d v="2021-11-29T00:00:00"/>
        <d v="2021-11-02T00:00:00"/>
        <d v="2021-11-01T00:00:00"/>
        <d v="2021-11-03T00:00:00"/>
        <d v="2021-11-04T00:00:00"/>
        <d v="2021-11-05T00:00:00"/>
        <d v="2021-11-06T00:00:00"/>
        <d v="2021-11-08T00:00:00"/>
        <d v="2021-11-12T00:00:00"/>
        <d v="2021-11-13T00:00:00"/>
        <d v="2021-11-20T00:00:00"/>
        <d v="2021-11-28T00:00:00"/>
        <d v="2021-11-30T00:00:00"/>
        <d v="2021-12-02T00:00:00"/>
        <d v="2021-12-03T00:00:00"/>
        <d v="2021-12-06T00:00:00"/>
        <d v="2021-12-07T00:00:00"/>
        <d v="2021-12-08T00:00:00"/>
        <d v="2021-12-10T00:00:00"/>
        <d v="2021-12-19T00:00:00"/>
        <d v="2021-12-20T00:00:00"/>
        <d v="2021-12-22T00:00:00"/>
        <d v="2021-12-23T00:00:00"/>
        <d v="2021-12-01T00:00:00"/>
        <d v="2021-12-04T00:00:00"/>
        <d v="2021-12-05T00:00:00"/>
        <d v="2021-12-09T00:00:00"/>
        <d v="2021-12-11T00:00:00"/>
        <d v="2021-12-12T00:00:00"/>
        <d v="2021-12-13T00:00:00"/>
        <d v="2021-12-14T00:00:00"/>
        <d v="2021-12-17T00:00:00"/>
        <d v="2021-12-18T00:00:00"/>
        <d v="2021-12-21T00:00:00"/>
        <d v="2021-12-24T00:00:00"/>
        <d v="2021-12-26T00:00:00"/>
        <d v="2021-12-28T00:00:00"/>
        <d v="2021-12-27T00:00:00"/>
        <d v="2021-12-31T00:00:00"/>
        <d v="2021-12-30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sharedItems>
      <fieldGroup par="22" base="16">
        <rangePr groupBy="months" startDate="2021-11-01T00:00:00" endDate="2022-02-02T00:00:00"/>
        <groupItems count="14">
          <s v="&lt;11/1/2021"/>
          <s v="Jan"/>
          <s v="Feb"/>
          <s v="Mar"/>
          <s v="Apr"/>
          <s v="May"/>
          <s v="Jun"/>
          <s v="Jul"/>
          <s v="Aug"/>
          <s v="Sep"/>
          <s v="Oct"/>
          <s v="Nov"/>
          <s v="Dec"/>
          <s v="&gt;2/2/2022"/>
        </groupItems>
      </fieldGroup>
    </cacheField>
    <cacheField name="Job _x000a_Start Time" numFmtId="0">
      <sharedItems containsBlank="1" containsMixedTypes="1" containsNumber="1" minValue="9.25" maxValue="9.25"/>
    </cacheField>
    <cacheField name="Permit _x000a_Handover Date" numFmtId="14">
      <sharedItems containsSemiMixedTypes="0" containsNonDate="0" containsDate="1" containsString="0" minDate="2021-11-01T00:00:00" maxDate="2022-02-02T00:00:00" count="84">
        <d v="2021-11-14T00:00:00"/>
        <d v="2021-11-15T00:00:00"/>
        <d v="2021-11-16T00:00:00"/>
        <d v="2021-11-17T00:00:00"/>
        <d v="2021-11-19T00:00:00"/>
        <d v="2021-11-18T00:00:00"/>
        <d v="2021-11-21T00:00:00"/>
        <d v="2021-11-22T00:00:00"/>
        <d v="2021-11-24T00:00:00"/>
        <d v="2021-11-23T00:00:00"/>
        <d v="2021-11-25T00:00:00"/>
        <d v="2021-11-27T00:00:00"/>
        <d v="2021-11-29T00:00:00"/>
        <d v="2021-12-02T00:00:00"/>
        <d v="2021-11-01T00:00:00"/>
        <d v="2021-11-02T00:00:00"/>
        <d v="2021-11-03T00:00:00"/>
        <d v="2021-11-04T00:00:00"/>
        <d v="2021-11-05T00:00:00"/>
        <d v="2021-11-06T00:00:00"/>
        <d v="2021-11-08T00:00:00"/>
        <d v="2021-11-12T00:00:00"/>
        <d v="2021-11-13T00:00:00"/>
        <d v="2021-11-20T00:00:00"/>
        <d v="2021-11-26T00:00:00"/>
        <d v="2021-11-28T00:00:00"/>
        <d v="2021-11-30T00:00:00"/>
        <d v="2021-12-03T00:00:00"/>
        <d v="2021-12-06T00:00:00"/>
        <d v="2021-12-07T00:00:00"/>
        <d v="2021-12-08T00:00:00"/>
        <d v="2021-12-10T00:00:00"/>
        <d v="2021-12-19T00:00:00"/>
        <d v="2021-12-20T00:00:00"/>
        <d v="2021-12-22T00:00:00"/>
        <d v="2021-12-23T00:00:00"/>
        <d v="2021-12-01T00:00:00"/>
        <d v="2021-12-04T00:00:00"/>
        <d v="2021-12-05T00:00:00"/>
        <d v="2021-12-09T00:00:00"/>
        <d v="2021-12-11T00:00:00"/>
        <d v="2021-12-12T00:00:00"/>
        <d v="2021-12-13T00:00:00"/>
        <d v="2021-12-14T00:00:00"/>
        <d v="2021-12-17T00:00:00"/>
        <d v="2021-12-18T00:00:00"/>
        <d v="2021-12-21T00:00:00"/>
        <d v="2021-12-24T00:00:00"/>
        <d v="2021-12-26T00:00:00"/>
        <d v="2021-12-28T00:00:00"/>
        <d v="2021-12-27T00:00:00"/>
        <d v="2021-12-31T00:00:00"/>
        <d v="2021-12-30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sharedItems>
      <fieldGroup par="24" base="18">
        <rangePr groupBy="months" startDate="2021-11-01T00:00:00" endDate="2022-02-02T00:00:00"/>
        <groupItems count="14">
          <s v="&lt;11/1/2021"/>
          <s v="Jan"/>
          <s v="Feb"/>
          <s v="Mar"/>
          <s v="Apr"/>
          <s v="May"/>
          <s v="Jun"/>
          <s v="Jul"/>
          <s v="Aug"/>
          <s v="Sep"/>
          <s v="Oct"/>
          <s v="Nov"/>
          <s v="Dec"/>
          <s v="&gt;2/2/2022"/>
        </groupItems>
      </fieldGroup>
    </cacheField>
    <cacheField name="Job _x000a_Complete Time" numFmtId="0">
      <sharedItems containsBlank="1"/>
    </cacheField>
    <cacheField name="Remark/ Any observation_x000a_From HSE" numFmtId="0">
      <sharedItems containsBlank="1" containsMixedTypes="1" containsNumber="1" containsInteger="1" minValue="2004" maxValue="2013"/>
    </cacheField>
    <cacheField name="Quarters" numFmtId="0" databaseField="0">
      <fieldGroup base="16">
        <rangePr groupBy="quarters" startDate="2021-11-01T00:00:00" endDate="2022-02-02T00:00:00"/>
        <groupItems count="6">
          <s v="&lt;11/1/2021"/>
          <s v="Qtr1"/>
          <s v="Qtr2"/>
          <s v="Qtr3"/>
          <s v="Qtr4"/>
          <s v="&gt;2/2/2022"/>
        </groupItems>
      </fieldGroup>
    </cacheField>
    <cacheField name="Years" numFmtId="0" databaseField="0">
      <fieldGroup base="16">
        <rangePr groupBy="years" startDate="2021-11-01T00:00:00" endDate="2022-02-02T00:00:00"/>
        <groupItems count="4">
          <s v="&lt;11/1/2021"/>
          <s v="2021"/>
          <s v="2022"/>
          <s v="&gt;2/2/2022"/>
        </groupItems>
      </fieldGroup>
    </cacheField>
    <cacheField name="Quarters2" numFmtId="0" databaseField="0">
      <fieldGroup base="18">
        <rangePr groupBy="quarters" startDate="2021-11-01T00:00:00" endDate="2022-02-02T00:00:00"/>
        <groupItems count="6">
          <s v="&lt;11/1/2021"/>
          <s v="Qtr1"/>
          <s v="Qtr2"/>
          <s v="Qtr3"/>
          <s v="Qtr4"/>
          <s v="&gt;2/2/2022"/>
        </groupItems>
      </fieldGroup>
    </cacheField>
    <cacheField name="Years2" numFmtId="0" databaseField="0">
      <fieldGroup base="18">
        <rangePr groupBy="years" startDate="2021-11-01T00:00:00" endDate="2022-02-02T00:00:00"/>
        <groupItems count="4">
          <s v="&lt;11/1/2021"/>
          <s v="2021"/>
          <s v="2022"/>
          <s v="&gt;2/2/2022"/>
        </groupItems>
      </fieldGroup>
    </cacheField>
  </cacheFields>
  <extLst>
    <ext xmlns:x14="http://schemas.microsoft.com/office/spreadsheetml/2009/9/main" uri="{725AE2AE-9491-48be-B2B4-4EB974FC3084}">
      <x14:pivotCacheDefinition pivotCacheId="9184416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02.837319212966" createdVersion="6" refreshedVersion="6" minRefreshableVersion="3" recordCount="24" xr:uid="{D892DEEC-20EF-4750-9F78-5AD3EEA46219}">
  <cacheSource type="worksheet">
    <worksheetSource ref="L1:M25" sheet="HSE"/>
  </cacheSource>
  <cacheFields count="4">
    <cacheField name="Date" numFmtId="14">
      <sharedItems containsSemiMixedTypes="0" containsNonDate="0" containsDate="1" containsString="0" minDate="2020-01-01T00:00:00" maxDate="2021-12-02T00:00:00" count="24">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sharedItems>
      <fieldGroup par="3" base="0">
        <rangePr groupBy="months" startDate="2020-01-01T00:00:00" endDate="2021-12-02T00:00:00"/>
        <groupItems count="14">
          <s v="&lt;1/1/2020"/>
          <s v="Jan"/>
          <s v="Feb"/>
          <s v="Mar"/>
          <s v="Apr"/>
          <s v="May"/>
          <s v="Jun"/>
          <s v="Jul"/>
          <s v="Aug"/>
          <s v="Sep"/>
          <s v="Oct"/>
          <s v="Nov"/>
          <s v="Dec"/>
          <s v="&gt;12/2/2021"/>
        </groupItems>
      </fieldGroup>
    </cacheField>
    <cacheField name="PPE Use" numFmtId="165">
      <sharedItems containsSemiMixedTypes="0" containsString="0" containsNumber="1" minValue="0.95506172839506176" maxValue="1"/>
    </cacheField>
    <cacheField name="Quarters" numFmtId="0" databaseField="0">
      <fieldGroup base="0">
        <rangePr groupBy="quarters" startDate="2020-01-01T00:00:00" endDate="2021-12-02T00:00:00"/>
        <groupItems count="6">
          <s v="&lt;1/1/2020"/>
          <s v="Qtr1"/>
          <s v="Qtr2"/>
          <s v="Qtr3"/>
          <s v="Qtr4"/>
          <s v="&gt;12/2/2021"/>
        </groupItems>
      </fieldGroup>
    </cacheField>
    <cacheField name="Years" numFmtId="0" databaseField="0">
      <fieldGroup base="0">
        <rangePr groupBy="years" startDate="2020-01-01T00:00:00" endDate="2021-12-02T00:00:00"/>
        <groupItems count="4">
          <s v="&lt;1/1/2020"/>
          <s v="2020"/>
          <s v="2021"/>
          <s v="&gt;12/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s v="0706"/>
    <s v="Platform installation for rain water harvesting with drilling "/>
    <x v="0"/>
    <x v="0"/>
    <x v="0"/>
    <s v="Akram-HSE"/>
    <x v="0"/>
    <x v="0"/>
    <x v="0"/>
    <s v="Drilling"/>
    <x v="0"/>
    <s v="Safety Shoe, Helmet, welding glass, mask, hand gloves"/>
    <x v="0"/>
    <x v="0"/>
    <s v="N/A"/>
    <x v="0"/>
    <s v="12.00 PM"/>
    <x v="0"/>
    <s v="12.50 PM"/>
    <s v="Site clean"/>
  </r>
  <r>
    <n v="2"/>
    <s v="0717"/>
    <s v="Drilling work for plateform installation "/>
    <x v="0"/>
    <x v="0"/>
    <x v="0"/>
    <s v="Bakkar"/>
    <x v="0"/>
    <x v="0"/>
    <x v="0"/>
    <s v="Drilling"/>
    <x v="0"/>
    <s v="Safety Shoe, Helmet, welding glass, mask, hand gloves"/>
    <x v="0"/>
    <x v="0"/>
    <s v="N/A"/>
    <x v="1"/>
    <s v="12.40 PM"/>
    <x v="1"/>
    <s v="4.00 PM"/>
    <s v="Site clean"/>
  </r>
  <r>
    <n v="3"/>
    <s v="0719"/>
    <s v="Photo sensor fixxing work in project room middle point "/>
    <x v="0"/>
    <x v="1"/>
    <x v="1"/>
    <s v="Azim-HSE"/>
    <x v="0"/>
    <x v="1"/>
    <x v="0"/>
    <s v="cable connection "/>
    <x v="0"/>
    <s v="Safety Shoe, Helmet, mask, hand gloves"/>
    <x v="1"/>
    <x v="1"/>
    <s v="yellow-H-055 &amp; Black-144"/>
    <x v="1"/>
    <s v="4.15 PM"/>
    <x v="1"/>
    <s v="7.00 PM"/>
    <s v="Site clean"/>
  </r>
  <r>
    <n v="4"/>
    <s v="0721"/>
    <s v="Vessel fill with stone &amp; pvc pipe line connection work "/>
    <x v="0"/>
    <x v="0"/>
    <x v="2"/>
    <s v="Bakkar"/>
    <x v="0"/>
    <x v="2"/>
    <x v="0"/>
    <s v="Pipe line connection work"/>
    <x v="0"/>
    <s v="Safety Shoe, Helmet, mask, hand gloves"/>
    <x v="0"/>
    <x v="0"/>
    <s v="N/A"/>
    <x v="2"/>
    <s v="10.00PM "/>
    <x v="2"/>
    <s v="5.00 PM"/>
    <s v="Site clean"/>
  </r>
  <r>
    <n v="5"/>
    <s v="0720"/>
    <s v="W/H Aisle master Hydralic pipe open &amp; fixing work "/>
    <x v="0"/>
    <x v="0"/>
    <x v="3"/>
    <s v="Bakkar"/>
    <x v="0"/>
    <x v="3"/>
    <x v="1"/>
    <s v="Pipe replace "/>
    <x v="0"/>
    <s v="Safety Shoe, Helmet, mask, hand gloves"/>
    <x v="2"/>
    <x v="2"/>
    <s v="aisle master key "/>
    <x v="2"/>
    <s v="6.00 PM "/>
    <x v="2"/>
    <s v="6.00 PM "/>
    <s v="Site clean"/>
  </r>
  <r>
    <n v="6"/>
    <s v="0725"/>
    <s v="CO2 Sounder fixxing work "/>
    <x v="0"/>
    <x v="1"/>
    <x v="4"/>
    <s v="Zahirul"/>
    <x v="1"/>
    <x v="4"/>
    <x v="0"/>
    <s v="Drilling "/>
    <x v="0"/>
    <s v="Safety Shoe,safe glass Helmet, mask, hand gloves"/>
    <x v="0"/>
    <x v="0"/>
    <s v="N/A"/>
    <x v="3"/>
    <s v="11.30 AM "/>
    <x v="3"/>
    <s v="5.30 PM"/>
    <s v="Site clean"/>
  </r>
  <r>
    <n v="7"/>
    <s v="0729"/>
    <s v="Admin Store Electrical Connection "/>
    <x v="0"/>
    <x v="0"/>
    <x v="0"/>
    <s v="Bakkar"/>
    <x v="0"/>
    <x v="2"/>
    <x v="0"/>
    <s v="Electrical Connectiom"/>
    <x v="0"/>
    <s v="Safety Shoe, Helmet,, mask, hand gloves"/>
    <x v="0"/>
    <x v="0"/>
    <s v="N/A"/>
    <x v="4"/>
    <s v="9.00 AM"/>
    <x v="4"/>
    <s v="4.00 PM"/>
    <s v="Site clean"/>
  </r>
  <r>
    <n v="8"/>
    <s v="0726"/>
    <s v="Co2 Electrical Connection "/>
    <x v="0"/>
    <x v="2"/>
    <x v="4"/>
    <s v="Bakkar"/>
    <x v="0"/>
    <x v="4"/>
    <x v="0"/>
    <s v="Electrical Connectiom"/>
    <x v="0"/>
    <s v="Safety Shoe, Helmet, mask, hand gloves"/>
    <x v="0"/>
    <x v="0"/>
    <s v="N/A"/>
    <x v="5"/>
    <s v="11.00 am"/>
    <x v="5"/>
    <s v="2.00 PM"/>
    <s v="Site clean"/>
  </r>
  <r>
    <n v="9"/>
    <s v="0727"/>
    <s v="Technical room Painting Work "/>
    <x v="0"/>
    <x v="2"/>
    <x v="5"/>
    <s v="Bakkar"/>
    <x v="0"/>
    <x v="5"/>
    <x v="0"/>
    <s v="Wall Painting"/>
    <x v="0"/>
    <s v="Safety Shoe, Helmet, mask, hand gloves,face visor"/>
    <x v="0"/>
    <x v="0"/>
    <s v="N/A"/>
    <x v="4"/>
    <s v="9.00AM"/>
    <x v="4"/>
    <s v="6.30 PM"/>
    <s v="Site clean"/>
  </r>
  <r>
    <n v="10"/>
    <s v="0728"/>
    <s v="Unit-3 5th Floor sample room paintig work "/>
    <x v="0"/>
    <x v="2"/>
    <x v="5"/>
    <s v="Bakkar"/>
    <x v="0"/>
    <x v="6"/>
    <x v="1"/>
    <s v="Wall Painting"/>
    <x v="0"/>
    <s v="Safety Shoe, Helmet, mask, hand gloves,face visor"/>
    <x v="0"/>
    <x v="0"/>
    <s v="N/A"/>
    <x v="4"/>
    <s v="9.00 AM"/>
    <x v="4"/>
    <s v="6.30 PM"/>
    <s v="Site clean"/>
  </r>
  <r>
    <n v="11"/>
    <s v="0732"/>
    <s v="Unit-3 5th Floor sample room paintig work "/>
    <x v="0"/>
    <x v="2"/>
    <x v="5"/>
    <s v="Bakkar"/>
    <x v="0"/>
    <x v="6"/>
    <x v="1"/>
    <s v="Wall Painting"/>
    <x v="0"/>
    <s v="Safety Shoe, Helmet, mask, hand gloves,face visor"/>
    <x v="0"/>
    <x v="0"/>
    <s v="N/A"/>
    <x v="6"/>
    <s v="9.00 PM "/>
    <x v="6"/>
    <s v="6.00 PM "/>
    <s v="Site clean"/>
  </r>
  <r>
    <n v="12"/>
    <s v="0733"/>
    <s v="Rain water drainage line hole &amp; Pvc pipe line work "/>
    <x v="0"/>
    <x v="2"/>
    <x v="2"/>
    <s v="Bakkar"/>
    <x v="0"/>
    <x v="2"/>
    <x v="0"/>
    <s v="Drilling "/>
    <x v="0"/>
    <s v="Safety Shoe, Helmet, safety glass, mask, hand gloves"/>
    <x v="0"/>
    <x v="0"/>
    <s v="N/A"/>
    <x v="6"/>
    <s v="9.30 PM "/>
    <x v="6"/>
    <s v="4.30 PM "/>
    <s v="Site clean"/>
  </r>
  <r>
    <n v="13"/>
    <s v="0736"/>
    <s v="Unit-3 1st floor IT room electrical socket fixinfg work "/>
    <x v="0"/>
    <x v="2"/>
    <x v="0"/>
    <s v="Bakkar"/>
    <x v="0"/>
    <x v="6"/>
    <x v="1"/>
    <s v="Electrical Connection"/>
    <x v="0"/>
    <s v="Safety Shoe, Helmet, safety glass, mask, hand gloves"/>
    <x v="3"/>
    <x v="3"/>
    <s v="Yellow-H-55"/>
    <x v="7"/>
    <s v="10.00AM"/>
    <x v="7"/>
    <s v="11.00 AM"/>
    <s v="Site clean"/>
  </r>
  <r>
    <n v="14"/>
    <s v="0742"/>
    <s v="Unit-3 3rd Floor AC no-2 Leakge check &amp; Gas flling Work"/>
    <x v="0"/>
    <x v="3"/>
    <x v="6"/>
    <s v="Omar Faruk-k-Mtc"/>
    <x v="0"/>
    <x v="6"/>
    <x v="1"/>
    <s v="Gas Filling"/>
    <x v="0"/>
    <s v="Safety Shoe, Helmet, safety glass, mask, hand gloves"/>
    <x v="3"/>
    <x v="3"/>
    <s v="Yellow-70 &amp; black-h-144"/>
    <x v="8"/>
    <s v="11.10 AM"/>
    <x v="8"/>
    <s v="7.40 Pm"/>
    <s v="Site clean"/>
  </r>
  <r>
    <n v="15"/>
    <s v="0741"/>
    <s v="sitkiny Fixing C-Tack Plant Door "/>
    <x v="1"/>
    <x v="2"/>
    <x v="5"/>
    <s v="Bakkar"/>
    <x v="0"/>
    <x v="7"/>
    <x v="0"/>
    <s v="Drilling"/>
    <x v="0"/>
    <s v="Safety Shoe, Helmet, safety glass, mask, hand gloves"/>
    <x v="0"/>
    <x v="0"/>
    <s v="N/A"/>
    <x v="8"/>
    <s v="9.00AM"/>
    <x v="8"/>
    <s v="3.00 PM"/>
    <s v="Site clean"/>
  </r>
  <r>
    <n v="16"/>
    <s v="0739"/>
    <s v="Unit-3 3rd Floor AC no-2 Leakge check &amp; Gas flling Work"/>
    <x v="0"/>
    <x v="2"/>
    <x v="6"/>
    <s v="Omar Faruk-k-Mtc"/>
    <x v="0"/>
    <x v="6"/>
    <x v="1"/>
    <s v="Gas Filling"/>
    <x v="0"/>
    <s v="Safety Shoe, Helmet, safety glass, mask, hand gloves"/>
    <x v="3"/>
    <x v="3"/>
    <s v="Yellow-H-71 &amp; Back -H 144"/>
    <x v="9"/>
    <s v="2.30 PM"/>
    <x v="9"/>
    <s v="4.30 PM "/>
    <s v="Site clean"/>
  </r>
  <r>
    <n v="17"/>
    <s v="0744"/>
    <s v="unit-3 Top Floor Driking Water DB fixing Work "/>
    <x v="1"/>
    <x v="2"/>
    <x v="7"/>
    <s v="Bakkar"/>
    <x v="0"/>
    <x v="6"/>
    <x v="1"/>
    <s v="Drilling Work"/>
    <x v="0"/>
    <s v="Safety Shoe, Helmet, welding glass, mask, hand gloves"/>
    <x v="0"/>
    <x v="0"/>
    <s v="N/A"/>
    <x v="8"/>
    <s v="11.15 AM"/>
    <x v="8"/>
    <s v="7.00 PM"/>
    <s v="Site clean"/>
  </r>
  <r>
    <n v="18"/>
    <s v="0749"/>
    <s v="Unit -3 Top floor drinking Water motor fixed work &amp; cable dressing "/>
    <x v="0"/>
    <x v="2"/>
    <x v="7"/>
    <s v="Bakkar"/>
    <x v="0"/>
    <x v="6"/>
    <x v="1"/>
    <s v="Drilling Work "/>
    <x v="0"/>
    <s v="Safety Shoe, Helmet, safety glass, mask, hand gloves"/>
    <x v="0"/>
    <x v="0"/>
    <s v="N/A"/>
    <x v="10"/>
    <s v="1.30 PM"/>
    <x v="10"/>
    <s v="4.50 Pm"/>
    <s v="Site clean"/>
  </r>
  <r>
    <n v="19"/>
    <s v="0745"/>
    <s v="New singeing Modificaton work"/>
    <x v="1"/>
    <x v="2"/>
    <x v="8"/>
    <s v="Bakkar"/>
    <x v="0"/>
    <x v="8"/>
    <x v="0"/>
    <s v="cutting ,Drilling ,Welding"/>
    <x v="0"/>
    <s v="Safety Shoe, Helmet, welding glass, mask, hand gloves"/>
    <x v="0"/>
    <x v="0"/>
    <s v="N/A"/>
    <x v="10"/>
    <s v="10.30 PM"/>
    <x v="10"/>
    <s v="6.00 PM "/>
    <s v="Site clean"/>
  </r>
  <r>
    <n v="20"/>
    <s v="0750"/>
    <s v="Pvc Channel fixing &amp; Co2 AC line connection work "/>
    <x v="0"/>
    <x v="2"/>
    <x v="0"/>
    <s v="Bakkar"/>
    <x v="0"/>
    <x v="8"/>
    <x v="0"/>
    <s v="Drilling "/>
    <x v="0"/>
    <s v="Safety Shoe, Helmet, safety glass, mask, hand gloves"/>
    <x v="0"/>
    <x v="0"/>
    <s v="N/A"/>
    <x v="11"/>
    <s v="9.00 AM"/>
    <x v="10"/>
    <s v="7.00 PM"/>
    <s v="Site clean"/>
  </r>
  <r>
    <n v="21"/>
    <s v="0511"/>
    <s v="Unit -1 IT Room  AC line Socket Fixing work (Co2 control box )"/>
    <x v="0"/>
    <x v="3"/>
    <x v="0"/>
    <s v="Dulal"/>
    <x v="2"/>
    <x v="9"/>
    <x v="0"/>
    <s v="Electrical Connection "/>
    <x v="0"/>
    <s v="Safety Shoe, Helmet, safety glass, mask, hand gloves"/>
    <x v="3"/>
    <x v="3"/>
    <s v="yellow -077"/>
    <x v="12"/>
    <s v="10.30 AM"/>
    <x v="11"/>
    <s v="01.00 Pm "/>
    <s v="Site clean"/>
  </r>
  <r>
    <n v="22"/>
    <s v="0516"/>
    <s v="C tack Door lock Work adjustment"/>
    <x v="0"/>
    <x v="0"/>
    <x v="5"/>
    <s v="Bakkar"/>
    <x v="0"/>
    <x v="7"/>
    <x v="0"/>
    <s v="Drilling Work "/>
    <x v="0"/>
    <s v="Safety Shoe, Helmet, welding glass, mask, hand gloves"/>
    <x v="0"/>
    <x v="0"/>
    <s v="N/A"/>
    <x v="13"/>
    <s v="11.00 AM "/>
    <x v="12"/>
    <s v="11.20 AM "/>
    <s v="Site clean"/>
  </r>
  <r>
    <n v="23"/>
    <s v="0517"/>
    <s v="Unit-1st Floor IT Room "/>
    <x v="0"/>
    <x v="0"/>
    <x v="9"/>
    <s v="Bakkar"/>
    <x v="0"/>
    <x v="6"/>
    <x v="0"/>
    <s v="Side cover Fixed "/>
    <x v="0"/>
    <s v="Safety Shoe, Helmet, mask, hand gloves"/>
    <x v="0"/>
    <x v="0"/>
    <s v="N/A"/>
    <x v="13"/>
    <s v="12.00 PM"/>
    <x v="12"/>
    <s v="12.45 PM"/>
    <s v="Site clean"/>
  </r>
  <r>
    <n v="24"/>
    <s v="0518"/>
    <s v="Table box lock fixing Work "/>
    <x v="0"/>
    <x v="3"/>
    <x v="9"/>
    <s v="Bakkar"/>
    <x v="0"/>
    <x v="10"/>
    <x v="0"/>
    <s v="Lock Fixing Work "/>
    <x v="0"/>
    <s v="Safety Shoe, Helmet, welding glass, mask, hand gloves"/>
    <x v="0"/>
    <x v="0"/>
    <s v="N/A"/>
    <x v="13"/>
    <s v="6.00 PM "/>
    <x v="12"/>
    <s v="6.00 PM "/>
    <s v="Site clean"/>
  </r>
  <r>
    <n v="25"/>
    <s v="0519"/>
    <s v="Unit -3 Top floor drinking trey fixxing &amp; cable dressing "/>
    <x v="1"/>
    <x v="0"/>
    <x v="0"/>
    <s v="Bakkar"/>
    <x v="0"/>
    <x v="2"/>
    <x v="1"/>
    <s v="Drilling Work "/>
    <x v="0"/>
    <s v="Safety Shoe, Helmet, safety glass, mask, hand gloves"/>
    <x v="0"/>
    <x v="0"/>
    <s v="N/A"/>
    <x v="13"/>
    <s v="2.30PM "/>
    <x v="12"/>
    <s v="6.00 Pm"/>
    <s v="Site clean"/>
  </r>
  <r>
    <n v="26"/>
    <s v="0526"/>
    <s v="Unit-3 Infront security room Electrical DB Install "/>
    <x v="0"/>
    <x v="0"/>
    <x v="2"/>
    <s v="Bakkar"/>
    <x v="0"/>
    <x v="2"/>
    <x v="1"/>
    <s v="Cable Dressing Work "/>
    <x v="0"/>
    <s v="Safety Shoe, Helmet, safety glass, mask, hand gloves"/>
    <x v="0"/>
    <x v="0"/>
    <s v="N/A"/>
    <x v="14"/>
    <s v="10.00 AM"/>
    <x v="13"/>
    <s v="4.00Pm"/>
    <s v="Site clean"/>
  </r>
  <r>
    <n v="27"/>
    <s v="0443"/>
    <s v="NMP floor apoxy work "/>
    <x v="0"/>
    <x v="4"/>
    <x v="10"/>
    <s v="Azim-HSE"/>
    <x v="3"/>
    <x v="11"/>
    <x v="2"/>
    <s v="floor casting work "/>
    <x v="0"/>
    <s v="safety glass,mask,handgloves,safety shoe "/>
    <x v="0"/>
    <x v="0"/>
    <s v="N/A"/>
    <x v="15"/>
    <s v="8.30 AM"/>
    <x v="14"/>
    <s v="5.00PM"/>
    <s v="Site clean"/>
  </r>
  <r>
    <n v="28"/>
    <s v="0804"/>
    <s v="Dry chain oven(plate form,support ,sliding ralling work )"/>
    <x v="1"/>
    <x v="4"/>
    <x v="9"/>
    <s v="Azim-HSE"/>
    <x v="3"/>
    <x v="11"/>
    <x v="2"/>
    <s v="cutting ,Drilling ,Welding"/>
    <x v="1"/>
    <s v="Helmet,safety shoe,Safety glass,mask,face visor "/>
    <x v="3"/>
    <x v="3"/>
    <s v="yellow-52"/>
    <x v="15"/>
    <s v="10.30 AM"/>
    <x v="14"/>
    <s v="5.00 PM"/>
    <s v="Site clean"/>
  </r>
  <r>
    <n v="29"/>
    <s v="0806"/>
    <s v="Chain oven( electrical wiring work )"/>
    <x v="1"/>
    <x v="5"/>
    <x v="5"/>
    <s v="Azim-HSE"/>
    <x v="4"/>
    <x v="12"/>
    <x v="2"/>
    <s v="cable wiring work "/>
    <x v="1"/>
    <s v="Helemt,Safety glass,mask,hand glubs,safety shoe"/>
    <x v="4"/>
    <x v="4"/>
    <s v="yellow-082"/>
    <x v="14"/>
    <s v="11.00 am"/>
    <x v="15"/>
    <s v="5.00PM"/>
    <s v="Site clean"/>
  </r>
  <r>
    <n v="30"/>
    <s v="0805"/>
    <s v="Chain Oven (Plat Form Extension Work )"/>
    <x v="1"/>
    <x v="5"/>
    <x v="9"/>
    <s v="Azim-HSE"/>
    <x v="4"/>
    <x v="12"/>
    <x v="2"/>
    <s v="cutting ,Drilling ,Welding"/>
    <x v="1"/>
    <s v="Helemt,safet yglass,mask,hand glubs,safety shoe"/>
    <x v="4"/>
    <x v="4"/>
    <s v="yellow-082"/>
    <x v="14"/>
    <s v="10.35AM"/>
    <x v="15"/>
    <s v="5.30Pm"/>
    <s v="Site clean"/>
  </r>
  <r>
    <n v="31"/>
    <s v="0812"/>
    <s v="Chain oven(acrylic sheet channel &amp; Painting work)"/>
    <x v="0"/>
    <x v="5"/>
    <x v="9"/>
    <s v="Imran-Hse"/>
    <x v="4"/>
    <x v="12"/>
    <x v="2"/>
    <s v="cutting ,Drilling ,Welding"/>
    <x v="0"/>
    <s v="Helmet,face visor,Safety Glass,mask,hand glubs,safety shoe,body Aprone "/>
    <x v="0"/>
    <x v="0"/>
    <s v="N/A"/>
    <x v="16"/>
    <s v="9.40AM"/>
    <x v="16"/>
    <s v="6.00Pm "/>
    <s v="Site clean"/>
  </r>
  <r>
    <n v="32"/>
    <s v="0815"/>
    <s v="Chain oven(cbale tray making &amp; socket fixing&amp; cable dressing "/>
    <x v="1"/>
    <x v="5"/>
    <x v="5"/>
    <s v="Imran-Hse"/>
    <x v="4"/>
    <x v="12"/>
    <x v="2"/>
    <s v="Driling,cable dressing"/>
    <x v="0"/>
    <s v="Helmet,face visor,Safety Glass,mask,hand glubs,safety shoe,body Aprone "/>
    <x v="0"/>
    <x v="0"/>
    <s v="N/A"/>
    <x v="16"/>
    <s v="10.00AM"/>
    <x v="16"/>
    <s v="5.00PM"/>
    <s v="Site clean"/>
  </r>
  <r>
    <n v="33"/>
    <s v="0809"/>
    <s v="Chain oven(cable tray,light,fan install&amp; pipe cutting work)"/>
    <x v="1"/>
    <x v="4"/>
    <x v="5"/>
    <s v="Imran-Hse"/>
    <x v="3"/>
    <x v="11"/>
    <x v="2"/>
    <s v="cable dressing&amp;drilling cutting"/>
    <x v="1"/>
    <s v="Helmet,face visor,Safety Glass,mask,hand glubs,safety shoe,safety belt "/>
    <x v="5"/>
    <x v="5"/>
    <s v="Yellow-68,red-03"/>
    <x v="17"/>
    <s v="8.50 AM"/>
    <x v="17"/>
    <s v="5.00 PM"/>
    <s v="Site clean"/>
  </r>
  <r>
    <n v="34"/>
    <s v="0825"/>
    <s v="Mixxing Room Painting work "/>
    <x v="0"/>
    <x v="4"/>
    <x v="5"/>
    <s v="Imran-Hse"/>
    <x v="3"/>
    <x v="11"/>
    <x v="2"/>
    <s v="Wall painting Work"/>
    <x v="0"/>
    <s v="Helmet,Safety Glass,mask,hand glubs,safety shoe"/>
    <x v="0"/>
    <x v="0"/>
    <s v="N/A"/>
    <x v="18"/>
    <s v="8.40 AM"/>
    <x v="18"/>
    <s v="5.00PM"/>
    <s v="Site clean"/>
  </r>
  <r>
    <n v="35"/>
    <s v="0828"/>
    <s v="Chain Oven walldismalting,painting,tray fixing,cable dressing"/>
    <x v="1"/>
    <x v="4"/>
    <x v="11"/>
    <s v="Osman "/>
    <x v="3"/>
    <x v="11"/>
    <x v="2"/>
    <s v="dismalting,cable dressing,tray making work"/>
    <x v="0"/>
    <s v="Helmet,Safety Glass,mask,hand glubs,safety shoe,yar plug "/>
    <x v="0"/>
    <x v="0"/>
    <s v="N/A"/>
    <x v="18"/>
    <s v="9.00 AM"/>
    <x v="18"/>
    <s v="1.00 PM"/>
    <s v="Site clean"/>
  </r>
  <r>
    <n v="36"/>
    <s v="0406"/>
    <s v="Ralling,ductline making,grinding,material handeling work"/>
    <x v="1"/>
    <x v="4"/>
    <x v="12"/>
    <s v="Azim-HSE"/>
    <x v="3"/>
    <x v="13"/>
    <x v="2"/>
    <s v="Driling,cable dressing, grinding welding"/>
    <x v="0"/>
    <s v="Helmet,Safety Glass,mask,hand glubs,safety shoe,yar plug "/>
    <x v="0"/>
    <x v="0"/>
    <s v="N/A"/>
    <x v="18"/>
    <s v="8.40 AM"/>
    <x v="18"/>
    <s v="5.00PM"/>
    <s v="Site clean"/>
  </r>
  <r>
    <n v="37"/>
    <s v="0812"/>
    <s v="Chain Oven cable dressing,eiring,light,fan,fixing,drilling"/>
    <x v="0"/>
    <x v="4"/>
    <x v="5"/>
    <s v="Osam-HSE"/>
    <x v="3"/>
    <x v="11"/>
    <x v="2"/>
    <s v="drilling &amp; cable dressing work"/>
    <x v="1"/>
    <s v="Helmet,Safety Glass,mask,hand glubs,safety shoe,yar plug "/>
    <x v="0"/>
    <x v="0"/>
    <s v="N/A"/>
    <x v="19"/>
    <s v="9.30AM"/>
    <x v="19"/>
    <s v="5.00PM"/>
    <s v="Site clean"/>
  </r>
  <r>
    <n v="38"/>
    <s v="0811"/>
    <s v="NMP CCTV fixing,&amp;terpalin fixing workm,angle cutting,welding "/>
    <x v="1"/>
    <x v="4"/>
    <x v="9"/>
    <s v="Osman-HSE"/>
    <x v="3"/>
    <x v="11"/>
    <x v="2"/>
    <s v="Driling &amp; CCtv Fixing Work "/>
    <x v="1"/>
    <s v="Helmet,Safety Glass,mask,hand glubs,safety shoe,Face visor"/>
    <x v="0"/>
    <x v="0"/>
    <s v="N/A"/>
    <x v="19"/>
    <s v="9.00AM"/>
    <x v="19"/>
    <s v="5.00PM"/>
    <s v="Site clean"/>
  </r>
  <r>
    <n v="39"/>
    <s v="0843"/>
    <s v="Sub-Station(Call point installation by drilling )"/>
    <x v="0"/>
    <x v="4"/>
    <x v="4"/>
    <s v="Imran-Hse"/>
    <x v="3"/>
    <x v="11"/>
    <x v="2"/>
    <s v="wall Drilling Work "/>
    <x v="0"/>
    <s v="Helmet,Safety Glass,mask,hand glubs,safety shoe"/>
    <x v="0"/>
    <x v="0"/>
    <s v="N/A"/>
    <x v="20"/>
    <n v="9.25"/>
    <x v="20"/>
    <s v="5.00PM"/>
    <s v="Site clean"/>
  </r>
  <r>
    <n v="40"/>
    <s v="0913"/>
    <s v="NMP wall painting &amp; rubber mat transfer work "/>
    <x v="0"/>
    <x v="4"/>
    <x v="5"/>
    <s v="Imran-Hse"/>
    <x v="3"/>
    <x v="11"/>
    <x v="2"/>
    <s v="Wall painting Work"/>
    <x v="0"/>
    <s v="Helmet,Safety Glass,mask,hand glubs,safety shoe"/>
    <x v="0"/>
    <x v="0"/>
    <s v="N/A"/>
    <x v="21"/>
    <s v="8.40AM"/>
    <x v="21"/>
    <s v="5.00PM"/>
    <s v="Site clean"/>
  </r>
  <r>
    <n v="41"/>
    <s v="0918"/>
    <s v="Chain Oven MCP Manual call point shifting "/>
    <x v="0"/>
    <x v="5"/>
    <x v="0"/>
    <s v="Azim-HSE"/>
    <x v="4"/>
    <x v="12"/>
    <x v="2"/>
    <s v=" Wall driling work  "/>
    <x v="0"/>
    <s v="Helmet,Safety Glass,mask,hand glubs,safety shoe"/>
    <x v="0"/>
    <x v="0"/>
    <s v="N/A"/>
    <x v="22"/>
    <s v="1.00Pm"/>
    <x v="22"/>
    <s v="5.00PM"/>
    <s v="Site clean"/>
  </r>
  <r>
    <n v="42"/>
    <s v="0817"/>
    <s v="Unit- 2 Rooftop Leakage repair work"/>
    <x v="0"/>
    <x v="4"/>
    <x v="0"/>
    <s v="Azim-HSE"/>
    <x v="3"/>
    <x v="11"/>
    <x v="2"/>
    <s v="Leakage Repair Work"/>
    <x v="1"/>
    <s v="Helmet,Safety shoe ,hand glubs"/>
    <x v="0"/>
    <x v="0"/>
    <s v="N/A"/>
    <x v="22"/>
    <s v="2.30PM "/>
    <x v="22"/>
    <s v="5.00PM"/>
    <s v="Site clean"/>
  </r>
  <r>
    <n v="43"/>
    <s v="0821"/>
    <s v="Methanol Store plastar remiving&amp;casting work)scafolding moving "/>
    <x v="0"/>
    <x v="4"/>
    <x v="13"/>
    <s v="Imran-Hse"/>
    <x v="3"/>
    <x v="11"/>
    <x v="2"/>
    <s v="Plastar repair work "/>
    <x v="1"/>
    <s v="Helmet,Safety Glass,mask,hand glubs,safety shoe,Face visor"/>
    <x v="0"/>
    <x v="0"/>
    <s v="N/A"/>
    <x v="1"/>
    <s v="9.00 AM"/>
    <x v="22"/>
    <s v="5.00PM"/>
    <s v="Site clean"/>
  </r>
  <r>
    <n v="44"/>
    <s v="0825"/>
    <s v="Unit-2 pocket gate (cutting,Grinding&amp;Repair Work)"/>
    <x v="0"/>
    <x v="4"/>
    <x v="9"/>
    <s v="Imran-Hse"/>
    <x v="3"/>
    <x v="11"/>
    <x v="2"/>
    <s v="cutting ,Drilling ,Welding"/>
    <x v="1"/>
    <s v="Helmet,Safety Glass,mask,hand glubs,safety shoe,Face visor,aprone"/>
    <x v="0"/>
    <x v="0"/>
    <s v="N/A"/>
    <x v="3"/>
    <s v="9.00 AM"/>
    <x v="3"/>
    <s v="5.00 PM"/>
    <s v="Site clean"/>
  </r>
  <r>
    <n v="45"/>
    <s v="0827"/>
    <s v="U-2 Railing making,installation,Gate makiing work"/>
    <x v="0"/>
    <x v="4"/>
    <x v="9"/>
    <s v="Imran-Hse"/>
    <x v="3"/>
    <x v="11"/>
    <x v="2"/>
    <s v="cutting ,Drilling ,Welding"/>
    <x v="1"/>
    <s v="Helmet,Safety Glass,mask,hand glubs,safety shoe,Face visor,aprone"/>
    <x v="0"/>
    <x v="0"/>
    <s v="N/A"/>
    <x v="5"/>
    <s v="9.00 AM"/>
    <x v="3"/>
    <s v="5.00PM"/>
    <s v="Site clean"/>
  </r>
  <r>
    <n v="46"/>
    <s v="0829"/>
    <s v="NAP(Mixing Room)painting &amp; Rubber Mat removing floor grinding"/>
    <x v="0"/>
    <x v="4"/>
    <x v="5"/>
    <s v="Imran-Hse"/>
    <x v="3"/>
    <x v="11"/>
    <x v="2"/>
    <s v="Wall painting Work"/>
    <x v="1"/>
    <s v="Helmet,Safety Glass,mask,hand glubs,safety shoe"/>
    <x v="0"/>
    <x v="0"/>
    <s v="N/A"/>
    <x v="4"/>
    <s v="8.50AM"/>
    <x v="4"/>
    <s v="5.00PM"/>
    <s v="Site clean"/>
  </r>
  <r>
    <n v="47"/>
    <s v="0828"/>
    <s v="Main Gate door &amp; Railing Painting Work"/>
    <x v="0"/>
    <x v="4"/>
    <x v="9"/>
    <s v="Imran-Hse"/>
    <x v="3"/>
    <x v="11"/>
    <x v="2"/>
    <s v="Painting Work"/>
    <x v="1"/>
    <s v="Helmet,Safety Glass,mask,hand glubs,safety shoe"/>
    <x v="0"/>
    <x v="0"/>
    <s v="N/A"/>
    <x v="4"/>
    <s v="9.00AM"/>
    <x v="4"/>
    <s v="5.00PM"/>
    <s v="Site clean"/>
  </r>
  <r>
    <n v="48"/>
    <s v="0107"/>
    <s v="Chain Oven Railing fixxing &amp; plant modification"/>
    <x v="1"/>
    <x v="4"/>
    <x v="14"/>
    <s v="Imran-Hse"/>
    <x v="3"/>
    <x v="11"/>
    <x v="2"/>
    <s v="driling&amp; Grinding Work"/>
    <x v="0"/>
    <s v="Helmet,Safety Glass,mask,hand glubs,safety shoe,aprone"/>
    <x v="3"/>
    <x v="3"/>
    <s v="y-82 R-02 B-146"/>
    <x v="4"/>
    <s v="9.00AM"/>
    <x v="4"/>
    <s v="5.00PM"/>
    <s v="Site clean"/>
  </r>
  <r>
    <n v="49"/>
    <s v="0101"/>
    <s v="Ramp Making Work"/>
    <x v="0"/>
    <x v="5"/>
    <x v="9"/>
    <s v="Imran-Hse"/>
    <x v="4"/>
    <x v="12"/>
    <x v="2"/>
    <s v="cutting &amp; welding Work "/>
    <x v="0"/>
    <s v="Helmet,Safety Glass,mask,hand glubs,safety shoe,aprone"/>
    <x v="0"/>
    <x v="0"/>
    <s v="N/A"/>
    <x v="4"/>
    <s v="9.00AM"/>
    <x v="4"/>
    <s v="5.00PM`"/>
    <s v="Site clean"/>
  </r>
  <r>
    <n v="50"/>
    <s v="0106"/>
    <s v="Chain Oven Support Fixing,support Making,Railing Fixxing "/>
    <x v="1"/>
    <x v="5"/>
    <x v="14"/>
    <s v="Imran-Hse"/>
    <x v="4"/>
    <x v="12"/>
    <x v="2"/>
    <s v="cutting &amp; welding Work "/>
    <x v="1"/>
    <s v="Helmet,Safety Glass,mask,hand glubs,safety shoe"/>
    <x v="0"/>
    <x v="0"/>
    <s v="N/A"/>
    <x v="23"/>
    <s v="9.00AM"/>
    <x v="23"/>
    <s v="5.00PM"/>
    <s v="Site clean"/>
  </r>
  <r>
    <n v="51"/>
    <s v="1017"/>
    <s v="Chain Oven DB(hole,driling,cable wiring,switch install work )"/>
    <x v="1"/>
    <x v="5"/>
    <x v="0"/>
    <s v="Osman-HSE"/>
    <x v="4"/>
    <x v="12"/>
    <x v="2"/>
    <s v="drilling work "/>
    <x v="0"/>
    <s v="Helmet,Safety Glass,mask,hand glubs,safety shoe"/>
    <x v="0"/>
    <x v="0"/>
    <s v="N/A"/>
    <x v="23"/>
    <s v="12.00PM"/>
    <x v="23"/>
    <s v="5.00PM"/>
    <s v="Site clean"/>
  </r>
  <r>
    <n v="52"/>
    <s v="1016"/>
    <s v="U-2 Back gate(gate&amp;railing Painting&amp;wall painting Work "/>
    <x v="0"/>
    <x v="4"/>
    <x v="9"/>
    <s v="Azim-HSE"/>
    <x v="3"/>
    <x v="11"/>
    <x v="2"/>
    <s v="Painting Work"/>
    <x v="0"/>
    <s v="Helmet,Safety Glass,mask,hand glubs,safety shoe"/>
    <x v="0"/>
    <x v="0"/>
    <s v="N/A"/>
    <x v="23"/>
    <s v="11.20AM"/>
    <x v="23"/>
    <s v="5.00PM"/>
    <s v="Site clean"/>
  </r>
  <r>
    <n v="53"/>
    <s v="1030"/>
    <s v="Stitching Auto turning M/C connection"/>
    <x v="0"/>
    <x v="4"/>
    <x v="0"/>
    <s v="Imran-Hse"/>
    <x v="3"/>
    <x v="14"/>
    <x v="2"/>
    <s v="Drilling work"/>
    <x v="0"/>
    <s v="Helmet,mask,hand glubs,safety shoe"/>
    <x v="3"/>
    <x v="3"/>
    <s v="yellow-61,red-02"/>
    <x v="7"/>
    <s v="9.15AM"/>
    <x v="7"/>
    <s v="5.00PM"/>
    <s v="Site clean"/>
  </r>
  <r>
    <n v="54"/>
    <s v="0106"/>
    <s v="U-2 Back side Sunshade top(brick Wall Making )"/>
    <x v="0"/>
    <x v="4"/>
    <x v="9"/>
    <s v="Imran-Hse"/>
    <x v="3"/>
    <x v="11"/>
    <x v="2"/>
    <s v="Wall ready Work "/>
    <x v="1"/>
    <s v="Helmet,Safety Glass,mask,hand glubs,safety shoe"/>
    <x v="0"/>
    <x v="0"/>
    <s v="N/A"/>
    <x v="7"/>
    <s v="9.15AM"/>
    <x v="7"/>
    <s v="5.00PM"/>
    <s v="Site clean"/>
  </r>
  <r>
    <n v="55"/>
    <s v="0129"/>
    <s v="U-2 Mixing(rod cutting,Compaction,brick wall Making)"/>
    <x v="0"/>
    <x v="4"/>
    <x v="9"/>
    <s v="Imran-Hse"/>
    <x v="3"/>
    <x v="11"/>
    <x v="2"/>
    <s v="walll making work"/>
    <x v="0"/>
    <s v="Helmet,Safety Glass,mask,hand glubs,safety shoe"/>
    <x v="0"/>
    <x v="0"/>
    <s v="N/A"/>
    <x v="7"/>
    <s v="8.45AM"/>
    <x v="7"/>
    <s v="5.00PM"/>
    <s v="Site clean"/>
  </r>
  <r>
    <n v="56"/>
    <s v="0836"/>
    <s v="Methanol Storage(scafolding install,MS pipe install,material shifting"/>
    <x v="1"/>
    <x v="4"/>
    <x v="4"/>
    <s v="Imran-Hse"/>
    <x v="3"/>
    <x v="11"/>
    <x v="2"/>
    <s v="Ms pipe cutting &amp;cutting Work"/>
    <x v="1"/>
    <s v="Helmet,Safety Glass,mask,hand glubs,safety shoe"/>
    <x v="0"/>
    <x v="0"/>
    <s v="N/A"/>
    <x v="8"/>
    <s v="9.00AM"/>
    <x v="8"/>
    <s v="5.00PM"/>
    <s v="Site clean"/>
  </r>
  <r>
    <n v="57"/>
    <s v="0837"/>
    <s v="Methanol Storage(scafolding install,MS pipe install,material shifting"/>
    <x v="1"/>
    <x v="4"/>
    <x v="4"/>
    <s v="Imran-Hse"/>
    <x v="3"/>
    <x v="11"/>
    <x v="2"/>
    <s v="Ms pipe cutting &amp;cutting Work"/>
    <x v="1"/>
    <s v="Helmet,Safety Glass,mask,hand glubs,safety shoe"/>
    <x v="0"/>
    <x v="0"/>
    <s v="N/A"/>
    <x v="10"/>
    <s v="9.00AM"/>
    <x v="10"/>
    <s v="5.00PM"/>
    <s v="Site clean"/>
  </r>
  <r>
    <n v="58"/>
    <s v="1113"/>
    <s v="NMP(Water line Fixing in leaching Tank)"/>
    <x v="0"/>
    <x v="5"/>
    <x v="0"/>
    <s v="sahidul-HSE"/>
    <x v="4"/>
    <x v="12"/>
    <x v="2"/>
    <s v="G.I pipe fixxing work"/>
    <x v="0"/>
    <s v="Safety Glass,mask,hand glubs,safety shoe"/>
    <x v="0"/>
    <x v="0"/>
    <s v="N/A"/>
    <x v="11"/>
    <s v="8.30PM"/>
    <x v="24"/>
    <s v="5.00PM"/>
    <s v="Site clean"/>
  </r>
  <r>
    <n v="59"/>
    <s v="0840"/>
    <s v="Methanol Store(Pipe line extended Work)"/>
    <x v="1"/>
    <x v="4"/>
    <x v="4"/>
    <s v="sahidul-HSE"/>
    <x v="3"/>
    <x v="11"/>
    <x v="2"/>
    <s v=" Cutting &amp; drilling work"/>
    <x v="1"/>
    <s v="Helmet,Safety Glass,mask,hand glubs,safety shoe"/>
    <x v="0"/>
    <x v="0"/>
    <s v="N/A"/>
    <x v="11"/>
    <s v="8.45AM"/>
    <x v="24"/>
    <s v="5.00PM"/>
    <s v="Site clean"/>
  </r>
  <r>
    <n v="60"/>
    <s v="0845"/>
    <s v="Methanol store(Pipe&amp;support cutting&amp;making&amp;smoke detection install work"/>
    <x v="1"/>
    <x v="4"/>
    <x v="4"/>
    <s v="Azim-HSE"/>
    <x v="3"/>
    <x v="11"/>
    <x v="2"/>
    <s v="Cutting &amp;making Work"/>
    <x v="1"/>
    <s v="Helmet,Safety Glass,mask,hand glubs,safety shoe"/>
    <x v="0"/>
    <x v="0"/>
    <s v="N/A"/>
    <x v="12"/>
    <s v="8.50AM"/>
    <x v="11"/>
    <s v="5.00PM"/>
    <s v="Site clean"/>
  </r>
  <r>
    <n v="61"/>
    <s v="0842"/>
    <s v="Methanol Storage(MS pipe installaion Work )"/>
    <x v="1"/>
    <x v="4"/>
    <x v="4"/>
    <s v="Azim-HSE"/>
    <x v="3"/>
    <x v="11"/>
    <x v="2"/>
    <s v="Pipe Installatiuon Wrok "/>
    <x v="1"/>
    <s v="Helmet,Safety Glass,mask,hand glubs,safety shoe,Face visor "/>
    <x v="0"/>
    <x v="0"/>
    <s v="N/A"/>
    <x v="12"/>
    <s v="8.30AM"/>
    <x v="11"/>
    <s v="5.00PM"/>
    <s v="Site clean"/>
  </r>
  <r>
    <n v="62"/>
    <s v="0843"/>
    <s v="Methanol store(Pipe&amp;Tie cutting&amp;fixing,support making,material shifting."/>
    <x v="1"/>
    <x v="5"/>
    <x v="4"/>
    <s v="Imran-Hse"/>
    <x v="4"/>
    <x v="12"/>
    <x v="2"/>
    <s v="Pipe Cutting &amp; fixxing Work"/>
    <x v="1"/>
    <s v="Helmet,Safety Glass,mask,hand glubs,safety shoe,Face visore,aprone,belt "/>
    <x v="0"/>
    <x v="0"/>
    <s v="N/A"/>
    <x v="24"/>
    <s v="8.45AM"/>
    <x v="25"/>
    <s v="5.00PM"/>
    <s v="Site clean"/>
  </r>
  <r>
    <n v="63"/>
    <s v="0431"/>
    <s v="Chain oven&amp;NMP(Railing Installaion,Platform extention&amp;support Fixxing"/>
    <x v="0"/>
    <x v="5"/>
    <x v="9"/>
    <s v="Imran-Hse"/>
    <x v="4"/>
    <x v="12"/>
    <x v="2"/>
    <s v="Grinding&amp; Material Shifting Work"/>
    <x v="0"/>
    <s v="Helmet,Safety Glass,mask,hand glubs,safety shoe,body Aprone"/>
    <x v="0"/>
    <x v="0"/>
    <s v="N/A"/>
    <x v="13"/>
    <s v="9.00AM&lt;"/>
    <x v="12"/>
    <s v="5.00PM"/>
    <s v="Site clean"/>
  </r>
  <r>
    <n v="64"/>
    <s v="0436"/>
    <s v="NMP Platform Extension,Supprort Fixxing,railing installaion Work"/>
    <x v="1"/>
    <x v="5"/>
    <x v="9"/>
    <s v="Azim-HSE"/>
    <x v="4"/>
    <x v="12"/>
    <x v="2"/>
    <s v="Grinding&amp; Material Shifting Work"/>
    <x v="0"/>
    <s v="Helmet,Safety Glass,mask,hand glubs,safety shoe"/>
    <x v="0"/>
    <x v="0"/>
    <s v="N/A"/>
    <x v="13"/>
    <s v="9.00AM"/>
    <x v="12"/>
    <s v="5.00PM"/>
    <s v="Site clean"/>
  </r>
  <r>
    <n v="65"/>
    <s v="0846"/>
    <s v="Methanol Store(Pipe Tread Cutting,support,fixxing smoke detectiom install"/>
    <x v="1"/>
    <x v="4"/>
    <x v="4"/>
    <s v="Imran-Hse"/>
    <x v="3"/>
    <x v="11"/>
    <x v="2"/>
    <s v="Cutting &amp;making Work"/>
    <x v="1"/>
    <s v="Helmet,Safety Glass,mask,hand glubs,safety shoe,safety belt"/>
    <x v="0"/>
    <x v="0"/>
    <s v="N/A"/>
    <x v="25"/>
    <s v="8.30AM"/>
    <x v="26"/>
    <s v="5.00PM"/>
    <s v="Site clean"/>
  </r>
  <r>
    <n v="66"/>
    <s v="0435"/>
    <s v="Floor Apoxy &amp; cleaning Work "/>
    <x v="0"/>
    <x v="4"/>
    <x v="10"/>
    <s v="Imran-Hse"/>
    <x v="3"/>
    <x v="11"/>
    <x v="2"/>
    <s v="floor casting work "/>
    <x v="0"/>
    <s v="Helmet,Safety Glass,mask,hand glubs,safety shoe"/>
    <x v="0"/>
    <x v="0"/>
    <s v="N/A"/>
    <x v="25"/>
    <s v="8.30 AM"/>
    <x v="26"/>
    <s v="5.00PM"/>
    <s v="Site clean"/>
  </r>
  <r>
    <n v="67"/>
    <s v="0526"/>
    <s v="unit-3 infront security  room DB Install&amp;rod cutting work,cable dressing"/>
    <x v="0"/>
    <x v="0"/>
    <x v="2"/>
    <s v="Bakkar"/>
    <x v="0"/>
    <x v="2"/>
    <x v="1"/>
    <s v="db Installation&amp;rodcutting work "/>
    <x v="0"/>
    <s v="Helmet,Safety Glass,mask,hand glubs,safety shoe,Face visor"/>
    <x v="3"/>
    <x v="3"/>
    <s v="Y-h053,B-H142"/>
    <x v="26"/>
    <s v="10.00AM"/>
    <x v="13"/>
    <s v="5.00PM"/>
    <s v="Site clean"/>
  </r>
  <r>
    <n v="68"/>
    <s v="0528"/>
    <s v="Unit-3 infront security  room Pvc loine making &amp;Vessel clean work "/>
    <x v="0"/>
    <x v="0"/>
    <x v="2"/>
    <s v="Bakkar"/>
    <x v="0"/>
    <x v="2"/>
    <x v="1"/>
    <s v="pvc pipe install work"/>
    <x v="0"/>
    <s v="Helmet,Safety Glass,mask,hand glubs,safety shoe,Face visor"/>
    <x v="0"/>
    <x v="0"/>
    <s v="N/A"/>
    <x v="27"/>
    <s v="10.Am"/>
    <x v="27"/>
    <s v="4.00Pm"/>
    <s v="Site clean"/>
  </r>
  <r>
    <n v="69"/>
    <s v="0532"/>
    <s v="Project Room door stoper fixing Work "/>
    <x v="0"/>
    <x v="0"/>
    <x v="0"/>
    <s v="Bakkar"/>
    <x v="0"/>
    <x v="1"/>
    <x v="0"/>
    <s v="Drilling Work"/>
    <x v="0"/>
    <s v="Helmet,Safety Glass,mask,hand glubs,safety shoe,"/>
    <x v="0"/>
    <x v="0"/>
    <s v="N/A"/>
    <x v="28"/>
    <s v="4.30Pm"/>
    <x v="28"/>
    <s v="5.10PM"/>
    <s v="Site clean"/>
  </r>
  <r>
    <n v="70"/>
    <s v="531"/>
    <s v="Infront Security Room Rain Water plant DB&amp;shade Fixxing Work"/>
    <x v="0"/>
    <x v="0"/>
    <x v="0"/>
    <s v="Bakkar"/>
    <x v="0"/>
    <x v="2"/>
    <x v="0"/>
    <s v="Db Fixing Work"/>
    <x v="0"/>
    <s v="Helmet,Safety Glass,mask,hand glubs,safety shoe,"/>
    <x v="0"/>
    <x v="0"/>
    <s v="N/A"/>
    <x v="28"/>
    <s v="10.45AM"/>
    <x v="28"/>
    <s v="6.00PM"/>
    <s v="Site clean"/>
  </r>
  <r>
    <n v="71"/>
    <s v="0535"/>
    <s v="Infront Security Room Rain Water plant DB&amp;Flow meter Fixing work"/>
    <x v="0"/>
    <x v="0"/>
    <x v="2"/>
    <s v="Bakkar"/>
    <x v="0"/>
    <x v="2"/>
    <x v="0"/>
    <s v="Flow Meter Fixxing Work"/>
    <x v="0"/>
    <s v="Helmet,Safety Glass,mask,hand glubs,safety shoe,"/>
    <x v="0"/>
    <x v="0"/>
    <s v="N/A"/>
    <x v="29"/>
    <s v="11.40AM"/>
    <x v="29"/>
    <s v="6.00PM"/>
    <s v="Site clean"/>
  </r>
  <r>
    <n v="72"/>
    <s v="0536"/>
    <s v="Unit-3 Roof top (DM water plant Electrical socket fixing work)"/>
    <x v="0"/>
    <x v="0"/>
    <x v="0"/>
    <s v="Bakkar"/>
    <x v="0"/>
    <x v="2"/>
    <x v="1"/>
    <s v="Socket Fixing Work"/>
    <x v="0"/>
    <s v="Helmet,Safety Glass,mask,hand glubs,safety shoe,"/>
    <x v="0"/>
    <x v="0"/>
    <s v="N/A"/>
    <x v="30"/>
    <s v="12.20AM"/>
    <x v="30"/>
    <s v="4.00Pm"/>
    <s v="Site clean"/>
  </r>
  <r>
    <n v="73"/>
    <s v="0537"/>
    <s v="Unit-3 infront security  room(DM plant aluminium channel fixng "/>
    <x v="0"/>
    <x v="0"/>
    <x v="0"/>
    <s v="Bakkar"/>
    <x v="0"/>
    <x v="2"/>
    <x v="1"/>
    <s v="Drilling Work"/>
    <x v="0"/>
    <s v="Helmet,Safety Glass,mask,hand glubs,safety shoe,"/>
    <x v="0"/>
    <x v="0"/>
    <s v="N/A"/>
    <x v="30"/>
    <s v="8.30Am"/>
    <x v="30"/>
    <s v="4.00Pm"/>
    <s v="Site clean"/>
  </r>
  <r>
    <n v="74"/>
    <s v="0541"/>
    <s v="Unit-3 Office Ground floor KW meter setup work"/>
    <x v="0"/>
    <x v="0"/>
    <x v="0"/>
    <s v="Bakkar"/>
    <x v="0"/>
    <x v="15"/>
    <x v="1"/>
    <s v="wall drilling work"/>
    <x v="0"/>
    <s v="Helmet,Safety Glass,mask,hand glubs,safety shoe,Face visor"/>
    <x v="3"/>
    <x v="3"/>
    <s v="Yellow-H055"/>
    <x v="31"/>
    <s v="9.30AM"/>
    <x v="31"/>
    <s v="7.00PM"/>
    <s v="Site clean"/>
  </r>
  <r>
    <n v="75"/>
    <s v="0309"/>
    <s v="IT&amp;subStation Room solinaid valve connection Work"/>
    <x v="0"/>
    <x v="0"/>
    <x v="4"/>
    <s v="Bakkar"/>
    <x v="0"/>
    <x v="4"/>
    <x v="0"/>
    <s v="Electrical Connection Work"/>
    <x v="0"/>
    <s v="Helmet,,mask,hand glubs,safety shoe"/>
    <x v="0"/>
    <x v="0"/>
    <s v="N/A"/>
    <x v="32"/>
    <s v="11.00AM"/>
    <x v="32"/>
    <s v="3.30PM"/>
    <s v="Site clean"/>
  </r>
  <r>
    <n v="76"/>
    <s v="0310"/>
    <s v="PVC-2 Side A Singeing Area New DB fixing Work"/>
    <x v="1"/>
    <x v="0"/>
    <x v="0"/>
    <s v="Bakkar"/>
    <x v="0"/>
    <x v="7"/>
    <x v="0"/>
    <s v="Db Fixxing Work "/>
    <x v="0"/>
    <s v="Helmet,Safety Glass,mask,hand glubs,safety shoe,"/>
    <x v="0"/>
    <x v="0"/>
    <s v="N/A"/>
    <x v="33"/>
    <s v="9.30AM"/>
    <x v="33"/>
    <s v="6.00PM"/>
    <s v="Site clean"/>
  </r>
  <r>
    <n v="77"/>
    <s v="0312Y"/>
    <s v="New singeing Body Fixxing work"/>
    <x v="1"/>
    <x v="0"/>
    <x v="0"/>
    <s v="Bakkar"/>
    <x v="0"/>
    <x v="7"/>
    <x v="0"/>
    <s v="singeing body Installation Work"/>
    <x v="0"/>
    <s v="Helmet,Safety Glass,mask,hand glubs,safety shoe,Face visor"/>
    <x v="6"/>
    <x v="6"/>
    <s v="y-055,053R-020,021,016,014"/>
    <x v="34"/>
    <s v="9.15AM"/>
    <x v="34"/>
    <s v="3.00PM"/>
    <s v="Site clean"/>
  </r>
  <r>
    <n v="78"/>
    <s v="0613"/>
    <s v="Pvc-2 New singeing area cable&amp;channel Insatallation Work"/>
    <x v="1"/>
    <x v="0"/>
    <x v="0"/>
    <s v="Bakkar"/>
    <x v="0"/>
    <x v="7"/>
    <x v="0"/>
    <s v="aluminium channel fixing "/>
    <x v="0"/>
    <s v="Helmet,Safety Glass,mask,hand glubs,safety shoe,Face visor"/>
    <x v="3"/>
    <x v="3"/>
    <s v="Yellow-h053"/>
    <x v="35"/>
    <s v="10.30AM"/>
    <x v="35"/>
    <s v="5.45PM"/>
    <s v="Site clean"/>
  </r>
  <r>
    <n v="79"/>
    <s v="0848"/>
    <s v="Methanol Storage(MS pipe install,drilling,cutting,grinding,paint work)"/>
    <x v="1"/>
    <x v="4"/>
    <x v="4"/>
    <s v="Azim-HSE"/>
    <x v="3"/>
    <x v="13"/>
    <x v="2"/>
    <s v="cutting,drillinf&amp;Paint Work"/>
    <x v="1"/>
    <s v="Helmet,Safety Glass,mask,hand glubs,safety shoe,Face visor,aprone,safety belt"/>
    <x v="0"/>
    <x v="0"/>
    <s v="N/A"/>
    <x v="36"/>
    <s v="8.40AM"/>
    <x v="36"/>
    <s v="5.00PM"/>
    <s v="Site clean"/>
  </r>
  <r>
    <n v="80"/>
    <s v="0849"/>
    <s v="Methanol Storage(MS pipe install,drilling,cutting,grinding,paint work)"/>
    <x v="1"/>
    <x v="4"/>
    <x v="4"/>
    <s v="Mahfuz"/>
    <x v="3"/>
    <x v="11"/>
    <x v="2"/>
    <s v="cutting,drillinf&amp;Paint Work"/>
    <x v="1"/>
    <s v="Helmet,Safety Glass,mask,hand glubs,safety shoe,Face visor,aprone,safety belt"/>
    <x v="0"/>
    <x v="0"/>
    <s v="N/A"/>
    <x v="26"/>
    <s v="8.40AM"/>
    <x v="13"/>
    <s v="5.00PM"/>
    <s v="Site clean"/>
  </r>
  <r>
    <n v="81"/>
    <s v="0307"/>
    <s v="Mixxing Room(Painting Work)"/>
    <x v="0"/>
    <x v="4"/>
    <x v="5"/>
    <s v="Mahfuz"/>
    <x v="3"/>
    <x v="11"/>
    <x v="2"/>
    <s v="Wall Paint work"/>
    <x v="1"/>
    <s v="Helmet,Safety Glass,mask,hand glubs,safety shoe"/>
    <x v="0"/>
    <x v="0"/>
    <s v="N/A"/>
    <x v="27"/>
    <s v="9.30AM"/>
    <x v="27"/>
    <s v="5.00PM"/>
    <s v="Site clean"/>
  </r>
  <r>
    <n v="82"/>
    <s v="1608"/>
    <s v="Plying out side(Ms pipe line &amp;pipe cutting&amp; joint Work)"/>
    <x v="0"/>
    <x v="4"/>
    <x v="4"/>
    <s v="Mahfuz"/>
    <x v="3"/>
    <x v="11"/>
    <x v="2"/>
    <s v="cutting&amp; Fitting Work"/>
    <x v="0"/>
    <s v="Helmet,Safety Glass,mask,hand glubs,safety shoe,Face visor,aprone"/>
    <x v="0"/>
    <x v="0"/>
    <s v="N/A"/>
    <x v="37"/>
    <s v="9.30AM"/>
    <x v="37"/>
    <s v="5.00PM"/>
    <s v="Site clean"/>
  </r>
  <r>
    <n v="83"/>
    <s v="1616"/>
    <s v="Mixxing Room Weight Scale M/C chech &amp; repair work "/>
    <x v="0"/>
    <x v="4"/>
    <x v="15"/>
    <s v="Azim-HSE"/>
    <x v="4"/>
    <x v="16"/>
    <x v="2"/>
    <s v="scale repair"/>
    <x v="0"/>
    <s v="mask,Handglubs,safety shoe"/>
    <x v="0"/>
    <x v="0"/>
    <s v="N/A"/>
    <x v="38"/>
    <s v="11.00AM"/>
    <x v="38"/>
    <s v="3.00PM"/>
    <s v="Site clean"/>
  </r>
  <r>
    <n v="84"/>
    <s v="1609"/>
    <s v="Out Side of Flying(MS Pipe line work)"/>
    <x v="0"/>
    <x v="5"/>
    <x v="4"/>
    <s v="Samim"/>
    <x v="4"/>
    <x v="17"/>
    <x v="2"/>
    <s v="pipe line work "/>
    <x v="0"/>
    <s v="Helmet,Safety Glass,mask,hand glubs,safety shoe,Face visor,aprone"/>
    <x v="0"/>
    <x v="0"/>
    <s v="N/A"/>
    <x v="38"/>
    <s v="9.00AM"/>
    <x v="38"/>
    <s v="5.00PM"/>
    <s v="Site clean"/>
  </r>
  <r>
    <n v="85"/>
    <s v="1623"/>
    <s v="Infront Methanol Storage (MS pipe re-location)"/>
    <x v="0"/>
    <x v="4"/>
    <x v="0"/>
    <s v="Mahfuz"/>
    <x v="3"/>
    <x v="11"/>
    <x v="2"/>
    <s v="RE-Location work"/>
    <x v="0"/>
    <s v="Helmet,Hand glubs,safety shoe"/>
    <x v="0"/>
    <x v="0"/>
    <s v="N/A"/>
    <x v="29"/>
    <s v="9.00AM"/>
    <x v="29"/>
    <s v="5.00PM"/>
    <s v="Site clean"/>
  </r>
  <r>
    <n v="86"/>
    <s v="0837"/>
    <s v="NMP/Chain Oven(curtain fix,exaust fan install,cable dressing,tray fix)"/>
    <x v="1"/>
    <x v="5"/>
    <x v="11"/>
    <s v="Imran-Hse"/>
    <x v="4"/>
    <x v="17"/>
    <x v="2"/>
    <s v="drilling ,cutting,cable connection work"/>
    <x v="0"/>
    <s v="Helmet,Safety Glass,mask,hand glubs,safety shoe,Face visor,aprone"/>
    <x v="3"/>
    <x v="3"/>
    <s v="Y-84,b-02"/>
    <x v="29"/>
    <s v="8.45AM"/>
    <x v="29"/>
    <s v="1.00PM"/>
    <s v="Site clean"/>
  </r>
  <r>
    <n v="87"/>
    <s v="1630"/>
    <s v="Out Side of Flying(MS Pipe line &amp;Excavation work)"/>
    <x v="0"/>
    <x v="4"/>
    <x v="4"/>
    <s v="Mahfuz"/>
    <x v="3"/>
    <x v="11"/>
    <x v="2"/>
    <s v="Excavation Work"/>
    <x v="0"/>
    <s v="Helmet,Safety Glass,hand glubs,safety shoe,Face visor,aprone"/>
    <x v="0"/>
    <x v="0"/>
    <s v="N/A"/>
    <x v="30"/>
    <s v="9.30AM"/>
    <x v="30"/>
    <s v="5.00PM"/>
    <s v="Site clean"/>
  </r>
  <r>
    <n v="88"/>
    <s v="1636"/>
    <s v="Out side Flying (MS pipe line,Cutting,grinding,welding,Excavation)"/>
    <x v="0"/>
    <x v="4"/>
    <x v="16"/>
    <s v="Mahfuz"/>
    <x v="3"/>
    <x v="11"/>
    <x v="2"/>
    <s v="drilling work"/>
    <x v="0"/>
    <s v="Helmet,Safety Glass,mask,hand glubs,safety shoe,Face visor,aprone"/>
    <x v="0"/>
    <x v="0"/>
    <s v="N/A"/>
    <x v="39"/>
    <s v="5.50AM"/>
    <x v="39"/>
    <s v="5.00PM"/>
    <s v="Site clean"/>
  </r>
  <r>
    <n v="89"/>
    <s v="1644"/>
    <s v="Sub Station out side /Methanol storage(Co2 cylinder installation work)"/>
    <x v="0"/>
    <x v="4"/>
    <x v="4"/>
    <s v="Mahfuz"/>
    <x v="3"/>
    <x v="18"/>
    <x v="2"/>
    <s v="installation work "/>
    <x v="0"/>
    <s v="Helmet,Safety Glass,mask,hand glubs,safety shoe,Face visor,aprone"/>
    <x v="0"/>
    <x v="0"/>
    <s v="N/A"/>
    <x v="31"/>
    <s v="9.00AM"/>
    <x v="31"/>
    <s v="5.00PM"/>
    <s v="Site clean"/>
  </r>
  <r>
    <n v="90"/>
    <s v="1705"/>
    <s v="NAP-A(Foam Tank&amp;methanol Tank Shifting)"/>
    <x v="0"/>
    <x v="4"/>
    <x v="0"/>
    <s v="Mahfuz"/>
    <x v="3"/>
    <x v="19"/>
    <x v="2"/>
    <s v="material shifting work"/>
    <x v="0"/>
    <s v="Helmet,Hand glubs,safety shoe"/>
    <x v="0"/>
    <x v="0"/>
    <s v="N/A"/>
    <x v="40"/>
    <s v="5.00PM"/>
    <x v="40"/>
    <s v="9.00PM"/>
    <s v="Site clean"/>
  </r>
  <r>
    <n v="91"/>
    <s v="1650"/>
    <s v="Beside Methanol storage(exavation,brick wall,ms pipe line work)"/>
    <x v="0"/>
    <x v="4"/>
    <x v="16"/>
    <s v="Mahfuz"/>
    <x v="3"/>
    <x v="11"/>
    <x v="2"/>
    <s v="Wall making "/>
    <x v="0"/>
    <s v="Helmet,Safety Glass,mask,hand glubs,safety shoe,Face visor,aprone,safety belt"/>
    <x v="0"/>
    <x v="0"/>
    <s v="N/A"/>
    <x v="41"/>
    <s v="8.30AM"/>
    <x v="41"/>
    <s v="5.00PM"/>
    <s v="Site clean"/>
  </r>
  <r>
    <n v="92"/>
    <s v="1715"/>
    <s v="Beside Methanol storage(exavation,brick wall,ms pipe line work)"/>
    <x v="0"/>
    <x v="4"/>
    <x v="16"/>
    <s v="Mahfuz"/>
    <x v="3"/>
    <x v="11"/>
    <x v="2"/>
    <s v="Wall making "/>
    <x v="0"/>
    <s v="Helmet,Safety Glass,mask,hand glubs,safety shoe,Face visor,aprone"/>
    <x v="0"/>
    <x v="0"/>
    <s v="N/A"/>
    <x v="42"/>
    <s v="8.45AM"/>
    <x v="41"/>
    <s v="5.00PM"/>
    <s v="Site clean"/>
  </r>
  <r>
    <n v="93"/>
    <s v="1716"/>
    <s v="Unit-2 fork lift repair Work"/>
    <x v="0"/>
    <x v="0"/>
    <x v="3"/>
    <s v="Mahfuz"/>
    <x v="0"/>
    <x v="20"/>
    <x v="2"/>
    <s v="clutch open work"/>
    <x v="0"/>
    <s v="Hand glubs ,Safety shoe"/>
    <x v="0"/>
    <x v="0"/>
    <s v="N/A"/>
    <x v="42"/>
    <s v="10.45AM"/>
    <x v="42"/>
    <s v="5.00PM"/>
    <s v="Site clean"/>
  </r>
  <r>
    <n v="94"/>
    <s v="1726"/>
    <s v="Beside Methanol&amp;NMP Exavation,brick wall,MS Pipe Shifting"/>
    <x v="0"/>
    <x v="4"/>
    <x v="16"/>
    <s v="Mahfuz"/>
    <x v="3"/>
    <x v="11"/>
    <x v="2"/>
    <s v="Brick Wall making work"/>
    <x v="0"/>
    <s v="Helmet,Safety Glass,mask,hand glubs,safety shoe,Face visor,aprone"/>
    <x v="0"/>
    <x v="0"/>
    <s v="N/A"/>
    <x v="43"/>
    <s v="8.30AM"/>
    <x v="43"/>
    <s v="5.00PM"/>
    <s v="Site clean"/>
  </r>
  <r>
    <n v="95"/>
    <s v="1727"/>
    <s v="Sub-Station (gland fixxing&amp;Cylinder electrical Connetion work)"/>
    <x v="0"/>
    <x v="4"/>
    <x v="4"/>
    <s v="Mahfuz"/>
    <x v="3"/>
    <x v="18"/>
    <x v="2"/>
    <s v="Electrical Connection Work"/>
    <x v="0"/>
    <s v="Helmet,Safety Glass,mask,hand glubs,safety shoe"/>
    <x v="0"/>
    <x v="0"/>
    <s v="N/A"/>
    <x v="43"/>
    <s v="10.45AM"/>
    <x v="43"/>
    <s v="5.00PM"/>
    <s v="Site clean"/>
  </r>
  <r>
    <n v="96"/>
    <n v="1733"/>
    <s v="Beside Methanol storage(RCC casting,shuttering Painting,base plare fixed)"/>
    <x v="0"/>
    <x v="4"/>
    <x v="17"/>
    <s v="Mahfuz"/>
    <x v="3"/>
    <x v="11"/>
    <x v="2"/>
    <s v="RCC casting Work"/>
    <x v="0"/>
    <s v="Helmet,Safety Glass,mask,hand glubs,safety shoe,Face visor,aprone"/>
    <x v="0"/>
    <x v="0"/>
    <s v="N/A"/>
    <x v="44"/>
    <s v="8.45AM"/>
    <x v="44"/>
    <s v="5.00PM"/>
    <s v="Site clean"/>
  </r>
  <r>
    <n v="97"/>
    <s v="0112"/>
    <s v="NMP&amp;Sub-Station(angle support,MS Pipe line installation,Material shifting)"/>
    <x v="1"/>
    <x v="4"/>
    <x v="4"/>
    <s v="Mahfuz"/>
    <x v="3"/>
    <x v="18"/>
    <x v="2"/>
    <s v="angle support Fixxing  work"/>
    <x v="1"/>
    <s v="Helmet,Safety Glass,mask,hand glubs,safety shoe,Face visor,aprone,safety belt"/>
    <x v="0"/>
    <x v="0"/>
    <s v="N/A"/>
    <x v="44"/>
    <s v="8.45AM"/>
    <x v="44"/>
    <s v="5.00PM"/>
    <s v="Site clean"/>
  </r>
  <r>
    <n v="98"/>
    <s v="1735"/>
    <s v="Beside Methanol Storage(column install,brick wall making,msPipe line work)"/>
    <x v="0"/>
    <x v="4"/>
    <x v="16"/>
    <s v="Mahfuz"/>
    <x v="3"/>
    <x v="11"/>
    <x v="2"/>
    <s v="column Install work"/>
    <x v="0"/>
    <s v="Helmet,Safety Glass,mask,hand glubs,safety shoe,Face visor,aprone"/>
    <x v="0"/>
    <x v="0"/>
    <s v="N/A"/>
    <x v="45"/>
    <s v="8.30AM"/>
    <x v="45"/>
    <s v="5.00PM"/>
    <s v="Site clean"/>
  </r>
  <r>
    <n v="99"/>
    <n v="1737"/>
    <s v="Dry Chain oven(Support Welding Work)"/>
    <x v="1"/>
    <x v="5"/>
    <x v="0"/>
    <s v="Samim"/>
    <x v="4"/>
    <x v="21"/>
    <x v="2"/>
    <s v="support fixxing Work"/>
    <x v="0"/>
    <s v="Helmet,Safety Glass,mask,hand glubs,safety shoe,Face visor,aprone"/>
    <x v="0"/>
    <x v="0"/>
    <s v="N/A"/>
    <x v="45"/>
    <s v="9.00AM"/>
    <x v="45"/>
    <s v="5.00Pm"/>
    <s v="Site clean"/>
  </r>
  <r>
    <n v="100"/>
    <s v="1743"/>
    <s v="Beside Methanol store(Column install,brick wall making,,plastering,pipe line fabrication"/>
    <x v="0"/>
    <x v="5"/>
    <x v="16"/>
    <s v="Samim"/>
    <x v="4"/>
    <x v="17"/>
    <x v="2"/>
    <s v="wall making &amp; pipe fabrication work"/>
    <x v="0"/>
    <s v="Helmet,Safety Glass,mask,hand glubs,safety shoe,Face visor,aprone"/>
    <x v="0"/>
    <x v="0"/>
    <s v="N/A"/>
    <x v="32"/>
    <s v="8.30AM"/>
    <x v="32"/>
    <s v="6.00PM"/>
    <s v="Site clean"/>
  </r>
  <r>
    <n v="101"/>
    <s v="1802"/>
    <s v="Sub-station(Cbale fulling,Breakar fixxing,cylider electrical power connection)"/>
    <x v="0"/>
    <x v="4"/>
    <x v="0"/>
    <s v="Mahfuz"/>
    <x v="3"/>
    <x v="18"/>
    <x v="2"/>
    <s v="cable connectio work"/>
    <x v="0"/>
    <s v="Helmet,Safety Glass,mask,hand glubs,safety shoe"/>
    <x v="3"/>
    <x v="3"/>
    <s v="yellow-086"/>
    <x v="33"/>
    <s v="2.45 PM"/>
    <x v="33"/>
    <s v="5.00PM"/>
    <s v="Site clean"/>
  </r>
  <r>
    <n v="102"/>
    <s v="0109"/>
    <s v="Beside Methanol store(Column install,brick wall making,,plastering,pipe line fabrication"/>
    <x v="0"/>
    <x v="4"/>
    <x v="16"/>
    <s v="Mahfuz"/>
    <x v="3"/>
    <x v="11"/>
    <x v="2"/>
    <s v="Cable &amp;Brick Wall making work"/>
    <x v="1"/>
    <s v="Helmet,Safety Glass,mask,hand glubs,safety shoe,Face visor,aprone,safety belt"/>
    <x v="0"/>
    <x v="0"/>
    <s v="N/A"/>
    <x v="33"/>
    <s v="8.30AM"/>
    <x v="33"/>
    <s v="5.00PM"/>
    <s v="Site clean"/>
  </r>
  <r>
    <n v="103"/>
    <s v="0111"/>
    <s v="Beside methanol/sub station(Angle welding,wall sheeting cable fulling,co2 comitioning,"/>
    <x v="1"/>
    <x v="4"/>
    <x v="16"/>
    <s v="Mahfuz"/>
    <x v="3"/>
    <x v="18"/>
    <x v="2"/>
    <s v="Cable &amp;Brick Wall making work"/>
    <x v="1"/>
    <s v="Helmet,Safety Glass,mask,hand glubs,safety shoe,Face visor,aprone"/>
    <x v="0"/>
    <x v="0"/>
    <s v="N/A"/>
    <x v="46"/>
    <s v="8.30AM"/>
    <x v="46"/>
    <s v="5.00PM"/>
    <s v="Site clean"/>
  </r>
  <r>
    <n v="104"/>
    <s v="1812"/>
    <s v="Chain oven(Exaust Fanmotor pully belt opening,checking,fitting)"/>
    <x v="0"/>
    <x v="5"/>
    <x v="0"/>
    <s v="Samim"/>
    <x v="4"/>
    <x v="21"/>
    <x v="2"/>
    <s v="Exaust Fan checking"/>
    <x v="0"/>
    <s v="Helmet,Safety Glass,mask,hand glubs,safety shoe"/>
    <x v="7"/>
    <x v="7"/>
    <s v="yellow-61,red-02"/>
    <x v="34"/>
    <s v="4.00PM"/>
    <x v="34"/>
    <s v="6.30PM"/>
    <s v="Site clean"/>
  </r>
  <r>
    <n v="105"/>
    <s v="0117"/>
    <s v="NMP out side methanol Storage,Sub-Station(MS pipe line work,Wall clading,co2 electrical connetion jerking M/C relocation)"/>
    <x v="0"/>
    <x v="4"/>
    <x v="16"/>
    <s v="Mahfuz"/>
    <x v="3"/>
    <x v="19"/>
    <x v="2"/>
    <s v="drilling,re-location work "/>
    <x v="1"/>
    <s v="Helmet,Safety Glass,mask,hand glubs,safety shoe,Face visor,aprone,safety belt"/>
    <x v="3"/>
    <x v="3"/>
    <s v="yellow-61"/>
    <x v="34"/>
    <s v="8.30AM"/>
    <x v="34"/>
    <s v="5.00PM"/>
    <s v="Site clean"/>
  </r>
  <r>
    <n v="106"/>
    <n v="1819"/>
    <s v="Packing &amp;workshop(auto O/L safety guard opening,Guard making&amp; guard fixing)"/>
    <x v="0"/>
    <x v="5"/>
    <x v="0"/>
    <s v="Samim"/>
    <x v="4"/>
    <x v="22"/>
    <x v="2"/>
    <s v="Guard fixxing work"/>
    <x v="0"/>
    <s v="Helmet,Safety Glass,mask,hand glubs,safety shoe"/>
    <x v="7"/>
    <x v="7"/>
    <s v="yellow-60,red-02"/>
    <x v="35"/>
    <s v="11.10AM"/>
    <x v="35"/>
    <s v="5.00PM"/>
    <s v="Site clean"/>
  </r>
  <r>
    <n v="107"/>
    <s v="0118"/>
    <s v="NMP Out side methanol Area (MS pipe line install area &amp;house keeping)"/>
    <x v="0"/>
    <x v="4"/>
    <x v="16"/>
    <s v="Mahfuz"/>
    <x v="3"/>
    <x v="23"/>
    <x v="2"/>
    <s v="pipe line work "/>
    <x v="1"/>
    <s v="Helmet,Safety Glass,mask,hand glubs,safety shoe,Face visor,aprone,safety belt"/>
    <x v="0"/>
    <x v="0"/>
    <s v="N/A"/>
    <x v="35"/>
    <s v="8.45AM"/>
    <x v="35"/>
    <s v="5.00pm"/>
    <s v="Site clean"/>
  </r>
  <r>
    <n v="108"/>
    <s v="1824"/>
    <s v="sub-station&amp;compressor room(Breakar installation Work&amp;connection)"/>
    <x v="0"/>
    <x v="5"/>
    <x v="0"/>
    <s v="Samim"/>
    <x v="4"/>
    <x v="18"/>
    <x v="2"/>
    <s v="breakar connect work"/>
    <x v="0"/>
    <s v="Helmet,Safety Glass,mask,hand glubs,safety shoe"/>
    <x v="3"/>
    <x v="3"/>
    <s v="yellow-42"/>
    <x v="47"/>
    <s v="8.50AM"/>
    <x v="47"/>
    <s v="5.00PM"/>
    <s v="Site clean"/>
  </r>
  <r>
    <n v="109"/>
    <s v="0119"/>
    <s v="NMP Foam suptression (Pipe install,tie rod support,drilling,welding,grinding work )"/>
    <x v="1"/>
    <x v="5"/>
    <x v="18"/>
    <s v="Samim"/>
    <x v="4"/>
    <x v="17"/>
    <x v="2"/>
    <s v="grinding,welding,drilling work"/>
    <x v="1"/>
    <s v="Helmet,Safety Glass,mask,hand glubs,safety shoe,Face visor,aprone,safety belt"/>
    <x v="0"/>
    <x v="0"/>
    <s v="N/A"/>
    <x v="47"/>
    <s v="9.00AM"/>
    <x v="47"/>
    <s v="6.30PM"/>
    <s v="Site clean"/>
  </r>
  <r>
    <n v="110"/>
    <s v="0122"/>
    <s v="NMP Foam suppression both side  (Pipe install,tie rod support,drilling,welding,gringing work scafolding fixing work)"/>
    <x v="1"/>
    <x v="6"/>
    <x v="4"/>
    <s v="Raihan"/>
    <x v="1"/>
    <x v="24"/>
    <x v="2"/>
    <s v="grinding,welding,drilling work"/>
    <x v="1"/>
    <s v="Helmet,Safety Glass,mask,hand glubs,safety shoe,Face visor,aprone,safety belt"/>
    <x v="0"/>
    <x v="0"/>
    <s v="N/A"/>
    <x v="48"/>
    <s v="8.30AM"/>
    <x v="48"/>
    <s v="8.00PM"/>
    <s v="Site clean"/>
  </r>
  <r>
    <n v="111"/>
    <s v="1846"/>
    <s v="Chain oven(Coolin Fan belt Changing work)"/>
    <x v="0"/>
    <x v="5"/>
    <x v="0"/>
    <s v="Samim"/>
    <x v="4"/>
    <x v="23"/>
    <x v="2"/>
    <s v="belt fixing"/>
    <x v="0"/>
    <s v="Helmet,Safety Glass,mask,hand glubs,safety shoe"/>
    <x v="0"/>
    <x v="0"/>
    <s v="N/A"/>
    <x v="49"/>
    <s v="3.30PM"/>
    <x v="49"/>
    <s v="8.30PM"/>
    <s v="Site clean"/>
  </r>
  <r>
    <n v="112"/>
    <s v="1844"/>
    <s v="Assembly Point &amp; methanol storage back side(Floor chipping,Foam suppression moving work )"/>
    <x v="0"/>
    <x v="5"/>
    <x v="4"/>
    <s v="Samim"/>
    <x v="4"/>
    <x v="17"/>
    <x v="2"/>
    <s v="floor chipping "/>
    <x v="0"/>
    <s v="Helmet,Safety Glass,mask,hand glubs,safety shoe"/>
    <x v="0"/>
    <x v="0"/>
    <s v="N/A"/>
    <x v="49"/>
    <s v="9.30AM"/>
    <x v="49"/>
    <s v="5.00PM"/>
    <s v="Site clean"/>
  </r>
  <r>
    <n v="113"/>
    <s v="0320"/>
    <s v="Unit-3 1st floor (new auto overlock install,interlock setup&amp;safety guard fixxing)"/>
    <x v="1"/>
    <x v="0"/>
    <x v="0"/>
    <s v="Bakkar"/>
    <x v="0"/>
    <x v="6"/>
    <x v="1"/>
    <s v="installation work "/>
    <x v="0"/>
    <s v="Helmet,Safety Glass,mask,hand glubs,safety shoe"/>
    <x v="3"/>
    <x v="3"/>
    <s v="Yellow-H-55"/>
    <x v="50"/>
    <s v="9.15AM"/>
    <x v="50"/>
    <s v="5.50PM"/>
    <s v="Site clean"/>
  </r>
  <r>
    <n v="114"/>
    <s v="0327"/>
    <s v="W/h Aisle master hydralic pipe open work"/>
    <x v="0"/>
    <x v="0"/>
    <x v="0"/>
    <s v="Bakkar"/>
    <x v="0"/>
    <x v="25"/>
    <x v="1"/>
    <s v="pipe open work"/>
    <x v="0"/>
    <s v="Helmet,Safety Glass,mask,hand glubs,safety shoe"/>
    <x v="0"/>
    <x v="0"/>
    <s v="N/A"/>
    <x v="51"/>
    <s v="11.00PM"/>
    <x v="51"/>
    <s v="12.00PM"/>
    <s v="Site clean"/>
  </r>
  <r>
    <n v="115"/>
    <s v="0326"/>
    <s v="IT Room &amp; sub Station mk box fixing work "/>
    <x v="0"/>
    <x v="0"/>
    <x v="4"/>
    <s v="Bakkar"/>
    <x v="0"/>
    <x v="26"/>
    <x v="1"/>
    <s v="box fixxing Work"/>
    <x v="0"/>
    <s v="Helmet,Safety Glass,mask,hand glubs,safety shoe"/>
    <x v="0"/>
    <x v="0"/>
    <s v="N/A"/>
    <x v="51"/>
    <s v="10.30AM"/>
    <x v="51"/>
    <s v="3.00PM"/>
    <s v="Site clean"/>
  </r>
  <r>
    <n v="116"/>
    <s v="0128"/>
    <s v="Foam Tank installation, MS Pipe line, Floor Chiping &amp; Finishing work at Unit-02"/>
    <x v="0"/>
    <x v="4"/>
    <x v="4"/>
    <s v="Mahfuz"/>
    <x v="3"/>
    <x v="27"/>
    <x v="2"/>
    <s v="installation work "/>
    <x v="0"/>
    <s v="Helmet,Face Visor,Safety goggles,Mask,Hand Gloves,Safety shoe, Apron,Safety belt"/>
    <x v="0"/>
    <x v="0"/>
    <s v="N/A"/>
    <x v="49"/>
    <s v="8.30AM"/>
    <x v="49"/>
    <s v="7.00PM"/>
    <s v="Site clean"/>
  </r>
  <r>
    <n v="117"/>
    <n v="1916"/>
    <s v="Socket installation work at unit-02 packing"/>
    <x v="0"/>
    <x v="4"/>
    <x v="0"/>
    <s v="Mahfuz"/>
    <x v="3"/>
    <x v="27"/>
    <x v="2"/>
    <s v="Installation work "/>
    <x v="0"/>
    <s v="Helmet,Safety goggles,Mask,Hand gloves,Safet shoe"/>
    <x v="3"/>
    <x v="3"/>
    <s v="yellow-61"/>
    <x v="52"/>
    <s v="2.00PM"/>
    <x v="52"/>
    <s v="7.00PM"/>
    <s v="Site clean"/>
  </r>
  <r>
    <n v="118"/>
    <s v="0129"/>
    <s v="Brick wall making,Sheet&amp;Angle fitting &amp; MS pipe line installation work for Foam"/>
    <x v="0"/>
    <x v="4"/>
    <x v="16"/>
    <s v="Mahfuz"/>
    <x v="3"/>
    <x v="14"/>
    <x v="2"/>
    <s v="Sheet fitting, fixing &amp; Pipe Installation work "/>
    <x v="1"/>
    <s v="Helmet,Face Visor,Safety goggles,Mask,Hand Gloves,Safety shoe, Apron,Safety belt"/>
    <x v="0"/>
    <x v="0"/>
    <s v="N/A"/>
    <x v="52"/>
    <s v="8.30AM"/>
    <x v="52"/>
    <s v="7.00PM"/>
    <s v="Site clean"/>
  </r>
  <r>
    <n v="119"/>
    <n v="1917"/>
    <s v="Profile modification,tank shfting &amp; former alignment"/>
    <x v="0"/>
    <x v="7"/>
    <x v="0"/>
    <s v="Samim"/>
    <x v="4"/>
    <x v="17"/>
    <x v="2"/>
    <s v="Modification &amp; Shifting work"/>
    <x v="0"/>
    <s v="Helmet,Mask,Hand gloves,Safet shoe"/>
    <x v="0"/>
    <x v="0"/>
    <s v="N/A"/>
    <x v="51"/>
    <s v="8.30AM"/>
    <x v="51"/>
    <s v="7.00PM"/>
    <s v="Site clean"/>
  </r>
  <r>
    <n v="120"/>
    <s v="0615"/>
    <s v="Aisle master hydraulic pipe replace work at warehouse-03"/>
    <x v="0"/>
    <x v="0"/>
    <x v="3"/>
    <s v="Bakkar"/>
    <x v="0"/>
    <x v="28"/>
    <x v="1"/>
    <s v="Pipe replacement work"/>
    <x v="1"/>
    <s v="Helmet,hand gloves,safety shoe &amp; safety belt"/>
    <x v="0"/>
    <x v="0"/>
    <s v="N/A"/>
    <x v="53"/>
    <s v="10.30 am"/>
    <x v="53"/>
    <s v="01.00 pm"/>
    <s v="Site clean"/>
  </r>
  <r>
    <n v="121"/>
    <s v="0332"/>
    <s v="Weighing scale display checked at unit-03 warehouse"/>
    <x v="0"/>
    <x v="0"/>
    <x v="15"/>
    <s v="Bakkar"/>
    <x v="0"/>
    <x v="28"/>
    <x v="1"/>
    <s v="Weighing Scale checking"/>
    <x v="0"/>
    <s v="Helmet,hand gloves &amp; safety shoe"/>
    <x v="0"/>
    <x v="0"/>
    <s v="N/A"/>
    <x v="53"/>
    <s v="02.00 pm"/>
    <x v="53"/>
    <s v="04.00 pm"/>
    <s v="Site clean"/>
  </r>
  <r>
    <n v="122"/>
    <s v="0131"/>
    <s v="Foam MS pipe installation &amp; Angle fitting, Fixing work at unit-02"/>
    <x v="0"/>
    <x v="4"/>
    <x v="16"/>
    <s v="Mahfuz"/>
    <x v="3"/>
    <x v="20"/>
    <x v="2"/>
    <s v="Installation work"/>
    <x v="1"/>
    <s v="Helmet,Face visor,safety goggles,mask,hand gloves,safety shoe &amp; apron"/>
    <x v="0"/>
    <x v="0"/>
    <s v="N/A"/>
    <x v="53"/>
    <s v="08.30 am"/>
    <x v="53"/>
    <s v="07.00 pm"/>
    <s v="0132"/>
  </r>
  <r>
    <n v="123"/>
    <n v="1924"/>
    <s v="Auto overlock machine safety guard installation work at unit-02"/>
    <x v="1"/>
    <x v="7"/>
    <x v="0"/>
    <s v="Shamim"/>
    <x v="4"/>
    <x v="22"/>
    <x v="2"/>
    <s v="Installation work"/>
    <x v="0"/>
    <s v="Helmet,hand gloves &amp; safety shoe"/>
    <x v="3"/>
    <x v="3"/>
    <s v="Yellow &amp; Red"/>
    <x v="53"/>
    <s v="10.00 am"/>
    <x v="53"/>
    <s v="06.30 pm"/>
    <s v="Site clean"/>
  </r>
  <r>
    <n v="124"/>
    <n v="1930"/>
    <s v="Floor repairing work &amp; DB checking at unit-02 methanol storage"/>
    <x v="0"/>
    <x v="4"/>
    <x v="13"/>
    <s v="Mahfuz"/>
    <x v="3"/>
    <x v="20"/>
    <x v="2"/>
    <s v="Repairing work"/>
    <x v="0"/>
    <s v="Helmet,safety goggles,mask,hand gloves &amp; safety shoe"/>
    <x v="0"/>
    <x v="0"/>
    <s v="N/A"/>
    <x v="54"/>
    <s v="12.10 pm"/>
    <x v="54"/>
    <s v="07.00 pm"/>
    <s v="Site clean"/>
  </r>
  <r>
    <n v="125"/>
    <s v="0132"/>
    <s v="Foam MS pipe installation, wall setting &amp; Door fitting, Fixing work at unit-02"/>
    <x v="0"/>
    <x v="4"/>
    <x v="16"/>
    <s v="Mahfuz"/>
    <x v="3"/>
    <x v="21"/>
    <x v="2"/>
    <s v="Installation work"/>
    <x v="1"/>
    <s v="Helmet,Face visor,safety goggles,mask,hand gloves,safety shoe,apron &amp; Apron"/>
    <x v="0"/>
    <x v="0"/>
    <s v="N/A"/>
    <x v="54"/>
    <s v="08.30 am"/>
    <x v="54"/>
    <s v="07.00 pm"/>
    <s v="0131"/>
  </r>
  <r>
    <n v="126"/>
    <n v="1938"/>
    <s v="Forklift wheel &amp; wheel bearing servicing at warehouse-02"/>
    <x v="0"/>
    <x v="0"/>
    <x v="19"/>
    <s v="Bakkar"/>
    <x v="0"/>
    <x v="20"/>
    <x v="2"/>
    <s v="Servicing work"/>
    <x v="0"/>
    <s v="Helmet,hand gloves &amp; safety shoe"/>
    <x v="0"/>
    <x v="0"/>
    <s v="N/A"/>
    <x v="55"/>
    <s v="02.30 pm"/>
    <x v="55"/>
    <s v="04.00 pm"/>
    <s v="Site clean"/>
  </r>
  <r>
    <n v="127"/>
    <s v="0133"/>
    <s v="MS pipe fitting, welding, cutting, support making &amp; materials shifting at unit-02 foam suppression shed."/>
    <x v="0"/>
    <x v="7"/>
    <x v="4"/>
    <s v="Shamim"/>
    <x v="4"/>
    <x v="17"/>
    <x v="2"/>
    <s v="Pipe fittings &amp; welding work"/>
    <x v="1"/>
    <s v="Helmet,face visor,safety goggles,mask,hand gloves,safety shoe &amp; safety belt"/>
    <x v="0"/>
    <x v="0"/>
    <s v="N/A"/>
    <x v="55"/>
    <s v="09.00 am"/>
    <x v="55"/>
    <s v="06.00 pm"/>
    <s v="Site clean"/>
  </r>
  <r>
    <n v="128"/>
    <s v="0134"/>
    <s v="Foam MS pipe installation work at unit-02"/>
    <x v="0"/>
    <x v="4"/>
    <x v="4"/>
    <s v="Mahfuz"/>
    <x v="3"/>
    <x v="21"/>
    <x v="2"/>
    <s v="Pipe installation work"/>
    <x v="1"/>
    <s v="Helmet,face visor,safety goggles,mask,hand gloves,safety shoe,apron &amp; safety belt"/>
    <x v="0"/>
    <x v="0"/>
    <s v="N/A"/>
    <x v="56"/>
    <s v="09.00 am"/>
    <x v="56"/>
    <s v="07.00 pm"/>
    <s v="0134"/>
  </r>
  <r>
    <n v="129"/>
    <s v="0135"/>
    <s v="Foam MS pipe installation, welding &amp; cutting work at unit-02"/>
    <x v="0"/>
    <x v="7"/>
    <x v="4"/>
    <s v="Shamim"/>
    <x v="4"/>
    <x v="29"/>
    <x v="2"/>
    <s v="Pipe installation work"/>
    <x v="1"/>
    <s v="Helmet,face visor,safety goggles,mask,hand gloves,safety shoe,apron &amp; safety belt"/>
    <x v="0"/>
    <x v="0"/>
    <s v="N/A"/>
    <x v="57"/>
    <s v="08.30 am"/>
    <x v="57"/>
    <s v="05.00 pm"/>
    <s v="0133"/>
  </r>
  <r>
    <n v="130"/>
    <n v="1207"/>
    <s v="Floor grinding, floor painting, angle cutting &amp; welding work at unit-02"/>
    <x v="0"/>
    <x v="7"/>
    <x v="0"/>
    <s v="Shamim"/>
    <x v="4"/>
    <x v="17"/>
    <x v="2"/>
    <s v="Floor repairng work"/>
    <x v="0"/>
    <s v="Helmet,face visor,safety goggles,mask,hand gloves,safety shoe &amp; apron"/>
    <x v="0"/>
    <x v="0"/>
    <s v="N/A"/>
    <x v="58"/>
    <s v="08.30 am"/>
    <x v="58"/>
    <s v="8.30 pm"/>
    <s v="0134"/>
  </r>
  <r>
    <n v="131"/>
    <s v="0137"/>
    <s v="MS pipe fitting, welding, cutting, support making &amp; materials shifting at unit-02 foam suppression shed."/>
    <x v="0"/>
    <x v="4"/>
    <x v="4"/>
    <s v="Mahfuz"/>
    <x v="3"/>
    <x v="29"/>
    <x v="2"/>
    <s v="Pipe installation work"/>
    <x v="1"/>
    <s v="Helmet,face visor,safety goggles,mask,hand gloves,safety shoe,apron &amp; safety belt"/>
    <x v="0"/>
    <x v="0"/>
    <s v="N/A"/>
    <x v="58"/>
    <s v="08.30 am"/>
    <x v="58"/>
    <s v="8.30 pm"/>
    <s v="0135"/>
  </r>
  <r>
    <n v="132"/>
    <s v="0338"/>
    <s v="Industrial socket installation at unit-03 5th floor &amp; roof top."/>
    <x v="0"/>
    <x v="0"/>
    <x v="0"/>
    <s v="Bakkar"/>
    <x v="0"/>
    <x v="25"/>
    <x v="1"/>
    <s v="Installation work"/>
    <x v="0"/>
    <s v="Helmet,safety goggles,mask,hand gloves &amp; safety shoe"/>
    <x v="0"/>
    <x v="0"/>
    <s v="N/A"/>
    <x v="58"/>
    <s v="10.00 am"/>
    <x v="58"/>
    <s v="05.00 pm"/>
    <s v="Site clean"/>
  </r>
  <r>
    <n v="133"/>
    <n v="1209"/>
    <s v="Railing, joint repair &amp; angle cutting, welding work at unit-02 drying chain oven area"/>
    <x v="1"/>
    <x v="4"/>
    <x v="0"/>
    <s v="Mahfuz"/>
    <x v="3"/>
    <x v="21"/>
    <x v="2"/>
    <s v="Repairing work"/>
    <x v="0"/>
    <s v="Helmet,face visor,safety goggles,mask,hand gloves,safety shoe &amp; apron"/>
    <x v="0"/>
    <x v="0"/>
    <s v="N/A"/>
    <x v="59"/>
    <s v="08.30 am"/>
    <x v="59"/>
    <s v="8.30 pm"/>
    <s v="Site clean"/>
  </r>
  <r>
    <n v="134"/>
    <s v="0340"/>
    <s v="Industrial socket installation at unit-03 roof top."/>
    <x v="0"/>
    <x v="8"/>
    <x v="0"/>
    <s v="Dulal"/>
    <x v="2"/>
    <x v="30"/>
    <x v="1"/>
    <s v="Installation work"/>
    <x v="0"/>
    <s v="Mask, Hand gloves &amp; Safety shoe"/>
    <x v="3"/>
    <x v="3"/>
    <s v="Yellow"/>
    <x v="59"/>
    <s v="12.00 pm"/>
    <x v="59"/>
    <s v="03.00 pm"/>
    <s v="Site clean"/>
  </r>
  <r>
    <n v="135"/>
    <s v="0344"/>
    <s v="Capacitor change for DM water plant at Unit-03 roof top"/>
    <x v="0"/>
    <x v="0"/>
    <x v="0"/>
    <s v="Bakkar"/>
    <x v="0"/>
    <x v="6"/>
    <x v="1"/>
    <s v="Servicing work"/>
    <x v="0"/>
    <s v="Helmet,Mask,Hand gloves &amp; safety shoe"/>
    <x v="3"/>
    <x v="3"/>
    <s v="Yellow"/>
    <x v="60"/>
    <s v="12.00 pm"/>
    <x v="60"/>
    <s v="12.15 pm"/>
    <s v="Site clean"/>
  </r>
  <r>
    <n v="136"/>
    <s v="0343"/>
    <s v="Solar panel unloading &amp; shifting to unit-03 5th floor"/>
    <x v="0"/>
    <x v="7"/>
    <x v="0"/>
    <s v="Shamim"/>
    <x v="4"/>
    <x v="6"/>
    <x v="1"/>
    <s v="Unloading work"/>
    <x v="0"/>
    <s v="Helmet,hand gloves &amp; safety shoe"/>
    <x v="0"/>
    <x v="0"/>
    <s v="N/A"/>
    <x v="60"/>
    <s v="09.00 am"/>
    <x v="60"/>
    <s v="06.15 pm"/>
    <s v="Site clean"/>
  </r>
  <r>
    <n v="137"/>
    <s v="0635"/>
    <s v="DM water plant motor checking at unit-03 roof top"/>
    <x v="0"/>
    <x v="0"/>
    <x v="0"/>
    <s v="Bakkar"/>
    <x v="0"/>
    <x v="0"/>
    <x v="1"/>
    <s v="Servicing work"/>
    <x v="0"/>
    <s v="Hand gloves &amp; Safety shoe"/>
    <x v="3"/>
    <x v="3"/>
    <s v="Yellow"/>
    <x v="61"/>
    <s v="05.40 pm"/>
    <x v="61"/>
    <s v="06.55 pm"/>
    <s v="Site clean"/>
  </r>
  <r>
    <n v="138"/>
    <s v="0348"/>
    <s v="Solar panel shifting from Grand floor to unit-03 5th floor"/>
    <x v="0"/>
    <x v="0"/>
    <x v="0"/>
    <s v="Bakkar"/>
    <x v="0"/>
    <x v="6"/>
    <x v="1"/>
    <s v="Shifting work"/>
    <x v="0"/>
    <s v="Helmet,hand gloves &amp; safety shoe"/>
    <x v="3"/>
    <x v="3"/>
    <s v="Yellow"/>
    <x v="61"/>
    <s v="08.45 am"/>
    <x v="61"/>
    <s v="04.00 PM"/>
    <s v="Site clean"/>
  </r>
  <r>
    <n v="139"/>
    <s v="0140"/>
    <s v="Foam pipe installation, support making, welding, cutting &amp; grinding work at unit-02"/>
    <x v="0"/>
    <x v="4"/>
    <x v="4"/>
    <s v="Mahfuz"/>
    <x v="3"/>
    <x v="29"/>
    <x v="2"/>
    <s v="Installation work"/>
    <x v="0"/>
    <s v="Helmet,face visor,goggles,mask,hand gloves,safety shoe,apron &amp; safety belt"/>
    <x v="0"/>
    <x v="0"/>
    <s v="N/A"/>
    <x v="61"/>
    <s v="08.30 am"/>
    <x v="61"/>
    <s v="08.30 pm"/>
    <s v="0137"/>
  </r>
  <r>
    <n v="140"/>
    <s v="0349"/>
    <s v="Solar panel shifting from unit-03 5th floor to roof top"/>
    <x v="0"/>
    <x v="0"/>
    <x v="0"/>
    <s v="Bakkar"/>
    <x v="0"/>
    <x v="6"/>
    <x v="1"/>
    <s v="Shifting work"/>
    <x v="0"/>
    <s v="Helmet,hand gloves &amp; safety shoe"/>
    <x v="0"/>
    <x v="0"/>
    <s v="N/A"/>
    <x v="62"/>
    <s v="08.45 am"/>
    <x v="62"/>
    <s v="07.00 pm"/>
    <s v="Site clean"/>
  </r>
  <r>
    <n v="141"/>
    <s v="0141"/>
    <s v="Foam pipe installation, support making, welding, cutting &amp; grinding work at unit-02"/>
    <x v="1"/>
    <x v="7"/>
    <x v="4"/>
    <s v="Shamim"/>
    <x v="4"/>
    <x v="29"/>
    <x v="2"/>
    <s v="Installation work"/>
    <x v="1"/>
    <s v="Helmet,face visor,goggles,mask,hand gloves,safety shoe,apron &amp; safety belt"/>
    <x v="0"/>
    <x v="0"/>
    <s v="N/A"/>
    <x v="62"/>
    <s v="09.30 am"/>
    <x v="62"/>
    <s v="06.30 pm"/>
    <s v="Site clean"/>
  </r>
  <r>
    <n v="142"/>
    <s v="0142"/>
    <s v="Tarpauling fixing work at unit-02"/>
    <x v="0"/>
    <x v="7"/>
    <x v="9"/>
    <s v="Shamim"/>
    <x v="4"/>
    <x v="17"/>
    <x v="2"/>
    <s v="Fixing work"/>
    <x v="1"/>
    <s v="Helmet,hand gloves,safety shoe &amp; safety belt"/>
    <x v="0"/>
    <x v="0"/>
    <s v="N/A"/>
    <x v="63"/>
    <s v="11.15 am"/>
    <x v="63"/>
    <s v="05.00 pm"/>
    <s v="Site clean"/>
  </r>
  <r>
    <n v="143"/>
    <s v="0350"/>
    <s v="Solar panel shifting from unit-03 5th floor to roof top"/>
    <x v="0"/>
    <x v="0"/>
    <x v="0"/>
    <s v="Bakkar"/>
    <x v="0"/>
    <x v="6"/>
    <x v="1"/>
    <s v="Shifting work"/>
    <x v="0"/>
    <s v="Helmet,hand gloves &amp; safety shoe"/>
    <x v="0"/>
    <x v="0"/>
    <s v="N/A"/>
    <x v="63"/>
    <s v="08.45 am"/>
    <x v="63"/>
    <s v="06.00 pm"/>
    <s v="Site clean"/>
  </r>
  <r>
    <n v="144"/>
    <s v="0202"/>
    <s v="Layout marking &amp; floor chipping at unit-03 roof"/>
    <x v="0"/>
    <x v="4"/>
    <x v="20"/>
    <s v="Mahfuz"/>
    <x v="3"/>
    <x v="6"/>
    <x v="1"/>
    <s v="Construction work"/>
    <x v="0"/>
    <s v="Helmet,goggles,mask,hand gloves &amp; safety shoe"/>
    <x v="0"/>
    <x v="0"/>
    <s v="N/A"/>
    <x v="63"/>
    <s v="08.45 am"/>
    <x v="63"/>
    <s v="05.00 pm"/>
    <s v="0202"/>
  </r>
  <r>
    <n v="145"/>
    <s v="0205"/>
    <s v="Solar panel shifting from unit-03 5th floor to roof top"/>
    <x v="0"/>
    <x v="0"/>
    <x v="0"/>
    <s v="Bakkar"/>
    <x v="0"/>
    <x v="6"/>
    <x v="1"/>
    <s v="Shifting work"/>
    <x v="0"/>
    <s v="Helmet,hand gloves &amp; safety shoe"/>
    <x v="0"/>
    <x v="0"/>
    <s v="N/A"/>
    <x v="64"/>
    <s v="08.45 am"/>
    <x v="64"/>
    <s v="04.00 pm"/>
    <s v="Site clean"/>
  </r>
  <r>
    <n v="146"/>
    <s v="0206"/>
    <s v="Layout marking,floor drilling &amp; slab top surface chipping at unit-03 roof"/>
    <x v="0"/>
    <x v="4"/>
    <x v="20"/>
    <s v="Mahfuz"/>
    <x v="3"/>
    <x v="6"/>
    <x v="1"/>
    <s v="Construction work"/>
    <x v="0"/>
    <s v="Helmet,goggles,mask,hand gloves &amp; safety shoe"/>
    <x v="0"/>
    <x v="0"/>
    <s v="N/A"/>
    <x v="64"/>
    <s v="08.30 am"/>
    <x v="64"/>
    <s v="08.30 pm"/>
    <s v="0206"/>
  </r>
  <r>
    <n v="147"/>
    <s v="0143"/>
    <s v="Foam pipe installation, support making, welding, cutting &amp; grinding work at unit-02"/>
    <x v="1"/>
    <x v="7"/>
    <x v="4"/>
    <s v="Shamim"/>
    <x v="4"/>
    <x v="29"/>
    <x v="2"/>
    <s v="Installation work"/>
    <x v="1"/>
    <s v="Helmet,face visor,goggles,mask,hand gloves,safety shoe,apron &amp; safety belt"/>
    <x v="0"/>
    <x v="0"/>
    <s v="N/A"/>
    <x v="64"/>
    <s v="09.00 am"/>
    <x v="64"/>
    <s v="06.00 pm"/>
    <s v="Site clean"/>
  </r>
  <r>
    <n v="148"/>
    <s v="0210"/>
    <s v="Slab making work at unit-01"/>
    <x v="0"/>
    <x v="0"/>
    <x v="9"/>
    <s v="Bakkar"/>
    <x v="0"/>
    <x v="7"/>
    <x v="0"/>
    <s v="Civil work"/>
    <x v="0"/>
    <s v="Helmet,face visor,goggles,hand gloves &amp; safety shoe"/>
    <x v="0"/>
    <x v="0"/>
    <s v="N/A"/>
    <x v="65"/>
    <s v="08.45 am"/>
    <x v="65"/>
    <s v="08.40 pm"/>
    <s v="Site clean"/>
  </r>
  <r>
    <n v="149"/>
    <s v="0617"/>
    <s v="Solar panel shifting from unit-03 5th floor to roof top"/>
    <x v="0"/>
    <x v="0"/>
    <x v="0"/>
    <s v="Bakkar"/>
    <x v="0"/>
    <x v="6"/>
    <x v="1"/>
    <s v="Shifting work"/>
    <x v="0"/>
    <s v="Helmet,hand gloves &amp; safety shoe"/>
    <x v="0"/>
    <x v="0"/>
    <s v="N/A"/>
    <x v="65"/>
    <s v="08.30 am"/>
    <x v="65"/>
    <s v="08.40 pm"/>
    <s v="Site clean"/>
  </r>
  <r>
    <n v="150"/>
    <s v="0213"/>
    <s v="Slab chipping &amp; rubbish remove"/>
    <x v="0"/>
    <x v="4"/>
    <x v="20"/>
    <s v="Mahfuz"/>
    <x v="3"/>
    <x v="31"/>
    <x v="1"/>
    <s v="Civil work"/>
    <x v="0"/>
    <s v="Helmet,goggles,mask,hand gloves &amp; safety shoe"/>
    <x v="0"/>
    <x v="0"/>
    <s v="N/A"/>
    <x v="66"/>
    <s v="08.30 am"/>
    <x v="66"/>
    <s v="08.30 pm"/>
    <s v="206"/>
  </r>
  <r>
    <n v="151"/>
    <n v="1247"/>
    <s v="Pipe cutting,welding,fitting for foam suppression work and goods replacing &amp; measurement work."/>
    <x v="1"/>
    <x v="7"/>
    <x v="4"/>
    <s v="Shamim"/>
    <x v="4"/>
    <x v="21"/>
    <x v="2"/>
    <s v="Installation work"/>
    <x v="0"/>
    <s v="Helmet,face visor,goggles,mask,hand gloves &amp; safety shoe"/>
    <x v="0"/>
    <x v="0"/>
    <s v="N/A"/>
    <x v="66"/>
    <s v="08.45 am"/>
    <x v="66"/>
    <s v="06.00 pm"/>
    <s v="Site clean"/>
  </r>
  <r>
    <n v="152"/>
    <s v="0214"/>
    <s v="Roof slab top dismantling,chipping,drilling &amp; rod cutting"/>
    <x v="0"/>
    <x v="4"/>
    <x v="20"/>
    <s v="Mahfuz"/>
    <x v="3"/>
    <x v="6"/>
    <x v="1"/>
    <s v="Civil work"/>
    <x v="0"/>
    <s v="Helmet,face visor,goggles,mask,hand gloves,safety shoe &amp; apron"/>
    <x v="0"/>
    <x v="0"/>
    <s v="N/A"/>
    <x v="67"/>
    <s v="08.30 am"/>
    <x v="67"/>
    <s v="08.30 pm"/>
    <s v="0213"/>
  </r>
  <r>
    <n v="153"/>
    <s v="0216"/>
    <s v="Washing area floor repair at unit-01 ground floor"/>
    <x v="0"/>
    <x v="0"/>
    <x v="5"/>
    <s v="Bakkar"/>
    <x v="0"/>
    <x v="7"/>
    <x v="0"/>
    <s v="Civil work"/>
    <x v="0"/>
    <s v="Helmet,hand gloves &amp; safety shoe"/>
    <x v="0"/>
    <x v="0"/>
    <s v="N/A"/>
    <x v="67"/>
    <s v="11.15 am"/>
    <x v="67"/>
    <s v="04.30 pm"/>
    <s v="Site clean"/>
  </r>
  <r>
    <n v="154"/>
    <s v="0146"/>
    <s v="Foam pipe installation, support making, welding, cutting &amp; grinding work at unit-02"/>
    <x v="0"/>
    <x v="7"/>
    <x v="4"/>
    <s v="Shamim"/>
    <x v="4"/>
    <x v="29"/>
    <x v="2"/>
    <s v="Installation work"/>
    <x v="1"/>
    <s v="Helmet,face visor,goggles,mask,hand gloves,safety shoe,apron &amp; safety belt"/>
    <x v="0"/>
    <x v="0"/>
    <s v="N/A"/>
    <x v="67"/>
    <s v="08.40 am"/>
    <x v="67"/>
    <s v="05.30 pm"/>
    <s v="Site clean"/>
  </r>
  <r>
    <n v="155"/>
    <s v="0219"/>
    <s v="Slab top surface chipping &amp; drilling"/>
    <x v="0"/>
    <x v="4"/>
    <x v="20"/>
    <s v="Mahfuz"/>
    <x v="3"/>
    <x v="6"/>
    <x v="1"/>
    <s v="Civil work"/>
    <x v="0"/>
    <s v="Helmet,goggles,mask,hand gloves &amp; safety shoe"/>
    <x v="0"/>
    <x v="0"/>
    <s v="N/A"/>
    <x v="68"/>
    <s v="08.30 am"/>
    <x v="68"/>
    <s v="08.30 pm"/>
    <s v="0214"/>
  </r>
  <r>
    <n v="156"/>
    <s v="0147"/>
    <s v="Foam pipe installation, support making, welding, cutting &amp; grinding work at unit-02"/>
    <x v="0"/>
    <x v="0"/>
    <x v="4"/>
    <s v="Bakkar"/>
    <x v="0"/>
    <x v="29"/>
    <x v="2"/>
    <s v="Installation work"/>
    <x v="1"/>
    <s v="Helmet,face visor,goggles,mask,hand gloves,safety shoe,apron &amp; safety belt"/>
    <x v="0"/>
    <x v="0"/>
    <s v="N/A"/>
    <x v="68"/>
    <s v="10.00 am"/>
    <x v="68"/>
    <s v="07.00 pm"/>
    <s v="Site clean"/>
  </r>
  <r>
    <n v="157"/>
    <s v="0223"/>
    <s v="Slab top surface chipping,drilling &amp; DISMANTLING"/>
    <x v="0"/>
    <x v="4"/>
    <x v="20"/>
    <s v="Mahfuz"/>
    <x v="3"/>
    <x v="6"/>
    <x v="1"/>
    <s v="Civil work"/>
    <x v="0"/>
    <s v="Helmet,goggles,mask,hand gloves &amp; safety shoe"/>
    <x v="0"/>
    <x v="0"/>
    <s v="N/A"/>
    <x v="69"/>
    <s v="08.30 am"/>
    <x v="69"/>
    <s v="08.30 pm"/>
    <s v="0219"/>
  </r>
  <r>
    <n v="158"/>
    <s v="0224"/>
    <s v="Cable tray, water line &amp; AC outdoor pipe relocation work"/>
    <x v="0"/>
    <x v="0"/>
    <x v="5"/>
    <s v="Bakkar"/>
    <x v="0"/>
    <x v="6"/>
    <x v="1"/>
    <s v="Relocation work"/>
    <x v="0"/>
    <s v="Helmet,goggles,mask,hand gloves &amp; safety shoe"/>
    <x v="8"/>
    <x v="8"/>
    <s v="Yellow &amp; Black"/>
    <x v="69"/>
    <s v="08.45 am"/>
    <x v="69"/>
    <s v="03.30 pm"/>
    <s v="Site clean"/>
  </r>
  <r>
    <n v="159"/>
    <s v="2021"/>
    <s v="Foam pipe installation, support making, welding, cutting &amp; grinding work at unit-02"/>
    <x v="0"/>
    <x v="7"/>
    <x v="4"/>
    <s v="Shamim"/>
    <x v="4"/>
    <x v="29"/>
    <x v="2"/>
    <s v="Installation work"/>
    <x v="0"/>
    <s v="Helmet,face visor,goggles,mask,hand gloves,safety shoe,apron &amp; safety belt"/>
    <x v="0"/>
    <x v="0"/>
    <s v="N/A"/>
    <x v="69"/>
    <s v="09.45 am"/>
    <x v="69"/>
    <s v="05.30 pm"/>
    <s v="Site clean"/>
  </r>
  <r>
    <n v="160"/>
    <s v="2018Y"/>
    <s v="NFT plant modification work for custom visit"/>
    <x v="0"/>
    <x v="7"/>
    <x v="0"/>
    <s v="Shamim"/>
    <x v="4"/>
    <x v="21"/>
    <x v="2"/>
    <s v="Modification work"/>
    <x v="0"/>
    <s v="Helmet,goggles,mask,hand gloves &amp; safety shoe"/>
    <x v="0"/>
    <x v="0"/>
    <s v="N/A"/>
    <x v="69"/>
    <s v="06.30 am"/>
    <x v="69"/>
    <s v="06.00 pm"/>
    <s v="Site clean"/>
  </r>
  <r>
    <n v="161"/>
    <s v="0228"/>
    <s v="Slab top surface dismantling &amp; drilling"/>
    <x v="0"/>
    <x v="4"/>
    <x v="20"/>
    <s v="Mahfuz"/>
    <x v="3"/>
    <x v="6"/>
    <x v="1"/>
    <s v="Civil work"/>
    <x v="0"/>
    <s v="Helmet,goggles,mask,hand gloves &amp; safety shoe"/>
    <x v="0"/>
    <x v="0"/>
    <s v="N/A"/>
    <x v="70"/>
    <s v="08.30 am"/>
    <x v="70"/>
    <s v="08.30 pm"/>
    <s v="0223"/>
  </r>
  <r>
    <n v="162"/>
    <s v="0215"/>
    <s v="Solar panel shifting from unit-03 5th floor to roof top"/>
    <x v="0"/>
    <x v="0"/>
    <x v="0"/>
    <s v="Bakkar"/>
    <x v="0"/>
    <x v="6"/>
    <x v="1"/>
    <s v="Shifting work"/>
    <x v="0"/>
    <s v="Helmet,mask,hand gloves &amp; safety shoe"/>
    <x v="0"/>
    <x v="0"/>
    <s v="N/A"/>
    <x v="70"/>
    <s v="08.45 am"/>
    <x v="70"/>
    <s v="07.00 pm"/>
    <s v="0617"/>
  </r>
  <r>
    <n v="163"/>
    <s v="0230"/>
    <s v="Slab top surface dismantling &amp; drilling"/>
    <x v="0"/>
    <x v="4"/>
    <x v="20"/>
    <s v="Mahfuz"/>
    <x v="3"/>
    <x v="6"/>
    <x v="1"/>
    <s v="Civil work"/>
    <x v="0"/>
    <s v="Helmet,goggles,mask,hand gloves &amp; safety shoe"/>
    <x v="0"/>
    <x v="0"/>
    <s v="N/A"/>
    <x v="71"/>
    <s v="08.30 am"/>
    <x v="71"/>
    <s v="08.30 pm"/>
    <s v="0228"/>
  </r>
  <r>
    <n v="164"/>
    <s v="0149"/>
    <s v="Foam pipe installation, support making, welding, cutting &amp; grinding work at unit-02"/>
    <x v="0"/>
    <x v="7"/>
    <x v="4"/>
    <s v="Shamim"/>
    <x v="4"/>
    <x v="29"/>
    <x v="2"/>
    <s v="Installation work"/>
    <x v="1"/>
    <s v="Helmet,face visor,goggles,mask,hand gloves,safety shoe,apron &amp; safety belt"/>
    <x v="0"/>
    <x v="0"/>
    <s v="N/A"/>
    <x v="71"/>
    <s v="08.35 am"/>
    <x v="71"/>
    <s v="06.00 pm"/>
    <s v="Site clean"/>
  </r>
  <r>
    <n v="165"/>
    <s v="0150"/>
    <s v="Foam pipe fitting,welding,leakage repair &amp; gate valve installation work"/>
    <x v="0"/>
    <x v="7"/>
    <x v="4"/>
    <s v="Shamim"/>
    <x v="4"/>
    <x v="29"/>
    <x v="2"/>
    <s v="Installation work"/>
    <x v="1"/>
    <s v="Helmet,face visor,goggles,mask,hand gloves,safety shoe,apron &amp; safety belt"/>
    <x v="0"/>
    <x v="0"/>
    <s v="N/A"/>
    <x v="72"/>
    <s v="09.15 am"/>
    <x v="72"/>
    <s v="05.30 pm"/>
    <s v="Site clean"/>
  </r>
  <r>
    <n v="166"/>
    <s v="0235"/>
    <s v="Water pipe line &amp; cable relocation and electric power cable connection "/>
    <x v="0"/>
    <x v="4"/>
    <x v="5"/>
    <s v="Mahfuz"/>
    <x v="3"/>
    <x v="32"/>
    <x v="1"/>
    <s v="Relocation work"/>
    <x v="1"/>
    <s v="Helmet,goggles,mask,hand gloves &amp; safety shoe"/>
    <x v="0"/>
    <x v="0"/>
    <s v="N/A"/>
    <x v="72"/>
    <s v="08.30 am"/>
    <x v="72"/>
    <s v="08.30 pm"/>
    <s v="0228"/>
  </r>
  <r>
    <n v="167"/>
    <s v="0234"/>
    <s v="Slab making work at unit-01"/>
    <x v="0"/>
    <x v="0"/>
    <x v="9"/>
    <s v="Bakkar"/>
    <x v="0"/>
    <x v="7"/>
    <x v="0"/>
    <s v="Civil work"/>
    <x v="0"/>
    <s v="Helmet,mask,hand gloves &amp; safety shoe"/>
    <x v="0"/>
    <x v="0"/>
    <s v="N/A"/>
    <x v="72"/>
    <s v="08.45 am"/>
    <x v="72"/>
    <s v="05.00 pm"/>
    <s v="Site clean"/>
  </r>
  <r>
    <n v="168"/>
    <s v="0239"/>
    <s v="Floor dismantling,drilling, CC casting &amp; site cleaning on unit-03 roof"/>
    <x v="0"/>
    <x v="9"/>
    <x v="20"/>
    <s v="Sayeed"/>
    <x v="5"/>
    <x v="33"/>
    <x v="0"/>
    <s v="Civil work"/>
    <x v="0"/>
    <s v="Helmet,googles,hand gloves &amp; safety shoe"/>
    <x v="0"/>
    <x v="0"/>
    <s v="N/A"/>
    <x v="73"/>
    <s v="08.30 am"/>
    <x v="73"/>
    <s v="06.00 pm"/>
    <s v="Site clean"/>
  </r>
  <r>
    <n v="169"/>
    <s v="0236"/>
    <s v="Drilling,base making, dismantling,rod cutting &amp; setting work on unit-03 roof"/>
    <x v="0"/>
    <x v="0"/>
    <x v="20"/>
    <s v="Bakkar"/>
    <x v="0"/>
    <x v="32"/>
    <x v="1"/>
    <s v="Civil work"/>
    <x v="0"/>
    <s v="Helmet,goggles,mask,hand gloves &amp; safety shoe"/>
    <x v="0"/>
    <x v="0"/>
    <s v="N/A"/>
    <x v="73"/>
    <s v="08.45 am"/>
    <x v="73"/>
    <s v="07.00 pm"/>
    <s v="Site clean"/>
  </r>
  <r>
    <n v="170"/>
    <s v="0241"/>
    <s v="Water pipe line relocation work on unit-03 roof"/>
    <x v="0"/>
    <x v="0"/>
    <x v="5"/>
    <s v="Bakkar"/>
    <x v="0"/>
    <x v="32"/>
    <x v="1"/>
    <s v="Relocation work"/>
    <x v="0"/>
    <s v="Helmet,googles,hand gloves &amp; safety shoe"/>
    <x v="0"/>
    <x v="0"/>
    <s v="N/A"/>
    <x v="73"/>
    <s v="08.45 am"/>
    <x v="73"/>
    <s v="07.00 pm"/>
    <s v="Site clean"/>
  </r>
  <r>
    <n v="171"/>
    <s v="0243"/>
    <s v="Drilling,base making, dismantling &amp; rod cutting work on unit-03 roof"/>
    <x v="0"/>
    <x v="4"/>
    <x v="20"/>
    <s v="Mahfuz"/>
    <x v="3"/>
    <x v="6"/>
    <x v="1"/>
    <s v="Civil work"/>
    <x v="0"/>
    <s v="Helmet,goggles,mask,hand gloves &amp; safety shoe"/>
    <x v="0"/>
    <x v="0"/>
    <s v="N/A"/>
    <x v="74"/>
    <s v="08.45 am"/>
    <x v="74"/>
    <s v="07.00 pm"/>
    <s v="0236"/>
  </r>
  <r>
    <n v="172"/>
    <s v="0244"/>
    <s v="Floor cutting &amp; drilling for soil test at unit-01 assembly point"/>
    <x v="0"/>
    <x v="9"/>
    <x v="21"/>
    <s v="Sayeed"/>
    <x v="5"/>
    <x v="7"/>
    <x v="0"/>
    <s v="Civil work"/>
    <x v="0"/>
    <s v="Helmet,goggles,mask,hand gloves &amp; safety shoe"/>
    <x v="0"/>
    <x v="0"/>
    <s v="N/A"/>
    <x v="74"/>
    <s v="08.45 am"/>
    <x v="74"/>
    <s v="04.40 pm"/>
    <s v="Site clean"/>
  </r>
  <r>
    <n v="173"/>
    <s v="0312B"/>
    <s v="Underground waste water tank cleaning at unit-03"/>
    <x v="0"/>
    <x v="6"/>
    <x v="22"/>
    <s v="Raihan"/>
    <x v="1"/>
    <x v="34"/>
    <x v="1"/>
    <s v="Cleaning work"/>
    <x v="2"/>
    <s v="Helmet,goggles,mask,hand gloves,safety shoe,safety belt &amp; life line"/>
    <x v="3"/>
    <x v="3"/>
    <s v="N/A"/>
    <x v="74"/>
    <s v="09.00 am"/>
    <x v="74"/>
    <s v="09.00 am"/>
    <s v="Site clean"/>
  </r>
  <r>
    <n v="174"/>
    <n v="2002"/>
    <s v="Foam pipe fitting,welding,cutting,pipe lifting,support making &amp;  installation work"/>
    <x v="1"/>
    <x v="7"/>
    <x v="4"/>
    <s v="Shamim"/>
    <x v="4"/>
    <x v="29"/>
    <x v="2"/>
    <s v="Installation work"/>
    <x v="1"/>
    <s v="Helmet,visor,goggles,mask,hand gloves,safety shoe,apron &amp; safety belt"/>
    <x v="0"/>
    <x v="0"/>
    <s v="N/A"/>
    <x v="74"/>
    <s v="08.40 am"/>
    <x v="74"/>
    <s v="06.00 pm"/>
    <n v="2004"/>
  </r>
  <r>
    <n v="175"/>
    <s v="0246"/>
    <s v="Drilling,rod fitting/fixing &amp; apply epoxy on unit-03 roof"/>
    <x v="0"/>
    <x v="4"/>
    <x v="20"/>
    <s v="Mahfuz"/>
    <x v="3"/>
    <x v="6"/>
    <x v="1"/>
    <s v="Civil work"/>
    <x v="0"/>
    <s v="Helmet,face visor,goggles,mask,hand gloves,safety shoe &amp; apron"/>
    <x v="0"/>
    <x v="0"/>
    <s v="N/A"/>
    <x v="75"/>
    <s v="08.30 am"/>
    <x v="75"/>
    <s v="08.30 pm"/>
    <s v="0243"/>
  </r>
  <r>
    <n v="176"/>
    <n v="1309"/>
    <s v="Forklift servicing at unit-02"/>
    <x v="0"/>
    <x v="0"/>
    <x v="23"/>
    <s v="Bakkar"/>
    <x v="0"/>
    <x v="20"/>
    <x v="2"/>
    <s v="Servicing work"/>
    <x v="0"/>
    <s v="Mask &amp; Hand gloves"/>
    <x v="0"/>
    <x v="0"/>
    <s v="N/A"/>
    <x v="75"/>
    <s v="01.30 pm"/>
    <x v="75"/>
    <s v="03.15 pm"/>
    <s v="Site clean"/>
  </r>
  <r>
    <n v="177"/>
    <s v="0501"/>
    <s v="Forklift servicing at unit-03"/>
    <x v="0"/>
    <x v="0"/>
    <x v="23"/>
    <s v="Bakkar"/>
    <x v="0"/>
    <x v="35"/>
    <x v="1"/>
    <s v="Servicing work"/>
    <x v="0"/>
    <s v="Mask &amp; Hand gloves"/>
    <x v="0"/>
    <x v="0"/>
    <s v="N/A"/>
    <x v="75"/>
    <s v="03.30 pm"/>
    <x v="75"/>
    <s v="06.00 pm"/>
    <s v="Site clean"/>
  </r>
  <r>
    <n v="178"/>
    <s v="0247"/>
    <s v="Solar panel shifting from unit-03 5th floor to roof top"/>
    <x v="0"/>
    <x v="0"/>
    <x v="0"/>
    <s v="Bakkar"/>
    <x v="0"/>
    <x v="6"/>
    <x v="1"/>
    <s v="Shifting work"/>
    <x v="0"/>
    <s v="Helmet,hand gloves &amp; safety shoe"/>
    <x v="0"/>
    <x v="0"/>
    <s v="N/A"/>
    <x v="75"/>
    <s v="08.45 am"/>
    <x v="75"/>
    <s v="06.00 pm"/>
    <s v="Site clean"/>
  </r>
  <r>
    <n v="179"/>
    <n v="1402"/>
    <s v="Floor casting at unit-01 assembly point"/>
    <x v="0"/>
    <x v="0"/>
    <x v="21"/>
    <s v="Bakkar"/>
    <x v="0"/>
    <x v="34"/>
    <x v="0"/>
    <s v="Civil work"/>
    <x v="0"/>
    <s v="Helmet,face visor,mask,hand gloves &amp; safety shoe"/>
    <x v="0"/>
    <x v="0"/>
    <s v="N/A"/>
    <x v="76"/>
    <s v="11.45 am"/>
    <x v="76"/>
    <s v="04.00 pm"/>
    <s v="Site clean"/>
  </r>
  <r>
    <n v="180"/>
    <s v="0622"/>
    <s v="RCC dismantling,drilling,MS pipe shifting,Apply epoxy,Rebar installation,Rebar cutting &amp; welding and painting work at unit-03 roof"/>
    <x v="0"/>
    <x v="4"/>
    <x v="20"/>
    <s v="Mahfuz"/>
    <x v="3"/>
    <x v="6"/>
    <x v="1"/>
    <s v="Civil work"/>
    <x v="1"/>
    <s v="Helmet,face visor,goggles,mask,hand gloves,safety shoe,apron &amp; safety belt"/>
    <x v="0"/>
    <x v="0"/>
    <s v="N/A"/>
    <x v="76"/>
    <s v="08.00 am"/>
    <x v="76"/>
    <s v="05.00 pm"/>
    <s v="Site clean"/>
  </r>
  <r>
    <n v="181"/>
    <s v="0623"/>
    <s v="Life line fitting &amp; fixing,Scaffolding making &amp; LPS tower installation"/>
    <x v="0"/>
    <x v="4"/>
    <x v="24"/>
    <s v="Mahfuz"/>
    <x v="3"/>
    <x v="6"/>
    <x v="1"/>
    <s v="Installation work"/>
    <x v="1"/>
    <s v="Helmet,goggles,hand gloves,safety shoe &amp; safety belt"/>
    <x v="0"/>
    <x v="0"/>
    <s v="N/A"/>
    <x v="76"/>
    <s v="11.20 am"/>
    <x v="76"/>
    <s v="05.00 pm"/>
    <s v="Site clean"/>
  </r>
  <r>
    <n v="182"/>
    <n v="2004"/>
    <s v="Chemical reffiling into cylinder,panel fitting,connection,pipe fitting,grinding,welding, material shifting &amp; pneumatic pump opening"/>
    <x v="1"/>
    <x v="7"/>
    <x v="4"/>
    <s v="Shamim"/>
    <x v="4"/>
    <x v="29"/>
    <x v="2"/>
    <s v="Installation work"/>
    <x v="1"/>
    <s v="Helmet,face visor,goggles,mask,hand gloves,safety shoe,apron &amp; safety belt"/>
    <x v="0"/>
    <x v="0"/>
    <s v="N/A"/>
    <x v="76"/>
    <s v="10.15 am"/>
    <x v="76"/>
    <s v="06.00 pm"/>
    <n v="2005"/>
  </r>
  <r>
    <n v="183"/>
    <n v="2005"/>
    <s v="Foam pipe fitting,welding,cutting,pipe lifting,support making &amp;  installation work"/>
    <x v="1"/>
    <x v="7"/>
    <x v="4"/>
    <s v="Shamim"/>
    <x v="4"/>
    <x v="29"/>
    <x v="2"/>
    <s v="Installation work"/>
    <x v="1"/>
    <s v="Helmet,visor,goggles,mask,hand gloves,safety shoe &amp; safety belt"/>
    <x v="0"/>
    <x v="0"/>
    <s v="N/A"/>
    <x v="77"/>
    <s v="09.00 am"/>
    <x v="77"/>
    <s v="06.00 pm"/>
    <n v="2007"/>
  </r>
  <r>
    <n v="184"/>
    <s v="0316"/>
    <s v="Underground waste water tank cleaning at unit-03"/>
    <x v="0"/>
    <x v="0"/>
    <x v="22"/>
    <s v="Bakkar"/>
    <x v="0"/>
    <x v="34"/>
    <x v="1"/>
    <s v="Cleaning work"/>
    <x v="2"/>
    <s v="Helmet,goggles,mask,hand gloves,safety shoe,safety belt &amp; life line"/>
    <x v="3"/>
    <x v="3"/>
    <s v="Yellow"/>
    <x v="77"/>
    <s v="09.00 am"/>
    <x v="77"/>
    <s v="06.30 pm"/>
    <s v="Site clean"/>
  </r>
  <r>
    <n v="185"/>
    <s v="0624"/>
    <s v="Life line installation, down conductor fitting &amp; fixing work on unit-03 roof"/>
    <x v="0"/>
    <x v="4"/>
    <x v="24"/>
    <s v="Mahfuz"/>
    <x v="3"/>
    <x v="6"/>
    <x v="1"/>
    <s v="Installation work"/>
    <x v="1"/>
    <s v="Helmet,goggles,mask,hand gloves,safety shoe &amp; safety belt"/>
    <x v="0"/>
    <x v="0"/>
    <s v="N/A"/>
    <x v="77"/>
    <s v="08.30 am"/>
    <x v="77"/>
    <s v="05.00 pm"/>
    <s v="0623"/>
  </r>
  <r>
    <n v="186"/>
    <s v="0625"/>
    <s v="Drilling,RCC dismantling,welding,painting,pipe lifting fixing,royal bolt fixing,MS rod,pipe welding &amp; gas cutting"/>
    <x v="1"/>
    <x v="6"/>
    <x v="20"/>
    <s v="Raihan"/>
    <x v="1"/>
    <x v="6"/>
    <x v="1"/>
    <s v="Civil work"/>
    <x v="1"/>
    <s v="Helmet,goggles,mask,hand gloves,safety shoe,apron &amp; safety belt"/>
    <x v="0"/>
    <x v="0"/>
    <s v="N/A"/>
    <x v="77"/>
    <s v="08.00 am"/>
    <x v="77"/>
    <s v="08.00 pm"/>
    <s v="0622"/>
  </r>
  <r>
    <n v="187"/>
    <s v="0626"/>
    <s v="Life line installation, down conductor fitting/fixing &amp; installation work on unit-03 roof"/>
    <x v="1"/>
    <x v="0"/>
    <x v="24"/>
    <s v="Bakkar"/>
    <x v="0"/>
    <x v="34"/>
    <x v="1"/>
    <s v="Installation work"/>
    <x v="1"/>
    <s v="Helmet,goggles,mask,hand gloves,safety shoe,apron &amp; safety belt"/>
    <x v="0"/>
    <x v="0"/>
    <s v="N/A"/>
    <x v="78"/>
    <s v="08.00 am"/>
    <x v="78"/>
    <s v="05.00 pm"/>
    <s v="0624"/>
  </r>
  <r>
    <n v="188"/>
    <s v="0627"/>
    <s v="Drilling,RCC dismantling,column rebar welding,apply epoxy,safety net &amp; ms pipe installation,suttering &amp; royal bolt fixing"/>
    <x v="1"/>
    <x v="6"/>
    <x v="20"/>
    <s v="Raihan"/>
    <x v="1"/>
    <x v="1"/>
    <x v="1"/>
    <s v="Civil work"/>
    <x v="1"/>
    <s v="Helmet,goggles,mask,hand gloves,safety shoe,apron &amp; safety belt"/>
    <x v="0"/>
    <x v="0"/>
    <s v="N/A"/>
    <x v="78"/>
    <s v="08.00 am"/>
    <x v="78"/>
    <s v="05.00 pm"/>
    <s v="0625"/>
  </r>
  <r>
    <n v="189"/>
    <n v="2007"/>
    <s v="Foam filling into tank,panel commissioning, pipe fitting,support fitting &amp; material shifting"/>
    <x v="0"/>
    <x v="7"/>
    <x v="4"/>
    <s v="Shamim"/>
    <x v="4"/>
    <x v="29"/>
    <x v="2"/>
    <s v="Installation work"/>
    <x v="1"/>
    <s v="Helmet,face visor,goggles,mask,hand gloves,safety shoe,apron &amp; safety belt"/>
    <x v="0"/>
    <x v="0"/>
    <s v="N/A"/>
    <x v="78"/>
    <s v="08.35 am"/>
    <x v="78"/>
    <s v="05.30 pm"/>
    <n v="2008"/>
  </r>
  <r>
    <n v="190"/>
    <n v="2008"/>
    <s v="Foam filling into tank,panel commissioning, pipe fitting,welding,support fitting &amp; material shifting"/>
    <x v="0"/>
    <x v="7"/>
    <x v="4"/>
    <s v="Shamim"/>
    <x v="4"/>
    <x v="29"/>
    <x v="2"/>
    <s v="Installation work"/>
    <x v="1"/>
    <s v="Helmet,face visor,goggles,mask,hand gloves,safety shoe,apron &amp; safety belt"/>
    <x v="0"/>
    <x v="0"/>
    <s v="N/A"/>
    <x v="79"/>
    <s v="09.00 am"/>
    <x v="79"/>
    <s v="05.30 pm"/>
    <n v="2012"/>
  </r>
  <r>
    <n v="191"/>
    <s v="0628"/>
    <s v="RCC dismantling,drilling,column rebar cutting &amp; welding,safety net fitting &amp; fixing,MS pipe installation &amp; painting on unit-3 roof"/>
    <x v="1"/>
    <x v="4"/>
    <x v="20"/>
    <s v="Mahfuz"/>
    <x v="3"/>
    <x v="36"/>
    <x v="1"/>
    <s v="Civil work"/>
    <x v="1"/>
    <s v="Helmet,face visor,goggles,mask,hand gloves,safety shoe,apron &amp; safety belt"/>
    <x v="0"/>
    <x v="0"/>
    <s v="N/A"/>
    <x v="79"/>
    <s v="08.30 am"/>
    <x v="79"/>
    <s v="07.00 pm"/>
    <s v="0641"/>
  </r>
  <r>
    <n v="192"/>
    <s v="0629"/>
    <s v="Life line installation,down condactor fitting &amp; fixing on unit-03 roof"/>
    <x v="0"/>
    <x v="4"/>
    <x v="24"/>
    <s v="Mahfuz"/>
    <x v="3"/>
    <x v="36"/>
    <x v="1"/>
    <s v="Civil work"/>
    <x v="1"/>
    <s v="Helmet,face visor,goggles,mask,hand gloves,safety shoe,apron &amp; safety belt"/>
    <x v="0"/>
    <x v="0"/>
    <s v="N/A"/>
    <x v="79"/>
    <s v="09.00 am"/>
    <x v="79"/>
    <s v="03.00 pm"/>
    <s v="Site clean"/>
  </r>
  <r>
    <n v="193"/>
    <n v="1438"/>
    <s v="Male wash room painting &amp; worker canteen tiles repair "/>
    <x v="0"/>
    <x v="0"/>
    <x v="25"/>
    <s v="Bakkar"/>
    <x v="0"/>
    <x v="11"/>
    <x v="1"/>
    <s v="Repairing work"/>
    <x v="0"/>
    <s v="Helmet,goggles,mask,hand gloves &amp; safety shoe"/>
    <x v="0"/>
    <x v="0"/>
    <s v="N/A"/>
    <x v="79"/>
    <s v="08.45 am"/>
    <x v="79"/>
    <s v="06.30 pm"/>
    <s v="Site clean"/>
  </r>
  <r>
    <n v="194"/>
    <n v="1436"/>
    <s v="MS pipe painting &amp; C-tack floor repairing work at Unit-01 G/F"/>
    <x v="0"/>
    <x v="0"/>
    <x v="9"/>
    <s v="Bakkar"/>
    <x v="0"/>
    <x v="7"/>
    <x v="0"/>
    <s v="Repairing work"/>
    <x v="0"/>
    <s v="Helmet,goggles,mask,hand gloves &amp; safety shoe"/>
    <x v="0"/>
    <x v="0"/>
    <s v="N/A"/>
    <x v="79"/>
    <s v="08.45 am"/>
    <x v="79"/>
    <s v="06.00 pm"/>
    <s v="Site clean"/>
  </r>
  <r>
    <n v="195"/>
    <n v="1437"/>
    <s v="Slab leveling work at unit-01 G/F "/>
    <x v="0"/>
    <x v="0"/>
    <x v="25"/>
    <s v="Bakkar"/>
    <x v="0"/>
    <x v="7"/>
    <x v="0"/>
    <s v="Repairing work"/>
    <x v="0"/>
    <s v="Helmet,goggles,mask,hand gloves &amp; safety shoe"/>
    <x v="0"/>
    <x v="0"/>
    <s v="N/A"/>
    <x v="79"/>
    <s v="08.45 am"/>
    <x v="79"/>
    <s v="05.00 pm"/>
    <s v="Site clean"/>
  </r>
  <r>
    <n v="196"/>
    <s v="0641"/>
    <s v="RCC dismantling,drilling,column rebar cutting &amp; welding,safety net fitting &amp; fixing,MS pipe installation &amp; painting on unit-3 roof"/>
    <x v="1"/>
    <x v="4"/>
    <x v="20"/>
    <s v="Mahfuz"/>
    <x v="3"/>
    <x v="36"/>
    <x v="1"/>
    <s v="Civil work"/>
    <x v="1"/>
    <s v="Helmet,face visor,goggles,mask,hand gloves,safety shoe,apron &amp; safety belt"/>
    <x v="0"/>
    <x v="0"/>
    <s v="N/A"/>
    <x v="80"/>
    <s v="08.30 am"/>
    <x v="80"/>
    <s v="07.00 pm"/>
    <s v="0628"/>
  </r>
  <r>
    <n v="197"/>
    <n v="2012"/>
    <s v="Foam panel commissioning,pipe fitting,welding,support making,material shifting &amp; electric cable wiring"/>
    <x v="0"/>
    <x v="7"/>
    <x v="4"/>
    <s v="Shamim"/>
    <x v="4"/>
    <x v="37"/>
    <x v="2"/>
    <s v="Installation work"/>
    <x v="1"/>
    <s v="Helmet,face visor,goggles,mask,hand gloves,safety shoe,apron &amp; safety belt"/>
    <x v="0"/>
    <x v="0"/>
    <s v="N/A"/>
    <x v="80"/>
    <s v="08.30 am"/>
    <x v="80"/>
    <s v="06.30 pm"/>
    <n v="2013"/>
  </r>
  <r>
    <n v="198"/>
    <s v="0630"/>
    <s v="RCC dismantling,drilling,column rod welding,safety net fitting &amp; fixing,painting &amp; shuttering work on unit-3 roof"/>
    <x v="1"/>
    <x v="6"/>
    <x v="20"/>
    <s v="Raihan"/>
    <x v="1"/>
    <x v="1"/>
    <x v="1"/>
    <s v="Civil work"/>
    <x v="1"/>
    <s v="Helmet,face visor,goggles,mask,hand gloves,safety shoe,apron &amp; safety belt"/>
    <x v="3"/>
    <x v="3"/>
    <s v="Yellow"/>
    <x v="81"/>
    <s v="08.30 am"/>
    <x v="81"/>
    <s v="05.00 pm"/>
    <s v="Site clean"/>
  </r>
  <r>
    <n v="199"/>
    <s v="2018R"/>
    <s v="Copper bar fitting for LPS system at unit-02 NMP out side"/>
    <x v="0"/>
    <x v="7"/>
    <x v="24"/>
    <s v="Shamim"/>
    <x v="4"/>
    <x v="14"/>
    <x v="2"/>
    <s v="Installation work"/>
    <x v="1"/>
    <s v="Helmet,goggles,mask,hand gloves,safety shoe &amp; safety belt"/>
    <x v="0"/>
    <x v="0"/>
    <s v="N/A"/>
    <x v="82"/>
    <s v="08.45 am"/>
    <x v="82"/>
    <s v="01.00 pm"/>
    <s v="Site clean"/>
  </r>
  <r>
    <n v="200"/>
    <s v="0642"/>
    <s v="RCC dismantling,drilling,column rod welding,safety net fitting &amp; fixing,painting &amp; shuttering work on unit-3 roof"/>
    <x v="1"/>
    <x v="6"/>
    <x v="20"/>
    <s v="Raihan"/>
    <x v="1"/>
    <x v="1"/>
    <x v="1"/>
    <s v="Civil work"/>
    <x v="1"/>
    <s v="Helmet,face visor,goggles,mask,hand gloves,safety shoe,apron &amp; safety belt"/>
    <x v="0"/>
    <x v="0"/>
    <s v="N/A"/>
    <x v="82"/>
    <s v="08.00 am"/>
    <x v="82"/>
    <s v="04.50 pm"/>
    <s v="Site clean"/>
  </r>
  <r>
    <n v="201"/>
    <s v="0646"/>
    <s v="Water line pipe clump fixing work on unit-03 roof"/>
    <x v="0"/>
    <x v="0"/>
    <x v="5"/>
    <s v="Bakkar"/>
    <x v="0"/>
    <x v="1"/>
    <x v="1"/>
    <s v="Repairing work"/>
    <x v="1"/>
    <s v="Helmet,goggles,mask,hand gloves,safety shoe,apron &amp; safety belt"/>
    <x v="0"/>
    <x v="0"/>
    <s v="N/A"/>
    <x v="82"/>
    <s v="12.00 pm"/>
    <x v="82"/>
    <s v="03.40 pm"/>
    <s v="Site clean"/>
  </r>
  <r>
    <m/>
    <m/>
    <m/>
    <x v="2"/>
    <x v="10"/>
    <x v="26"/>
    <m/>
    <x v="6"/>
    <x v="38"/>
    <x v="3"/>
    <m/>
    <x v="3"/>
    <m/>
    <x v="9"/>
    <x v="9"/>
    <m/>
    <x v="83"/>
    <m/>
    <x v="83"/>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1"/>
  </r>
  <r>
    <x v="1"/>
    <n v="1"/>
  </r>
  <r>
    <x v="2"/>
    <n v="0.99880164609053501"/>
  </r>
  <r>
    <x v="3"/>
    <n v="1"/>
  </r>
  <r>
    <x v="4"/>
    <n v="1"/>
  </r>
  <r>
    <x v="5"/>
    <n v="0.9993329881656805"/>
  </r>
  <r>
    <x v="6"/>
    <n v="1"/>
  </r>
  <r>
    <x v="7"/>
    <n v="1"/>
  </r>
  <r>
    <x v="8"/>
    <n v="0.99998520710059169"/>
  </r>
  <r>
    <x v="9"/>
    <n v="1"/>
  </r>
  <r>
    <x v="10"/>
    <n v="1"/>
  </r>
  <r>
    <x v="11"/>
    <n v="1"/>
  </r>
  <r>
    <x v="12"/>
    <n v="1"/>
  </r>
  <r>
    <x v="13"/>
    <n v="1"/>
  </r>
  <r>
    <x v="14"/>
    <n v="1"/>
  </r>
  <r>
    <x v="15"/>
    <n v="0.96392011834319535"/>
  </r>
  <r>
    <x v="16"/>
    <n v="0.95506172839506176"/>
  </r>
  <r>
    <x v="17"/>
    <n v="0.96764792899408292"/>
  </r>
  <r>
    <x v="18"/>
    <n v="0.97323964497041426"/>
  </r>
  <r>
    <x v="19"/>
    <n v="0.97465020576131689"/>
  </r>
  <r>
    <x v="20"/>
    <n v="0.97863905325443779"/>
  </r>
  <r>
    <x v="21"/>
    <n v="0.97846153846153849"/>
  </r>
  <r>
    <x v="22"/>
    <n v="0.99181952662721895"/>
  </r>
  <r>
    <x v="23"/>
    <n v="0.991819526627218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1EBC2B-8043-4D53-9488-54B31BD48A6E}"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O1:P4" firstHeaderRow="1" firstDataRow="1" firstDataCol="1"/>
  <pivotFields count="4">
    <pivotField axis="axisRow" numFmtId="14" subtotalTop="0" showAll="0">
      <items count="15">
        <item x="0"/>
        <item x="1"/>
        <item x="2"/>
        <item x="3"/>
        <item x="4"/>
        <item x="5"/>
        <item x="6"/>
        <item x="7"/>
        <item x="8"/>
        <item x="9"/>
        <item x="10"/>
        <item x="11"/>
        <item x="12"/>
        <item x="13"/>
        <item t="default"/>
      </items>
    </pivotField>
    <pivotField dataField="1" numFmtId="10" subtotalTop="0" showAll="0"/>
    <pivotField axis="axisRow" subtotalTop="0" showAll="0">
      <items count="7">
        <item sd="0" x="0"/>
        <item sd="0" x="1"/>
        <item sd="0" x="2"/>
        <item sd="0" x="3"/>
        <item sd="0" x="4"/>
        <item sd="0" x="5"/>
        <item t="default" sd="0"/>
      </items>
    </pivotField>
    <pivotField axis="axisRow" subtotalTop="0" showAll="0">
      <items count="5">
        <item sd="0" x="0"/>
        <item sd="0" x="1"/>
        <item sd="0" x="2"/>
        <item sd="0" x="3"/>
        <item t="default" sd="0"/>
      </items>
    </pivotField>
  </pivotFields>
  <rowFields count="3">
    <field x="3"/>
    <field x="2"/>
    <field x="0"/>
  </rowFields>
  <rowItems count="3">
    <i>
      <x v="1"/>
    </i>
    <i>
      <x v="2"/>
    </i>
    <i t="grand">
      <x/>
    </i>
  </rowItems>
  <colItems count="1">
    <i/>
  </colItems>
  <dataFields count="1">
    <dataField name="Average of PPE Use" fld="1" subtotal="average" baseField="0" baseItem="2" numFmtId="10"/>
  </dataFields>
  <formats count="2">
    <format dxfId="31">
      <pivotArea outline="0" collapsedLevelsAreSubtotals="1" fieldPosition="0"/>
    </format>
    <format dxfId="3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2">
          <reference field="4294967294" count="1" selected="0">
            <x v="0"/>
          </reference>
          <reference field="3" count="1" selected="0">
            <x v="2"/>
          </reference>
        </references>
      </pivotArea>
    </chartFormat>
    <chartFormat chart="2" format="7">
      <pivotArea type="data" outline="0" fieldPosition="0">
        <references count="3">
          <reference field="4294967294" count="1" selected="0">
            <x v="0"/>
          </reference>
          <reference field="2" count="1" selected="0">
            <x v="3"/>
          </reference>
          <reference field="3" count="1" selected="0">
            <x v="1"/>
          </reference>
        </references>
      </pivotArea>
    </chartFormat>
    <chartFormat chart="2" format="8">
      <pivotArea type="data" outline="0" fieldPosition="0">
        <references count="3">
          <reference field="4294967294" count="1" selected="0">
            <x v="0"/>
          </reference>
          <reference field="2" count="1" selected="0">
            <x v="4"/>
          </reference>
          <reference field="3" count="1" selected="0">
            <x v="1"/>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542DC9-2A59-4A80-BA16-DEC5297BB311}"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Q3:R31" firstHeaderRow="1" firstDataRow="1" firstDataCol="1"/>
  <pivotFields count="25">
    <pivotField showAll="0"/>
    <pivotField dataField="1" showAll="0"/>
    <pivotField showAll="0"/>
    <pivotField showAll="0"/>
    <pivotField showAll="0">
      <items count="12">
        <item x="0"/>
        <item x="8"/>
        <item x="4"/>
        <item x="3"/>
        <item x="2"/>
        <item x="6"/>
        <item x="5"/>
        <item x="9"/>
        <item x="7"/>
        <item x="1"/>
        <item x="10"/>
        <item t="default"/>
      </items>
    </pivotField>
    <pivotField axis="axisRow" showAll="0">
      <items count="42">
        <item x="8"/>
        <item x="7"/>
        <item x="1"/>
        <item x="4"/>
        <item m="1" x="33"/>
        <item x="3"/>
        <item x="9"/>
        <item x="12"/>
        <item x="11"/>
        <item x="10"/>
        <item x="6"/>
        <item m="1" x="32"/>
        <item x="0"/>
        <item x="2"/>
        <item m="1" x="39"/>
        <item x="5"/>
        <item x="14"/>
        <item m="1" x="36"/>
        <item m="1" x="31"/>
        <item m="1" x="40"/>
        <item x="16"/>
        <item m="1" x="29"/>
        <item m="1" x="35"/>
        <item m="1" x="37"/>
        <item m="1" x="28"/>
        <item m="1" x="30"/>
        <item m="1" x="27"/>
        <item x="17"/>
        <item x="18"/>
        <item m="1" x="38"/>
        <item x="15"/>
        <item m="1" x="34"/>
        <item x="13"/>
        <item x="19"/>
        <item x="20"/>
        <item x="21"/>
        <item x="22"/>
        <item x="23"/>
        <item x="24"/>
        <item x="25"/>
        <item x="26"/>
        <item t="default"/>
      </items>
    </pivotField>
    <pivotField showAll="0"/>
    <pivotField showAll="0"/>
    <pivotField showAll="0"/>
    <pivotField showAll="0">
      <items count="5">
        <item x="0"/>
        <item x="2"/>
        <item x="1"/>
        <item x="3"/>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28">
    <i>
      <x/>
    </i>
    <i>
      <x v="1"/>
    </i>
    <i>
      <x v="2"/>
    </i>
    <i>
      <x v="3"/>
    </i>
    <i>
      <x v="5"/>
    </i>
    <i>
      <x v="6"/>
    </i>
    <i>
      <x v="7"/>
    </i>
    <i>
      <x v="8"/>
    </i>
    <i>
      <x v="9"/>
    </i>
    <i>
      <x v="10"/>
    </i>
    <i>
      <x v="12"/>
    </i>
    <i>
      <x v="13"/>
    </i>
    <i>
      <x v="15"/>
    </i>
    <i>
      <x v="16"/>
    </i>
    <i>
      <x v="20"/>
    </i>
    <i>
      <x v="27"/>
    </i>
    <i>
      <x v="28"/>
    </i>
    <i>
      <x v="30"/>
    </i>
    <i>
      <x v="32"/>
    </i>
    <i>
      <x v="33"/>
    </i>
    <i>
      <x v="34"/>
    </i>
    <i>
      <x v="35"/>
    </i>
    <i>
      <x v="36"/>
    </i>
    <i>
      <x v="37"/>
    </i>
    <i>
      <x v="38"/>
    </i>
    <i>
      <x v="39"/>
    </i>
    <i>
      <x v="40"/>
    </i>
    <i t="grand">
      <x/>
    </i>
  </rowItems>
  <colItems count="1">
    <i/>
  </colItems>
  <dataFields count="1">
    <dataField name="Count of Work Permit " fld="1" subtotal="count" baseField="4"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C9F0B9-5351-40EB-89D2-657A62B0189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T3:U12" firstHeaderRow="1" firstDataRow="1" firstDataCol="1"/>
  <pivotFields count="25">
    <pivotField showAll="0"/>
    <pivotField dataField="1" showAll="0"/>
    <pivotField showAll="0"/>
    <pivotField showAll="0"/>
    <pivotField showAll="0">
      <items count="12">
        <item x="0"/>
        <item x="8"/>
        <item x="4"/>
        <item x="3"/>
        <item x="2"/>
        <item x="6"/>
        <item x="5"/>
        <item x="9"/>
        <item x="7"/>
        <item x="1"/>
        <item x="10"/>
        <item t="default"/>
      </items>
    </pivotField>
    <pivotField showAll="0">
      <items count="42">
        <item x="8"/>
        <item x="7"/>
        <item m="1" x="34"/>
        <item x="16"/>
        <item x="17"/>
        <item m="1" x="29"/>
        <item m="1" x="28"/>
        <item x="1"/>
        <item x="4"/>
        <item x="18"/>
        <item m="1" x="37"/>
        <item m="1" x="30"/>
        <item m="1" x="27"/>
        <item x="24"/>
        <item x="13"/>
        <item m="1" x="33"/>
        <item x="25"/>
        <item m="1" x="38"/>
        <item x="3"/>
        <item m="1" x="35"/>
        <item x="9"/>
        <item x="12"/>
        <item x="11"/>
        <item x="20"/>
        <item x="19"/>
        <item x="23"/>
        <item x="10"/>
        <item x="6"/>
        <item m="1" x="32"/>
        <item x="0"/>
        <item x="2"/>
        <item m="1" x="39"/>
        <item x="21"/>
        <item x="15"/>
        <item m="1" x="31"/>
        <item x="22"/>
        <item m="1" x="36"/>
        <item x="5"/>
        <item m="1" x="40"/>
        <item x="14"/>
        <item x="26"/>
        <item t="default"/>
      </items>
    </pivotField>
    <pivotField showAll="0"/>
    <pivotField showAll="0"/>
    <pivotField showAll="0"/>
    <pivotField showAll="0">
      <items count="5">
        <item x="0"/>
        <item x="2"/>
        <item x="1"/>
        <item x="3"/>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3">
    <field x="24"/>
    <field x="23"/>
    <field x="18"/>
  </rowFields>
  <rowItems count="9">
    <i>
      <x v="1"/>
    </i>
    <i r="1">
      <x v="4"/>
    </i>
    <i r="2">
      <x v="11"/>
    </i>
    <i r="2">
      <x v="12"/>
    </i>
    <i>
      <x v="2"/>
    </i>
    <i r="1">
      <x v="1"/>
    </i>
    <i r="2">
      <x v="1"/>
    </i>
    <i r="2">
      <x v="2"/>
    </i>
    <i t="grand">
      <x/>
    </i>
  </rowItems>
  <colItems count="1">
    <i/>
  </colItems>
  <dataFields count="1">
    <dataField name="Count of Work Permit " fld="1" subtotal="count" baseField="21" baseItem="11"/>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8">
      <pivotArea type="data" outline="0" fieldPosition="0">
        <references count="4">
          <reference field="4294967294" count="1" selected="0">
            <x v="0"/>
          </reference>
          <reference field="18" count="1" selected="0">
            <x v="12"/>
          </reference>
          <reference field="23" count="1" selected="0">
            <x v="4"/>
          </reference>
          <reference field="24" count="1" selected="0">
            <x v="1"/>
          </reference>
        </references>
      </pivotArea>
    </chartFormat>
    <chartFormat chart="2" format="9">
      <pivotArea type="data" outline="0" fieldPosition="0">
        <references count="4">
          <reference field="4294967294" count="1" selected="0">
            <x v="0"/>
          </reference>
          <reference field="18" count="1" selected="0">
            <x v="1"/>
          </reference>
          <reference field="23" count="1" selected="0">
            <x v="1"/>
          </reference>
          <reference field="24" count="1" selected="0">
            <x v="2"/>
          </reference>
        </references>
      </pivotArea>
    </chartFormat>
    <chartFormat chart="2" format="10">
      <pivotArea type="data" outline="0" fieldPosition="0">
        <references count="4">
          <reference field="4294967294" count="1" selected="0">
            <x v="0"/>
          </reference>
          <reference field="18" count="1" selected="0">
            <x v="11"/>
          </reference>
          <reference field="23" count="1" selected="0">
            <x v="4"/>
          </reference>
          <reference field="24" count="1" selected="0">
            <x v="1"/>
          </reference>
        </references>
      </pivotArea>
    </chartFormat>
    <chartFormat chart="2" format="11">
      <pivotArea type="data" outline="0" fieldPosition="0">
        <references count="4">
          <reference field="4294967294" count="1" selected="0">
            <x v="0"/>
          </reference>
          <reference field="18" count="1" selected="0">
            <x v="2"/>
          </reference>
          <reference field="23" count="1" selected="0">
            <x v="1"/>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EE05F2-FAAE-426A-AA8C-3F8A82EC0EF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W25:X28" firstHeaderRow="1" firstDataRow="1" firstDataCol="1"/>
  <pivotFields count="25">
    <pivotField showAll="0"/>
    <pivotField dataField="1" showAll="0"/>
    <pivotField showAll="0"/>
    <pivotField axis="axisRow" showAll="0">
      <items count="4">
        <item x="1"/>
        <item h="1" x="2"/>
        <item x="0"/>
        <item t="default"/>
      </items>
    </pivotField>
    <pivotField showAll="0">
      <items count="12">
        <item x="0"/>
        <item x="8"/>
        <item x="4"/>
        <item x="3"/>
        <item x="2"/>
        <item x="6"/>
        <item x="5"/>
        <item x="9"/>
        <item x="7"/>
        <item x="1"/>
        <item x="10"/>
        <item t="default"/>
      </items>
    </pivotField>
    <pivotField showAll="0">
      <items count="42">
        <item x="8"/>
        <item x="7"/>
        <item m="1" x="34"/>
        <item x="16"/>
        <item x="17"/>
        <item m="1" x="29"/>
        <item m="1" x="28"/>
        <item x="1"/>
        <item x="4"/>
        <item x="18"/>
        <item m="1" x="37"/>
        <item m="1" x="30"/>
        <item m="1" x="27"/>
        <item x="24"/>
        <item x="13"/>
        <item m="1" x="33"/>
        <item x="25"/>
        <item m="1" x="38"/>
        <item x="3"/>
        <item m="1" x="35"/>
        <item x="9"/>
        <item x="12"/>
        <item x="11"/>
        <item x="20"/>
        <item x="19"/>
        <item x="23"/>
        <item x="10"/>
        <item x="6"/>
        <item m="1" x="32"/>
        <item x="0"/>
        <item x="2"/>
        <item m="1" x="39"/>
        <item x="21"/>
        <item x="15"/>
        <item m="1" x="31"/>
        <item x="22"/>
        <item m="1" x="36"/>
        <item x="5"/>
        <item m="1" x="40"/>
        <item x="14"/>
        <item x="26"/>
        <item t="default"/>
      </items>
    </pivotField>
    <pivotField showAll="0"/>
    <pivotField showAll="0"/>
    <pivotField showAll="0"/>
    <pivotField showAll="0">
      <items count="5">
        <item x="0"/>
        <item x="2"/>
        <item x="1"/>
        <item x="3"/>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2"/>
    </i>
    <i t="grand">
      <x/>
    </i>
  </rowItems>
  <colItems count="1">
    <i/>
  </colItems>
  <dataFields count="1">
    <dataField name="Count of Work Permit " fld="1" subtotal="count" baseField="3"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20C305-9499-4427-B172-B2393B1400D9}"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3:N10" firstHeaderRow="1" firstDataRow="1" firstDataCol="1"/>
  <pivotFields count="25">
    <pivotField showAll="0"/>
    <pivotField dataField="1" showAll="0"/>
    <pivotField showAll="0"/>
    <pivotField showAll="0"/>
    <pivotField showAll="0">
      <items count="12">
        <item x="0"/>
        <item x="8"/>
        <item x="4"/>
        <item x="3"/>
        <item x="2"/>
        <item x="6"/>
        <item x="5"/>
        <item x="9"/>
        <item x="7"/>
        <item x="1"/>
        <item x="10"/>
        <item t="default"/>
      </items>
    </pivotField>
    <pivotField showAll="0">
      <items count="42">
        <item x="8"/>
        <item x="7"/>
        <item m="1" x="34"/>
        <item x="16"/>
        <item x="17"/>
        <item m="1" x="29"/>
        <item m="1" x="28"/>
        <item x="1"/>
        <item x="4"/>
        <item x="18"/>
        <item m="1" x="37"/>
        <item m="1" x="30"/>
        <item m="1" x="27"/>
        <item x="24"/>
        <item x="13"/>
        <item m="1" x="33"/>
        <item x="25"/>
        <item m="1" x="38"/>
        <item x="3"/>
        <item m="1" x="35"/>
        <item x="9"/>
        <item x="12"/>
        <item x="11"/>
        <item x="20"/>
        <item x="19"/>
        <item x="23"/>
        <item x="10"/>
        <item x="6"/>
        <item m="1" x="32"/>
        <item x="0"/>
        <item x="2"/>
        <item m="1" x="39"/>
        <item x="21"/>
        <item x="15"/>
        <item m="1" x="31"/>
        <item x="22"/>
        <item m="1" x="36"/>
        <item x="5"/>
        <item m="1" x="40"/>
        <item x="14"/>
        <item x="26"/>
        <item t="default"/>
      </items>
    </pivotField>
    <pivotField showAll="0"/>
    <pivotField showAll="0"/>
    <pivotField showAll="0"/>
    <pivotField showAll="0">
      <items count="5">
        <item x="0"/>
        <item x="2"/>
        <item x="1"/>
        <item x="3"/>
        <item t="default"/>
      </items>
    </pivotField>
    <pivotField showAll="0"/>
    <pivotField showAll="0"/>
    <pivotField showAll="0"/>
    <pivotField axis="axisRow" showAll="0">
      <items count="11">
        <item x="6"/>
        <item x="5"/>
        <item x="2"/>
        <item x="1"/>
        <item x="3"/>
        <item x="4"/>
        <item h="1" x="0"/>
        <item h="1" x="7"/>
        <item h="1" x="8"/>
        <item h="1" x="9"/>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13"/>
  </rowFields>
  <rowItems count="7">
    <i>
      <x/>
    </i>
    <i>
      <x v="1"/>
    </i>
    <i>
      <x v="2"/>
    </i>
    <i>
      <x v="3"/>
    </i>
    <i>
      <x v="4"/>
    </i>
    <i>
      <x v="5"/>
    </i>
    <i t="grand">
      <x/>
    </i>
  </rowItems>
  <colItems count="1">
    <i/>
  </colItems>
  <dataFields count="1">
    <dataField name="Count of Work Permit " fld="1" subtotal="count" baseField="12"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3" count="1" selected="0">
            <x v="0"/>
          </reference>
        </references>
      </pivotArea>
    </chartFormat>
    <chartFormat chart="2" format="10">
      <pivotArea type="data" outline="0" fieldPosition="0">
        <references count="2">
          <reference field="4294967294" count="1" selected="0">
            <x v="0"/>
          </reference>
          <reference field="13" count="1" selected="0">
            <x v="1"/>
          </reference>
        </references>
      </pivotArea>
    </chartFormat>
    <chartFormat chart="2" format="11">
      <pivotArea type="data" outline="0" fieldPosition="0">
        <references count="2">
          <reference field="4294967294" count="1" selected="0">
            <x v="0"/>
          </reference>
          <reference field="13" count="1" selected="0">
            <x v="2"/>
          </reference>
        </references>
      </pivotArea>
    </chartFormat>
    <chartFormat chart="2" format="12">
      <pivotArea type="data" outline="0" fieldPosition="0">
        <references count="2">
          <reference field="4294967294" count="1" selected="0">
            <x v="0"/>
          </reference>
          <reference field="13" count="1" selected="0">
            <x v="3"/>
          </reference>
        </references>
      </pivotArea>
    </chartFormat>
    <chartFormat chart="2" format="13">
      <pivotArea type="data" outline="0" fieldPosition="0">
        <references count="2">
          <reference field="4294967294" count="1" selected="0">
            <x v="0"/>
          </reference>
          <reference field="13" count="1" selected="0">
            <x v="4"/>
          </reference>
        </references>
      </pivotArea>
    </chartFormat>
    <chartFormat chart="2" format="14">
      <pivotArea type="data" outline="0" fieldPosition="0">
        <references count="2">
          <reference field="4294967294" count="1" selected="0">
            <x v="0"/>
          </reference>
          <reference field="13" count="1" selected="0">
            <x v="5"/>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0" format="4">
      <pivotArea type="data" outline="0" fieldPosition="0">
        <references count="2">
          <reference field="4294967294" count="1" selected="0">
            <x v="0"/>
          </reference>
          <reference field="13" count="1" selected="0">
            <x v="3"/>
          </reference>
        </references>
      </pivotArea>
    </chartFormat>
    <chartFormat chart="0" format="5">
      <pivotArea type="data" outline="0" fieldPosition="0">
        <references count="2">
          <reference field="4294967294" count="1" selected="0">
            <x v="0"/>
          </reference>
          <reference field="13" count="1" selected="0">
            <x v="4"/>
          </reference>
        </references>
      </pivotArea>
    </chartFormat>
    <chartFormat chart="0" format="6">
      <pivotArea type="data" outline="0" fieldPosition="0">
        <references count="2">
          <reference field="4294967294" count="1" selected="0">
            <x v="0"/>
          </reference>
          <reference field="1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9238F8-178C-47C7-928A-5BB78A20F40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Z3:AA10" firstHeaderRow="1" firstDataRow="1" firstDataCol="1"/>
  <pivotFields count="25">
    <pivotField showAll="0"/>
    <pivotField dataField="1" showAll="0"/>
    <pivotField showAll="0"/>
    <pivotField showAll="0"/>
    <pivotField showAll="0">
      <items count="12">
        <item x="0"/>
        <item x="8"/>
        <item x="4"/>
        <item x="3"/>
        <item x="2"/>
        <item x="6"/>
        <item x="5"/>
        <item x="9"/>
        <item x="7"/>
        <item x="1"/>
        <item x="10"/>
        <item t="default"/>
      </items>
    </pivotField>
    <pivotField showAll="0">
      <items count="42">
        <item x="8"/>
        <item x="7"/>
        <item m="1" x="34"/>
        <item x="16"/>
        <item x="17"/>
        <item m="1" x="29"/>
        <item m="1" x="28"/>
        <item x="1"/>
        <item x="4"/>
        <item x="18"/>
        <item m="1" x="37"/>
        <item m="1" x="30"/>
        <item m="1" x="27"/>
        <item x="24"/>
        <item x="13"/>
        <item m="1" x="33"/>
        <item x="25"/>
        <item m="1" x="38"/>
        <item x="3"/>
        <item m="1" x="35"/>
        <item x="9"/>
        <item x="12"/>
        <item x="11"/>
        <item x="20"/>
        <item x="19"/>
        <item x="23"/>
        <item x="10"/>
        <item x="6"/>
        <item m="1" x="32"/>
        <item x="0"/>
        <item x="2"/>
        <item m="1" x="39"/>
        <item x="21"/>
        <item x="15"/>
        <item m="1" x="31"/>
        <item x="22"/>
        <item m="1" x="36"/>
        <item x="5"/>
        <item m="1" x="40"/>
        <item x="14"/>
        <item x="26"/>
        <item t="default"/>
      </items>
    </pivotField>
    <pivotField showAll="0"/>
    <pivotField showAll="0"/>
    <pivotField showAll="0"/>
    <pivotField showAll="0">
      <items count="5">
        <item x="0"/>
        <item x="2"/>
        <item x="1"/>
        <item x="3"/>
        <item t="default"/>
      </items>
    </pivotField>
    <pivotField showAll="0"/>
    <pivotField showAll="0"/>
    <pivotField showAll="0"/>
    <pivotField showAll="0"/>
    <pivotField axis="axisRow" showAll="0">
      <items count="11">
        <item x="6"/>
        <item x="5"/>
        <item x="2"/>
        <item x="1"/>
        <item x="3"/>
        <item x="4"/>
        <item h="1" x="0"/>
        <item h="1" x="7"/>
        <item h="1" x="8"/>
        <item h="1" x="9"/>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14"/>
  </rowFields>
  <rowItems count="7">
    <i>
      <x/>
    </i>
    <i>
      <x v="1"/>
    </i>
    <i>
      <x v="2"/>
    </i>
    <i>
      <x v="3"/>
    </i>
    <i>
      <x v="4"/>
    </i>
    <i>
      <x v="5"/>
    </i>
    <i t="grand">
      <x/>
    </i>
  </rowItems>
  <colItems count="1">
    <i/>
  </colItems>
  <dataFields count="1">
    <dataField name="Count of Work Permit " fld="1"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6B300B-E0EC-456E-A48E-E013290C224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W3:X10" firstHeaderRow="1" firstDataRow="1" firstDataCol="1"/>
  <pivotFields count="25">
    <pivotField showAll="0"/>
    <pivotField dataField="1" showAll="0"/>
    <pivotField showAll="0"/>
    <pivotField showAll="0"/>
    <pivotField showAll="0">
      <items count="12">
        <item x="0"/>
        <item x="8"/>
        <item x="4"/>
        <item x="3"/>
        <item x="2"/>
        <item x="6"/>
        <item x="5"/>
        <item x="9"/>
        <item x="7"/>
        <item x="1"/>
        <item x="10"/>
        <item t="default"/>
      </items>
    </pivotField>
    <pivotField showAll="0">
      <items count="42">
        <item x="8"/>
        <item x="7"/>
        <item m="1" x="34"/>
        <item x="16"/>
        <item x="17"/>
        <item m="1" x="29"/>
        <item m="1" x="28"/>
        <item x="1"/>
        <item x="4"/>
        <item x="18"/>
        <item m="1" x="37"/>
        <item m="1" x="30"/>
        <item m="1" x="27"/>
        <item x="24"/>
        <item x="13"/>
        <item m="1" x="33"/>
        <item x="25"/>
        <item m="1" x="38"/>
        <item x="3"/>
        <item m="1" x="35"/>
        <item x="9"/>
        <item x="12"/>
        <item x="11"/>
        <item x="20"/>
        <item x="19"/>
        <item x="23"/>
        <item x="10"/>
        <item x="6"/>
        <item m="1" x="32"/>
        <item x="0"/>
        <item x="2"/>
        <item m="1" x="39"/>
        <item x="21"/>
        <item x="15"/>
        <item m="1" x="31"/>
        <item x="22"/>
        <item m="1" x="36"/>
        <item x="5"/>
        <item m="1" x="40"/>
        <item x="14"/>
        <item x="26"/>
        <item t="default"/>
      </items>
    </pivotField>
    <pivotField showAll="0"/>
    <pivotField showAll="0"/>
    <pivotField showAll="0"/>
    <pivotField showAll="0">
      <items count="5">
        <item x="0"/>
        <item x="2"/>
        <item x="1"/>
        <item x="3"/>
        <item t="default"/>
      </items>
    </pivotField>
    <pivotField showAll="0"/>
    <pivotField showAll="0"/>
    <pivotField showAll="0"/>
    <pivotField axis="axisRow" showAll="0">
      <items count="11">
        <item x="6"/>
        <item x="5"/>
        <item x="2"/>
        <item x="1"/>
        <item x="3"/>
        <item x="4"/>
        <item h="1" x="0"/>
        <item h="1" x="7"/>
        <item h="1" x="8"/>
        <item h="1" x="9"/>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13"/>
  </rowFields>
  <rowItems count="7">
    <i>
      <x/>
    </i>
    <i>
      <x v="1"/>
    </i>
    <i>
      <x v="2"/>
    </i>
    <i>
      <x v="3"/>
    </i>
    <i>
      <x v="4"/>
    </i>
    <i>
      <x v="5"/>
    </i>
    <i t="grand">
      <x/>
    </i>
  </rowItems>
  <colItems count="1">
    <i/>
  </colItems>
  <dataFields count="1">
    <dataField name="Count of Work Permit " fld="1"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229470-4F82-4DE5-BBF9-7C774B673681}"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0" firstHeaderRow="1" firstDataRow="1" firstDataCol="1"/>
  <pivotFields count="25">
    <pivotField showAll="0"/>
    <pivotField dataField="1" showAll="0"/>
    <pivotField showAll="0"/>
    <pivotField showAll="0"/>
    <pivotField showAll="0">
      <items count="12">
        <item x="0"/>
        <item x="8"/>
        <item x="4"/>
        <item x="3"/>
        <item x="2"/>
        <item x="6"/>
        <item x="5"/>
        <item x="9"/>
        <item x="7"/>
        <item x="1"/>
        <item x="10"/>
        <item t="default"/>
      </items>
    </pivotField>
    <pivotField showAll="0">
      <items count="42">
        <item x="8"/>
        <item x="7"/>
        <item m="1" x="34"/>
        <item x="16"/>
        <item x="17"/>
        <item m="1" x="29"/>
        <item m="1" x="28"/>
        <item x="1"/>
        <item x="4"/>
        <item x="18"/>
        <item m="1" x="37"/>
        <item m="1" x="30"/>
        <item m="1" x="27"/>
        <item x="24"/>
        <item x="13"/>
        <item m="1" x="33"/>
        <item x="25"/>
        <item m="1" x="38"/>
        <item x="3"/>
        <item m="1" x="35"/>
        <item x="9"/>
        <item x="12"/>
        <item x="11"/>
        <item x="20"/>
        <item x="19"/>
        <item x="23"/>
        <item x="10"/>
        <item x="6"/>
        <item m="1" x="32"/>
        <item x="0"/>
        <item x="2"/>
        <item m="1" x="39"/>
        <item x="21"/>
        <item x="15"/>
        <item m="1" x="31"/>
        <item x="22"/>
        <item m="1" x="36"/>
        <item x="5"/>
        <item m="1" x="40"/>
        <item x="14"/>
        <item x="26"/>
        <item t="default"/>
      </items>
    </pivotField>
    <pivotField showAll="0"/>
    <pivotField axis="axisRow" showAll="0">
      <items count="10">
        <item x="0"/>
        <item x="2"/>
        <item x="3"/>
        <item m="1" x="7"/>
        <item x="1"/>
        <item x="4"/>
        <item x="5"/>
        <item m="1" x="8"/>
        <item h="1" x="6"/>
        <item t="default"/>
      </items>
    </pivotField>
    <pivotField showAll="0"/>
    <pivotField showAll="0">
      <items count="5">
        <item x="0"/>
        <item x="2"/>
        <item x="1"/>
        <item x="3"/>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7">
    <i>
      <x/>
    </i>
    <i>
      <x v="1"/>
    </i>
    <i>
      <x v="2"/>
    </i>
    <i>
      <x v="4"/>
    </i>
    <i>
      <x v="5"/>
    </i>
    <i>
      <x v="6"/>
    </i>
    <i t="grand">
      <x/>
    </i>
  </rowItems>
  <colItems count="1">
    <i/>
  </colItems>
  <dataFields count="1">
    <dataField name="Count of Work Permit _x000a_Serial No" fld="1" subtotal="count" baseField="0"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2" format="5">
      <pivotArea type="data" outline="0" fieldPosition="0">
        <references count="2">
          <reference field="4294967294" count="1" selected="0">
            <x v="0"/>
          </reference>
          <reference field="7" count="1" selected="0">
            <x v="2"/>
          </reference>
        </references>
      </pivotArea>
    </chartFormat>
    <chartFormat chart="2" format="6">
      <pivotArea type="data" outline="0" fieldPosition="0">
        <references count="2">
          <reference field="4294967294" count="1" selected="0">
            <x v="0"/>
          </reference>
          <reference field="7" count="1" selected="0">
            <x v="3"/>
          </reference>
        </references>
      </pivotArea>
    </chartFormat>
    <chartFormat chart="2" format="7">
      <pivotArea type="data" outline="0" fieldPosition="0">
        <references count="2">
          <reference field="4294967294" count="1" selected="0">
            <x v="0"/>
          </reference>
          <reference field="7" count="1" selected="0">
            <x v="4"/>
          </reference>
        </references>
      </pivotArea>
    </chartFormat>
    <chartFormat chart="2" format="8">
      <pivotArea type="data" outline="0" fieldPosition="0">
        <references count="2">
          <reference field="4294967294" count="1" selected="0">
            <x v="0"/>
          </reference>
          <reference field="7" count="1" selected="0">
            <x v="6"/>
          </reference>
        </references>
      </pivotArea>
    </chartFormat>
    <chartFormat chart="2" format="9">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DA8618-E36A-4551-8704-5D134539A8E0}"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H43" firstHeaderRow="1" firstDataRow="1" firstDataCol="1"/>
  <pivotFields count="25">
    <pivotField showAll="0"/>
    <pivotField dataField="1" showAll="0"/>
    <pivotField showAll="0"/>
    <pivotField showAll="0"/>
    <pivotField showAll="0">
      <items count="12">
        <item x="0"/>
        <item x="8"/>
        <item x="4"/>
        <item x="3"/>
        <item x="2"/>
        <item x="6"/>
        <item x="5"/>
        <item x="9"/>
        <item x="7"/>
        <item x="1"/>
        <item x="10"/>
        <item t="default"/>
      </items>
    </pivotField>
    <pivotField showAll="0">
      <items count="42">
        <item x="8"/>
        <item x="7"/>
        <item m="1" x="34"/>
        <item x="16"/>
        <item x="17"/>
        <item m="1" x="29"/>
        <item m="1" x="28"/>
        <item x="1"/>
        <item x="4"/>
        <item x="18"/>
        <item m="1" x="37"/>
        <item m="1" x="30"/>
        <item m="1" x="27"/>
        <item x="24"/>
        <item x="13"/>
        <item m="1" x="33"/>
        <item x="25"/>
        <item m="1" x="38"/>
        <item x="3"/>
        <item m="1" x="35"/>
        <item x="9"/>
        <item x="12"/>
        <item x="11"/>
        <item x="20"/>
        <item x="19"/>
        <item x="23"/>
        <item x="10"/>
        <item x="6"/>
        <item m="1" x="32"/>
        <item x="0"/>
        <item x="2"/>
        <item m="1" x="39"/>
        <item x="21"/>
        <item x="15"/>
        <item m="1" x="31"/>
        <item x="22"/>
        <item m="1" x="36"/>
        <item x="5"/>
        <item m="1" x="40"/>
        <item x="14"/>
        <item x="26"/>
        <item t="default"/>
      </items>
    </pivotField>
    <pivotField showAll="0"/>
    <pivotField showAll="0"/>
    <pivotField axis="axisRow" showAll="0">
      <items count="51">
        <item x="10"/>
        <item x="13"/>
        <item x="14"/>
        <item x="15"/>
        <item m="1" x="40"/>
        <item x="8"/>
        <item x="5"/>
        <item m="1" x="46"/>
        <item x="2"/>
        <item m="1" x="43"/>
        <item x="7"/>
        <item x="11"/>
        <item x="3"/>
        <item x="4"/>
        <item m="1" x="47"/>
        <item x="6"/>
        <item m="1" x="48"/>
        <item x="9"/>
        <item x="12"/>
        <item x="0"/>
        <item x="1"/>
        <item x="16"/>
        <item x="17"/>
        <item x="18"/>
        <item x="19"/>
        <item x="20"/>
        <item x="21"/>
        <item x="22"/>
        <item m="1" x="45"/>
        <item x="24"/>
        <item x="25"/>
        <item x="26"/>
        <item x="27"/>
        <item m="1" x="39"/>
        <item x="23"/>
        <item x="28"/>
        <item m="1" x="42"/>
        <item m="1" x="44"/>
        <item x="29"/>
        <item m="1" x="49"/>
        <item x="30"/>
        <item m="1" x="41"/>
        <item x="31"/>
        <item x="32"/>
        <item x="33"/>
        <item x="34"/>
        <item x="35"/>
        <item x="36"/>
        <item x="37"/>
        <item x="38"/>
        <item t="default"/>
      </items>
    </pivotField>
    <pivotField showAll="0">
      <items count="5">
        <item x="0"/>
        <item x="2"/>
        <item x="1"/>
        <item x="3"/>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40">
    <i>
      <x/>
    </i>
    <i>
      <x v="1"/>
    </i>
    <i>
      <x v="2"/>
    </i>
    <i>
      <x v="3"/>
    </i>
    <i>
      <x v="5"/>
    </i>
    <i>
      <x v="6"/>
    </i>
    <i>
      <x v="8"/>
    </i>
    <i>
      <x v="10"/>
    </i>
    <i>
      <x v="11"/>
    </i>
    <i>
      <x v="12"/>
    </i>
    <i>
      <x v="13"/>
    </i>
    <i>
      <x v="15"/>
    </i>
    <i>
      <x v="17"/>
    </i>
    <i>
      <x v="18"/>
    </i>
    <i>
      <x v="19"/>
    </i>
    <i>
      <x v="20"/>
    </i>
    <i>
      <x v="21"/>
    </i>
    <i>
      <x v="22"/>
    </i>
    <i>
      <x v="23"/>
    </i>
    <i>
      <x v="24"/>
    </i>
    <i>
      <x v="25"/>
    </i>
    <i>
      <x v="26"/>
    </i>
    <i>
      <x v="27"/>
    </i>
    <i>
      <x v="29"/>
    </i>
    <i>
      <x v="30"/>
    </i>
    <i>
      <x v="31"/>
    </i>
    <i>
      <x v="32"/>
    </i>
    <i>
      <x v="34"/>
    </i>
    <i>
      <x v="35"/>
    </i>
    <i>
      <x v="38"/>
    </i>
    <i>
      <x v="40"/>
    </i>
    <i>
      <x v="42"/>
    </i>
    <i>
      <x v="43"/>
    </i>
    <i>
      <x v="44"/>
    </i>
    <i>
      <x v="45"/>
    </i>
    <i>
      <x v="46"/>
    </i>
    <i>
      <x v="47"/>
    </i>
    <i>
      <x v="48"/>
    </i>
    <i>
      <x v="49"/>
    </i>
    <i t="grand">
      <x/>
    </i>
  </rowItems>
  <colItems count="1">
    <i/>
  </colItems>
  <dataFields count="1">
    <dataField name="Count of Work Permit " fld="1" subtotal="count" baseField="7" baseItem="0"/>
  </dataFields>
  <chartFormats count="5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0"/>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 chart="2" format="5">
      <pivotArea type="data" outline="0" fieldPosition="0">
        <references count="2">
          <reference field="4294967294" count="1" selected="0">
            <x v="0"/>
          </reference>
          <reference field="8" count="1" selected="0">
            <x v="2"/>
          </reference>
        </references>
      </pivotArea>
    </chartFormat>
    <chartFormat chart="2" format="6">
      <pivotArea type="data" outline="0" fieldPosition="0">
        <references count="2">
          <reference field="4294967294" count="1" selected="0">
            <x v="0"/>
          </reference>
          <reference field="8" count="1" selected="0">
            <x v="3"/>
          </reference>
        </references>
      </pivotArea>
    </chartFormat>
    <chartFormat chart="2" format="7">
      <pivotArea type="data" outline="0" fieldPosition="0">
        <references count="2">
          <reference field="4294967294" count="1" selected="0">
            <x v="0"/>
          </reference>
          <reference field="8" count="1" selected="0">
            <x v="4"/>
          </reference>
        </references>
      </pivotArea>
    </chartFormat>
    <chartFormat chart="2" format="8">
      <pivotArea type="data" outline="0" fieldPosition="0">
        <references count="2">
          <reference field="4294967294" count="1" selected="0">
            <x v="0"/>
          </reference>
          <reference field="8" count="1" selected="0">
            <x v="5"/>
          </reference>
        </references>
      </pivotArea>
    </chartFormat>
    <chartFormat chart="2" format="9">
      <pivotArea type="data" outline="0" fieldPosition="0">
        <references count="2">
          <reference field="4294967294" count="1" selected="0">
            <x v="0"/>
          </reference>
          <reference field="8" count="1" selected="0">
            <x v="6"/>
          </reference>
        </references>
      </pivotArea>
    </chartFormat>
    <chartFormat chart="2" format="10">
      <pivotArea type="data" outline="0" fieldPosition="0">
        <references count="2">
          <reference field="4294967294" count="1" selected="0">
            <x v="0"/>
          </reference>
          <reference field="8" count="1" selected="0">
            <x v="7"/>
          </reference>
        </references>
      </pivotArea>
    </chartFormat>
    <chartFormat chart="2" format="11">
      <pivotArea type="data" outline="0" fieldPosition="0">
        <references count="2">
          <reference field="4294967294" count="1" selected="0">
            <x v="0"/>
          </reference>
          <reference field="8" count="1" selected="0">
            <x v="8"/>
          </reference>
        </references>
      </pivotArea>
    </chartFormat>
    <chartFormat chart="2" format="12">
      <pivotArea type="data" outline="0" fieldPosition="0">
        <references count="2">
          <reference field="4294967294" count="1" selected="0">
            <x v="0"/>
          </reference>
          <reference field="8" count="1" selected="0">
            <x v="9"/>
          </reference>
        </references>
      </pivotArea>
    </chartFormat>
    <chartFormat chart="2" format="13">
      <pivotArea type="data" outline="0" fieldPosition="0">
        <references count="2">
          <reference field="4294967294" count="1" selected="0">
            <x v="0"/>
          </reference>
          <reference field="8" count="1" selected="0">
            <x v="10"/>
          </reference>
        </references>
      </pivotArea>
    </chartFormat>
    <chartFormat chart="2" format="14">
      <pivotArea type="data" outline="0" fieldPosition="0">
        <references count="2">
          <reference field="4294967294" count="1" selected="0">
            <x v="0"/>
          </reference>
          <reference field="8" count="1" selected="0">
            <x v="11"/>
          </reference>
        </references>
      </pivotArea>
    </chartFormat>
    <chartFormat chart="2" format="15">
      <pivotArea type="data" outline="0" fieldPosition="0">
        <references count="2">
          <reference field="4294967294" count="1" selected="0">
            <x v="0"/>
          </reference>
          <reference field="8" count="1" selected="0">
            <x v="12"/>
          </reference>
        </references>
      </pivotArea>
    </chartFormat>
    <chartFormat chart="2" format="16">
      <pivotArea type="data" outline="0" fieldPosition="0">
        <references count="2">
          <reference field="4294967294" count="1" selected="0">
            <x v="0"/>
          </reference>
          <reference field="8" count="1" selected="0">
            <x v="13"/>
          </reference>
        </references>
      </pivotArea>
    </chartFormat>
    <chartFormat chart="2" format="17">
      <pivotArea type="data" outline="0" fieldPosition="0">
        <references count="2">
          <reference field="4294967294" count="1" selected="0">
            <x v="0"/>
          </reference>
          <reference field="8" count="1" selected="0">
            <x v="14"/>
          </reference>
        </references>
      </pivotArea>
    </chartFormat>
    <chartFormat chart="2" format="18">
      <pivotArea type="data" outline="0" fieldPosition="0">
        <references count="2">
          <reference field="4294967294" count="1" selected="0">
            <x v="0"/>
          </reference>
          <reference field="8" count="1" selected="0">
            <x v="15"/>
          </reference>
        </references>
      </pivotArea>
    </chartFormat>
    <chartFormat chart="2" format="19">
      <pivotArea type="data" outline="0" fieldPosition="0">
        <references count="2">
          <reference field="4294967294" count="1" selected="0">
            <x v="0"/>
          </reference>
          <reference field="8" count="1" selected="0">
            <x v="16"/>
          </reference>
        </references>
      </pivotArea>
    </chartFormat>
    <chartFormat chart="2" format="20">
      <pivotArea type="data" outline="0" fieldPosition="0">
        <references count="2">
          <reference field="4294967294" count="1" selected="0">
            <x v="0"/>
          </reference>
          <reference field="8" count="1" selected="0">
            <x v="17"/>
          </reference>
        </references>
      </pivotArea>
    </chartFormat>
    <chartFormat chart="2" format="21">
      <pivotArea type="data" outline="0" fieldPosition="0">
        <references count="2">
          <reference field="4294967294" count="1" selected="0">
            <x v="0"/>
          </reference>
          <reference field="8" count="1" selected="0">
            <x v="18"/>
          </reference>
        </references>
      </pivotArea>
    </chartFormat>
    <chartFormat chart="2" format="22">
      <pivotArea type="data" outline="0" fieldPosition="0">
        <references count="2">
          <reference field="4294967294" count="1" selected="0">
            <x v="0"/>
          </reference>
          <reference field="8" count="1" selected="0">
            <x v="19"/>
          </reference>
        </references>
      </pivotArea>
    </chartFormat>
    <chartFormat chart="2" format="23">
      <pivotArea type="data" outline="0" fieldPosition="0">
        <references count="2">
          <reference field="4294967294" count="1" selected="0">
            <x v="0"/>
          </reference>
          <reference field="8" count="1" selected="0">
            <x v="20"/>
          </reference>
        </references>
      </pivotArea>
    </chartFormat>
    <chartFormat chart="2" format="24">
      <pivotArea type="data" outline="0" fieldPosition="0">
        <references count="2">
          <reference field="4294967294" count="1" selected="0">
            <x v="0"/>
          </reference>
          <reference field="8" count="1" selected="0">
            <x v="21"/>
          </reference>
        </references>
      </pivotArea>
    </chartFormat>
    <chartFormat chart="2" format="25">
      <pivotArea type="data" outline="0" fieldPosition="0">
        <references count="2">
          <reference field="4294967294" count="1" selected="0">
            <x v="0"/>
          </reference>
          <reference field="8" count="1" selected="0">
            <x v="22"/>
          </reference>
        </references>
      </pivotArea>
    </chartFormat>
    <chartFormat chart="2" format="26">
      <pivotArea type="data" outline="0" fieldPosition="0">
        <references count="2">
          <reference field="4294967294" count="1" selected="0">
            <x v="0"/>
          </reference>
          <reference field="8" count="1" selected="0">
            <x v="23"/>
          </reference>
        </references>
      </pivotArea>
    </chartFormat>
    <chartFormat chart="2" format="27">
      <pivotArea type="data" outline="0" fieldPosition="0">
        <references count="2">
          <reference field="4294967294" count="1" selected="0">
            <x v="0"/>
          </reference>
          <reference field="8" count="1" selected="0">
            <x v="24"/>
          </reference>
        </references>
      </pivotArea>
    </chartFormat>
    <chartFormat chart="2" format="28">
      <pivotArea type="data" outline="0" fieldPosition="0">
        <references count="2">
          <reference field="4294967294" count="1" selected="0">
            <x v="0"/>
          </reference>
          <reference field="8" count="1" selected="0">
            <x v="25"/>
          </reference>
        </references>
      </pivotArea>
    </chartFormat>
    <chartFormat chart="2" format="29">
      <pivotArea type="data" outline="0" fieldPosition="0">
        <references count="2">
          <reference field="4294967294" count="1" selected="0">
            <x v="0"/>
          </reference>
          <reference field="8" count="1" selected="0">
            <x v="26"/>
          </reference>
        </references>
      </pivotArea>
    </chartFormat>
    <chartFormat chart="2" format="30">
      <pivotArea type="data" outline="0" fieldPosition="0">
        <references count="2">
          <reference field="4294967294" count="1" selected="0">
            <x v="0"/>
          </reference>
          <reference field="8" count="1" selected="0">
            <x v="27"/>
          </reference>
        </references>
      </pivotArea>
    </chartFormat>
    <chartFormat chart="2" format="31">
      <pivotArea type="data" outline="0" fieldPosition="0">
        <references count="2">
          <reference field="4294967294" count="1" selected="0">
            <x v="0"/>
          </reference>
          <reference field="8" count="1" selected="0">
            <x v="28"/>
          </reference>
        </references>
      </pivotArea>
    </chartFormat>
    <chartFormat chart="2" format="32">
      <pivotArea type="data" outline="0" fieldPosition="0">
        <references count="2">
          <reference field="4294967294" count="1" selected="0">
            <x v="0"/>
          </reference>
          <reference field="8" count="1" selected="0">
            <x v="29"/>
          </reference>
        </references>
      </pivotArea>
    </chartFormat>
    <chartFormat chart="2" format="33">
      <pivotArea type="data" outline="0" fieldPosition="0">
        <references count="2">
          <reference field="4294967294" count="1" selected="0">
            <x v="0"/>
          </reference>
          <reference field="8" count="1" selected="0">
            <x v="30"/>
          </reference>
        </references>
      </pivotArea>
    </chartFormat>
    <chartFormat chart="2" format="34">
      <pivotArea type="data" outline="0" fieldPosition="0">
        <references count="2">
          <reference field="4294967294" count="1" selected="0">
            <x v="0"/>
          </reference>
          <reference field="8" count="1" selected="0">
            <x v="31"/>
          </reference>
        </references>
      </pivotArea>
    </chartFormat>
    <chartFormat chart="2" format="35">
      <pivotArea type="data" outline="0" fieldPosition="0">
        <references count="2">
          <reference field="4294967294" count="1" selected="0">
            <x v="0"/>
          </reference>
          <reference field="8" count="1" selected="0">
            <x v="32"/>
          </reference>
        </references>
      </pivotArea>
    </chartFormat>
    <chartFormat chart="2" format="36">
      <pivotArea type="data" outline="0" fieldPosition="0">
        <references count="2">
          <reference field="4294967294" count="1" selected="0">
            <x v="0"/>
          </reference>
          <reference field="8" count="1" selected="0">
            <x v="33"/>
          </reference>
        </references>
      </pivotArea>
    </chartFormat>
    <chartFormat chart="2" format="37">
      <pivotArea type="data" outline="0" fieldPosition="0">
        <references count="2">
          <reference field="4294967294" count="1" selected="0">
            <x v="0"/>
          </reference>
          <reference field="8" count="1" selected="0">
            <x v="34"/>
          </reference>
        </references>
      </pivotArea>
    </chartFormat>
    <chartFormat chart="2" format="38">
      <pivotArea type="data" outline="0" fieldPosition="0">
        <references count="2">
          <reference field="4294967294" count="1" selected="0">
            <x v="0"/>
          </reference>
          <reference field="8" count="1" selected="0">
            <x v="35"/>
          </reference>
        </references>
      </pivotArea>
    </chartFormat>
    <chartFormat chart="2" format="39">
      <pivotArea type="data" outline="0" fieldPosition="0">
        <references count="2">
          <reference field="4294967294" count="1" selected="0">
            <x v="0"/>
          </reference>
          <reference field="8" count="1" selected="0">
            <x v="36"/>
          </reference>
        </references>
      </pivotArea>
    </chartFormat>
    <chartFormat chart="2" format="40">
      <pivotArea type="data" outline="0" fieldPosition="0">
        <references count="2">
          <reference field="4294967294" count="1" selected="0">
            <x v="0"/>
          </reference>
          <reference field="8" count="1" selected="0">
            <x v="37"/>
          </reference>
        </references>
      </pivotArea>
    </chartFormat>
    <chartFormat chart="2" format="41">
      <pivotArea type="data" outline="0" fieldPosition="0">
        <references count="2">
          <reference field="4294967294" count="1" selected="0">
            <x v="0"/>
          </reference>
          <reference field="8" count="1" selected="0">
            <x v="38"/>
          </reference>
        </references>
      </pivotArea>
    </chartFormat>
    <chartFormat chart="2" format="42">
      <pivotArea type="data" outline="0" fieldPosition="0">
        <references count="2">
          <reference field="4294967294" count="1" selected="0">
            <x v="0"/>
          </reference>
          <reference field="8" count="1" selected="0">
            <x v="39"/>
          </reference>
        </references>
      </pivotArea>
    </chartFormat>
    <chartFormat chart="2" format="43">
      <pivotArea type="data" outline="0" fieldPosition="0">
        <references count="2">
          <reference field="4294967294" count="1" selected="0">
            <x v="0"/>
          </reference>
          <reference field="8" count="1" selected="0">
            <x v="40"/>
          </reference>
        </references>
      </pivotArea>
    </chartFormat>
    <chartFormat chart="2" format="44">
      <pivotArea type="data" outline="0" fieldPosition="0">
        <references count="2">
          <reference field="4294967294" count="1" selected="0">
            <x v="0"/>
          </reference>
          <reference field="8" count="1" selected="0">
            <x v="41"/>
          </reference>
        </references>
      </pivotArea>
    </chartFormat>
    <chartFormat chart="2" format="45">
      <pivotArea type="data" outline="0" fieldPosition="0">
        <references count="2">
          <reference field="4294967294" count="1" selected="0">
            <x v="0"/>
          </reference>
          <reference field="8" count="1" selected="0">
            <x v="42"/>
          </reference>
        </references>
      </pivotArea>
    </chartFormat>
    <chartFormat chart="2" format="46">
      <pivotArea type="data" outline="0" fieldPosition="0">
        <references count="2">
          <reference field="4294967294" count="1" selected="0">
            <x v="0"/>
          </reference>
          <reference field="8" count="1" selected="0">
            <x v="43"/>
          </reference>
        </references>
      </pivotArea>
    </chartFormat>
    <chartFormat chart="2" format="47">
      <pivotArea type="data" outline="0" fieldPosition="0">
        <references count="2">
          <reference field="4294967294" count="1" selected="0">
            <x v="0"/>
          </reference>
          <reference field="8" count="1" selected="0">
            <x v="44"/>
          </reference>
        </references>
      </pivotArea>
    </chartFormat>
    <chartFormat chart="2" format="48">
      <pivotArea type="data" outline="0" fieldPosition="0">
        <references count="2">
          <reference field="4294967294" count="1" selected="0">
            <x v="0"/>
          </reference>
          <reference field="8" count="1" selected="0">
            <x v="45"/>
          </reference>
        </references>
      </pivotArea>
    </chartFormat>
    <chartFormat chart="2" format="49">
      <pivotArea type="data" outline="0" fieldPosition="0">
        <references count="2">
          <reference field="4294967294" count="1" selected="0">
            <x v="0"/>
          </reference>
          <reference field="8" count="1" selected="0">
            <x v="46"/>
          </reference>
        </references>
      </pivotArea>
    </chartFormat>
    <chartFormat chart="2" format="50">
      <pivotArea type="data" outline="0" fieldPosition="0">
        <references count="2">
          <reference field="4294967294" count="1" selected="0">
            <x v="0"/>
          </reference>
          <reference field="8" count="1" selected="0">
            <x v="47"/>
          </reference>
        </references>
      </pivotArea>
    </chartFormat>
    <chartFormat chart="2" format="51">
      <pivotArea type="data" outline="0" fieldPosition="0">
        <references count="2">
          <reference field="4294967294" count="1" selected="0">
            <x v="0"/>
          </reference>
          <reference field="8" count="1" selected="0">
            <x v="48"/>
          </reference>
        </references>
      </pivotArea>
    </chartFormat>
    <chartFormat chart="2" format="52">
      <pivotArea type="data" outline="0" fieldPosition="0">
        <references count="2">
          <reference field="4294967294" count="1" selected="0">
            <x v="0"/>
          </reference>
          <reference field="8" count="1" selected="0">
            <x v="4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E69A23-66F2-43D0-A7AB-7D912956EFFB}"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8" firstHeaderRow="1" firstDataRow="1" firstDataCol="1"/>
  <pivotFields count="25">
    <pivotField showAll="0"/>
    <pivotField dataField="1" showAll="0"/>
    <pivotField showAll="0"/>
    <pivotField showAll="0"/>
    <pivotField showAll="0">
      <items count="12">
        <item x="0"/>
        <item x="8"/>
        <item x="4"/>
        <item x="3"/>
        <item x="2"/>
        <item x="6"/>
        <item x="5"/>
        <item x="9"/>
        <item x="7"/>
        <item x="1"/>
        <item x="10"/>
        <item t="default"/>
      </items>
    </pivotField>
    <pivotField showAll="0">
      <items count="42">
        <item x="8"/>
        <item x="7"/>
        <item m="1" x="34"/>
        <item x="16"/>
        <item x="17"/>
        <item m="1" x="29"/>
        <item m="1" x="28"/>
        <item x="1"/>
        <item x="4"/>
        <item x="18"/>
        <item m="1" x="37"/>
        <item m="1" x="30"/>
        <item m="1" x="27"/>
        <item x="24"/>
        <item x="13"/>
        <item m="1" x="33"/>
        <item x="25"/>
        <item m="1" x="38"/>
        <item x="3"/>
        <item m="1" x="35"/>
        <item x="9"/>
        <item x="12"/>
        <item x="11"/>
        <item x="20"/>
        <item x="19"/>
        <item x="23"/>
        <item x="10"/>
        <item x="6"/>
        <item m="1" x="32"/>
        <item x="0"/>
        <item x="2"/>
        <item m="1" x="39"/>
        <item x="21"/>
        <item x="15"/>
        <item m="1" x="31"/>
        <item x="22"/>
        <item m="1" x="36"/>
        <item x="5"/>
        <item m="1" x="40"/>
        <item x="14"/>
        <item x="26"/>
        <item t="default"/>
      </items>
    </pivotField>
    <pivotField showAll="0"/>
    <pivotField showAll="0"/>
    <pivotField showAll="0"/>
    <pivotField showAll="0">
      <items count="5">
        <item x="0"/>
        <item x="2"/>
        <item x="1"/>
        <item x="3"/>
        <item t="default"/>
      </items>
    </pivotField>
    <pivotField showAll="0"/>
    <pivotField axis="axisRow" showAll="0">
      <items count="8">
        <item m="1" x="4"/>
        <item m="1" x="5"/>
        <item m="1" x="6"/>
        <item x="0"/>
        <item x="1"/>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5">
    <i>
      <x v="3"/>
    </i>
    <i>
      <x v="4"/>
    </i>
    <i>
      <x v="5"/>
    </i>
    <i>
      <x v="6"/>
    </i>
    <i t="grand">
      <x/>
    </i>
  </rowItems>
  <colItems count="1">
    <i/>
  </colItems>
  <dataFields count="1">
    <dataField name="Count of Work Permit _x000a_Serial No" fld="1"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2" format="7">
      <pivotArea type="data" outline="0" fieldPosition="0">
        <references count="2">
          <reference field="4294967294" count="1" selected="0">
            <x v="0"/>
          </reference>
          <reference field="11" count="1" selected="0">
            <x v="3"/>
          </reference>
        </references>
      </pivotArea>
    </chartFormat>
    <chartFormat chart="2" format="8">
      <pivotArea type="data" outline="0" fieldPosition="0">
        <references count="2">
          <reference field="4294967294" count="1" selected="0">
            <x v="0"/>
          </reference>
          <reference field="11" count="1" selected="0">
            <x v="4"/>
          </reference>
        </references>
      </pivotArea>
    </chartFormat>
    <chartFormat chart="0" format="3">
      <pivotArea type="data" outline="0" fieldPosition="0">
        <references count="2">
          <reference field="4294967294" count="1" selected="0">
            <x v="0"/>
          </reference>
          <reference field="11" count="1" selected="0">
            <x v="3"/>
          </reference>
        </references>
      </pivotArea>
    </chartFormat>
    <chartFormat chart="0" format="4">
      <pivotArea type="data" outline="0" fieldPosition="0">
        <references count="2">
          <reference field="4294967294" count="1" selected="0">
            <x v="0"/>
          </reference>
          <reference field="11" count="1" selected="0">
            <x v="4"/>
          </reference>
        </references>
      </pivotArea>
    </chartFormat>
    <chartFormat chart="2" format="9">
      <pivotArea type="data" outline="0" fieldPosition="0">
        <references count="2">
          <reference field="4294967294" count="1" selected="0">
            <x v="0"/>
          </reference>
          <reference field="11" count="1" selected="0">
            <x v="5"/>
          </reference>
        </references>
      </pivotArea>
    </chartFormat>
    <chartFormat chart="2" format="10">
      <pivotArea type="data" outline="0" fieldPosition="0">
        <references count="2">
          <reference field="4294967294" count="1" selected="0">
            <x v="0"/>
          </reference>
          <reference field="11" count="1" selected="0">
            <x v="6"/>
          </reference>
        </references>
      </pivotArea>
    </chartFormat>
    <chartFormat chart="0" format="5">
      <pivotArea type="data" outline="0" fieldPosition="0">
        <references count="2">
          <reference field="4294967294" count="1" selected="0">
            <x v="0"/>
          </reference>
          <reference field="11" count="1" selected="0">
            <x v="5"/>
          </reference>
        </references>
      </pivotArea>
    </chartFormat>
    <chartFormat chart="0" format="6">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423E13-BFEE-4C72-83C4-194DCEF8DB71}"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2" firstHeaderRow="1" firstDataRow="1" firstDataCol="1"/>
  <pivotFields count="25">
    <pivotField showAll="0"/>
    <pivotField dataField="1" showAll="0"/>
    <pivotField showAll="0"/>
    <pivotField showAll="0"/>
    <pivotField showAll="0">
      <items count="12">
        <item x="0"/>
        <item x="8"/>
        <item x="4"/>
        <item x="3"/>
        <item x="2"/>
        <item x="6"/>
        <item x="5"/>
        <item x="9"/>
        <item x="7"/>
        <item x="1"/>
        <item x="10"/>
        <item t="default"/>
      </items>
    </pivotField>
    <pivotField showAll="0">
      <items count="42">
        <item x="8"/>
        <item x="7"/>
        <item m="1" x="34"/>
        <item x="16"/>
        <item x="17"/>
        <item m="1" x="29"/>
        <item m="1" x="28"/>
        <item x="1"/>
        <item x="4"/>
        <item x="18"/>
        <item m="1" x="37"/>
        <item m="1" x="30"/>
        <item m="1" x="27"/>
        <item x="24"/>
        <item x="13"/>
        <item m="1" x="33"/>
        <item x="25"/>
        <item m="1" x="38"/>
        <item x="3"/>
        <item m="1" x="35"/>
        <item x="9"/>
        <item x="12"/>
        <item x="11"/>
        <item x="20"/>
        <item x="19"/>
        <item x="23"/>
        <item x="10"/>
        <item x="6"/>
        <item m="1" x="32"/>
        <item x="0"/>
        <item x="2"/>
        <item m="1" x="39"/>
        <item x="21"/>
        <item x="15"/>
        <item m="1" x="31"/>
        <item x="22"/>
        <item m="1" x="36"/>
        <item x="5"/>
        <item m="1" x="40"/>
        <item x="14"/>
        <item x="26"/>
        <item t="default"/>
      </items>
    </pivotField>
    <pivotField showAll="0"/>
    <pivotField showAll="0"/>
    <pivotField showAll="0"/>
    <pivotField showAll="0">
      <items count="5">
        <item x="0"/>
        <item x="2"/>
        <item x="1"/>
        <item x="3"/>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7">
        <item x="0"/>
        <item x="1"/>
        <item x="2"/>
        <item x="3"/>
        <item x="4"/>
        <item x="5"/>
        <item t="default"/>
      </items>
    </pivotField>
    <pivotField axis="axisRow"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3">
    <field x="22"/>
    <field x="21"/>
    <field x="16"/>
  </rowFields>
  <rowItems count="9">
    <i>
      <x v="1"/>
    </i>
    <i r="1">
      <x v="4"/>
    </i>
    <i r="2">
      <x v="11"/>
    </i>
    <i r="2">
      <x v="12"/>
    </i>
    <i>
      <x v="2"/>
    </i>
    <i r="1">
      <x v="1"/>
    </i>
    <i r="2">
      <x v="1"/>
    </i>
    <i r="2">
      <x v="2"/>
    </i>
    <i t="grand">
      <x/>
    </i>
  </rowItems>
  <colItems count="1">
    <i/>
  </colItems>
  <dataFields count="1">
    <dataField name="Count of Work Permit " fld="1" subtotal="count" baseField="16" baseItem="35"/>
  </dataFields>
  <chartFormats count="10">
    <chartFormat chart="0" format="3"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4">
          <reference field="4294967294" count="1" selected="0">
            <x v="0"/>
          </reference>
          <reference field="16" count="1" selected="0">
            <x v="11"/>
          </reference>
          <reference field="21" count="1" selected="0">
            <x v="4"/>
          </reference>
          <reference field="22" count="1" selected="0">
            <x v="1"/>
          </reference>
        </references>
      </pivotArea>
    </chartFormat>
    <chartFormat chart="2" format="9">
      <pivotArea type="data" outline="0" fieldPosition="0">
        <references count="4">
          <reference field="4294967294" count="1" selected="0">
            <x v="0"/>
          </reference>
          <reference field="16" count="1" selected="0">
            <x v="12"/>
          </reference>
          <reference field="21" count="1" selected="0">
            <x v="4"/>
          </reference>
          <reference field="22" count="1" selected="0">
            <x v="1"/>
          </reference>
        </references>
      </pivotArea>
    </chartFormat>
    <chartFormat chart="2" format="10">
      <pivotArea type="data" outline="0" fieldPosition="0">
        <references count="4">
          <reference field="4294967294" count="1" selected="0">
            <x v="0"/>
          </reference>
          <reference field="16" count="1" selected="0">
            <x v="1"/>
          </reference>
          <reference field="21" count="1" selected="0">
            <x v="1"/>
          </reference>
          <reference field="22" count="1" selected="0">
            <x v="2"/>
          </reference>
        </references>
      </pivotArea>
    </chartFormat>
    <chartFormat chart="2" format="11">
      <pivotArea type="data" outline="0" fieldPosition="0">
        <references count="4">
          <reference field="4294967294" count="1" selected="0">
            <x v="0"/>
          </reference>
          <reference field="16" count="1" selected="0">
            <x v="2"/>
          </reference>
          <reference field="21" count="1" selected="0">
            <x v="1"/>
          </reference>
          <reference field="22" count="1" selected="0">
            <x v="2"/>
          </reference>
        </references>
      </pivotArea>
    </chartFormat>
    <chartFormat chart="0" format="4">
      <pivotArea type="data" outline="0" fieldPosition="0">
        <references count="4">
          <reference field="4294967294" count="1" selected="0">
            <x v="0"/>
          </reference>
          <reference field="16" count="1" selected="0">
            <x v="11"/>
          </reference>
          <reference field="21" count="1" selected="0">
            <x v="4"/>
          </reference>
          <reference field="22" count="1" selected="0">
            <x v="1"/>
          </reference>
        </references>
      </pivotArea>
    </chartFormat>
    <chartFormat chart="0" format="5">
      <pivotArea type="data" outline="0" fieldPosition="0">
        <references count="4">
          <reference field="4294967294" count="1" selected="0">
            <x v="0"/>
          </reference>
          <reference field="16" count="1" selected="0">
            <x v="12"/>
          </reference>
          <reference field="21" count="1" selected="0">
            <x v="4"/>
          </reference>
          <reference field="22" count="1" selected="0">
            <x v="1"/>
          </reference>
        </references>
      </pivotArea>
    </chartFormat>
    <chartFormat chart="0" format="6">
      <pivotArea type="data" outline="0" fieldPosition="0">
        <references count="4">
          <reference field="4294967294" count="1" selected="0">
            <x v="0"/>
          </reference>
          <reference field="16" count="1" selected="0">
            <x v="1"/>
          </reference>
          <reference field="21" count="1" selected="0">
            <x v="1"/>
          </reference>
          <reference field="22" count="1" selected="0">
            <x v="2"/>
          </reference>
        </references>
      </pivotArea>
    </chartFormat>
    <chartFormat chart="0" format="7">
      <pivotArea type="data" outline="0" fieldPosition="0">
        <references count="4">
          <reference field="4294967294" count="1" selected="0">
            <x v="0"/>
          </reference>
          <reference field="16" count="1" selected="0">
            <x v="2"/>
          </reference>
          <reference field="21" count="1" selected="0">
            <x v="1"/>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 xr10:uid="{F8F1CA80-8299-44CF-938D-2E3B0E025445}" sourceName="Unit">
  <pivotTables>
    <pivotTable tabId="5" name="PivotTable11"/>
    <pivotTable tabId="5" name="PivotTable12"/>
    <pivotTable tabId="5" name="PivotTable13"/>
    <pivotTable tabId="5" name="PivotTable14"/>
    <pivotTable tabId="5" name="PivotTable15"/>
    <pivotTable tabId="5" name="PivotTable16"/>
    <pivotTable tabId="5" name="PivotTable1"/>
    <pivotTable tabId="5" name="PivotTable2"/>
    <pivotTable tabId="5" name="PivotTable3"/>
    <pivotTable tabId="5" name="PivotTable4"/>
  </pivotTables>
  <data>
    <tabular pivotCacheId="918441613">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mit_Taken_By" xr10:uid="{F68C8142-48DC-45D8-8C17-13E728CEF2AC}" sourceName="Permit Taken By">
  <pivotTables>
    <pivotTable tabId="5" name="PivotTable11"/>
    <pivotTable tabId="5" name="PivotTable1"/>
    <pivotTable tabId="5" name="PivotTable12"/>
    <pivotTable tabId="5" name="PivotTable13"/>
    <pivotTable tabId="5" name="PivotTable14"/>
    <pivotTable tabId="5" name="PivotTable15"/>
    <pivotTable tabId="5" name="PivotTable16"/>
    <pivotTable tabId="5" name="PivotTable2"/>
    <pivotTable tabId="5" name="PivotTable3"/>
    <pivotTable tabId="5" name="PivotTable4"/>
  </pivotTables>
  <data>
    <tabular pivotCacheId="918441613">
      <items count="11">
        <i x="0" s="1"/>
        <i x="8" s="1"/>
        <i x="4" s="1"/>
        <i x="3" s="1"/>
        <i x="2" s="1"/>
        <i x="6" s="1"/>
        <i x="5" s="1"/>
        <i x="9" s="1"/>
        <i x="7" s="1"/>
        <i x="1" s="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__Vendor_Name" xr10:uid="{87CB04BF-56A7-4B49-A6FE-8E631528F5DA}" sourceName="Supplier name/_x000a_Vendor Name">
  <pivotTables>
    <pivotTable tabId="5" name="PivotTable11"/>
    <pivotTable tabId="5" name="PivotTable1"/>
    <pivotTable tabId="5" name="PivotTable12"/>
    <pivotTable tabId="5" name="PivotTable13"/>
    <pivotTable tabId="5" name="PivotTable14"/>
    <pivotTable tabId="5" name="PivotTable15"/>
    <pivotTable tabId="5" name="PivotTable16"/>
    <pivotTable tabId="5" name="PivotTable2"/>
    <pivotTable tabId="5" name="PivotTable3"/>
    <pivotTable tabId="5" name="PivotTable4"/>
  </pivotTables>
  <data>
    <tabular pivotCacheId="918441613">
      <items count="41">
        <i x="8" s="1"/>
        <i x="7" s="1"/>
        <i x="16" s="1"/>
        <i x="17" s="1"/>
        <i x="1" s="1"/>
        <i x="4" s="1"/>
        <i x="18" s="1"/>
        <i x="24" s="1"/>
        <i x="13" s="1"/>
        <i x="25" s="1"/>
        <i x="3" s="1"/>
        <i x="9" s="1"/>
        <i x="12" s="1"/>
        <i x="11" s="1"/>
        <i x="20" s="1"/>
        <i x="19" s="1"/>
        <i x="23" s="1"/>
        <i x="10" s="1"/>
        <i x="6" s="1"/>
        <i x="0" s="1"/>
        <i x="2" s="1"/>
        <i x="21" s="1"/>
        <i x="15" s="1"/>
        <i x="22" s="1"/>
        <i x="5" s="1"/>
        <i x="14" s="1"/>
        <i x="34" s="1" nd="1"/>
        <i x="29" s="1" nd="1"/>
        <i x="28" s="1" nd="1"/>
        <i x="37" s="1" nd="1"/>
        <i x="30" s="1" nd="1"/>
        <i x="27" s="1" nd="1"/>
        <i x="33" s="1" nd="1"/>
        <i x="38" s="1" nd="1"/>
        <i x="35" s="1" nd="1"/>
        <i x="32" s="1" nd="1"/>
        <i x="39" s="1" nd="1"/>
        <i x="31" s="1" nd="1"/>
        <i x="36" s="1" nd="1"/>
        <i x="40" s="1" nd="1"/>
        <i x="26"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9348E94-C056-4AD5-A7D4-8E11BBFB86BB}" sourceName="Years">
  <pivotTables>
    <pivotTable tabId="5" name="PivotTable11"/>
    <pivotTable tabId="5" name="PivotTable1"/>
    <pivotTable tabId="5" name="PivotTable12"/>
    <pivotTable tabId="5" name="PivotTable13"/>
    <pivotTable tabId="5" name="PivotTable14"/>
    <pivotTable tabId="5" name="PivotTable15"/>
    <pivotTable tabId="5" name="PivotTable16"/>
    <pivotTable tabId="5" name="PivotTable2"/>
    <pivotTable tabId="5" name="PivotTable3"/>
    <pivotTable tabId="5" name="PivotTable4"/>
  </pivotTables>
  <data>
    <tabular pivotCacheId="918441613">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3C86CBC7-28C9-4370-8110-8A837267DB21}" sourceName="Quarters">
  <pivotTables>
    <pivotTable tabId="5" name="PivotTable11"/>
    <pivotTable tabId="5" name="PivotTable1"/>
    <pivotTable tabId="5" name="PivotTable12"/>
    <pivotTable tabId="5" name="PivotTable13"/>
    <pivotTable tabId="5" name="PivotTable14"/>
    <pivotTable tabId="5" name="PivotTable15"/>
    <pivotTable tabId="5" name="PivotTable16"/>
    <pivotTable tabId="5" name="PivotTable2"/>
    <pivotTable tabId="5" name="PivotTable3"/>
    <pivotTable tabId="5" name="PivotTable4"/>
  </pivotTables>
  <data>
    <tabular pivotCacheId="918441613">
      <items count="6">
        <i x="1" s="1"/>
        <i x="4" s="1"/>
        <i x="0" s="1" nd="1"/>
        <i x="5" s="1" nd="1"/>
        <i x="2"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 xr10:uid="{34905FE0-6712-419D-AF05-58364B8EA525}" cache="Slicer_Unit" caption="Unit" style="Raihan" rowHeight="241300"/>
  <slicer name="Permit Taken By" xr10:uid="{77A4F478-4D04-45AD-B538-57765D1EC16E}" cache="Slicer_Permit_Taken_By" caption="Permit Taken By" style="Raihan" rowHeight="241300"/>
  <slicer name="Supplier name/_x000a_Vendor Name" xr10:uid="{8CF2C71E-8F81-4FBF-BCAD-4F49D2950109}" cache="Slicer_Supplier_name__Vendor_Name" caption="Supplier name/_x000a_Vendor Name" style="Raihan" rowHeight="241300"/>
  <slicer name="Years" xr10:uid="{4CEE03D2-9D5D-441D-B500-D28CA521D422}" cache="Slicer_Years" caption="Years" style="Raihan" rowHeight="241300"/>
  <slicer name="Quarters" xr10:uid="{EC6CA350-718A-4065-B553-F2B54987A18A}" cache="Slicer_Quarters" caption="Quarters" style="Raiha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D93324-9595-4B88-81E2-A8402CD977B9}" name="Table2" displayName="Table2" ref="A1:B36" totalsRowShown="0" headerRowDxfId="29" dataDxfId="28" headerRowCellStyle="Accent2">
  <autoFilter ref="A1:B36" xr:uid="{328B802D-262E-47AD-A511-795BB4899DE2}"/>
  <tableColumns count="2">
    <tableColumn id="2" xr3:uid="{6F81C907-DD01-4892-AF7B-04AF9AA61644}" name="Sr. No" dataDxfId="27"/>
    <tableColumn id="1" xr3:uid="{8C5030B4-96F6-4FF9-BD58-EA87C9DEA1EC}" name="Safety Observation" dataDxfId="26"/>
  </tableColumns>
  <tableStyleInfo name="TableStyleMedium2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98305D-E81A-479E-BF15-1560FDA54875}" name="Raihan" displayName="Raihan" ref="A3:U205" totalsRowShown="0" headerRowDxfId="25" dataDxfId="23" headerRowBorderDxfId="24" tableBorderDxfId="22" totalsRowBorderDxfId="21" headerRowCellStyle="Linked Cell">
  <autoFilter ref="A3:U205" xr:uid="{85862FCB-5F9B-4A76-B117-CE54AB48B300}"/>
  <tableColumns count="21">
    <tableColumn id="1" xr3:uid="{97C0275B-4C1B-470C-AC03-A8D68862FF3E}" name="Sr. No" dataDxfId="20"/>
    <tableColumn id="2" xr3:uid="{0B802033-0002-4E95-A5D5-5A758D31E8F7}" name="Work Permit _x000a_Serial No" dataDxfId="19"/>
    <tableColumn id="3" xr3:uid="{309F96F8-58F9-4668-9BFE-BB073A8915C7}" name="Work description" dataDxfId="18"/>
    <tableColumn id="21" xr3:uid="{2610DF17-6A6B-40EC-8540-9CB5C6F45F48}" name="Red Zone" dataDxfId="17"/>
    <tableColumn id="4" xr3:uid="{493B7892-17C9-4535-BCD3-95826C4BA16D}" name="Permit Taken By" dataDxfId="16"/>
    <tableColumn id="5" xr3:uid="{C047A249-3F4D-4021-874E-F5D55229DA1B}" name="Supplier name/_x000a_Vendor Name" dataDxfId="15"/>
    <tableColumn id="6" xr3:uid="{732EBD78-F78C-408A-B7D7-94525EEAA7D0}" name="Permit Issuer" dataDxfId="14"/>
    <tableColumn id="7" xr3:uid="{A4527B73-574A-426A-AAAA-A92CE4DC32EC}" name="Work _x000a_Agency" dataDxfId="13"/>
    <tableColumn id="8" xr3:uid="{C59E806D-36BC-41AC-AEC3-74E07752BFBA}" name="location _x000a_Incharge" dataDxfId="12"/>
    <tableColumn id="20" xr3:uid="{998184D5-9D6B-47DA-A50D-E255ECFBB388}" name="Unit" dataDxfId="11"/>
    <tableColumn id="9" xr3:uid="{314EB159-2552-4006-A9DD-FBD94A374CFE}" name="Permit Type" dataDxfId="10"/>
    <tableColumn id="10" xr3:uid="{536AF531-E56D-46A3-BD0D-989CC00CDC53}" name="Category _x000a_of permit " dataDxfId="9"/>
    <tableColumn id="11" xr3:uid="{C75E426B-2CDA-4C62-B937-3AF1C204A3DD}" name="PPE Use" dataDxfId="8"/>
    <tableColumn id="12" xr3:uid="{996A383C-AF0B-4FF9-843F-6062F6433E05}" name="LOTO Authorized Person" dataDxfId="7"/>
    <tableColumn id="13" xr3:uid="{8E7555B1-AD80-490C-B5FB-D82B650D0045}" name="LOTO Energised Person" dataDxfId="6"/>
    <tableColumn id="14" xr3:uid="{DDC2AFFE-502B-4018-B026-DE5B710AF1A0}" name="LOTO Color" dataDxfId="5"/>
    <tableColumn id="15" xr3:uid="{183306E0-5CE6-440F-A692-018A066F170D}" name="Permit _x000a_Taken Date" dataDxfId="4"/>
    <tableColumn id="16" xr3:uid="{65732535-B50E-4C7E-8E4E-E0FC51A6E18B}" name="Job _x000a_Start Time" dataDxfId="3"/>
    <tableColumn id="17" xr3:uid="{02E25F8E-41EA-44BC-B62B-87DF9EFFC91F}" name="Permit _x000a_Handover Date" dataDxfId="2"/>
    <tableColumn id="18" xr3:uid="{FDB2ABDD-68EB-442D-9006-E4FD17E8C034}" name="Job _x000a_Complete Time" dataDxfId="1"/>
    <tableColumn id="19" xr3:uid="{1B72A7C0-076C-49B4-A12A-5229DD01F342}" name="Remark/ Any observation_x000a_From H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rinterSettings" Target="../printerSettings/printerSettings2.bin"/><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0000"/>
  </sheetPr>
  <dimension ref="AA5:AA30"/>
  <sheetViews>
    <sheetView showGridLines="0" tabSelected="1" zoomScaleNormal="100" workbookViewId="0">
      <selection activeCell="L62" sqref="L62"/>
    </sheetView>
  </sheetViews>
  <sheetFormatPr defaultRowHeight="15"/>
  <cols>
    <col min="27" max="27" width="9.140625" customWidth="1"/>
  </cols>
  <sheetData>
    <row r="5" spans="27:27">
      <c r="AA5" s="1"/>
    </row>
    <row r="30" ht="73.5" customHeight="1"/>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C3736-2A33-4EAC-A1D5-813FD0C55295}">
  <dimension ref="A1:P46"/>
  <sheetViews>
    <sheetView zoomScale="115" zoomScaleNormal="115" workbookViewId="0">
      <selection activeCell="AB42" sqref="AB42"/>
    </sheetView>
  </sheetViews>
  <sheetFormatPr defaultRowHeight="15"/>
  <cols>
    <col min="1" max="1" width="31.5703125" bestFit="1" customWidth="1"/>
    <col min="3" max="4" width="5.5703125" bestFit="1" customWidth="1"/>
    <col min="6" max="6" width="31.5703125" bestFit="1" customWidth="1"/>
    <col min="8" max="9" width="7.28515625" bestFit="1" customWidth="1"/>
    <col min="12" max="12" width="10.85546875" bestFit="1" customWidth="1"/>
    <col min="15" max="15" width="13.140625" bestFit="1" customWidth="1"/>
    <col min="16" max="16" width="18.42578125" style="38" bestFit="1" customWidth="1"/>
    <col min="17" max="17" width="16" bestFit="1" customWidth="1"/>
  </cols>
  <sheetData>
    <row r="1" spans="1:16" ht="15.75" thickBot="1">
      <c r="A1" s="48" t="s">
        <v>0</v>
      </c>
      <c r="B1" s="48"/>
      <c r="C1" s="48"/>
      <c r="D1" s="48"/>
      <c r="F1" s="49" t="s">
        <v>1</v>
      </c>
      <c r="G1" s="49"/>
      <c r="H1" s="49"/>
      <c r="I1" s="49"/>
      <c r="L1" t="s">
        <v>2</v>
      </c>
      <c r="M1" t="s">
        <v>3</v>
      </c>
      <c r="O1" s="11" t="s">
        <v>4</v>
      </c>
      <c r="P1" s="39" t="s">
        <v>5</v>
      </c>
    </row>
    <row r="2" spans="1:16">
      <c r="A2" s="23" t="s">
        <v>6</v>
      </c>
      <c r="B2" s="24" t="s">
        <v>7</v>
      </c>
      <c r="C2" s="24">
        <v>2020</v>
      </c>
      <c r="D2" s="24">
        <v>2021</v>
      </c>
      <c r="F2" s="23" t="s">
        <v>6</v>
      </c>
      <c r="G2" s="24" t="s">
        <v>7</v>
      </c>
      <c r="H2" s="24">
        <v>2020</v>
      </c>
      <c r="I2" s="24">
        <v>2021</v>
      </c>
      <c r="L2" s="4">
        <v>43831</v>
      </c>
      <c r="M2" s="37">
        <f>[1]January!$F$35</f>
        <v>1</v>
      </c>
      <c r="O2" s="12" t="s">
        <v>8</v>
      </c>
      <c r="P2" s="39">
        <v>0.99984332011306731</v>
      </c>
    </row>
    <row r="3" spans="1:16">
      <c r="A3" s="25" t="s">
        <v>9</v>
      </c>
      <c r="B3" s="26" t="s">
        <v>10</v>
      </c>
      <c r="C3" s="26">
        <f>0+2+0+0+1+1+1+1+3+2+0+0</f>
        <v>11</v>
      </c>
      <c r="D3" s="26">
        <v>1</v>
      </c>
      <c r="F3" s="25" t="s">
        <v>9</v>
      </c>
      <c r="G3" s="26" t="s">
        <v>10</v>
      </c>
      <c r="H3" s="26">
        <v>0</v>
      </c>
      <c r="I3" s="27">
        <v>0</v>
      </c>
      <c r="L3" s="4">
        <v>43862</v>
      </c>
      <c r="M3" s="37">
        <f>[1]February!$F$34</f>
        <v>1</v>
      </c>
      <c r="O3" s="12" t="s">
        <v>11</v>
      </c>
      <c r="P3" s="39">
        <v>0.98127160595287377</v>
      </c>
    </row>
    <row r="4" spans="1:16">
      <c r="A4" s="28" t="s">
        <v>12</v>
      </c>
      <c r="B4" s="29" t="s">
        <v>13</v>
      </c>
      <c r="C4" s="29">
        <f>3+8+8+1+2+2+4+4+11+7+3+11</f>
        <v>64</v>
      </c>
      <c r="D4" s="29">
        <v>68</v>
      </c>
      <c r="F4" s="28" t="s">
        <v>12</v>
      </c>
      <c r="G4" s="29" t="s">
        <v>13</v>
      </c>
      <c r="H4" s="29">
        <v>0</v>
      </c>
      <c r="I4" s="30">
        <v>0</v>
      </c>
      <c r="L4" s="4">
        <v>43891</v>
      </c>
      <c r="M4" s="37">
        <f>[1]March!$F$36</f>
        <v>0.99880164609053501</v>
      </c>
      <c r="O4" s="12" t="s">
        <v>14</v>
      </c>
      <c r="P4" s="39">
        <v>0.99055746303297021</v>
      </c>
    </row>
    <row r="5" spans="1:16">
      <c r="A5" s="31" t="s">
        <v>15</v>
      </c>
      <c r="B5" s="32" t="s">
        <v>16</v>
      </c>
      <c r="C5" s="32">
        <f>0+0+0+0+0+0+0+0+0+0+0+0</f>
        <v>0</v>
      </c>
      <c r="D5" s="32">
        <v>2</v>
      </c>
      <c r="F5" s="31" t="s">
        <v>15</v>
      </c>
      <c r="G5" s="32" t="s">
        <v>16</v>
      </c>
      <c r="H5" s="32">
        <v>0</v>
      </c>
      <c r="I5" s="33">
        <v>0</v>
      </c>
      <c r="L5" s="4">
        <v>43922</v>
      </c>
      <c r="M5" s="37">
        <f>[1]April!$F$35</f>
        <v>1</v>
      </c>
      <c r="P5"/>
    </row>
    <row r="6" spans="1:16" ht="15.75" thickBot="1">
      <c r="A6" s="34" t="s">
        <v>17</v>
      </c>
      <c r="B6" s="35" t="s">
        <v>18</v>
      </c>
      <c r="C6" s="35">
        <v>0</v>
      </c>
      <c r="D6" s="35">
        <v>0</v>
      </c>
      <c r="F6" s="34" t="s">
        <v>17</v>
      </c>
      <c r="G6" s="35" t="s">
        <v>18</v>
      </c>
      <c r="H6" s="35">
        <v>0</v>
      </c>
      <c r="I6" s="36">
        <v>0</v>
      </c>
      <c r="L6" s="4">
        <v>43952</v>
      </c>
      <c r="M6" s="37">
        <f>[1]May!$F$35</f>
        <v>1</v>
      </c>
      <c r="P6"/>
    </row>
    <row r="7" spans="1:16">
      <c r="L7" s="4">
        <v>43983</v>
      </c>
      <c r="M7" s="37">
        <f>[1]June!$F$35</f>
        <v>0.9993329881656805</v>
      </c>
      <c r="P7"/>
    </row>
    <row r="8" spans="1:16">
      <c r="L8" s="4">
        <v>44013</v>
      </c>
      <c r="M8" s="37">
        <f>[1]July!$F$36</f>
        <v>1</v>
      </c>
      <c r="P8"/>
    </row>
    <row r="9" spans="1:16">
      <c r="L9" s="4">
        <v>44044</v>
      </c>
      <c r="M9" s="37">
        <f>[1]August!$F$36</f>
        <v>1</v>
      </c>
      <c r="P9"/>
    </row>
    <row r="10" spans="1:16">
      <c r="L10" s="4">
        <v>44075</v>
      </c>
      <c r="M10" s="37">
        <f>[1]September!$F$35</f>
        <v>0.99998520710059169</v>
      </c>
      <c r="P10"/>
    </row>
    <row r="11" spans="1:16">
      <c r="L11" s="4">
        <v>44105</v>
      </c>
      <c r="M11" s="37">
        <f>[1]October!$E$36</f>
        <v>1</v>
      </c>
      <c r="P11"/>
    </row>
    <row r="12" spans="1:16">
      <c r="L12" s="4">
        <v>44136</v>
      </c>
      <c r="M12" s="37">
        <f>[1]November!$F$35</f>
        <v>1</v>
      </c>
      <c r="P12"/>
    </row>
    <row r="13" spans="1:16">
      <c r="L13" s="4">
        <v>44166</v>
      </c>
      <c r="M13" s="37">
        <f>[1]December!$F$36</f>
        <v>1</v>
      </c>
      <c r="P13"/>
    </row>
    <row r="14" spans="1:16">
      <c r="L14" s="4">
        <v>44197</v>
      </c>
      <c r="M14" s="37">
        <f>[2]January!$F$36</f>
        <v>1</v>
      </c>
      <c r="P14"/>
    </row>
    <row r="15" spans="1:16">
      <c r="L15" s="4">
        <v>44228</v>
      </c>
      <c r="M15" s="37">
        <f>[2]February!$F$33</f>
        <v>1</v>
      </c>
      <c r="P15"/>
    </row>
    <row r="16" spans="1:16">
      <c r="L16" s="4">
        <v>44256</v>
      </c>
      <c r="M16" s="37">
        <f>[2]March!$F$36</f>
        <v>1</v>
      </c>
      <c r="P16"/>
    </row>
    <row r="17" spans="12:16">
      <c r="L17" s="4">
        <v>44287</v>
      </c>
      <c r="M17" s="37">
        <f>[2]April!$F$35</f>
        <v>0.96392011834319535</v>
      </c>
      <c r="P17"/>
    </row>
    <row r="18" spans="12:16">
      <c r="L18" s="4">
        <v>44317</v>
      </c>
      <c r="M18" s="37">
        <f>[2]May!$F$36</f>
        <v>0.95506172839506176</v>
      </c>
      <c r="P18"/>
    </row>
    <row r="19" spans="12:16">
      <c r="L19" s="4">
        <v>44348</v>
      </c>
      <c r="M19" s="37">
        <f>[2]June!$F$35</f>
        <v>0.96764792899408292</v>
      </c>
      <c r="P19"/>
    </row>
    <row r="20" spans="12:16">
      <c r="L20" s="4">
        <v>44378</v>
      </c>
      <c r="M20" s="37">
        <f>[2]July!$F$36</f>
        <v>0.97323964497041426</v>
      </c>
      <c r="P20"/>
    </row>
    <row r="21" spans="12:16">
      <c r="L21" s="4">
        <v>44409</v>
      </c>
      <c r="M21" s="37">
        <f>[2]August!$F$36</f>
        <v>0.97465020576131689</v>
      </c>
      <c r="P21"/>
    </row>
    <row r="22" spans="12:16">
      <c r="L22" s="4">
        <v>44440</v>
      </c>
      <c r="M22" s="37">
        <f>[2]September!$F$35</f>
        <v>0.97863905325443779</v>
      </c>
      <c r="P22"/>
    </row>
    <row r="23" spans="12:16">
      <c r="L23" s="4">
        <v>44470</v>
      </c>
      <c r="M23" s="37">
        <f>[2]October!$F$36</f>
        <v>0.97846153846153849</v>
      </c>
      <c r="P23"/>
    </row>
    <row r="24" spans="12:16">
      <c r="L24" s="4">
        <v>44501</v>
      </c>
      <c r="M24" s="37">
        <f>[2]November!$F$35</f>
        <v>0.99181952662721895</v>
      </c>
      <c r="P24"/>
    </row>
    <row r="25" spans="12:16">
      <c r="L25" s="4">
        <v>44531</v>
      </c>
      <c r="M25" s="37">
        <f>[2]December!$F$35</f>
        <v>0.99181952662721895</v>
      </c>
      <c r="P25"/>
    </row>
    <row r="26" spans="12:16">
      <c r="P26"/>
    </row>
    <row r="27" spans="12:16">
      <c r="P27"/>
    </row>
    <row r="28" spans="12:16">
      <c r="P28"/>
    </row>
    <row r="29" spans="12:16">
      <c r="P29"/>
    </row>
    <row r="30" spans="12:16">
      <c r="P30"/>
    </row>
    <row r="31" spans="12:16">
      <c r="P31"/>
    </row>
    <row r="32" spans="12:16">
      <c r="P32"/>
    </row>
    <row r="33" spans="16:16">
      <c r="P33"/>
    </row>
    <row r="34" spans="16:16">
      <c r="P34"/>
    </row>
    <row r="35" spans="16:16">
      <c r="P35"/>
    </row>
    <row r="36" spans="16:16">
      <c r="P36"/>
    </row>
    <row r="37" spans="16:16">
      <c r="P37"/>
    </row>
    <row r="38" spans="16:16">
      <c r="P38"/>
    </row>
    <row r="39" spans="16:16">
      <c r="P39"/>
    </row>
    <row r="40" spans="16:16">
      <c r="P40"/>
    </row>
    <row r="41" spans="16:16">
      <c r="P41"/>
    </row>
    <row r="42" spans="16:16">
      <c r="P42"/>
    </row>
    <row r="43" spans="16:16">
      <c r="P43"/>
    </row>
    <row r="44" spans="16:16">
      <c r="P44"/>
    </row>
    <row r="45" spans="16:16">
      <c r="P45"/>
    </row>
    <row r="46" spans="16:16">
      <c r="P46"/>
    </row>
  </sheetData>
  <mergeCells count="2">
    <mergeCell ref="A1:D1"/>
    <mergeCell ref="F1:I1"/>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ABC4-09E5-4660-A8FF-EEBFBD22F45D}">
  <dimension ref="A1:D36"/>
  <sheetViews>
    <sheetView workbookViewId="0">
      <selection activeCell="B34" sqref="B34"/>
    </sheetView>
  </sheetViews>
  <sheetFormatPr defaultRowHeight="15"/>
  <cols>
    <col min="1" max="1" width="12.7109375" bestFit="1" customWidth="1"/>
    <col min="2" max="2" width="116.42578125" customWidth="1"/>
  </cols>
  <sheetData>
    <row r="1" spans="1:4" ht="18.75">
      <c r="A1" s="41" t="s">
        <v>19</v>
      </c>
      <c r="B1" s="41" t="s">
        <v>20</v>
      </c>
      <c r="D1">
        <f>COUNT(Table2[])</f>
        <v>32</v>
      </c>
    </row>
    <row r="2" spans="1:4" ht="15.75">
      <c r="A2" s="42">
        <v>1</v>
      </c>
      <c r="B2" s="40" t="s">
        <v>21</v>
      </c>
    </row>
    <row r="3" spans="1:4" ht="15.75">
      <c r="A3" s="42">
        <v>2</v>
      </c>
      <c r="B3" s="40" t="s">
        <v>22</v>
      </c>
    </row>
    <row r="4" spans="1:4" ht="15.75">
      <c r="A4" s="42">
        <v>3</v>
      </c>
      <c r="B4" s="40" t="s">
        <v>23</v>
      </c>
    </row>
    <row r="5" spans="1:4" ht="15.75">
      <c r="A5" s="42">
        <v>4</v>
      </c>
      <c r="B5" s="40" t="s">
        <v>24</v>
      </c>
    </row>
    <row r="6" spans="1:4" ht="15.75">
      <c r="A6" s="42">
        <v>5</v>
      </c>
      <c r="B6" s="40" t="s">
        <v>25</v>
      </c>
    </row>
    <row r="7" spans="1:4" ht="15.75">
      <c r="A7" s="42">
        <v>6</v>
      </c>
      <c r="B7" s="40" t="s">
        <v>26</v>
      </c>
    </row>
    <row r="8" spans="1:4" ht="15.75">
      <c r="A8" s="42">
        <v>7</v>
      </c>
      <c r="B8" s="40" t="s">
        <v>27</v>
      </c>
    </row>
    <row r="9" spans="1:4" ht="15.75">
      <c r="A9" s="42">
        <v>8</v>
      </c>
      <c r="B9" s="40" t="s">
        <v>28</v>
      </c>
    </row>
    <row r="10" spans="1:4" ht="15.75">
      <c r="A10" s="42">
        <v>9</v>
      </c>
      <c r="B10" s="40" t="s">
        <v>29</v>
      </c>
    </row>
    <row r="11" spans="1:4" ht="15.75">
      <c r="A11" s="42">
        <v>10</v>
      </c>
      <c r="B11" s="40" t="s">
        <v>30</v>
      </c>
    </row>
    <row r="12" spans="1:4" ht="15.75">
      <c r="A12" s="42">
        <v>11</v>
      </c>
      <c r="B12" s="40" t="s">
        <v>31</v>
      </c>
    </row>
    <row r="13" spans="1:4" ht="15.75">
      <c r="A13" s="42">
        <v>12</v>
      </c>
      <c r="B13" s="40" t="s">
        <v>32</v>
      </c>
    </row>
    <row r="14" spans="1:4" ht="15.75">
      <c r="A14" s="42">
        <v>13</v>
      </c>
      <c r="B14" s="40" t="s">
        <v>33</v>
      </c>
    </row>
    <row r="15" spans="1:4" ht="15.75">
      <c r="A15" s="42">
        <v>14</v>
      </c>
      <c r="B15" s="40" t="s">
        <v>34</v>
      </c>
    </row>
    <row r="16" spans="1:4" ht="15.75">
      <c r="A16" s="42">
        <v>15</v>
      </c>
      <c r="B16" s="40" t="s">
        <v>35</v>
      </c>
    </row>
    <row r="17" spans="1:2" ht="15.75">
      <c r="A17" s="42">
        <v>16</v>
      </c>
      <c r="B17" s="40" t="s">
        <v>36</v>
      </c>
    </row>
    <row r="18" spans="1:2" ht="15.75">
      <c r="A18" s="42">
        <v>17</v>
      </c>
      <c r="B18" s="40" t="s">
        <v>37</v>
      </c>
    </row>
    <row r="19" spans="1:2" ht="15.75">
      <c r="A19" s="42">
        <v>18</v>
      </c>
      <c r="B19" s="40" t="s">
        <v>38</v>
      </c>
    </row>
    <row r="20" spans="1:2" ht="15.75">
      <c r="A20" s="42">
        <v>19</v>
      </c>
      <c r="B20" s="40" t="s">
        <v>39</v>
      </c>
    </row>
    <row r="21" spans="1:2" ht="15.75">
      <c r="A21" s="42">
        <v>20</v>
      </c>
      <c r="B21" s="40" t="s">
        <v>40</v>
      </c>
    </row>
    <row r="22" spans="1:2" ht="15.75">
      <c r="A22" s="42">
        <v>21</v>
      </c>
      <c r="B22" s="40" t="s">
        <v>41</v>
      </c>
    </row>
    <row r="23" spans="1:2" ht="15.75">
      <c r="A23" s="42">
        <v>22</v>
      </c>
      <c r="B23" s="40" t="s">
        <v>42</v>
      </c>
    </row>
    <row r="24" spans="1:2" ht="15.75">
      <c r="A24" s="42">
        <v>23</v>
      </c>
      <c r="B24" s="40" t="s">
        <v>43</v>
      </c>
    </row>
    <row r="25" spans="1:2" ht="15.75">
      <c r="A25" s="42">
        <v>24</v>
      </c>
      <c r="B25" s="40" t="s">
        <v>44</v>
      </c>
    </row>
    <row r="26" spans="1:2" ht="15.75">
      <c r="A26" s="42">
        <v>25</v>
      </c>
      <c r="B26" s="40" t="s">
        <v>45</v>
      </c>
    </row>
    <row r="27" spans="1:2" ht="15.75">
      <c r="A27" s="42">
        <v>26</v>
      </c>
      <c r="B27" s="40" t="s">
        <v>46</v>
      </c>
    </row>
    <row r="28" spans="1:2" ht="15.75">
      <c r="A28" s="42">
        <v>27</v>
      </c>
      <c r="B28" s="40" t="s">
        <v>47</v>
      </c>
    </row>
    <row r="29" spans="1:2" ht="15.75">
      <c r="A29" s="42">
        <v>28</v>
      </c>
      <c r="B29" s="40" t="s">
        <v>48</v>
      </c>
    </row>
    <row r="30" spans="1:2" ht="15.75">
      <c r="A30" s="42">
        <v>29</v>
      </c>
      <c r="B30" s="40" t="s">
        <v>49</v>
      </c>
    </row>
    <row r="31" spans="1:2" ht="15.75">
      <c r="A31" s="42">
        <v>30</v>
      </c>
      <c r="B31" s="40" t="s">
        <v>50</v>
      </c>
    </row>
    <row r="32" spans="1:2" ht="15.75">
      <c r="A32" s="42">
        <v>31</v>
      </c>
      <c r="B32" s="40" t="s">
        <v>51</v>
      </c>
    </row>
    <row r="33" spans="1:2" ht="15.75">
      <c r="A33" s="42">
        <v>32</v>
      </c>
      <c r="B33" s="40" t="s">
        <v>52</v>
      </c>
    </row>
    <row r="34" spans="1:2" ht="15.75">
      <c r="A34" s="42"/>
      <c r="B34" s="40"/>
    </row>
    <row r="35" spans="1:2" ht="15.75">
      <c r="A35" s="42"/>
      <c r="B35" s="40"/>
    </row>
    <row r="36" spans="1:2" ht="15.75">
      <c r="A36" s="42"/>
      <c r="B36" s="40"/>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C8B03-AD39-46A4-82B6-4930036E3070}">
  <dimension ref="A1:AA43"/>
  <sheetViews>
    <sheetView topLeftCell="H1" workbookViewId="0">
      <selection activeCell="R2" sqref="R2"/>
    </sheetView>
  </sheetViews>
  <sheetFormatPr defaultRowHeight="15"/>
  <cols>
    <col min="1" max="1" width="13.140625" bestFit="1" customWidth="1"/>
    <col min="2" max="2" width="21" bestFit="1" customWidth="1"/>
    <col min="4" max="4" width="13.140625" bestFit="1" customWidth="1"/>
    <col min="5" max="5" width="30.5703125" bestFit="1" customWidth="1"/>
    <col min="7" max="7" width="17.5703125" bestFit="1" customWidth="1"/>
    <col min="8" max="8" width="21" bestFit="1" customWidth="1"/>
    <col min="10" max="10" width="14.85546875" bestFit="1" customWidth="1"/>
    <col min="11" max="11" width="30.5703125" bestFit="1" customWidth="1"/>
    <col min="13" max="13" width="14.85546875" bestFit="1" customWidth="1"/>
    <col min="14" max="14" width="21" bestFit="1" customWidth="1"/>
    <col min="17" max="17" width="30.28515625" bestFit="1" customWidth="1"/>
    <col min="18" max="18" width="21" bestFit="1" customWidth="1"/>
    <col min="20" max="20" width="13.140625" bestFit="1" customWidth="1"/>
    <col min="21" max="21" width="21" bestFit="1" customWidth="1"/>
    <col min="23" max="23" width="13.140625" bestFit="1" customWidth="1"/>
    <col min="24" max="24" width="21" bestFit="1" customWidth="1"/>
    <col min="26" max="26" width="13.140625" bestFit="1" customWidth="1"/>
    <col min="27" max="27" width="21" bestFit="1" customWidth="1"/>
  </cols>
  <sheetData>
    <row r="1" spans="1:27">
      <c r="A1" t="s">
        <v>53</v>
      </c>
      <c r="B1">
        <f>GETPIVOTDATA("Work Permit 
Serial No",$A$3)</f>
        <v>201</v>
      </c>
      <c r="G1" t="s">
        <v>54</v>
      </c>
      <c r="H1">
        <f>COUNT(H4:H41)</f>
        <v>38</v>
      </c>
      <c r="Q1" t="s">
        <v>55</v>
      </c>
      <c r="R1">
        <f>COUNT(R4:R29)-1</f>
        <v>25</v>
      </c>
      <c r="U1">
        <f>GETPIVOTDATA("Work Permit 
Serial No",$T$3)</f>
        <v>201</v>
      </c>
      <c r="X1">
        <f>GETPIVOTDATA("Work Permit 
Serial No",$W$3)</f>
        <v>30</v>
      </c>
      <c r="AA1">
        <f>GETPIVOTDATA("Work Permit 
Serial No",$Z$3)</f>
        <v>30</v>
      </c>
    </row>
    <row r="3" spans="1:27">
      <c r="A3" s="11" t="s">
        <v>4</v>
      </c>
      <c r="B3" t="s">
        <v>56</v>
      </c>
      <c r="D3" s="11" t="s">
        <v>4</v>
      </c>
      <c r="E3" t="s">
        <v>57</v>
      </c>
      <c r="G3" s="11" t="s">
        <v>4</v>
      </c>
      <c r="H3" t="s">
        <v>56</v>
      </c>
      <c r="J3" s="11" t="s">
        <v>4</v>
      </c>
      <c r="K3" t="s">
        <v>57</v>
      </c>
      <c r="M3" s="11" t="s">
        <v>4</v>
      </c>
      <c r="N3" t="s">
        <v>56</v>
      </c>
      <c r="Q3" s="11" t="s">
        <v>4</v>
      </c>
      <c r="R3" t="s">
        <v>56</v>
      </c>
      <c r="T3" s="11" t="s">
        <v>4</v>
      </c>
      <c r="U3" t="s">
        <v>56</v>
      </c>
      <c r="W3" s="11" t="s">
        <v>4</v>
      </c>
      <c r="X3" t="s">
        <v>56</v>
      </c>
      <c r="Z3" s="11" t="s">
        <v>4</v>
      </c>
      <c r="AA3" t="s">
        <v>56</v>
      </c>
    </row>
    <row r="4" spans="1:27">
      <c r="A4" s="12" t="s">
        <v>11</v>
      </c>
      <c r="B4">
        <v>119</v>
      </c>
      <c r="D4" s="12" t="s">
        <v>58</v>
      </c>
      <c r="E4">
        <v>69</v>
      </c>
      <c r="G4" s="12" t="s">
        <v>59</v>
      </c>
      <c r="H4">
        <v>1</v>
      </c>
      <c r="J4" s="12" t="s">
        <v>60</v>
      </c>
      <c r="K4">
        <v>133</v>
      </c>
      <c r="M4" s="12" t="s">
        <v>61</v>
      </c>
      <c r="N4">
        <v>1</v>
      </c>
      <c r="Q4" s="12" t="s">
        <v>62</v>
      </c>
      <c r="R4">
        <v>1</v>
      </c>
      <c r="T4" s="12" t="s">
        <v>11</v>
      </c>
      <c r="U4">
        <v>119</v>
      </c>
      <c r="W4" s="12" t="s">
        <v>61</v>
      </c>
      <c r="X4">
        <v>1</v>
      </c>
      <c r="Z4" s="12" t="s">
        <v>63</v>
      </c>
      <c r="AA4">
        <v>1</v>
      </c>
    </row>
    <row r="5" spans="1:27">
      <c r="A5" s="46" t="s">
        <v>64</v>
      </c>
      <c r="B5">
        <v>119</v>
      </c>
      <c r="D5" s="12" t="s">
        <v>65</v>
      </c>
      <c r="E5">
        <v>2</v>
      </c>
      <c r="G5" s="12" t="s">
        <v>66</v>
      </c>
      <c r="H5">
        <v>2</v>
      </c>
      <c r="J5" s="12" t="s">
        <v>67</v>
      </c>
      <c r="K5">
        <v>66</v>
      </c>
      <c r="M5" s="12" t="s">
        <v>66</v>
      </c>
      <c r="N5">
        <v>1</v>
      </c>
      <c r="Q5" s="12" t="s">
        <v>68</v>
      </c>
      <c r="R5">
        <v>2</v>
      </c>
      <c r="T5" s="46" t="s">
        <v>64</v>
      </c>
      <c r="U5">
        <v>119</v>
      </c>
      <c r="W5" s="12" t="s">
        <v>66</v>
      </c>
      <c r="X5">
        <v>1</v>
      </c>
      <c r="Z5" s="12" t="s">
        <v>66</v>
      </c>
      <c r="AA5">
        <v>1</v>
      </c>
    </row>
    <row r="6" spans="1:27">
      <c r="A6" s="47" t="s">
        <v>69</v>
      </c>
      <c r="B6">
        <v>66</v>
      </c>
      <c r="D6" s="12" t="s">
        <v>70</v>
      </c>
      <c r="E6">
        <v>76</v>
      </c>
      <c r="G6" s="12" t="s">
        <v>71</v>
      </c>
      <c r="H6">
        <v>3</v>
      </c>
      <c r="J6" s="12" t="s">
        <v>72</v>
      </c>
      <c r="K6">
        <v>2</v>
      </c>
      <c r="M6" s="12" t="s">
        <v>73</v>
      </c>
      <c r="N6">
        <v>1</v>
      </c>
      <c r="Q6" s="12" t="s">
        <v>74</v>
      </c>
      <c r="R6">
        <v>1</v>
      </c>
      <c r="T6" s="47" t="s">
        <v>69</v>
      </c>
      <c r="U6">
        <v>65</v>
      </c>
      <c r="W6" s="12" t="s">
        <v>73</v>
      </c>
      <c r="X6">
        <v>1</v>
      </c>
      <c r="Z6" s="12" t="s">
        <v>73</v>
      </c>
      <c r="AA6">
        <v>1</v>
      </c>
    </row>
    <row r="7" spans="1:27">
      <c r="A7" s="47" t="s">
        <v>75</v>
      </c>
      <c r="B7">
        <v>53</v>
      </c>
      <c r="D7" s="12" t="s">
        <v>76</v>
      </c>
      <c r="E7">
        <v>7</v>
      </c>
      <c r="G7" s="12" t="s">
        <v>77</v>
      </c>
      <c r="H7">
        <v>1</v>
      </c>
      <c r="J7" s="12" t="s">
        <v>78</v>
      </c>
      <c r="M7" s="12" t="s">
        <v>79</v>
      </c>
      <c r="N7">
        <v>1</v>
      </c>
      <c r="Q7" s="12" t="s">
        <v>80</v>
      </c>
      <c r="R7">
        <v>42</v>
      </c>
      <c r="T7" s="47" t="s">
        <v>75</v>
      </c>
      <c r="U7">
        <v>54</v>
      </c>
      <c r="W7" s="12" t="s">
        <v>79</v>
      </c>
      <c r="X7">
        <v>1</v>
      </c>
      <c r="Z7" s="12" t="s">
        <v>81</v>
      </c>
      <c r="AA7">
        <v>1</v>
      </c>
    </row>
    <row r="8" spans="1:27">
      <c r="A8" s="12" t="s">
        <v>82</v>
      </c>
      <c r="B8">
        <v>82</v>
      </c>
      <c r="D8" s="12" t="s">
        <v>83</v>
      </c>
      <c r="E8">
        <v>45</v>
      </c>
      <c r="G8" s="12" t="s">
        <v>84</v>
      </c>
      <c r="H8">
        <v>2</v>
      </c>
      <c r="J8" s="12" t="s">
        <v>14</v>
      </c>
      <c r="K8">
        <v>201</v>
      </c>
      <c r="M8" s="12" t="s">
        <v>85</v>
      </c>
      <c r="N8">
        <v>24</v>
      </c>
      <c r="Q8" s="12" t="s">
        <v>86</v>
      </c>
      <c r="R8">
        <v>3</v>
      </c>
      <c r="T8" s="12" t="s">
        <v>82</v>
      </c>
      <c r="U8">
        <v>82</v>
      </c>
      <c r="W8" s="12" t="s">
        <v>85</v>
      </c>
      <c r="X8">
        <v>24</v>
      </c>
      <c r="Z8" s="12" t="s">
        <v>85</v>
      </c>
      <c r="AA8">
        <v>24</v>
      </c>
    </row>
    <row r="9" spans="1:27">
      <c r="A9" s="46" t="s">
        <v>87</v>
      </c>
      <c r="B9">
        <v>82</v>
      </c>
      <c r="D9" s="12" t="s">
        <v>88</v>
      </c>
      <c r="E9">
        <v>2</v>
      </c>
      <c r="G9" s="12" t="s">
        <v>89</v>
      </c>
      <c r="H9">
        <v>1</v>
      </c>
      <c r="M9" s="12" t="s">
        <v>90</v>
      </c>
      <c r="N9">
        <v>2</v>
      </c>
      <c r="Q9" s="12" t="s">
        <v>91</v>
      </c>
      <c r="R9">
        <v>19</v>
      </c>
      <c r="T9" s="46" t="s">
        <v>87</v>
      </c>
      <c r="U9">
        <v>82</v>
      </c>
      <c r="W9" s="12" t="s">
        <v>90</v>
      </c>
      <c r="X9">
        <v>2</v>
      </c>
      <c r="Z9" s="12" t="s">
        <v>90</v>
      </c>
      <c r="AA9">
        <v>2</v>
      </c>
    </row>
    <row r="10" spans="1:27">
      <c r="A10" s="47" t="s">
        <v>92</v>
      </c>
      <c r="B10">
        <v>82</v>
      </c>
      <c r="D10" s="12" t="s">
        <v>14</v>
      </c>
      <c r="E10">
        <v>201</v>
      </c>
      <c r="G10" s="12" t="s">
        <v>93</v>
      </c>
      <c r="H10">
        <v>11</v>
      </c>
      <c r="M10" s="12" t="s">
        <v>14</v>
      </c>
      <c r="N10">
        <v>30</v>
      </c>
      <c r="Q10" s="12" t="s">
        <v>94</v>
      </c>
      <c r="R10">
        <v>1</v>
      </c>
      <c r="T10" s="47" t="s">
        <v>92</v>
      </c>
      <c r="U10">
        <v>82</v>
      </c>
      <c r="W10" s="12" t="s">
        <v>14</v>
      </c>
      <c r="X10">
        <v>30</v>
      </c>
      <c r="Z10" s="12" t="s">
        <v>14</v>
      </c>
      <c r="AA10">
        <v>30</v>
      </c>
    </row>
    <row r="11" spans="1:27">
      <c r="A11" s="47" t="s">
        <v>95</v>
      </c>
      <c r="G11" s="12" t="s">
        <v>96</v>
      </c>
      <c r="H11">
        <v>11</v>
      </c>
      <c r="Q11" s="12" t="s">
        <v>97</v>
      </c>
      <c r="R11">
        <v>2</v>
      </c>
      <c r="T11" s="47" t="s">
        <v>95</v>
      </c>
    </row>
    <row r="12" spans="1:27">
      <c r="A12" s="12" t="s">
        <v>14</v>
      </c>
      <c r="B12">
        <v>201</v>
      </c>
      <c r="G12" s="12" t="s">
        <v>98</v>
      </c>
      <c r="H12">
        <v>39</v>
      </c>
      <c r="Q12" s="12" t="s">
        <v>99</v>
      </c>
      <c r="R12">
        <v>2</v>
      </c>
      <c r="T12" s="12" t="s">
        <v>14</v>
      </c>
      <c r="U12">
        <v>201</v>
      </c>
    </row>
    <row r="13" spans="1:27">
      <c r="G13" s="12" t="s">
        <v>100</v>
      </c>
      <c r="H13">
        <v>1</v>
      </c>
      <c r="Q13" s="12" t="s">
        <v>101</v>
      </c>
      <c r="R13">
        <v>2</v>
      </c>
    </row>
    <row r="14" spans="1:27">
      <c r="G14" s="12" t="s">
        <v>102</v>
      </c>
      <c r="H14">
        <v>3</v>
      </c>
      <c r="Q14" s="12" t="s">
        <v>103</v>
      </c>
      <c r="R14">
        <v>48</v>
      </c>
    </row>
    <row r="15" spans="1:27">
      <c r="G15" s="12" t="s">
        <v>104</v>
      </c>
      <c r="H15">
        <v>32</v>
      </c>
      <c r="Q15" s="12" t="s">
        <v>105</v>
      </c>
      <c r="R15">
        <v>6</v>
      </c>
    </row>
    <row r="16" spans="1:27">
      <c r="G16" s="12" t="s">
        <v>106</v>
      </c>
      <c r="H16">
        <v>1</v>
      </c>
      <c r="Q16" s="12" t="s">
        <v>107</v>
      </c>
      <c r="R16">
        <v>18</v>
      </c>
    </row>
    <row r="17" spans="7:26">
      <c r="G17" s="12" t="s">
        <v>108</v>
      </c>
      <c r="H17">
        <v>12</v>
      </c>
      <c r="Q17" s="12" t="s">
        <v>109</v>
      </c>
      <c r="R17">
        <v>2</v>
      </c>
    </row>
    <row r="18" spans="7:26">
      <c r="G18" s="12" t="s">
        <v>110</v>
      </c>
      <c r="H18">
        <v>3</v>
      </c>
      <c r="Q18" s="12" t="s">
        <v>111</v>
      </c>
      <c r="R18">
        <v>13</v>
      </c>
    </row>
    <row r="19" spans="7:26">
      <c r="G19" s="12" t="s">
        <v>112</v>
      </c>
      <c r="H19">
        <v>6</v>
      </c>
      <c r="Q19" s="12" t="s">
        <v>113</v>
      </c>
      <c r="R19">
        <v>1</v>
      </c>
    </row>
    <row r="20" spans="7:26">
      <c r="G20" s="12" t="s">
        <v>114</v>
      </c>
      <c r="H20">
        <v>1</v>
      </c>
      <c r="Q20" s="12" t="s">
        <v>115</v>
      </c>
      <c r="R20">
        <v>1</v>
      </c>
    </row>
    <row r="21" spans="7:26">
      <c r="G21" s="12" t="s">
        <v>116</v>
      </c>
      <c r="H21">
        <v>9</v>
      </c>
      <c r="Q21" s="12" t="s">
        <v>117</v>
      </c>
      <c r="R21">
        <v>2</v>
      </c>
    </row>
    <row r="22" spans="7:26">
      <c r="G22" s="12" t="s">
        <v>118</v>
      </c>
      <c r="H22">
        <v>6</v>
      </c>
      <c r="Q22" s="12" t="s">
        <v>119</v>
      </c>
      <c r="R22">
        <v>2</v>
      </c>
    </row>
    <row r="23" spans="7:26">
      <c r="G23" s="12" t="s">
        <v>120</v>
      </c>
      <c r="H23">
        <v>2</v>
      </c>
      <c r="Q23" s="12" t="s">
        <v>121</v>
      </c>
      <c r="R23">
        <v>1</v>
      </c>
    </row>
    <row r="24" spans="7:26">
      <c r="G24" s="12" t="s">
        <v>122</v>
      </c>
      <c r="H24">
        <v>5</v>
      </c>
      <c r="Q24" s="12" t="s">
        <v>123</v>
      </c>
      <c r="R24">
        <v>19</v>
      </c>
    </row>
    <row r="25" spans="7:26">
      <c r="G25" s="12" t="s">
        <v>124</v>
      </c>
      <c r="H25">
        <v>7</v>
      </c>
      <c r="Q25" s="12" t="s">
        <v>125</v>
      </c>
      <c r="R25">
        <v>2</v>
      </c>
      <c r="W25" s="11" t="s">
        <v>4</v>
      </c>
      <c r="X25" t="s">
        <v>56</v>
      </c>
    </row>
    <row r="26" spans="7:26">
      <c r="G26" s="12" t="s">
        <v>126</v>
      </c>
      <c r="H26">
        <v>2</v>
      </c>
      <c r="Q26" s="12" t="s">
        <v>127</v>
      </c>
      <c r="R26">
        <v>2</v>
      </c>
      <c r="W26" s="12" t="s">
        <v>128</v>
      </c>
      <c r="X26">
        <v>50</v>
      </c>
      <c r="Y26">
        <f>GETPIVOTDATA("Work Permit 
Serial No",$W$25,"Red Zone","Red Zone")</f>
        <v>50</v>
      </c>
      <c r="Z26" s="50" t="str">
        <f>"Project team successfully close"&amp;" "&amp; Y26&amp; " " &amp;"Red Zone Work Permit"</f>
        <v>Project team successfully close 50 Red Zone Work Permit</v>
      </c>
    </row>
    <row r="27" spans="7:26">
      <c r="G27" s="12" t="s">
        <v>129</v>
      </c>
      <c r="H27">
        <v>1</v>
      </c>
      <c r="Q27" s="12" t="s">
        <v>130</v>
      </c>
      <c r="R27">
        <v>2</v>
      </c>
      <c r="W27" s="12" t="s">
        <v>131</v>
      </c>
      <c r="X27">
        <v>151</v>
      </c>
      <c r="Z27" s="50"/>
    </row>
    <row r="28" spans="7:26">
      <c r="G28" s="12" t="s">
        <v>132</v>
      </c>
      <c r="H28">
        <v>2</v>
      </c>
      <c r="Q28" s="12" t="s">
        <v>133</v>
      </c>
      <c r="R28">
        <v>5</v>
      </c>
      <c r="W28" s="12" t="s">
        <v>14</v>
      </c>
      <c r="X28">
        <v>201</v>
      </c>
      <c r="Z28" s="50"/>
    </row>
    <row r="29" spans="7:26">
      <c r="G29" s="12" t="s">
        <v>134</v>
      </c>
      <c r="H29">
        <v>1</v>
      </c>
      <c r="Q29" s="12" t="s">
        <v>135</v>
      </c>
      <c r="R29">
        <v>2</v>
      </c>
    </row>
    <row r="30" spans="7:26">
      <c r="G30" s="12" t="s">
        <v>136</v>
      </c>
      <c r="H30">
        <v>2</v>
      </c>
      <c r="Q30" s="12" t="s">
        <v>78</v>
      </c>
    </row>
    <row r="31" spans="7:26">
      <c r="G31" s="12" t="s">
        <v>137</v>
      </c>
      <c r="H31">
        <v>2</v>
      </c>
      <c r="Q31" s="12" t="s">
        <v>14</v>
      </c>
      <c r="R31">
        <v>201</v>
      </c>
    </row>
    <row r="32" spans="7:26">
      <c r="G32" s="12" t="s">
        <v>138</v>
      </c>
      <c r="H32">
        <v>2</v>
      </c>
    </row>
    <row r="33" spans="7:8">
      <c r="G33" s="12" t="s">
        <v>139</v>
      </c>
      <c r="H33">
        <v>15</v>
      </c>
    </row>
    <row r="34" spans="7:8">
      <c r="G34" s="12" t="s">
        <v>140</v>
      </c>
      <c r="H34">
        <v>1</v>
      </c>
    </row>
    <row r="35" spans="7:8">
      <c r="G35" s="12" t="s">
        <v>141</v>
      </c>
      <c r="H35">
        <v>1</v>
      </c>
    </row>
    <row r="36" spans="7:8">
      <c r="G36" s="12" t="s">
        <v>142</v>
      </c>
      <c r="H36">
        <v>3</v>
      </c>
    </row>
    <row r="37" spans="7:8">
      <c r="G37" s="12" t="s">
        <v>143</v>
      </c>
      <c r="H37">
        <v>1</v>
      </c>
    </row>
    <row r="38" spans="7:8">
      <c r="G38" s="12" t="s">
        <v>144</v>
      </c>
      <c r="H38">
        <v>4</v>
      </c>
    </row>
    <row r="39" spans="7:8">
      <c r="G39" s="12" t="s">
        <v>145</v>
      </c>
      <c r="H39">
        <v>1</v>
      </c>
    </row>
    <row r="40" spans="7:8">
      <c r="G40" s="12" t="s">
        <v>146</v>
      </c>
      <c r="H40">
        <v>3</v>
      </c>
    </row>
    <row r="41" spans="7:8">
      <c r="G41" s="12" t="s">
        <v>147</v>
      </c>
      <c r="H41">
        <v>1</v>
      </c>
    </row>
    <row r="42" spans="7:8">
      <c r="G42" s="12" t="s">
        <v>78</v>
      </c>
    </row>
    <row r="43" spans="7:8">
      <c r="G43" s="12" t="s">
        <v>14</v>
      </c>
      <c r="H43">
        <v>201</v>
      </c>
    </row>
  </sheetData>
  <mergeCells count="1">
    <mergeCell ref="Z26:Z28"/>
  </mergeCells>
  <pageMargins left="0.7" right="0.7" top="0.75" bottom="0.75" header="0.3" footer="0.3"/>
  <pageSetup orientation="portrait" r:id="rId11"/>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52BF3-C2C2-4828-9193-6A20BB4C6CFA}">
  <sheetPr>
    <tabColor theme="9" tint="-0.499984740745262"/>
  </sheetPr>
  <dimension ref="A1:U205"/>
  <sheetViews>
    <sheetView workbookViewId="0">
      <pane xSplit="2" ySplit="3" topLeftCell="C4" activePane="bottomRight" state="frozen"/>
      <selection pane="topRight" activeCell="C1" sqref="C1"/>
      <selection pane="bottomLeft" activeCell="A4" sqref="A4"/>
      <selection pane="bottomRight" activeCell="F99" sqref="F99"/>
    </sheetView>
  </sheetViews>
  <sheetFormatPr defaultRowHeight="15"/>
  <cols>
    <col min="1" max="1" width="9.140625" customWidth="1"/>
    <col min="2" max="2" width="23.85546875" bestFit="1" customWidth="1"/>
    <col min="3" max="3" width="120.5703125" bestFit="1" customWidth="1"/>
    <col min="4" max="4" width="14.7109375" bestFit="1" customWidth="1"/>
    <col min="5" max="5" width="19.140625" customWidth="1"/>
    <col min="6" max="6" width="30.5703125" bestFit="1" customWidth="1"/>
    <col min="7" max="7" width="17.28515625" bestFit="1" customWidth="1"/>
    <col min="8" max="8" width="14.5703125" bestFit="1" customWidth="1"/>
    <col min="9" max="9" width="20.5703125" bestFit="1" customWidth="1"/>
    <col min="10" max="10" width="20.5703125" customWidth="1"/>
    <col min="11" max="11" width="40.140625" bestFit="1" customWidth="1"/>
    <col min="12" max="12" width="14.7109375" bestFit="1" customWidth="1"/>
    <col min="13" max="13" width="77.140625" bestFit="1" customWidth="1"/>
    <col min="14" max="14" width="27.140625" customWidth="1"/>
    <col min="15" max="15" width="25.7109375" customWidth="1"/>
    <col min="16" max="16" width="24.5703125" bestFit="1" customWidth="1"/>
    <col min="17" max="17" width="12.140625" bestFit="1" customWidth="1"/>
    <col min="18" max="18" width="9.5703125" bestFit="1" customWidth="1"/>
    <col min="19" max="19" width="10.7109375" bestFit="1" customWidth="1"/>
    <col min="20" max="20" width="18.28515625" customWidth="1"/>
    <col min="21" max="21" width="39.5703125" customWidth="1"/>
  </cols>
  <sheetData>
    <row r="1" spans="1:21" ht="18.75">
      <c r="A1" s="10" t="s">
        <v>148</v>
      </c>
      <c r="B1" s="9">
        <f ca="1">TODAY()</f>
        <v>45513</v>
      </c>
    </row>
    <row r="3" spans="1:21" ht="57.75" customHeight="1" thickBot="1">
      <c r="A3" s="17" t="s">
        <v>19</v>
      </c>
      <c r="B3" s="18" t="s">
        <v>149</v>
      </c>
      <c r="C3" s="17" t="s">
        <v>150</v>
      </c>
      <c r="D3" s="43" t="s">
        <v>128</v>
      </c>
      <c r="E3" s="18" t="s">
        <v>151</v>
      </c>
      <c r="F3" s="18" t="s">
        <v>152</v>
      </c>
      <c r="G3" s="18" t="s">
        <v>153</v>
      </c>
      <c r="H3" s="18" t="s">
        <v>154</v>
      </c>
      <c r="I3" s="18" t="s">
        <v>155</v>
      </c>
      <c r="J3" s="18" t="s">
        <v>156</v>
      </c>
      <c r="K3" s="17" t="s">
        <v>157</v>
      </c>
      <c r="L3" s="44" t="s">
        <v>158</v>
      </c>
      <c r="M3" s="17" t="s">
        <v>3</v>
      </c>
      <c r="N3" s="18" t="s">
        <v>159</v>
      </c>
      <c r="O3" s="18" t="s">
        <v>160</v>
      </c>
      <c r="P3" s="18" t="s">
        <v>161</v>
      </c>
      <c r="Q3" s="18" t="s">
        <v>162</v>
      </c>
      <c r="R3" s="18" t="s">
        <v>163</v>
      </c>
      <c r="S3" s="18" t="s">
        <v>164</v>
      </c>
      <c r="T3" s="18" t="s">
        <v>165</v>
      </c>
      <c r="U3" s="18" t="s">
        <v>166</v>
      </c>
    </row>
    <row r="4" spans="1:21" ht="15.75" thickTop="1">
      <c r="A4" s="13">
        <v>1</v>
      </c>
      <c r="B4" s="2" t="s">
        <v>167</v>
      </c>
      <c r="C4" s="3" t="s">
        <v>168</v>
      </c>
      <c r="D4" s="3" t="s">
        <v>131</v>
      </c>
      <c r="E4" s="3" t="s">
        <v>58</v>
      </c>
      <c r="F4" s="3" t="s">
        <v>103</v>
      </c>
      <c r="G4" s="3" t="s">
        <v>169</v>
      </c>
      <c r="H4" s="3" t="s">
        <v>58</v>
      </c>
      <c r="I4" s="3" t="s">
        <v>110</v>
      </c>
      <c r="J4" s="3" t="s">
        <v>170</v>
      </c>
      <c r="K4" s="3" t="s">
        <v>171</v>
      </c>
      <c r="L4" s="3" t="s">
        <v>60</v>
      </c>
      <c r="M4" s="3" t="s">
        <v>172</v>
      </c>
      <c r="N4" s="3" t="s">
        <v>173</v>
      </c>
      <c r="O4" s="3" t="s">
        <v>173</v>
      </c>
      <c r="P4" s="3" t="s">
        <v>173</v>
      </c>
      <c r="Q4" s="4">
        <v>44514</v>
      </c>
      <c r="R4" s="3" t="s">
        <v>174</v>
      </c>
      <c r="S4" s="4">
        <v>44514</v>
      </c>
      <c r="T4" s="3" t="s">
        <v>175</v>
      </c>
      <c r="U4" s="3" t="s">
        <v>176</v>
      </c>
    </row>
    <row r="5" spans="1:21">
      <c r="A5" s="14">
        <v>2</v>
      </c>
      <c r="B5" s="5" t="s">
        <v>177</v>
      </c>
      <c r="C5" s="6" t="s">
        <v>178</v>
      </c>
      <c r="D5" s="6" t="s">
        <v>131</v>
      </c>
      <c r="E5" s="6" t="s">
        <v>58</v>
      </c>
      <c r="F5" s="6" t="s">
        <v>103</v>
      </c>
      <c r="G5" s="6" t="s">
        <v>58</v>
      </c>
      <c r="H5" s="6" t="s">
        <v>58</v>
      </c>
      <c r="I5" s="6" t="s">
        <v>110</v>
      </c>
      <c r="J5" s="6" t="s">
        <v>170</v>
      </c>
      <c r="K5" s="6" t="s">
        <v>171</v>
      </c>
      <c r="L5" s="6" t="s">
        <v>60</v>
      </c>
      <c r="M5" s="6" t="s">
        <v>172</v>
      </c>
      <c r="N5" s="6" t="s">
        <v>173</v>
      </c>
      <c r="O5" s="6" t="s">
        <v>173</v>
      </c>
      <c r="P5" s="6" t="s">
        <v>173</v>
      </c>
      <c r="Q5" s="7">
        <v>44515</v>
      </c>
      <c r="R5" s="6" t="s">
        <v>179</v>
      </c>
      <c r="S5" s="7">
        <v>44515</v>
      </c>
      <c r="T5" s="6" t="s">
        <v>180</v>
      </c>
      <c r="U5" s="6" t="s">
        <v>176</v>
      </c>
    </row>
    <row r="6" spans="1:21">
      <c r="A6" s="13">
        <v>3</v>
      </c>
      <c r="B6" s="2" t="s">
        <v>181</v>
      </c>
      <c r="C6" s="3" t="s">
        <v>182</v>
      </c>
      <c r="D6" s="3" t="s">
        <v>131</v>
      </c>
      <c r="E6" s="3" t="s">
        <v>76</v>
      </c>
      <c r="F6" s="3" t="s">
        <v>74</v>
      </c>
      <c r="G6" s="3" t="s">
        <v>66</v>
      </c>
      <c r="H6" s="3" t="s">
        <v>58</v>
      </c>
      <c r="I6" s="3" t="s">
        <v>112</v>
      </c>
      <c r="J6" s="3" t="s">
        <v>170</v>
      </c>
      <c r="K6" s="3" t="s">
        <v>183</v>
      </c>
      <c r="L6" s="3" t="s">
        <v>60</v>
      </c>
      <c r="M6" s="3" t="s">
        <v>184</v>
      </c>
      <c r="N6" s="3" t="s">
        <v>79</v>
      </c>
      <c r="O6" s="3" t="s">
        <v>81</v>
      </c>
      <c r="P6" s="3" t="s">
        <v>185</v>
      </c>
      <c r="Q6" s="4">
        <v>44515</v>
      </c>
      <c r="R6" s="3" t="s">
        <v>186</v>
      </c>
      <c r="S6" s="4">
        <v>44515</v>
      </c>
      <c r="T6" s="3" t="s">
        <v>187</v>
      </c>
      <c r="U6" s="3" t="s">
        <v>176</v>
      </c>
    </row>
    <row r="7" spans="1:21">
      <c r="A7" s="14">
        <v>4</v>
      </c>
      <c r="B7" s="5" t="s">
        <v>188</v>
      </c>
      <c r="C7" s="6" t="s">
        <v>189</v>
      </c>
      <c r="D7" s="6" t="s">
        <v>131</v>
      </c>
      <c r="E7" s="6" t="s">
        <v>58</v>
      </c>
      <c r="F7" s="6" t="s">
        <v>105</v>
      </c>
      <c r="G7" s="6" t="s">
        <v>58</v>
      </c>
      <c r="H7" s="6" t="s">
        <v>58</v>
      </c>
      <c r="I7" s="6" t="s">
        <v>93</v>
      </c>
      <c r="J7" s="6" t="s">
        <v>170</v>
      </c>
      <c r="K7" s="6" t="s">
        <v>190</v>
      </c>
      <c r="L7" s="6" t="s">
        <v>60</v>
      </c>
      <c r="M7" s="6" t="s">
        <v>184</v>
      </c>
      <c r="N7" s="6" t="s">
        <v>173</v>
      </c>
      <c r="O7" s="6" t="s">
        <v>173</v>
      </c>
      <c r="P7" s="6" t="s">
        <v>173</v>
      </c>
      <c r="Q7" s="7">
        <v>44516</v>
      </c>
      <c r="R7" s="6" t="s">
        <v>191</v>
      </c>
      <c r="S7" s="7">
        <v>44516</v>
      </c>
      <c r="T7" s="6" t="s">
        <v>192</v>
      </c>
      <c r="U7" s="6" t="s">
        <v>176</v>
      </c>
    </row>
    <row r="8" spans="1:21">
      <c r="A8" s="13">
        <v>5</v>
      </c>
      <c r="B8" s="2" t="s">
        <v>193</v>
      </c>
      <c r="C8" s="3" t="s">
        <v>194</v>
      </c>
      <c r="D8" s="3" t="s">
        <v>131</v>
      </c>
      <c r="E8" s="3" t="s">
        <v>58</v>
      </c>
      <c r="F8" s="3" t="s">
        <v>86</v>
      </c>
      <c r="G8" s="3" t="s">
        <v>58</v>
      </c>
      <c r="H8" s="3" t="s">
        <v>58</v>
      </c>
      <c r="I8" s="3" t="s">
        <v>100</v>
      </c>
      <c r="J8" s="3" t="s">
        <v>195</v>
      </c>
      <c r="K8" s="3" t="s">
        <v>196</v>
      </c>
      <c r="L8" s="3" t="s">
        <v>60</v>
      </c>
      <c r="M8" s="3" t="s">
        <v>184</v>
      </c>
      <c r="N8" s="3" t="s">
        <v>73</v>
      </c>
      <c r="O8" s="3" t="s">
        <v>73</v>
      </c>
      <c r="P8" s="3" t="s">
        <v>197</v>
      </c>
      <c r="Q8" s="4">
        <v>44516</v>
      </c>
      <c r="R8" s="3" t="s">
        <v>198</v>
      </c>
      <c r="S8" s="4">
        <v>44516</v>
      </c>
      <c r="T8" s="3" t="s">
        <v>198</v>
      </c>
      <c r="U8" s="3" t="s">
        <v>176</v>
      </c>
    </row>
    <row r="9" spans="1:21">
      <c r="A9" s="14">
        <v>6</v>
      </c>
      <c r="B9" s="5" t="s">
        <v>199</v>
      </c>
      <c r="C9" s="6" t="s">
        <v>200</v>
      </c>
      <c r="D9" s="6" t="s">
        <v>131</v>
      </c>
      <c r="E9" s="6" t="s">
        <v>76</v>
      </c>
      <c r="F9" s="6" t="s">
        <v>80</v>
      </c>
      <c r="G9" s="6" t="s">
        <v>76</v>
      </c>
      <c r="H9" s="6" t="s">
        <v>76</v>
      </c>
      <c r="I9" s="6" t="s">
        <v>102</v>
      </c>
      <c r="J9" s="6" t="s">
        <v>170</v>
      </c>
      <c r="K9" s="6" t="s">
        <v>201</v>
      </c>
      <c r="L9" s="6" t="s">
        <v>60</v>
      </c>
      <c r="M9" s="6" t="s">
        <v>202</v>
      </c>
      <c r="N9" s="6" t="s">
        <v>173</v>
      </c>
      <c r="O9" s="6" t="s">
        <v>173</v>
      </c>
      <c r="P9" s="6" t="s">
        <v>173</v>
      </c>
      <c r="Q9" s="7">
        <v>44517</v>
      </c>
      <c r="R9" s="6" t="s">
        <v>203</v>
      </c>
      <c r="S9" s="7">
        <v>44517</v>
      </c>
      <c r="T9" s="6" t="s">
        <v>204</v>
      </c>
      <c r="U9" s="6" t="s">
        <v>176</v>
      </c>
    </row>
    <row r="10" spans="1:21">
      <c r="A10" s="13">
        <v>7</v>
      </c>
      <c r="B10" s="2" t="s">
        <v>205</v>
      </c>
      <c r="C10" s="3" t="s">
        <v>206</v>
      </c>
      <c r="D10" s="3" t="s">
        <v>131</v>
      </c>
      <c r="E10" s="3" t="s">
        <v>58</v>
      </c>
      <c r="F10" s="3" t="s">
        <v>103</v>
      </c>
      <c r="G10" s="3" t="s">
        <v>58</v>
      </c>
      <c r="H10" s="3" t="s">
        <v>58</v>
      </c>
      <c r="I10" s="3" t="s">
        <v>93</v>
      </c>
      <c r="J10" s="3" t="s">
        <v>170</v>
      </c>
      <c r="K10" s="3" t="s">
        <v>207</v>
      </c>
      <c r="L10" s="3" t="s">
        <v>60</v>
      </c>
      <c r="M10" s="3" t="s">
        <v>208</v>
      </c>
      <c r="N10" s="3" t="s">
        <v>173</v>
      </c>
      <c r="O10" s="3" t="s">
        <v>173</v>
      </c>
      <c r="P10" s="3" t="s">
        <v>173</v>
      </c>
      <c r="Q10" s="4">
        <v>44519</v>
      </c>
      <c r="R10" s="3" t="s">
        <v>209</v>
      </c>
      <c r="S10" s="4">
        <v>44519</v>
      </c>
      <c r="T10" s="3" t="s">
        <v>180</v>
      </c>
      <c r="U10" s="3" t="s">
        <v>176</v>
      </c>
    </row>
    <row r="11" spans="1:21">
      <c r="A11" s="14">
        <v>8</v>
      </c>
      <c r="B11" s="5" t="s">
        <v>210</v>
      </c>
      <c r="C11" s="6" t="s">
        <v>211</v>
      </c>
      <c r="D11" s="6" t="s">
        <v>131</v>
      </c>
      <c r="E11" s="6" t="s">
        <v>1</v>
      </c>
      <c r="F11" s="6" t="s">
        <v>80</v>
      </c>
      <c r="G11" s="6" t="s">
        <v>58</v>
      </c>
      <c r="H11" s="6" t="s">
        <v>58</v>
      </c>
      <c r="I11" s="6" t="s">
        <v>102</v>
      </c>
      <c r="J11" s="6" t="s">
        <v>170</v>
      </c>
      <c r="K11" s="6" t="s">
        <v>207</v>
      </c>
      <c r="L11" s="6" t="s">
        <v>60</v>
      </c>
      <c r="M11" s="6" t="s">
        <v>184</v>
      </c>
      <c r="N11" s="6" t="s">
        <v>173</v>
      </c>
      <c r="O11" s="6" t="s">
        <v>173</v>
      </c>
      <c r="P11" s="6" t="s">
        <v>173</v>
      </c>
      <c r="Q11" s="7">
        <v>44518</v>
      </c>
      <c r="R11" s="6" t="s">
        <v>212</v>
      </c>
      <c r="S11" s="7">
        <v>44518</v>
      </c>
      <c r="T11" s="6" t="s">
        <v>213</v>
      </c>
      <c r="U11" s="6" t="s">
        <v>176</v>
      </c>
    </row>
    <row r="12" spans="1:21">
      <c r="A12" s="13">
        <v>9</v>
      </c>
      <c r="B12" s="2" t="s">
        <v>214</v>
      </c>
      <c r="C12" s="3" t="s">
        <v>215</v>
      </c>
      <c r="D12" s="3" t="s">
        <v>131</v>
      </c>
      <c r="E12" s="3" t="s">
        <v>1</v>
      </c>
      <c r="F12" s="3" t="s">
        <v>107</v>
      </c>
      <c r="G12" s="3" t="s">
        <v>58</v>
      </c>
      <c r="H12" s="3" t="s">
        <v>58</v>
      </c>
      <c r="I12" s="3" t="s">
        <v>89</v>
      </c>
      <c r="J12" s="3" t="s">
        <v>170</v>
      </c>
      <c r="K12" s="3" t="s">
        <v>216</v>
      </c>
      <c r="L12" s="3" t="s">
        <v>60</v>
      </c>
      <c r="M12" s="3" t="s">
        <v>217</v>
      </c>
      <c r="N12" s="3" t="s">
        <v>173</v>
      </c>
      <c r="O12" s="3" t="s">
        <v>173</v>
      </c>
      <c r="P12" s="3" t="s">
        <v>173</v>
      </c>
      <c r="Q12" s="4">
        <v>44519</v>
      </c>
      <c r="R12" s="3" t="s">
        <v>218</v>
      </c>
      <c r="S12" s="4">
        <v>44519</v>
      </c>
      <c r="T12" s="3" t="s">
        <v>219</v>
      </c>
      <c r="U12" s="3" t="s">
        <v>176</v>
      </c>
    </row>
    <row r="13" spans="1:21">
      <c r="A13" s="14">
        <v>10</v>
      </c>
      <c r="B13" s="5" t="s">
        <v>220</v>
      </c>
      <c r="C13" s="6" t="s">
        <v>221</v>
      </c>
      <c r="D13" s="6" t="s">
        <v>131</v>
      </c>
      <c r="E13" s="6" t="s">
        <v>1</v>
      </c>
      <c r="F13" s="6" t="s">
        <v>107</v>
      </c>
      <c r="G13" s="6" t="s">
        <v>58</v>
      </c>
      <c r="H13" s="6" t="s">
        <v>58</v>
      </c>
      <c r="I13" s="6" t="s">
        <v>104</v>
      </c>
      <c r="J13" s="6" t="s">
        <v>195</v>
      </c>
      <c r="K13" s="6" t="s">
        <v>216</v>
      </c>
      <c r="L13" s="6" t="s">
        <v>60</v>
      </c>
      <c r="M13" s="6" t="s">
        <v>217</v>
      </c>
      <c r="N13" s="6" t="s">
        <v>173</v>
      </c>
      <c r="O13" s="6" t="s">
        <v>173</v>
      </c>
      <c r="P13" s="6" t="s">
        <v>173</v>
      </c>
      <c r="Q13" s="7">
        <v>44519</v>
      </c>
      <c r="R13" s="6" t="s">
        <v>209</v>
      </c>
      <c r="S13" s="7">
        <v>44519</v>
      </c>
      <c r="T13" s="6" t="s">
        <v>219</v>
      </c>
      <c r="U13" s="6" t="s">
        <v>176</v>
      </c>
    </row>
    <row r="14" spans="1:21">
      <c r="A14" s="13">
        <v>11</v>
      </c>
      <c r="B14" s="2" t="s">
        <v>222</v>
      </c>
      <c r="C14" s="3" t="s">
        <v>221</v>
      </c>
      <c r="D14" s="3" t="s">
        <v>131</v>
      </c>
      <c r="E14" s="3" t="s">
        <v>1</v>
      </c>
      <c r="F14" s="3" t="s">
        <v>107</v>
      </c>
      <c r="G14" s="3" t="s">
        <v>58</v>
      </c>
      <c r="H14" s="3" t="s">
        <v>58</v>
      </c>
      <c r="I14" s="3" t="s">
        <v>104</v>
      </c>
      <c r="J14" s="3" t="s">
        <v>195</v>
      </c>
      <c r="K14" s="3" t="s">
        <v>216</v>
      </c>
      <c r="L14" s="3" t="s">
        <v>60</v>
      </c>
      <c r="M14" s="3" t="s">
        <v>217</v>
      </c>
      <c r="N14" s="3" t="s">
        <v>173</v>
      </c>
      <c r="O14" s="3" t="s">
        <v>173</v>
      </c>
      <c r="P14" s="3" t="s">
        <v>173</v>
      </c>
      <c r="Q14" s="4">
        <v>44521</v>
      </c>
      <c r="R14" s="3" t="s">
        <v>223</v>
      </c>
      <c r="S14" s="4">
        <v>44521</v>
      </c>
      <c r="T14" s="3" t="s">
        <v>198</v>
      </c>
      <c r="U14" s="3" t="s">
        <v>176</v>
      </c>
    </row>
    <row r="15" spans="1:21">
      <c r="A15" s="14">
        <v>12</v>
      </c>
      <c r="B15" s="5" t="s">
        <v>224</v>
      </c>
      <c r="C15" s="6" t="s">
        <v>225</v>
      </c>
      <c r="D15" s="6" t="s">
        <v>131</v>
      </c>
      <c r="E15" s="6" t="s">
        <v>1</v>
      </c>
      <c r="F15" s="6" t="s">
        <v>105</v>
      </c>
      <c r="G15" s="6" t="s">
        <v>58</v>
      </c>
      <c r="H15" s="6" t="s">
        <v>58</v>
      </c>
      <c r="I15" s="6" t="s">
        <v>93</v>
      </c>
      <c r="J15" s="6" t="s">
        <v>170</v>
      </c>
      <c r="K15" s="6" t="s">
        <v>201</v>
      </c>
      <c r="L15" s="6" t="s">
        <v>60</v>
      </c>
      <c r="M15" s="6" t="s">
        <v>226</v>
      </c>
      <c r="N15" s="6" t="s">
        <v>173</v>
      </c>
      <c r="O15" s="6" t="s">
        <v>173</v>
      </c>
      <c r="P15" s="6" t="s">
        <v>173</v>
      </c>
      <c r="Q15" s="7">
        <v>44521</v>
      </c>
      <c r="R15" s="6" t="s">
        <v>227</v>
      </c>
      <c r="S15" s="7">
        <v>44521</v>
      </c>
      <c r="T15" s="6" t="s">
        <v>228</v>
      </c>
      <c r="U15" s="6" t="s">
        <v>176</v>
      </c>
    </row>
    <row r="16" spans="1:21">
      <c r="A16" s="13">
        <v>13</v>
      </c>
      <c r="B16" s="2" t="s">
        <v>229</v>
      </c>
      <c r="C16" s="3" t="s">
        <v>230</v>
      </c>
      <c r="D16" s="3" t="s">
        <v>131</v>
      </c>
      <c r="E16" s="3" t="s">
        <v>1</v>
      </c>
      <c r="F16" s="3" t="s">
        <v>103</v>
      </c>
      <c r="G16" s="3" t="s">
        <v>58</v>
      </c>
      <c r="H16" s="3" t="s">
        <v>58</v>
      </c>
      <c r="I16" s="3" t="s">
        <v>104</v>
      </c>
      <c r="J16" s="3" t="s">
        <v>195</v>
      </c>
      <c r="K16" s="3" t="s">
        <v>231</v>
      </c>
      <c r="L16" s="3" t="s">
        <v>60</v>
      </c>
      <c r="M16" s="3" t="s">
        <v>226</v>
      </c>
      <c r="N16" s="3" t="s">
        <v>85</v>
      </c>
      <c r="O16" s="3" t="s">
        <v>85</v>
      </c>
      <c r="P16" s="3" t="s">
        <v>232</v>
      </c>
      <c r="Q16" s="4">
        <v>44522</v>
      </c>
      <c r="R16" s="3" t="s">
        <v>233</v>
      </c>
      <c r="S16" s="4">
        <v>44522</v>
      </c>
      <c r="T16" s="3" t="s">
        <v>234</v>
      </c>
      <c r="U16" s="3" t="s">
        <v>176</v>
      </c>
    </row>
    <row r="17" spans="1:21">
      <c r="A17" s="14">
        <v>14</v>
      </c>
      <c r="B17" s="5" t="s">
        <v>235</v>
      </c>
      <c r="C17" s="6" t="s">
        <v>236</v>
      </c>
      <c r="D17" s="6" t="s">
        <v>131</v>
      </c>
      <c r="E17" s="6" t="s">
        <v>10</v>
      </c>
      <c r="F17" s="6" t="s">
        <v>101</v>
      </c>
      <c r="G17" s="6" t="s">
        <v>237</v>
      </c>
      <c r="H17" s="6" t="s">
        <v>58</v>
      </c>
      <c r="I17" s="6" t="s">
        <v>104</v>
      </c>
      <c r="J17" s="6" t="s">
        <v>195</v>
      </c>
      <c r="K17" s="6" t="s">
        <v>238</v>
      </c>
      <c r="L17" s="6" t="s">
        <v>60</v>
      </c>
      <c r="M17" s="6" t="s">
        <v>226</v>
      </c>
      <c r="N17" s="6" t="s">
        <v>85</v>
      </c>
      <c r="O17" s="6" t="s">
        <v>85</v>
      </c>
      <c r="P17" s="6" t="s">
        <v>239</v>
      </c>
      <c r="Q17" s="7">
        <v>44524</v>
      </c>
      <c r="R17" s="6" t="s">
        <v>240</v>
      </c>
      <c r="S17" s="7">
        <v>44524</v>
      </c>
      <c r="T17" s="6" t="s">
        <v>241</v>
      </c>
      <c r="U17" s="6" t="s">
        <v>176</v>
      </c>
    </row>
    <row r="18" spans="1:21">
      <c r="A18" s="13">
        <v>15</v>
      </c>
      <c r="B18" s="2" t="s">
        <v>242</v>
      </c>
      <c r="C18" s="3" t="s">
        <v>243</v>
      </c>
      <c r="D18" s="3" t="s">
        <v>128</v>
      </c>
      <c r="E18" s="3" t="s">
        <v>1</v>
      </c>
      <c r="F18" s="3" t="s">
        <v>107</v>
      </c>
      <c r="G18" s="3" t="s">
        <v>58</v>
      </c>
      <c r="H18" s="3" t="s">
        <v>58</v>
      </c>
      <c r="I18" s="3" t="s">
        <v>96</v>
      </c>
      <c r="J18" s="3" t="s">
        <v>170</v>
      </c>
      <c r="K18" s="3" t="s">
        <v>171</v>
      </c>
      <c r="L18" s="3" t="s">
        <v>60</v>
      </c>
      <c r="M18" s="3" t="s">
        <v>226</v>
      </c>
      <c r="N18" s="3" t="s">
        <v>173</v>
      </c>
      <c r="O18" s="3" t="s">
        <v>173</v>
      </c>
      <c r="P18" s="3" t="s">
        <v>173</v>
      </c>
      <c r="Q18" s="4">
        <v>44524</v>
      </c>
      <c r="R18" s="3" t="s">
        <v>218</v>
      </c>
      <c r="S18" s="4">
        <v>44524</v>
      </c>
      <c r="T18" s="3" t="s">
        <v>244</v>
      </c>
      <c r="U18" s="3" t="s">
        <v>176</v>
      </c>
    </row>
    <row r="19" spans="1:21">
      <c r="A19" s="14">
        <v>16</v>
      </c>
      <c r="B19" s="5" t="s">
        <v>245</v>
      </c>
      <c r="C19" s="6" t="s">
        <v>236</v>
      </c>
      <c r="D19" s="6" t="s">
        <v>131</v>
      </c>
      <c r="E19" s="6" t="s">
        <v>1</v>
      </c>
      <c r="F19" s="6" t="s">
        <v>101</v>
      </c>
      <c r="G19" s="6" t="s">
        <v>237</v>
      </c>
      <c r="H19" s="6" t="s">
        <v>58</v>
      </c>
      <c r="I19" s="6" t="s">
        <v>104</v>
      </c>
      <c r="J19" s="6" t="s">
        <v>195</v>
      </c>
      <c r="K19" s="6" t="s">
        <v>238</v>
      </c>
      <c r="L19" s="6" t="s">
        <v>60</v>
      </c>
      <c r="M19" s="6" t="s">
        <v>226</v>
      </c>
      <c r="N19" s="6" t="s">
        <v>85</v>
      </c>
      <c r="O19" s="6" t="s">
        <v>85</v>
      </c>
      <c r="P19" s="6" t="s">
        <v>246</v>
      </c>
      <c r="Q19" s="7">
        <v>44523</v>
      </c>
      <c r="R19" s="6" t="s">
        <v>247</v>
      </c>
      <c r="S19" s="7">
        <v>44523</v>
      </c>
      <c r="T19" s="6" t="s">
        <v>228</v>
      </c>
      <c r="U19" s="6" t="s">
        <v>176</v>
      </c>
    </row>
    <row r="20" spans="1:21">
      <c r="A20" s="13">
        <v>17</v>
      </c>
      <c r="B20" s="2" t="s">
        <v>248</v>
      </c>
      <c r="C20" s="3" t="s">
        <v>249</v>
      </c>
      <c r="D20" s="3" t="s">
        <v>128</v>
      </c>
      <c r="E20" s="3" t="s">
        <v>1</v>
      </c>
      <c r="F20" s="3" t="s">
        <v>68</v>
      </c>
      <c r="G20" s="3" t="s">
        <v>58</v>
      </c>
      <c r="H20" s="3" t="s">
        <v>58</v>
      </c>
      <c r="I20" s="3" t="s">
        <v>104</v>
      </c>
      <c r="J20" s="3" t="s">
        <v>195</v>
      </c>
      <c r="K20" s="3" t="s">
        <v>250</v>
      </c>
      <c r="L20" s="3" t="s">
        <v>60</v>
      </c>
      <c r="M20" s="3" t="s">
        <v>172</v>
      </c>
      <c r="N20" s="3" t="s">
        <v>173</v>
      </c>
      <c r="O20" s="3" t="s">
        <v>173</v>
      </c>
      <c r="P20" s="3" t="s">
        <v>173</v>
      </c>
      <c r="Q20" s="4">
        <v>44524</v>
      </c>
      <c r="R20" s="3" t="s">
        <v>251</v>
      </c>
      <c r="S20" s="4">
        <v>44524</v>
      </c>
      <c r="T20" s="3" t="s">
        <v>187</v>
      </c>
      <c r="U20" s="3" t="s">
        <v>176</v>
      </c>
    </row>
    <row r="21" spans="1:21">
      <c r="A21" s="14">
        <v>18</v>
      </c>
      <c r="B21" s="5" t="s">
        <v>252</v>
      </c>
      <c r="C21" s="6" t="s">
        <v>253</v>
      </c>
      <c r="D21" s="6" t="s">
        <v>131</v>
      </c>
      <c r="E21" s="6" t="s">
        <v>1</v>
      </c>
      <c r="F21" s="6" t="s">
        <v>68</v>
      </c>
      <c r="G21" s="6" t="s">
        <v>58</v>
      </c>
      <c r="H21" s="6" t="s">
        <v>58</v>
      </c>
      <c r="I21" s="6" t="s">
        <v>104</v>
      </c>
      <c r="J21" s="6" t="s">
        <v>195</v>
      </c>
      <c r="K21" s="6" t="s">
        <v>254</v>
      </c>
      <c r="L21" s="6" t="s">
        <v>60</v>
      </c>
      <c r="M21" s="6" t="s">
        <v>226</v>
      </c>
      <c r="N21" s="6" t="s">
        <v>173</v>
      </c>
      <c r="O21" s="6" t="s">
        <v>173</v>
      </c>
      <c r="P21" s="6" t="s">
        <v>173</v>
      </c>
      <c r="Q21" s="7">
        <v>44525</v>
      </c>
      <c r="R21" s="6" t="s">
        <v>255</v>
      </c>
      <c r="S21" s="7">
        <v>44525</v>
      </c>
      <c r="T21" s="6" t="s">
        <v>256</v>
      </c>
      <c r="U21" s="6" t="s">
        <v>176</v>
      </c>
    </row>
    <row r="22" spans="1:21">
      <c r="A22" s="13">
        <v>19</v>
      </c>
      <c r="B22" s="2" t="s">
        <v>257</v>
      </c>
      <c r="C22" s="3" t="s">
        <v>258</v>
      </c>
      <c r="D22" s="3" t="s">
        <v>128</v>
      </c>
      <c r="E22" s="3" t="s">
        <v>1</v>
      </c>
      <c r="F22" s="3" t="s">
        <v>62</v>
      </c>
      <c r="G22" s="3" t="s">
        <v>58</v>
      </c>
      <c r="H22" s="3" t="s">
        <v>58</v>
      </c>
      <c r="I22" s="3" t="s">
        <v>84</v>
      </c>
      <c r="J22" s="3" t="s">
        <v>170</v>
      </c>
      <c r="K22" s="3" t="s">
        <v>259</v>
      </c>
      <c r="L22" s="3" t="s">
        <v>60</v>
      </c>
      <c r="M22" s="3" t="s">
        <v>172</v>
      </c>
      <c r="N22" s="3" t="s">
        <v>173</v>
      </c>
      <c r="O22" s="3" t="s">
        <v>173</v>
      </c>
      <c r="P22" s="3" t="s">
        <v>173</v>
      </c>
      <c r="Q22" s="4">
        <v>44525</v>
      </c>
      <c r="R22" s="3" t="s">
        <v>260</v>
      </c>
      <c r="S22" s="4">
        <v>44525</v>
      </c>
      <c r="T22" s="3" t="s">
        <v>198</v>
      </c>
      <c r="U22" s="3" t="s">
        <v>176</v>
      </c>
    </row>
    <row r="23" spans="1:21">
      <c r="A23" s="14">
        <v>20</v>
      </c>
      <c r="B23" s="5" t="s">
        <v>261</v>
      </c>
      <c r="C23" s="6" t="s">
        <v>262</v>
      </c>
      <c r="D23" s="6" t="s">
        <v>131</v>
      </c>
      <c r="E23" s="6" t="s">
        <v>1</v>
      </c>
      <c r="F23" s="6" t="s">
        <v>103</v>
      </c>
      <c r="G23" s="6" t="s">
        <v>58</v>
      </c>
      <c r="H23" s="6" t="s">
        <v>58</v>
      </c>
      <c r="I23" s="6" t="s">
        <v>84</v>
      </c>
      <c r="J23" s="6" t="s">
        <v>170</v>
      </c>
      <c r="K23" s="6" t="s">
        <v>201</v>
      </c>
      <c r="L23" s="6" t="s">
        <v>60</v>
      </c>
      <c r="M23" s="6" t="s">
        <v>226</v>
      </c>
      <c r="N23" s="6" t="s">
        <v>173</v>
      </c>
      <c r="O23" s="6" t="s">
        <v>173</v>
      </c>
      <c r="P23" s="6" t="s">
        <v>173</v>
      </c>
      <c r="Q23" s="7">
        <v>44526</v>
      </c>
      <c r="R23" s="6" t="s">
        <v>209</v>
      </c>
      <c r="S23" s="7">
        <v>44525</v>
      </c>
      <c r="T23" s="6" t="s">
        <v>263</v>
      </c>
      <c r="U23" s="6" t="s">
        <v>176</v>
      </c>
    </row>
    <row r="24" spans="1:21">
      <c r="A24" s="13">
        <v>21</v>
      </c>
      <c r="B24" s="2" t="s">
        <v>264</v>
      </c>
      <c r="C24" s="3" t="s">
        <v>265</v>
      </c>
      <c r="D24" s="3" t="s">
        <v>131</v>
      </c>
      <c r="E24" s="3" t="s">
        <v>10</v>
      </c>
      <c r="F24" s="3" t="s">
        <v>103</v>
      </c>
      <c r="G24" s="3" t="s">
        <v>65</v>
      </c>
      <c r="H24" s="3" t="s">
        <v>65</v>
      </c>
      <c r="I24" s="3" t="s">
        <v>106</v>
      </c>
      <c r="J24" s="3" t="s">
        <v>170</v>
      </c>
      <c r="K24" s="3" t="s">
        <v>266</v>
      </c>
      <c r="L24" s="3" t="s">
        <v>60</v>
      </c>
      <c r="M24" s="3" t="s">
        <v>226</v>
      </c>
      <c r="N24" s="3" t="s">
        <v>85</v>
      </c>
      <c r="O24" s="3" t="s">
        <v>85</v>
      </c>
      <c r="P24" s="3" t="s">
        <v>267</v>
      </c>
      <c r="Q24" s="4">
        <v>44527</v>
      </c>
      <c r="R24" s="3" t="s">
        <v>268</v>
      </c>
      <c r="S24" s="4">
        <v>44527</v>
      </c>
      <c r="T24" s="3" t="s">
        <v>269</v>
      </c>
      <c r="U24" s="3" t="s">
        <v>176</v>
      </c>
    </row>
    <row r="25" spans="1:21">
      <c r="A25" s="14">
        <v>22</v>
      </c>
      <c r="B25" s="5" t="s">
        <v>270</v>
      </c>
      <c r="C25" s="6" t="s">
        <v>271</v>
      </c>
      <c r="D25" s="6" t="s">
        <v>131</v>
      </c>
      <c r="E25" s="6" t="s">
        <v>58</v>
      </c>
      <c r="F25" s="6" t="s">
        <v>107</v>
      </c>
      <c r="G25" s="6" t="s">
        <v>58</v>
      </c>
      <c r="H25" s="6" t="s">
        <v>58</v>
      </c>
      <c r="I25" s="6" t="s">
        <v>96</v>
      </c>
      <c r="J25" s="6" t="s">
        <v>170</v>
      </c>
      <c r="K25" s="6" t="s">
        <v>254</v>
      </c>
      <c r="L25" s="6" t="s">
        <v>60</v>
      </c>
      <c r="M25" s="6" t="s">
        <v>172</v>
      </c>
      <c r="N25" s="6" t="s">
        <v>173</v>
      </c>
      <c r="O25" s="6" t="s">
        <v>173</v>
      </c>
      <c r="P25" s="6" t="s">
        <v>173</v>
      </c>
      <c r="Q25" s="7">
        <v>44529</v>
      </c>
      <c r="R25" s="6" t="s">
        <v>272</v>
      </c>
      <c r="S25" s="7">
        <v>44529</v>
      </c>
      <c r="T25" s="6" t="s">
        <v>273</v>
      </c>
      <c r="U25" s="6" t="s">
        <v>176</v>
      </c>
    </row>
    <row r="26" spans="1:21">
      <c r="A26" s="13">
        <v>23</v>
      </c>
      <c r="B26" s="2" t="s">
        <v>274</v>
      </c>
      <c r="C26" s="3" t="s">
        <v>275</v>
      </c>
      <c r="D26" s="3" t="s">
        <v>131</v>
      </c>
      <c r="E26" s="3" t="s">
        <v>58</v>
      </c>
      <c r="F26" s="3" t="s">
        <v>91</v>
      </c>
      <c r="G26" s="3" t="s">
        <v>58</v>
      </c>
      <c r="H26" s="3" t="s">
        <v>58</v>
      </c>
      <c r="I26" s="3" t="s">
        <v>104</v>
      </c>
      <c r="J26" s="3" t="s">
        <v>170</v>
      </c>
      <c r="K26" s="3" t="s">
        <v>276</v>
      </c>
      <c r="L26" s="3" t="s">
        <v>60</v>
      </c>
      <c r="M26" s="3" t="s">
        <v>184</v>
      </c>
      <c r="N26" s="3" t="s">
        <v>173</v>
      </c>
      <c r="O26" s="3" t="s">
        <v>173</v>
      </c>
      <c r="P26" s="3" t="s">
        <v>173</v>
      </c>
      <c r="Q26" s="4">
        <v>44529</v>
      </c>
      <c r="R26" s="3" t="s">
        <v>174</v>
      </c>
      <c r="S26" s="4">
        <v>44529</v>
      </c>
      <c r="T26" s="3" t="s">
        <v>277</v>
      </c>
      <c r="U26" s="3" t="s">
        <v>176</v>
      </c>
    </row>
    <row r="27" spans="1:21">
      <c r="A27" s="14">
        <v>24</v>
      </c>
      <c r="B27" s="5" t="s">
        <v>278</v>
      </c>
      <c r="C27" s="6" t="s">
        <v>279</v>
      </c>
      <c r="D27" s="6" t="s">
        <v>131</v>
      </c>
      <c r="E27" s="6" t="s">
        <v>10</v>
      </c>
      <c r="F27" s="6" t="s">
        <v>91</v>
      </c>
      <c r="G27" s="6" t="s">
        <v>58</v>
      </c>
      <c r="H27" s="6" t="s">
        <v>58</v>
      </c>
      <c r="I27" s="6" t="s">
        <v>59</v>
      </c>
      <c r="J27" s="6" t="s">
        <v>170</v>
      </c>
      <c r="K27" s="6" t="s">
        <v>280</v>
      </c>
      <c r="L27" s="6" t="s">
        <v>60</v>
      </c>
      <c r="M27" s="6" t="s">
        <v>172</v>
      </c>
      <c r="N27" s="6" t="s">
        <v>173</v>
      </c>
      <c r="O27" s="6" t="s">
        <v>173</v>
      </c>
      <c r="P27" s="6" t="s">
        <v>173</v>
      </c>
      <c r="Q27" s="7">
        <v>44529</v>
      </c>
      <c r="R27" s="6" t="s">
        <v>281</v>
      </c>
      <c r="S27" s="7">
        <v>44529</v>
      </c>
      <c r="T27" s="6" t="s">
        <v>198</v>
      </c>
      <c r="U27" s="6" t="s">
        <v>176</v>
      </c>
    </row>
    <row r="28" spans="1:21">
      <c r="A28" s="13">
        <v>25</v>
      </c>
      <c r="B28" s="2" t="s">
        <v>282</v>
      </c>
      <c r="C28" s="3" t="s">
        <v>283</v>
      </c>
      <c r="D28" s="3" t="s">
        <v>128</v>
      </c>
      <c r="E28" s="3" t="s">
        <v>58</v>
      </c>
      <c r="F28" s="3" t="s">
        <v>103</v>
      </c>
      <c r="G28" s="3" t="s">
        <v>58</v>
      </c>
      <c r="H28" s="3" t="s">
        <v>58</v>
      </c>
      <c r="I28" s="3" t="s">
        <v>93</v>
      </c>
      <c r="J28" s="3" t="s">
        <v>195</v>
      </c>
      <c r="K28" s="3" t="s">
        <v>254</v>
      </c>
      <c r="L28" s="3" t="s">
        <v>60</v>
      </c>
      <c r="M28" s="3" t="s">
        <v>226</v>
      </c>
      <c r="N28" s="3" t="s">
        <v>173</v>
      </c>
      <c r="O28" s="3" t="s">
        <v>173</v>
      </c>
      <c r="P28" s="3" t="s">
        <v>173</v>
      </c>
      <c r="Q28" s="4">
        <v>44529</v>
      </c>
      <c r="R28" s="3" t="s">
        <v>284</v>
      </c>
      <c r="S28" s="4">
        <v>44529</v>
      </c>
      <c r="T28" s="3" t="s">
        <v>285</v>
      </c>
      <c r="U28" s="3" t="s">
        <v>176</v>
      </c>
    </row>
    <row r="29" spans="1:21">
      <c r="A29" s="14">
        <v>26</v>
      </c>
      <c r="B29" s="5" t="s">
        <v>286</v>
      </c>
      <c r="C29" s="6" t="s">
        <v>287</v>
      </c>
      <c r="D29" s="6" t="s">
        <v>131</v>
      </c>
      <c r="E29" s="6" t="s">
        <v>58</v>
      </c>
      <c r="F29" s="6" t="s">
        <v>105</v>
      </c>
      <c r="G29" s="6" t="s">
        <v>58</v>
      </c>
      <c r="H29" s="6" t="s">
        <v>58</v>
      </c>
      <c r="I29" s="6" t="s">
        <v>93</v>
      </c>
      <c r="J29" s="6" t="s">
        <v>195</v>
      </c>
      <c r="K29" s="6" t="s">
        <v>288</v>
      </c>
      <c r="L29" s="6" t="s">
        <v>60</v>
      </c>
      <c r="M29" s="6" t="s">
        <v>226</v>
      </c>
      <c r="N29" s="6" t="s">
        <v>173</v>
      </c>
      <c r="O29" s="6" t="s">
        <v>173</v>
      </c>
      <c r="P29" s="6" t="s">
        <v>173</v>
      </c>
      <c r="Q29" s="7">
        <v>44502</v>
      </c>
      <c r="R29" s="6" t="s">
        <v>289</v>
      </c>
      <c r="S29" s="7">
        <v>44532</v>
      </c>
      <c r="T29" s="6" t="s">
        <v>290</v>
      </c>
      <c r="U29" s="6" t="s">
        <v>176</v>
      </c>
    </row>
    <row r="30" spans="1:21">
      <c r="A30" s="13">
        <v>27</v>
      </c>
      <c r="B30" s="2" t="s">
        <v>291</v>
      </c>
      <c r="C30" s="3" t="s">
        <v>292</v>
      </c>
      <c r="D30" s="3" t="s">
        <v>131</v>
      </c>
      <c r="E30" s="3" t="s">
        <v>70</v>
      </c>
      <c r="F30" s="3" t="s">
        <v>99</v>
      </c>
      <c r="G30" s="3" t="s">
        <v>66</v>
      </c>
      <c r="H30" s="3" t="s">
        <v>70</v>
      </c>
      <c r="I30" s="3" t="s">
        <v>98</v>
      </c>
      <c r="J30" s="3" t="s">
        <v>293</v>
      </c>
      <c r="K30" s="3" t="s">
        <v>294</v>
      </c>
      <c r="L30" s="3" t="s">
        <v>60</v>
      </c>
      <c r="M30" s="3" t="s">
        <v>295</v>
      </c>
      <c r="N30" s="3" t="s">
        <v>173</v>
      </c>
      <c r="O30" s="3" t="s">
        <v>173</v>
      </c>
      <c r="P30" s="3" t="s">
        <v>173</v>
      </c>
      <c r="Q30" s="4">
        <v>44501</v>
      </c>
      <c r="R30" s="3" t="s">
        <v>296</v>
      </c>
      <c r="S30" s="4">
        <v>44501</v>
      </c>
      <c r="T30" s="3" t="s">
        <v>297</v>
      </c>
      <c r="U30" s="3" t="s">
        <v>176</v>
      </c>
    </row>
    <row r="31" spans="1:21">
      <c r="A31" s="14">
        <v>28</v>
      </c>
      <c r="B31" s="5" t="s">
        <v>298</v>
      </c>
      <c r="C31" s="6" t="s">
        <v>299</v>
      </c>
      <c r="D31" s="6" t="s">
        <v>128</v>
      </c>
      <c r="E31" s="6" t="s">
        <v>70</v>
      </c>
      <c r="F31" s="6" t="s">
        <v>91</v>
      </c>
      <c r="G31" s="6" t="s">
        <v>66</v>
      </c>
      <c r="H31" s="6" t="s">
        <v>70</v>
      </c>
      <c r="I31" s="6" t="s">
        <v>98</v>
      </c>
      <c r="J31" s="6" t="s">
        <v>293</v>
      </c>
      <c r="K31" s="6" t="s">
        <v>259</v>
      </c>
      <c r="L31" s="6" t="s">
        <v>67</v>
      </c>
      <c r="M31" s="6" t="s">
        <v>300</v>
      </c>
      <c r="N31" s="6" t="s">
        <v>85</v>
      </c>
      <c r="O31" s="6" t="s">
        <v>85</v>
      </c>
      <c r="P31" s="6" t="s">
        <v>301</v>
      </c>
      <c r="Q31" s="7">
        <v>44501</v>
      </c>
      <c r="R31" s="6" t="s">
        <v>302</v>
      </c>
      <c r="S31" s="7">
        <v>44501</v>
      </c>
      <c r="T31" s="6" t="s">
        <v>192</v>
      </c>
      <c r="U31" s="6" t="s">
        <v>176</v>
      </c>
    </row>
    <row r="32" spans="1:21">
      <c r="A32" s="13">
        <v>29</v>
      </c>
      <c r="B32" s="2" t="s">
        <v>303</v>
      </c>
      <c r="C32" s="3" t="s">
        <v>304</v>
      </c>
      <c r="D32" s="3" t="s">
        <v>128</v>
      </c>
      <c r="E32" s="3" t="s">
        <v>305</v>
      </c>
      <c r="F32" s="3" t="s">
        <v>107</v>
      </c>
      <c r="G32" s="3" t="s">
        <v>66</v>
      </c>
      <c r="H32" s="3" t="s">
        <v>83</v>
      </c>
      <c r="I32" s="3" t="s">
        <v>108</v>
      </c>
      <c r="J32" s="3" t="s">
        <v>293</v>
      </c>
      <c r="K32" s="3" t="s">
        <v>306</v>
      </c>
      <c r="L32" s="3" t="s">
        <v>67</v>
      </c>
      <c r="M32" s="3" t="s">
        <v>307</v>
      </c>
      <c r="N32" s="3" t="s">
        <v>90</v>
      </c>
      <c r="O32" s="3" t="s">
        <v>90</v>
      </c>
      <c r="P32" s="3" t="s">
        <v>308</v>
      </c>
      <c r="Q32" s="4">
        <v>44502</v>
      </c>
      <c r="R32" s="3" t="s">
        <v>234</v>
      </c>
      <c r="S32" s="4">
        <v>44502</v>
      </c>
      <c r="T32" s="3" t="s">
        <v>297</v>
      </c>
      <c r="U32" s="3" t="s">
        <v>176</v>
      </c>
    </row>
    <row r="33" spans="1:21">
      <c r="A33" s="14">
        <v>30</v>
      </c>
      <c r="B33" s="5" t="s">
        <v>309</v>
      </c>
      <c r="C33" s="6" t="s">
        <v>310</v>
      </c>
      <c r="D33" s="6" t="s">
        <v>128</v>
      </c>
      <c r="E33" s="6" t="s">
        <v>305</v>
      </c>
      <c r="F33" s="6" t="s">
        <v>91</v>
      </c>
      <c r="G33" s="6" t="s">
        <v>66</v>
      </c>
      <c r="H33" s="3" t="s">
        <v>83</v>
      </c>
      <c r="I33" s="6" t="s">
        <v>108</v>
      </c>
      <c r="J33" s="6" t="s">
        <v>293</v>
      </c>
      <c r="K33" s="6" t="s">
        <v>259</v>
      </c>
      <c r="L33" s="6" t="s">
        <v>67</v>
      </c>
      <c r="M33" s="6" t="s">
        <v>311</v>
      </c>
      <c r="N33" s="6" t="s">
        <v>90</v>
      </c>
      <c r="O33" s="6" t="s">
        <v>90</v>
      </c>
      <c r="P33" s="6" t="s">
        <v>308</v>
      </c>
      <c r="Q33" s="7">
        <v>44502</v>
      </c>
      <c r="R33" s="6" t="s">
        <v>312</v>
      </c>
      <c r="S33" s="7">
        <v>44502</v>
      </c>
      <c r="T33" s="6" t="s">
        <v>313</v>
      </c>
      <c r="U33" s="6" t="s">
        <v>176</v>
      </c>
    </row>
    <row r="34" spans="1:21">
      <c r="A34" s="13">
        <v>31</v>
      </c>
      <c r="B34" s="2" t="s">
        <v>314</v>
      </c>
      <c r="C34" s="3" t="s">
        <v>315</v>
      </c>
      <c r="D34" s="3" t="s">
        <v>131</v>
      </c>
      <c r="E34" s="3" t="s">
        <v>305</v>
      </c>
      <c r="F34" s="3" t="s">
        <v>91</v>
      </c>
      <c r="G34" s="3" t="s">
        <v>316</v>
      </c>
      <c r="H34" s="3" t="s">
        <v>83</v>
      </c>
      <c r="I34" s="3" t="s">
        <v>108</v>
      </c>
      <c r="J34" s="3" t="s">
        <v>293</v>
      </c>
      <c r="K34" s="3" t="s">
        <v>259</v>
      </c>
      <c r="L34" s="3" t="s">
        <v>60</v>
      </c>
      <c r="M34" s="3" t="s">
        <v>317</v>
      </c>
      <c r="N34" s="3" t="s">
        <v>173</v>
      </c>
      <c r="O34" s="3" t="s">
        <v>173</v>
      </c>
      <c r="P34" s="3" t="s">
        <v>173</v>
      </c>
      <c r="Q34" s="4">
        <v>44503</v>
      </c>
      <c r="R34" s="3" t="s">
        <v>318</v>
      </c>
      <c r="S34" s="4">
        <v>44503</v>
      </c>
      <c r="T34" s="3" t="s">
        <v>319</v>
      </c>
      <c r="U34" s="3" t="s">
        <v>176</v>
      </c>
    </row>
    <row r="35" spans="1:21">
      <c r="A35" s="14">
        <v>32</v>
      </c>
      <c r="B35" s="5" t="s">
        <v>320</v>
      </c>
      <c r="C35" s="6" t="s">
        <v>321</v>
      </c>
      <c r="D35" s="6" t="s">
        <v>128</v>
      </c>
      <c r="E35" s="6" t="s">
        <v>305</v>
      </c>
      <c r="F35" s="6" t="s">
        <v>107</v>
      </c>
      <c r="G35" s="6" t="s">
        <v>316</v>
      </c>
      <c r="H35" s="3" t="s">
        <v>83</v>
      </c>
      <c r="I35" s="6" t="s">
        <v>108</v>
      </c>
      <c r="J35" s="6" t="s">
        <v>293</v>
      </c>
      <c r="K35" s="6" t="s">
        <v>322</v>
      </c>
      <c r="L35" s="6" t="s">
        <v>60</v>
      </c>
      <c r="M35" s="6" t="s">
        <v>317</v>
      </c>
      <c r="N35" s="6" t="s">
        <v>173</v>
      </c>
      <c r="O35" s="6" t="s">
        <v>173</v>
      </c>
      <c r="P35" s="6" t="s">
        <v>173</v>
      </c>
      <c r="Q35" s="7">
        <v>44503</v>
      </c>
      <c r="R35" s="6" t="s">
        <v>233</v>
      </c>
      <c r="S35" s="7">
        <v>44503</v>
      </c>
      <c r="T35" s="6" t="s">
        <v>297</v>
      </c>
      <c r="U35" s="6" t="s">
        <v>176</v>
      </c>
    </row>
    <row r="36" spans="1:21">
      <c r="A36" s="13">
        <v>33</v>
      </c>
      <c r="B36" s="2" t="s">
        <v>323</v>
      </c>
      <c r="C36" s="3" t="s">
        <v>324</v>
      </c>
      <c r="D36" s="3" t="s">
        <v>128</v>
      </c>
      <c r="E36" s="3" t="s">
        <v>70</v>
      </c>
      <c r="F36" s="3" t="s">
        <v>107</v>
      </c>
      <c r="G36" s="3" t="s">
        <v>316</v>
      </c>
      <c r="H36" s="3" t="s">
        <v>70</v>
      </c>
      <c r="I36" s="3" t="s">
        <v>98</v>
      </c>
      <c r="J36" s="3" t="s">
        <v>293</v>
      </c>
      <c r="K36" s="3" t="s">
        <v>325</v>
      </c>
      <c r="L36" s="3" t="s">
        <v>67</v>
      </c>
      <c r="M36" s="3" t="s">
        <v>326</v>
      </c>
      <c r="N36" s="3" t="s">
        <v>66</v>
      </c>
      <c r="O36" s="3" t="s">
        <v>66</v>
      </c>
      <c r="P36" s="3" t="s">
        <v>327</v>
      </c>
      <c r="Q36" s="4">
        <v>44504</v>
      </c>
      <c r="R36" s="3" t="s">
        <v>328</v>
      </c>
      <c r="S36" s="4">
        <v>44504</v>
      </c>
      <c r="T36" s="3" t="s">
        <v>329</v>
      </c>
      <c r="U36" s="3" t="s">
        <v>176</v>
      </c>
    </row>
    <row r="37" spans="1:21">
      <c r="A37" s="14">
        <v>34</v>
      </c>
      <c r="B37" s="5" t="s">
        <v>330</v>
      </c>
      <c r="C37" s="6" t="s">
        <v>331</v>
      </c>
      <c r="D37" s="6" t="s">
        <v>131</v>
      </c>
      <c r="E37" s="6" t="s">
        <v>70</v>
      </c>
      <c r="F37" s="6" t="s">
        <v>107</v>
      </c>
      <c r="G37" s="6" t="s">
        <v>316</v>
      </c>
      <c r="H37" s="6" t="s">
        <v>70</v>
      </c>
      <c r="I37" s="6" t="s">
        <v>98</v>
      </c>
      <c r="J37" s="6" t="s">
        <v>293</v>
      </c>
      <c r="K37" s="6" t="s">
        <v>332</v>
      </c>
      <c r="L37" s="6" t="s">
        <v>60</v>
      </c>
      <c r="M37" s="6" t="s">
        <v>333</v>
      </c>
      <c r="N37" s="6" t="s">
        <v>173</v>
      </c>
      <c r="O37" s="6" t="s">
        <v>173</v>
      </c>
      <c r="P37" s="6" t="s">
        <v>173</v>
      </c>
      <c r="Q37" s="7">
        <v>44505</v>
      </c>
      <c r="R37" s="6" t="s">
        <v>334</v>
      </c>
      <c r="S37" s="7">
        <v>44505</v>
      </c>
      <c r="T37" s="6" t="s">
        <v>335</v>
      </c>
      <c r="U37" s="6" t="s">
        <v>176</v>
      </c>
    </row>
    <row r="38" spans="1:21">
      <c r="A38" s="13">
        <v>35</v>
      </c>
      <c r="B38" s="2" t="s">
        <v>336</v>
      </c>
      <c r="C38" s="3" t="s">
        <v>337</v>
      </c>
      <c r="D38" s="3" t="s">
        <v>128</v>
      </c>
      <c r="E38" s="3" t="s">
        <v>70</v>
      </c>
      <c r="F38" s="3" t="s">
        <v>97</v>
      </c>
      <c r="G38" s="3" t="s">
        <v>338</v>
      </c>
      <c r="H38" s="3" t="s">
        <v>70</v>
      </c>
      <c r="I38" s="3" t="s">
        <v>98</v>
      </c>
      <c r="J38" s="3" t="s">
        <v>293</v>
      </c>
      <c r="K38" s="3" t="s">
        <v>339</v>
      </c>
      <c r="L38" s="3" t="s">
        <v>60</v>
      </c>
      <c r="M38" s="3" t="s">
        <v>340</v>
      </c>
      <c r="N38" s="3" t="s">
        <v>173</v>
      </c>
      <c r="O38" s="3" t="s">
        <v>173</v>
      </c>
      <c r="P38" s="3" t="s">
        <v>173</v>
      </c>
      <c r="Q38" s="4">
        <v>44505</v>
      </c>
      <c r="R38" s="3" t="s">
        <v>209</v>
      </c>
      <c r="S38" s="4">
        <v>44505</v>
      </c>
      <c r="T38" s="3" t="s">
        <v>341</v>
      </c>
      <c r="U38" s="3" t="s">
        <v>176</v>
      </c>
    </row>
    <row r="39" spans="1:21">
      <c r="A39" s="14">
        <v>36</v>
      </c>
      <c r="B39" s="5" t="s">
        <v>342</v>
      </c>
      <c r="C39" s="6" t="s">
        <v>343</v>
      </c>
      <c r="D39" s="6" t="s">
        <v>128</v>
      </c>
      <c r="E39" s="6" t="s">
        <v>70</v>
      </c>
      <c r="F39" s="6" t="s">
        <v>94</v>
      </c>
      <c r="G39" s="6" t="s">
        <v>66</v>
      </c>
      <c r="H39" s="6" t="s">
        <v>70</v>
      </c>
      <c r="I39" s="6" t="s">
        <v>66</v>
      </c>
      <c r="J39" s="6" t="s">
        <v>293</v>
      </c>
      <c r="K39" s="6" t="s">
        <v>344</v>
      </c>
      <c r="L39" s="6" t="s">
        <v>60</v>
      </c>
      <c r="M39" s="6" t="s">
        <v>340</v>
      </c>
      <c r="N39" s="6" t="s">
        <v>173</v>
      </c>
      <c r="O39" s="6" t="s">
        <v>173</v>
      </c>
      <c r="P39" s="6" t="s">
        <v>173</v>
      </c>
      <c r="Q39" s="8">
        <v>44505</v>
      </c>
      <c r="R39" s="6" t="s">
        <v>334</v>
      </c>
      <c r="S39" s="8">
        <v>44505</v>
      </c>
      <c r="T39" s="6" t="s">
        <v>297</v>
      </c>
      <c r="U39" s="6" t="s">
        <v>176</v>
      </c>
    </row>
    <row r="40" spans="1:21">
      <c r="A40" s="15">
        <v>37</v>
      </c>
      <c r="B40" s="2" t="s">
        <v>314</v>
      </c>
      <c r="C40" s="3" t="s">
        <v>345</v>
      </c>
      <c r="D40" s="3" t="s">
        <v>131</v>
      </c>
      <c r="E40" s="3" t="s">
        <v>70</v>
      </c>
      <c r="F40" s="3" t="s">
        <v>107</v>
      </c>
      <c r="G40" s="3" t="s">
        <v>346</v>
      </c>
      <c r="H40" s="3" t="s">
        <v>70</v>
      </c>
      <c r="I40" s="3" t="s">
        <v>98</v>
      </c>
      <c r="J40" s="3" t="s">
        <v>293</v>
      </c>
      <c r="K40" s="3" t="s">
        <v>347</v>
      </c>
      <c r="L40" s="3" t="s">
        <v>67</v>
      </c>
      <c r="M40" s="3" t="s">
        <v>340</v>
      </c>
      <c r="N40" s="3" t="s">
        <v>173</v>
      </c>
      <c r="O40" s="3" t="s">
        <v>173</v>
      </c>
      <c r="P40" s="3" t="s">
        <v>173</v>
      </c>
      <c r="Q40" s="4">
        <v>44506</v>
      </c>
      <c r="R40" s="3" t="s">
        <v>348</v>
      </c>
      <c r="S40" s="4">
        <v>44506</v>
      </c>
      <c r="T40" s="3" t="s">
        <v>335</v>
      </c>
      <c r="U40" s="3" t="s">
        <v>176</v>
      </c>
    </row>
    <row r="41" spans="1:21">
      <c r="A41" s="16">
        <v>38</v>
      </c>
      <c r="B41" s="5" t="s">
        <v>349</v>
      </c>
      <c r="C41" s="6" t="s">
        <v>350</v>
      </c>
      <c r="D41" s="6" t="s">
        <v>128</v>
      </c>
      <c r="E41" s="6" t="s">
        <v>70</v>
      </c>
      <c r="F41" s="6" t="s">
        <v>91</v>
      </c>
      <c r="G41" s="6" t="s">
        <v>351</v>
      </c>
      <c r="H41" s="6" t="s">
        <v>70</v>
      </c>
      <c r="I41" s="6" t="s">
        <v>98</v>
      </c>
      <c r="J41" s="6" t="s">
        <v>293</v>
      </c>
      <c r="K41" s="6" t="s">
        <v>352</v>
      </c>
      <c r="L41" s="6" t="s">
        <v>67</v>
      </c>
      <c r="M41" s="6" t="s">
        <v>353</v>
      </c>
      <c r="N41" s="6" t="s">
        <v>173</v>
      </c>
      <c r="O41" s="6" t="s">
        <v>173</v>
      </c>
      <c r="P41" s="6" t="s">
        <v>173</v>
      </c>
      <c r="Q41" s="7">
        <v>44506</v>
      </c>
      <c r="R41" s="6" t="s">
        <v>218</v>
      </c>
      <c r="S41" s="7">
        <v>44506</v>
      </c>
      <c r="T41" s="6" t="s">
        <v>297</v>
      </c>
      <c r="U41" s="6" t="s">
        <v>176</v>
      </c>
    </row>
    <row r="42" spans="1:21">
      <c r="A42" s="15">
        <v>39</v>
      </c>
      <c r="B42" s="2" t="s">
        <v>354</v>
      </c>
      <c r="C42" s="3" t="s">
        <v>355</v>
      </c>
      <c r="D42" s="3" t="s">
        <v>131</v>
      </c>
      <c r="E42" s="3" t="s">
        <v>70</v>
      </c>
      <c r="F42" s="3" t="s">
        <v>80</v>
      </c>
      <c r="G42" s="3" t="s">
        <v>316</v>
      </c>
      <c r="H42" s="3" t="s">
        <v>70</v>
      </c>
      <c r="I42" s="3" t="s">
        <v>98</v>
      </c>
      <c r="J42" s="3" t="s">
        <v>293</v>
      </c>
      <c r="K42" s="3" t="s">
        <v>356</v>
      </c>
      <c r="L42" s="3" t="s">
        <v>60</v>
      </c>
      <c r="M42" s="3" t="s">
        <v>333</v>
      </c>
      <c r="N42" s="3" t="s">
        <v>173</v>
      </c>
      <c r="O42" s="3" t="s">
        <v>173</v>
      </c>
      <c r="P42" s="3" t="s">
        <v>173</v>
      </c>
      <c r="Q42" s="4">
        <v>44508</v>
      </c>
      <c r="R42" s="3">
        <v>9.25</v>
      </c>
      <c r="S42" s="4">
        <v>44508</v>
      </c>
      <c r="T42" s="3" t="s">
        <v>335</v>
      </c>
      <c r="U42" s="3" t="s">
        <v>176</v>
      </c>
    </row>
    <row r="43" spans="1:21">
      <c r="A43" s="16">
        <v>40</v>
      </c>
      <c r="B43" s="5" t="s">
        <v>357</v>
      </c>
      <c r="C43" s="6" t="s">
        <v>358</v>
      </c>
      <c r="D43" s="6" t="s">
        <v>131</v>
      </c>
      <c r="E43" s="6" t="s">
        <v>70</v>
      </c>
      <c r="F43" s="6" t="s">
        <v>107</v>
      </c>
      <c r="G43" s="6" t="s">
        <v>316</v>
      </c>
      <c r="H43" s="6" t="s">
        <v>70</v>
      </c>
      <c r="I43" s="6" t="s">
        <v>98</v>
      </c>
      <c r="J43" s="6" t="s">
        <v>293</v>
      </c>
      <c r="K43" s="6" t="s">
        <v>332</v>
      </c>
      <c r="L43" s="6" t="s">
        <v>60</v>
      </c>
      <c r="M43" s="6" t="s">
        <v>333</v>
      </c>
      <c r="N43" s="6" t="s">
        <v>173</v>
      </c>
      <c r="O43" s="6" t="s">
        <v>173</v>
      </c>
      <c r="P43" s="6" t="s">
        <v>173</v>
      </c>
      <c r="Q43" s="7">
        <v>44512</v>
      </c>
      <c r="R43" s="6" t="s">
        <v>359</v>
      </c>
      <c r="S43" s="7">
        <v>44512</v>
      </c>
      <c r="T43" s="6" t="s">
        <v>297</v>
      </c>
      <c r="U43" s="6" t="s">
        <v>176</v>
      </c>
    </row>
    <row r="44" spans="1:21">
      <c r="A44" s="15">
        <v>41</v>
      </c>
      <c r="B44" s="2" t="s">
        <v>360</v>
      </c>
      <c r="C44" s="3" t="s">
        <v>361</v>
      </c>
      <c r="D44" s="3" t="s">
        <v>131</v>
      </c>
      <c r="E44" s="3" t="s">
        <v>305</v>
      </c>
      <c r="F44" s="3" t="s">
        <v>103</v>
      </c>
      <c r="G44" s="3" t="s">
        <v>66</v>
      </c>
      <c r="H44" s="3" t="s">
        <v>83</v>
      </c>
      <c r="I44" s="3" t="s">
        <v>108</v>
      </c>
      <c r="J44" s="3" t="s">
        <v>293</v>
      </c>
      <c r="K44" s="3" t="s">
        <v>362</v>
      </c>
      <c r="L44" s="3" t="s">
        <v>60</v>
      </c>
      <c r="M44" s="3" t="s">
        <v>333</v>
      </c>
      <c r="N44" s="3" t="s">
        <v>173</v>
      </c>
      <c r="O44" s="3" t="s">
        <v>173</v>
      </c>
      <c r="P44" s="3" t="s">
        <v>173</v>
      </c>
      <c r="Q44" s="4">
        <v>44513</v>
      </c>
      <c r="R44" s="3" t="s">
        <v>363</v>
      </c>
      <c r="S44" s="4">
        <v>44513</v>
      </c>
      <c r="T44" s="3" t="s">
        <v>297</v>
      </c>
      <c r="U44" s="3" t="s">
        <v>176</v>
      </c>
    </row>
    <row r="45" spans="1:21">
      <c r="A45" s="16">
        <v>42</v>
      </c>
      <c r="B45" s="5" t="s">
        <v>364</v>
      </c>
      <c r="C45" s="6" t="s">
        <v>365</v>
      </c>
      <c r="D45" s="6" t="s">
        <v>131</v>
      </c>
      <c r="E45" s="6" t="s">
        <v>70</v>
      </c>
      <c r="F45" s="6" t="s">
        <v>103</v>
      </c>
      <c r="G45" s="6" t="s">
        <v>66</v>
      </c>
      <c r="H45" s="6" t="s">
        <v>70</v>
      </c>
      <c r="I45" s="6" t="s">
        <v>98</v>
      </c>
      <c r="J45" s="6" t="s">
        <v>293</v>
      </c>
      <c r="K45" s="6" t="s">
        <v>366</v>
      </c>
      <c r="L45" s="6" t="s">
        <v>67</v>
      </c>
      <c r="M45" s="6" t="s">
        <v>367</v>
      </c>
      <c r="N45" s="6" t="s">
        <v>173</v>
      </c>
      <c r="O45" s="6" t="s">
        <v>173</v>
      </c>
      <c r="P45" s="6" t="s">
        <v>173</v>
      </c>
      <c r="Q45" s="7">
        <v>44513</v>
      </c>
      <c r="R45" s="6" t="s">
        <v>284</v>
      </c>
      <c r="S45" s="7">
        <v>44513</v>
      </c>
      <c r="T45" s="6" t="s">
        <v>297</v>
      </c>
      <c r="U45" s="6" t="s">
        <v>176</v>
      </c>
    </row>
    <row r="46" spans="1:21">
      <c r="A46" s="15">
        <v>43</v>
      </c>
      <c r="B46" s="2" t="s">
        <v>368</v>
      </c>
      <c r="C46" s="3" t="s">
        <v>369</v>
      </c>
      <c r="D46" s="3" t="s">
        <v>131</v>
      </c>
      <c r="E46" s="3" t="s">
        <v>70</v>
      </c>
      <c r="F46" s="21" t="s">
        <v>119</v>
      </c>
      <c r="G46" s="3" t="s">
        <v>316</v>
      </c>
      <c r="H46" s="3" t="s">
        <v>70</v>
      </c>
      <c r="I46" s="3" t="s">
        <v>98</v>
      </c>
      <c r="J46" s="3" t="s">
        <v>293</v>
      </c>
      <c r="K46" s="3" t="s">
        <v>370</v>
      </c>
      <c r="L46" s="3" t="s">
        <v>67</v>
      </c>
      <c r="M46" s="3" t="s">
        <v>353</v>
      </c>
      <c r="N46" s="3" t="s">
        <v>173</v>
      </c>
      <c r="O46" s="3" t="s">
        <v>173</v>
      </c>
      <c r="P46" s="3" t="s">
        <v>173</v>
      </c>
      <c r="Q46" s="4">
        <v>44515</v>
      </c>
      <c r="R46" s="3" t="s">
        <v>209</v>
      </c>
      <c r="S46" s="4">
        <v>44513</v>
      </c>
      <c r="T46" s="3" t="s">
        <v>297</v>
      </c>
      <c r="U46" s="3" t="s">
        <v>176</v>
      </c>
    </row>
    <row r="47" spans="1:21">
      <c r="A47" s="16">
        <v>44</v>
      </c>
      <c r="B47" s="5" t="s">
        <v>330</v>
      </c>
      <c r="C47" s="6" t="s">
        <v>371</v>
      </c>
      <c r="D47" s="6" t="s">
        <v>131</v>
      </c>
      <c r="E47" s="6" t="s">
        <v>70</v>
      </c>
      <c r="F47" s="6" t="s">
        <v>91</v>
      </c>
      <c r="G47" s="6" t="s">
        <v>316</v>
      </c>
      <c r="H47" s="6" t="s">
        <v>70</v>
      </c>
      <c r="I47" s="6" t="s">
        <v>98</v>
      </c>
      <c r="J47" s="6" t="s">
        <v>293</v>
      </c>
      <c r="K47" s="6" t="s">
        <v>259</v>
      </c>
      <c r="L47" s="6" t="s">
        <v>67</v>
      </c>
      <c r="M47" s="6" t="s">
        <v>372</v>
      </c>
      <c r="N47" s="6" t="s">
        <v>173</v>
      </c>
      <c r="O47" s="6" t="s">
        <v>173</v>
      </c>
      <c r="P47" s="6" t="s">
        <v>173</v>
      </c>
      <c r="Q47" s="7">
        <v>44517</v>
      </c>
      <c r="R47" s="6" t="s">
        <v>209</v>
      </c>
      <c r="S47" s="7">
        <v>44517</v>
      </c>
      <c r="T47" s="6" t="s">
        <v>192</v>
      </c>
      <c r="U47" s="6" t="s">
        <v>176</v>
      </c>
    </row>
    <row r="48" spans="1:21">
      <c r="A48" s="15">
        <v>45</v>
      </c>
      <c r="B48" s="2" t="s">
        <v>373</v>
      </c>
      <c r="C48" s="3" t="s">
        <v>374</v>
      </c>
      <c r="D48" s="3" t="s">
        <v>131</v>
      </c>
      <c r="E48" s="3" t="s">
        <v>70</v>
      </c>
      <c r="F48" s="3" t="s">
        <v>91</v>
      </c>
      <c r="G48" s="3" t="s">
        <v>316</v>
      </c>
      <c r="H48" s="3" t="s">
        <v>70</v>
      </c>
      <c r="I48" s="3" t="s">
        <v>98</v>
      </c>
      <c r="J48" s="3" t="s">
        <v>293</v>
      </c>
      <c r="K48" s="3" t="s">
        <v>259</v>
      </c>
      <c r="L48" s="3" t="s">
        <v>67</v>
      </c>
      <c r="M48" s="3" t="s">
        <v>372</v>
      </c>
      <c r="N48" s="3" t="s">
        <v>173</v>
      </c>
      <c r="O48" s="3" t="s">
        <v>173</v>
      </c>
      <c r="P48" s="3" t="s">
        <v>173</v>
      </c>
      <c r="Q48" s="4">
        <v>44518</v>
      </c>
      <c r="R48" s="3" t="s">
        <v>209</v>
      </c>
      <c r="S48" s="4">
        <v>44517</v>
      </c>
      <c r="T48" s="3" t="s">
        <v>297</v>
      </c>
      <c r="U48" s="3" t="s">
        <v>176</v>
      </c>
    </row>
    <row r="49" spans="1:21">
      <c r="A49" s="16">
        <v>46</v>
      </c>
      <c r="B49" s="5" t="s">
        <v>375</v>
      </c>
      <c r="C49" s="6" t="s">
        <v>376</v>
      </c>
      <c r="D49" s="6" t="s">
        <v>131</v>
      </c>
      <c r="E49" s="6" t="s">
        <v>70</v>
      </c>
      <c r="F49" s="6" t="s">
        <v>107</v>
      </c>
      <c r="G49" s="6" t="s">
        <v>316</v>
      </c>
      <c r="H49" s="6" t="s">
        <v>70</v>
      </c>
      <c r="I49" s="6" t="s">
        <v>98</v>
      </c>
      <c r="J49" s="6" t="s">
        <v>293</v>
      </c>
      <c r="K49" s="6" t="s">
        <v>377</v>
      </c>
      <c r="L49" s="6" t="s">
        <v>67</v>
      </c>
      <c r="M49" s="6" t="s">
        <v>333</v>
      </c>
      <c r="N49" s="6" t="s">
        <v>173</v>
      </c>
      <c r="O49" s="6" t="s">
        <v>173</v>
      </c>
      <c r="P49" s="6" t="s">
        <v>173</v>
      </c>
      <c r="Q49" s="7">
        <v>44519</v>
      </c>
      <c r="R49" s="6" t="s">
        <v>378</v>
      </c>
      <c r="S49" s="7">
        <v>44519</v>
      </c>
      <c r="T49" s="6" t="s">
        <v>297</v>
      </c>
      <c r="U49" s="6" t="s">
        <v>176</v>
      </c>
    </row>
    <row r="50" spans="1:21">
      <c r="A50" s="15">
        <v>47</v>
      </c>
      <c r="B50" s="2" t="s">
        <v>336</v>
      </c>
      <c r="C50" s="3" t="s">
        <v>379</v>
      </c>
      <c r="D50" s="3" t="s">
        <v>131</v>
      </c>
      <c r="E50" s="3" t="s">
        <v>70</v>
      </c>
      <c r="F50" s="3" t="s">
        <v>91</v>
      </c>
      <c r="G50" s="3" t="s">
        <v>316</v>
      </c>
      <c r="H50" s="3" t="s">
        <v>70</v>
      </c>
      <c r="I50" s="3" t="s">
        <v>98</v>
      </c>
      <c r="J50" s="3" t="s">
        <v>293</v>
      </c>
      <c r="K50" s="3" t="s">
        <v>380</v>
      </c>
      <c r="L50" s="3" t="s">
        <v>67</v>
      </c>
      <c r="M50" s="3" t="s">
        <v>333</v>
      </c>
      <c r="N50" s="3" t="s">
        <v>173</v>
      </c>
      <c r="O50" s="3" t="s">
        <v>173</v>
      </c>
      <c r="P50" s="3" t="s">
        <v>173</v>
      </c>
      <c r="Q50" s="4">
        <v>44519</v>
      </c>
      <c r="R50" s="3" t="s">
        <v>218</v>
      </c>
      <c r="S50" s="4">
        <v>44519</v>
      </c>
      <c r="T50" s="3" t="s">
        <v>381</v>
      </c>
      <c r="U50" s="3" t="s">
        <v>176</v>
      </c>
    </row>
    <row r="51" spans="1:21">
      <c r="A51" s="16">
        <v>48</v>
      </c>
      <c r="B51" s="5" t="s">
        <v>382</v>
      </c>
      <c r="C51" s="6" t="s">
        <v>383</v>
      </c>
      <c r="D51" s="6" t="s">
        <v>128</v>
      </c>
      <c r="E51" s="6" t="s">
        <v>70</v>
      </c>
      <c r="F51" s="6" t="s">
        <v>109</v>
      </c>
      <c r="G51" s="6" t="s">
        <v>316</v>
      </c>
      <c r="H51" s="6" t="s">
        <v>70</v>
      </c>
      <c r="I51" s="6" t="s">
        <v>98</v>
      </c>
      <c r="J51" s="6" t="s">
        <v>293</v>
      </c>
      <c r="K51" s="6" t="s">
        <v>384</v>
      </c>
      <c r="L51" s="6" t="s">
        <v>60</v>
      </c>
      <c r="M51" s="6" t="s">
        <v>385</v>
      </c>
      <c r="N51" s="6" t="s">
        <v>85</v>
      </c>
      <c r="O51" s="6" t="s">
        <v>85</v>
      </c>
      <c r="P51" s="6" t="s">
        <v>386</v>
      </c>
      <c r="Q51" s="7">
        <v>44519</v>
      </c>
      <c r="R51" s="6" t="s">
        <v>218</v>
      </c>
      <c r="S51" s="7">
        <v>44519</v>
      </c>
      <c r="T51" s="6" t="s">
        <v>297</v>
      </c>
      <c r="U51" s="6" t="s">
        <v>176</v>
      </c>
    </row>
    <row r="52" spans="1:21">
      <c r="A52" s="15">
        <v>49</v>
      </c>
      <c r="B52" s="2" t="s">
        <v>387</v>
      </c>
      <c r="C52" s="3" t="s">
        <v>388</v>
      </c>
      <c r="D52" s="3" t="s">
        <v>131</v>
      </c>
      <c r="E52" s="3" t="s">
        <v>305</v>
      </c>
      <c r="F52" s="3" t="s">
        <v>91</v>
      </c>
      <c r="G52" s="3" t="s">
        <v>316</v>
      </c>
      <c r="H52" s="3" t="s">
        <v>83</v>
      </c>
      <c r="I52" s="3" t="s">
        <v>108</v>
      </c>
      <c r="J52" s="3" t="s">
        <v>293</v>
      </c>
      <c r="K52" s="3" t="s">
        <v>389</v>
      </c>
      <c r="L52" s="3" t="s">
        <v>60</v>
      </c>
      <c r="M52" s="3" t="s">
        <v>385</v>
      </c>
      <c r="N52" s="3" t="s">
        <v>173</v>
      </c>
      <c r="O52" s="3" t="s">
        <v>173</v>
      </c>
      <c r="P52" s="3" t="s">
        <v>173</v>
      </c>
      <c r="Q52" s="4">
        <v>44519</v>
      </c>
      <c r="R52" s="3" t="s">
        <v>218</v>
      </c>
      <c r="S52" s="4">
        <v>44519</v>
      </c>
      <c r="T52" s="3" t="s">
        <v>390</v>
      </c>
      <c r="U52" s="3" t="s">
        <v>176</v>
      </c>
    </row>
    <row r="53" spans="1:21">
      <c r="A53" s="16">
        <v>50</v>
      </c>
      <c r="B53" s="5" t="s">
        <v>391</v>
      </c>
      <c r="C53" s="6" t="s">
        <v>392</v>
      </c>
      <c r="D53" s="6" t="s">
        <v>128</v>
      </c>
      <c r="E53" s="6" t="s">
        <v>305</v>
      </c>
      <c r="F53" s="6" t="s">
        <v>109</v>
      </c>
      <c r="G53" s="6" t="s">
        <v>316</v>
      </c>
      <c r="H53" s="3" t="s">
        <v>83</v>
      </c>
      <c r="I53" s="6" t="s">
        <v>108</v>
      </c>
      <c r="J53" s="6" t="s">
        <v>293</v>
      </c>
      <c r="K53" s="6" t="s">
        <v>389</v>
      </c>
      <c r="L53" s="6" t="s">
        <v>67</v>
      </c>
      <c r="M53" s="6" t="s">
        <v>333</v>
      </c>
      <c r="N53" s="6" t="s">
        <v>173</v>
      </c>
      <c r="O53" s="6" t="s">
        <v>173</v>
      </c>
      <c r="P53" s="6" t="s">
        <v>173</v>
      </c>
      <c r="Q53" s="7">
        <v>44520</v>
      </c>
      <c r="R53" s="6" t="s">
        <v>218</v>
      </c>
      <c r="S53" s="7">
        <v>44520</v>
      </c>
      <c r="T53" s="6" t="s">
        <v>297</v>
      </c>
      <c r="U53" s="6" t="s">
        <v>176</v>
      </c>
    </row>
    <row r="54" spans="1:21">
      <c r="A54" s="15">
        <v>51</v>
      </c>
      <c r="B54" s="2" t="s">
        <v>393</v>
      </c>
      <c r="C54" s="3" t="s">
        <v>394</v>
      </c>
      <c r="D54" s="3" t="s">
        <v>128</v>
      </c>
      <c r="E54" s="3" t="s">
        <v>395</v>
      </c>
      <c r="F54" s="3" t="s">
        <v>103</v>
      </c>
      <c r="G54" s="3" t="s">
        <v>351</v>
      </c>
      <c r="H54" s="3" t="s">
        <v>83</v>
      </c>
      <c r="I54" s="3" t="s">
        <v>108</v>
      </c>
      <c r="J54" s="3" t="s">
        <v>293</v>
      </c>
      <c r="K54" s="3" t="s">
        <v>396</v>
      </c>
      <c r="L54" s="3" t="s">
        <v>60</v>
      </c>
      <c r="M54" s="3" t="s">
        <v>333</v>
      </c>
      <c r="N54" s="3" t="s">
        <v>173</v>
      </c>
      <c r="O54" s="3" t="s">
        <v>173</v>
      </c>
      <c r="P54" s="3" t="s">
        <v>173</v>
      </c>
      <c r="Q54" s="4">
        <v>44520</v>
      </c>
      <c r="R54" s="3" t="s">
        <v>397</v>
      </c>
      <c r="S54" s="4">
        <v>44520</v>
      </c>
      <c r="T54" s="3" t="s">
        <v>297</v>
      </c>
      <c r="U54" s="3" t="s">
        <v>176</v>
      </c>
    </row>
    <row r="55" spans="1:21">
      <c r="A55" s="16">
        <v>52</v>
      </c>
      <c r="B55" s="5" t="s">
        <v>398</v>
      </c>
      <c r="C55" s="6" t="s">
        <v>399</v>
      </c>
      <c r="D55" s="6" t="s">
        <v>131</v>
      </c>
      <c r="E55" s="6" t="s">
        <v>70</v>
      </c>
      <c r="F55" s="6" t="s">
        <v>91</v>
      </c>
      <c r="G55" s="6" t="s">
        <v>66</v>
      </c>
      <c r="H55" s="6" t="s">
        <v>70</v>
      </c>
      <c r="I55" s="6" t="s">
        <v>98</v>
      </c>
      <c r="J55" s="6" t="s">
        <v>293</v>
      </c>
      <c r="K55" s="6" t="s">
        <v>380</v>
      </c>
      <c r="L55" s="6" t="s">
        <v>60</v>
      </c>
      <c r="M55" s="6" t="s">
        <v>333</v>
      </c>
      <c r="N55" s="6" t="s">
        <v>173</v>
      </c>
      <c r="O55" s="6" t="s">
        <v>173</v>
      </c>
      <c r="P55" s="6" t="s">
        <v>173</v>
      </c>
      <c r="Q55" s="7">
        <v>44520</v>
      </c>
      <c r="R55" s="6" t="s">
        <v>400</v>
      </c>
      <c r="S55" s="7">
        <v>44520</v>
      </c>
      <c r="T55" s="6" t="s">
        <v>297</v>
      </c>
      <c r="U55" s="6" t="s">
        <v>176</v>
      </c>
    </row>
    <row r="56" spans="1:21">
      <c r="A56" s="15">
        <v>53</v>
      </c>
      <c r="B56" s="2" t="s">
        <v>401</v>
      </c>
      <c r="C56" s="3" t="s">
        <v>402</v>
      </c>
      <c r="D56" s="3" t="s">
        <v>131</v>
      </c>
      <c r="E56" s="3" t="s">
        <v>70</v>
      </c>
      <c r="F56" s="3" t="s">
        <v>103</v>
      </c>
      <c r="G56" s="3" t="s">
        <v>316</v>
      </c>
      <c r="H56" s="3" t="s">
        <v>70</v>
      </c>
      <c r="I56" s="3" t="s">
        <v>71</v>
      </c>
      <c r="J56" s="3" t="s">
        <v>293</v>
      </c>
      <c r="K56" s="3" t="s">
        <v>403</v>
      </c>
      <c r="L56" s="3" t="s">
        <v>60</v>
      </c>
      <c r="M56" s="3" t="s">
        <v>404</v>
      </c>
      <c r="N56" s="3" t="s">
        <v>85</v>
      </c>
      <c r="O56" s="3" t="s">
        <v>85</v>
      </c>
      <c r="P56" s="3" t="s">
        <v>405</v>
      </c>
      <c r="Q56" s="4">
        <v>44522</v>
      </c>
      <c r="R56" s="3" t="s">
        <v>406</v>
      </c>
      <c r="S56" s="4">
        <v>44522</v>
      </c>
      <c r="T56" s="3" t="s">
        <v>297</v>
      </c>
      <c r="U56" s="3" t="s">
        <v>176</v>
      </c>
    </row>
    <row r="57" spans="1:21">
      <c r="A57" s="16">
        <v>54</v>
      </c>
      <c r="B57" s="5" t="s">
        <v>391</v>
      </c>
      <c r="C57" s="6" t="s">
        <v>407</v>
      </c>
      <c r="D57" s="6" t="s">
        <v>131</v>
      </c>
      <c r="E57" s="6" t="s">
        <v>70</v>
      </c>
      <c r="F57" s="6" t="s">
        <v>91</v>
      </c>
      <c r="G57" s="6" t="s">
        <v>316</v>
      </c>
      <c r="H57" s="6" t="s">
        <v>70</v>
      </c>
      <c r="I57" s="6" t="s">
        <v>98</v>
      </c>
      <c r="J57" s="6" t="s">
        <v>293</v>
      </c>
      <c r="K57" s="6" t="s">
        <v>408</v>
      </c>
      <c r="L57" s="6" t="s">
        <v>67</v>
      </c>
      <c r="M57" s="6" t="s">
        <v>333</v>
      </c>
      <c r="N57" s="6" t="s">
        <v>173</v>
      </c>
      <c r="O57" s="6" t="s">
        <v>173</v>
      </c>
      <c r="P57" s="6" t="s">
        <v>173</v>
      </c>
      <c r="Q57" s="7">
        <v>44522</v>
      </c>
      <c r="R57" s="6" t="s">
        <v>406</v>
      </c>
      <c r="S57" s="7">
        <v>44522</v>
      </c>
      <c r="T57" s="6" t="s">
        <v>297</v>
      </c>
      <c r="U57" s="6" t="s">
        <v>176</v>
      </c>
    </row>
    <row r="58" spans="1:21">
      <c r="A58" s="15">
        <v>55</v>
      </c>
      <c r="B58" s="2" t="s">
        <v>409</v>
      </c>
      <c r="C58" s="3" t="s">
        <v>410</v>
      </c>
      <c r="D58" s="3" t="s">
        <v>131</v>
      </c>
      <c r="E58" s="3" t="s">
        <v>70</v>
      </c>
      <c r="F58" s="3" t="s">
        <v>91</v>
      </c>
      <c r="G58" s="3" t="s">
        <v>316</v>
      </c>
      <c r="H58" s="3" t="s">
        <v>70</v>
      </c>
      <c r="I58" s="3" t="s">
        <v>98</v>
      </c>
      <c r="J58" s="3" t="s">
        <v>293</v>
      </c>
      <c r="K58" s="3" t="s">
        <v>411</v>
      </c>
      <c r="L58" s="3" t="s">
        <v>60</v>
      </c>
      <c r="M58" s="3" t="s">
        <v>333</v>
      </c>
      <c r="N58" s="3" t="s">
        <v>173</v>
      </c>
      <c r="O58" s="3" t="s">
        <v>173</v>
      </c>
      <c r="P58" s="3" t="s">
        <v>173</v>
      </c>
      <c r="Q58" s="4">
        <v>44522</v>
      </c>
      <c r="R58" s="3" t="s">
        <v>412</v>
      </c>
      <c r="S58" s="4">
        <v>44522</v>
      </c>
      <c r="T58" s="3" t="s">
        <v>297</v>
      </c>
      <c r="U58" s="3" t="s">
        <v>176</v>
      </c>
    </row>
    <row r="59" spans="1:21">
      <c r="A59" s="16">
        <v>56</v>
      </c>
      <c r="B59" s="5" t="s">
        <v>413</v>
      </c>
      <c r="C59" s="6" t="s">
        <v>414</v>
      </c>
      <c r="D59" s="6" t="s">
        <v>128</v>
      </c>
      <c r="E59" s="6" t="s">
        <v>70</v>
      </c>
      <c r="F59" s="6" t="s">
        <v>80</v>
      </c>
      <c r="G59" s="6" t="s">
        <v>316</v>
      </c>
      <c r="H59" s="6" t="s">
        <v>70</v>
      </c>
      <c r="I59" s="6" t="s">
        <v>98</v>
      </c>
      <c r="J59" s="6" t="s">
        <v>293</v>
      </c>
      <c r="K59" s="6" t="s">
        <v>415</v>
      </c>
      <c r="L59" s="6" t="s">
        <v>67</v>
      </c>
      <c r="M59" s="6" t="s">
        <v>333</v>
      </c>
      <c r="N59" s="6" t="s">
        <v>173</v>
      </c>
      <c r="O59" s="6" t="s">
        <v>173</v>
      </c>
      <c r="P59" s="6" t="s">
        <v>173</v>
      </c>
      <c r="Q59" s="7">
        <v>44524</v>
      </c>
      <c r="R59" s="6" t="s">
        <v>218</v>
      </c>
      <c r="S59" s="7">
        <v>44524</v>
      </c>
      <c r="T59" s="6" t="s">
        <v>297</v>
      </c>
      <c r="U59" s="6" t="s">
        <v>176</v>
      </c>
    </row>
    <row r="60" spans="1:21">
      <c r="A60" s="15">
        <v>57</v>
      </c>
      <c r="B60" s="2" t="s">
        <v>416</v>
      </c>
      <c r="C60" s="3" t="s">
        <v>414</v>
      </c>
      <c r="D60" s="3" t="s">
        <v>128</v>
      </c>
      <c r="E60" s="3" t="s">
        <v>70</v>
      </c>
      <c r="F60" s="3" t="s">
        <v>80</v>
      </c>
      <c r="G60" s="3" t="s">
        <v>316</v>
      </c>
      <c r="H60" s="3" t="s">
        <v>70</v>
      </c>
      <c r="I60" s="3" t="s">
        <v>98</v>
      </c>
      <c r="J60" s="3" t="s">
        <v>293</v>
      </c>
      <c r="K60" s="3" t="s">
        <v>415</v>
      </c>
      <c r="L60" s="3" t="s">
        <v>67</v>
      </c>
      <c r="M60" s="3" t="s">
        <v>333</v>
      </c>
      <c r="N60" s="3" t="s">
        <v>173</v>
      </c>
      <c r="O60" s="3" t="s">
        <v>173</v>
      </c>
      <c r="P60" s="3" t="s">
        <v>173</v>
      </c>
      <c r="Q60" s="4">
        <v>44525</v>
      </c>
      <c r="R60" s="3" t="s">
        <v>218</v>
      </c>
      <c r="S60" s="4">
        <v>44525</v>
      </c>
      <c r="T60" s="3" t="s">
        <v>297</v>
      </c>
      <c r="U60" s="3" t="s">
        <v>176</v>
      </c>
    </row>
    <row r="61" spans="1:21">
      <c r="A61" s="16">
        <v>58</v>
      </c>
      <c r="B61" s="5" t="s">
        <v>417</v>
      </c>
      <c r="C61" s="6" t="s">
        <v>418</v>
      </c>
      <c r="D61" s="6" t="s">
        <v>131</v>
      </c>
      <c r="E61" s="6" t="s">
        <v>305</v>
      </c>
      <c r="F61" s="6" t="s">
        <v>103</v>
      </c>
      <c r="G61" s="6" t="s">
        <v>419</v>
      </c>
      <c r="H61" s="3" t="s">
        <v>83</v>
      </c>
      <c r="I61" s="6" t="s">
        <v>108</v>
      </c>
      <c r="J61" s="6" t="s">
        <v>293</v>
      </c>
      <c r="K61" s="6" t="s">
        <v>420</v>
      </c>
      <c r="L61" s="6" t="s">
        <v>60</v>
      </c>
      <c r="M61" s="6" t="s">
        <v>421</v>
      </c>
      <c r="N61" s="6" t="s">
        <v>173</v>
      </c>
      <c r="O61" s="6" t="s">
        <v>173</v>
      </c>
      <c r="P61" s="6" t="s">
        <v>173</v>
      </c>
      <c r="Q61" s="7">
        <v>44526</v>
      </c>
      <c r="R61" s="6" t="s">
        <v>422</v>
      </c>
      <c r="S61" s="7">
        <v>44526</v>
      </c>
      <c r="T61" s="6" t="s">
        <v>297</v>
      </c>
      <c r="U61" s="6" t="s">
        <v>176</v>
      </c>
    </row>
    <row r="62" spans="1:21">
      <c r="A62" s="15">
        <v>59</v>
      </c>
      <c r="B62" s="2" t="s">
        <v>423</v>
      </c>
      <c r="C62" s="3" t="s">
        <v>424</v>
      </c>
      <c r="D62" s="3" t="s">
        <v>128</v>
      </c>
      <c r="E62" s="3" t="s">
        <v>70</v>
      </c>
      <c r="F62" s="3" t="s">
        <v>80</v>
      </c>
      <c r="G62" s="3" t="s">
        <v>419</v>
      </c>
      <c r="H62" s="3" t="s">
        <v>70</v>
      </c>
      <c r="I62" s="3" t="s">
        <v>98</v>
      </c>
      <c r="J62" s="3" t="s">
        <v>293</v>
      </c>
      <c r="K62" s="3" t="s">
        <v>425</v>
      </c>
      <c r="L62" s="3" t="s">
        <v>67</v>
      </c>
      <c r="M62" s="3" t="s">
        <v>333</v>
      </c>
      <c r="N62" s="3" t="s">
        <v>173</v>
      </c>
      <c r="O62" s="3" t="s">
        <v>173</v>
      </c>
      <c r="P62" s="3" t="s">
        <v>173</v>
      </c>
      <c r="Q62" s="4">
        <v>44526</v>
      </c>
      <c r="R62" s="3" t="s">
        <v>412</v>
      </c>
      <c r="S62" s="4">
        <v>44526</v>
      </c>
      <c r="T62" s="3" t="s">
        <v>381</v>
      </c>
      <c r="U62" s="3" t="s">
        <v>176</v>
      </c>
    </row>
    <row r="63" spans="1:21">
      <c r="A63" s="16">
        <v>60</v>
      </c>
      <c r="B63" s="5" t="s">
        <v>426</v>
      </c>
      <c r="C63" s="6" t="s">
        <v>427</v>
      </c>
      <c r="D63" s="6" t="s">
        <v>128</v>
      </c>
      <c r="E63" s="6" t="s">
        <v>70</v>
      </c>
      <c r="F63" s="6" t="s">
        <v>80</v>
      </c>
      <c r="G63" s="6" t="s">
        <v>66</v>
      </c>
      <c r="H63" s="6" t="s">
        <v>70</v>
      </c>
      <c r="I63" s="6" t="s">
        <v>98</v>
      </c>
      <c r="J63" s="6" t="s">
        <v>293</v>
      </c>
      <c r="K63" s="6" t="s">
        <v>428</v>
      </c>
      <c r="L63" s="6" t="s">
        <v>67</v>
      </c>
      <c r="M63" s="6" t="s">
        <v>333</v>
      </c>
      <c r="N63" s="6" t="s">
        <v>173</v>
      </c>
      <c r="O63" s="6" t="s">
        <v>173</v>
      </c>
      <c r="P63" s="6" t="s">
        <v>173</v>
      </c>
      <c r="Q63" s="7">
        <v>44527</v>
      </c>
      <c r="R63" s="6" t="s">
        <v>378</v>
      </c>
      <c r="S63" s="7">
        <v>44527</v>
      </c>
      <c r="T63" s="6" t="s">
        <v>297</v>
      </c>
      <c r="U63" s="6" t="s">
        <v>176</v>
      </c>
    </row>
    <row r="64" spans="1:21">
      <c r="A64" s="15">
        <v>61</v>
      </c>
      <c r="B64" s="2" t="s">
        <v>429</v>
      </c>
      <c r="C64" s="3" t="s">
        <v>430</v>
      </c>
      <c r="D64" s="3" t="s">
        <v>128</v>
      </c>
      <c r="E64" s="3" t="s">
        <v>70</v>
      </c>
      <c r="F64" s="3" t="s">
        <v>80</v>
      </c>
      <c r="G64" s="3" t="s">
        <v>66</v>
      </c>
      <c r="H64" s="3" t="s">
        <v>70</v>
      </c>
      <c r="I64" s="3" t="s">
        <v>98</v>
      </c>
      <c r="J64" s="3" t="s">
        <v>293</v>
      </c>
      <c r="K64" s="3" t="s">
        <v>431</v>
      </c>
      <c r="L64" s="3" t="s">
        <v>67</v>
      </c>
      <c r="M64" s="3" t="s">
        <v>432</v>
      </c>
      <c r="N64" s="3" t="s">
        <v>173</v>
      </c>
      <c r="O64" s="3" t="s">
        <v>173</v>
      </c>
      <c r="P64" s="3" t="s">
        <v>173</v>
      </c>
      <c r="Q64" s="4">
        <v>44527</v>
      </c>
      <c r="R64" s="3" t="s">
        <v>433</v>
      </c>
      <c r="S64" s="4">
        <v>44527</v>
      </c>
      <c r="T64" s="3" t="s">
        <v>297</v>
      </c>
      <c r="U64" s="3" t="s">
        <v>176</v>
      </c>
    </row>
    <row r="65" spans="1:21">
      <c r="A65" s="16">
        <v>62</v>
      </c>
      <c r="B65" s="5" t="s">
        <v>354</v>
      </c>
      <c r="C65" s="6" t="s">
        <v>434</v>
      </c>
      <c r="D65" s="6" t="s">
        <v>128</v>
      </c>
      <c r="E65" s="6" t="s">
        <v>305</v>
      </c>
      <c r="F65" s="6" t="s">
        <v>80</v>
      </c>
      <c r="G65" s="6" t="s">
        <v>316</v>
      </c>
      <c r="H65" s="3" t="s">
        <v>83</v>
      </c>
      <c r="I65" s="6" t="s">
        <v>108</v>
      </c>
      <c r="J65" s="6" t="s">
        <v>293</v>
      </c>
      <c r="K65" s="6" t="s">
        <v>435</v>
      </c>
      <c r="L65" s="6" t="s">
        <v>67</v>
      </c>
      <c r="M65" s="6" t="s">
        <v>436</v>
      </c>
      <c r="N65" s="6" t="s">
        <v>173</v>
      </c>
      <c r="O65" s="6" t="s">
        <v>173</v>
      </c>
      <c r="P65" s="6" t="s">
        <v>173</v>
      </c>
      <c r="Q65" s="7">
        <v>44528</v>
      </c>
      <c r="R65" s="6" t="s">
        <v>412</v>
      </c>
      <c r="S65" s="7">
        <v>44528</v>
      </c>
      <c r="T65" s="6" t="s">
        <v>297</v>
      </c>
      <c r="U65" s="6" t="s">
        <v>176</v>
      </c>
    </row>
    <row r="66" spans="1:21">
      <c r="A66" s="15">
        <v>63</v>
      </c>
      <c r="B66" s="2" t="s">
        <v>437</v>
      </c>
      <c r="C66" s="3" t="s">
        <v>438</v>
      </c>
      <c r="D66" s="3" t="s">
        <v>131</v>
      </c>
      <c r="E66" s="3" t="s">
        <v>305</v>
      </c>
      <c r="F66" s="3" t="s">
        <v>91</v>
      </c>
      <c r="G66" s="3" t="s">
        <v>316</v>
      </c>
      <c r="H66" s="3" t="s">
        <v>83</v>
      </c>
      <c r="I66" s="3" t="s">
        <v>108</v>
      </c>
      <c r="J66" s="3" t="s">
        <v>293</v>
      </c>
      <c r="K66" s="3" t="s">
        <v>439</v>
      </c>
      <c r="L66" s="3" t="s">
        <v>60</v>
      </c>
      <c r="M66" s="3" t="s">
        <v>440</v>
      </c>
      <c r="N66" s="3" t="s">
        <v>173</v>
      </c>
      <c r="O66" s="3" t="s">
        <v>173</v>
      </c>
      <c r="P66" s="3" t="s">
        <v>173</v>
      </c>
      <c r="Q66" s="4">
        <v>44529</v>
      </c>
      <c r="R66" s="3" t="s">
        <v>441</v>
      </c>
      <c r="S66" s="4">
        <v>44529</v>
      </c>
      <c r="T66" s="3" t="s">
        <v>297</v>
      </c>
      <c r="U66" s="3" t="s">
        <v>176</v>
      </c>
    </row>
    <row r="67" spans="1:21">
      <c r="A67" s="16">
        <v>64</v>
      </c>
      <c r="B67" s="5" t="s">
        <v>442</v>
      </c>
      <c r="C67" s="6" t="s">
        <v>443</v>
      </c>
      <c r="D67" s="6" t="s">
        <v>128</v>
      </c>
      <c r="E67" s="6" t="s">
        <v>305</v>
      </c>
      <c r="F67" s="6" t="s">
        <v>91</v>
      </c>
      <c r="G67" s="6" t="s">
        <v>66</v>
      </c>
      <c r="H67" s="3" t="s">
        <v>83</v>
      </c>
      <c r="I67" s="6" t="s">
        <v>108</v>
      </c>
      <c r="J67" s="6" t="s">
        <v>293</v>
      </c>
      <c r="K67" s="6" t="s">
        <v>439</v>
      </c>
      <c r="L67" s="6" t="s">
        <v>60</v>
      </c>
      <c r="M67" s="6" t="s">
        <v>333</v>
      </c>
      <c r="N67" s="6" t="s">
        <v>173</v>
      </c>
      <c r="O67" s="6" t="s">
        <v>173</v>
      </c>
      <c r="P67" s="6" t="s">
        <v>173</v>
      </c>
      <c r="Q67" s="7">
        <v>44529</v>
      </c>
      <c r="R67" s="6" t="s">
        <v>218</v>
      </c>
      <c r="S67" s="7">
        <v>44529</v>
      </c>
      <c r="T67" s="6" t="s">
        <v>297</v>
      </c>
      <c r="U67" s="6" t="s">
        <v>176</v>
      </c>
    </row>
    <row r="68" spans="1:21">
      <c r="A68" s="15">
        <v>65</v>
      </c>
      <c r="B68" s="2" t="s">
        <v>444</v>
      </c>
      <c r="C68" s="3" t="s">
        <v>445</v>
      </c>
      <c r="D68" s="3" t="s">
        <v>128</v>
      </c>
      <c r="E68" s="3" t="s">
        <v>70</v>
      </c>
      <c r="F68" s="3" t="s">
        <v>80</v>
      </c>
      <c r="G68" s="3" t="s">
        <v>316</v>
      </c>
      <c r="H68" s="3" t="s">
        <v>70</v>
      </c>
      <c r="I68" s="3" t="s">
        <v>98</v>
      </c>
      <c r="J68" s="3" t="s">
        <v>293</v>
      </c>
      <c r="K68" s="3" t="s">
        <v>428</v>
      </c>
      <c r="L68" s="3" t="s">
        <v>67</v>
      </c>
      <c r="M68" s="3" t="s">
        <v>446</v>
      </c>
      <c r="N68" s="3" t="s">
        <v>173</v>
      </c>
      <c r="O68" s="3" t="s">
        <v>173</v>
      </c>
      <c r="P68" s="3" t="s">
        <v>173</v>
      </c>
      <c r="Q68" s="4">
        <v>44530</v>
      </c>
      <c r="R68" s="3" t="s">
        <v>433</v>
      </c>
      <c r="S68" s="4">
        <v>44530</v>
      </c>
      <c r="T68" s="3" t="s">
        <v>297</v>
      </c>
      <c r="U68" s="3" t="s">
        <v>176</v>
      </c>
    </row>
    <row r="69" spans="1:21">
      <c r="A69" s="19">
        <v>66</v>
      </c>
      <c r="B69" s="20" t="s">
        <v>447</v>
      </c>
      <c r="C69" s="21" t="s">
        <v>448</v>
      </c>
      <c r="D69" s="21" t="s">
        <v>131</v>
      </c>
      <c r="E69" s="21" t="s">
        <v>70</v>
      </c>
      <c r="F69" s="21" t="s">
        <v>99</v>
      </c>
      <c r="G69" s="21" t="s">
        <v>316</v>
      </c>
      <c r="H69" s="21" t="s">
        <v>70</v>
      </c>
      <c r="I69" s="21" t="s">
        <v>98</v>
      </c>
      <c r="J69" s="21" t="s">
        <v>293</v>
      </c>
      <c r="K69" s="21" t="s">
        <v>294</v>
      </c>
      <c r="L69" s="21" t="s">
        <v>60</v>
      </c>
      <c r="M69" s="21" t="s">
        <v>333</v>
      </c>
      <c r="N69" s="21" t="s">
        <v>173</v>
      </c>
      <c r="O69" s="21" t="s">
        <v>173</v>
      </c>
      <c r="P69" s="21" t="s">
        <v>173</v>
      </c>
      <c r="Q69" s="22">
        <v>44530</v>
      </c>
      <c r="R69" s="21" t="s">
        <v>296</v>
      </c>
      <c r="S69" s="22">
        <v>44530</v>
      </c>
      <c r="T69" s="21" t="s">
        <v>297</v>
      </c>
      <c r="U69" s="21" t="s">
        <v>176</v>
      </c>
    </row>
    <row r="70" spans="1:21">
      <c r="A70" s="15">
        <v>67</v>
      </c>
      <c r="B70" s="2" t="s">
        <v>286</v>
      </c>
      <c r="C70" s="3" t="s">
        <v>449</v>
      </c>
      <c r="D70" s="3" t="s">
        <v>131</v>
      </c>
      <c r="E70" s="3" t="s">
        <v>58</v>
      </c>
      <c r="F70" s="3" t="s">
        <v>105</v>
      </c>
      <c r="G70" s="3" t="s">
        <v>58</v>
      </c>
      <c r="H70" s="3" t="s">
        <v>58</v>
      </c>
      <c r="I70" s="3" t="s">
        <v>93</v>
      </c>
      <c r="J70" s="3" t="s">
        <v>195</v>
      </c>
      <c r="K70" s="3" t="s">
        <v>450</v>
      </c>
      <c r="L70" s="3" t="s">
        <v>60</v>
      </c>
      <c r="M70" s="3" t="s">
        <v>353</v>
      </c>
      <c r="N70" s="3" t="s">
        <v>85</v>
      </c>
      <c r="O70" s="3" t="s">
        <v>85</v>
      </c>
      <c r="P70" s="3" t="s">
        <v>451</v>
      </c>
      <c r="Q70" s="4">
        <v>44532</v>
      </c>
      <c r="R70" s="3" t="s">
        <v>233</v>
      </c>
      <c r="S70" s="4">
        <v>44532</v>
      </c>
      <c r="T70" s="3" t="s">
        <v>297</v>
      </c>
      <c r="U70" s="3" t="s">
        <v>452</v>
      </c>
    </row>
    <row r="71" spans="1:21">
      <c r="A71" s="19">
        <v>68</v>
      </c>
      <c r="B71" s="20" t="s">
        <v>453</v>
      </c>
      <c r="C71" s="21" t="s">
        <v>454</v>
      </c>
      <c r="D71" s="21" t="s">
        <v>131</v>
      </c>
      <c r="E71" s="21" t="s">
        <v>58</v>
      </c>
      <c r="F71" s="21" t="s">
        <v>105</v>
      </c>
      <c r="G71" s="21" t="s">
        <v>58</v>
      </c>
      <c r="H71" s="21" t="s">
        <v>58</v>
      </c>
      <c r="I71" s="21" t="s">
        <v>93</v>
      </c>
      <c r="J71" s="21" t="s">
        <v>195</v>
      </c>
      <c r="K71" s="21" t="s">
        <v>455</v>
      </c>
      <c r="L71" s="21" t="s">
        <v>60</v>
      </c>
      <c r="M71" s="21" t="s">
        <v>353</v>
      </c>
      <c r="N71" s="21" t="s">
        <v>173</v>
      </c>
      <c r="O71" s="21" t="s">
        <v>173</v>
      </c>
      <c r="P71" s="21" t="s">
        <v>173</v>
      </c>
      <c r="Q71" s="22">
        <v>44533</v>
      </c>
      <c r="R71" s="21" t="s">
        <v>456</v>
      </c>
      <c r="S71" s="22">
        <v>44533</v>
      </c>
      <c r="T71" s="21" t="s">
        <v>457</v>
      </c>
      <c r="U71" s="21" t="s">
        <v>452</v>
      </c>
    </row>
    <row r="72" spans="1:21">
      <c r="A72" s="15">
        <v>69</v>
      </c>
      <c r="B72" s="2" t="s">
        <v>458</v>
      </c>
      <c r="C72" s="3" t="s">
        <v>459</v>
      </c>
      <c r="D72" s="3" t="s">
        <v>131</v>
      </c>
      <c r="E72" s="3" t="s">
        <v>58</v>
      </c>
      <c r="F72" s="3" t="s">
        <v>103</v>
      </c>
      <c r="G72" s="3" t="s">
        <v>58</v>
      </c>
      <c r="H72" s="3" t="s">
        <v>58</v>
      </c>
      <c r="I72" s="3" t="s">
        <v>112</v>
      </c>
      <c r="J72" s="3" t="s">
        <v>170</v>
      </c>
      <c r="K72" s="3" t="s">
        <v>250</v>
      </c>
      <c r="L72" s="3" t="s">
        <v>60</v>
      </c>
      <c r="M72" s="3" t="s">
        <v>460</v>
      </c>
      <c r="N72" s="3" t="s">
        <v>173</v>
      </c>
      <c r="O72" s="3" t="s">
        <v>173</v>
      </c>
      <c r="P72" s="3" t="s">
        <v>173</v>
      </c>
      <c r="Q72" s="4">
        <v>44536</v>
      </c>
      <c r="R72" s="3" t="s">
        <v>461</v>
      </c>
      <c r="S72" s="4">
        <v>44536</v>
      </c>
      <c r="T72" s="3" t="s">
        <v>462</v>
      </c>
      <c r="U72" s="3" t="s">
        <v>452</v>
      </c>
    </row>
    <row r="73" spans="1:21">
      <c r="A73" s="19">
        <v>70</v>
      </c>
      <c r="B73" s="20" t="s">
        <v>463</v>
      </c>
      <c r="C73" s="21" t="s">
        <v>464</v>
      </c>
      <c r="D73" s="21" t="s">
        <v>131</v>
      </c>
      <c r="E73" s="21" t="s">
        <v>58</v>
      </c>
      <c r="F73" s="21" t="s">
        <v>103</v>
      </c>
      <c r="G73" s="21" t="s">
        <v>58</v>
      </c>
      <c r="H73" s="21" t="s">
        <v>58</v>
      </c>
      <c r="I73" s="21" t="s">
        <v>93</v>
      </c>
      <c r="J73" s="21" t="s">
        <v>170</v>
      </c>
      <c r="K73" s="21" t="s">
        <v>465</v>
      </c>
      <c r="L73" s="21" t="s">
        <v>60</v>
      </c>
      <c r="M73" s="21" t="s">
        <v>460</v>
      </c>
      <c r="N73" s="21" t="s">
        <v>173</v>
      </c>
      <c r="O73" s="21" t="s">
        <v>173</v>
      </c>
      <c r="P73" s="21" t="s">
        <v>173</v>
      </c>
      <c r="Q73" s="22">
        <v>44536</v>
      </c>
      <c r="R73" s="21" t="s">
        <v>466</v>
      </c>
      <c r="S73" s="22">
        <v>44536</v>
      </c>
      <c r="T73" s="21" t="s">
        <v>467</v>
      </c>
      <c r="U73" s="21" t="s">
        <v>452</v>
      </c>
    </row>
    <row r="74" spans="1:21">
      <c r="A74" s="15">
        <v>71</v>
      </c>
      <c r="B74" s="2" t="s">
        <v>468</v>
      </c>
      <c r="C74" s="3" t="s">
        <v>469</v>
      </c>
      <c r="D74" s="3" t="s">
        <v>131</v>
      </c>
      <c r="E74" s="3" t="s">
        <v>58</v>
      </c>
      <c r="F74" s="3" t="s">
        <v>105</v>
      </c>
      <c r="G74" s="3" t="s">
        <v>58</v>
      </c>
      <c r="H74" s="3" t="s">
        <v>58</v>
      </c>
      <c r="I74" s="3" t="s">
        <v>93</v>
      </c>
      <c r="J74" s="3" t="s">
        <v>170</v>
      </c>
      <c r="K74" s="3" t="s">
        <v>470</v>
      </c>
      <c r="L74" s="3" t="s">
        <v>60</v>
      </c>
      <c r="M74" s="3" t="s">
        <v>460</v>
      </c>
      <c r="N74" s="3" t="s">
        <v>173</v>
      </c>
      <c r="O74" s="3" t="s">
        <v>173</v>
      </c>
      <c r="P74" s="3" t="s">
        <v>173</v>
      </c>
      <c r="Q74" s="4">
        <v>44537</v>
      </c>
      <c r="R74" s="3" t="s">
        <v>471</v>
      </c>
      <c r="S74" s="4">
        <v>44537</v>
      </c>
      <c r="T74" s="3" t="s">
        <v>467</v>
      </c>
      <c r="U74" s="3" t="s">
        <v>452</v>
      </c>
    </row>
    <row r="75" spans="1:21">
      <c r="A75" s="19">
        <v>72</v>
      </c>
      <c r="B75" s="20" t="s">
        <v>472</v>
      </c>
      <c r="C75" s="21" t="s">
        <v>473</v>
      </c>
      <c r="D75" s="21" t="s">
        <v>131</v>
      </c>
      <c r="E75" s="21" t="s">
        <v>58</v>
      </c>
      <c r="F75" s="21" t="s">
        <v>103</v>
      </c>
      <c r="G75" s="21" t="s">
        <v>58</v>
      </c>
      <c r="H75" s="21" t="s">
        <v>58</v>
      </c>
      <c r="I75" s="21" t="s">
        <v>93</v>
      </c>
      <c r="J75" s="21" t="s">
        <v>195</v>
      </c>
      <c r="K75" s="21" t="s">
        <v>474</v>
      </c>
      <c r="L75" s="21" t="s">
        <v>60</v>
      </c>
      <c r="M75" s="21" t="s">
        <v>460</v>
      </c>
      <c r="N75" s="21" t="s">
        <v>173</v>
      </c>
      <c r="O75" s="21" t="s">
        <v>173</v>
      </c>
      <c r="P75" s="21" t="s">
        <v>173</v>
      </c>
      <c r="Q75" s="22">
        <v>44538</v>
      </c>
      <c r="R75" s="21" t="s">
        <v>475</v>
      </c>
      <c r="S75" s="22">
        <v>44538</v>
      </c>
      <c r="T75" s="21" t="s">
        <v>457</v>
      </c>
      <c r="U75" s="21" t="s">
        <v>452</v>
      </c>
    </row>
    <row r="76" spans="1:21">
      <c r="A76" s="15">
        <v>73</v>
      </c>
      <c r="B76" s="2" t="s">
        <v>476</v>
      </c>
      <c r="C76" s="3" t="s">
        <v>477</v>
      </c>
      <c r="D76" s="3" t="s">
        <v>131</v>
      </c>
      <c r="E76" s="3" t="s">
        <v>58</v>
      </c>
      <c r="F76" s="3" t="s">
        <v>103</v>
      </c>
      <c r="G76" s="3" t="s">
        <v>58</v>
      </c>
      <c r="H76" s="3" t="s">
        <v>58</v>
      </c>
      <c r="I76" s="3" t="s">
        <v>93</v>
      </c>
      <c r="J76" s="3" t="s">
        <v>195</v>
      </c>
      <c r="K76" s="3" t="s">
        <v>250</v>
      </c>
      <c r="L76" s="3" t="s">
        <v>60</v>
      </c>
      <c r="M76" s="3" t="s">
        <v>460</v>
      </c>
      <c r="N76" s="3" t="s">
        <v>173</v>
      </c>
      <c r="O76" s="3" t="s">
        <v>173</v>
      </c>
      <c r="P76" s="3" t="s">
        <v>173</v>
      </c>
      <c r="Q76" s="4">
        <v>44538</v>
      </c>
      <c r="R76" s="3" t="s">
        <v>478</v>
      </c>
      <c r="S76" s="4">
        <v>44538</v>
      </c>
      <c r="T76" s="3" t="s">
        <v>457</v>
      </c>
      <c r="U76" s="3" t="s">
        <v>452</v>
      </c>
    </row>
    <row r="77" spans="1:21">
      <c r="A77" s="19">
        <v>74</v>
      </c>
      <c r="B77" s="20" t="s">
        <v>479</v>
      </c>
      <c r="C77" s="21" t="s">
        <v>480</v>
      </c>
      <c r="D77" s="21" t="s">
        <v>131</v>
      </c>
      <c r="E77" s="21" t="s">
        <v>58</v>
      </c>
      <c r="F77" s="21" t="s">
        <v>103</v>
      </c>
      <c r="G77" s="21" t="s">
        <v>58</v>
      </c>
      <c r="H77" s="21" t="s">
        <v>58</v>
      </c>
      <c r="I77" s="21" t="s">
        <v>77</v>
      </c>
      <c r="J77" s="21" t="s">
        <v>195</v>
      </c>
      <c r="K77" s="21" t="s">
        <v>481</v>
      </c>
      <c r="L77" s="21" t="s">
        <v>60</v>
      </c>
      <c r="M77" s="21" t="s">
        <v>353</v>
      </c>
      <c r="N77" s="21" t="s">
        <v>85</v>
      </c>
      <c r="O77" s="21" t="s">
        <v>85</v>
      </c>
      <c r="P77" s="21" t="s">
        <v>482</v>
      </c>
      <c r="Q77" s="22">
        <v>44540</v>
      </c>
      <c r="R77" s="21" t="s">
        <v>348</v>
      </c>
      <c r="S77" s="22">
        <v>44540</v>
      </c>
      <c r="T77" s="21" t="s">
        <v>483</v>
      </c>
      <c r="U77" s="21" t="s">
        <v>452</v>
      </c>
    </row>
    <row r="78" spans="1:21">
      <c r="A78" s="15">
        <v>75</v>
      </c>
      <c r="B78" s="2" t="s">
        <v>484</v>
      </c>
      <c r="C78" s="3" t="s">
        <v>485</v>
      </c>
      <c r="D78" s="3" t="s">
        <v>131</v>
      </c>
      <c r="E78" s="3" t="s">
        <v>58</v>
      </c>
      <c r="F78" s="3" t="s">
        <v>80</v>
      </c>
      <c r="G78" s="3" t="s">
        <v>58</v>
      </c>
      <c r="H78" s="3" t="s">
        <v>58</v>
      </c>
      <c r="I78" s="3" t="s">
        <v>102</v>
      </c>
      <c r="J78" s="3" t="s">
        <v>170</v>
      </c>
      <c r="K78" s="3" t="s">
        <v>486</v>
      </c>
      <c r="L78" s="3" t="s">
        <v>60</v>
      </c>
      <c r="M78" s="3" t="s">
        <v>487</v>
      </c>
      <c r="N78" s="3" t="s">
        <v>173</v>
      </c>
      <c r="O78" s="3" t="s">
        <v>173</v>
      </c>
      <c r="P78" s="3" t="s">
        <v>173</v>
      </c>
      <c r="Q78" s="4">
        <v>44549</v>
      </c>
      <c r="R78" s="3" t="s">
        <v>488</v>
      </c>
      <c r="S78" s="4">
        <v>44549</v>
      </c>
      <c r="T78" s="3" t="s">
        <v>489</v>
      </c>
      <c r="U78" s="3" t="s">
        <v>452</v>
      </c>
    </row>
    <row r="79" spans="1:21">
      <c r="A79" s="19">
        <v>76</v>
      </c>
      <c r="B79" s="20" t="s">
        <v>490</v>
      </c>
      <c r="C79" s="21" t="s">
        <v>491</v>
      </c>
      <c r="D79" s="21" t="s">
        <v>128</v>
      </c>
      <c r="E79" s="21" t="s">
        <v>58</v>
      </c>
      <c r="F79" s="21" t="s">
        <v>103</v>
      </c>
      <c r="G79" s="21" t="s">
        <v>58</v>
      </c>
      <c r="H79" s="21" t="s">
        <v>58</v>
      </c>
      <c r="I79" s="21" t="s">
        <v>96</v>
      </c>
      <c r="J79" s="21" t="s">
        <v>170</v>
      </c>
      <c r="K79" s="21" t="s">
        <v>492</v>
      </c>
      <c r="L79" s="21" t="s">
        <v>60</v>
      </c>
      <c r="M79" s="21" t="s">
        <v>460</v>
      </c>
      <c r="N79" s="21" t="s">
        <v>173</v>
      </c>
      <c r="O79" s="21" t="s">
        <v>173</v>
      </c>
      <c r="P79" s="21" t="s">
        <v>173</v>
      </c>
      <c r="Q79" s="22">
        <v>44550</v>
      </c>
      <c r="R79" s="21" t="s">
        <v>348</v>
      </c>
      <c r="S79" s="22">
        <v>44550</v>
      </c>
      <c r="T79" s="21" t="s">
        <v>467</v>
      </c>
      <c r="U79" s="21" t="s">
        <v>452</v>
      </c>
    </row>
    <row r="80" spans="1:21">
      <c r="A80" s="15">
        <v>77</v>
      </c>
      <c r="B80" s="2" t="s">
        <v>493</v>
      </c>
      <c r="C80" s="3" t="s">
        <v>494</v>
      </c>
      <c r="D80" s="3" t="s">
        <v>128</v>
      </c>
      <c r="E80" s="3" t="s">
        <v>58</v>
      </c>
      <c r="F80" s="3" t="s">
        <v>103</v>
      </c>
      <c r="G80" s="3" t="s">
        <v>58</v>
      </c>
      <c r="H80" s="3" t="s">
        <v>58</v>
      </c>
      <c r="I80" s="3" t="s">
        <v>96</v>
      </c>
      <c r="J80" s="3" t="s">
        <v>170</v>
      </c>
      <c r="K80" s="3" t="s">
        <v>495</v>
      </c>
      <c r="L80" s="3" t="s">
        <v>60</v>
      </c>
      <c r="M80" s="3" t="s">
        <v>353</v>
      </c>
      <c r="N80" s="3" t="s">
        <v>61</v>
      </c>
      <c r="O80" s="3" t="s">
        <v>63</v>
      </c>
      <c r="P80" s="3" t="s">
        <v>496</v>
      </c>
      <c r="Q80" s="4">
        <v>44552</v>
      </c>
      <c r="R80" s="3" t="s">
        <v>406</v>
      </c>
      <c r="S80" s="4">
        <v>44552</v>
      </c>
      <c r="T80" s="3" t="s">
        <v>497</v>
      </c>
      <c r="U80" s="3" t="s">
        <v>452</v>
      </c>
    </row>
    <row r="81" spans="1:21">
      <c r="A81" s="19">
        <v>78</v>
      </c>
      <c r="B81" s="20" t="s">
        <v>498</v>
      </c>
      <c r="C81" s="21" t="s">
        <v>499</v>
      </c>
      <c r="D81" s="21" t="s">
        <v>128</v>
      </c>
      <c r="E81" s="21" t="s">
        <v>58</v>
      </c>
      <c r="F81" s="21" t="s">
        <v>103</v>
      </c>
      <c r="G81" s="21" t="s">
        <v>58</v>
      </c>
      <c r="H81" s="21" t="s">
        <v>58</v>
      </c>
      <c r="I81" s="21" t="s">
        <v>96</v>
      </c>
      <c r="J81" s="21" t="s">
        <v>170</v>
      </c>
      <c r="K81" s="21" t="s">
        <v>500</v>
      </c>
      <c r="L81" s="21" t="s">
        <v>60</v>
      </c>
      <c r="M81" s="21" t="s">
        <v>353</v>
      </c>
      <c r="N81" s="21" t="s">
        <v>85</v>
      </c>
      <c r="O81" s="21" t="s">
        <v>85</v>
      </c>
      <c r="P81" s="21" t="s">
        <v>501</v>
      </c>
      <c r="Q81" s="22">
        <v>44553</v>
      </c>
      <c r="R81" s="21" t="s">
        <v>502</v>
      </c>
      <c r="S81" s="22">
        <v>44553</v>
      </c>
      <c r="T81" s="21" t="s">
        <v>503</v>
      </c>
      <c r="U81" s="21" t="s">
        <v>452</v>
      </c>
    </row>
    <row r="82" spans="1:21">
      <c r="A82" s="15">
        <v>79</v>
      </c>
      <c r="B82" s="2" t="s">
        <v>504</v>
      </c>
      <c r="C82" s="3" t="s">
        <v>505</v>
      </c>
      <c r="D82" s="3" t="s">
        <v>128</v>
      </c>
      <c r="E82" s="3" t="s">
        <v>70</v>
      </c>
      <c r="F82" s="3" t="s">
        <v>80</v>
      </c>
      <c r="G82" s="3" t="s">
        <v>66</v>
      </c>
      <c r="H82" s="3" t="s">
        <v>70</v>
      </c>
      <c r="I82" s="3" t="s">
        <v>66</v>
      </c>
      <c r="J82" s="3" t="s">
        <v>293</v>
      </c>
      <c r="K82" s="3" t="s">
        <v>506</v>
      </c>
      <c r="L82" s="3" t="s">
        <v>67</v>
      </c>
      <c r="M82" s="3" t="s">
        <v>507</v>
      </c>
      <c r="N82" s="3" t="s">
        <v>173</v>
      </c>
      <c r="O82" s="3" t="s">
        <v>173</v>
      </c>
      <c r="P82" s="3" t="s">
        <v>173</v>
      </c>
      <c r="Q82" s="4">
        <v>44531</v>
      </c>
      <c r="R82" s="3" t="s">
        <v>359</v>
      </c>
      <c r="S82" s="4">
        <v>44531</v>
      </c>
      <c r="T82" s="3" t="s">
        <v>297</v>
      </c>
      <c r="U82" s="3" t="s">
        <v>452</v>
      </c>
    </row>
    <row r="83" spans="1:21">
      <c r="A83" s="19">
        <v>80</v>
      </c>
      <c r="B83" s="20" t="s">
        <v>508</v>
      </c>
      <c r="C83" s="21" t="s">
        <v>505</v>
      </c>
      <c r="D83" s="21" t="s">
        <v>128</v>
      </c>
      <c r="E83" s="21" t="s">
        <v>70</v>
      </c>
      <c r="F83" s="21" t="s">
        <v>80</v>
      </c>
      <c r="G83" s="21" t="s">
        <v>70</v>
      </c>
      <c r="H83" s="21" t="s">
        <v>70</v>
      </c>
      <c r="I83" s="21" t="s">
        <v>98</v>
      </c>
      <c r="J83" s="21" t="s">
        <v>293</v>
      </c>
      <c r="K83" s="21" t="s">
        <v>506</v>
      </c>
      <c r="L83" s="21" t="s">
        <v>67</v>
      </c>
      <c r="M83" s="21" t="s">
        <v>507</v>
      </c>
      <c r="N83" s="21" t="s">
        <v>173</v>
      </c>
      <c r="O83" s="21" t="s">
        <v>173</v>
      </c>
      <c r="P83" s="21" t="s">
        <v>173</v>
      </c>
      <c r="Q83" s="22">
        <v>44532</v>
      </c>
      <c r="R83" s="21" t="s">
        <v>359</v>
      </c>
      <c r="S83" s="22">
        <v>44532</v>
      </c>
      <c r="T83" s="21" t="s">
        <v>335</v>
      </c>
      <c r="U83" s="21" t="s">
        <v>452</v>
      </c>
    </row>
    <row r="84" spans="1:21">
      <c r="A84" s="15">
        <v>81</v>
      </c>
      <c r="B84" s="2" t="s">
        <v>509</v>
      </c>
      <c r="C84" s="3" t="s">
        <v>510</v>
      </c>
      <c r="D84" s="3" t="s">
        <v>131</v>
      </c>
      <c r="E84" s="3" t="s">
        <v>70</v>
      </c>
      <c r="F84" s="3" t="s">
        <v>107</v>
      </c>
      <c r="G84" s="3" t="s">
        <v>70</v>
      </c>
      <c r="H84" s="3" t="s">
        <v>70</v>
      </c>
      <c r="I84" s="3" t="s">
        <v>98</v>
      </c>
      <c r="J84" s="3" t="s">
        <v>293</v>
      </c>
      <c r="K84" s="3" t="s">
        <v>511</v>
      </c>
      <c r="L84" s="3" t="s">
        <v>67</v>
      </c>
      <c r="M84" s="3" t="s">
        <v>333</v>
      </c>
      <c r="N84" s="3" t="s">
        <v>173</v>
      </c>
      <c r="O84" s="3" t="s">
        <v>173</v>
      </c>
      <c r="P84" s="3" t="s">
        <v>173</v>
      </c>
      <c r="Q84" s="4">
        <v>44533</v>
      </c>
      <c r="R84" s="3" t="s">
        <v>348</v>
      </c>
      <c r="S84" s="4">
        <v>44533</v>
      </c>
      <c r="T84" s="3" t="s">
        <v>297</v>
      </c>
      <c r="U84" s="3" t="s">
        <v>452</v>
      </c>
    </row>
    <row r="85" spans="1:21">
      <c r="A85" s="19">
        <v>82</v>
      </c>
      <c r="B85" s="20" t="s">
        <v>512</v>
      </c>
      <c r="C85" s="21" t="s">
        <v>513</v>
      </c>
      <c r="D85" s="21" t="s">
        <v>131</v>
      </c>
      <c r="E85" s="21" t="s">
        <v>70</v>
      </c>
      <c r="F85" s="21" t="s">
        <v>80</v>
      </c>
      <c r="G85" s="21" t="s">
        <v>70</v>
      </c>
      <c r="H85" s="21" t="s">
        <v>70</v>
      </c>
      <c r="I85" s="21" t="s">
        <v>98</v>
      </c>
      <c r="J85" s="21" t="s">
        <v>293</v>
      </c>
      <c r="K85" s="21" t="s">
        <v>514</v>
      </c>
      <c r="L85" s="21" t="s">
        <v>60</v>
      </c>
      <c r="M85" s="21" t="s">
        <v>372</v>
      </c>
      <c r="N85" s="21" t="s">
        <v>173</v>
      </c>
      <c r="O85" s="21" t="s">
        <v>173</v>
      </c>
      <c r="P85" s="21" t="s">
        <v>173</v>
      </c>
      <c r="Q85" s="22">
        <v>44534</v>
      </c>
      <c r="R85" s="21" t="s">
        <v>348</v>
      </c>
      <c r="S85" s="22">
        <v>44534</v>
      </c>
      <c r="T85" s="21" t="s">
        <v>297</v>
      </c>
      <c r="U85" s="21" t="s">
        <v>452</v>
      </c>
    </row>
    <row r="86" spans="1:21">
      <c r="A86" s="15">
        <v>83</v>
      </c>
      <c r="B86" s="2" t="s">
        <v>515</v>
      </c>
      <c r="C86" s="3" t="s">
        <v>516</v>
      </c>
      <c r="D86" s="3" t="s">
        <v>131</v>
      </c>
      <c r="E86" s="3" t="s">
        <v>70</v>
      </c>
      <c r="F86" s="3" t="s">
        <v>117</v>
      </c>
      <c r="G86" s="3" t="s">
        <v>66</v>
      </c>
      <c r="H86" s="3" t="s">
        <v>83</v>
      </c>
      <c r="I86" s="3" t="s">
        <v>114</v>
      </c>
      <c r="J86" s="3" t="s">
        <v>293</v>
      </c>
      <c r="K86" s="3" t="s">
        <v>517</v>
      </c>
      <c r="L86" s="3" t="s">
        <v>60</v>
      </c>
      <c r="M86" s="3" t="s">
        <v>518</v>
      </c>
      <c r="N86" s="3" t="s">
        <v>173</v>
      </c>
      <c r="O86" s="3" t="s">
        <v>173</v>
      </c>
      <c r="P86" s="3" t="s">
        <v>173</v>
      </c>
      <c r="Q86" s="4">
        <v>44535</v>
      </c>
      <c r="R86" s="3" t="s">
        <v>488</v>
      </c>
      <c r="S86" s="4">
        <v>44535</v>
      </c>
      <c r="T86" s="3" t="s">
        <v>497</v>
      </c>
      <c r="U86" s="3" t="s">
        <v>452</v>
      </c>
    </row>
    <row r="87" spans="1:21">
      <c r="A87" s="19">
        <v>84</v>
      </c>
      <c r="B87" s="20" t="s">
        <v>519</v>
      </c>
      <c r="C87" s="21" t="s">
        <v>520</v>
      </c>
      <c r="D87" s="21" t="s">
        <v>131</v>
      </c>
      <c r="E87" s="21" t="s">
        <v>395</v>
      </c>
      <c r="F87" s="21" t="s">
        <v>80</v>
      </c>
      <c r="G87" s="21" t="s">
        <v>395</v>
      </c>
      <c r="H87" s="3" t="s">
        <v>83</v>
      </c>
      <c r="I87" s="21" t="s">
        <v>116</v>
      </c>
      <c r="J87" s="21" t="s">
        <v>293</v>
      </c>
      <c r="K87" s="21" t="s">
        <v>521</v>
      </c>
      <c r="L87" s="21" t="s">
        <v>60</v>
      </c>
      <c r="M87" s="21" t="s">
        <v>372</v>
      </c>
      <c r="N87" s="21" t="s">
        <v>173</v>
      </c>
      <c r="O87" s="21" t="s">
        <v>173</v>
      </c>
      <c r="P87" s="21" t="s">
        <v>173</v>
      </c>
      <c r="Q87" s="22">
        <v>44535</v>
      </c>
      <c r="R87" s="21" t="s">
        <v>218</v>
      </c>
      <c r="S87" s="22">
        <v>44535</v>
      </c>
      <c r="T87" s="21" t="s">
        <v>297</v>
      </c>
      <c r="U87" s="21" t="s">
        <v>452</v>
      </c>
    </row>
    <row r="88" spans="1:21">
      <c r="A88" s="15">
        <v>85</v>
      </c>
      <c r="B88" s="2" t="s">
        <v>522</v>
      </c>
      <c r="C88" s="3" t="s">
        <v>523</v>
      </c>
      <c r="D88" s="3" t="s">
        <v>131</v>
      </c>
      <c r="E88" s="3" t="s">
        <v>70</v>
      </c>
      <c r="F88" s="3" t="s">
        <v>103</v>
      </c>
      <c r="G88" s="3" t="s">
        <v>70</v>
      </c>
      <c r="H88" s="3" t="s">
        <v>70</v>
      </c>
      <c r="I88" s="3" t="s">
        <v>98</v>
      </c>
      <c r="J88" s="3" t="s">
        <v>293</v>
      </c>
      <c r="K88" s="3" t="s">
        <v>524</v>
      </c>
      <c r="L88" s="3" t="s">
        <v>60</v>
      </c>
      <c r="M88" s="3" t="s">
        <v>525</v>
      </c>
      <c r="N88" s="3" t="s">
        <v>173</v>
      </c>
      <c r="O88" s="3" t="s">
        <v>173</v>
      </c>
      <c r="P88" s="3" t="s">
        <v>173</v>
      </c>
      <c r="Q88" s="4">
        <v>44537</v>
      </c>
      <c r="R88" s="3" t="s">
        <v>218</v>
      </c>
      <c r="S88" s="4">
        <v>44537</v>
      </c>
      <c r="T88" s="3" t="s">
        <v>297</v>
      </c>
      <c r="U88" s="3" t="s">
        <v>452</v>
      </c>
    </row>
    <row r="89" spans="1:21">
      <c r="A89" s="19">
        <v>86</v>
      </c>
      <c r="B89" s="20" t="s">
        <v>416</v>
      </c>
      <c r="C89" s="21" t="s">
        <v>526</v>
      </c>
      <c r="D89" s="21" t="s">
        <v>128</v>
      </c>
      <c r="E89" s="21" t="s">
        <v>395</v>
      </c>
      <c r="F89" s="21" t="s">
        <v>97</v>
      </c>
      <c r="G89" s="21" t="s">
        <v>139</v>
      </c>
      <c r="H89" s="3" t="s">
        <v>83</v>
      </c>
      <c r="I89" s="21" t="s">
        <v>116</v>
      </c>
      <c r="J89" s="21" t="s">
        <v>293</v>
      </c>
      <c r="K89" s="21" t="s">
        <v>527</v>
      </c>
      <c r="L89" s="21" t="s">
        <v>60</v>
      </c>
      <c r="M89" s="21" t="s">
        <v>372</v>
      </c>
      <c r="N89" s="21" t="s">
        <v>85</v>
      </c>
      <c r="O89" s="21" t="s">
        <v>85</v>
      </c>
      <c r="P89" s="21" t="s">
        <v>528</v>
      </c>
      <c r="Q89" s="22">
        <v>44537</v>
      </c>
      <c r="R89" s="21" t="s">
        <v>412</v>
      </c>
      <c r="S89" s="22">
        <v>44537</v>
      </c>
      <c r="T89" s="21" t="s">
        <v>529</v>
      </c>
      <c r="U89" s="21" t="s">
        <v>452</v>
      </c>
    </row>
    <row r="90" spans="1:21">
      <c r="A90" s="15">
        <v>87</v>
      </c>
      <c r="B90" s="2" t="s">
        <v>530</v>
      </c>
      <c r="C90" s="3" t="s">
        <v>531</v>
      </c>
      <c r="D90" s="3" t="s">
        <v>131</v>
      </c>
      <c r="E90" s="3" t="s">
        <v>70</v>
      </c>
      <c r="F90" s="3" t="s">
        <v>80</v>
      </c>
      <c r="G90" s="3" t="s">
        <v>70</v>
      </c>
      <c r="H90" s="3" t="s">
        <v>70</v>
      </c>
      <c r="I90" s="3" t="s">
        <v>98</v>
      </c>
      <c r="J90" s="3" t="s">
        <v>293</v>
      </c>
      <c r="K90" s="3" t="s">
        <v>532</v>
      </c>
      <c r="L90" s="3" t="s">
        <v>60</v>
      </c>
      <c r="M90" s="3" t="s">
        <v>533</v>
      </c>
      <c r="N90" s="3" t="s">
        <v>173</v>
      </c>
      <c r="O90" s="3" t="s">
        <v>173</v>
      </c>
      <c r="P90" s="3" t="s">
        <v>173</v>
      </c>
      <c r="Q90" s="4">
        <v>44538</v>
      </c>
      <c r="R90" s="3" t="s">
        <v>348</v>
      </c>
      <c r="S90" s="4">
        <v>44538</v>
      </c>
      <c r="T90" s="3" t="s">
        <v>297</v>
      </c>
      <c r="U90" s="3" t="s">
        <v>452</v>
      </c>
    </row>
    <row r="91" spans="1:21">
      <c r="A91" s="19">
        <v>88</v>
      </c>
      <c r="B91" s="20" t="s">
        <v>534</v>
      </c>
      <c r="C91" s="21" t="s">
        <v>535</v>
      </c>
      <c r="D91" s="21" t="s">
        <v>131</v>
      </c>
      <c r="E91" s="21" t="s">
        <v>70</v>
      </c>
      <c r="F91" s="21" t="s">
        <v>111</v>
      </c>
      <c r="G91" s="21" t="s">
        <v>70</v>
      </c>
      <c r="H91" s="21" t="s">
        <v>70</v>
      </c>
      <c r="I91" s="21" t="s">
        <v>98</v>
      </c>
      <c r="J91" s="21" t="s">
        <v>293</v>
      </c>
      <c r="K91" s="21" t="s">
        <v>536</v>
      </c>
      <c r="L91" s="21" t="s">
        <v>60</v>
      </c>
      <c r="M91" s="21" t="s">
        <v>372</v>
      </c>
      <c r="N91" s="21" t="s">
        <v>173</v>
      </c>
      <c r="O91" s="21" t="s">
        <v>173</v>
      </c>
      <c r="P91" s="21" t="s">
        <v>173</v>
      </c>
      <c r="Q91" s="22">
        <v>44539</v>
      </c>
      <c r="R91" s="21" t="s">
        <v>537</v>
      </c>
      <c r="S91" s="22">
        <v>44539</v>
      </c>
      <c r="T91" s="21" t="s">
        <v>297</v>
      </c>
      <c r="U91" s="21" t="s">
        <v>452</v>
      </c>
    </row>
    <row r="92" spans="1:21">
      <c r="A92" s="15">
        <v>89</v>
      </c>
      <c r="B92" s="2" t="s">
        <v>538</v>
      </c>
      <c r="C92" s="3" t="s">
        <v>539</v>
      </c>
      <c r="D92" s="3" t="s">
        <v>131</v>
      </c>
      <c r="E92" s="3" t="s">
        <v>70</v>
      </c>
      <c r="F92" s="3" t="s">
        <v>80</v>
      </c>
      <c r="G92" s="3" t="s">
        <v>70</v>
      </c>
      <c r="H92" s="3" t="s">
        <v>70</v>
      </c>
      <c r="I92" s="3" t="s">
        <v>118</v>
      </c>
      <c r="J92" s="3" t="s">
        <v>293</v>
      </c>
      <c r="K92" s="3" t="s">
        <v>540</v>
      </c>
      <c r="L92" s="3" t="s">
        <v>60</v>
      </c>
      <c r="M92" s="3" t="s">
        <v>372</v>
      </c>
      <c r="N92" s="3" t="s">
        <v>173</v>
      </c>
      <c r="O92" s="3" t="s">
        <v>173</v>
      </c>
      <c r="P92" s="3" t="s">
        <v>173</v>
      </c>
      <c r="Q92" s="4">
        <v>44540</v>
      </c>
      <c r="R92" s="3" t="s">
        <v>218</v>
      </c>
      <c r="S92" s="4">
        <v>44540</v>
      </c>
      <c r="T92" s="3" t="s">
        <v>297</v>
      </c>
      <c r="U92" s="3" t="s">
        <v>452</v>
      </c>
    </row>
    <row r="93" spans="1:21">
      <c r="A93" s="19">
        <v>90</v>
      </c>
      <c r="B93" s="20" t="s">
        <v>541</v>
      </c>
      <c r="C93" s="21" t="s">
        <v>542</v>
      </c>
      <c r="D93" s="21" t="s">
        <v>131</v>
      </c>
      <c r="E93" s="21" t="s">
        <v>70</v>
      </c>
      <c r="F93" s="21" t="s">
        <v>103</v>
      </c>
      <c r="G93" s="21" t="s">
        <v>70</v>
      </c>
      <c r="H93" s="21" t="s">
        <v>70</v>
      </c>
      <c r="I93" s="21" t="s">
        <v>120</v>
      </c>
      <c r="J93" s="21" t="s">
        <v>293</v>
      </c>
      <c r="K93" s="21" t="s">
        <v>543</v>
      </c>
      <c r="L93" s="21" t="s">
        <v>60</v>
      </c>
      <c r="M93" s="21" t="s">
        <v>525</v>
      </c>
      <c r="N93" s="21" t="s">
        <v>173</v>
      </c>
      <c r="O93" s="21" t="s">
        <v>173</v>
      </c>
      <c r="P93" s="21" t="s">
        <v>173</v>
      </c>
      <c r="Q93" s="22">
        <v>44541</v>
      </c>
      <c r="R93" s="21" t="s">
        <v>297</v>
      </c>
      <c r="S93" s="22">
        <v>44541</v>
      </c>
      <c r="T93" s="21" t="s">
        <v>544</v>
      </c>
      <c r="U93" s="21" t="s">
        <v>452</v>
      </c>
    </row>
    <row r="94" spans="1:21">
      <c r="A94" s="15">
        <v>91</v>
      </c>
      <c r="B94" s="2" t="s">
        <v>545</v>
      </c>
      <c r="C94" s="3" t="s">
        <v>546</v>
      </c>
      <c r="D94" s="3" t="s">
        <v>131</v>
      </c>
      <c r="E94" s="3" t="s">
        <v>70</v>
      </c>
      <c r="F94" s="3" t="s">
        <v>111</v>
      </c>
      <c r="G94" s="3" t="s">
        <v>70</v>
      </c>
      <c r="H94" s="3" t="s">
        <v>70</v>
      </c>
      <c r="I94" s="3" t="s">
        <v>98</v>
      </c>
      <c r="J94" s="3" t="s">
        <v>293</v>
      </c>
      <c r="K94" s="3" t="s">
        <v>547</v>
      </c>
      <c r="L94" s="3" t="s">
        <v>60</v>
      </c>
      <c r="M94" s="3" t="s">
        <v>507</v>
      </c>
      <c r="N94" s="3" t="s">
        <v>173</v>
      </c>
      <c r="O94" s="3" t="s">
        <v>173</v>
      </c>
      <c r="P94" s="3" t="s">
        <v>173</v>
      </c>
      <c r="Q94" s="4">
        <v>44542</v>
      </c>
      <c r="R94" s="3" t="s">
        <v>433</v>
      </c>
      <c r="S94" s="4">
        <v>44542</v>
      </c>
      <c r="T94" s="3" t="s">
        <v>297</v>
      </c>
      <c r="U94" s="3" t="s">
        <v>452</v>
      </c>
    </row>
    <row r="95" spans="1:21">
      <c r="A95" s="19">
        <v>92</v>
      </c>
      <c r="B95" s="20" t="s">
        <v>548</v>
      </c>
      <c r="C95" s="21" t="s">
        <v>546</v>
      </c>
      <c r="D95" s="21" t="s">
        <v>131</v>
      </c>
      <c r="E95" s="21" t="s">
        <v>70</v>
      </c>
      <c r="F95" s="21" t="s">
        <v>111</v>
      </c>
      <c r="G95" s="21" t="s">
        <v>70</v>
      </c>
      <c r="H95" s="21" t="s">
        <v>70</v>
      </c>
      <c r="I95" s="21" t="s">
        <v>98</v>
      </c>
      <c r="J95" s="21" t="s">
        <v>293</v>
      </c>
      <c r="K95" s="21" t="s">
        <v>547</v>
      </c>
      <c r="L95" s="21" t="s">
        <v>60</v>
      </c>
      <c r="M95" s="21" t="s">
        <v>372</v>
      </c>
      <c r="N95" s="21" t="s">
        <v>173</v>
      </c>
      <c r="O95" s="21" t="s">
        <v>173</v>
      </c>
      <c r="P95" s="21" t="s">
        <v>173</v>
      </c>
      <c r="Q95" s="22">
        <v>44543</v>
      </c>
      <c r="R95" s="21" t="s">
        <v>412</v>
      </c>
      <c r="S95" s="22">
        <v>44542</v>
      </c>
      <c r="T95" s="21" t="s">
        <v>297</v>
      </c>
      <c r="U95" s="21" t="s">
        <v>452</v>
      </c>
    </row>
    <row r="96" spans="1:21">
      <c r="A96" s="15">
        <v>93</v>
      </c>
      <c r="B96" s="2" t="s">
        <v>549</v>
      </c>
      <c r="C96" s="3" t="s">
        <v>550</v>
      </c>
      <c r="D96" s="3" t="s">
        <v>131</v>
      </c>
      <c r="E96" s="3" t="s">
        <v>58</v>
      </c>
      <c r="F96" s="3" t="s">
        <v>86</v>
      </c>
      <c r="G96" s="3" t="s">
        <v>70</v>
      </c>
      <c r="H96" s="3" t="s">
        <v>58</v>
      </c>
      <c r="I96" s="3" t="s">
        <v>122</v>
      </c>
      <c r="J96" s="3" t="s">
        <v>293</v>
      </c>
      <c r="K96" s="3" t="s">
        <v>551</v>
      </c>
      <c r="L96" s="3" t="s">
        <v>60</v>
      </c>
      <c r="M96" s="3" t="s">
        <v>552</v>
      </c>
      <c r="N96" s="3" t="s">
        <v>173</v>
      </c>
      <c r="O96" s="3" t="s">
        <v>173</v>
      </c>
      <c r="P96" s="3" t="s">
        <v>173</v>
      </c>
      <c r="Q96" s="4">
        <v>44543</v>
      </c>
      <c r="R96" s="3" t="s">
        <v>466</v>
      </c>
      <c r="S96" s="4">
        <v>44543</v>
      </c>
      <c r="T96" s="3" t="s">
        <v>297</v>
      </c>
      <c r="U96" s="3" t="s">
        <v>452</v>
      </c>
    </row>
    <row r="97" spans="1:21">
      <c r="A97" s="19">
        <v>94</v>
      </c>
      <c r="B97" s="20" t="s">
        <v>553</v>
      </c>
      <c r="C97" s="21" t="s">
        <v>554</v>
      </c>
      <c r="D97" s="21" t="s">
        <v>131</v>
      </c>
      <c r="E97" s="21" t="s">
        <v>70</v>
      </c>
      <c r="F97" s="21" t="s">
        <v>111</v>
      </c>
      <c r="G97" s="21" t="s">
        <v>70</v>
      </c>
      <c r="H97" s="21" t="s">
        <v>70</v>
      </c>
      <c r="I97" s="21" t="s">
        <v>98</v>
      </c>
      <c r="J97" s="21" t="s">
        <v>293</v>
      </c>
      <c r="K97" s="21" t="s">
        <v>555</v>
      </c>
      <c r="L97" s="21" t="s">
        <v>60</v>
      </c>
      <c r="M97" s="21" t="s">
        <v>372</v>
      </c>
      <c r="N97" s="21" t="s">
        <v>173</v>
      </c>
      <c r="O97" s="21" t="s">
        <v>173</v>
      </c>
      <c r="P97" s="21" t="s">
        <v>173</v>
      </c>
      <c r="Q97" s="22">
        <v>44544</v>
      </c>
      <c r="R97" s="21" t="s">
        <v>433</v>
      </c>
      <c r="S97" s="22">
        <v>44544</v>
      </c>
      <c r="T97" s="21" t="s">
        <v>297</v>
      </c>
      <c r="U97" s="21" t="s">
        <v>452</v>
      </c>
    </row>
    <row r="98" spans="1:21">
      <c r="A98" s="15">
        <v>95</v>
      </c>
      <c r="B98" s="2" t="s">
        <v>556</v>
      </c>
      <c r="C98" s="3" t="s">
        <v>557</v>
      </c>
      <c r="D98" s="3" t="s">
        <v>131</v>
      </c>
      <c r="E98" s="3" t="s">
        <v>70</v>
      </c>
      <c r="F98" s="3" t="s">
        <v>80</v>
      </c>
      <c r="G98" s="3" t="s">
        <v>70</v>
      </c>
      <c r="H98" s="3" t="s">
        <v>70</v>
      </c>
      <c r="I98" s="3" t="s">
        <v>118</v>
      </c>
      <c r="J98" s="3" t="s">
        <v>293</v>
      </c>
      <c r="K98" s="3" t="s">
        <v>486</v>
      </c>
      <c r="L98" s="3" t="s">
        <v>60</v>
      </c>
      <c r="M98" s="3" t="s">
        <v>333</v>
      </c>
      <c r="N98" s="3" t="s">
        <v>173</v>
      </c>
      <c r="O98" s="3" t="s">
        <v>173</v>
      </c>
      <c r="P98" s="3" t="s">
        <v>173</v>
      </c>
      <c r="Q98" s="4">
        <v>44544</v>
      </c>
      <c r="R98" s="3" t="s">
        <v>466</v>
      </c>
      <c r="S98" s="4">
        <v>44544</v>
      </c>
      <c r="T98" s="3" t="s">
        <v>297</v>
      </c>
      <c r="U98" s="3" t="s">
        <v>452</v>
      </c>
    </row>
    <row r="99" spans="1:21">
      <c r="A99" s="19">
        <v>96</v>
      </c>
      <c r="B99" s="20">
        <v>1733</v>
      </c>
      <c r="C99" s="21" t="s">
        <v>558</v>
      </c>
      <c r="D99" s="21" t="s">
        <v>131</v>
      </c>
      <c r="E99" s="21" t="s">
        <v>70</v>
      </c>
      <c r="F99" s="21" t="s">
        <v>113</v>
      </c>
      <c r="G99" s="21" t="s">
        <v>70</v>
      </c>
      <c r="H99" s="21" t="s">
        <v>70</v>
      </c>
      <c r="I99" s="21" t="s">
        <v>98</v>
      </c>
      <c r="J99" s="21" t="s">
        <v>293</v>
      </c>
      <c r="K99" s="21" t="s">
        <v>559</v>
      </c>
      <c r="L99" s="21" t="s">
        <v>60</v>
      </c>
      <c r="M99" s="21" t="s">
        <v>372</v>
      </c>
      <c r="N99" s="21" t="s">
        <v>173</v>
      </c>
      <c r="O99" s="21" t="s">
        <v>173</v>
      </c>
      <c r="P99" s="21" t="s">
        <v>173</v>
      </c>
      <c r="Q99" s="22">
        <v>44547</v>
      </c>
      <c r="R99" s="21" t="s">
        <v>412</v>
      </c>
      <c r="S99" s="22">
        <v>44547</v>
      </c>
      <c r="T99" s="21" t="s">
        <v>297</v>
      </c>
      <c r="U99" s="21" t="s">
        <v>452</v>
      </c>
    </row>
    <row r="100" spans="1:21">
      <c r="A100" s="15">
        <v>97</v>
      </c>
      <c r="B100" s="2" t="s">
        <v>560</v>
      </c>
      <c r="C100" s="3" t="s">
        <v>561</v>
      </c>
      <c r="D100" s="3" t="s">
        <v>128</v>
      </c>
      <c r="E100" s="3" t="s">
        <v>70</v>
      </c>
      <c r="F100" s="3" t="s">
        <v>80</v>
      </c>
      <c r="G100" s="3" t="s">
        <v>70</v>
      </c>
      <c r="H100" s="3" t="s">
        <v>70</v>
      </c>
      <c r="I100" s="3" t="s">
        <v>118</v>
      </c>
      <c r="J100" s="3" t="s">
        <v>293</v>
      </c>
      <c r="K100" s="3" t="s">
        <v>562</v>
      </c>
      <c r="L100" s="3" t="s">
        <v>67</v>
      </c>
      <c r="M100" s="3" t="s">
        <v>507</v>
      </c>
      <c r="N100" s="3" t="s">
        <v>173</v>
      </c>
      <c r="O100" s="3" t="s">
        <v>173</v>
      </c>
      <c r="P100" s="3" t="s">
        <v>173</v>
      </c>
      <c r="Q100" s="4">
        <v>44547</v>
      </c>
      <c r="R100" s="3" t="s">
        <v>412</v>
      </c>
      <c r="S100" s="4">
        <v>44547</v>
      </c>
      <c r="T100" s="3" t="s">
        <v>297</v>
      </c>
      <c r="U100" s="3" t="s">
        <v>452</v>
      </c>
    </row>
    <row r="101" spans="1:21">
      <c r="A101" s="19">
        <v>98</v>
      </c>
      <c r="B101" s="20" t="s">
        <v>563</v>
      </c>
      <c r="C101" s="21" t="s">
        <v>564</v>
      </c>
      <c r="D101" s="21" t="s">
        <v>131</v>
      </c>
      <c r="E101" s="21" t="s">
        <v>70</v>
      </c>
      <c r="F101" s="21" t="s">
        <v>111</v>
      </c>
      <c r="G101" s="21" t="s">
        <v>70</v>
      </c>
      <c r="H101" s="21" t="s">
        <v>70</v>
      </c>
      <c r="I101" s="21" t="s">
        <v>98</v>
      </c>
      <c r="J101" s="21" t="s">
        <v>293</v>
      </c>
      <c r="K101" s="21" t="s">
        <v>565</v>
      </c>
      <c r="L101" s="21" t="s">
        <v>60</v>
      </c>
      <c r="M101" s="21" t="s">
        <v>372</v>
      </c>
      <c r="N101" s="21" t="s">
        <v>173</v>
      </c>
      <c r="O101" s="21" t="s">
        <v>173</v>
      </c>
      <c r="P101" s="21" t="s">
        <v>173</v>
      </c>
      <c r="Q101" s="22">
        <v>44548</v>
      </c>
      <c r="R101" s="21" t="s">
        <v>433</v>
      </c>
      <c r="S101" s="22">
        <v>44548</v>
      </c>
      <c r="T101" s="21" t="s">
        <v>297</v>
      </c>
      <c r="U101" s="21" t="s">
        <v>452</v>
      </c>
    </row>
    <row r="102" spans="1:21">
      <c r="A102" s="15">
        <v>99</v>
      </c>
      <c r="B102" s="2">
        <v>1737</v>
      </c>
      <c r="C102" s="3" t="s">
        <v>566</v>
      </c>
      <c r="D102" s="3" t="s">
        <v>128</v>
      </c>
      <c r="E102" s="3" t="s">
        <v>395</v>
      </c>
      <c r="F102" s="3" t="s">
        <v>103</v>
      </c>
      <c r="G102" s="3" t="s">
        <v>395</v>
      </c>
      <c r="H102" s="3" t="s">
        <v>83</v>
      </c>
      <c r="I102" s="3" t="s">
        <v>124</v>
      </c>
      <c r="J102" s="3" t="s">
        <v>293</v>
      </c>
      <c r="K102" s="3" t="s">
        <v>567</v>
      </c>
      <c r="L102" s="3" t="s">
        <v>60</v>
      </c>
      <c r="M102" s="3" t="s">
        <v>372</v>
      </c>
      <c r="N102" s="3" t="s">
        <v>173</v>
      </c>
      <c r="O102" s="3" t="s">
        <v>173</v>
      </c>
      <c r="P102" s="3" t="s">
        <v>173</v>
      </c>
      <c r="Q102" s="4">
        <v>44548</v>
      </c>
      <c r="R102" s="3" t="s">
        <v>218</v>
      </c>
      <c r="S102" s="4">
        <v>44548</v>
      </c>
      <c r="T102" s="3" t="s">
        <v>335</v>
      </c>
      <c r="U102" s="3" t="s">
        <v>452</v>
      </c>
    </row>
    <row r="103" spans="1:21">
      <c r="A103" s="19">
        <v>100</v>
      </c>
      <c r="B103" s="20" t="s">
        <v>568</v>
      </c>
      <c r="C103" s="21" t="s">
        <v>569</v>
      </c>
      <c r="D103" s="21" t="s">
        <v>131</v>
      </c>
      <c r="E103" s="21" t="s">
        <v>395</v>
      </c>
      <c r="F103" s="21" t="s">
        <v>111</v>
      </c>
      <c r="G103" s="21" t="s">
        <v>395</v>
      </c>
      <c r="H103" s="3" t="s">
        <v>83</v>
      </c>
      <c r="I103" s="21" t="s">
        <v>116</v>
      </c>
      <c r="J103" s="21" t="s">
        <v>293</v>
      </c>
      <c r="K103" s="21" t="s">
        <v>570</v>
      </c>
      <c r="L103" s="21" t="s">
        <v>60</v>
      </c>
      <c r="M103" s="21" t="s">
        <v>372</v>
      </c>
      <c r="N103" s="21" t="s">
        <v>173</v>
      </c>
      <c r="O103" s="21" t="s">
        <v>173</v>
      </c>
      <c r="P103" s="21" t="s">
        <v>173</v>
      </c>
      <c r="Q103" s="22">
        <v>44549</v>
      </c>
      <c r="R103" s="21" t="s">
        <v>433</v>
      </c>
      <c r="S103" s="22">
        <v>44549</v>
      </c>
      <c r="T103" s="21" t="s">
        <v>467</v>
      </c>
      <c r="U103" s="21" t="s">
        <v>452</v>
      </c>
    </row>
    <row r="104" spans="1:21">
      <c r="A104" s="15">
        <v>101</v>
      </c>
      <c r="B104" s="2" t="s">
        <v>571</v>
      </c>
      <c r="C104" s="3" t="s">
        <v>572</v>
      </c>
      <c r="D104" s="3" t="s">
        <v>131</v>
      </c>
      <c r="E104" s="3" t="s">
        <v>70</v>
      </c>
      <c r="F104" s="3" t="s">
        <v>103</v>
      </c>
      <c r="G104" s="3" t="s">
        <v>70</v>
      </c>
      <c r="H104" s="3" t="s">
        <v>70</v>
      </c>
      <c r="I104" s="3" t="s">
        <v>118</v>
      </c>
      <c r="J104" s="3" t="s">
        <v>293</v>
      </c>
      <c r="K104" s="3" t="s">
        <v>573</v>
      </c>
      <c r="L104" s="3" t="s">
        <v>60</v>
      </c>
      <c r="M104" s="3" t="s">
        <v>333</v>
      </c>
      <c r="N104" s="3" t="s">
        <v>85</v>
      </c>
      <c r="O104" s="3" t="s">
        <v>85</v>
      </c>
      <c r="P104" s="3" t="s">
        <v>574</v>
      </c>
      <c r="Q104" s="4">
        <v>44550</v>
      </c>
      <c r="R104" s="3" t="s">
        <v>575</v>
      </c>
      <c r="S104" s="4">
        <v>44550</v>
      </c>
      <c r="T104" s="3" t="s">
        <v>297</v>
      </c>
      <c r="U104" s="3" t="s">
        <v>452</v>
      </c>
    </row>
    <row r="105" spans="1:21">
      <c r="A105" s="19">
        <v>102</v>
      </c>
      <c r="B105" s="20" t="s">
        <v>576</v>
      </c>
      <c r="C105" s="21" t="s">
        <v>569</v>
      </c>
      <c r="D105" s="21" t="s">
        <v>131</v>
      </c>
      <c r="E105" s="21" t="s">
        <v>70</v>
      </c>
      <c r="F105" s="21" t="s">
        <v>111</v>
      </c>
      <c r="G105" s="21" t="s">
        <v>70</v>
      </c>
      <c r="H105" s="21" t="s">
        <v>70</v>
      </c>
      <c r="I105" s="21" t="s">
        <v>98</v>
      </c>
      <c r="J105" s="21" t="s">
        <v>293</v>
      </c>
      <c r="K105" s="21" t="s">
        <v>577</v>
      </c>
      <c r="L105" s="21" t="s">
        <v>67</v>
      </c>
      <c r="M105" s="21" t="s">
        <v>507</v>
      </c>
      <c r="N105" s="21" t="s">
        <v>173</v>
      </c>
      <c r="O105" s="21" t="s">
        <v>173</v>
      </c>
      <c r="P105" s="21" t="s">
        <v>173</v>
      </c>
      <c r="Q105" s="22">
        <v>44550</v>
      </c>
      <c r="R105" s="21" t="s">
        <v>433</v>
      </c>
      <c r="S105" s="22">
        <v>44550</v>
      </c>
      <c r="T105" s="21" t="s">
        <v>297</v>
      </c>
      <c r="U105" s="21" t="s">
        <v>452</v>
      </c>
    </row>
    <row r="106" spans="1:21">
      <c r="A106" s="15">
        <v>103</v>
      </c>
      <c r="B106" s="2" t="s">
        <v>578</v>
      </c>
      <c r="C106" s="3" t="s">
        <v>579</v>
      </c>
      <c r="D106" s="3" t="s">
        <v>128</v>
      </c>
      <c r="E106" s="3" t="s">
        <v>70</v>
      </c>
      <c r="F106" s="3" t="s">
        <v>111</v>
      </c>
      <c r="G106" s="3" t="s">
        <v>70</v>
      </c>
      <c r="H106" s="3" t="s">
        <v>70</v>
      </c>
      <c r="I106" s="3" t="s">
        <v>118</v>
      </c>
      <c r="J106" s="3" t="s">
        <v>293</v>
      </c>
      <c r="K106" s="3" t="s">
        <v>577</v>
      </c>
      <c r="L106" s="3" t="s">
        <v>67</v>
      </c>
      <c r="M106" s="3" t="s">
        <v>372</v>
      </c>
      <c r="N106" s="3" t="s">
        <v>173</v>
      </c>
      <c r="O106" s="3" t="s">
        <v>173</v>
      </c>
      <c r="P106" s="3" t="s">
        <v>173</v>
      </c>
      <c r="Q106" s="4">
        <v>44551</v>
      </c>
      <c r="R106" s="3" t="s">
        <v>433</v>
      </c>
      <c r="S106" s="4">
        <v>44551</v>
      </c>
      <c r="T106" s="3" t="s">
        <v>297</v>
      </c>
      <c r="U106" s="3" t="s">
        <v>452</v>
      </c>
    </row>
    <row r="107" spans="1:21">
      <c r="A107" s="19">
        <v>104</v>
      </c>
      <c r="B107" s="20" t="s">
        <v>580</v>
      </c>
      <c r="C107" s="21" t="s">
        <v>581</v>
      </c>
      <c r="D107" s="21" t="s">
        <v>131</v>
      </c>
      <c r="E107" s="21" t="s">
        <v>395</v>
      </c>
      <c r="F107" s="21" t="s">
        <v>103</v>
      </c>
      <c r="G107" s="21" t="s">
        <v>395</v>
      </c>
      <c r="H107" s="3" t="s">
        <v>83</v>
      </c>
      <c r="I107" s="21" t="s">
        <v>124</v>
      </c>
      <c r="J107" s="21" t="s">
        <v>293</v>
      </c>
      <c r="K107" s="21" t="s">
        <v>582</v>
      </c>
      <c r="L107" s="21" t="s">
        <v>60</v>
      </c>
      <c r="M107" s="21" t="s">
        <v>333</v>
      </c>
      <c r="N107" s="21" t="s">
        <v>139</v>
      </c>
      <c r="O107" s="21" t="s">
        <v>139</v>
      </c>
      <c r="P107" s="21" t="s">
        <v>583</v>
      </c>
      <c r="Q107" s="22">
        <v>44552</v>
      </c>
      <c r="R107" s="21" t="s">
        <v>457</v>
      </c>
      <c r="S107" s="22">
        <v>44552</v>
      </c>
      <c r="T107" s="21" t="s">
        <v>584</v>
      </c>
      <c r="U107" s="21" t="s">
        <v>452</v>
      </c>
    </row>
    <row r="108" spans="1:21">
      <c r="A108" s="15">
        <v>105</v>
      </c>
      <c r="B108" s="2" t="s">
        <v>585</v>
      </c>
      <c r="C108" s="3" t="s">
        <v>586</v>
      </c>
      <c r="D108" s="3" t="s">
        <v>131</v>
      </c>
      <c r="E108" s="3" t="s">
        <v>70</v>
      </c>
      <c r="F108" s="3" t="s">
        <v>111</v>
      </c>
      <c r="G108" s="3" t="s">
        <v>70</v>
      </c>
      <c r="H108" s="3" t="s">
        <v>70</v>
      </c>
      <c r="I108" s="3" t="s">
        <v>120</v>
      </c>
      <c r="J108" s="3" t="s">
        <v>293</v>
      </c>
      <c r="K108" s="3" t="s">
        <v>587</v>
      </c>
      <c r="L108" s="3" t="s">
        <v>67</v>
      </c>
      <c r="M108" s="3" t="s">
        <v>507</v>
      </c>
      <c r="N108" s="3" t="s">
        <v>85</v>
      </c>
      <c r="O108" s="3" t="s">
        <v>588</v>
      </c>
      <c r="P108" s="3" t="s">
        <v>589</v>
      </c>
      <c r="Q108" s="4">
        <v>44552</v>
      </c>
      <c r="R108" s="3" t="s">
        <v>433</v>
      </c>
      <c r="S108" s="4">
        <v>44552</v>
      </c>
      <c r="T108" s="3" t="s">
        <v>297</v>
      </c>
      <c r="U108" s="3" t="s">
        <v>452</v>
      </c>
    </row>
    <row r="109" spans="1:21">
      <c r="A109" s="19">
        <v>106</v>
      </c>
      <c r="B109" s="20">
        <v>1819</v>
      </c>
      <c r="C109" s="21" t="s">
        <v>590</v>
      </c>
      <c r="D109" s="21" t="s">
        <v>131</v>
      </c>
      <c r="E109" s="21" t="s">
        <v>395</v>
      </c>
      <c r="F109" s="21" t="s">
        <v>103</v>
      </c>
      <c r="G109" s="21" t="s">
        <v>395</v>
      </c>
      <c r="H109" s="3" t="s">
        <v>83</v>
      </c>
      <c r="I109" s="21" t="s">
        <v>126</v>
      </c>
      <c r="J109" s="21" t="s">
        <v>293</v>
      </c>
      <c r="K109" s="21" t="s">
        <v>591</v>
      </c>
      <c r="L109" s="21" t="s">
        <v>60</v>
      </c>
      <c r="M109" s="21" t="s">
        <v>333</v>
      </c>
      <c r="N109" s="21" t="s">
        <v>139</v>
      </c>
      <c r="O109" s="21" t="s">
        <v>139</v>
      </c>
      <c r="P109" s="21" t="s">
        <v>592</v>
      </c>
      <c r="Q109" s="22">
        <v>44553</v>
      </c>
      <c r="R109" s="21" t="s">
        <v>593</v>
      </c>
      <c r="S109" s="22">
        <v>44553</v>
      </c>
      <c r="T109" s="21" t="s">
        <v>297</v>
      </c>
      <c r="U109" s="21" t="s">
        <v>452</v>
      </c>
    </row>
    <row r="110" spans="1:21">
      <c r="A110" s="15">
        <v>107</v>
      </c>
      <c r="B110" s="2" t="s">
        <v>594</v>
      </c>
      <c r="C110" s="3" t="s">
        <v>595</v>
      </c>
      <c r="D110" s="3" t="s">
        <v>131</v>
      </c>
      <c r="E110" s="3" t="s">
        <v>70</v>
      </c>
      <c r="F110" s="3" t="s">
        <v>111</v>
      </c>
      <c r="G110" s="3" t="s">
        <v>70</v>
      </c>
      <c r="H110" s="3" t="s">
        <v>70</v>
      </c>
      <c r="I110" s="3" t="s">
        <v>137</v>
      </c>
      <c r="J110" s="3" t="s">
        <v>293</v>
      </c>
      <c r="K110" s="3" t="s">
        <v>521</v>
      </c>
      <c r="L110" s="3" t="s">
        <v>67</v>
      </c>
      <c r="M110" s="3" t="s">
        <v>507</v>
      </c>
      <c r="N110" s="3" t="s">
        <v>173</v>
      </c>
      <c r="O110" s="3" t="s">
        <v>173</v>
      </c>
      <c r="P110" s="3" t="s">
        <v>173</v>
      </c>
      <c r="Q110" s="4">
        <v>44553</v>
      </c>
      <c r="R110" s="3" t="s">
        <v>412</v>
      </c>
      <c r="S110" s="4">
        <v>44553</v>
      </c>
      <c r="T110" s="3" t="s">
        <v>381</v>
      </c>
      <c r="U110" s="3" t="s">
        <v>452</v>
      </c>
    </row>
    <row r="111" spans="1:21">
      <c r="A111" s="19">
        <v>108</v>
      </c>
      <c r="B111" s="20" t="s">
        <v>596</v>
      </c>
      <c r="C111" s="21" t="s">
        <v>597</v>
      </c>
      <c r="D111" s="21" t="s">
        <v>131</v>
      </c>
      <c r="E111" s="21" t="s">
        <v>395</v>
      </c>
      <c r="F111" s="21" t="s">
        <v>103</v>
      </c>
      <c r="G111" s="21" t="s">
        <v>395</v>
      </c>
      <c r="H111" s="3" t="s">
        <v>83</v>
      </c>
      <c r="I111" s="21" t="s">
        <v>118</v>
      </c>
      <c r="J111" s="21" t="s">
        <v>293</v>
      </c>
      <c r="K111" s="21" t="s">
        <v>598</v>
      </c>
      <c r="L111" s="21" t="s">
        <v>60</v>
      </c>
      <c r="M111" s="21" t="s">
        <v>333</v>
      </c>
      <c r="N111" s="21" t="s">
        <v>85</v>
      </c>
      <c r="O111" s="21" t="s">
        <v>85</v>
      </c>
      <c r="P111" s="21" t="s">
        <v>599</v>
      </c>
      <c r="Q111" s="22">
        <v>44554</v>
      </c>
      <c r="R111" s="21" t="s">
        <v>378</v>
      </c>
      <c r="S111" s="22">
        <v>44554</v>
      </c>
      <c r="T111" s="21" t="s">
        <v>297</v>
      </c>
      <c r="U111" s="21" t="s">
        <v>452</v>
      </c>
    </row>
    <row r="112" spans="1:21">
      <c r="A112" s="15">
        <v>109</v>
      </c>
      <c r="B112" s="2" t="s">
        <v>600</v>
      </c>
      <c r="C112" s="3" t="s">
        <v>601</v>
      </c>
      <c r="D112" s="3" t="s">
        <v>128</v>
      </c>
      <c r="E112" s="3" t="s">
        <v>395</v>
      </c>
      <c r="F112" s="3" t="s">
        <v>115</v>
      </c>
      <c r="G112" s="3" t="s">
        <v>395</v>
      </c>
      <c r="H112" s="3" t="s">
        <v>83</v>
      </c>
      <c r="I112" s="3" t="s">
        <v>116</v>
      </c>
      <c r="J112" s="3" t="s">
        <v>293</v>
      </c>
      <c r="K112" s="3" t="s">
        <v>602</v>
      </c>
      <c r="L112" s="3" t="s">
        <v>67</v>
      </c>
      <c r="M112" s="3" t="s">
        <v>507</v>
      </c>
      <c r="N112" s="3" t="s">
        <v>173</v>
      </c>
      <c r="O112" s="3" t="s">
        <v>173</v>
      </c>
      <c r="P112" s="3" t="s">
        <v>173</v>
      </c>
      <c r="Q112" s="4">
        <v>44554</v>
      </c>
      <c r="R112" s="3" t="s">
        <v>218</v>
      </c>
      <c r="S112" s="4">
        <v>44554</v>
      </c>
      <c r="T112" s="3" t="s">
        <v>584</v>
      </c>
      <c r="U112" s="3" t="s">
        <v>452</v>
      </c>
    </row>
    <row r="113" spans="1:21">
      <c r="A113" s="19">
        <v>110</v>
      </c>
      <c r="B113" s="20" t="s">
        <v>603</v>
      </c>
      <c r="C113" s="21" t="s">
        <v>604</v>
      </c>
      <c r="D113" s="21" t="s">
        <v>128</v>
      </c>
      <c r="E113" s="21" t="s">
        <v>605</v>
      </c>
      <c r="F113" s="21" t="s">
        <v>80</v>
      </c>
      <c r="G113" s="21" t="s">
        <v>605</v>
      </c>
      <c r="H113" s="21" t="s">
        <v>76</v>
      </c>
      <c r="I113" s="21" t="s">
        <v>129</v>
      </c>
      <c r="J113" s="21" t="s">
        <v>293</v>
      </c>
      <c r="K113" s="21" t="s">
        <v>602</v>
      </c>
      <c r="L113" s="21" t="s">
        <v>67</v>
      </c>
      <c r="M113" s="21" t="s">
        <v>507</v>
      </c>
      <c r="N113" s="21" t="s">
        <v>173</v>
      </c>
      <c r="O113" s="21" t="s">
        <v>173</v>
      </c>
      <c r="P113" s="21" t="s">
        <v>173</v>
      </c>
      <c r="Q113" s="22">
        <v>44556</v>
      </c>
      <c r="R113" s="21" t="s">
        <v>433</v>
      </c>
      <c r="S113" s="22">
        <v>44556</v>
      </c>
      <c r="T113" s="21" t="s">
        <v>606</v>
      </c>
      <c r="U113" s="21" t="s">
        <v>452</v>
      </c>
    </row>
    <row r="114" spans="1:21">
      <c r="A114" s="15">
        <v>111</v>
      </c>
      <c r="B114" s="2" t="s">
        <v>607</v>
      </c>
      <c r="C114" s="3" t="s">
        <v>608</v>
      </c>
      <c r="D114" s="3" t="s">
        <v>131</v>
      </c>
      <c r="E114" s="3" t="s">
        <v>395</v>
      </c>
      <c r="F114" s="3" t="s">
        <v>103</v>
      </c>
      <c r="G114" s="3" t="s">
        <v>395</v>
      </c>
      <c r="H114" s="3" t="s">
        <v>83</v>
      </c>
      <c r="I114" s="3" t="s">
        <v>137</v>
      </c>
      <c r="J114" s="3" t="s">
        <v>293</v>
      </c>
      <c r="K114" s="3" t="s">
        <v>609</v>
      </c>
      <c r="L114" s="3" t="s">
        <v>60</v>
      </c>
      <c r="M114" s="3" t="s">
        <v>333</v>
      </c>
      <c r="N114" s="3" t="s">
        <v>173</v>
      </c>
      <c r="O114" s="3" t="s">
        <v>173</v>
      </c>
      <c r="P114" s="3" t="s">
        <v>173</v>
      </c>
      <c r="Q114" s="4">
        <v>44558</v>
      </c>
      <c r="R114" s="3" t="s">
        <v>489</v>
      </c>
      <c r="S114" s="4">
        <v>44558</v>
      </c>
      <c r="T114" s="3" t="s">
        <v>422</v>
      </c>
      <c r="U114" s="3" t="s">
        <v>452</v>
      </c>
    </row>
    <row r="115" spans="1:21">
      <c r="A115" s="19">
        <v>112</v>
      </c>
      <c r="B115" s="20" t="s">
        <v>610</v>
      </c>
      <c r="C115" s="21" t="s">
        <v>611</v>
      </c>
      <c r="D115" s="21" t="s">
        <v>131</v>
      </c>
      <c r="E115" s="21" t="s">
        <v>395</v>
      </c>
      <c r="F115" s="21" t="s">
        <v>80</v>
      </c>
      <c r="G115" s="21" t="s">
        <v>395</v>
      </c>
      <c r="H115" s="3" t="s">
        <v>83</v>
      </c>
      <c r="I115" s="21" t="s">
        <v>116</v>
      </c>
      <c r="J115" s="21" t="s">
        <v>293</v>
      </c>
      <c r="K115" s="21" t="s">
        <v>612</v>
      </c>
      <c r="L115" s="21" t="s">
        <v>60</v>
      </c>
      <c r="M115" s="21" t="s">
        <v>333</v>
      </c>
      <c r="N115" s="21" t="s">
        <v>173</v>
      </c>
      <c r="O115" s="21" t="s">
        <v>173</v>
      </c>
      <c r="P115" s="21" t="s">
        <v>173</v>
      </c>
      <c r="Q115" s="22">
        <v>44558</v>
      </c>
      <c r="R115" s="21" t="s">
        <v>348</v>
      </c>
      <c r="S115" s="22">
        <v>44558</v>
      </c>
      <c r="T115" s="21" t="s">
        <v>297</v>
      </c>
      <c r="U115" s="21" t="s">
        <v>452</v>
      </c>
    </row>
    <row r="116" spans="1:21">
      <c r="A116" s="15">
        <v>113</v>
      </c>
      <c r="B116" s="2" t="s">
        <v>613</v>
      </c>
      <c r="C116" s="3" t="s">
        <v>614</v>
      </c>
      <c r="D116" s="3" t="s">
        <v>128</v>
      </c>
      <c r="E116" s="3" t="s">
        <v>58</v>
      </c>
      <c r="F116" s="3" t="s">
        <v>103</v>
      </c>
      <c r="G116" s="3" t="s">
        <v>58</v>
      </c>
      <c r="H116" s="3" t="s">
        <v>58</v>
      </c>
      <c r="I116" s="3" t="s">
        <v>104</v>
      </c>
      <c r="J116" s="3" t="s">
        <v>195</v>
      </c>
      <c r="K116" s="3" t="s">
        <v>540</v>
      </c>
      <c r="L116" s="3" t="s">
        <v>60</v>
      </c>
      <c r="M116" s="3" t="s">
        <v>333</v>
      </c>
      <c r="N116" s="3" t="s">
        <v>588</v>
      </c>
      <c r="O116" s="3" t="s">
        <v>85</v>
      </c>
      <c r="P116" s="3" t="s">
        <v>615</v>
      </c>
      <c r="Q116" s="4">
        <v>44557</v>
      </c>
      <c r="R116" s="3" t="s">
        <v>406</v>
      </c>
      <c r="S116" s="4">
        <v>44557</v>
      </c>
      <c r="T116" s="3" t="s">
        <v>616</v>
      </c>
      <c r="U116" s="3" t="s">
        <v>452</v>
      </c>
    </row>
    <row r="117" spans="1:21">
      <c r="A117" s="19">
        <v>114</v>
      </c>
      <c r="B117" s="20" t="s">
        <v>617</v>
      </c>
      <c r="C117" s="21" t="s">
        <v>618</v>
      </c>
      <c r="D117" s="21" t="s">
        <v>131</v>
      </c>
      <c r="E117" s="21" t="s">
        <v>58</v>
      </c>
      <c r="F117" s="21" t="s">
        <v>103</v>
      </c>
      <c r="G117" s="21" t="s">
        <v>58</v>
      </c>
      <c r="H117" s="21" t="s">
        <v>58</v>
      </c>
      <c r="I117" s="21" t="s">
        <v>132</v>
      </c>
      <c r="J117" s="21" t="s">
        <v>195</v>
      </c>
      <c r="K117" s="21" t="s">
        <v>619</v>
      </c>
      <c r="L117" s="21" t="s">
        <v>60</v>
      </c>
      <c r="M117" s="21" t="s">
        <v>333</v>
      </c>
      <c r="N117" s="21" t="s">
        <v>173</v>
      </c>
      <c r="O117" s="21" t="s">
        <v>173</v>
      </c>
      <c r="P117" s="21" t="s">
        <v>173</v>
      </c>
      <c r="Q117" s="22">
        <v>44561</v>
      </c>
      <c r="R117" s="21" t="s">
        <v>620</v>
      </c>
      <c r="S117" s="22">
        <v>44561</v>
      </c>
      <c r="T117" s="21" t="s">
        <v>397</v>
      </c>
      <c r="U117" s="21" t="s">
        <v>452</v>
      </c>
    </row>
    <row r="118" spans="1:21">
      <c r="A118" s="15">
        <v>115</v>
      </c>
      <c r="B118" s="2" t="s">
        <v>621</v>
      </c>
      <c r="C118" s="3" t="s">
        <v>622</v>
      </c>
      <c r="D118" s="3" t="s">
        <v>131</v>
      </c>
      <c r="E118" s="3" t="s">
        <v>58</v>
      </c>
      <c r="F118" s="3" t="s">
        <v>80</v>
      </c>
      <c r="G118" s="3" t="s">
        <v>58</v>
      </c>
      <c r="H118" s="3" t="s">
        <v>58</v>
      </c>
      <c r="I118" s="3" t="s">
        <v>134</v>
      </c>
      <c r="J118" s="3" t="s">
        <v>195</v>
      </c>
      <c r="K118" s="3" t="s">
        <v>623</v>
      </c>
      <c r="L118" s="3" t="s">
        <v>60</v>
      </c>
      <c r="M118" s="3" t="s">
        <v>333</v>
      </c>
      <c r="N118" s="3" t="s">
        <v>173</v>
      </c>
      <c r="O118" s="3" t="s">
        <v>173</v>
      </c>
      <c r="P118" s="3" t="s">
        <v>173</v>
      </c>
      <c r="Q118" s="4">
        <v>44561</v>
      </c>
      <c r="R118" s="3" t="s">
        <v>502</v>
      </c>
      <c r="S118" s="4">
        <v>44561</v>
      </c>
      <c r="T118" s="3" t="s">
        <v>497</v>
      </c>
      <c r="U118" s="3" t="s">
        <v>452</v>
      </c>
    </row>
    <row r="119" spans="1:21">
      <c r="A119" s="19">
        <v>116</v>
      </c>
      <c r="B119" s="20" t="s">
        <v>624</v>
      </c>
      <c r="C119" s="21" t="s">
        <v>625</v>
      </c>
      <c r="D119" s="21" t="s">
        <v>131</v>
      </c>
      <c r="E119" s="21" t="s">
        <v>70</v>
      </c>
      <c r="F119" s="21" t="s">
        <v>80</v>
      </c>
      <c r="G119" s="21" t="s">
        <v>70</v>
      </c>
      <c r="H119" s="21" t="s">
        <v>70</v>
      </c>
      <c r="I119" s="21" t="s">
        <v>136</v>
      </c>
      <c r="J119" s="21" t="s">
        <v>293</v>
      </c>
      <c r="K119" s="21" t="s">
        <v>540</v>
      </c>
      <c r="L119" s="21" t="s">
        <v>60</v>
      </c>
      <c r="M119" s="21" t="s">
        <v>626</v>
      </c>
      <c r="N119" s="21" t="s">
        <v>173</v>
      </c>
      <c r="O119" s="21" t="s">
        <v>173</v>
      </c>
      <c r="P119" s="21" t="s">
        <v>173</v>
      </c>
      <c r="Q119" s="22">
        <v>44558</v>
      </c>
      <c r="R119" s="21" t="s">
        <v>433</v>
      </c>
      <c r="S119" s="22">
        <v>44558</v>
      </c>
      <c r="T119" s="21" t="s">
        <v>483</v>
      </c>
      <c r="U119" s="21" t="s">
        <v>452</v>
      </c>
    </row>
    <row r="120" spans="1:21">
      <c r="A120" s="15">
        <v>117</v>
      </c>
      <c r="B120" s="2">
        <v>1916</v>
      </c>
      <c r="C120" s="3" t="s">
        <v>627</v>
      </c>
      <c r="D120" s="3" t="s">
        <v>131</v>
      </c>
      <c r="E120" s="3" t="s">
        <v>70</v>
      </c>
      <c r="F120" s="3" t="s">
        <v>103</v>
      </c>
      <c r="G120" s="3" t="s">
        <v>70</v>
      </c>
      <c r="H120" s="3" t="s">
        <v>70</v>
      </c>
      <c r="I120" s="3" t="s">
        <v>136</v>
      </c>
      <c r="J120" s="3" t="s">
        <v>293</v>
      </c>
      <c r="K120" s="3" t="s">
        <v>628</v>
      </c>
      <c r="L120" s="3" t="s">
        <v>60</v>
      </c>
      <c r="M120" s="3" t="s">
        <v>629</v>
      </c>
      <c r="N120" s="3" t="s">
        <v>85</v>
      </c>
      <c r="O120" s="3" t="s">
        <v>85</v>
      </c>
      <c r="P120" s="3" t="s">
        <v>630</v>
      </c>
      <c r="Q120" s="4">
        <v>44560</v>
      </c>
      <c r="R120" s="3" t="s">
        <v>631</v>
      </c>
      <c r="S120" s="4">
        <v>44560</v>
      </c>
      <c r="T120" s="3" t="s">
        <v>483</v>
      </c>
      <c r="U120" s="3" t="s">
        <v>452</v>
      </c>
    </row>
    <row r="121" spans="1:21">
      <c r="A121" s="19">
        <v>118</v>
      </c>
      <c r="B121" s="20" t="s">
        <v>409</v>
      </c>
      <c r="C121" s="21" t="s">
        <v>632</v>
      </c>
      <c r="D121" s="21" t="s">
        <v>131</v>
      </c>
      <c r="E121" s="21" t="s">
        <v>70</v>
      </c>
      <c r="F121" s="21" t="s">
        <v>111</v>
      </c>
      <c r="G121" s="21" t="s">
        <v>70</v>
      </c>
      <c r="H121" s="21" t="s">
        <v>70</v>
      </c>
      <c r="I121" s="21" t="s">
        <v>71</v>
      </c>
      <c r="J121" s="21" t="s">
        <v>293</v>
      </c>
      <c r="K121" s="21" t="s">
        <v>633</v>
      </c>
      <c r="L121" s="21" t="s">
        <v>67</v>
      </c>
      <c r="M121" s="21" t="s">
        <v>626</v>
      </c>
      <c r="N121" s="21" t="s">
        <v>173</v>
      </c>
      <c r="O121" s="21" t="s">
        <v>173</v>
      </c>
      <c r="P121" s="21" t="s">
        <v>173</v>
      </c>
      <c r="Q121" s="22">
        <v>44560</v>
      </c>
      <c r="R121" s="21" t="s">
        <v>433</v>
      </c>
      <c r="S121" s="22">
        <v>44560</v>
      </c>
      <c r="T121" s="21" t="s">
        <v>483</v>
      </c>
      <c r="U121" s="21" t="s">
        <v>452</v>
      </c>
    </row>
    <row r="122" spans="1:21">
      <c r="A122" s="15">
        <v>119</v>
      </c>
      <c r="B122" s="2">
        <v>1917</v>
      </c>
      <c r="C122" s="3" t="s">
        <v>634</v>
      </c>
      <c r="D122" s="3" t="s">
        <v>131</v>
      </c>
      <c r="E122" s="3" t="s">
        <v>83</v>
      </c>
      <c r="F122" s="3" t="s">
        <v>103</v>
      </c>
      <c r="G122" s="3" t="s">
        <v>395</v>
      </c>
      <c r="H122" s="3" t="s">
        <v>83</v>
      </c>
      <c r="I122" s="3" t="s">
        <v>116</v>
      </c>
      <c r="J122" s="3" t="s">
        <v>293</v>
      </c>
      <c r="K122" s="3" t="s">
        <v>635</v>
      </c>
      <c r="L122" s="3" t="s">
        <v>60</v>
      </c>
      <c r="M122" s="3" t="s">
        <v>636</v>
      </c>
      <c r="N122" s="3" t="s">
        <v>173</v>
      </c>
      <c r="O122" s="3" t="s">
        <v>173</v>
      </c>
      <c r="P122" s="3" t="s">
        <v>173</v>
      </c>
      <c r="Q122" s="4">
        <v>44561</v>
      </c>
      <c r="R122" s="3" t="s">
        <v>433</v>
      </c>
      <c r="S122" s="4">
        <v>44561</v>
      </c>
      <c r="T122" s="3" t="s">
        <v>483</v>
      </c>
      <c r="U122" s="3" t="s">
        <v>452</v>
      </c>
    </row>
    <row r="123" spans="1:21">
      <c r="A123" s="19">
        <v>120</v>
      </c>
      <c r="B123" s="20" t="s">
        <v>637</v>
      </c>
      <c r="C123" s="21" t="s">
        <v>638</v>
      </c>
      <c r="D123" s="21" t="s">
        <v>131</v>
      </c>
      <c r="E123" s="21" t="s">
        <v>58</v>
      </c>
      <c r="F123" s="21" t="s">
        <v>86</v>
      </c>
      <c r="G123" s="21" t="s">
        <v>58</v>
      </c>
      <c r="H123" s="21" t="s">
        <v>58</v>
      </c>
      <c r="I123" s="21" t="s">
        <v>138</v>
      </c>
      <c r="J123" s="21" t="s">
        <v>195</v>
      </c>
      <c r="K123" s="21" t="s">
        <v>639</v>
      </c>
      <c r="L123" s="21" t="s">
        <v>67</v>
      </c>
      <c r="M123" s="21" t="s">
        <v>640</v>
      </c>
      <c r="N123" s="21" t="s">
        <v>173</v>
      </c>
      <c r="O123" s="21" t="s">
        <v>173</v>
      </c>
      <c r="P123" s="21" t="s">
        <v>173</v>
      </c>
      <c r="Q123" s="22">
        <v>44563</v>
      </c>
      <c r="R123" s="21" t="s">
        <v>641</v>
      </c>
      <c r="S123" s="22">
        <v>44563</v>
      </c>
      <c r="T123" s="21" t="s">
        <v>642</v>
      </c>
      <c r="U123" s="21" t="s">
        <v>452</v>
      </c>
    </row>
    <row r="124" spans="1:21">
      <c r="A124" s="15">
        <v>121</v>
      </c>
      <c r="B124" s="2" t="s">
        <v>643</v>
      </c>
      <c r="C124" s="3" t="s">
        <v>644</v>
      </c>
      <c r="D124" s="3" t="s">
        <v>131</v>
      </c>
      <c r="E124" s="3" t="s">
        <v>58</v>
      </c>
      <c r="F124" s="3" t="s">
        <v>117</v>
      </c>
      <c r="G124" s="3" t="s">
        <v>58</v>
      </c>
      <c r="H124" s="3" t="s">
        <v>58</v>
      </c>
      <c r="I124" s="3" t="s">
        <v>138</v>
      </c>
      <c r="J124" s="3" t="s">
        <v>195</v>
      </c>
      <c r="K124" s="3" t="s">
        <v>645</v>
      </c>
      <c r="L124" s="3" t="s">
        <v>60</v>
      </c>
      <c r="M124" s="3" t="s">
        <v>646</v>
      </c>
      <c r="N124" s="3" t="s">
        <v>173</v>
      </c>
      <c r="O124" s="3" t="s">
        <v>173</v>
      </c>
      <c r="P124" s="3" t="s">
        <v>173</v>
      </c>
      <c r="Q124" s="4">
        <v>44563</v>
      </c>
      <c r="R124" s="3" t="s">
        <v>647</v>
      </c>
      <c r="S124" s="4">
        <v>44563</v>
      </c>
      <c r="T124" s="3" t="s">
        <v>648</v>
      </c>
      <c r="U124" s="3" t="s">
        <v>452</v>
      </c>
    </row>
    <row r="125" spans="1:21">
      <c r="A125" s="19">
        <v>122</v>
      </c>
      <c r="B125" s="20" t="s">
        <v>649</v>
      </c>
      <c r="C125" s="21" t="s">
        <v>650</v>
      </c>
      <c r="D125" s="21" t="s">
        <v>131</v>
      </c>
      <c r="E125" s="21" t="s">
        <v>70</v>
      </c>
      <c r="F125" s="21" t="s">
        <v>111</v>
      </c>
      <c r="G125" s="21" t="s">
        <v>70</v>
      </c>
      <c r="H125" s="21" t="s">
        <v>70</v>
      </c>
      <c r="I125" s="21" t="s">
        <v>122</v>
      </c>
      <c r="J125" s="21" t="s">
        <v>293</v>
      </c>
      <c r="K125" s="21" t="s">
        <v>651</v>
      </c>
      <c r="L125" s="21" t="s">
        <v>67</v>
      </c>
      <c r="M125" s="21" t="s">
        <v>652</v>
      </c>
      <c r="N125" s="21" t="s">
        <v>173</v>
      </c>
      <c r="O125" s="21" t="s">
        <v>173</v>
      </c>
      <c r="P125" s="21" t="s">
        <v>173</v>
      </c>
      <c r="Q125" s="22">
        <v>44563</v>
      </c>
      <c r="R125" s="21" t="s">
        <v>653</v>
      </c>
      <c r="S125" s="22">
        <v>44563</v>
      </c>
      <c r="T125" s="21" t="s">
        <v>654</v>
      </c>
      <c r="U125" s="21" t="s">
        <v>655</v>
      </c>
    </row>
    <row r="126" spans="1:21">
      <c r="A126" s="15">
        <v>123</v>
      </c>
      <c r="B126" s="2">
        <v>1924</v>
      </c>
      <c r="C126" s="3" t="s">
        <v>656</v>
      </c>
      <c r="D126" s="3" t="s">
        <v>128</v>
      </c>
      <c r="E126" s="3" t="s">
        <v>83</v>
      </c>
      <c r="F126" s="3" t="s">
        <v>103</v>
      </c>
      <c r="G126" s="3" t="s">
        <v>83</v>
      </c>
      <c r="H126" s="3" t="s">
        <v>83</v>
      </c>
      <c r="I126" s="3" t="s">
        <v>126</v>
      </c>
      <c r="J126" s="3" t="s">
        <v>293</v>
      </c>
      <c r="K126" s="3" t="s">
        <v>651</v>
      </c>
      <c r="L126" s="3" t="s">
        <v>60</v>
      </c>
      <c r="M126" s="3" t="s">
        <v>646</v>
      </c>
      <c r="N126" s="3" t="s">
        <v>85</v>
      </c>
      <c r="O126" s="3" t="s">
        <v>85</v>
      </c>
      <c r="P126" s="3" t="s">
        <v>657</v>
      </c>
      <c r="Q126" s="4">
        <v>44563</v>
      </c>
      <c r="R126" s="3" t="s">
        <v>658</v>
      </c>
      <c r="S126" s="4">
        <v>44563</v>
      </c>
      <c r="T126" s="3" t="s">
        <v>659</v>
      </c>
      <c r="U126" s="3" t="s">
        <v>452</v>
      </c>
    </row>
    <row r="127" spans="1:21">
      <c r="A127" s="19">
        <v>124</v>
      </c>
      <c r="B127" s="20">
        <v>1930</v>
      </c>
      <c r="C127" s="21" t="s">
        <v>660</v>
      </c>
      <c r="D127" s="21" t="s">
        <v>131</v>
      </c>
      <c r="E127" s="21" t="s">
        <v>70</v>
      </c>
      <c r="F127" s="21" t="s">
        <v>119</v>
      </c>
      <c r="G127" s="21" t="s">
        <v>70</v>
      </c>
      <c r="H127" s="21" t="s">
        <v>70</v>
      </c>
      <c r="I127" s="21" t="s">
        <v>122</v>
      </c>
      <c r="J127" s="21" t="s">
        <v>293</v>
      </c>
      <c r="K127" s="21" t="s">
        <v>661</v>
      </c>
      <c r="L127" s="21" t="s">
        <v>60</v>
      </c>
      <c r="M127" s="21" t="s">
        <v>662</v>
      </c>
      <c r="N127" s="21" t="s">
        <v>173</v>
      </c>
      <c r="O127" s="21" t="s">
        <v>173</v>
      </c>
      <c r="P127" s="21" t="s">
        <v>173</v>
      </c>
      <c r="Q127" s="22">
        <v>44564</v>
      </c>
      <c r="R127" s="21" t="s">
        <v>663</v>
      </c>
      <c r="S127" s="22">
        <v>44564</v>
      </c>
      <c r="T127" s="21" t="s">
        <v>654</v>
      </c>
      <c r="U127" s="21" t="s">
        <v>452</v>
      </c>
    </row>
    <row r="128" spans="1:21">
      <c r="A128" s="15">
        <v>125</v>
      </c>
      <c r="B128" s="2" t="s">
        <v>655</v>
      </c>
      <c r="C128" s="3" t="s">
        <v>664</v>
      </c>
      <c r="D128" s="3" t="s">
        <v>131</v>
      </c>
      <c r="E128" s="3" t="s">
        <v>70</v>
      </c>
      <c r="F128" s="3" t="s">
        <v>111</v>
      </c>
      <c r="G128" s="3" t="s">
        <v>70</v>
      </c>
      <c r="H128" s="3" t="s">
        <v>70</v>
      </c>
      <c r="I128" s="3" t="s">
        <v>124</v>
      </c>
      <c r="J128" s="3" t="s">
        <v>293</v>
      </c>
      <c r="K128" s="3" t="s">
        <v>651</v>
      </c>
      <c r="L128" s="3" t="s">
        <v>67</v>
      </c>
      <c r="M128" s="3" t="s">
        <v>665</v>
      </c>
      <c r="N128" s="3" t="s">
        <v>173</v>
      </c>
      <c r="O128" s="3" t="s">
        <v>173</v>
      </c>
      <c r="P128" s="3" t="s">
        <v>173</v>
      </c>
      <c r="Q128" s="4">
        <v>44564</v>
      </c>
      <c r="R128" s="3" t="s">
        <v>653</v>
      </c>
      <c r="S128" s="4">
        <v>44564</v>
      </c>
      <c r="T128" s="3" t="s">
        <v>654</v>
      </c>
      <c r="U128" s="3" t="s">
        <v>649</v>
      </c>
    </row>
    <row r="129" spans="1:21">
      <c r="A129" s="19">
        <v>126</v>
      </c>
      <c r="B129" s="20">
        <v>1938</v>
      </c>
      <c r="C129" s="21" t="s">
        <v>666</v>
      </c>
      <c r="D129" s="21" t="s">
        <v>131</v>
      </c>
      <c r="E129" s="21" t="s">
        <v>58</v>
      </c>
      <c r="F129" s="21" t="s">
        <v>121</v>
      </c>
      <c r="G129" s="21" t="s">
        <v>58</v>
      </c>
      <c r="H129" s="21" t="s">
        <v>58</v>
      </c>
      <c r="I129" s="21" t="s">
        <v>122</v>
      </c>
      <c r="J129" s="21" t="s">
        <v>293</v>
      </c>
      <c r="K129" s="21" t="s">
        <v>667</v>
      </c>
      <c r="L129" s="21" t="s">
        <v>60</v>
      </c>
      <c r="M129" s="21" t="s">
        <v>646</v>
      </c>
      <c r="N129" s="21" t="s">
        <v>173</v>
      </c>
      <c r="O129" s="21" t="s">
        <v>173</v>
      </c>
      <c r="P129" s="21" t="s">
        <v>173</v>
      </c>
      <c r="Q129" s="22">
        <v>44565</v>
      </c>
      <c r="R129" s="21" t="s">
        <v>668</v>
      </c>
      <c r="S129" s="22">
        <v>44565</v>
      </c>
      <c r="T129" s="21" t="s">
        <v>648</v>
      </c>
      <c r="U129" s="21" t="s">
        <v>452</v>
      </c>
    </row>
    <row r="130" spans="1:21">
      <c r="A130" s="15">
        <v>127</v>
      </c>
      <c r="B130" s="2" t="s">
        <v>669</v>
      </c>
      <c r="C130" s="3" t="s">
        <v>670</v>
      </c>
      <c r="D130" s="3" t="s">
        <v>131</v>
      </c>
      <c r="E130" s="3" t="s">
        <v>83</v>
      </c>
      <c r="F130" s="3" t="s">
        <v>80</v>
      </c>
      <c r="G130" s="3" t="s">
        <v>83</v>
      </c>
      <c r="H130" s="3" t="s">
        <v>83</v>
      </c>
      <c r="I130" s="3" t="s">
        <v>116</v>
      </c>
      <c r="J130" s="3" t="s">
        <v>293</v>
      </c>
      <c r="K130" s="3" t="s">
        <v>671</v>
      </c>
      <c r="L130" s="3" t="s">
        <v>67</v>
      </c>
      <c r="M130" s="3" t="s">
        <v>672</v>
      </c>
      <c r="N130" s="3" t="s">
        <v>173</v>
      </c>
      <c r="O130" s="3" t="s">
        <v>173</v>
      </c>
      <c r="P130" s="3" t="s">
        <v>173</v>
      </c>
      <c r="Q130" s="4">
        <v>44565</v>
      </c>
      <c r="R130" s="3" t="s">
        <v>673</v>
      </c>
      <c r="S130" s="4">
        <v>44565</v>
      </c>
      <c r="T130" s="3" t="s">
        <v>674</v>
      </c>
      <c r="U130" s="3" t="s">
        <v>452</v>
      </c>
    </row>
    <row r="131" spans="1:21">
      <c r="A131" s="19">
        <v>128</v>
      </c>
      <c r="B131" s="20" t="s">
        <v>675</v>
      </c>
      <c r="C131" s="21" t="s">
        <v>676</v>
      </c>
      <c r="D131" s="21" t="s">
        <v>131</v>
      </c>
      <c r="E131" s="21" t="s">
        <v>70</v>
      </c>
      <c r="F131" s="21" t="s">
        <v>80</v>
      </c>
      <c r="G131" s="21" t="s">
        <v>70</v>
      </c>
      <c r="H131" s="21" t="s">
        <v>70</v>
      </c>
      <c r="I131" s="21" t="s">
        <v>124</v>
      </c>
      <c r="J131" s="21" t="s">
        <v>293</v>
      </c>
      <c r="K131" s="21" t="s">
        <v>677</v>
      </c>
      <c r="L131" s="21" t="s">
        <v>67</v>
      </c>
      <c r="M131" s="21" t="s">
        <v>678</v>
      </c>
      <c r="N131" s="21" t="s">
        <v>173</v>
      </c>
      <c r="O131" s="21" t="s">
        <v>173</v>
      </c>
      <c r="P131" s="21" t="s">
        <v>173</v>
      </c>
      <c r="Q131" s="22">
        <v>44566</v>
      </c>
      <c r="R131" s="21" t="s">
        <v>673</v>
      </c>
      <c r="S131" s="22">
        <v>44566</v>
      </c>
      <c r="T131" s="21" t="s">
        <v>654</v>
      </c>
      <c r="U131" s="21" t="s">
        <v>675</v>
      </c>
    </row>
    <row r="132" spans="1:21">
      <c r="A132" s="15">
        <v>129</v>
      </c>
      <c r="B132" s="2" t="s">
        <v>679</v>
      </c>
      <c r="C132" s="3" t="s">
        <v>680</v>
      </c>
      <c r="D132" s="3" t="s">
        <v>131</v>
      </c>
      <c r="E132" s="3" t="s">
        <v>83</v>
      </c>
      <c r="F132" s="3" t="s">
        <v>80</v>
      </c>
      <c r="G132" s="3" t="s">
        <v>83</v>
      </c>
      <c r="H132" s="3" t="s">
        <v>83</v>
      </c>
      <c r="I132" s="3" t="s">
        <v>139</v>
      </c>
      <c r="J132" s="3" t="s">
        <v>293</v>
      </c>
      <c r="K132" s="3" t="s">
        <v>677</v>
      </c>
      <c r="L132" s="3" t="s">
        <v>67</v>
      </c>
      <c r="M132" s="3" t="s">
        <v>678</v>
      </c>
      <c r="N132" s="3" t="s">
        <v>173</v>
      </c>
      <c r="O132" s="3" t="s">
        <v>173</v>
      </c>
      <c r="P132" s="3" t="s">
        <v>173</v>
      </c>
      <c r="Q132" s="4">
        <v>44567</v>
      </c>
      <c r="R132" s="3" t="s">
        <v>653</v>
      </c>
      <c r="S132" s="4">
        <v>44567</v>
      </c>
      <c r="T132" s="3" t="s">
        <v>681</v>
      </c>
      <c r="U132" s="3" t="s">
        <v>669</v>
      </c>
    </row>
    <row r="133" spans="1:21">
      <c r="A133" s="19">
        <v>130</v>
      </c>
      <c r="B133" s="20">
        <v>1207</v>
      </c>
      <c r="C133" s="21" t="s">
        <v>682</v>
      </c>
      <c r="D133" s="21" t="s">
        <v>131</v>
      </c>
      <c r="E133" s="21" t="s">
        <v>83</v>
      </c>
      <c r="F133" s="21" t="s">
        <v>103</v>
      </c>
      <c r="G133" s="21" t="s">
        <v>83</v>
      </c>
      <c r="H133" s="21" t="s">
        <v>83</v>
      </c>
      <c r="I133" s="21" t="s">
        <v>116</v>
      </c>
      <c r="J133" s="21" t="s">
        <v>293</v>
      </c>
      <c r="K133" s="21" t="s">
        <v>683</v>
      </c>
      <c r="L133" s="21" t="s">
        <v>60</v>
      </c>
      <c r="M133" s="21" t="s">
        <v>684</v>
      </c>
      <c r="N133" s="21" t="s">
        <v>173</v>
      </c>
      <c r="O133" s="21" t="s">
        <v>173</v>
      </c>
      <c r="P133" s="21" t="s">
        <v>173</v>
      </c>
      <c r="Q133" s="22">
        <v>44568</v>
      </c>
      <c r="R133" s="21" t="s">
        <v>653</v>
      </c>
      <c r="S133" s="22">
        <v>44568</v>
      </c>
      <c r="T133" s="21" t="s">
        <v>685</v>
      </c>
      <c r="U133" s="21" t="s">
        <v>675</v>
      </c>
    </row>
    <row r="134" spans="1:21">
      <c r="A134" s="15">
        <v>131</v>
      </c>
      <c r="B134" s="2" t="s">
        <v>686</v>
      </c>
      <c r="C134" s="3" t="s">
        <v>670</v>
      </c>
      <c r="D134" s="3" t="s">
        <v>131</v>
      </c>
      <c r="E134" s="3" t="s">
        <v>70</v>
      </c>
      <c r="F134" s="3" t="s">
        <v>80</v>
      </c>
      <c r="G134" s="3" t="s">
        <v>70</v>
      </c>
      <c r="H134" s="3" t="s">
        <v>70</v>
      </c>
      <c r="I134" s="3" t="s">
        <v>139</v>
      </c>
      <c r="J134" s="3" t="s">
        <v>293</v>
      </c>
      <c r="K134" s="3" t="s">
        <v>677</v>
      </c>
      <c r="L134" s="3" t="s">
        <v>67</v>
      </c>
      <c r="M134" s="3" t="s">
        <v>678</v>
      </c>
      <c r="N134" s="3" t="s">
        <v>173</v>
      </c>
      <c r="O134" s="3" t="s">
        <v>173</v>
      </c>
      <c r="P134" s="3" t="s">
        <v>173</v>
      </c>
      <c r="Q134" s="4">
        <v>44568</v>
      </c>
      <c r="R134" s="3" t="s">
        <v>653</v>
      </c>
      <c r="S134" s="4">
        <v>44568</v>
      </c>
      <c r="T134" s="3" t="s">
        <v>685</v>
      </c>
      <c r="U134" s="3" t="s">
        <v>679</v>
      </c>
    </row>
    <row r="135" spans="1:21">
      <c r="A135" s="19">
        <v>132</v>
      </c>
      <c r="B135" s="20" t="s">
        <v>687</v>
      </c>
      <c r="C135" s="21" t="s">
        <v>688</v>
      </c>
      <c r="D135" s="21" t="s">
        <v>131</v>
      </c>
      <c r="E135" s="21" t="s">
        <v>58</v>
      </c>
      <c r="F135" s="21" t="s">
        <v>103</v>
      </c>
      <c r="G135" s="21" t="s">
        <v>58</v>
      </c>
      <c r="H135" s="21" t="s">
        <v>58</v>
      </c>
      <c r="I135" s="21" t="s">
        <v>132</v>
      </c>
      <c r="J135" s="21" t="s">
        <v>195</v>
      </c>
      <c r="K135" s="21" t="s">
        <v>651</v>
      </c>
      <c r="L135" s="21" t="s">
        <v>60</v>
      </c>
      <c r="M135" s="21" t="s">
        <v>662</v>
      </c>
      <c r="N135" s="21" t="s">
        <v>173</v>
      </c>
      <c r="O135" s="21" t="s">
        <v>173</v>
      </c>
      <c r="P135" s="21" t="s">
        <v>173</v>
      </c>
      <c r="Q135" s="22">
        <v>44568</v>
      </c>
      <c r="R135" s="21" t="s">
        <v>658</v>
      </c>
      <c r="S135" s="22">
        <v>44568</v>
      </c>
      <c r="T135" s="21" t="s">
        <v>681</v>
      </c>
      <c r="U135" s="21" t="s">
        <v>452</v>
      </c>
    </row>
    <row r="136" spans="1:21">
      <c r="A136" s="15">
        <v>133</v>
      </c>
      <c r="B136" s="2">
        <v>1209</v>
      </c>
      <c r="C136" s="3" t="s">
        <v>689</v>
      </c>
      <c r="D136" s="3" t="s">
        <v>128</v>
      </c>
      <c r="E136" s="3" t="s">
        <v>70</v>
      </c>
      <c r="F136" s="3" t="s">
        <v>103</v>
      </c>
      <c r="G136" s="3" t="s">
        <v>70</v>
      </c>
      <c r="H136" s="3" t="s">
        <v>70</v>
      </c>
      <c r="I136" s="3" t="s">
        <v>124</v>
      </c>
      <c r="J136" s="3" t="s">
        <v>293</v>
      </c>
      <c r="K136" s="3" t="s">
        <v>661</v>
      </c>
      <c r="L136" s="3" t="s">
        <v>60</v>
      </c>
      <c r="M136" s="3" t="s">
        <v>684</v>
      </c>
      <c r="N136" s="3" t="s">
        <v>173</v>
      </c>
      <c r="O136" s="3" t="s">
        <v>173</v>
      </c>
      <c r="P136" s="3" t="s">
        <v>173</v>
      </c>
      <c r="Q136" s="4">
        <v>44569</v>
      </c>
      <c r="R136" s="3" t="s">
        <v>653</v>
      </c>
      <c r="S136" s="4">
        <v>44569</v>
      </c>
      <c r="T136" s="3" t="s">
        <v>685</v>
      </c>
      <c r="U136" s="3" t="s">
        <v>452</v>
      </c>
    </row>
    <row r="137" spans="1:21">
      <c r="A137" s="19">
        <v>134</v>
      </c>
      <c r="B137" s="20" t="s">
        <v>690</v>
      </c>
      <c r="C137" s="21" t="s">
        <v>691</v>
      </c>
      <c r="D137" s="21" t="s">
        <v>131</v>
      </c>
      <c r="E137" s="21" t="s">
        <v>65</v>
      </c>
      <c r="F137" s="21" t="s">
        <v>103</v>
      </c>
      <c r="G137" s="21" t="s">
        <v>65</v>
      </c>
      <c r="H137" s="21" t="s">
        <v>65</v>
      </c>
      <c r="I137" s="21" t="s">
        <v>140</v>
      </c>
      <c r="J137" s="21" t="s">
        <v>195</v>
      </c>
      <c r="K137" s="21" t="s">
        <v>651</v>
      </c>
      <c r="L137" s="21" t="s">
        <v>60</v>
      </c>
      <c r="M137" s="21" t="s">
        <v>692</v>
      </c>
      <c r="N137" s="21" t="s">
        <v>85</v>
      </c>
      <c r="O137" s="21" t="s">
        <v>85</v>
      </c>
      <c r="P137" s="21" t="s">
        <v>693</v>
      </c>
      <c r="Q137" s="22">
        <v>44569</v>
      </c>
      <c r="R137" s="21" t="s">
        <v>694</v>
      </c>
      <c r="S137" s="22">
        <v>44569</v>
      </c>
      <c r="T137" s="21" t="s">
        <v>695</v>
      </c>
      <c r="U137" s="21" t="s">
        <v>452</v>
      </c>
    </row>
    <row r="138" spans="1:21">
      <c r="A138" s="15">
        <v>135</v>
      </c>
      <c r="B138" s="2" t="s">
        <v>696</v>
      </c>
      <c r="C138" s="3" t="s">
        <v>697</v>
      </c>
      <c r="D138" s="3" t="s">
        <v>131</v>
      </c>
      <c r="E138" s="3" t="s">
        <v>58</v>
      </c>
      <c r="F138" s="3" t="s">
        <v>103</v>
      </c>
      <c r="G138" s="3" t="s">
        <v>58</v>
      </c>
      <c r="H138" s="3" t="s">
        <v>58</v>
      </c>
      <c r="I138" s="3" t="s">
        <v>104</v>
      </c>
      <c r="J138" s="3" t="s">
        <v>195</v>
      </c>
      <c r="K138" s="3" t="s">
        <v>667</v>
      </c>
      <c r="L138" s="3" t="s">
        <v>60</v>
      </c>
      <c r="M138" s="3" t="s">
        <v>698</v>
      </c>
      <c r="N138" s="3" t="s">
        <v>85</v>
      </c>
      <c r="O138" s="3" t="s">
        <v>85</v>
      </c>
      <c r="P138" s="3" t="s">
        <v>693</v>
      </c>
      <c r="Q138" s="4">
        <v>44570</v>
      </c>
      <c r="R138" s="3" t="s">
        <v>694</v>
      </c>
      <c r="S138" s="4">
        <v>44570</v>
      </c>
      <c r="T138" s="3" t="s">
        <v>699</v>
      </c>
      <c r="U138" s="3" t="s">
        <v>452</v>
      </c>
    </row>
    <row r="139" spans="1:21">
      <c r="A139" s="19">
        <v>136</v>
      </c>
      <c r="B139" s="20" t="s">
        <v>700</v>
      </c>
      <c r="C139" s="21" t="s">
        <v>701</v>
      </c>
      <c r="D139" s="21" t="s">
        <v>131</v>
      </c>
      <c r="E139" s="21" t="s">
        <v>83</v>
      </c>
      <c r="F139" s="21" t="s">
        <v>103</v>
      </c>
      <c r="G139" s="21" t="s">
        <v>83</v>
      </c>
      <c r="H139" s="21" t="s">
        <v>83</v>
      </c>
      <c r="I139" s="21" t="s">
        <v>104</v>
      </c>
      <c r="J139" s="21" t="s">
        <v>195</v>
      </c>
      <c r="K139" s="21" t="s">
        <v>702</v>
      </c>
      <c r="L139" s="21" t="s">
        <v>60</v>
      </c>
      <c r="M139" s="21" t="s">
        <v>646</v>
      </c>
      <c r="N139" s="21" t="s">
        <v>173</v>
      </c>
      <c r="O139" s="21" t="s">
        <v>173</v>
      </c>
      <c r="P139" s="21" t="s">
        <v>173</v>
      </c>
      <c r="Q139" s="22">
        <v>44570</v>
      </c>
      <c r="R139" s="21" t="s">
        <v>673</v>
      </c>
      <c r="S139" s="22">
        <v>44570</v>
      </c>
      <c r="T139" s="21" t="s">
        <v>703</v>
      </c>
      <c r="U139" s="21" t="s">
        <v>452</v>
      </c>
    </row>
    <row r="140" spans="1:21">
      <c r="A140" s="15">
        <v>137</v>
      </c>
      <c r="B140" s="2" t="s">
        <v>704</v>
      </c>
      <c r="C140" s="3" t="s">
        <v>705</v>
      </c>
      <c r="D140" s="3" t="s">
        <v>131</v>
      </c>
      <c r="E140" s="3" t="s">
        <v>58</v>
      </c>
      <c r="F140" s="3" t="s">
        <v>103</v>
      </c>
      <c r="G140" s="3" t="s">
        <v>58</v>
      </c>
      <c r="H140" s="3" t="s">
        <v>58</v>
      </c>
      <c r="I140" s="3" t="s">
        <v>110</v>
      </c>
      <c r="J140" s="3" t="s">
        <v>195</v>
      </c>
      <c r="K140" s="3" t="s">
        <v>667</v>
      </c>
      <c r="L140" s="3" t="s">
        <v>60</v>
      </c>
      <c r="M140" s="3" t="s">
        <v>706</v>
      </c>
      <c r="N140" s="3" t="s">
        <v>85</v>
      </c>
      <c r="O140" s="3" t="s">
        <v>85</v>
      </c>
      <c r="P140" s="3" t="s">
        <v>693</v>
      </c>
      <c r="Q140" s="4">
        <v>44571</v>
      </c>
      <c r="R140" s="3" t="s">
        <v>707</v>
      </c>
      <c r="S140" s="4">
        <v>44571</v>
      </c>
      <c r="T140" s="3" t="s">
        <v>708</v>
      </c>
      <c r="U140" s="3" t="s">
        <v>452</v>
      </c>
    </row>
    <row r="141" spans="1:21">
      <c r="A141" s="19">
        <v>138</v>
      </c>
      <c r="B141" s="20" t="s">
        <v>709</v>
      </c>
      <c r="C141" s="21" t="s">
        <v>710</v>
      </c>
      <c r="D141" s="21" t="s">
        <v>131</v>
      </c>
      <c r="E141" s="21" t="s">
        <v>58</v>
      </c>
      <c r="F141" s="21" t="s">
        <v>103</v>
      </c>
      <c r="G141" s="21" t="s">
        <v>58</v>
      </c>
      <c r="H141" s="21" t="s">
        <v>58</v>
      </c>
      <c r="I141" s="21" t="s">
        <v>104</v>
      </c>
      <c r="J141" s="21" t="s">
        <v>195</v>
      </c>
      <c r="K141" s="21" t="s">
        <v>711</v>
      </c>
      <c r="L141" s="21" t="s">
        <v>60</v>
      </c>
      <c r="M141" s="21" t="s">
        <v>646</v>
      </c>
      <c r="N141" s="21" t="s">
        <v>85</v>
      </c>
      <c r="O141" s="21" t="s">
        <v>85</v>
      </c>
      <c r="P141" s="21" t="s">
        <v>693</v>
      </c>
      <c r="Q141" s="22">
        <v>44571</v>
      </c>
      <c r="R141" s="21" t="s">
        <v>712</v>
      </c>
      <c r="S141" s="22">
        <v>44571</v>
      </c>
      <c r="T141" s="21" t="s">
        <v>713</v>
      </c>
      <c r="U141" s="21" t="s">
        <v>452</v>
      </c>
    </row>
    <row r="142" spans="1:21">
      <c r="A142" s="15">
        <v>139</v>
      </c>
      <c r="B142" s="2" t="s">
        <v>714</v>
      </c>
      <c r="C142" s="3" t="s">
        <v>715</v>
      </c>
      <c r="D142" s="3" t="s">
        <v>131</v>
      </c>
      <c r="E142" s="3" t="s">
        <v>70</v>
      </c>
      <c r="F142" s="3" t="s">
        <v>80</v>
      </c>
      <c r="G142" s="3" t="s">
        <v>70</v>
      </c>
      <c r="H142" s="3" t="s">
        <v>70</v>
      </c>
      <c r="I142" s="3" t="s">
        <v>139</v>
      </c>
      <c r="J142" s="3" t="s">
        <v>293</v>
      </c>
      <c r="K142" s="3" t="s">
        <v>651</v>
      </c>
      <c r="L142" s="3" t="s">
        <v>60</v>
      </c>
      <c r="M142" s="3" t="s">
        <v>716</v>
      </c>
      <c r="N142" s="3" t="s">
        <v>173</v>
      </c>
      <c r="O142" s="3" t="s">
        <v>173</v>
      </c>
      <c r="P142" s="3" t="s">
        <v>173</v>
      </c>
      <c r="Q142" s="4">
        <v>44571</v>
      </c>
      <c r="R142" s="3" t="s">
        <v>653</v>
      </c>
      <c r="S142" s="4">
        <v>44571</v>
      </c>
      <c r="T142" s="3" t="s">
        <v>717</v>
      </c>
      <c r="U142" s="3" t="s">
        <v>686</v>
      </c>
    </row>
    <row r="143" spans="1:21">
      <c r="A143" s="19">
        <v>140</v>
      </c>
      <c r="B143" s="20" t="s">
        <v>718</v>
      </c>
      <c r="C143" s="21" t="s">
        <v>719</v>
      </c>
      <c r="D143" s="21" t="s">
        <v>131</v>
      </c>
      <c r="E143" s="21" t="s">
        <v>58</v>
      </c>
      <c r="F143" s="21" t="s">
        <v>103</v>
      </c>
      <c r="G143" s="21" t="s">
        <v>58</v>
      </c>
      <c r="H143" s="21" t="s">
        <v>58</v>
      </c>
      <c r="I143" s="21" t="s">
        <v>104</v>
      </c>
      <c r="J143" s="21" t="s">
        <v>195</v>
      </c>
      <c r="K143" s="21" t="s">
        <v>711</v>
      </c>
      <c r="L143" s="21" t="s">
        <v>60</v>
      </c>
      <c r="M143" s="21" t="s">
        <v>646</v>
      </c>
      <c r="N143" s="21" t="s">
        <v>173</v>
      </c>
      <c r="O143" s="21" t="s">
        <v>173</v>
      </c>
      <c r="P143" s="21" t="s">
        <v>173</v>
      </c>
      <c r="Q143" s="22">
        <v>44572</v>
      </c>
      <c r="R143" s="21" t="s">
        <v>712</v>
      </c>
      <c r="S143" s="22">
        <v>44572</v>
      </c>
      <c r="T143" s="21" t="s">
        <v>654</v>
      </c>
      <c r="U143" s="21" t="s">
        <v>452</v>
      </c>
    </row>
    <row r="144" spans="1:21">
      <c r="A144" s="15">
        <v>141</v>
      </c>
      <c r="B144" s="2" t="s">
        <v>720</v>
      </c>
      <c r="C144" s="3" t="s">
        <v>715</v>
      </c>
      <c r="D144" s="3" t="s">
        <v>128</v>
      </c>
      <c r="E144" s="3" t="s">
        <v>83</v>
      </c>
      <c r="F144" s="3" t="s">
        <v>80</v>
      </c>
      <c r="G144" s="3" t="s">
        <v>83</v>
      </c>
      <c r="H144" s="3" t="s">
        <v>83</v>
      </c>
      <c r="I144" s="3" t="s">
        <v>139</v>
      </c>
      <c r="J144" s="3" t="s">
        <v>293</v>
      </c>
      <c r="K144" s="3" t="s">
        <v>651</v>
      </c>
      <c r="L144" s="3" t="s">
        <v>67</v>
      </c>
      <c r="M144" s="3" t="s">
        <v>716</v>
      </c>
      <c r="N144" s="3" t="s">
        <v>173</v>
      </c>
      <c r="O144" s="3" t="s">
        <v>173</v>
      </c>
      <c r="P144" s="3" t="s">
        <v>173</v>
      </c>
      <c r="Q144" s="4">
        <v>44572</v>
      </c>
      <c r="R144" s="3" t="s">
        <v>721</v>
      </c>
      <c r="S144" s="4">
        <v>44572</v>
      </c>
      <c r="T144" s="3" t="s">
        <v>659</v>
      </c>
      <c r="U144" s="3" t="s">
        <v>452</v>
      </c>
    </row>
    <row r="145" spans="1:21">
      <c r="A145" s="19">
        <v>142</v>
      </c>
      <c r="B145" s="20" t="s">
        <v>722</v>
      </c>
      <c r="C145" s="21" t="s">
        <v>723</v>
      </c>
      <c r="D145" s="21" t="s">
        <v>131</v>
      </c>
      <c r="E145" s="21" t="s">
        <v>83</v>
      </c>
      <c r="F145" s="21" t="s">
        <v>724</v>
      </c>
      <c r="G145" s="21" t="s">
        <v>83</v>
      </c>
      <c r="H145" s="21" t="s">
        <v>83</v>
      </c>
      <c r="I145" s="21" t="s">
        <v>116</v>
      </c>
      <c r="J145" s="21" t="s">
        <v>293</v>
      </c>
      <c r="K145" s="21" t="s">
        <v>725</v>
      </c>
      <c r="L145" s="21" t="s">
        <v>67</v>
      </c>
      <c r="M145" s="21" t="s">
        <v>640</v>
      </c>
      <c r="N145" s="21" t="s">
        <v>173</v>
      </c>
      <c r="O145" s="21" t="s">
        <v>173</v>
      </c>
      <c r="P145" s="21" t="s">
        <v>173</v>
      </c>
      <c r="Q145" s="22">
        <v>44573</v>
      </c>
      <c r="R145" s="21" t="s">
        <v>726</v>
      </c>
      <c r="S145" s="22">
        <v>44573</v>
      </c>
      <c r="T145" s="21" t="s">
        <v>681</v>
      </c>
      <c r="U145" s="21" t="s">
        <v>452</v>
      </c>
    </row>
    <row r="146" spans="1:21">
      <c r="A146" s="15">
        <v>143</v>
      </c>
      <c r="B146" s="2" t="s">
        <v>727</v>
      </c>
      <c r="C146" s="3" t="s">
        <v>719</v>
      </c>
      <c r="D146" s="3" t="s">
        <v>131</v>
      </c>
      <c r="E146" s="3" t="s">
        <v>58</v>
      </c>
      <c r="F146" s="3" t="s">
        <v>103</v>
      </c>
      <c r="G146" s="3" t="s">
        <v>58</v>
      </c>
      <c r="H146" s="3" t="s">
        <v>58</v>
      </c>
      <c r="I146" s="3" t="s">
        <v>104</v>
      </c>
      <c r="J146" s="3" t="s">
        <v>195</v>
      </c>
      <c r="K146" s="3" t="s">
        <v>711</v>
      </c>
      <c r="L146" s="3" t="s">
        <v>60</v>
      </c>
      <c r="M146" s="3" t="s">
        <v>646</v>
      </c>
      <c r="N146" s="3" t="s">
        <v>173</v>
      </c>
      <c r="O146" s="3" t="s">
        <v>173</v>
      </c>
      <c r="P146" s="3" t="s">
        <v>173</v>
      </c>
      <c r="Q146" s="4">
        <v>44573</v>
      </c>
      <c r="R146" s="3" t="s">
        <v>712</v>
      </c>
      <c r="S146" s="4">
        <v>44573</v>
      </c>
      <c r="T146" s="3" t="s">
        <v>674</v>
      </c>
      <c r="U146" s="3" t="s">
        <v>452</v>
      </c>
    </row>
    <row r="147" spans="1:21">
      <c r="A147" s="19">
        <v>144</v>
      </c>
      <c r="B147" s="20" t="s">
        <v>728</v>
      </c>
      <c r="C147" s="21" t="s">
        <v>729</v>
      </c>
      <c r="D147" s="21" t="s">
        <v>131</v>
      </c>
      <c r="E147" s="21" t="s">
        <v>70</v>
      </c>
      <c r="F147" s="21" t="s">
        <v>123</v>
      </c>
      <c r="G147" s="21" t="s">
        <v>70</v>
      </c>
      <c r="H147" s="21" t="s">
        <v>70</v>
      </c>
      <c r="I147" s="21" t="s">
        <v>104</v>
      </c>
      <c r="J147" s="21" t="s">
        <v>195</v>
      </c>
      <c r="K147" s="21" t="s">
        <v>730</v>
      </c>
      <c r="L147" s="21" t="s">
        <v>60</v>
      </c>
      <c r="M147" s="21" t="s">
        <v>731</v>
      </c>
      <c r="N147" s="21" t="s">
        <v>173</v>
      </c>
      <c r="O147" s="21" t="s">
        <v>173</v>
      </c>
      <c r="P147" s="21" t="s">
        <v>173</v>
      </c>
      <c r="Q147" s="22">
        <v>44573</v>
      </c>
      <c r="R147" s="21" t="s">
        <v>712</v>
      </c>
      <c r="S147" s="22">
        <v>44573</v>
      </c>
      <c r="T147" s="21" t="s">
        <v>681</v>
      </c>
      <c r="U147" s="21" t="s">
        <v>728</v>
      </c>
    </row>
    <row r="148" spans="1:21">
      <c r="A148" s="15">
        <v>145</v>
      </c>
      <c r="B148" s="2" t="s">
        <v>732</v>
      </c>
      <c r="C148" s="3" t="s">
        <v>719</v>
      </c>
      <c r="D148" s="3" t="s">
        <v>131</v>
      </c>
      <c r="E148" s="3" t="s">
        <v>58</v>
      </c>
      <c r="F148" s="3" t="s">
        <v>103</v>
      </c>
      <c r="G148" s="3" t="s">
        <v>58</v>
      </c>
      <c r="H148" s="3" t="s">
        <v>58</v>
      </c>
      <c r="I148" s="3" t="s">
        <v>104</v>
      </c>
      <c r="J148" s="3" t="s">
        <v>195</v>
      </c>
      <c r="K148" s="3" t="s">
        <v>711</v>
      </c>
      <c r="L148" s="3" t="s">
        <v>60</v>
      </c>
      <c r="M148" s="3" t="s">
        <v>646</v>
      </c>
      <c r="N148" s="3" t="s">
        <v>173</v>
      </c>
      <c r="O148" s="3" t="s">
        <v>173</v>
      </c>
      <c r="P148" s="3" t="s">
        <v>173</v>
      </c>
      <c r="Q148" s="4">
        <v>44574</v>
      </c>
      <c r="R148" s="3" t="s">
        <v>712</v>
      </c>
      <c r="S148" s="4">
        <v>44574</v>
      </c>
      <c r="T148" s="3" t="s">
        <v>648</v>
      </c>
      <c r="U148" s="3" t="s">
        <v>452</v>
      </c>
    </row>
    <row r="149" spans="1:21">
      <c r="A149" s="19">
        <v>146</v>
      </c>
      <c r="B149" s="20" t="s">
        <v>733</v>
      </c>
      <c r="C149" s="21" t="s">
        <v>734</v>
      </c>
      <c r="D149" s="21" t="s">
        <v>131</v>
      </c>
      <c r="E149" s="21" t="s">
        <v>70</v>
      </c>
      <c r="F149" s="21" t="s">
        <v>123</v>
      </c>
      <c r="G149" s="21" t="s">
        <v>70</v>
      </c>
      <c r="H149" s="21" t="s">
        <v>70</v>
      </c>
      <c r="I149" s="21" t="s">
        <v>104</v>
      </c>
      <c r="J149" s="21" t="s">
        <v>195</v>
      </c>
      <c r="K149" s="21" t="s">
        <v>730</v>
      </c>
      <c r="L149" s="21" t="s">
        <v>60</v>
      </c>
      <c r="M149" s="21" t="s">
        <v>731</v>
      </c>
      <c r="N149" s="21" t="s">
        <v>173</v>
      </c>
      <c r="O149" s="21" t="s">
        <v>173</v>
      </c>
      <c r="P149" s="21" t="s">
        <v>173</v>
      </c>
      <c r="Q149" s="22">
        <v>44574</v>
      </c>
      <c r="R149" s="21" t="s">
        <v>653</v>
      </c>
      <c r="S149" s="22">
        <v>44574</v>
      </c>
      <c r="T149" s="21" t="s">
        <v>717</v>
      </c>
      <c r="U149" s="21" t="s">
        <v>733</v>
      </c>
    </row>
    <row r="150" spans="1:21">
      <c r="A150" s="15">
        <v>147</v>
      </c>
      <c r="B150" s="2" t="s">
        <v>735</v>
      </c>
      <c r="C150" s="3" t="s">
        <v>715</v>
      </c>
      <c r="D150" s="3" t="s">
        <v>128</v>
      </c>
      <c r="E150" s="3" t="s">
        <v>83</v>
      </c>
      <c r="F150" s="3" t="s">
        <v>80</v>
      </c>
      <c r="G150" s="3" t="s">
        <v>83</v>
      </c>
      <c r="H150" s="3" t="s">
        <v>83</v>
      </c>
      <c r="I150" s="3" t="s">
        <v>139</v>
      </c>
      <c r="J150" s="3" t="s">
        <v>293</v>
      </c>
      <c r="K150" s="3" t="s">
        <v>651</v>
      </c>
      <c r="L150" s="3" t="s">
        <v>67</v>
      </c>
      <c r="M150" s="3" t="s">
        <v>716</v>
      </c>
      <c r="N150" s="3" t="s">
        <v>173</v>
      </c>
      <c r="O150" s="3" t="s">
        <v>173</v>
      </c>
      <c r="P150" s="3" t="s">
        <v>173</v>
      </c>
      <c r="Q150" s="4">
        <v>44574</v>
      </c>
      <c r="R150" s="3" t="s">
        <v>673</v>
      </c>
      <c r="S150" s="4">
        <v>44574</v>
      </c>
      <c r="T150" s="3" t="s">
        <v>674</v>
      </c>
      <c r="U150" s="3" t="s">
        <v>452</v>
      </c>
    </row>
    <row r="151" spans="1:21">
      <c r="A151" s="19">
        <v>148</v>
      </c>
      <c r="B151" s="20" t="s">
        <v>736</v>
      </c>
      <c r="C151" s="21" t="s">
        <v>44</v>
      </c>
      <c r="D151" s="21" t="s">
        <v>131</v>
      </c>
      <c r="E151" s="21" t="s">
        <v>58</v>
      </c>
      <c r="F151" s="21" t="s">
        <v>724</v>
      </c>
      <c r="G151" s="21" t="s">
        <v>58</v>
      </c>
      <c r="H151" s="21" t="s">
        <v>58</v>
      </c>
      <c r="I151" s="21" t="s">
        <v>96</v>
      </c>
      <c r="J151" s="21" t="s">
        <v>170</v>
      </c>
      <c r="K151" s="21" t="s">
        <v>737</v>
      </c>
      <c r="L151" s="21" t="s">
        <v>60</v>
      </c>
      <c r="M151" s="21" t="s">
        <v>738</v>
      </c>
      <c r="N151" s="21" t="s">
        <v>173</v>
      </c>
      <c r="O151" s="21" t="s">
        <v>173</v>
      </c>
      <c r="P151" s="21" t="s">
        <v>173</v>
      </c>
      <c r="Q151" s="22">
        <v>44575</v>
      </c>
      <c r="R151" s="21" t="s">
        <v>712</v>
      </c>
      <c r="S151" s="22">
        <v>44575</v>
      </c>
      <c r="T151" s="21" t="s">
        <v>739</v>
      </c>
      <c r="U151" s="21" t="s">
        <v>452</v>
      </c>
    </row>
    <row r="152" spans="1:21">
      <c r="A152" s="15">
        <v>149</v>
      </c>
      <c r="B152" s="2" t="s">
        <v>740</v>
      </c>
      <c r="C152" s="3" t="s">
        <v>719</v>
      </c>
      <c r="D152" s="3" t="s">
        <v>131</v>
      </c>
      <c r="E152" s="3" t="s">
        <v>58</v>
      </c>
      <c r="F152" s="3" t="s">
        <v>103</v>
      </c>
      <c r="G152" s="3" t="s">
        <v>58</v>
      </c>
      <c r="H152" s="3" t="s">
        <v>58</v>
      </c>
      <c r="I152" s="3" t="s">
        <v>104</v>
      </c>
      <c r="J152" s="3" t="s">
        <v>195</v>
      </c>
      <c r="K152" s="3" t="s">
        <v>711</v>
      </c>
      <c r="L152" s="3" t="s">
        <v>60</v>
      </c>
      <c r="M152" s="3" t="s">
        <v>646</v>
      </c>
      <c r="N152" s="3" t="s">
        <v>173</v>
      </c>
      <c r="O152" s="3" t="s">
        <v>173</v>
      </c>
      <c r="P152" s="3" t="s">
        <v>173</v>
      </c>
      <c r="Q152" s="4">
        <v>44575</v>
      </c>
      <c r="R152" s="3" t="s">
        <v>653</v>
      </c>
      <c r="S152" s="4">
        <v>44575</v>
      </c>
      <c r="T152" s="3" t="s">
        <v>739</v>
      </c>
      <c r="U152" s="3" t="s">
        <v>452</v>
      </c>
    </row>
    <row r="153" spans="1:21">
      <c r="A153" s="19">
        <v>150</v>
      </c>
      <c r="B153" s="20" t="s">
        <v>741</v>
      </c>
      <c r="C153" s="21" t="s">
        <v>742</v>
      </c>
      <c r="D153" s="21" t="s">
        <v>131</v>
      </c>
      <c r="E153" s="21" t="s">
        <v>70</v>
      </c>
      <c r="F153" s="21" t="s">
        <v>123</v>
      </c>
      <c r="G153" s="21" t="s">
        <v>70</v>
      </c>
      <c r="H153" s="21" t="s">
        <v>70</v>
      </c>
      <c r="I153" s="21" t="s">
        <v>141</v>
      </c>
      <c r="J153" s="21" t="s">
        <v>195</v>
      </c>
      <c r="K153" s="21" t="s">
        <v>737</v>
      </c>
      <c r="L153" s="21" t="s">
        <v>60</v>
      </c>
      <c r="M153" s="21" t="s">
        <v>731</v>
      </c>
      <c r="N153" s="21" t="s">
        <v>173</v>
      </c>
      <c r="O153" s="21" t="s">
        <v>173</v>
      </c>
      <c r="P153" s="21" t="s">
        <v>173</v>
      </c>
      <c r="Q153" s="22">
        <v>44576</v>
      </c>
      <c r="R153" s="21" t="s">
        <v>653</v>
      </c>
      <c r="S153" s="22">
        <v>44576</v>
      </c>
      <c r="T153" s="21" t="s">
        <v>717</v>
      </c>
      <c r="U153" s="21" t="s">
        <v>743</v>
      </c>
    </row>
    <row r="154" spans="1:21">
      <c r="A154" s="15">
        <v>151</v>
      </c>
      <c r="B154" s="2">
        <v>1247</v>
      </c>
      <c r="C154" s="3" t="s">
        <v>744</v>
      </c>
      <c r="D154" s="3" t="s">
        <v>128</v>
      </c>
      <c r="E154" s="3" t="s">
        <v>83</v>
      </c>
      <c r="F154" s="3" t="s">
        <v>80</v>
      </c>
      <c r="G154" s="3" t="s">
        <v>83</v>
      </c>
      <c r="H154" s="3" t="s">
        <v>83</v>
      </c>
      <c r="I154" s="3" t="s">
        <v>124</v>
      </c>
      <c r="J154" s="3" t="s">
        <v>293</v>
      </c>
      <c r="K154" s="3" t="s">
        <v>651</v>
      </c>
      <c r="L154" s="3" t="s">
        <v>60</v>
      </c>
      <c r="M154" s="3" t="s">
        <v>745</v>
      </c>
      <c r="N154" s="3" t="s">
        <v>173</v>
      </c>
      <c r="O154" s="3" t="s">
        <v>173</v>
      </c>
      <c r="P154" s="3" t="s">
        <v>173</v>
      </c>
      <c r="Q154" s="4">
        <v>44576</v>
      </c>
      <c r="R154" s="3" t="s">
        <v>712</v>
      </c>
      <c r="S154" s="4">
        <v>44576</v>
      </c>
      <c r="T154" s="3" t="s">
        <v>674</v>
      </c>
      <c r="U154" s="3" t="s">
        <v>452</v>
      </c>
    </row>
    <row r="155" spans="1:21">
      <c r="A155" s="19">
        <v>152</v>
      </c>
      <c r="B155" s="20" t="s">
        <v>746</v>
      </c>
      <c r="C155" s="21" t="s">
        <v>747</v>
      </c>
      <c r="D155" s="21" t="s">
        <v>131</v>
      </c>
      <c r="E155" s="21" t="s">
        <v>70</v>
      </c>
      <c r="F155" s="21" t="s">
        <v>123</v>
      </c>
      <c r="G155" s="21" t="s">
        <v>70</v>
      </c>
      <c r="H155" s="21" t="s">
        <v>70</v>
      </c>
      <c r="I155" s="21" t="s">
        <v>104</v>
      </c>
      <c r="J155" s="21" t="s">
        <v>195</v>
      </c>
      <c r="K155" s="21" t="s">
        <v>737</v>
      </c>
      <c r="L155" s="21" t="s">
        <v>60</v>
      </c>
      <c r="M155" s="21" t="s">
        <v>748</v>
      </c>
      <c r="N155" s="21" t="s">
        <v>173</v>
      </c>
      <c r="O155" s="21" t="s">
        <v>173</v>
      </c>
      <c r="P155" s="21" t="s">
        <v>173</v>
      </c>
      <c r="Q155" s="22">
        <v>44577</v>
      </c>
      <c r="R155" s="21" t="s">
        <v>653</v>
      </c>
      <c r="S155" s="22">
        <v>44577</v>
      </c>
      <c r="T155" s="21" t="s">
        <v>717</v>
      </c>
      <c r="U155" s="21" t="s">
        <v>741</v>
      </c>
    </row>
    <row r="156" spans="1:21">
      <c r="A156" s="15">
        <v>153</v>
      </c>
      <c r="B156" s="2" t="s">
        <v>749</v>
      </c>
      <c r="C156" s="3" t="s">
        <v>45</v>
      </c>
      <c r="D156" s="3" t="s">
        <v>131</v>
      </c>
      <c r="E156" s="3" t="s">
        <v>58</v>
      </c>
      <c r="F156" s="3" t="s">
        <v>107</v>
      </c>
      <c r="G156" s="3" t="s">
        <v>58</v>
      </c>
      <c r="H156" s="3" t="s">
        <v>58</v>
      </c>
      <c r="I156" s="3" t="s">
        <v>96</v>
      </c>
      <c r="J156" s="3" t="s">
        <v>170</v>
      </c>
      <c r="K156" s="3" t="s">
        <v>737</v>
      </c>
      <c r="L156" s="3" t="s">
        <v>60</v>
      </c>
      <c r="M156" s="3" t="s">
        <v>646</v>
      </c>
      <c r="N156" s="3" t="s">
        <v>173</v>
      </c>
      <c r="O156" s="3" t="s">
        <v>173</v>
      </c>
      <c r="P156" s="3" t="s">
        <v>173</v>
      </c>
      <c r="Q156" s="4">
        <v>44577</v>
      </c>
      <c r="R156" s="3" t="s">
        <v>726</v>
      </c>
      <c r="S156" s="4">
        <v>44577</v>
      </c>
      <c r="T156" s="3" t="s">
        <v>750</v>
      </c>
      <c r="U156" s="3" t="s">
        <v>452</v>
      </c>
    </row>
    <row r="157" spans="1:21">
      <c r="A157" s="19">
        <v>154</v>
      </c>
      <c r="B157" s="20" t="s">
        <v>751</v>
      </c>
      <c r="C157" s="21" t="s">
        <v>715</v>
      </c>
      <c r="D157" s="21" t="s">
        <v>131</v>
      </c>
      <c r="E157" s="21" t="s">
        <v>83</v>
      </c>
      <c r="F157" s="21" t="s">
        <v>80</v>
      </c>
      <c r="G157" s="21" t="s">
        <v>83</v>
      </c>
      <c r="H157" s="21" t="s">
        <v>83</v>
      </c>
      <c r="I157" s="21" t="s">
        <v>139</v>
      </c>
      <c r="J157" s="21" t="s">
        <v>293</v>
      </c>
      <c r="K157" s="21" t="s">
        <v>651</v>
      </c>
      <c r="L157" s="21" t="s">
        <v>67</v>
      </c>
      <c r="M157" s="21" t="s">
        <v>716</v>
      </c>
      <c r="N157" s="21" t="s">
        <v>173</v>
      </c>
      <c r="O157" s="21" t="s">
        <v>173</v>
      </c>
      <c r="P157" s="21" t="s">
        <v>173</v>
      </c>
      <c r="Q157" s="22">
        <v>44577</v>
      </c>
      <c r="R157" s="21" t="s">
        <v>752</v>
      </c>
      <c r="S157" s="22">
        <v>44577</v>
      </c>
      <c r="T157" s="21" t="s">
        <v>753</v>
      </c>
      <c r="U157" s="21" t="s">
        <v>452</v>
      </c>
    </row>
    <row r="158" spans="1:21">
      <c r="A158" s="15">
        <v>155</v>
      </c>
      <c r="B158" s="2" t="s">
        <v>754</v>
      </c>
      <c r="C158" s="3" t="s">
        <v>755</v>
      </c>
      <c r="D158" s="3" t="s">
        <v>131</v>
      </c>
      <c r="E158" s="3" t="s">
        <v>70</v>
      </c>
      <c r="F158" s="3" t="s">
        <v>123</v>
      </c>
      <c r="G158" s="3" t="s">
        <v>70</v>
      </c>
      <c r="H158" s="3" t="s">
        <v>70</v>
      </c>
      <c r="I158" s="3" t="s">
        <v>104</v>
      </c>
      <c r="J158" s="3" t="s">
        <v>195</v>
      </c>
      <c r="K158" s="3" t="s">
        <v>737</v>
      </c>
      <c r="L158" s="3" t="s">
        <v>60</v>
      </c>
      <c r="M158" s="3" t="s">
        <v>731</v>
      </c>
      <c r="N158" s="3" t="s">
        <v>173</v>
      </c>
      <c r="O158" s="3" t="s">
        <v>173</v>
      </c>
      <c r="P158" s="3" t="s">
        <v>173</v>
      </c>
      <c r="Q158" s="4">
        <v>44578</v>
      </c>
      <c r="R158" s="3" t="s">
        <v>653</v>
      </c>
      <c r="S158" s="4">
        <v>44578</v>
      </c>
      <c r="T158" s="3" t="s">
        <v>717</v>
      </c>
      <c r="U158" s="3" t="s">
        <v>746</v>
      </c>
    </row>
    <row r="159" spans="1:21">
      <c r="A159" s="19">
        <v>156</v>
      </c>
      <c r="B159" s="20" t="s">
        <v>756</v>
      </c>
      <c r="C159" s="21" t="s">
        <v>715</v>
      </c>
      <c r="D159" s="21" t="s">
        <v>131</v>
      </c>
      <c r="E159" s="21" t="s">
        <v>58</v>
      </c>
      <c r="F159" s="21" t="s">
        <v>80</v>
      </c>
      <c r="G159" s="21" t="s">
        <v>58</v>
      </c>
      <c r="H159" s="21" t="s">
        <v>58</v>
      </c>
      <c r="I159" s="21" t="s">
        <v>139</v>
      </c>
      <c r="J159" s="21" t="s">
        <v>293</v>
      </c>
      <c r="K159" s="21" t="s">
        <v>651</v>
      </c>
      <c r="L159" s="21" t="s">
        <v>67</v>
      </c>
      <c r="M159" s="21" t="s">
        <v>716</v>
      </c>
      <c r="N159" s="21" t="s">
        <v>173</v>
      </c>
      <c r="O159" s="21" t="s">
        <v>173</v>
      </c>
      <c r="P159" s="21" t="s">
        <v>173</v>
      </c>
      <c r="Q159" s="22">
        <v>44578</v>
      </c>
      <c r="R159" s="21" t="s">
        <v>658</v>
      </c>
      <c r="S159" s="22">
        <v>44578</v>
      </c>
      <c r="T159" s="21" t="s">
        <v>654</v>
      </c>
      <c r="U159" s="21" t="s">
        <v>452</v>
      </c>
    </row>
    <row r="160" spans="1:21">
      <c r="A160" s="15">
        <v>157</v>
      </c>
      <c r="B160" s="2" t="s">
        <v>757</v>
      </c>
      <c r="C160" s="3" t="s">
        <v>758</v>
      </c>
      <c r="D160" s="3" t="s">
        <v>131</v>
      </c>
      <c r="E160" s="3" t="s">
        <v>70</v>
      </c>
      <c r="F160" s="3" t="s">
        <v>123</v>
      </c>
      <c r="G160" s="3" t="s">
        <v>70</v>
      </c>
      <c r="H160" s="3" t="s">
        <v>70</v>
      </c>
      <c r="I160" s="3" t="s">
        <v>104</v>
      </c>
      <c r="J160" s="3" t="s">
        <v>195</v>
      </c>
      <c r="K160" s="3" t="s">
        <v>737</v>
      </c>
      <c r="L160" s="3" t="s">
        <v>60</v>
      </c>
      <c r="M160" s="3" t="s">
        <v>731</v>
      </c>
      <c r="N160" s="3" t="s">
        <v>173</v>
      </c>
      <c r="O160" s="3" t="s">
        <v>173</v>
      </c>
      <c r="P160" s="3" t="s">
        <v>173</v>
      </c>
      <c r="Q160" s="4">
        <v>44579</v>
      </c>
      <c r="R160" s="3" t="s">
        <v>653</v>
      </c>
      <c r="S160" s="4">
        <v>44579</v>
      </c>
      <c r="T160" s="3" t="s">
        <v>717</v>
      </c>
      <c r="U160" s="3" t="s">
        <v>754</v>
      </c>
    </row>
    <row r="161" spans="1:21">
      <c r="A161" s="19">
        <v>158</v>
      </c>
      <c r="B161" s="20" t="s">
        <v>759</v>
      </c>
      <c r="C161" s="21" t="s">
        <v>760</v>
      </c>
      <c r="D161" s="21" t="s">
        <v>131</v>
      </c>
      <c r="E161" s="21" t="s">
        <v>58</v>
      </c>
      <c r="F161" s="21" t="s">
        <v>107</v>
      </c>
      <c r="G161" s="21" t="s">
        <v>58</v>
      </c>
      <c r="H161" s="21" t="s">
        <v>58</v>
      </c>
      <c r="I161" s="21" t="s">
        <v>104</v>
      </c>
      <c r="J161" s="21" t="s">
        <v>195</v>
      </c>
      <c r="K161" s="21" t="s">
        <v>761</v>
      </c>
      <c r="L161" s="21" t="s">
        <v>60</v>
      </c>
      <c r="M161" s="21" t="s">
        <v>731</v>
      </c>
      <c r="N161" s="21" t="s">
        <v>65</v>
      </c>
      <c r="O161" s="21" t="s">
        <v>65</v>
      </c>
      <c r="P161" s="21" t="s">
        <v>762</v>
      </c>
      <c r="Q161" s="22">
        <v>44579</v>
      </c>
      <c r="R161" s="21" t="s">
        <v>712</v>
      </c>
      <c r="S161" s="22">
        <v>44579</v>
      </c>
      <c r="T161" s="21" t="s">
        <v>763</v>
      </c>
      <c r="U161" s="21" t="s">
        <v>452</v>
      </c>
    </row>
    <row r="162" spans="1:21">
      <c r="A162" s="15">
        <v>159</v>
      </c>
      <c r="B162" s="2" t="s">
        <v>11</v>
      </c>
      <c r="C162" s="3" t="s">
        <v>715</v>
      </c>
      <c r="D162" s="3" t="s">
        <v>131</v>
      </c>
      <c r="E162" s="3" t="s">
        <v>83</v>
      </c>
      <c r="F162" s="3" t="s">
        <v>80</v>
      </c>
      <c r="G162" s="3" t="s">
        <v>83</v>
      </c>
      <c r="H162" s="3" t="s">
        <v>83</v>
      </c>
      <c r="I162" s="3" t="s">
        <v>139</v>
      </c>
      <c r="J162" s="3" t="s">
        <v>293</v>
      </c>
      <c r="K162" s="3" t="s">
        <v>651</v>
      </c>
      <c r="L162" s="3" t="s">
        <v>60</v>
      </c>
      <c r="M162" s="3" t="s">
        <v>716</v>
      </c>
      <c r="N162" s="3" t="s">
        <v>173</v>
      </c>
      <c r="O162" s="3" t="s">
        <v>173</v>
      </c>
      <c r="P162" s="3" t="s">
        <v>173</v>
      </c>
      <c r="Q162" s="4">
        <v>44579</v>
      </c>
      <c r="R162" s="3" t="s">
        <v>764</v>
      </c>
      <c r="S162" s="4">
        <v>44579</v>
      </c>
      <c r="T162" s="3" t="s">
        <v>753</v>
      </c>
      <c r="U162" s="3" t="s">
        <v>452</v>
      </c>
    </row>
    <row r="163" spans="1:21">
      <c r="A163" s="19">
        <v>160</v>
      </c>
      <c r="B163" s="20" t="s">
        <v>765</v>
      </c>
      <c r="C163" s="21" t="s">
        <v>766</v>
      </c>
      <c r="D163" s="21" t="s">
        <v>131</v>
      </c>
      <c r="E163" s="21" t="s">
        <v>83</v>
      </c>
      <c r="F163" s="21" t="s">
        <v>103</v>
      </c>
      <c r="G163" s="21" t="s">
        <v>83</v>
      </c>
      <c r="H163" s="21" t="s">
        <v>83</v>
      </c>
      <c r="I163" s="21" t="s">
        <v>124</v>
      </c>
      <c r="J163" s="21" t="s">
        <v>293</v>
      </c>
      <c r="K163" s="21" t="s">
        <v>767</v>
      </c>
      <c r="L163" s="21" t="s">
        <v>60</v>
      </c>
      <c r="M163" s="21" t="s">
        <v>731</v>
      </c>
      <c r="N163" s="21" t="s">
        <v>173</v>
      </c>
      <c r="O163" s="21" t="s">
        <v>173</v>
      </c>
      <c r="P163" s="21" t="s">
        <v>173</v>
      </c>
      <c r="Q163" s="22">
        <v>44579</v>
      </c>
      <c r="R163" s="21" t="s">
        <v>768</v>
      </c>
      <c r="S163" s="22">
        <v>44579</v>
      </c>
      <c r="T163" s="21" t="s">
        <v>674</v>
      </c>
      <c r="U163" s="21" t="s">
        <v>452</v>
      </c>
    </row>
    <row r="164" spans="1:21">
      <c r="A164" s="15">
        <v>161</v>
      </c>
      <c r="B164" s="2" t="s">
        <v>769</v>
      </c>
      <c r="C164" s="3" t="s">
        <v>770</v>
      </c>
      <c r="D164" s="3" t="s">
        <v>131</v>
      </c>
      <c r="E164" s="3" t="s">
        <v>70</v>
      </c>
      <c r="F164" s="3" t="s">
        <v>123</v>
      </c>
      <c r="G164" s="3" t="s">
        <v>70</v>
      </c>
      <c r="H164" s="3" t="s">
        <v>70</v>
      </c>
      <c r="I164" s="3" t="s">
        <v>104</v>
      </c>
      <c r="J164" s="3" t="s">
        <v>195</v>
      </c>
      <c r="K164" s="3" t="s">
        <v>737</v>
      </c>
      <c r="L164" s="3" t="s">
        <v>60</v>
      </c>
      <c r="M164" s="3" t="s">
        <v>731</v>
      </c>
      <c r="N164" s="3" t="s">
        <v>173</v>
      </c>
      <c r="O164" s="3" t="s">
        <v>173</v>
      </c>
      <c r="P164" s="3" t="s">
        <v>173</v>
      </c>
      <c r="Q164" s="4">
        <v>44580</v>
      </c>
      <c r="R164" s="3" t="s">
        <v>653</v>
      </c>
      <c r="S164" s="4">
        <v>44580</v>
      </c>
      <c r="T164" s="3" t="s">
        <v>717</v>
      </c>
      <c r="U164" s="3" t="s">
        <v>757</v>
      </c>
    </row>
    <row r="165" spans="1:21">
      <c r="A165" s="19">
        <v>162</v>
      </c>
      <c r="B165" s="20" t="s">
        <v>771</v>
      </c>
      <c r="C165" s="21" t="s">
        <v>719</v>
      </c>
      <c r="D165" s="21" t="s">
        <v>131</v>
      </c>
      <c r="E165" s="21" t="s">
        <v>58</v>
      </c>
      <c r="F165" s="21" t="s">
        <v>103</v>
      </c>
      <c r="G165" s="21" t="s">
        <v>58</v>
      </c>
      <c r="H165" s="21" t="s">
        <v>58</v>
      </c>
      <c r="I165" s="21" t="s">
        <v>104</v>
      </c>
      <c r="J165" s="21" t="s">
        <v>195</v>
      </c>
      <c r="K165" s="21" t="s">
        <v>711</v>
      </c>
      <c r="L165" s="21" t="s">
        <v>60</v>
      </c>
      <c r="M165" s="21" t="s">
        <v>772</v>
      </c>
      <c r="N165" s="21" t="s">
        <v>173</v>
      </c>
      <c r="O165" s="21" t="s">
        <v>173</v>
      </c>
      <c r="P165" s="21" t="s">
        <v>173</v>
      </c>
      <c r="Q165" s="22">
        <v>44580</v>
      </c>
      <c r="R165" s="21" t="s">
        <v>712</v>
      </c>
      <c r="S165" s="22">
        <v>44580</v>
      </c>
      <c r="T165" s="21" t="s">
        <v>654</v>
      </c>
      <c r="U165" s="21" t="s">
        <v>740</v>
      </c>
    </row>
    <row r="166" spans="1:21">
      <c r="A166" s="15">
        <v>163</v>
      </c>
      <c r="B166" s="2" t="s">
        <v>773</v>
      </c>
      <c r="C166" s="3" t="s">
        <v>770</v>
      </c>
      <c r="D166" s="3" t="s">
        <v>131</v>
      </c>
      <c r="E166" s="3" t="s">
        <v>70</v>
      </c>
      <c r="F166" s="3" t="s">
        <v>123</v>
      </c>
      <c r="G166" s="3" t="s">
        <v>70</v>
      </c>
      <c r="H166" s="3" t="s">
        <v>70</v>
      </c>
      <c r="I166" s="3" t="s">
        <v>104</v>
      </c>
      <c r="J166" s="3" t="s">
        <v>195</v>
      </c>
      <c r="K166" s="3" t="s">
        <v>737</v>
      </c>
      <c r="L166" s="3" t="s">
        <v>60</v>
      </c>
      <c r="M166" s="3" t="s">
        <v>731</v>
      </c>
      <c r="N166" s="3" t="s">
        <v>173</v>
      </c>
      <c r="O166" s="3" t="s">
        <v>173</v>
      </c>
      <c r="P166" s="3" t="s">
        <v>173</v>
      </c>
      <c r="Q166" s="4">
        <v>44581</v>
      </c>
      <c r="R166" s="3" t="s">
        <v>653</v>
      </c>
      <c r="S166" s="4">
        <v>44581</v>
      </c>
      <c r="T166" s="3" t="s">
        <v>717</v>
      </c>
      <c r="U166" s="3" t="s">
        <v>769</v>
      </c>
    </row>
    <row r="167" spans="1:21">
      <c r="A167" s="19">
        <v>164</v>
      </c>
      <c r="B167" s="20" t="s">
        <v>774</v>
      </c>
      <c r="C167" s="21" t="s">
        <v>715</v>
      </c>
      <c r="D167" s="21" t="s">
        <v>131</v>
      </c>
      <c r="E167" s="21" t="s">
        <v>83</v>
      </c>
      <c r="F167" s="21" t="s">
        <v>80</v>
      </c>
      <c r="G167" s="21" t="s">
        <v>83</v>
      </c>
      <c r="H167" s="21" t="s">
        <v>83</v>
      </c>
      <c r="I167" s="21" t="s">
        <v>139</v>
      </c>
      <c r="J167" s="21" t="s">
        <v>293</v>
      </c>
      <c r="K167" s="21" t="s">
        <v>651</v>
      </c>
      <c r="L167" s="21" t="s">
        <v>67</v>
      </c>
      <c r="M167" s="21" t="s">
        <v>716</v>
      </c>
      <c r="N167" s="21" t="s">
        <v>173</v>
      </c>
      <c r="O167" s="21" t="s">
        <v>173</v>
      </c>
      <c r="P167" s="21" t="s">
        <v>173</v>
      </c>
      <c r="Q167" s="22">
        <v>44581</v>
      </c>
      <c r="R167" s="21" t="s">
        <v>775</v>
      </c>
      <c r="S167" s="22">
        <v>44581</v>
      </c>
      <c r="T167" s="21" t="s">
        <v>674</v>
      </c>
      <c r="U167" s="21" t="s">
        <v>452</v>
      </c>
    </row>
    <row r="168" spans="1:21">
      <c r="A168" s="15">
        <v>165</v>
      </c>
      <c r="B168" s="2" t="s">
        <v>776</v>
      </c>
      <c r="C168" s="3" t="s">
        <v>777</v>
      </c>
      <c r="D168" s="3" t="s">
        <v>131</v>
      </c>
      <c r="E168" s="3" t="s">
        <v>83</v>
      </c>
      <c r="F168" s="3" t="s">
        <v>80</v>
      </c>
      <c r="G168" s="3" t="s">
        <v>83</v>
      </c>
      <c r="H168" s="3" t="s">
        <v>83</v>
      </c>
      <c r="I168" s="3" t="s">
        <v>139</v>
      </c>
      <c r="J168" s="3" t="s">
        <v>293</v>
      </c>
      <c r="K168" s="3" t="s">
        <v>651</v>
      </c>
      <c r="L168" s="3" t="s">
        <v>67</v>
      </c>
      <c r="M168" s="3" t="s">
        <v>716</v>
      </c>
      <c r="N168" s="3" t="s">
        <v>173</v>
      </c>
      <c r="O168" s="3" t="s">
        <v>173</v>
      </c>
      <c r="P168" s="3" t="s">
        <v>173</v>
      </c>
      <c r="Q168" s="4">
        <v>44582</v>
      </c>
      <c r="R168" s="3" t="s">
        <v>778</v>
      </c>
      <c r="S168" s="4">
        <v>44582</v>
      </c>
      <c r="T168" s="3" t="s">
        <v>753</v>
      </c>
      <c r="U168" s="3" t="s">
        <v>452</v>
      </c>
    </row>
    <row r="169" spans="1:21">
      <c r="A169" s="19">
        <v>166</v>
      </c>
      <c r="B169" s="20" t="s">
        <v>779</v>
      </c>
      <c r="C169" s="21" t="s">
        <v>780</v>
      </c>
      <c r="D169" s="21" t="s">
        <v>131</v>
      </c>
      <c r="E169" s="21" t="s">
        <v>70</v>
      </c>
      <c r="F169" s="21" t="s">
        <v>107</v>
      </c>
      <c r="G169" s="21" t="s">
        <v>70</v>
      </c>
      <c r="H169" s="21" t="s">
        <v>70</v>
      </c>
      <c r="I169" s="21" t="s">
        <v>142</v>
      </c>
      <c r="J169" s="21" t="s">
        <v>195</v>
      </c>
      <c r="K169" s="21" t="s">
        <v>761</v>
      </c>
      <c r="L169" s="21" t="s">
        <v>67</v>
      </c>
      <c r="M169" s="21" t="s">
        <v>731</v>
      </c>
      <c r="N169" s="21" t="s">
        <v>173</v>
      </c>
      <c r="O169" s="21" t="s">
        <v>173</v>
      </c>
      <c r="P169" s="21" t="s">
        <v>173</v>
      </c>
      <c r="Q169" s="22">
        <v>44582</v>
      </c>
      <c r="R169" s="21" t="s">
        <v>653</v>
      </c>
      <c r="S169" s="22">
        <v>44582</v>
      </c>
      <c r="T169" s="21" t="s">
        <v>717</v>
      </c>
      <c r="U169" s="21" t="s">
        <v>769</v>
      </c>
    </row>
    <row r="170" spans="1:21">
      <c r="A170" s="15">
        <v>167</v>
      </c>
      <c r="B170" s="2" t="s">
        <v>781</v>
      </c>
      <c r="C170" s="3" t="s">
        <v>44</v>
      </c>
      <c r="D170" s="3" t="s">
        <v>131</v>
      </c>
      <c r="E170" s="3" t="s">
        <v>58</v>
      </c>
      <c r="F170" s="3" t="s">
        <v>724</v>
      </c>
      <c r="G170" s="3" t="s">
        <v>58</v>
      </c>
      <c r="H170" s="3" t="s">
        <v>58</v>
      </c>
      <c r="I170" s="3" t="s">
        <v>96</v>
      </c>
      <c r="J170" s="3" t="s">
        <v>170</v>
      </c>
      <c r="K170" s="3" t="s">
        <v>737</v>
      </c>
      <c r="L170" s="3" t="s">
        <v>60</v>
      </c>
      <c r="M170" s="3" t="s">
        <v>772</v>
      </c>
      <c r="N170" s="3" t="s">
        <v>173</v>
      </c>
      <c r="O170" s="3" t="s">
        <v>173</v>
      </c>
      <c r="P170" s="3" t="s">
        <v>173</v>
      </c>
      <c r="Q170" s="4">
        <v>44582</v>
      </c>
      <c r="R170" s="3" t="s">
        <v>712</v>
      </c>
      <c r="S170" s="4">
        <v>44582</v>
      </c>
      <c r="T170" s="3" t="s">
        <v>681</v>
      </c>
      <c r="U170" s="3" t="s">
        <v>452</v>
      </c>
    </row>
    <row r="171" spans="1:21">
      <c r="A171" s="19">
        <v>168</v>
      </c>
      <c r="B171" s="20" t="s">
        <v>782</v>
      </c>
      <c r="C171" s="21" t="s">
        <v>783</v>
      </c>
      <c r="D171" s="21" t="s">
        <v>131</v>
      </c>
      <c r="E171" s="21" t="s">
        <v>88</v>
      </c>
      <c r="F171" s="21" t="s">
        <v>123</v>
      </c>
      <c r="G171" s="21" t="s">
        <v>88</v>
      </c>
      <c r="H171" s="21" t="s">
        <v>88</v>
      </c>
      <c r="I171" s="21" t="s">
        <v>143</v>
      </c>
      <c r="J171" s="21" t="s">
        <v>170</v>
      </c>
      <c r="K171" s="21" t="s">
        <v>737</v>
      </c>
      <c r="L171" s="21" t="s">
        <v>60</v>
      </c>
      <c r="M171" s="21" t="s">
        <v>784</v>
      </c>
      <c r="N171" s="21" t="s">
        <v>173</v>
      </c>
      <c r="O171" s="21" t="s">
        <v>173</v>
      </c>
      <c r="P171" s="21" t="s">
        <v>173</v>
      </c>
      <c r="Q171" s="22">
        <v>44583</v>
      </c>
      <c r="R171" s="21" t="s">
        <v>653</v>
      </c>
      <c r="S171" s="22">
        <v>44583</v>
      </c>
      <c r="T171" s="21" t="s">
        <v>674</v>
      </c>
      <c r="U171" s="21" t="s">
        <v>452</v>
      </c>
    </row>
    <row r="172" spans="1:21">
      <c r="A172" s="15">
        <v>169</v>
      </c>
      <c r="B172" s="2" t="s">
        <v>785</v>
      </c>
      <c r="C172" s="3" t="s">
        <v>786</v>
      </c>
      <c r="D172" s="3" t="s">
        <v>131</v>
      </c>
      <c r="E172" s="3" t="s">
        <v>58</v>
      </c>
      <c r="F172" s="3" t="s">
        <v>123</v>
      </c>
      <c r="G172" s="3" t="s">
        <v>58</v>
      </c>
      <c r="H172" s="3" t="s">
        <v>58</v>
      </c>
      <c r="I172" s="3" t="s">
        <v>142</v>
      </c>
      <c r="J172" s="3" t="s">
        <v>195</v>
      </c>
      <c r="K172" s="3" t="s">
        <v>737</v>
      </c>
      <c r="L172" s="3" t="s">
        <v>60</v>
      </c>
      <c r="M172" s="3" t="s">
        <v>731</v>
      </c>
      <c r="N172" s="3" t="s">
        <v>173</v>
      </c>
      <c r="O172" s="3" t="s">
        <v>173</v>
      </c>
      <c r="P172" s="3" t="s">
        <v>173</v>
      </c>
      <c r="Q172" s="4">
        <v>44583</v>
      </c>
      <c r="R172" s="3" t="s">
        <v>712</v>
      </c>
      <c r="S172" s="4">
        <v>44583</v>
      </c>
      <c r="T172" s="3" t="s">
        <v>654</v>
      </c>
      <c r="U172" s="3" t="s">
        <v>452</v>
      </c>
    </row>
    <row r="173" spans="1:21">
      <c r="A173" s="19">
        <v>170</v>
      </c>
      <c r="B173" s="20" t="s">
        <v>787</v>
      </c>
      <c r="C173" s="21" t="s">
        <v>788</v>
      </c>
      <c r="D173" s="21" t="s">
        <v>131</v>
      </c>
      <c r="E173" s="21" t="s">
        <v>58</v>
      </c>
      <c r="F173" s="21" t="s">
        <v>107</v>
      </c>
      <c r="G173" s="21" t="s">
        <v>58</v>
      </c>
      <c r="H173" s="21" t="s">
        <v>58</v>
      </c>
      <c r="I173" s="21" t="s">
        <v>142</v>
      </c>
      <c r="J173" s="21" t="s">
        <v>195</v>
      </c>
      <c r="K173" s="21" t="s">
        <v>761</v>
      </c>
      <c r="L173" s="21" t="s">
        <v>60</v>
      </c>
      <c r="M173" s="21" t="s">
        <v>784</v>
      </c>
      <c r="N173" s="21" t="s">
        <v>173</v>
      </c>
      <c r="O173" s="21" t="s">
        <v>173</v>
      </c>
      <c r="P173" s="21" t="s">
        <v>173</v>
      </c>
      <c r="Q173" s="22">
        <v>44583</v>
      </c>
      <c r="R173" s="21" t="s">
        <v>712</v>
      </c>
      <c r="S173" s="22">
        <v>44583</v>
      </c>
      <c r="T173" s="21" t="s">
        <v>654</v>
      </c>
      <c r="U173" s="21" t="s">
        <v>452</v>
      </c>
    </row>
    <row r="174" spans="1:21">
      <c r="A174" s="15">
        <v>171</v>
      </c>
      <c r="B174" s="2" t="s">
        <v>789</v>
      </c>
      <c r="C174" s="3" t="s">
        <v>790</v>
      </c>
      <c r="D174" s="3" t="s">
        <v>131</v>
      </c>
      <c r="E174" s="3" t="s">
        <v>70</v>
      </c>
      <c r="F174" s="3" t="s">
        <v>123</v>
      </c>
      <c r="G174" s="3" t="s">
        <v>70</v>
      </c>
      <c r="H174" s="3" t="s">
        <v>70</v>
      </c>
      <c r="I174" s="3" t="s">
        <v>104</v>
      </c>
      <c r="J174" s="3" t="s">
        <v>195</v>
      </c>
      <c r="K174" s="3" t="s">
        <v>737</v>
      </c>
      <c r="L174" s="3" t="s">
        <v>60</v>
      </c>
      <c r="M174" s="3" t="s">
        <v>731</v>
      </c>
      <c r="N174" s="3" t="s">
        <v>173</v>
      </c>
      <c r="O174" s="3" t="s">
        <v>173</v>
      </c>
      <c r="P174" s="3" t="s">
        <v>173</v>
      </c>
      <c r="Q174" s="4">
        <v>44584</v>
      </c>
      <c r="R174" s="3" t="s">
        <v>712</v>
      </c>
      <c r="S174" s="4">
        <v>44584</v>
      </c>
      <c r="T174" s="3" t="s">
        <v>654</v>
      </c>
      <c r="U174" s="3" t="s">
        <v>785</v>
      </c>
    </row>
    <row r="175" spans="1:21">
      <c r="A175" s="19">
        <v>172</v>
      </c>
      <c r="B175" s="20" t="s">
        <v>791</v>
      </c>
      <c r="C175" s="21" t="s">
        <v>792</v>
      </c>
      <c r="D175" s="21" t="s">
        <v>131</v>
      </c>
      <c r="E175" s="21" t="s">
        <v>88</v>
      </c>
      <c r="F175" s="21" t="s">
        <v>125</v>
      </c>
      <c r="G175" s="21" t="s">
        <v>88</v>
      </c>
      <c r="H175" s="21" t="s">
        <v>88</v>
      </c>
      <c r="I175" s="21" t="s">
        <v>96</v>
      </c>
      <c r="J175" s="21" t="s">
        <v>170</v>
      </c>
      <c r="K175" s="21" t="s">
        <v>737</v>
      </c>
      <c r="L175" s="21" t="s">
        <v>60</v>
      </c>
      <c r="M175" s="21" t="s">
        <v>731</v>
      </c>
      <c r="N175" s="21" t="s">
        <v>173</v>
      </c>
      <c r="O175" s="21" t="s">
        <v>173</v>
      </c>
      <c r="P175" s="21" t="s">
        <v>173</v>
      </c>
      <c r="Q175" s="22">
        <v>44584</v>
      </c>
      <c r="R175" s="21" t="s">
        <v>712</v>
      </c>
      <c r="S175" s="22">
        <v>44584</v>
      </c>
      <c r="T175" s="21" t="s">
        <v>793</v>
      </c>
      <c r="U175" s="21" t="s">
        <v>452</v>
      </c>
    </row>
    <row r="176" spans="1:21">
      <c r="A176" s="15">
        <v>173</v>
      </c>
      <c r="B176" s="2" t="s">
        <v>794</v>
      </c>
      <c r="C176" s="3" t="s">
        <v>795</v>
      </c>
      <c r="D176" s="3" t="s">
        <v>131</v>
      </c>
      <c r="E176" s="3" t="s">
        <v>605</v>
      </c>
      <c r="F176" s="3" t="s">
        <v>127</v>
      </c>
      <c r="G176" s="3" t="s">
        <v>605</v>
      </c>
      <c r="H176" s="3" t="s">
        <v>76</v>
      </c>
      <c r="I176" s="3" t="s">
        <v>144</v>
      </c>
      <c r="J176" s="3" t="s">
        <v>195</v>
      </c>
      <c r="K176" s="3" t="s">
        <v>796</v>
      </c>
      <c r="L176" s="3" t="s">
        <v>72</v>
      </c>
      <c r="M176" s="3" t="s">
        <v>797</v>
      </c>
      <c r="N176" s="3" t="s">
        <v>85</v>
      </c>
      <c r="O176" s="3" t="s">
        <v>85</v>
      </c>
      <c r="P176" s="3" t="s">
        <v>173</v>
      </c>
      <c r="Q176" s="4">
        <v>44584</v>
      </c>
      <c r="R176" s="3" t="s">
        <v>673</v>
      </c>
      <c r="S176" s="4">
        <v>44584</v>
      </c>
      <c r="T176" s="3" t="s">
        <v>673</v>
      </c>
      <c r="U176" s="3" t="s">
        <v>452</v>
      </c>
    </row>
    <row r="177" spans="1:21">
      <c r="A177" s="19">
        <v>174</v>
      </c>
      <c r="B177" s="20">
        <v>2002</v>
      </c>
      <c r="C177" s="21" t="s">
        <v>798</v>
      </c>
      <c r="D177" s="21" t="s">
        <v>128</v>
      </c>
      <c r="E177" s="21" t="s">
        <v>83</v>
      </c>
      <c r="F177" s="21" t="s">
        <v>80</v>
      </c>
      <c r="G177" s="21" t="s">
        <v>83</v>
      </c>
      <c r="H177" s="21" t="s">
        <v>83</v>
      </c>
      <c r="I177" s="21" t="s">
        <v>139</v>
      </c>
      <c r="J177" s="21" t="s">
        <v>293</v>
      </c>
      <c r="K177" s="21" t="s">
        <v>651</v>
      </c>
      <c r="L177" s="21" t="s">
        <v>67</v>
      </c>
      <c r="M177" s="21" t="s">
        <v>799</v>
      </c>
      <c r="N177" s="21" t="s">
        <v>173</v>
      </c>
      <c r="O177" s="21" t="s">
        <v>173</v>
      </c>
      <c r="P177" s="21" t="s">
        <v>173</v>
      </c>
      <c r="Q177" s="22">
        <v>44584</v>
      </c>
      <c r="R177" s="21" t="s">
        <v>752</v>
      </c>
      <c r="S177" s="22">
        <v>44584</v>
      </c>
      <c r="T177" s="21" t="s">
        <v>674</v>
      </c>
      <c r="U177" s="21">
        <v>2004</v>
      </c>
    </row>
    <row r="178" spans="1:21">
      <c r="A178" s="15">
        <v>175</v>
      </c>
      <c r="B178" s="2" t="s">
        <v>800</v>
      </c>
      <c r="C178" s="3" t="s">
        <v>801</v>
      </c>
      <c r="D178" s="3" t="s">
        <v>131</v>
      </c>
      <c r="E178" s="3" t="s">
        <v>70</v>
      </c>
      <c r="F178" s="3" t="s">
        <v>123</v>
      </c>
      <c r="G178" s="3" t="s">
        <v>70</v>
      </c>
      <c r="H178" s="3" t="s">
        <v>70</v>
      </c>
      <c r="I178" s="3" t="s">
        <v>104</v>
      </c>
      <c r="J178" s="3" t="s">
        <v>195</v>
      </c>
      <c r="K178" s="3" t="s">
        <v>737</v>
      </c>
      <c r="L178" s="3" t="s">
        <v>60</v>
      </c>
      <c r="M178" s="3" t="s">
        <v>748</v>
      </c>
      <c r="N178" s="3" t="s">
        <v>173</v>
      </c>
      <c r="O178" s="3" t="s">
        <v>173</v>
      </c>
      <c r="P178" s="3" t="s">
        <v>173</v>
      </c>
      <c r="Q178" s="4">
        <v>44585</v>
      </c>
      <c r="R178" s="3" t="s">
        <v>653</v>
      </c>
      <c r="S178" s="4">
        <v>44585</v>
      </c>
      <c r="T178" s="3" t="s">
        <v>717</v>
      </c>
      <c r="U178" s="3" t="s">
        <v>789</v>
      </c>
    </row>
    <row r="179" spans="1:21">
      <c r="A179" s="19">
        <v>176</v>
      </c>
      <c r="B179" s="20">
        <v>1309</v>
      </c>
      <c r="C179" s="21" t="s">
        <v>802</v>
      </c>
      <c r="D179" s="21" t="s">
        <v>131</v>
      </c>
      <c r="E179" s="21" t="s">
        <v>58</v>
      </c>
      <c r="F179" s="21" t="s">
        <v>130</v>
      </c>
      <c r="G179" s="21" t="s">
        <v>58</v>
      </c>
      <c r="H179" s="21" t="s">
        <v>58</v>
      </c>
      <c r="I179" s="21" t="s">
        <v>122</v>
      </c>
      <c r="J179" s="21" t="s">
        <v>293</v>
      </c>
      <c r="K179" s="21" t="s">
        <v>667</v>
      </c>
      <c r="L179" s="21" t="s">
        <v>60</v>
      </c>
      <c r="M179" s="21" t="s">
        <v>803</v>
      </c>
      <c r="N179" s="21" t="s">
        <v>173</v>
      </c>
      <c r="O179" s="21" t="s">
        <v>173</v>
      </c>
      <c r="P179" s="21" t="s">
        <v>173</v>
      </c>
      <c r="Q179" s="22">
        <v>44585</v>
      </c>
      <c r="R179" s="21" t="s">
        <v>804</v>
      </c>
      <c r="S179" s="22">
        <v>44585</v>
      </c>
      <c r="T179" s="21" t="s">
        <v>805</v>
      </c>
      <c r="U179" s="21" t="s">
        <v>452</v>
      </c>
    </row>
    <row r="180" spans="1:21">
      <c r="A180" s="15">
        <v>177</v>
      </c>
      <c r="B180" s="2" t="s">
        <v>806</v>
      </c>
      <c r="C180" s="3" t="s">
        <v>807</v>
      </c>
      <c r="D180" s="3" t="s">
        <v>131</v>
      </c>
      <c r="E180" s="3" t="s">
        <v>58</v>
      </c>
      <c r="F180" s="3" t="s">
        <v>130</v>
      </c>
      <c r="G180" s="3" t="s">
        <v>58</v>
      </c>
      <c r="H180" s="3" t="s">
        <v>58</v>
      </c>
      <c r="I180" s="3" t="s">
        <v>145</v>
      </c>
      <c r="J180" s="3" t="s">
        <v>195</v>
      </c>
      <c r="K180" s="3" t="s">
        <v>667</v>
      </c>
      <c r="L180" s="3" t="s">
        <v>60</v>
      </c>
      <c r="M180" s="3" t="s">
        <v>803</v>
      </c>
      <c r="N180" s="3" t="s">
        <v>173</v>
      </c>
      <c r="O180" s="3" t="s">
        <v>173</v>
      </c>
      <c r="P180" s="3" t="s">
        <v>173</v>
      </c>
      <c r="Q180" s="4">
        <v>44585</v>
      </c>
      <c r="R180" s="3" t="s">
        <v>763</v>
      </c>
      <c r="S180" s="4">
        <v>44585</v>
      </c>
      <c r="T180" s="3" t="s">
        <v>674</v>
      </c>
      <c r="U180" s="3" t="s">
        <v>452</v>
      </c>
    </row>
    <row r="181" spans="1:21">
      <c r="A181" s="19">
        <v>178</v>
      </c>
      <c r="B181" s="20" t="s">
        <v>808</v>
      </c>
      <c r="C181" s="21" t="s">
        <v>719</v>
      </c>
      <c r="D181" s="21" t="s">
        <v>131</v>
      </c>
      <c r="E181" s="21" t="s">
        <v>58</v>
      </c>
      <c r="F181" s="21" t="s">
        <v>103</v>
      </c>
      <c r="G181" s="21" t="s">
        <v>58</v>
      </c>
      <c r="H181" s="21" t="s">
        <v>58</v>
      </c>
      <c r="I181" s="21" t="s">
        <v>104</v>
      </c>
      <c r="J181" s="21" t="s">
        <v>195</v>
      </c>
      <c r="K181" s="21" t="s">
        <v>711</v>
      </c>
      <c r="L181" s="21" t="s">
        <v>60</v>
      </c>
      <c r="M181" s="21" t="s">
        <v>646</v>
      </c>
      <c r="N181" s="21" t="s">
        <v>173</v>
      </c>
      <c r="O181" s="21" t="s">
        <v>173</v>
      </c>
      <c r="P181" s="21" t="s">
        <v>173</v>
      </c>
      <c r="Q181" s="22">
        <v>44585</v>
      </c>
      <c r="R181" s="21" t="s">
        <v>712</v>
      </c>
      <c r="S181" s="22">
        <v>44585</v>
      </c>
      <c r="T181" s="21" t="s">
        <v>674</v>
      </c>
      <c r="U181" s="21" t="s">
        <v>452</v>
      </c>
    </row>
    <row r="182" spans="1:21">
      <c r="A182" s="15">
        <v>179</v>
      </c>
      <c r="B182" s="2">
        <v>1402</v>
      </c>
      <c r="C182" s="3" t="s">
        <v>809</v>
      </c>
      <c r="D182" s="3" t="s">
        <v>131</v>
      </c>
      <c r="E182" s="3" t="s">
        <v>58</v>
      </c>
      <c r="F182" s="3" t="s">
        <v>125</v>
      </c>
      <c r="G182" s="3" t="s">
        <v>58</v>
      </c>
      <c r="H182" s="3" t="s">
        <v>58</v>
      </c>
      <c r="I182" s="3" t="s">
        <v>144</v>
      </c>
      <c r="J182" s="3" t="s">
        <v>170</v>
      </c>
      <c r="K182" s="3" t="s">
        <v>737</v>
      </c>
      <c r="L182" s="3" t="s">
        <v>60</v>
      </c>
      <c r="M182" s="3" t="s">
        <v>810</v>
      </c>
      <c r="N182" s="3" t="s">
        <v>173</v>
      </c>
      <c r="O182" s="3" t="s">
        <v>173</v>
      </c>
      <c r="P182" s="3" t="s">
        <v>173</v>
      </c>
      <c r="Q182" s="4">
        <v>44586</v>
      </c>
      <c r="R182" s="3" t="s">
        <v>811</v>
      </c>
      <c r="S182" s="4">
        <v>44586</v>
      </c>
      <c r="T182" s="3" t="s">
        <v>648</v>
      </c>
      <c r="U182" s="3" t="s">
        <v>452</v>
      </c>
    </row>
    <row r="183" spans="1:21">
      <c r="A183" s="19">
        <v>180</v>
      </c>
      <c r="B183" s="20" t="s">
        <v>812</v>
      </c>
      <c r="C183" s="21" t="s">
        <v>813</v>
      </c>
      <c r="D183" s="21" t="s">
        <v>131</v>
      </c>
      <c r="E183" s="21" t="s">
        <v>70</v>
      </c>
      <c r="F183" s="21" t="s">
        <v>123</v>
      </c>
      <c r="G183" s="21" t="s">
        <v>70</v>
      </c>
      <c r="H183" s="21" t="s">
        <v>70</v>
      </c>
      <c r="I183" s="21" t="s">
        <v>104</v>
      </c>
      <c r="J183" s="21" t="s">
        <v>195</v>
      </c>
      <c r="K183" s="21" t="s">
        <v>737</v>
      </c>
      <c r="L183" s="21" t="s">
        <v>67</v>
      </c>
      <c r="M183" s="21" t="s">
        <v>716</v>
      </c>
      <c r="N183" s="21" t="s">
        <v>173</v>
      </c>
      <c r="O183" s="21" t="s">
        <v>173</v>
      </c>
      <c r="P183" s="21" t="s">
        <v>173</v>
      </c>
      <c r="Q183" s="22">
        <v>44586</v>
      </c>
      <c r="R183" s="21" t="s">
        <v>814</v>
      </c>
      <c r="S183" s="22">
        <v>44586</v>
      </c>
      <c r="T183" s="21" t="s">
        <v>681</v>
      </c>
      <c r="U183" s="21" t="s">
        <v>452</v>
      </c>
    </row>
    <row r="184" spans="1:21">
      <c r="A184" s="15">
        <v>181</v>
      </c>
      <c r="B184" s="2" t="s">
        <v>815</v>
      </c>
      <c r="C184" s="3" t="s">
        <v>816</v>
      </c>
      <c r="D184" s="3" t="s">
        <v>131</v>
      </c>
      <c r="E184" s="3" t="s">
        <v>70</v>
      </c>
      <c r="F184" s="3" t="s">
        <v>133</v>
      </c>
      <c r="G184" s="3" t="s">
        <v>70</v>
      </c>
      <c r="H184" s="3" t="s">
        <v>70</v>
      </c>
      <c r="I184" s="3" t="s">
        <v>104</v>
      </c>
      <c r="J184" s="3" t="s">
        <v>195</v>
      </c>
      <c r="K184" s="3" t="s">
        <v>651</v>
      </c>
      <c r="L184" s="3" t="s">
        <v>67</v>
      </c>
      <c r="M184" s="3" t="s">
        <v>817</v>
      </c>
      <c r="N184" s="3" t="s">
        <v>173</v>
      </c>
      <c r="O184" s="3" t="s">
        <v>173</v>
      </c>
      <c r="P184" s="3" t="s">
        <v>173</v>
      </c>
      <c r="Q184" s="4">
        <v>44586</v>
      </c>
      <c r="R184" s="3" t="s">
        <v>818</v>
      </c>
      <c r="S184" s="4">
        <v>44586</v>
      </c>
      <c r="T184" s="3" t="s">
        <v>681</v>
      </c>
      <c r="U184" s="3" t="s">
        <v>452</v>
      </c>
    </row>
    <row r="185" spans="1:21">
      <c r="A185" s="19">
        <v>182</v>
      </c>
      <c r="B185" s="20">
        <v>2004</v>
      </c>
      <c r="C185" s="21" t="s">
        <v>819</v>
      </c>
      <c r="D185" s="21" t="s">
        <v>128</v>
      </c>
      <c r="E185" s="21" t="s">
        <v>83</v>
      </c>
      <c r="F185" s="21" t="s">
        <v>80</v>
      </c>
      <c r="G185" s="21" t="s">
        <v>83</v>
      </c>
      <c r="H185" s="21" t="s">
        <v>83</v>
      </c>
      <c r="I185" s="21" t="s">
        <v>139</v>
      </c>
      <c r="J185" s="21" t="s">
        <v>293</v>
      </c>
      <c r="K185" s="21" t="s">
        <v>651</v>
      </c>
      <c r="L185" s="21" t="s">
        <v>67</v>
      </c>
      <c r="M185" s="21" t="s">
        <v>716</v>
      </c>
      <c r="N185" s="21" t="s">
        <v>173</v>
      </c>
      <c r="O185" s="21" t="s">
        <v>173</v>
      </c>
      <c r="P185" s="21" t="s">
        <v>173</v>
      </c>
      <c r="Q185" s="22">
        <v>44586</v>
      </c>
      <c r="R185" s="21" t="s">
        <v>820</v>
      </c>
      <c r="S185" s="22">
        <v>44586</v>
      </c>
      <c r="T185" s="21" t="s">
        <v>674</v>
      </c>
      <c r="U185" s="21">
        <v>2005</v>
      </c>
    </row>
    <row r="186" spans="1:21">
      <c r="A186" s="15">
        <v>183</v>
      </c>
      <c r="B186" s="2">
        <v>2005</v>
      </c>
      <c r="C186" s="3" t="s">
        <v>798</v>
      </c>
      <c r="D186" s="3" t="s">
        <v>128</v>
      </c>
      <c r="E186" s="3" t="s">
        <v>83</v>
      </c>
      <c r="F186" s="3" t="s">
        <v>80</v>
      </c>
      <c r="G186" s="3" t="s">
        <v>83</v>
      </c>
      <c r="H186" s="3" t="s">
        <v>83</v>
      </c>
      <c r="I186" s="3" t="s">
        <v>139</v>
      </c>
      <c r="J186" s="3" t="s">
        <v>293</v>
      </c>
      <c r="K186" s="3" t="s">
        <v>651</v>
      </c>
      <c r="L186" s="3" t="s">
        <v>67</v>
      </c>
      <c r="M186" s="3" t="s">
        <v>821</v>
      </c>
      <c r="N186" s="3" t="s">
        <v>173</v>
      </c>
      <c r="O186" s="3" t="s">
        <v>173</v>
      </c>
      <c r="P186" s="3" t="s">
        <v>173</v>
      </c>
      <c r="Q186" s="4">
        <v>44587</v>
      </c>
      <c r="R186" s="3" t="s">
        <v>673</v>
      </c>
      <c r="S186" s="4">
        <v>44587</v>
      </c>
      <c r="T186" s="3" t="s">
        <v>674</v>
      </c>
      <c r="U186" s="3">
        <v>2007</v>
      </c>
    </row>
    <row r="187" spans="1:21">
      <c r="A187" s="19">
        <v>184</v>
      </c>
      <c r="B187" s="20" t="s">
        <v>822</v>
      </c>
      <c r="C187" s="21" t="s">
        <v>795</v>
      </c>
      <c r="D187" s="21" t="s">
        <v>131</v>
      </c>
      <c r="E187" s="21" t="s">
        <v>58</v>
      </c>
      <c r="F187" s="21" t="s">
        <v>127</v>
      </c>
      <c r="G187" s="21" t="s">
        <v>58</v>
      </c>
      <c r="H187" s="21" t="s">
        <v>58</v>
      </c>
      <c r="I187" s="21" t="s">
        <v>144</v>
      </c>
      <c r="J187" s="21" t="s">
        <v>195</v>
      </c>
      <c r="K187" s="21" t="s">
        <v>796</v>
      </c>
      <c r="L187" s="21" t="s">
        <v>72</v>
      </c>
      <c r="M187" s="21" t="s">
        <v>797</v>
      </c>
      <c r="N187" s="21" t="s">
        <v>85</v>
      </c>
      <c r="O187" s="21" t="s">
        <v>85</v>
      </c>
      <c r="P187" s="21" t="s">
        <v>693</v>
      </c>
      <c r="Q187" s="22">
        <v>44587</v>
      </c>
      <c r="R187" s="21" t="s">
        <v>673</v>
      </c>
      <c r="S187" s="22">
        <v>44587</v>
      </c>
      <c r="T187" s="21" t="s">
        <v>659</v>
      </c>
      <c r="U187" s="21" t="s">
        <v>452</v>
      </c>
    </row>
    <row r="188" spans="1:21">
      <c r="A188" s="15">
        <v>185</v>
      </c>
      <c r="B188" s="2" t="s">
        <v>823</v>
      </c>
      <c r="C188" s="3" t="s">
        <v>824</v>
      </c>
      <c r="D188" s="3" t="s">
        <v>131</v>
      </c>
      <c r="E188" s="3" t="s">
        <v>70</v>
      </c>
      <c r="F188" s="3" t="s">
        <v>133</v>
      </c>
      <c r="G188" s="3" t="s">
        <v>70</v>
      </c>
      <c r="H188" s="3" t="s">
        <v>70</v>
      </c>
      <c r="I188" s="3" t="s">
        <v>104</v>
      </c>
      <c r="J188" s="3" t="s">
        <v>195</v>
      </c>
      <c r="K188" s="3" t="s">
        <v>651</v>
      </c>
      <c r="L188" s="3" t="s">
        <v>67</v>
      </c>
      <c r="M188" s="3" t="s">
        <v>825</v>
      </c>
      <c r="N188" s="3" t="s">
        <v>173</v>
      </c>
      <c r="O188" s="3" t="s">
        <v>173</v>
      </c>
      <c r="P188" s="3" t="s">
        <v>173</v>
      </c>
      <c r="Q188" s="4">
        <v>44587</v>
      </c>
      <c r="R188" s="3" t="s">
        <v>653</v>
      </c>
      <c r="S188" s="4">
        <v>44587</v>
      </c>
      <c r="T188" s="3" t="s">
        <v>681</v>
      </c>
      <c r="U188" s="3" t="s">
        <v>815</v>
      </c>
    </row>
    <row r="189" spans="1:21">
      <c r="A189" s="19">
        <v>186</v>
      </c>
      <c r="B189" s="20" t="s">
        <v>826</v>
      </c>
      <c r="C189" s="21" t="s">
        <v>827</v>
      </c>
      <c r="D189" s="21" t="s">
        <v>128</v>
      </c>
      <c r="E189" s="21" t="s">
        <v>605</v>
      </c>
      <c r="F189" s="21" t="s">
        <v>123</v>
      </c>
      <c r="G189" s="21" t="s">
        <v>605</v>
      </c>
      <c r="H189" s="21" t="s">
        <v>76</v>
      </c>
      <c r="I189" s="21" t="s">
        <v>104</v>
      </c>
      <c r="J189" s="21" t="s">
        <v>195</v>
      </c>
      <c r="K189" s="21" t="s">
        <v>737</v>
      </c>
      <c r="L189" s="21" t="s">
        <v>67</v>
      </c>
      <c r="M189" s="21" t="s">
        <v>828</v>
      </c>
      <c r="N189" s="21" t="s">
        <v>173</v>
      </c>
      <c r="O189" s="21" t="s">
        <v>173</v>
      </c>
      <c r="P189" s="21" t="s">
        <v>173</v>
      </c>
      <c r="Q189" s="22">
        <v>44587</v>
      </c>
      <c r="R189" s="21" t="s">
        <v>814</v>
      </c>
      <c r="S189" s="22">
        <v>44587</v>
      </c>
      <c r="T189" s="21" t="s">
        <v>829</v>
      </c>
      <c r="U189" s="21" t="s">
        <v>812</v>
      </c>
    </row>
    <row r="190" spans="1:21">
      <c r="A190" s="15">
        <v>187</v>
      </c>
      <c r="B190" s="2" t="s">
        <v>830</v>
      </c>
      <c r="C190" s="3" t="s">
        <v>831</v>
      </c>
      <c r="D190" s="3" t="s">
        <v>128</v>
      </c>
      <c r="E190" s="3" t="s">
        <v>58</v>
      </c>
      <c r="F190" s="3" t="s">
        <v>133</v>
      </c>
      <c r="G190" s="3" t="s">
        <v>58</v>
      </c>
      <c r="H190" s="3" t="s">
        <v>58</v>
      </c>
      <c r="I190" s="3" t="s">
        <v>144</v>
      </c>
      <c r="J190" s="3" t="s">
        <v>195</v>
      </c>
      <c r="K190" s="3" t="s">
        <v>651</v>
      </c>
      <c r="L190" s="3" t="s">
        <v>67</v>
      </c>
      <c r="M190" s="3" t="s">
        <v>828</v>
      </c>
      <c r="N190" s="3" t="s">
        <v>173</v>
      </c>
      <c r="O190" s="3" t="s">
        <v>173</v>
      </c>
      <c r="P190" s="3" t="s">
        <v>173</v>
      </c>
      <c r="Q190" s="4">
        <v>44588</v>
      </c>
      <c r="R190" s="3" t="s">
        <v>814</v>
      </c>
      <c r="S190" s="4">
        <v>44588</v>
      </c>
      <c r="T190" s="3" t="s">
        <v>681</v>
      </c>
      <c r="U190" s="3" t="s">
        <v>823</v>
      </c>
    </row>
    <row r="191" spans="1:21">
      <c r="A191" s="19">
        <v>188</v>
      </c>
      <c r="B191" s="20" t="s">
        <v>832</v>
      </c>
      <c r="C191" s="21" t="s">
        <v>833</v>
      </c>
      <c r="D191" s="21" t="s">
        <v>128</v>
      </c>
      <c r="E191" s="21" t="s">
        <v>605</v>
      </c>
      <c r="F191" s="21" t="s">
        <v>123</v>
      </c>
      <c r="G191" s="21" t="s">
        <v>605</v>
      </c>
      <c r="H191" s="21" t="s">
        <v>76</v>
      </c>
      <c r="I191" s="21" t="s">
        <v>112</v>
      </c>
      <c r="J191" s="21" t="s">
        <v>195</v>
      </c>
      <c r="K191" s="21" t="s">
        <v>737</v>
      </c>
      <c r="L191" s="21" t="s">
        <v>67</v>
      </c>
      <c r="M191" s="21" t="s">
        <v>828</v>
      </c>
      <c r="N191" s="21" t="s">
        <v>173</v>
      </c>
      <c r="O191" s="21" t="s">
        <v>173</v>
      </c>
      <c r="P191" s="21" t="s">
        <v>173</v>
      </c>
      <c r="Q191" s="22">
        <v>44588</v>
      </c>
      <c r="R191" s="21" t="s">
        <v>814</v>
      </c>
      <c r="S191" s="22">
        <v>44588</v>
      </c>
      <c r="T191" s="21" t="s">
        <v>681</v>
      </c>
      <c r="U191" s="21" t="s">
        <v>826</v>
      </c>
    </row>
    <row r="192" spans="1:21">
      <c r="A192" s="15">
        <v>189</v>
      </c>
      <c r="B192" s="2">
        <v>2007</v>
      </c>
      <c r="C192" s="3" t="s">
        <v>834</v>
      </c>
      <c r="D192" s="3" t="s">
        <v>131</v>
      </c>
      <c r="E192" s="3" t="s">
        <v>83</v>
      </c>
      <c r="F192" s="3" t="s">
        <v>80</v>
      </c>
      <c r="G192" s="3" t="s">
        <v>83</v>
      </c>
      <c r="H192" s="3" t="s">
        <v>83</v>
      </c>
      <c r="I192" s="3" t="s">
        <v>139</v>
      </c>
      <c r="J192" s="3" t="s">
        <v>293</v>
      </c>
      <c r="K192" s="3" t="s">
        <v>651</v>
      </c>
      <c r="L192" s="3" t="s">
        <v>67</v>
      </c>
      <c r="M192" s="3" t="s">
        <v>716</v>
      </c>
      <c r="N192" s="3" t="s">
        <v>173</v>
      </c>
      <c r="O192" s="3" t="s">
        <v>173</v>
      </c>
      <c r="P192" s="3" t="s">
        <v>173</v>
      </c>
      <c r="Q192" s="4">
        <v>44588</v>
      </c>
      <c r="R192" s="3" t="s">
        <v>775</v>
      </c>
      <c r="S192" s="4">
        <v>44588</v>
      </c>
      <c r="T192" s="3" t="s">
        <v>753</v>
      </c>
      <c r="U192" s="3">
        <v>2008</v>
      </c>
    </row>
    <row r="193" spans="1:21">
      <c r="A193" s="19">
        <v>190</v>
      </c>
      <c r="B193" s="20">
        <v>2008</v>
      </c>
      <c r="C193" s="21" t="s">
        <v>835</v>
      </c>
      <c r="D193" s="21" t="s">
        <v>131</v>
      </c>
      <c r="E193" s="21" t="s">
        <v>83</v>
      </c>
      <c r="F193" s="21" t="s">
        <v>80</v>
      </c>
      <c r="G193" s="21" t="s">
        <v>83</v>
      </c>
      <c r="H193" s="21" t="s">
        <v>83</v>
      </c>
      <c r="I193" s="21" t="s">
        <v>139</v>
      </c>
      <c r="J193" s="21" t="s">
        <v>293</v>
      </c>
      <c r="K193" s="21" t="s">
        <v>651</v>
      </c>
      <c r="L193" s="21" t="s">
        <v>67</v>
      </c>
      <c r="M193" s="21" t="s">
        <v>716</v>
      </c>
      <c r="N193" s="21" t="s">
        <v>173</v>
      </c>
      <c r="O193" s="21" t="s">
        <v>173</v>
      </c>
      <c r="P193" s="21" t="s">
        <v>173</v>
      </c>
      <c r="Q193" s="22">
        <v>44589</v>
      </c>
      <c r="R193" s="21" t="s">
        <v>673</v>
      </c>
      <c r="S193" s="22">
        <v>44589</v>
      </c>
      <c r="T193" s="21" t="s">
        <v>753</v>
      </c>
      <c r="U193" s="21">
        <v>2012</v>
      </c>
    </row>
    <row r="194" spans="1:21">
      <c r="A194" s="15">
        <v>191</v>
      </c>
      <c r="B194" s="2" t="s">
        <v>836</v>
      </c>
      <c r="C194" s="3" t="s">
        <v>837</v>
      </c>
      <c r="D194" s="3" t="s">
        <v>128</v>
      </c>
      <c r="E194" s="3" t="s">
        <v>70</v>
      </c>
      <c r="F194" s="3" t="s">
        <v>123</v>
      </c>
      <c r="G194" s="3" t="s">
        <v>70</v>
      </c>
      <c r="H194" s="3" t="s">
        <v>70</v>
      </c>
      <c r="I194" s="3" t="s">
        <v>146</v>
      </c>
      <c r="J194" s="3" t="s">
        <v>195</v>
      </c>
      <c r="K194" s="3" t="s">
        <v>737</v>
      </c>
      <c r="L194" s="3" t="s">
        <v>67</v>
      </c>
      <c r="M194" s="3" t="s">
        <v>716</v>
      </c>
      <c r="N194" s="3" t="s">
        <v>173</v>
      </c>
      <c r="O194" s="3" t="s">
        <v>173</v>
      </c>
      <c r="P194" s="3" t="s">
        <v>173</v>
      </c>
      <c r="Q194" s="4">
        <v>44589</v>
      </c>
      <c r="R194" s="3" t="s">
        <v>653</v>
      </c>
      <c r="S194" s="4">
        <v>44589</v>
      </c>
      <c r="T194" s="3" t="s">
        <v>654</v>
      </c>
      <c r="U194" s="3" t="s">
        <v>838</v>
      </c>
    </row>
    <row r="195" spans="1:21">
      <c r="A195" s="19">
        <v>192</v>
      </c>
      <c r="B195" s="20" t="s">
        <v>839</v>
      </c>
      <c r="C195" s="21" t="s">
        <v>840</v>
      </c>
      <c r="D195" s="21" t="s">
        <v>131</v>
      </c>
      <c r="E195" s="21" t="s">
        <v>70</v>
      </c>
      <c r="F195" s="21" t="s">
        <v>133</v>
      </c>
      <c r="G195" s="21" t="s">
        <v>70</v>
      </c>
      <c r="H195" s="21" t="s">
        <v>70</v>
      </c>
      <c r="I195" s="21" t="s">
        <v>146</v>
      </c>
      <c r="J195" s="21" t="s">
        <v>195</v>
      </c>
      <c r="K195" s="21" t="s">
        <v>737</v>
      </c>
      <c r="L195" s="21" t="s">
        <v>67</v>
      </c>
      <c r="M195" s="21" t="s">
        <v>716</v>
      </c>
      <c r="N195" s="21" t="s">
        <v>173</v>
      </c>
      <c r="O195" s="21" t="s">
        <v>173</v>
      </c>
      <c r="P195" s="21" t="s">
        <v>173</v>
      </c>
      <c r="Q195" s="22">
        <v>44589</v>
      </c>
      <c r="R195" s="21" t="s">
        <v>673</v>
      </c>
      <c r="S195" s="22">
        <v>44589</v>
      </c>
      <c r="T195" s="21" t="s">
        <v>695</v>
      </c>
      <c r="U195" s="21" t="s">
        <v>452</v>
      </c>
    </row>
    <row r="196" spans="1:21">
      <c r="A196" s="15">
        <v>193</v>
      </c>
      <c r="B196" s="2">
        <v>1438</v>
      </c>
      <c r="C196" s="3" t="s">
        <v>841</v>
      </c>
      <c r="D196" s="3" t="s">
        <v>131</v>
      </c>
      <c r="E196" s="3" t="s">
        <v>58</v>
      </c>
      <c r="F196" s="3" t="s">
        <v>135</v>
      </c>
      <c r="G196" s="3" t="s">
        <v>58</v>
      </c>
      <c r="H196" s="3" t="s">
        <v>58</v>
      </c>
      <c r="I196" s="3" t="s">
        <v>98</v>
      </c>
      <c r="J196" s="3" t="s">
        <v>195</v>
      </c>
      <c r="K196" s="3" t="s">
        <v>661</v>
      </c>
      <c r="L196" s="3" t="s">
        <v>60</v>
      </c>
      <c r="M196" s="3" t="s">
        <v>731</v>
      </c>
      <c r="N196" s="3" t="s">
        <v>173</v>
      </c>
      <c r="O196" s="3" t="s">
        <v>173</v>
      </c>
      <c r="P196" s="3" t="s">
        <v>173</v>
      </c>
      <c r="Q196" s="4">
        <v>44589</v>
      </c>
      <c r="R196" s="3" t="s">
        <v>712</v>
      </c>
      <c r="S196" s="4">
        <v>44589</v>
      </c>
      <c r="T196" s="3" t="s">
        <v>659</v>
      </c>
      <c r="U196" s="3" t="s">
        <v>452</v>
      </c>
    </row>
    <row r="197" spans="1:21">
      <c r="A197" s="19">
        <v>194</v>
      </c>
      <c r="B197" s="20">
        <v>1436</v>
      </c>
      <c r="C197" s="21" t="s">
        <v>842</v>
      </c>
      <c r="D197" s="21" t="s">
        <v>131</v>
      </c>
      <c r="E197" s="21" t="s">
        <v>58</v>
      </c>
      <c r="F197" s="21" t="s">
        <v>724</v>
      </c>
      <c r="G197" s="21" t="s">
        <v>58</v>
      </c>
      <c r="H197" s="21" t="s">
        <v>58</v>
      </c>
      <c r="I197" s="21" t="s">
        <v>96</v>
      </c>
      <c r="J197" s="21" t="s">
        <v>170</v>
      </c>
      <c r="K197" s="21" t="s">
        <v>661</v>
      </c>
      <c r="L197" s="21" t="s">
        <v>60</v>
      </c>
      <c r="M197" s="21" t="s">
        <v>731</v>
      </c>
      <c r="N197" s="21" t="s">
        <v>173</v>
      </c>
      <c r="O197" s="21" t="s">
        <v>173</v>
      </c>
      <c r="P197" s="21" t="s">
        <v>173</v>
      </c>
      <c r="Q197" s="22">
        <v>44589</v>
      </c>
      <c r="R197" s="21" t="s">
        <v>712</v>
      </c>
      <c r="S197" s="22">
        <v>44589</v>
      </c>
      <c r="T197" s="21" t="s">
        <v>674</v>
      </c>
      <c r="U197" s="21" t="s">
        <v>452</v>
      </c>
    </row>
    <row r="198" spans="1:21">
      <c r="A198" s="15">
        <v>195</v>
      </c>
      <c r="B198" s="2">
        <v>1437</v>
      </c>
      <c r="C198" s="3" t="s">
        <v>51</v>
      </c>
      <c r="D198" s="3" t="s">
        <v>131</v>
      </c>
      <c r="E198" s="3" t="s">
        <v>58</v>
      </c>
      <c r="F198" s="3" t="s">
        <v>135</v>
      </c>
      <c r="G198" s="3" t="s">
        <v>58</v>
      </c>
      <c r="H198" s="3" t="s">
        <v>58</v>
      </c>
      <c r="I198" s="3" t="s">
        <v>96</v>
      </c>
      <c r="J198" s="3" t="s">
        <v>170</v>
      </c>
      <c r="K198" s="3" t="s">
        <v>661</v>
      </c>
      <c r="L198" s="3" t="s">
        <v>60</v>
      </c>
      <c r="M198" s="3" t="s">
        <v>731</v>
      </c>
      <c r="N198" s="3" t="s">
        <v>173</v>
      </c>
      <c r="O198" s="3" t="s">
        <v>173</v>
      </c>
      <c r="P198" s="3" t="s">
        <v>173</v>
      </c>
      <c r="Q198" s="4">
        <v>44589</v>
      </c>
      <c r="R198" s="3" t="s">
        <v>712</v>
      </c>
      <c r="S198" s="4">
        <v>44589</v>
      </c>
      <c r="T198" s="3" t="s">
        <v>681</v>
      </c>
      <c r="U198" s="3" t="s">
        <v>452</v>
      </c>
    </row>
    <row r="199" spans="1:21">
      <c r="A199" s="19">
        <v>196</v>
      </c>
      <c r="B199" s="20" t="s">
        <v>838</v>
      </c>
      <c r="C199" s="21" t="s">
        <v>837</v>
      </c>
      <c r="D199" s="21" t="s">
        <v>128</v>
      </c>
      <c r="E199" s="21" t="s">
        <v>70</v>
      </c>
      <c r="F199" s="21" t="s">
        <v>123</v>
      </c>
      <c r="G199" s="21" t="s">
        <v>70</v>
      </c>
      <c r="H199" s="21" t="s">
        <v>70</v>
      </c>
      <c r="I199" s="21" t="s">
        <v>146</v>
      </c>
      <c r="J199" s="21" t="s">
        <v>195</v>
      </c>
      <c r="K199" s="21" t="s">
        <v>737</v>
      </c>
      <c r="L199" s="21" t="s">
        <v>67</v>
      </c>
      <c r="M199" s="21" t="s">
        <v>716</v>
      </c>
      <c r="N199" s="21" t="s">
        <v>173</v>
      </c>
      <c r="O199" s="21" t="s">
        <v>173</v>
      </c>
      <c r="P199" s="21" t="s">
        <v>173</v>
      </c>
      <c r="Q199" s="22">
        <v>44590</v>
      </c>
      <c r="R199" s="21" t="s">
        <v>653</v>
      </c>
      <c r="S199" s="22">
        <v>44590</v>
      </c>
      <c r="T199" s="21" t="s">
        <v>654</v>
      </c>
      <c r="U199" s="21" t="s">
        <v>836</v>
      </c>
    </row>
    <row r="200" spans="1:21">
      <c r="A200" s="15">
        <v>197</v>
      </c>
      <c r="B200" s="2">
        <v>2012</v>
      </c>
      <c r="C200" s="3" t="s">
        <v>843</v>
      </c>
      <c r="D200" s="3" t="s">
        <v>131</v>
      </c>
      <c r="E200" s="3" t="s">
        <v>83</v>
      </c>
      <c r="F200" s="3" t="s">
        <v>80</v>
      </c>
      <c r="G200" s="3" t="s">
        <v>83</v>
      </c>
      <c r="H200" s="3" t="s">
        <v>83</v>
      </c>
      <c r="I200" s="3" t="s">
        <v>147</v>
      </c>
      <c r="J200" s="3" t="s">
        <v>293</v>
      </c>
      <c r="K200" s="3" t="s">
        <v>651</v>
      </c>
      <c r="L200" s="3" t="s">
        <v>67</v>
      </c>
      <c r="M200" s="3" t="s">
        <v>716</v>
      </c>
      <c r="N200" s="3" t="s">
        <v>173</v>
      </c>
      <c r="O200" s="3" t="s">
        <v>173</v>
      </c>
      <c r="P200" s="3" t="s">
        <v>173</v>
      </c>
      <c r="Q200" s="4">
        <v>44590</v>
      </c>
      <c r="R200" s="3" t="s">
        <v>653</v>
      </c>
      <c r="S200" s="4">
        <v>44590</v>
      </c>
      <c r="T200" s="3" t="s">
        <v>659</v>
      </c>
      <c r="U200" s="3">
        <v>2013</v>
      </c>
    </row>
    <row r="201" spans="1:21">
      <c r="A201" s="19">
        <v>198</v>
      </c>
      <c r="B201" s="20" t="s">
        <v>844</v>
      </c>
      <c r="C201" s="21" t="s">
        <v>845</v>
      </c>
      <c r="D201" s="21" t="s">
        <v>128</v>
      </c>
      <c r="E201" s="21" t="s">
        <v>605</v>
      </c>
      <c r="F201" s="21" t="s">
        <v>123</v>
      </c>
      <c r="G201" s="21" t="s">
        <v>605</v>
      </c>
      <c r="H201" s="21" t="s">
        <v>76</v>
      </c>
      <c r="I201" s="21" t="s">
        <v>112</v>
      </c>
      <c r="J201" s="21" t="s">
        <v>195</v>
      </c>
      <c r="K201" s="21" t="s">
        <v>737</v>
      </c>
      <c r="L201" s="21" t="s">
        <v>67</v>
      </c>
      <c r="M201" s="21" t="s">
        <v>716</v>
      </c>
      <c r="N201" s="21" t="s">
        <v>85</v>
      </c>
      <c r="O201" s="21" t="s">
        <v>85</v>
      </c>
      <c r="P201" s="21" t="s">
        <v>693</v>
      </c>
      <c r="Q201" s="22">
        <v>44591</v>
      </c>
      <c r="R201" s="21" t="s">
        <v>653</v>
      </c>
      <c r="S201" s="22">
        <v>44591</v>
      </c>
      <c r="T201" s="21" t="s">
        <v>681</v>
      </c>
      <c r="U201" s="21" t="s">
        <v>452</v>
      </c>
    </row>
    <row r="202" spans="1:21">
      <c r="A202" s="15">
        <v>199</v>
      </c>
      <c r="B202" s="2" t="s">
        <v>846</v>
      </c>
      <c r="C202" s="3" t="s">
        <v>847</v>
      </c>
      <c r="D202" s="3" t="s">
        <v>131</v>
      </c>
      <c r="E202" s="3" t="s">
        <v>83</v>
      </c>
      <c r="F202" s="3" t="s">
        <v>133</v>
      </c>
      <c r="G202" s="3" t="s">
        <v>83</v>
      </c>
      <c r="H202" s="3" t="s">
        <v>83</v>
      </c>
      <c r="I202" s="3" t="s">
        <v>71</v>
      </c>
      <c r="J202" s="3" t="s">
        <v>293</v>
      </c>
      <c r="K202" s="3" t="s">
        <v>651</v>
      </c>
      <c r="L202" s="3" t="s">
        <v>67</v>
      </c>
      <c r="M202" s="3" t="s">
        <v>825</v>
      </c>
      <c r="N202" s="3" t="s">
        <v>173</v>
      </c>
      <c r="O202" s="3" t="s">
        <v>173</v>
      </c>
      <c r="P202" s="3" t="s">
        <v>173</v>
      </c>
      <c r="Q202" s="4">
        <v>44592</v>
      </c>
      <c r="R202" s="3" t="s">
        <v>712</v>
      </c>
      <c r="S202" s="4">
        <v>44592</v>
      </c>
      <c r="T202" s="3" t="s">
        <v>642</v>
      </c>
      <c r="U202" s="3" t="s">
        <v>452</v>
      </c>
    </row>
    <row r="203" spans="1:21">
      <c r="A203" s="19">
        <v>200</v>
      </c>
      <c r="B203" s="20" t="s">
        <v>848</v>
      </c>
      <c r="C203" s="21" t="s">
        <v>845</v>
      </c>
      <c r="D203" s="21" t="s">
        <v>128</v>
      </c>
      <c r="E203" s="21" t="s">
        <v>605</v>
      </c>
      <c r="F203" s="21" t="s">
        <v>123</v>
      </c>
      <c r="G203" s="21" t="s">
        <v>605</v>
      </c>
      <c r="H203" s="21" t="s">
        <v>76</v>
      </c>
      <c r="I203" s="21" t="s">
        <v>112</v>
      </c>
      <c r="J203" s="21" t="s">
        <v>195</v>
      </c>
      <c r="K203" s="21" t="s">
        <v>737</v>
      </c>
      <c r="L203" s="21" t="s">
        <v>67</v>
      </c>
      <c r="M203" s="21" t="s">
        <v>716</v>
      </c>
      <c r="N203" s="21" t="s">
        <v>173</v>
      </c>
      <c r="O203" s="21" t="s">
        <v>173</v>
      </c>
      <c r="P203" s="21" t="s">
        <v>173</v>
      </c>
      <c r="Q203" s="22">
        <v>44592</v>
      </c>
      <c r="R203" s="21" t="s">
        <v>814</v>
      </c>
      <c r="S203" s="22">
        <v>44592</v>
      </c>
      <c r="T203" s="21" t="s">
        <v>849</v>
      </c>
      <c r="U203" s="21" t="s">
        <v>452</v>
      </c>
    </row>
    <row r="204" spans="1:21">
      <c r="A204" s="15">
        <v>201</v>
      </c>
      <c r="B204" s="2" t="s">
        <v>850</v>
      </c>
      <c r="C204" s="3" t="s">
        <v>851</v>
      </c>
      <c r="D204" s="3" t="s">
        <v>131</v>
      </c>
      <c r="E204" s="3" t="s">
        <v>58</v>
      </c>
      <c r="F204" s="3" t="s">
        <v>107</v>
      </c>
      <c r="G204" s="3" t="s">
        <v>58</v>
      </c>
      <c r="H204" s="3" t="s">
        <v>58</v>
      </c>
      <c r="I204" s="3" t="s">
        <v>112</v>
      </c>
      <c r="J204" s="3" t="s">
        <v>195</v>
      </c>
      <c r="K204" s="3" t="s">
        <v>661</v>
      </c>
      <c r="L204" s="3" t="s">
        <v>67</v>
      </c>
      <c r="M204" s="3" t="s">
        <v>828</v>
      </c>
      <c r="N204" s="3" t="s">
        <v>173</v>
      </c>
      <c r="O204" s="3" t="s">
        <v>173</v>
      </c>
      <c r="P204" s="3" t="s">
        <v>173</v>
      </c>
      <c r="Q204" s="4">
        <v>44592</v>
      </c>
      <c r="R204" s="3" t="s">
        <v>694</v>
      </c>
      <c r="S204" s="4">
        <v>44592</v>
      </c>
      <c r="T204" s="3" t="s">
        <v>852</v>
      </c>
      <c r="U204" s="3" t="s">
        <v>452</v>
      </c>
    </row>
    <row r="205" spans="1:21">
      <c r="A205" s="45"/>
      <c r="B205" s="21"/>
      <c r="C205" s="21"/>
      <c r="D205" s="21"/>
      <c r="E205" s="21"/>
      <c r="F205" s="21"/>
      <c r="G205" s="21"/>
      <c r="H205" s="21"/>
      <c r="I205" s="21"/>
      <c r="J205" s="21"/>
      <c r="K205" s="21"/>
      <c r="L205" s="21"/>
      <c r="M205" s="21"/>
      <c r="N205" s="21"/>
      <c r="O205" s="21"/>
      <c r="P205" s="21"/>
      <c r="Q205" s="22">
        <v>44593</v>
      </c>
      <c r="R205" s="21"/>
      <c r="S205" s="22">
        <v>44593</v>
      </c>
      <c r="T205" s="21"/>
      <c r="U205" s="2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8BE94963099E4D9AA1C2EE21AEAE35" ma:contentTypeVersion="15" ma:contentTypeDescription="Create a new document." ma:contentTypeScope="" ma:versionID="f459c40a1f8d13ff6d9edad61bdf43c7">
  <xsd:schema xmlns:xsd="http://www.w3.org/2001/XMLSchema" xmlns:xs="http://www.w3.org/2001/XMLSchema" xmlns:p="http://schemas.microsoft.com/office/2006/metadata/properties" xmlns:ns2="b673335b-d827-4125-bdef-4b955e1b23f7" xmlns:ns3="2ce1cc9f-63e1-4a91-9168-0f871dd20091" targetNamespace="http://schemas.microsoft.com/office/2006/metadata/properties" ma:root="true" ma:fieldsID="916f5bd9c18711e4840d3325f881a3fe" ns2:_="" ns3:_="">
    <xsd:import namespace="b673335b-d827-4125-bdef-4b955e1b23f7"/>
    <xsd:import namespace="2ce1cc9f-63e1-4a91-9168-0f871dd2009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3335b-d827-4125-bdef-4b955e1b23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a0f588a-2e7d-4e7e-ba78-906b7373d04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ce1cc9f-63e1-4a91-9168-0f871dd2009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c47663c-8cc3-4beb-8b2e-f68135d81375}" ma:internalName="TaxCatchAll" ma:showField="CatchAllData" ma:web="2ce1cc9f-63e1-4a91-9168-0f871dd2009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673335b-d827-4125-bdef-4b955e1b23f7">
      <Terms xmlns="http://schemas.microsoft.com/office/infopath/2007/PartnerControls"/>
    </lcf76f155ced4ddcb4097134ff3c332f>
    <TaxCatchAll xmlns="2ce1cc9f-63e1-4a91-9168-0f871dd20091" xsi:nil="true"/>
  </documentManagement>
</p:properties>
</file>

<file path=customXml/itemProps1.xml><?xml version="1.0" encoding="utf-8"?>
<ds:datastoreItem xmlns:ds="http://schemas.openxmlformats.org/officeDocument/2006/customXml" ds:itemID="{D899C8A1-5AFB-4B89-9B0C-BD19D4BD60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3335b-d827-4125-bdef-4b955e1b23f7"/>
    <ds:schemaRef ds:uri="2ce1cc9f-63e1-4a91-9168-0f871dd200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2FD641-DB36-41C8-BE79-33772857A442}">
  <ds:schemaRefs>
    <ds:schemaRef ds:uri="http://schemas.microsoft.com/sharepoint/v3/contenttype/forms"/>
  </ds:schemaRefs>
</ds:datastoreItem>
</file>

<file path=customXml/itemProps3.xml><?xml version="1.0" encoding="utf-8"?>
<ds:datastoreItem xmlns:ds="http://schemas.openxmlformats.org/officeDocument/2006/customXml" ds:itemID="{722AAAF6-9118-4364-A7FC-C056EFF3B25F}">
  <ds:schemaRefs>
    <ds:schemaRef ds:uri="http://schemas.microsoft.com/office/2006/metadata/properties"/>
    <ds:schemaRef ds:uri="http://schemas.microsoft.com/office/infopath/2007/PartnerControls"/>
    <ds:schemaRef ds:uri="b673335b-d827-4125-bdef-4b955e1b23f7"/>
    <ds:schemaRef ds:uri="2ce1cc9f-63e1-4a91-9168-0f871dd200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 Board</vt:lpstr>
      <vt:lpstr>HSE</vt:lpstr>
      <vt:lpstr>Safety Observation</vt:lpstr>
      <vt:lpstr>Pivot</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2024-08-09T02:31:17Z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0x010100FB8BE94963099E4D9AA1C2EE21AEAE35</vt:lpwstr>
  </property>
  <property fmtid="{D5CDD505-2E9C-101B-9397-08002B2CF9AE}" pid="3" name="MediaServiceImageTags">
    <vt:lpwstr/>
  </property>
</Properties>
</file>