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10_ncr:0_{307EF970-9CCE-4FD6-8582-C6C7B7FB1C3A}" xr6:coauthVersionLast="36" xr6:coauthVersionMax="36" xr10:uidLastSave="{00000000-0000-0000-0000-000000000000}"/>
  <bookViews>
    <workbookView xWindow="0" yWindow="0" windowWidth="21600" windowHeight="10110" xr2:uid="{D4D75751-F437-422E-A154-055280E26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H2" i="1"/>
  <c r="G2" i="1"/>
  <c r="F14" i="1"/>
  <c r="E14" i="1"/>
  <c r="E3" i="1"/>
  <c r="E4" i="1"/>
  <c r="E5" i="1"/>
  <c r="E6" i="1"/>
  <c r="E7" i="1"/>
  <c r="E8" i="1"/>
  <c r="E9" i="1"/>
  <c r="E10" i="1"/>
  <c r="E11" i="1"/>
  <c r="E12" i="1"/>
  <c r="E13" i="1"/>
  <c r="E2" i="1"/>
  <c r="F3" i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14" i="1"/>
  <c r="A14" i="1"/>
</calcChain>
</file>

<file path=xl/sharedStrings.xml><?xml version="1.0" encoding="utf-8"?>
<sst xmlns="http://schemas.openxmlformats.org/spreadsheetml/2006/main" count="9" uniqueCount="9">
  <si>
    <t>p</t>
  </si>
  <si>
    <t>mo</t>
  </si>
  <si>
    <t>mo-m_dash</t>
  </si>
  <si>
    <t>p-p_dash</t>
  </si>
  <si>
    <t>(mo-m_dash)*(mo-m_dash)</t>
  </si>
  <si>
    <t>(mo-m_dash)-(p-p_dash)</t>
  </si>
  <si>
    <t>m=n/d</t>
  </si>
  <si>
    <t>c</t>
  </si>
  <si>
    <t>pnew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</si>
</sst>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 applyFont="1"/>
    <xf numFmtId="2" fontId="1" fillId="0" borderId="0" xfId="0" applyNumberFormat="1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757.7</c:v>
                </c:pt>
                <c:pt idx="1">
                  <c:v>769.9</c:v>
                </c:pt>
                <c:pt idx="2">
                  <c:v>827.85</c:v>
                </c:pt>
                <c:pt idx="3">
                  <c:v>870.35</c:v>
                </c:pt>
                <c:pt idx="4">
                  <c:v>834.7</c:v>
                </c:pt>
                <c:pt idx="5">
                  <c:v>829.8</c:v>
                </c:pt>
                <c:pt idx="6">
                  <c:v>869.7</c:v>
                </c:pt>
                <c:pt idx="7">
                  <c:v>778.35</c:v>
                </c:pt>
                <c:pt idx="8">
                  <c:v>826.55</c:v>
                </c:pt>
                <c:pt idx="9">
                  <c:v>921.35</c:v>
                </c:pt>
                <c:pt idx="10">
                  <c:v>1047.3499999999999</c:v>
                </c:pt>
                <c:pt idx="11">
                  <c:v>1107.3499999999999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E-442D-88BC-B37B6A53F5E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pnew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6120.973</c:v>
                </c:pt>
                <c:pt idx="1">
                  <c:v>6206.2509999999993</c:v>
                </c:pt>
                <c:pt idx="2">
                  <c:v>6611.3215</c:v>
                </c:pt>
                <c:pt idx="3">
                  <c:v>6908.3964999999998</c:v>
                </c:pt>
                <c:pt idx="4">
                  <c:v>6659.2030000000004</c:v>
                </c:pt>
                <c:pt idx="5">
                  <c:v>6624.9519999999993</c:v>
                </c:pt>
                <c:pt idx="6">
                  <c:v>6903.8530000000001</c:v>
                </c:pt>
                <c:pt idx="7">
                  <c:v>6265.3164999999999</c:v>
                </c:pt>
                <c:pt idx="8">
                  <c:v>6602.2344999999996</c:v>
                </c:pt>
                <c:pt idx="9">
                  <c:v>7264.8864999999996</c:v>
                </c:pt>
                <c:pt idx="10">
                  <c:v>8145.6264999999994</c:v>
                </c:pt>
                <c:pt idx="11">
                  <c:v>8565.0264999999999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6E-442D-88BC-B37B6A53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94816"/>
        <c:axId val="20800700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mo-m_dash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-5.5</c:v>
                      </c:pt>
                      <c:pt idx="1">
                        <c:v>-4.5</c:v>
                      </c:pt>
                      <c:pt idx="2">
                        <c:v>-3.5</c:v>
                      </c:pt>
                      <c:pt idx="3">
                        <c:v>-2.5</c:v>
                      </c:pt>
                      <c:pt idx="4">
                        <c:v>-1.5</c:v>
                      </c:pt>
                      <c:pt idx="5">
                        <c:v>-0.5</c:v>
                      </c:pt>
                      <c:pt idx="6">
                        <c:v>0.5</c:v>
                      </c:pt>
                      <c:pt idx="7">
                        <c:v>1.5</c:v>
                      </c:pt>
                      <c:pt idx="8">
                        <c:v>2.5</c:v>
                      </c:pt>
                      <c:pt idx="9">
                        <c:v>3.5</c:v>
                      </c:pt>
                      <c:pt idx="10">
                        <c:v>4.5</c:v>
                      </c:pt>
                      <c:pt idx="11">
                        <c:v>5.5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C6E-442D-88BC-B37B6A53F5E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p-p_dash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-112.38</c:v>
                      </c:pt>
                      <c:pt idx="1">
                        <c:v>-100.18000000000006</c:v>
                      </c:pt>
                      <c:pt idx="2">
                        <c:v>-42.230000000000018</c:v>
                      </c:pt>
                      <c:pt idx="3">
                        <c:v>0.26999999999998181</c:v>
                      </c:pt>
                      <c:pt idx="4">
                        <c:v>-35.379999999999995</c:v>
                      </c:pt>
                      <c:pt idx="5">
                        <c:v>-40.280000000000086</c:v>
                      </c:pt>
                      <c:pt idx="6">
                        <c:v>-0.37999999999999545</c:v>
                      </c:pt>
                      <c:pt idx="7">
                        <c:v>-91.730000000000018</c:v>
                      </c:pt>
                      <c:pt idx="8">
                        <c:v>-43.530000000000086</c:v>
                      </c:pt>
                      <c:pt idx="9">
                        <c:v>51.269999999999982</c:v>
                      </c:pt>
                      <c:pt idx="10">
                        <c:v>177.26999999999987</c:v>
                      </c:pt>
                      <c:pt idx="11">
                        <c:v>237.26999999999987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C6E-442D-88BC-B37B6A53F5E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(mo-m_dash)-(p-p_dash)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106.88</c:v>
                      </c:pt>
                      <c:pt idx="1">
                        <c:v>95.680000000000064</c:v>
                      </c:pt>
                      <c:pt idx="2">
                        <c:v>38.730000000000018</c:v>
                      </c:pt>
                      <c:pt idx="3">
                        <c:v>-2.7699999999999818</c:v>
                      </c:pt>
                      <c:pt idx="4">
                        <c:v>33.879999999999995</c:v>
                      </c:pt>
                      <c:pt idx="5">
                        <c:v>39.780000000000086</c:v>
                      </c:pt>
                      <c:pt idx="6">
                        <c:v>0.87999999999999545</c:v>
                      </c:pt>
                      <c:pt idx="7">
                        <c:v>93.230000000000018</c:v>
                      </c:pt>
                      <c:pt idx="8">
                        <c:v>46.030000000000086</c:v>
                      </c:pt>
                      <c:pt idx="9">
                        <c:v>-47.769999999999982</c:v>
                      </c:pt>
                      <c:pt idx="10">
                        <c:v>-172.76999999999987</c:v>
                      </c:pt>
                      <c:pt idx="11">
                        <c:v>-231.76999999999987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C6E-442D-88BC-B37B6A53F5E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(mo-m_dash)*(mo-m_dash)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30.25</c:v>
                      </c:pt>
                      <c:pt idx="1">
                        <c:v>20.25</c:v>
                      </c:pt>
                      <c:pt idx="2">
                        <c:v>12.25</c:v>
                      </c:pt>
                      <c:pt idx="3">
                        <c:v>6.25</c:v>
                      </c:pt>
                      <c:pt idx="4">
                        <c:v>2.25</c:v>
                      </c:pt>
                      <c:pt idx="5">
                        <c:v>0.25</c:v>
                      </c:pt>
                      <c:pt idx="6">
                        <c:v>0.25</c:v>
                      </c:pt>
                      <c:pt idx="7">
                        <c:v>2.25</c:v>
                      </c:pt>
                      <c:pt idx="8">
                        <c:v>6.25</c:v>
                      </c:pt>
                      <c:pt idx="9">
                        <c:v>12.25</c:v>
                      </c:pt>
                      <c:pt idx="10">
                        <c:v>20.25</c:v>
                      </c:pt>
                      <c:pt idx="11">
                        <c:v>30.25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C6E-442D-88BC-B37B6A53F5E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m=n/d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.00E+00">
                        <c:v>6.9930069933981393E-5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C6E-442D-88BC-B37B6A53F5E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.00">
                        <c:v>824.64499999999998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C6E-442D-88BC-B37B6A53F5EC}"/>
                  </c:ext>
                </c:extLst>
              </c15:ser>
            </c15:filteredScatterSeries>
          </c:ext>
        </c:extLst>
      </c:scatterChart>
      <c:valAx>
        <c:axId val="20760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70000"/>
        <c:crosses val="autoZero"/>
        <c:crossBetween val="midCat"/>
      </c:valAx>
      <c:valAx>
        <c:axId val="20800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9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1095375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051AE-2D3F-45B5-9D7C-02896D32D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2850-667C-444A-840B-1FE8BF5F4DE9}">
  <dimension ref="A1:I14"/>
  <sheetViews>
    <sheetView tabSelected="1" workbookViewId="0">
      <selection activeCell="I20" sqref="I20"/>
    </sheetView>
  </sheetViews>
  <sheetFormatPr defaultRowHeight="15" x14ac:dyDescent="0.25"/>
  <cols>
    <col min="1" max="1" width="7" bestFit="1" customWidth="1"/>
    <col min="2" max="2" width="8" bestFit="1" customWidth="1"/>
    <col min="3" max="3" width="11.42578125" bestFit="1" customWidth="1"/>
    <col min="5" max="5" width="23.5703125" bestFit="1" customWidth="1"/>
    <col min="6" max="6" width="26.28515625" bestFit="1" customWidth="1"/>
    <col min="7" max="7" width="12" bestFit="1" customWidth="1"/>
  </cols>
  <sheetData>
    <row r="1" spans="1: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</row>
    <row r="2" spans="1:9" x14ac:dyDescent="0.25">
      <c r="A2" s="3">
        <v>1</v>
      </c>
      <c r="B2" s="2">
        <v>757.7</v>
      </c>
      <c r="C2">
        <f>A2-6.5</f>
        <v>-5.5</v>
      </c>
      <c r="D2">
        <f>B2-870.08</f>
        <v>-112.38</v>
      </c>
      <c r="E2">
        <f>C2-D2</f>
        <v>106.88</v>
      </c>
      <c r="F2">
        <f>POWER(C2,2)</f>
        <v>30.25</v>
      </c>
      <c r="G2" s="5">
        <f>E14/F14</f>
        <v>6.9930069933981393E-5</v>
      </c>
      <c r="H2" s="6">
        <f>870.08-6.99*6.5</f>
        <v>824.64499999999998</v>
      </c>
      <c r="I2">
        <f>6.99*B2+824.65</f>
        <v>6120.973</v>
      </c>
    </row>
    <row r="3" spans="1:9" x14ac:dyDescent="0.25">
      <c r="A3" s="3">
        <v>2</v>
      </c>
      <c r="B3">
        <v>769.9</v>
      </c>
      <c r="C3">
        <f t="shared" ref="C3:C13" si="0">A3-6.5</f>
        <v>-4.5</v>
      </c>
      <c r="D3">
        <f t="shared" ref="D3:D13" si="1">B3-870.08</f>
        <v>-100.18000000000006</v>
      </c>
      <c r="E3">
        <f t="shared" ref="E3:E13" si="2">C3-D3</f>
        <v>95.680000000000064</v>
      </c>
      <c r="F3">
        <f t="shared" ref="F3:F13" si="3">POWER(C3,2)</f>
        <v>20.25</v>
      </c>
      <c r="I3">
        <f t="shared" ref="I3:I13" si="4">6.99*B3+824.65</f>
        <v>6206.2509999999993</v>
      </c>
    </row>
    <row r="4" spans="1:9" x14ac:dyDescent="0.25">
      <c r="A4" s="3">
        <v>3</v>
      </c>
      <c r="B4">
        <v>827.85</v>
      </c>
      <c r="C4">
        <f t="shared" si="0"/>
        <v>-3.5</v>
      </c>
      <c r="D4">
        <f t="shared" si="1"/>
        <v>-42.230000000000018</v>
      </c>
      <c r="E4">
        <f t="shared" si="2"/>
        <v>38.730000000000018</v>
      </c>
      <c r="F4">
        <f t="shared" si="3"/>
        <v>12.25</v>
      </c>
      <c r="I4">
        <f t="shared" si="4"/>
        <v>6611.3215</v>
      </c>
    </row>
    <row r="5" spans="1:9" x14ac:dyDescent="0.25">
      <c r="A5" s="3">
        <v>4</v>
      </c>
      <c r="B5">
        <v>870.35</v>
      </c>
      <c r="C5">
        <f t="shared" si="0"/>
        <v>-2.5</v>
      </c>
      <c r="D5">
        <f t="shared" si="1"/>
        <v>0.26999999999998181</v>
      </c>
      <c r="E5">
        <f t="shared" si="2"/>
        <v>-2.7699999999999818</v>
      </c>
      <c r="F5">
        <f t="shared" si="3"/>
        <v>6.25</v>
      </c>
      <c r="I5">
        <f t="shared" si="4"/>
        <v>6908.3964999999998</v>
      </c>
    </row>
    <row r="6" spans="1:9" x14ac:dyDescent="0.25">
      <c r="A6" s="3">
        <v>5</v>
      </c>
      <c r="B6">
        <v>834.7</v>
      </c>
      <c r="C6">
        <f t="shared" si="0"/>
        <v>-1.5</v>
      </c>
      <c r="D6">
        <f t="shared" si="1"/>
        <v>-35.379999999999995</v>
      </c>
      <c r="E6">
        <f t="shared" si="2"/>
        <v>33.879999999999995</v>
      </c>
      <c r="F6">
        <f t="shared" si="3"/>
        <v>2.25</v>
      </c>
      <c r="I6">
        <f t="shared" si="4"/>
        <v>6659.2030000000004</v>
      </c>
    </row>
    <row r="7" spans="1:9" x14ac:dyDescent="0.25">
      <c r="A7" s="3">
        <v>6</v>
      </c>
      <c r="B7">
        <v>829.8</v>
      </c>
      <c r="C7">
        <f t="shared" si="0"/>
        <v>-0.5</v>
      </c>
      <c r="D7">
        <f t="shared" si="1"/>
        <v>-40.280000000000086</v>
      </c>
      <c r="E7">
        <f t="shared" si="2"/>
        <v>39.780000000000086</v>
      </c>
      <c r="F7">
        <f t="shared" si="3"/>
        <v>0.25</v>
      </c>
      <c r="I7">
        <f t="shared" si="4"/>
        <v>6624.9519999999993</v>
      </c>
    </row>
    <row r="8" spans="1:9" x14ac:dyDescent="0.25">
      <c r="A8" s="3">
        <v>7</v>
      </c>
      <c r="B8">
        <v>869.7</v>
      </c>
      <c r="C8">
        <f t="shared" si="0"/>
        <v>0.5</v>
      </c>
      <c r="D8">
        <f t="shared" si="1"/>
        <v>-0.37999999999999545</v>
      </c>
      <c r="E8">
        <f t="shared" si="2"/>
        <v>0.87999999999999545</v>
      </c>
      <c r="F8">
        <f t="shared" si="3"/>
        <v>0.25</v>
      </c>
      <c r="I8">
        <f t="shared" si="4"/>
        <v>6903.8530000000001</v>
      </c>
    </row>
    <row r="9" spans="1:9" x14ac:dyDescent="0.25">
      <c r="A9" s="3">
        <v>8</v>
      </c>
      <c r="B9">
        <v>778.35</v>
      </c>
      <c r="C9">
        <f t="shared" si="0"/>
        <v>1.5</v>
      </c>
      <c r="D9">
        <f t="shared" si="1"/>
        <v>-91.730000000000018</v>
      </c>
      <c r="E9">
        <f t="shared" si="2"/>
        <v>93.230000000000018</v>
      </c>
      <c r="F9">
        <f t="shared" si="3"/>
        <v>2.25</v>
      </c>
      <c r="I9">
        <f t="shared" si="4"/>
        <v>6265.3164999999999</v>
      </c>
    </row>
    <row r="10" spans="1:9" x14ac:dyDescent="0.25">
      <c r="A10" s="3">
        <v>9</v>
      </c>
      <c r="B10">
        <v>826.55</v>
      </c>
      <c r="C10">
        <f t="shared" si="0"/>
        <v>2.5</v>
      </c>
      <c r="D10">
        <f t="shared" si="1"/>
        <v>-43.530000000000086</v>
      </c>
      <c r="E10">
        <f t="shared" si="2"/>
        <v>46.030000000000086</v>
      </c>
      <c r="F10">
        <f t="shared" si="3"/>
        <v>6.25</v>
      </c>
      <c r="I10">
        <f t="shared" si="4"/>
        <v>6602.2344999999996</v>
      </c>
    </row>
    <row r="11" spans="1:9" x14ac:dyDescent="0.25">
      <c r="A11" s="3">
        <v>10</v>
      </c>
      <c r="B11">
        <v>921.35</v>
      </c>
      <c r="C11">
        <f t="shared" si="0"/>
        <v>3.5</v>
      </c>
      <c r="D11">
        <f t="shared" si="1"/>
        <v>51.269999999999982</v>
      </c>
      <c r="E11">
        <f t="shared" si="2"/>
        <v>-47.769999999999982</v>
      </c>
      <c r="F11">
        <f t="shared" si="3"/>
        <v>12.25</v>
      </c>
      <c r="I11">
        <f t="shared" si="4"/>
        <v>7264.8864999999996</v>
      </c>
    </row>
    <row r="12" spans="1:9" x14ac:dyDescent="0.25">
      <c r="A12" s="3">
        <v>11</v>
      </c>
      <c r="B12">
        <v>1047.3499999999999</v>
      </c>
      <c r="C12">
        <f t="shared" si="0"/>
        <v>4.5</v>
      </c>
      <c r="D12">
        <f t="shared" si="1"/>
        <v>177.26999999999987</v>
      </c>
      <c r="E12">
        <f t="shared" si="2"/>
        <v>-172.76999999999987</v>
      </c>
      <c r="F12">
        <f t="shared" si="3"/>
        <v>20.25</v>
      </c>
      <c r="I12">
        <f t="shared" si="4"/>
        <v>8145.6264999999994</v>
      </c>
    </row>
    <row r="13" spans="1:9" x14ac:dyDescent="0.25">
      <c r="A13" s="3">
        <v>12</v>
      </c>
      <c r="B13">
        <v>1107.3499999999999</v>
      </c>
      <c r="C13">
        <f t="shared" si="0"/>
        <v>5.5</v>
      </c>
      <c r="D13">
        <f t="shared" si="1"/>
        <v>237.26999999999987</v>
      </c>
      <c r="E13">
        <f t="shared" si="2"/>
        <v>-231.76999999999987</v>
      </c>
      <c r="F13">
        <f t="shared" si="3"/>
        <v>30.25</v>
      </c>
      <c r="I13">
        <f t="shared" si="4"/>
        <v>8565.0264999999999</v>
      </c>
    </row>
    <row r="14" spans="1:9" x14ac:dyDescent="0.25">
      <c r="A14" s="1">
        <f>AVERAGE(A2:A13)</f>
        <v>6.5</v>
      </c>
      <c r="B14" s="4">
        <f>AVERAGE(B2:B13)</f>
        <v>870.07916666666677</v>
      </c>
      <c r="E14" s="1">
        <f>SUM(E2:E13)</f>
        <v>1.0000000000559339E-2</v>
      </c>
      <c r="F14" s="1">
        <f>SUM(F2:F13)</f>
        <v>143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2022-07-29T08:30:20Z</dcterms:created>
  <dcterms:modified xsi:type="dcterms:W3CDTF">2022-07-29T10:03:38Z</dcterms:modified>
</cp:coreProperties>
</file>