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zahra\Documents\Forecasting of Journal\"/>
    </mc:Choice>
  </mc:AlternateContent>
  <bookViews>
    <workbookView xWindow="0" yWindow="0" windowWidth="11565" windowHeight="4635"/>
  </bookViews>
  <sheets>
    <sheet name="2-3-1" sheetId="1" r:id="rId1"/>
    <sheet name="2-6-1" sheetId="3" r:id="rId2"/>
    <sheet name="2-2-1" sheetId="4" r:id="rId3"/>
    <sheet name="2-4-1" sheetId="2" r:id="rId4"/>
    <sheet name="2-8-1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I20" i="3" l="1"/>
  <c r="BI19" i="3"/>
  <c r="BI18" i="3"/>
  <c r="BI17" i="3"/>
  <c r="BI16" i="3"/>
  <c r="BH20" i="3"/>
  <c r="BH19" i="3"/>
  <c r="BH18" i="3"/>
  <c r="BH17" i="3"/>
  <c r="BH16" i="3"/>
  <c r="BG20" i="3"/>
  <c r="BG19" i="3"/>
  <c r="BG18" i="3"/>
  <c r="BG17" i="3"/>
  <c r="BG16" i="3"/>
  <c r="BF20" i="3"/>
  <c r="BF19" i="3"/>
  <c r="BF18" i="3"/>
  <c r="BF17" i="3"/>
  <c r="BF16" i="3"/>
  <c r="BE20" i="3"/>
  <c r="BE19" i="3"/>
  <c r="BE18" i="3"/>
  <c r="BE17" i="3"/>
  <c r="BE16" i="3"/>
  <c r="BD20" i="3"/>
  <c r="BD19" i="3"/>
  <c r="BD18" i="3"/>
  <c r="BD17" i="3"/>
  <c r="BD16" i="3"/>
  <c r="BC20" i="3"/>
  <c r="BC19" i="3"/>
  <c r="BC18" i="3"/>
  <c r="BC17" i="3"/>
  <c r="BC16" i="3"/>
  <c r="BA20" i="3"/>
  <c r="BA19" i="3"/>
  <c r="BA18" i="3"/>
  <c r="BA17" i="3"/>
  <c r="BA16" i="3"/>
  <c r="AZ20" i="3"/>
  <c r="AZ19" i="3"/>
  <c r="AZ18" i="3"/>
  <c r="AZ17" i="3"/>
  <c r="AZ16" i="3"/>
  <c r="AY20" i="3"/>
  <c r="AY19" i="3"/>
  <c r="AY18" i="3"/>
  <c r="AY17" i="3"/>
  <c r="AY16" i="3"/>
  <c r="AX20" i="3"/>
  <c r="AX19" i="3"/>
  <c r="AX18" i="3"/>
  <c r="AX17" i="3"/>
  <c r="AX16" i="3"/>
  <c r="AW20" i="3"/>
  <c r="AW19" i="3"/>
  <c r="AW18" i="3"/>
  <c r="AW17" i="3"/>
  <c r="AW16" i="3"/>
  <c r="AV20" i="3"/>
  <c r="AV19" i="3"/>
  <c r="AV18" i="3"/>
  <c r="AV17" i="3"/>
  <c r="AV16" i="3"/>
  <c r="AU20" i="3"/>
  <c r="AU19" i="3"/>
  <c r="AU18" i="3"/>
  <c r="AU17" i="3"/>
  <c r="AU16" i="3"/>
  <c r="AT20" i="3"/>
  <c r="AT19" i="3"/>
  <c r="AT18" i="3"/>
  <c r="AT17" i="3"/>
  <c r="AT16" i="3"/>
  <c r="AR20" i="3"/>
  <c r="AS20" i="3"/>
  <c r="AS19" i="3"/>
  <c r="AS18" i="3"/>
  <c r="AS17" i="3"/>
  <c r="AS16" i="3"/>
  <c r="AR19" i="3"/>
  <c r="AR18" i="3"/>
  <c r="AR17" i="3"/>
  <c r="AR16" i="3"/>
  <c r="AQ20" i="3"/>
  <c r="AQ19" i="3"/>
  <c r="AQ18" i="3"/>
  <c r="AQ17" i="3"/>
  <c r="AQ16" i="3"/>
  <c r="AP20" i="3"/>
  <c r="AP19" i="3"/>
  <c r="AP18" i="3"/>
  <c r="AP17" i="3"/>
  <c r="AP16" i="3"/>
  <c r="AO20" i="3"/>
  <c r="AO19" i="3"/>
  <c r="AO18" i="3"/>
  <c r="AO17" i="3"/>
  <c r="AO16" i="3"/>
  <c r="AN19" i="3"/>
  <c r="AN18" i="3"/>
  <c r="AN17" i="3"/>
  <c r="AN16" i="3"/>
  <c r="AM20" i="3"/>
  <c r="AM19" i="3"/>
  <c r="AM18" i="3"/>
  <c r="AM17" i="3"/>
  <c r="AM16" i="3"/>
  <c r="AL20" i="3"/>
  <c r="AL19" i="3"/>
  <c r="AL18" i="3"/>
  <c r="AL17" i="3"/>
  <c r="AL16" i="3"/>
  <c r="AK20" i="3"/>
  <c r="AK19" i="3"/>
  <c r="AK18" i="3"/>
  <c r="AK17" i="3"/>
  <c r="AK16" i="3"/>
  <c r="AJ20" i="3"/>
  <c r="AJ19" i="3"/>
  <c r="AJ18" i="3"/>
  <c r="AJ17" i="3"/>
  <c r="AJ16" i="3"/>
  <c r="AI20" i="3"/>
  <c r="AI19" i="3"/>
  <c r="AI18" i="3"/>
  <c r="AI17" i="3"/>
  <c r="AI16" i="3"/>
  <c r="BP17" i="1"/>
  <c r="BP16" i="1"/>
  <c r="F4" i="1" l="1"/>
  <c r="X22" i="3" l="1"/>
  <c r="W20" i="3"/>
  <c r="AC20" i="3" s="1"/>
  <c r="W19" i="3"/>
  <c r="AC19" i="3" s="1"/>
  <c r="W18" i="3"/>
  <c r="AC18" i="3" s="1"/>
  <c r="W17" i="3"/>
  <c r="AC17" i="3" s="1"/>
  <c r="W16" i="3"/>
  <c r="AC16" i="3" s="1"/>
  <c r="V20" i="3"/>
  <c r="AB20" i="3" s="1"/>
  <c r="V19" i="3"/>
  <c r="AB19" i="3" s="1"/>
  <c r="V18" i="3"/>
  <c r="AB18" i="3" s="1"/>
  <c r="V17" i="3"/>
  <c r="AB17" i="3" s="1"/>
  <c r="V16" i="3"/>
  <c r="AB16" i="3" s="1"/>
  <c r="U20" i="3"/>
  <c r="AA20" i="3" s="1"/>
  <c r="U19" i="3"/>
  <c r="AA19" i="3" s="1"/>
  <c r="U18" i="3"/>
  <c r="AA18" i="3" s="1"/>
  <c r="U17" i="3"/>
  <c r="AA17" i="3" s="1"/>
  <c r="U16" i="3"/>
  <c r="AA16" i="3" s="1"/>
  <c r="T20" i="3"/>
  <c r="Z20" i="3" s="1"/>
  <c r="T19" i="3"/>
  <c r="Z19" i="3" s="1"/>
  <c r="T18" i="3"/>
  <c r="Z18" i="3" s="1"/>
  <c r="T17" i="3"/>
  <c r="Z17" i="3" s="1"/>
  <c r="T16" i="3"/>
  <c r="Z16" i="3" s="1"/>
  <c r="S20" i="3"/>
  <c r="Y20" i="3" s="1"/>
  <c r="S18" i="3"/>
  <c r="Y18" i="3" s="1"/>
  <c r="S19" i="3"/>
  <c r="Y19" i="3" s="1"/>
  <c r="S17" i="3"/>
  <c r="Y17" i="3" s="1"/>
  <c r="S16" i="3"/>
  <c r="Y16" i="3" s="1"/>
  <c r="R21" i="3"/>
  <c r="X21" i="3" s="1"/>
  <c r="R20" i="3"/>
  <c r="X20" i="3" s="1"/>
  <c r="R19" i="3"/>
  <c r="X19" i="3" s="1"/>
  <c r="R18" i="3"/>
  <c r="X18" i="3" s="1"/>
  <c r="R17" i="3"/>
  <c r="X17" i="3" s="1"/>
  <c r="R16" i="3"/>
  <c r="X16" i="3" s="1"/>
  <c r="AM28" i="5"/>
  <c r="AL28" i="5"/>
  <c r="AM27" i="5"/>
  <c r="AL27" i="5"/>
  <c r="AM26" i="5"/>
  <c r="AL26" i="5"/>
  <c r="G8" i="5"/>
  <c r="G5" i="5"/>
  <c r="M4" i="5"/>
  <c r="H6" i="5" s="1"/>
  <c r="L4" i="5"/>
  <c r="G6" i="5" s="1"/>
  <c r="K4" i="5"/>
  <c r="F8" i="5" s="1"/>
  <c r="G4" i="5"/>
  <c r="M3" i="5"/>
  <c r="M5" i="5" s="1"/>
  <c r="L3" i="5"/>
  <c r="L5" i="5" s="1"/>
  <c r="K3" i="5"/>
  <c r="K5" i="5" s="1"/>
  <c r="G3" i="5"/>
  <c r="AD19" i="3" l="1"/>
  <c r="AE19" i="3" s="1"/>
  <c r="CF19" i="3" s="1"/>
  <c r="AD17" i="3"/>
  <c r="AE17" i="3" s="1"/>
  <c r="CE17" i="3" s="1"/>
  <c r="AD16" i="3"/>
  <c r="AE16" i="3" s="1"/>
  <c r="CF16" i="3" s="1"/>
  <c r="AD20" i="3"/>
  <c r="AE20" i="3" s="1"/>
  <c r="CF20" i="3" s="1"/>
  <c r="AD18" i="3"/>
  <c r="AE18" i="3" s="1"/>
  <c r="CE18" i="3" s="1"/>
  <c r="H3" i="5"/>
  <c r="F4" i="5"/>
  <c r="H5" i="5"/>
  <c r="F6" i="5"/>
  <c r="G7" i="5"/>
  <c r="H8" i="5"/>
  <c r="F7" i="5"/>
  <c r="H7" i="5"/>
  <c r="F3" i="5"/>
  <c r="H4" i="5"/>
  <c r="F5" i="5"/>
  <c r="M4" i="3"/>
  <c r="H8" i="3" s="1"/>
  <c r="L4" i="3"/>
  <c r="K4" i="3"/>
  <c r="M3" i="3"/>
  <c r="M5" i="3" s="1"/>
  <c r="L3" i="3"/>
  <c r="K3" i="3"/>
  <c r="F4" i="3" s="1"/>
  <c r="CE19" i="3" l="1"/>
  <c r="CG19" i="3" s="1"/>
  <c r="CF18" i="3"/>
  <c r="CE20" i="3"/>
  <c r="CG20" i="3" s="1"/>
  <c r="CF17" i="3"/>
  <c r="CE16" i="3"/>
  <c r="CH16" i="3" s="1"/>
  <c r="CG18" i="3"/>
  <c r="CH18" i="3"/>
  <c r="CG17" i="3"/>
  <c r="CH17" i="3"/>
  <c r="CH19" i="3"/>
  <c r="L5" i="3"/>
  <c r="G7" i="3"/>
  <c r="F6" i="3"/>
  <c r="H3" i="3"/>
  <c r="H4" i="3"/>
  <c r="H6" i="3"/>
  <c r="G4" i="3"/>
  <c r="K5" i="3"/>
  <c r="G6" i="3"/>
  <c r="H7" i="3"/>
  <c r="F5" i="3"/>
  <c r="F8" i="3"/>
  <c r="G3" i="3"/>
  <c r="G5" i="3"/>
  <c r="F7" i="3"/>
  <c r="G8" i="3"/>
  <c r="F3" i="3"/>
  <c r="H5" i="3"/>
  <c r="CH20" i="3" l="1"/>
  <c r="CH21" i="3" s="1"/>
  <c r="CL21" i="3" s="1"/>
  <c r="CL22" i="3" s="1"/>
  <c r="CL17" i="3"/>
  <c r="CF21" i="3"/>
  <c r="CL18" i="3" s="1"/>
  <c r="CE21" i="3"/>
  <c r="CG16" i="3"/>
  <c r="CG21" i="3" s="1"/>
  <c r="Q15" i="1"/>
  <c r="T15" i="1" s="1"/>
  <c r="Q14" i="1"/>
  <c r="T14" i="1" s="1"/>
  <c r="Q13" i="1"/>
  <c r="T13" i="1" s="1"/>
  <c r="Q12" i="1"/>
  <c r="T12" i="1" s="1"/>
  <c r="Q11" i="1"/>
  <c r="T11" i="1" s="1"/>
  <c r="P15" i="1"/>
  <c r="S15" i="1" s="1"/>
  <c r="P14" i="1"/>
  <c r="S14" i="1" s="1"/>
  <c r="P13" i="1"/>
  <c r="S13" i="1" s="1"/>
  <c r="P12" i="1"/>
  <c r="S12" i="1" s="1"/>
  <c r="P11" i="1"/>
  <c r="S11" i="1" s="1"/>
  <c r="O15" i="1"/>
  <c r="R15" i="1" s="1"/>
  <c r="O14" i="1"/>
  <c r="R14" i="1" s="1"/>
  <c r="O13" i="1"/>
  <c r="R13" i="1" s="1"/>
  <c r="O12" i="1"/>
  <c r="R12" i="1" s="1"/>
  <c r="O11" i="1"/>
  <c r="R11" i="1" s="1"/>
  <c r="U14" i="1" l="1"/>
  <c r="V14" i="1" s="1"/>
  <c r="U13" i="1"/>
  <c r="V13" i="1" s="1"/>
  <c r="U11" i="1"/>
  <c r="V11" i="1" s="1"/>
  <c r="U15" i="1"/>
  <c r="V15" i="1" s="1"/>
  <c r="U12" i="1"/>
  <c r="V12" i="1" s="1"/>
  <c r="CL19" i="3"/>
  <c r="CL20" i="3" s="1"/>
  <c r="Q5" i="4"/>
  <c r="Q4" i="4"/>
  <c r="P5" i="4"/>
  <c r="P4" i="4"/>
  <c r="O5" i="4"/>
  <c r="O4" i="4"/>
  <c r="M5" i="2"/>
  <c r="L5" i="2"/>
  <c r="K5" i="2"/>
  <c r="M4" i="2"/>
  <c r="L4" i="2"/>
  <c r="K4" i="2"/>
  <c r="M5" i="1"/>
  <c r="L5" i="1"/>
  <c r="K5" i="1"/>
  <c r="M4" i="1"/>
  <c r="L4" i="1"/>
  <c r="K4" i="1"/>
  <c r="BI12" i="1" l="1"/>
  <c r="BK12" i="1" s="1"/>
  <c r="BL12" i="1"/>
  <c r="BJ12" i="1"/>
  <c r="Z12" i="1"/>
  <c r="Z11" i="1"/>
  <c r="BJ11" i="1"/>
  <c r="BI11" i="1"/>
  <c r="BL11" i="1"/>
  <c r="BI14" i="1"/>
  <c r="BK14" i="1" s="1"/>
  <c r="BJ14" i="1"/>
  <c r="BL14" i="1"/>
  <c r="Z14" i="1"/>
  <c r="BL13" i="1"/>
  <c r="BI13" i="1"/>
  <c r="BK13" i="1" s="1"/>
  <c r="BJ13" i="1"/>
  <c r="Z13" i="1"/>
  <c r="BJ15" i="1"/>
  <c r="BL15" i="1"/>
  <c r="BI15" i="1"/>
  <c r="BK15" i="1" s="1"/>
  <c r="Z15" i="1"/>
  <c r="BL16" i="1" l="1"/>
  <c r="AL15" i="1"/>
  <c r="AX15" i="1" s="1"/>
  <c r="AC15" i="1"/>
  <c r="AG15" i="1"/>
  <c r="AJ15" i="1" s="1"/>
  <c r="AN15" i="1"/>
  <c r="AZ15" i="1" s="1"/>
  <c r="AF15" i="1"/>
  <c r="AI15" i="1" s="1"/>
  <c r="AK15" i="1"/>
  <c r="AW15" i="1" s="1"/>
  <c r="AB15" i="1"/>
  <c r="AM15" i="1"/>
  <c r="AY15" i="1" s="1"/>
  <c r="AE15" i="1"/>
  <c r="AH15" i="1" s="1"/>
  <c r="AA15" i="1"/>
  <c r="AM14" i="1"/>
  <c r="AY14" i="1" s="1"/>
  <c r="AE14" i="1"/>
  <c r="AH14" i="1" s="1"/>
  <c r="AL14" i="1"/>
  <c r="AX14" i="1" s="1"/>
  <c r="AC14" i="1"/>
  <c r="AK14" i="1"/>
  <c r="AW14" i="1" s="1"/>
  <c r="AB14" i="1"/>
  <c r="AF14" i="1"/>
  <c r="AI14" i="1" s="1"/>
  <c r="AG14" i="1"/>
  <c r="AJ14" i="1" s="1"/>
  <c r="AN14" i="1"/>
  <c r="AZ14" i="1" s="1"/>
  <c r="AA14" i="1"/>
  <c r="AK12" i="1"/>
  <c r="AW12" i="1" s="1"/>
  <c r="AG12" i="1"/>
  <c r="AJ12" i="1" s="1"/>
  <c r="AB12" i="1"/>
  <c r="AF12" i="1"/>
  <c r="AI12" i="1" s="1"/>
  <c r="AM12" i="1"/>
  <c r="AY12" i="1" s="1"/>
  <c r="AE12" i="1"/>
  <c r="AH12" i="1" s="1"/>
  <c r="AN12" i="1"/>
  <c r="AZ12" i="1" s="1"/>
  <c r="AL12" i="1"/>
  <c r="AX12" i="1" s="1"/>
  <c r="AC12" i="1"/>
  <c r="AA12" i="1"/>
  <c r="BI16" i="1"/>
  <c r="BK11" i="1"/>
  <c r="BK16" i="1" s="1"/>
  <c r="BP12" i="1"/>
  <c r="BJ16" i="1"/>
  <c r="AN13" i="1"/>
  <c r="AZ13" i="1" s="1"/>
  <c r="AF13" i="1"/>
  <c r="AI13" i="1" s="1"/>
  <c r="AM13" i="1"/>
  <c r="AY13" i="1" s="1"/>
  <c r="AK13" i="1"/>
  <c r="AW13" i="1" s="1"/>
  <c r="AB13" i="1"/>
  <c r="AE13" i="1"/>
  <c r="AH13" i="1" s="1"/>
  <c r="AL13" i="1"/>
  <c r="AX13" i="1" s="1"/>
  <c r="AC13" i="1"/>
  <c r="AG13" i="1"/>
  <c r="AJ13" i="1" s="1"/>
  <c r="AA13" i="1"/>
  <c r="AL11" i="1"/>
  <c r="AX11" i="1" s="1"/>
  <c r="AC11" i="1"/>
  <c r="AK11" i="1"/>
  <c r="AW11" i="1" s="1"/>
  <c r="AB11" i="1"/>
  <c r="AM11" i="1"/>
  <c r="AY11" i="1" s="1"/>
  <c r="AE11" i="1"/>
  <c r="AH11" i="1" s="1"/>
  <c r="AG11" i="1"/>
  <c r="AJ11" i="1" s="1"/>
  <c r="AN11" i="1"/>
  <c r="AZ11" i="1" s="1"/>
  <c r="AF11" i="1"/>
  <c r="AI11" i="1" s="1"/>
  <c r="AA11" i="1"/>
  <c r="Q6" i="4"/>
  <c r="M6" i="2"/>
  <c r="BP13" i="1" l="1"/>
  <c r="BP14" i="1"/>
  <c r="BP15" i="1" s="1"/>
  <c r="AU13" i="1"/>
  <c r="BG13" i="1" s="1"/>
  <c r="AR13" i="1"/>
  <c r="BD13" i="1" s="1"/>
  <c r="AQ11" i="1"/>
  <c r="BC11" i="1" s="1"/>
  <c r="AT11" i="1"/>
  <c r="BF11" i="1" s="1"/>
  <c r="AU11" i="1"/>
  <c r="BG11" i="1" s="1"/>
  <c r="AR11" i="1"/>
  <c r="BD11" i="1" s="1"/>
  <c r="AS13" i="1"/>
  <c r="BE13" i="1" s="1"/>
  <c r="AP13" i="1"/>
  <c r="BB13" i="1" s="1"/>
  <c r="AQ13" i="1"/>
  <c r="BC13" i="1" s="1"/>
  <c r="AT13" i="1"/>
  <c r="BF13" i="1" s="1"/>
  <c r="AT12" i="1"/>
  <c r="BF12" i="1" s="1"/>
  <c r="AQ12" i="1"/>
  <c r="BC12" i="1" s="1"/>
  <c r="AS14" i="1"/>
  <c r="BE14" i="1" s="1"/>
  <c r="AP14" i="1"/>
  <c r="BB14" i="1" s="1"/>
  <c r="AP11" i="1"/>
  <c r="BB11" i="1" s="1"/>
  <c r="AS11" i="1"/>
  <c r="BE11" i="1" s="1"/>
  <c r="AU15" i="1"/>
  <c r="BG15" i="1" s="1"/>
  <c r="AR15" i="1"/>
  <c r="BD15" i="1" s="1"/>
  <c r="AP12" i="1"/>
  <c r="BB12" i="1" s="1"/>
  <c r="AS12" i="1"/>
  <c r="BE12" i="1" s="1"/>
  <c r="AU12" i="1"/>
  <c r="BG12" i="1" s="1"/>
  <c r="AR12" i="1"/>
  <c r="BD12" i="1" s="1"/>
  <c r="AR14" i="1"/>
  <c r="BD14" i="1" s="1"/>
  <c r="AU14" i="1"/>
  <c r="BG14" i="1" s="1"/>
  <c r="AQ14" i="1"/>
  <c r="BC14" i="1" s="1"/>
  <c r="AT14" i="1"/>
  <c r="BF14" i="1" s="1"/>
  <c r="AP15" i="1"/>
  <c r="BB15" i="1" s="1"/>
  <c r="AS15" i="1"/>
  <c r="BE15" i="1" s="1"/>
  <c r="AQ15" i="1"/>
  <c r="BC15" i="1" s="1"/>
  <c r="AT15" i="1"/>
  <c r="BF15" i="1" s="1"/>
  <c r="J7" i="4"/>
  <c r="J8" i="4"/>
  <c r="J4" i="4"/>
  <c r="J9" i="4"/>
  <c r="J5" i="4"/>
  <c r="J6" i="4"/>
  <c r="K8" i="4"/>
  <c r="K4" i="4"/>
  <c r="K7" i="4"/>
  <c r="K9" i="4"/>
  <c r="K5" i="4"/>
  <c r="K6" i="4"/>
  <c r="L9" i="4"/>
  <c r="L5" i="4"/>
  <c r="L6" i="4"/>
  <c r="L4" i="4"/>
  <c r="L7" i="4"/>
  <c r="L8" i="4"/>
  <c r="G8" i="2"/>
  <c r="G4" i="2"/>
  <c r="G5" i="2"/>
  <c r="G6" i="2"/>
  <c r="G7" i="2"/>
  <c r="G9" i="2"/>
  <c r="F7" i="2"/>
  <c r="F8" i="2"/>
  <c r="F4" i="2"/>
  <c r="F9" i="2"/>
  <c r="F5" i="2"/>
  <c r="F6" i="2"/>
  <c r="H9" i="2"/>
  <c r="H5" i="2"/>
  <c r="H6" i="2"/>
  <c r="H7" i="2"/>
  <c r="H8" i="2"/>
  <c r="H4" i="2"/>
  <c r="H8" i="1"/>
  <c r="L6" i="1"/>
  <c r="H7" i="1"/>
  <c r="K6" i="1"/>
  <c r="G8" i="1"/>
  <c r="G7" i="1"/>
  <c r="G4" i="1"/>
  <c r="G6" i="1"/>
  <c r="F5" i="1"/>
  <c r="F7" i="1"/>
  <c r="H9" i="1"/>
  <c r="F6" i="1"/>
  <c r="H4" i="1"/>
  <c r="F8" i="1"/>
  <c r="G9" i="1"/>
  <c r="M6" i="1"/>
  <c r="H5" i="1"/>
  <c r="F9" i="1"/>
  <c r="G5" i="1"/>
  <c r="H6" i="1"/>
  <c r="O6" i="4"/>
  <c r="P6" i="4"/>
  <c r="K6" i="2"/>
  <c r="L6" i="2"/>
</calcChain>
</file>

<file path=xl/sharedStrings.xml><?xml version="1.0" encoding="utf-8"?>
<sst xmlns="http://schemas.openxmlformats.org/spreadsheetml/2006/main" count="1280" uniqueCount="687">
  <si>
    <t>Time</t>
  </si>
  <si>
    <r>
      <t>X</t>
    </r>
    <r>
      <rPr>
        <b/>
        <vertAlign val="subscript"/>
        <sz val="11"/>
        <color theme="1"/>
        <rFont val="Calibri"/>
        <family val="2"/>
        <scheme val="minor"/>
      </rPr>
      <t>1</t>
    </r>
  </si>
  <si>
    <r>
      <t>X</t>
    </r>
    <r>
      <rPr>
        <b/>
        <vertAlign val="subscript"/>
        <sz val="11"/>
        <color theme="1"/>
        <rFont val="Calibri"/>
        <family val="2"/>
        <scheme val="minor"/>
      </rPr>
      <t>2</t>
    </r>
  </si>
  <si>
    <t>Y (Target)</t>
  </si>
  <si>
    <t>Min Max Normalization</t>
  </si>
  <si>
    <r>
      <t>X</t>
    </r>
    <r>
      <rPr>
        <b/>
        <vertAlign val="subscript"/>
        <sz val="11"/>
        <color theme="1"/>
        <rFont val="Times New Roman"/>
        <family val="1"/>
      </rPr>
      <t>1</t>
    </r>
  </si>
  <si>
    <r>
      <t>X</t>
    </r>
    <r>
      <rPr>
        <b/>
        <vertAlign val="subscript"/>
        <sz val="11"/>
        <color theme="1"/>
        <rFont val="Times New Roman"/>
        <family val="1"/>
      </rPr>
      <t>2</t>
    </r>
  </si>
  <si>
    <t>Max</t>
  </si>
  <si>
    <t>Min</t>
  </si>
  <si>
    <t>selisih</t>
  </si>
  <si>
    <t>Rata-rata</t>
  </si>
  <si>
    <t>Y</t>
  </si>
  <si>
    <t>DATA TIME SERIES</t>
  </si>
  <si>
    <t>(D9-M4)/(M3-M4)</t>
  </si>
  <si>
    <t>(D10-M4)/(M3-M4)</t>
  </si>
  <si>
    <t>(D11-M4)/(M3-M4)</t>
  </si>
  <si>
    <t>(B9-K4)/(K3-K4)</t>
  </si>
  <si>
    <t>(B10-K4)/(K3-K4)</t>
  </si>
  <si>
    <t>(B11-K4)/(K3-K4)</t>
  </si>
  <si>
    <t>(C9-L4)/(L3-L4)</t>
  </si>
  <si>
    <t>(C10-L4)/(L3-L4)</t>
  </si>
  <si>
    <t>(C11-L4)/(L3-L4)</t>
  </si>
  <si>
    <r>
      <t xml:space="preserve">Bobot Awal Bias ke </t>
    </r>
    <r>
      <rPr>
        <i/>
        <sz val="11"/>
        <color theme="1"/>
        <rFont val="Calibri"/>
        <family val="2"/>
        <scheme val="minor"/>
      </rPr>
      <t>Hidden Layer</t>
    </r>
  </si>
  <si>
    <r>
      <t xml:space="preserve">Bobot Awal Input Layer ke </t>
    </r>
    <r>
      <rPr>
        <i/>
        <sz val="11"/>
        <color theme="1"/>
        <rFont val="Calibri"/>
        <family val="2"/>
        <scheme val="minor"/>
      </rPr>
      <t>Hidden Layer</t>
    </r>
  </si>
  <si>
    <t>Bobot Bias Ke Output Layer</t>
  </si>
  <si>
    <r>
      <t xml:space="preserve">Bobot awal H ke </t>
    </r>
    <r>
      <rPr>
        <i/>
        <sz val="11"/>
        <color theme="1"/>
        <rFont val="Calibri"/>
        <family val="2"/>
        <scheme val="minor"/>
      </rPr>
      <t>output layer</t>
    </r>
  </si>
  <si>
    <r>
      <t xml:space="preserve"> V</t>
    </r>
    <r>
      <rPr>
        <b/>
        <vertAlign val="subscript"/>
        <sz val="11"/>
        <color theme="1"/>
        <rFont val="Times New Roman"/>
        <family val="1"/>
      </rPr>
      <t xml:space="preserve">01 </t>
    </r>
  </si>
  <si>
    <r>
      <t xml:space="preserve"> V</t>
    </r>
    <r>
      <rPr>
        <b/>
        <vertAlign val="subscript"/>
        <sz val="11"/>
        <color theme="1"/>
        <rFont val="Times New Roman"/>
        <family val="1"/>
      </rPr>
      <t>11</t>
    </r>
  </si>
  <si>
    <r>
      <t xml:space="preserve"> V</t>
    </r>
    <r>
      <rPr>
        <b/>
        <vertAlign val="subscript"/>
        <sz val="11"/>
        <color theme="1"/>
        <rFont val="Times New Roman"/>
        <family val="1"/>
      </rPr>
      <t>12</t>
    </r>
  </si>
  <si>
    <r>
      <t xml:space="preserve"> V</t>
    </r>
    <r>
      <rPr>
        <b/>
        <vertAlign val="subscript"/>
        <sz val="11"/>
        <color theme="1"/>
        <rFont val="Times New Roman"/>
        <family val="1"/>
      </rPr>
      <t>13</t>
    </r>
  </si>
  <si>
    <r>
      <t xml:space="preserve"> V</t>
    </r>
    <r>
      <rPr>
        <b/>
        <vertAlign val="subscript"/>
        <sz val="11"/>
        <color theme="1"/>
        <rFont val="Times New Roman"/>
        <family val="1"/>
      </rPr>
      <t xml:space="preserve">21 </t>
    </r>
  </si>
  <si>
    <r>
      <t xml:space="preserve"> V</t>
    </r>
    <r>
      <rPr>
        <b/>
        <vertAlign val="subscript"/>
        <sz val="11"/>
        <color theme="1"/>
        <rFont val="Times New Roman"/>
        <family val="1"/>
      </rPr>
      <t xml:space="preserve">22 </t>
    </r>
  </si>
  <si>
    <r>
      <t xml:space="preserve"> V</t>
    </r>
    <r>
      <rPr>
        <b/>
        <vertAlign val="subscript"/>
        <sz val="11"/>
        <color theme="1"/>
        <rFont val="Times New Roman"/>
        <family val="1"/>
      </rPr>
      <t>23</t>
    </r>
  </si>
  <si>
    <r>
      <t xml:space="preserve">Bobot Awal Bias ke </t>
    </r>
    <r>
      <rPr>
        <i/>
        <sz val="11"/>
        <color theme="1"/>
        <rFont val="Times New Roman"/>
        <family val="1"/>
      </rPr>
      <t>Hidden Layer</t>
    </r>
  </si>
  <si>
    <r>
      <t xml:space="preserve">Bobot awal H ke </t>
    </r>
    <r>
      <rPr>
        <i/>
        <sz val="11"/>
        <color theme="1"/>
        <rFont val="Times New Roman"/>
        <family val="1"/>
      </rPr>
      <t>output layer</t>
    </r>
  </si>
  <si>
    <r>
      <t>w</t>
    </r>
    <r>
      <rPr>
        <vertAlign val="subscript"/>
        <sz val="11"/>
        <color theme="1"/>
        <rFont val="Calibri"/>
        <family val="2"/>
        <charset val="1"/>
        <scheme val="minor"/>
      </rPr>
      <t>0</t>
    </r>
  </si>
  <si>
    <r>
      <t>w</t>
    </r>
    <r>
      <rPr>
        <vertAlign val="subscript"/>
        <sz val="11"/>
        <color theme="1"/>
        <rFont val="Calibri"/>
        <family val="2"/>
        <charset val="1"/>
        <scheme val="minor"/>
      </rPr>
      <t>1</t>
    </r>
  </si>
  <si>
    <r>
      <t>w</t>
    </r>
    <r>
      <rPr>
        <vertAlign val="subscript"/>
        <sz val="11"/>
        <color theme="1"/>
        <rFont val="Calibri"/>
        <family val="2"/>
        <charset val="1"/>
        <scheme val="minor"/>
      </rPr>
      <t>2</t>
    </r>
  </si>
  <si>
    <r>
      <t>w</t>
    </r>
    <r>
      <rPr>
        <vertAlign val="subscript"/>
        <sz val="11"/>
        <color theme="1"/>
        <rFont val="Calibri"/>
        <family val="2"/>
        <charset val="1"/>
        <scheme val="minor"/>
      </rPr>
      <t>3</t>
    </r>
  </si>
  <si>
    <t>Feedforward Propagation</t>
  </si>
  <si>
    <r>
      <t>Z_net</t>
    </r>
    <r>
      <rPr>
        <b/>
        <vertAlign val="subscript"/>
        <sz val="12"/>
        <color theme="1"/>
        <rFont val="Times New Roman"/>
        <family val="1"/>
      </rPr>
      <t>1</t>
    </r>
  </si>
  <si>
    <r>
      <t>Z_net</t>
    </r>
    <r>
      <rPr>
        <b/>
        <vertAlign val="subscript"/>
        <sz val="12"/>
        <color theme="1"/>
        <rFont val="Times New Roman"/>
        <family val="1"/>
      </rPr>
      <t>2</t>
    </r>
  </si>
  <si>
    <r>
      <t>Z_net</t>
    </r>
    <r>
      <rPr>
        <b/>
        <vertAlign val="subscript"/>
        <sz val="12"/>
        <color theme="1"/>
        <rFont val="Times New Roman"/>
        <family val="1"/>
      </rPr>
      <t>3</t>
    </r>
    <r>
      <rPr>
        <b/>
        <sz val="12"/>
        <color theme="1"/>
        <rFont val="Times New Roman"/>
        <family val="1"/>
      </rPr>
      <t xml:space="preserve"> </t>
    </r>
  </si>
  <si>
    <r>
      <t xml:space="preserve">Fungsi Aktivasi </t>
    </r>
    <r>
      <rPr>
        <b/>
        <i/>
        <sz val="11"/>
        <color theme="1"/>
        <rFont val="Times New Roman"/>
        <family val="1"/>
      </rPr>
      <t>Hidden Layer</t>
    </r>
  </si>
  <si>
    <r>
      <t xml:space="preserve">Fungsi Aktivasi pada </t>
    </r>
    <r>
      <rPr>
        <b/>
        <i/>
        <sz val="11"/>
        <color theme="1"/>
        <rFont val="Times New Roman"/>
        <family val="1"/>
      </rPr>
      <t>Output Layer</t>
    </r>
  </si>
  <si>
    <t>Tahap Backpropagation</t>
  </si>
  <si>
    <t>Faktor Kesalahan Tersembunyi</t>
  </si>
  <si>
    <t>Koreksi Bias</t>
  </si>
  <si>
    <t>Koreksi Bobot ke Output</t>
  </si>
  <si>
    <r>
      <t xml:space="preserve"> Z</t>
    </r>
    <r>
      <rPr>
        <b/>
        <vertAlign val="subscript"/>
        <sz val="11"/>
        <color theme="1"/>
        <rFont val="Times New Roman"/>
        <family val="1"/>
      </rPr>
      <t>1</t>
    </r>
  </si>
  <si>
    <r>
      <t xml:space="preserve"> Z</t>
    </r>
    <r>
      <rPr>
        <b/>
        <vertAlign val="subscript"/>
        <sz val="11"/>
        <color theme="1"/>
        <rFont val="Times New Roman"/>
        <family val="1"/>
      </rPr>
      <t>2</t>
    </r>
  </si>
  <si>
    <r>
      <t xml:space="preserve"> Z</t>
    </r>
    <r>
      <rPr>
        <b/>
        <vertAlign val="subscript"/>
        <sz val="11"/>
        <color theme="1"/>
        <rFont val="Times New Roman"/>
        <family val="1"/>
      </rPr>
      <t>3</t>
    </r>
  </si>
  <si>
    <r>
      <t xml:space="preserve"> Ynet</t>
    </r>
    <r>
      <rPr>
        <b/>
        <vertAlign val="subscript"/>
        <sz val="11"/>
        <color theme="1"/>
        <rFont val="Calibri"/>
        <family val="2"/>
        <scheme val="minor"/>
      </rPr>
      <t>1</t>
    </r>
  </si>
  <si>
    <r>
      <t xml:space="preserve"> Y</t>
    </r>
    <r>
      <rPr>
        <b/>
        <vertAlign val="subscript"/>
        <sz val="11"/>
        <color theme="1"/>
        <rFont val="Calibri"/>
        <family val="2"/>
        <scheme val="minor"/>
      </rPr>
      <t xml:space="preserve">1 </t>
    </r>
  </si>
  <si>
    <t xml:space="preserve"> δ</t>
  </si>
  <si>
    <r>
      <t xml:space="preserve"> δ</t>
    </r>
    <r>
      <rPr>
        <b/>
        <vertAlign val="subscript"/>
        <sz val="11"/>
        <color theme="1"/>
        <rFont val="Calibri"/>
        <family val="2"/>
        <scheme val="minor"/>
      </rPr>
      <t>1</t>
    </r>
  </si>
  <si>
    <r>
      <t xml:space="preserve"> δ</t>
    </r>
    <r>
      <rPr>
        <b/>
        <vertAlign val="subscript"/>
        <sz val="11"/>
        <color theme="1"/>
        <rFont val="Calibri"/>
        <family val="2"/>
        <scheme val="minor"/>
      </rPr>
      <t>2</t>
    </r>
  </si>
  <si>
    <r>
      <t xml:space="preserve"> δ</t>
    </r>
    <r>
      <rPr>
        <b/>
        <vertAlign val="subscript"/>
        <sz val="11"/>
        <color theme="1"/>
        <rFont val="Calibri"/>
        <family val="2"/>
        <scheme val="minor"/>
      </rPr>
      <t>3</t>
    </r>
  </si>
  <si>
    <r>
      <t xml:space="preserve"> δ net</t>
    </r>
    <r>
      <rPr>
        <b/>
        <vertAlign val="subscript"/>
        <sz val="11"/>
        <color theme="1"/>
        <rFont val="Calibri"/>
        <family val="2"/>
        <scheme val="minor"/>
      </rPr>
      <t>1</t>
    </r>
  </si>
  <si>
    <r>
      <t xml:space="preserve"> δ net</t>
    </r>
    <r>
      <rPr>
        <b/>
        <vertAlign val="subscript"/>
        <sz val="11"/>
        <color theme="1"/>
        <rFont val="Calibri"/>
        <family val="2"/>
        <scheme val="minor"/>
      </rPr>
      <t>2</t>
    </r>
  </si>
  <si>
    <r>
      <t xml:space="preserve"> δ net</t>
    </r>
    <r>
      <rPr>
        <b/>
        <vertAlign val="subscript"/>
        <sz val="11"/>
        <color theme="1"/>
        <rFont val="Calibri"/>
        <family val="2"/>
        <scheme val="minor"/>
      </rPr>
      <t>3</t>
    </r>
  </si>
  <si>
    <r>
      <t xml:space="preserve"> δ_net</t>
    </r>
    <r>
      <rPr>
        <vertAlign val="subscript"/>
        <sz val="12"/>
        <color rgb="FF000000"/>
        <rFont val="Times New Roman"/>
        <family val="1"/>
      </rPr>
      <t xml:space="preserve">1 </t>
    </r>
    <r>
      <rPr>
        <sz val="12"/>
        <color rgb="FF000000"/>
        <rFont val="Times New Roman"/>
        <family val="1"/>
      </rPr>
      <t>Z</t>
    </r>
    <r>
      <rPr>
        <vertAlign val="subscript"/>
        <sz val="12"/>
        <color rgb="FF000000"/>
        <rFont val="Times New Roman"/>
        <family val="1"/>
      </rPr>
      <t>1</t>
    </r>
  </si>
  <si>
    <r>
      <t xml:space="preserve"> δ_net</t>
    </r>
    <r>
      <rPr>
        <vertAlign val="subscript"/>
        <sz val="12"/>
        <color rgb="FF000000"/>
        <rFont val="Times New Roman"/>
        <family val="1"/>
      </rPr>
      <t xml:space="preserve">2 </t>
    </r>
    <r>
      <rPr>
        <sz val="12"/>
        <color rgb="FF000000"/>
        <rFont val="Times New Roman"/>
        <family val="1"/>
      </rPr>
      <t>Z</t>
    </r>
    <r>
      <rPr>
        <vertAlign val="subscript"/>
        <sz val="12"/>
        <color rgb="FF000000"/>
        <rFont val="Times New Roman"/>
        <family val="1"/>
      </rPr>
      <t>2</t>
    </r>
  </si>
  <si>
    <r>
      <t xml:space="preserve"> δ_net</t>
    </r>
    <r>
      <rPr>
        <vertAlign val="subscript"/>
        <sz val="12"/>
        <color rgb="FF000000"/>
        <rFont val="Times New Roman"/>
        <family val="1"/>
      </rPr>
      <t xml:space="preserve">3 </t>
    </r>
    <r>
      <rPr>
        <sz val="12"/>
        <color rgb="FF000000"/>
        <rFont val="Times New Roman"/>
        <family val="1"/>
      </rPr>
      <t>Z</t>
    </r>
    <r>
      <rPr>
        <vertAlign val="subscript"/>
        <sz val="12"/>
        <color rgb="FF000000"/>
        <rFont val="Times New Roman"/>
        <family val="1"/>
      </rPr>
      <t>3</t>
    </r>
  </si>
  <si>
    <r>
      <t>Δ w</t>
    </r>
    <r>
      <rPr>
        <vertAlign val="subscript"/>
        <sz val="11"/>
        <color theme="1"/>
        <rFont val="Calibri"/>
        <family val="2"/>
        <charset val="1"/>
        <scheme val="minor"/>
      </rPr>
      <t>0</t>
    </r>
  </si>
  <si>
    <r>
      <t>Δ w</t>
    </r>
    <r>
      <rPr>
        <vertAlign val="subscript"/>
        <sz val="11"/>
        <color theme="1"/>
        <rFont val="Calibri"/>
        <family val="2"/>
        <charset val="1"/>
        <scheme val="minor"/>
      </rPr>
      <t>1</t>
    </r>
  </si>
  <si>
    <r>
      <t>Δ w</t>
    </r>
    <r>
      <rPr>
        <vertAlign val="subscript"/>
        <sz val="11"/>
        <color theme="1"/>
        <rFont val="Calibri"/>
        <family val="2"/>
        <charset val="1"/>
        <scheme val="minor"/>
      </rPr>
      <t>2</t>
    </r>
  </si>
  <si>
    <r>
      <t>Δ w</t>
    </r>
    <r>
      <rPr>
        <vertAlign val="subscript"/>
        <sz val="11"/>
        <color theme="1"/>
        <rFont val="Calibri"/>
        <family val="2"/>
        <charset val="1"/>
        <scheme val="minor"/>
      </rPr>
      <t>3</t>
    </r>
  </si>
  <si>
    <t>α  (Learning Rate)</t>
  </si>
  <si>
    <t>1/(1+(2,71828183^-Znet))</t>
  </si>
  <si>
    <r>
      <t>y_net</t>
    </r>
    <r>
      <rPr>
        <vertAlign val="subscript"/>
        <sz val="12"/>
        <color theme="1"/>
        <rFont val="Times New Roman"/>
        <family val="1"/>
      </rPr>
      <t xml:space="preserve"> </t>
    </r>
    <r>
      <rPr>
        <sz val="12"/>
        <color rgb="FF000000"/>
        <rFont val="Times New Roman"/>
        <family val="1"/>
      </rPr>
      <t>= w</t>
    </r>
    <r>
      <rPr>
        <vertAlign val="subscript"/>
        <sz val="12"/>
        <color rgb="FF000000"/>
        <rFont val="Times New Roman"/>
        <family val="1"/>
      </rPr>
      <t>0</t>
    </r>
    <r>
      <rPr>
        <sz val="12"/>
        <color rgb="FF000000"/>
        <rFont val="Times New Roman"/>
        <family val="1"/>
      </rPr>
      <t xml:space="preserve"> + w</t>
    </r>
    <r>
      <rPr>
        <vertAlign val="subscript"/>
        <sz val="12"/>
        <color rgb="FF000000"/>
        <rFont val="Times New Roman"/>
        <family val="1"/>
      </rPr>
      <t>1</t>
    </r>
    <r>
      <rPr>
        <sz val="12"/>
        <color rgb="FF000000"/>
        <rFont val="Times New Roman"/>
        <family val="1"/>
      </rPr>
      <t>*z</t>
    </r>
    <r>
      <rPr>
        <vertAlign val="subscript"/>
        <sz val="12"/>
        <color rgb="FF000000"/>
        <rFont val="Times New Roman"/>
        <family val="1"/>
      </rPr>
      <t xml:space="preserve">1 </t>
    </r>
    <r>
      <rPr>
        <sz val="12"/>
        <color rgb="FF000000"/>
        <rFont val="Times New Roman"/>
        <family val="1"/>
      </rPr>
      <t>+ w</t>
    </r>
    <r>
      <rPr>
        <vertAlign val="subscript"/>
        <sz val="12"/>
        <color rgb="FF000000"/>
        <rFont val="Times New Roman"/>
        <family val="1"/>
      </rPr>
      <t>2</t>
    </r>
    <r>
      <rPr>
        <sz val="12"/>
        <color rgb="FF000000"/>
        <rFont val="Times New Roman"/>
        <family val="1"/>
      </rPr>
      <t>*z</t>
    </r>
    <r>
      <rPr>
        <vertAlign val="subscript"/>
        <sz val="12"/>
        <color rgb="FF000000"/>
        <rFont val="Times New Roman"/>
        <family val="1"/>
      </rPr>
      <t>2</t>
    </r>
    <r>
      <rPr>
        <sz val="12"/>
        <color rgb="FF000000"/>
        <rFont val="Times New Roman"/>
        <family val="1"/>
      </rPr>
      <t xml:space="preserve"> </t>
    </r>
  </si>
  <si>
    <r>
      <t xml:space="preserve"> δ_net</t>
    </r>
    <r>
      <rPr>
        <b/>
        <vertAlign val="subscript"/>
        <sz val="12"/>
        <color rgb="FF000000"/>
        <rFont val="Times New Roman"/>
        <family val="1"/>
      </rPr>
      <t xml:space="preserve">1 </t>
    </r>
    <r>
      <rPr>
        <b/>
        <sz val="12"/>
        <color rgb="FF000000"/>
        <rFont val="Times New Roman"/>
        <family val="1"/>
      </rPr>
      <t>Z</t>
    </r>
    <r>
      <rPr>
        <b/>
        <vertAlign val="subscript"/>
        <sz val="12"/>
        <color rgb="FF000000"/>
        <rFont val="Times New Roman"/>
        <family val="1"/>
      </rPr>
      <t>1</t>
    </r>
  </si>
  <si>
    <r>
      <t xml:space="preserve"> δ_net</t>
    </r>
    <r>
      <rPr>
        <b/>
        <vertAlign val="subscript"/>
        <sz val="12"/>
        <color rgb="FF000000"/>
        <rFont val="Times New Roman"/>
        <family val="1"/>
      </rPr>
      <t xml:space="preserve">2 </t>
    </r>
    <r>
      <rPr>
        <b/>
        <sz val="12"/>
        <color rgb="FF000000"/>
        <rFont val="Times New Roman"/>
        <family val="1"/>
      </rPr>
      <t>Z</t>
    </r>
    <r>
      <rPr>
        <b/>
        <vertAlign val="subscript"/>
        <sz val="12"/>
        <color rgb="FF000000"/>
        <rFont val="Times New Roman"/>
        <family val="1"/>
      </rPr>
      <t>2</t>
    </r>
  </si>
  <si>
    <r>
      <t xml:space="preserve"> δ_net</t>
    </r>
    <r>
      <rPr>
        <b/>
        <vertAlign val="subscript"/>
        <sz val="12"/>
        <color rgb="FF000000"/>
        <rFont val="Times New Roman"/>
        <family val="1"/>
      </rPr>
      <t xml:space="preserve">3 </t>
    </r>
    <r>
      <rPr>
        <b/>
        <sz val="12"/>
        <color rgb="FF000000"/>
        <rFont val="Times New Roman"/>
        <family val="1"/>
      </rPr>
      <t>Z</t>
    </r>
    <r>
      <rPr>
        <b/>
        <vertAlign val="subscript"/>
        <sz val="12"/>
        <color rgb="FF000000"/>
        <rFont val="Times New Roman"/>
        <family val="1"/>
      </rPr>
      <t>3</t>
    </r>
  </si>
  <si>
    <t>FeedForward ERROR</t>
  </si>
  <si>
    <t>e-1</t>
  </si>
  <si>
    <t>e-1^2</t>
  </si>
  <si>
    <t>jum e-1^2</t>
  </si>
  <si>
    <t>Koreksi Bobot</t>
  </si>
  <si>
    <r>
      <t>Δ V</t>
    </r>
    <r>
      <rPr>
        <vertAlign val="subscript"/>
        <sz val="11"/>
        <color theme="1"/>
        <rFont val="Calibri"/>
        <family val="2"/>
        <charset val="1"/>
        <scheme val="minor"/>
      </rPr>
      <t>11</t>
    </r>
  </si>
  <si>
    <r>
      <t>Δ V</t>
    </r>
    <r>
      <rPr>
        <vertAlign val="subscript"/>
        <sz val="11"/>
        <color theme="1"/>
        <rFont val="Calibri"/>
        <family val="2"/>
        <charset val="1"/>
        <scheme val="minor"/>
      </rPr>
      <t>12</t>
    </r>
  </si>
  <si>
    <r>
      <t>Δ V</t>
    </r>
    <r>
      <rPr>
        <vertAlign val="subscript"/>
        <sz val="11"/>
        <color theme="1"/>
        <rFont val="Calibri"/>
        <family val="2"/>
        <charset val="1"/>
        <scheme val="minor"/>
      </rPr>
      <t>13</t>
    </r>
  </si>
  <si>
    <r>
      <t>Δ V</t>
    </r>
    <r>
      <rPr>
        <vertAlign val="subscript"/>
        <sz val="11"/>
        <color theme="1"/>
        <rFont val="Calibri"/>
        <family val="2"/>
        <charset val="1"/>
        <scheme val="minor"/>
      </rPr>
      <t>21</t>
    </r>
  </si>
  <si>
    <r>
      <t>Δ V</t>
    </r>
    <r>
      <rPr>
        <vertAlign val="subscript"/>
        <sz val="11"/>
        <color theme="1"/>
        <rFont val="Calibri"/>
        <family val="2"/>
        <charset val="1"/>
        <scheme val="minor"/>
      </rPr>
      <t>22</t>
    </r>
  </si>
  <si>
    <r>
      <t>Δ V</t>
    </r>
    <r>
      <rPr>
        <vertAlign val="subscript"/>
        <sz val="11"/>
        <color theme="1"/>
        <rFont val="Calibri"/>
        <family val="2"/>
        <charset val="1"/>
        <scheme val="minor"/>
      </rPr>
      <t>23</t>
    </r>
  </si>
  <si>
    <t>(Perhitungan) Output Bayangan</t>
  </si>
  <si>
    <r>
      <t>W</t>
    </r>
    <r>
      <rPr>
        <vertAlign val="subscript"/>
        <sz val="11"/>
        <color theme="1"/>
        <rFont val="Calibri"/>
        <family val="2"/>
        <charset val="1"/>
        <scheme val="minor"/>
      </rPr>
      <t>0</t>
    </r>
  </si>
  <si>
    <r>
      <t>W</t>
    </r>
    <r>
      <rPr>
        <vertAlign val="subscript"/>
        <sz val="11"/>
        <color theme="1"/>
        <rFont val="Calibri"/>
        <family val="2"/>
        <charset val="1"/>
        <scheme val="minor"/>
      </rPr>
      <t>1</t>
    </r>
  </si>
  <si>
    <r>
      <t>W</t>
    </r>
    <r>
      <rPr>
        <vertAlign val="subscript"/>
        <sz val="11"/>
        <color theme="1"/>
        <rFont val="Calibri"/>
        <family val="2"/>
        <charset val="1"/>
        <scheme val="minor"/>
      </rPr>
      <t>2</t>
    </r>
  </si>
  <si>
    <r>
      <t>W</t>
    </r>
    <r>
      <rPr>
        <vertAlign val="subscript"/>
        <sz val="11"/>
        <color theme="1"/>
        <rFont val="Calibri"/>
        <family val="2"/>
        <charset val="1"/>
        <scheme val="minor"/>
      </rPr>
      <t>3</t>
    </r>
  </si>
  <si>
    <t>Tahap Perubahan Bobot dan Bias</t>
  </si>
  <si>
    <t>MSE</t>
  </si>
  <si>
    <t>MIN</t>
  </si>
  <si>
    <t>O4+F10*P4+G10*S4</t>
  </si>
  <si>
    <t>O4+F10*Q4+G10*T4</t>
  </si>
  <si>
    <t>O4+F10*R4+G10*U4</t>
  </si>
  <si>
    <t>Check Error, (iterasi berhenti jika |Error| &lt;= 0,001)</t>
  </si>
  <si>
    <t>1/(1+(2,71828183^-O17))</t>
  </si>
  <si>
    <t>1/(1+(2,71828183^-O16))</t>
  </si>
  <si>
    <t>1/(1+(2,71828183^-P11))</t>
  </si>
  <si>
    <t>1/(1+(2,71828183^-P12))</t>
  </si>
  <si>
    <t>1/(1+(2,71828183^-P13))</t>
  </si>
  <si>
    <t>1/(1+(2,71828183^-P14))</t>
  </si>
  <si>
    <t>1/(1+(2,71828183^-P15))</t>
  </si>
  <si>
    <t>1/(1+(2,71828183^-P16))</t>
  </si>
  <si>
    <t>1/(1+(2,71828183^-P17))</t>
  </si>
  <si>
    <t>1/(1+(2,71828183^-Q11))</t>
  </si>
  <si>
    <t>1/(1+(2,71828183^-Q12))</t>
  </si>
  <si>
    <t>1/(1+(2,71828183^-Q13))</t>
  </si>
  <si>
    <t>1/(1+(2,71828183^-Q14))</t>
  </si>
  <si>
    <t>1/(1+(2,71828183^-Q15))</t>
  </si>
  <si>
    <t>1/(1+(2,71828183^-Q16))</t>
  </si>
  <si>
    <t>1/(1+(2,71828183^-Q17))</t>
  </si>
  <si>
    <r>
      <t xml:space="preserve"> V</t>
    </r>
    <r>
      <rPr>
        <b/>
        <vertAlign val="subscript"/>
        <sz val="11"/>
        <color theme="1"/>
        <rFont val="Times New Roman"/>
        <family val="1"/>
      </rPr>
      <t>14</t>
    </r>
  </si>
  <si>
    <r>
      <t xml:space="preserve"> V</t>
    </r>
    <r>
      <rPr>
        <b/>
        <vertAlign val="subscript"/>
        <sz val="11"/>
        <color theme="1"/>
        <rFont val="Times New Roman"/>
        <family val="1"/>
      </rPr>
      <t>24</t>
    </r>
  </si>
  <si>
    <r>
      <t xml:space="preserve"> δ net</t>
    </r>
    <r>
      <rPr>
        <b/>
        <vertAlign val="subscript"/>
        <sz val="11"/>
        <color theme="1"/>
        <rFont val="Calibri"/>
        <family val="2"/>
        <scheme val="minor"/>
      </rPr>
      <t>4</t>
    </r>
  </si>
  <si>
    <r>
      <t xml:space="preserve"> Z</t>
    </r>
    <r>
      <rPr>
        <b/>
        <vertAlign val="subscript"/>
        <sz val="11"/>
        <color theme="1"/>
        <rFont val="Times New Roman"/>
        <family val="1"/>
      </rPr>
      <t>4</t>
    </r>
  </si>
  <si>
    <r>
      <t>Z_net</t>
    </r>
    <r>
      <rPr>
        <b/>
        <vertAlign val="subscript"/>
        <sz val="12"/>
        <color theme="1"/>
        <rFont val="Times New Roman"/>
        <family val="1"/>
      </rPr>
      <t>4</t>
    </r>
    <r>
      <rPr>
        <b/>
        <sz val="12"/>
        <color theme="1"/>
        <rFont val="Times New Roman"/>
        <family val="1"/>
      </rPr>
      <t xml:space="preserve"> </t>
    </r>
  </si>
  <si>
    <r>
      <t xml:space="preserve"> δ</t>
    </r>
    <r>
      <rPr>
        <b/>
        <vertAlign val="subscript"/>
        <sz val="11"/>
        <color theme="1"/>
        <rFont val="Calibri"/>
        <family val="2"/>
        <scheme val="minor"/>
      </rPr>
      <t>4</t>
    </r>
  </si>
  <si>
    <r>
      <t>Z_net</t>
    </r>
    <r>
      <rPr>
        <vertAlign val="subscript"/>
        <sz val="12"/>
        <color theme="1"/>
        <rFont val="Times New Roman"/>
        <family val="1"/>
      </rPr>
      <t xml:space="preserve"> </t>
    </r>
    <r>
      <rPr>
        <sz val="12"/>
        <color rgb="FF000000"/>
        <rFont val="Times New Roman"/>
        <family val="1"/>
      </rPr>
      <t>= V</t>
    </r>
    <r>
      <rPr>
        <vertAlign val="subscript"/>
        <sz val="12"/>
        <color rgb="FF000000"/>
        <rFont val="Times New Roman"/>
        <family val="1"/>
      </rPr>
      <t>01</t>
    </r>
    <r>
      <rPr>
        <sz val="12"/>
        <color rgb="FF000000"/>
        <rFont val="Times New Roman"/>
        <family val="1"/>
      </rPr>
      <t xml:space="preserve"> + X</t>
    </r>
    <r>
      <rPr>
        <vertAlign val="subscript"/>
        <sz val="12"/>
        <color rgb="FF000000"/>
        <rFont val="Times New Roman"/>
        <family val="1"/>
      </rPr>
      <t>1</t>
    </r>
    <r>
      <rPr>
        <sz val="12"/>
        <color rgb="FF000000"/>
        <rFont val="Times New Roman"/>
        <family val="1"/>
      </rPr>
      <t>*V</t>
    </r>
    <r>
      <rPr>
        <vertAlign val="subscript"/>
        <sz val="12"/>
        <color rgb="FF000000"/>
        <rFont val="Times New Roman"/>
        <family val="1"/>
      </rPr>
      <t xml:space="preserve">1 </t>
    </r>
    <r>
      <rPr>
        <sz val="12"/>
        <color rgb="FF000000"/>
        <rFont val="Times New Roman"/>
        <family val="1"/>
      </rPr>
      <t>+ X</t>
    </r>
    <r>
      <rPr>
        <vertAlign val="subscript"/>
        <sz val="12"/>
        <color rgb="FF000000"/>
        <rFont val="Times New Roman"/>
        <family val="1"/>
      </rPr>
      <t>2</t>
    </r>
    <r>
      <rPr>
        <sz val="12"/>
        <color rgb="FF000000"/>
        <rFont val="Times New Roman"/>
        <family val="1"/>
      </rPr>
      <t>*V</t>
    </r>
    <r>
      <rPr>
        <vertAlign val="subscript"/>
        <sz val="12"/>
        <color rgb="FF000000"/>
        <rFont val="Times New Roman"/>
        <family val="1"/>
      </rPr>
      <t>2</t>
    </r>
    <r>
      <rPr>
        <sz val="12"/>
        <color rgb="FF000000"/>
        <rFont val="Times New Roman"/>
        <family val="1"/>
      </rPr>
      <t xml:space="preserve"> </t>
    </r>
  </si>
  <si>
    <r>
      <t>Z_net</t>
    </r>
    <r>
      <rPr>
        <vertAlign val="subscript"/>
        <sz val="12"/>
        <color theme="1"/>
        <rFont val="Times New Roman"/>
        <family val="1"/>
      </rPr>
      <t xml:space="preserve"> </t>
    </r>
    <r>
      <rPr>
        <sz val="12"/>
        <color rgb="FF000000"/>
        <rFont val="Times New Roman"/>
        <family val="1"/>
      </rPr>
      <t>= V</t>
    </r>
    <r>
      <rPr>
        <vertAlign val="subscript"/>
        <sz val="12"/>
        <color rgb="FF000000"/>
        <rFont val="Times New Roman"/>
        <family val="1"/>
      </rPr>
      <t>01</t>
    </r>
    <r>
      <rPr>
        <sz val="12"/>
        <color rgb="FF000000"/>
        <rFont val="Times New Roman"/>
        <family val="1"/>
      </rPr>
      <t xml:space="preserve"> + X</t>
    </r>
    <r>
      <rPr>
        <vertAlign val="subscript"/>
        <sz val="12"/>
        <color rgb="FF000000"/>
        <rFont val="Times New Roman"/>
        <family val="1"/>
      </rPr>
      <t>1</t>
    </r>
    <r>
      <rPr>
        <sz val="12"/>
        <color rgb="FF000000"/>
        <rFont val="Times New Roman"/>
        <family val="1"/>
      </rPr>
      <t>*V</t>
    </r>
    <r>
      <rPr>
        <vertAlign val="subscript"/>
        <sz val="12"/>
        <color rgb="FF000000"/>
        <rFont val="Times New Roman"/>
        <family val="1"/>
      </rPr>
      <t xml:space="preserve">1 </t>
    </r>
    <r>
      <rPr>
        <sz val="12"/>
        <color rgb="FF000000"/>
        <rFont val="Times New Roman"/>
        <family val="1"/>
      </rPr>
      <t>+ X</t>
    </r>
    <r>
      <rPr>
        <vertAlign val="subscript"/>
        <sz val="12"/>
        <color rgb="FF000000"/>
        <rFont val="Times New Roman"/>
        <family val="1"/>
      </rPr>
      <t>2</t>
    </r>
    <r>
      <rPr>
        <sz val="12"/>
        <color rgb="FF000000"/>
        <rFont val="Times New Roman"/>
        <family val="1"/>
      </rPr>
      <t>*V</t>
    </r>
    <r>
      <rPr>
        <vertAlign val="subscript"/>
        <sz val="12"/>
        <color rgb="FF000000"/>
        <rFont val="Times New Roman"/>
        <family val="1"/>
      </rPr>
      <t>2</t>
    </r>
  </si>
  <si>
    <r>
      <t>v</t>
    </r>
    <r>
      <rPr>
        <vertAlign val="subscript"/>
        <sz val="11"/>
        <color theme="1"/>
        <rFont val="Calibri"/>
        <family val="2"/>
        <charset val="1"/>
        <scheme val="minor"/>
      </rPr>
      <t>01</t>
    </r>
    <r>
      <rPr>
        <sz val="11"/>
        <color theme="1"/>
        <rFont val="Calibri"/>
        <family val="2"/>
        <charset val="1"/>
        <scheme val="minor"/>
      </rPr>
      <t xml:space="preserve"> + v</t>
    </r>
    <r>
      <rPr>
        <vertAlign val="subscript"/>
        <sz val="11"/>
        <color theme="1"/>
        <rFont val="Calibri"/>
        <family val="2"/>
        <charset val="1"/>
        <scheme val="minor"/>
      </rPr>
      <t>11</t>
    </r>
    <r>
      <rPr>
        <sz val="11"/>
        <color theme="1"/>
        <rFont val="Calibri"/>
        <family val="2"/>
        <charset val="1"/>
        <scheme val="minor"/>
      </rPr>
      <t>*x</t>
    </r>
    <r>
      <rPr>
        <vertAlign val="subscript"/>
        <sz val="11"/>
        <color theme="1"/>
        <rFont val="Calibri"/>
        <family val="2"/>
        <charset val="1"/>
        <scheme val="minor"/>
      </rPr>
      <t>1</t>
    </r>
    <r>
      <rPr>
        <sz val="11"/>
        <color theme="1"/>
        <rFont val="Calibri"/>
        <family val="2"/>
        <charset val="1"/>
        <scheme val="minor"/>
      </rPr>
      <t xml:space="preserve"> +  v</t>
    </r>
    <r>
      <rPr>
        <vertAlign val="subscript"/>
        <sz val="11"/>
        <color theme="1"/>
        <rFont val="Calibri"/>
        <family val="2"/>
        <charset val="1"/>
        <scheme val="minor"/>
      </rPr>
      <t>2</t>
    </r>
    <r>
      <rPr>
        <sz val="11"/>
        <color theme="1"/>
        <rFont val="Calibri"/>
        <family val="2"/>
        <charset val="1"/>
        <scheme val="minor"/>
      </rPr>
      <t>*x</t>
    </r>
    <r>
      <rPr>
        <vertAlign val="subscript"/>
        <sz val="11"/>
        <color theme="1"/>
        <rFont val="Calibri"/>
        <family val="2"/>
        <charset val="1"/>
        <scheme val="minor"/>
      </rPr>
      <t>2</t>
    </r>
    <r>
      <rPr>
        <sz val="11"/>
        <color theme="1"/>
        <rFont val="Calibri"/>
        <family val="2"/>
        <charset val="1"/>
        <scheme val="minor"/>
      </rPr>
      <t>+ v</t>
    </r>
    <r>
      <rPr>
        <vertAlign val="subscript"/>
        <sz val="11"/>
        <color theme="1"/>
        <rFont val="Calibri"/>
        <family val="2"/>
        <charset val="1"/>
        <scheme val="minor"/>
      </rPr>
      <t>13</t>
    </r>
    <r>
      <rPr>
        <sz val="11"/>
        <color theme="1"/>
        <rFont val="Calibri"/>
        <family val="2"/>
        <charset val="1"/>
        <scheme val="minor"/>
      </rPr>
      <t>*x</t>
    </r>
    <r>
      <rPr>
        <vertAlign val="subscript"/>
        <sz val="11"/>
        <color theme="1"/>
        <rFont val="Calibri"/>
        <family val="2"/>
        <charset val="1"/>
        <scheme val="minor"/>
      </rPr>
      <t>3</t>
    </r>
    <r>
      <rPr>
        <sz val="11"/>
        <color theme="1"/>
        <rFont val="Calibri"/>
        <family val="2"/>
        <charset val="1"/>
        <scheme val="minor"/>
      </rPr>
      <t>+ v</t>
    </r>
    <r>
      <rPr>
        <vertAlign val="subscript"/>
        <sz val="11"/>
        <color theme="1"/>
        <rFont val="Calibri"/>
        <family val="2"/>
        <charset val="1"/>
        <scheme val="minor"/>
      </rPr>
      <t>4</t>
    </r>
    <r>
      <rPr>
        <sz val="11"/>
        <color theme="1"/>
        <rFont val="Calibri"/>
        <family val="2"/>
        <charset val="1"/>
        <scheme val="minor"/>
      </rPr>
      <t>*x</t>
    </r>
    <r>
      <rPr>
        <vertAlign val="subscript"/>
        <sz val="11"/>
        <color theme="1"/>
        <rFont val="Calibri"/>
        <family val="2"/>
        <charset val="1"/>
        <scheme val="minor"/>
      </rPr>
      <t>4</t>
    </r>
    <r>
      <rPr>
        <sz val="11"/>
        <color theme="1"/>
        <rFont val="Calibri"/>
        <family val="2"/>
        <charset val="1"/>
        <scheme val="minor"/>
      </rPr>
      <t>+ v</t>
    </r>
    <r>
      <rPr>
        <vertAlign val="subscript"/>
        <sz val="11"/>
        <color theme="1"/>
        <rFont val="Calibri"/>
        <family val="2"/>
        <charset val="1"/>
        <scheme val="minor"/>
      </rPr>
      <t>11</t>
    </r>
    <r>
      <rPr>
        <sz val="11"/>
        <color theme="1"/>
        <rFont val="Calibri"/>
        <family val="2"/>
        <charset val="1"/>
        <scheme val="minor"/>
      </rPr>
      <t>*x</t>
    </r>
    <r>
      <rPr>
        <vertAlign val="subscript"/>
        <sz val="11"/>
        <color theme="1"/>
        <rFont val="Calibri"/>
        <family val="2"/>
        <charset val="1"/>
        <scheme val="minor"/>
      </rPr>
      <t>4</t>
    </r>
  </si>
  <si>
    <r>
      <t xml:space="preserve"> δ_net</t>
    </r>
    <r>
      <rPr>
        <vertAlign val="subscript"/>
        <sz val="12"/>
        <color rgb="FF000000"/>
        <rFont val="Times New Roman"/>
        <family val="1"/>
      </rPr>
      <t xml:space="preserve">4 </t>
    </r>
    <r>
      <rPr>
        <sz val="12"/>
        <color rgb="FF000000"/>
        <rFont val="Times New Roman"/>
        <family val="1"/>
      </rPr>
      <t>Z</t>
    </r>
    <r>
      <rPr>
        <vertAlign val="subscript"/>
        <sz val="12"/>
        <color rgb="FF000000"/>
        <rFont val="Times New Roman"/>
        <family val="1"/>
      </rPr>
      <t>4</t>
    </r>
  </si>
  <si>
    <r>
      <t xml:space="preserve">Bobot Awal Input Layer ke </t>
    </r>
    <r>
      <rPr>
        <i/>
        <sz val="11"/>
        <color theme="1"/>
        <rFont val="Times New Roman"/>
        <family val="1"/>
      </rPr>
      <t xml:space="preserve">Hidden Layer </t>
    </r>
    <r>
      <rPr>
        <sz val="11"/>
        <color theme="1"/>
        <rFont val="Times New Roman"/>
        <family val="1"/>
      </rPr>
      <t>(Z)</t>
    </r>
  </si>
  <si>
    <t>W4+X4*R16+Y4*S16+Z4*T16</t>
  </si>
  <si>
    <t>W4+X4*R17+Y4*S17+Z4*T17</t>
  </si>
  <si>
    <t>W4+X4*R18+Y4*S18+Z4*T18</t>
  </si>
  <si>
    <t>W4+X4*R19+Y4*S19+Z4*T19</t>
  </si>
  <si>
    <t>1/(1+(2,71828183^-O18))</t>
  </si>
  <si>
    <t>1/(1+(2,71828183^-O19))</t>
  </si>
  <si>
    <t>1/(1+(2,71828183^-P18))</t>
  </si>
  <si>
    <t>1/(1+(2,71828183^-P19))</t>
  </si>
  <si>
    <t>1/(1+(2,71828183^-Q18))</t>
  </si>
  <si>
    <t>1/(1+(2,71828183^-Q19))</t>
  </si>
  <si>
    <t xml:space="preserve"> 1/(1+(2,71828183^-U16))</t>
  </si>
  <si>
    <t xml:space="preserve"> 1/(1+(2,71828183^-U17))</t>
  </si>
  <si>
    <t xml:space="preserve"> 1/(1+(2,71828183^-U18))</t>
  </si>
  <si>
    <t xml:space="preserve"> 1/(1+(2,71828183^-U19))</t>
  </si>
  <si>
    <t>(H9-V16)*(1/1+2,71828183^-U16)*(1-1/1+2,71828183^-U16)</t>
  </si>
  <si>
    <t>(H10-V17)*(1/1+2,71828183^-U17)*(1-1/1+2,71828183^-U17)</t>
  </si>
  <si>
    <r>
      <t xml:space="preserve"> δ</t>
    </r>
    <r>
      <rPr>
        <b/>
        <vertAlign val="subscript"/>
        <sz val="11"/>
        <color theme="1"/>
        <rFont val="Calibri"/>
        <family val="2"/>
        <scheme val="minor"/>
      </rPr>
      <t>Y</t>
    </r>
  </si>
  <si>
    <t>(H11-V18)*(1/1+2,71828183^-U18)*(1-1/1+2,71828183^-U18)</t>
  </si>
  <si>
    <t>(H12-V19)*(1/1+2,71828183^-U19)*(1-1/1+2,71828183^-U19)</t>
  </si>
  <si>
    <t>(H13-V20)*(1/1+2,71828183^-U20)*(1-1/1+2,71828183^-U20)</t>
  </si>
  <si>
    <t>Z16*X4</t>
  </si>
  <si>
    <t>Z17*X4</t>
  </si>
  <si>
    <t>Z18*X4</t>
  </si>
  <si>
    <t>Z19*X4</t>
  </si>
  <si>
    <t>Z</t>
  </si>
  <si>
    <t>T36-T40 Diganti Z11-Z15</t>
  </si>
  <si>
    <t>Z16*Y4</t>
  </si>
  <si>
    <t>Z17*Y4</t>
  </si>
  <si>
    <t>Z18*Y4</t>
  </si>
  <si>
    <t>Z19*Y4</t>
  </si>
  <si>
    <t>Z16*Z4</t>
  </si>
  <si>
    <t>Z17*Z4</t>
  </si>
  <si>
    <t>Z18*Z4</t>
  </si>
  <si>
    <t>Z19*Z4</t>
  </si>
  <si>
    <t>DATA TIME SERIES (per 3 days)</t>
  </si>
  <si>
    <t>Z20*X4</t>
  </si>
  <si>
    <t>Z20*Y4</t>
  </si>
  <si>
    <t>Z20*Z4</t>
  </si>
  <si>
    <t>R16*(1-R16)*AE16</t>
  </si>
  <si>
    <t>R17*(1-R17)*AE17</t>
  </si>
  <si>
    <t>R18*(1-R18)*AE18</t>
  </si>
  <si>
    <t>R19*(1-R19)*AE19</t>
  </si>
  <si>
    <t>S16*(1-S16)*AF16</t>
  </si>
  <si>
    <t>S17*(1-S17)*AF17</t>
  </si>
  <si>
    <t>S18*(1-S18)*AF18</t>
  </si>
  <si>
    <t>S19*(1-S19)*AF19</t>
  </si>
  <si>
    <t>T16*(1-T16)*AG16</t>
  </si>
  <si>
    <t>T17*(1-T17)*AG17</t>
  </si>
  <si>
    <t>T18*(1-T18)*AG18</t>
  </si>
  <si>
    <t>T19*(1-T19)*AG19</t>
  </si>
  <si>
    <t>R20*(1-R20)*AE20</t>
  </si>
  <si>
    <t>R21*(1-R21)*AE21</t>
  </si>
  <si>
    <t>R22*(1-R22)*AE22</t>
  </si>
  <si>
    <t>R23*(1-R23)*AE23</t>
  </si>
  <si>
    <t>S20*(1-S20)*AF20</t>
  </si>
  <si>
    <t>T20*(1-T20)*AG20</t>
  </si>
  <si>
    <t>Z16*AA3</t>
  </si>
  <si>
    <t>Z17*AA3</t>
  </si>
  <si>
    <t>Z18*AA3</t>
  </si>
  <si>
    <t>Z19*AA3</t>
  </si>
  <si>
    <t>Z20*AA3</t>
  </si>
  <si>
    <t>Z21*AA3</t>
  </si>
  <si>
    <t>Z22*AA3</t>
  </si>
  <si>
    <t>Z23*AA3</t>
  </si>
  <si>
    <t>Z16*AA3*R16</t>
  </si>
  <si>
    <t>Z17*AA3*R17</t>
  </si>
  <si>
    <t>Z18*AA3*R18</t>
  </si>
  <si>
    <t>Z19*AA3*R19</t>
  </si>
  <si>
    <t>Z20*AA3*R20</t>
  </si>
  <si>
    <t>Z16*AA3*S16</t>
  </si>
  <si>
    <t>Z17*AA3*S17</t>
  </si>
  <si>
    <t>Z18*AA3*S18</t>
  </si>
  <si>
    <t>Z19*AA3*S19</t>
  </si>
  <si>
    <t>Z20*AA3*S20</t>
  </si>
  <si>
    <t>Z16*AA3*T16</t>
  </si>
  <si>
    <t>Z17*AA3*T17</t>
  </si>
  <si>
    <t>Z18*AA3*T18</t>
  </si>
  <si>
    <t>Z19*AA3*T19</t>
  </si>
  <si>
    <t>Z20*AA3*T20</t>
  </si>
  <si>
    <t>AA3*AH16*F9</t>
  </si>
  <si>
    <t>AA3*AH17*F10</t>
  </si>
  <si>
    <t>AA3*AH18*F11</t>
  </si>
  <si>
    <t>AA3*AH19*F12</t>
  </si>
  <si>
    <t>AA3*AH20*F13</t>
  </si>
  <si>
    <t>AA3*AH21*F14</t>
  </si>
  <si>
    <t>AA3*AH22*F15</t>
  </si>
  <si>
    <t>AA3*AH23*F16</t>
  </si>
  <si>
    <t>AA3*AI16*F9</t>
  </si>
  <si>
    <t>AA3*AI17*F10</t>
  </si>
  <si>
    <t>AA3*AI18*F11</t>
  </si>
  <si>
    <t>AA3*AI19*F12</t>
  </si>
  <si>
    <t>AA3*AI20*F13</t>
  </si>
  <si>
    <t>AA3*AI21*F14</t>
  </si>
  <si>
    <t>AA3*AI22*F15</t>
  </si>
  <si>
    <t>AA3*AI23*F16</t>
  </si>
  <si>
    <t>AA3*AJ16*F9</t>
  </si>
  <si>
    <t>AA3*AJ17*F10</t>
  </si>
  <si>
    <t>AA3*AJ18*F11</t>
  </si>
  <si>
    <t>AA3*AJ19*F12</t>
  </si>
  <si>
    <t>AA3*AJ20*F13</t>
  </si>
  <si>
    <t>AA3*AJ21*F14</t>
  </si>
  <si>
    <t>AA3*AJ22*F15</t>
  </si>
  <si>
    <t>AA3*AJ23*F16</t>
  </si>
  <si>
    <t>AA3*AH16*G9</t>
  </si>
  <si>
    <t>AA3*AH17*G10</t>
  </si>
  <si>
    <t>AA3*AH18*G11</t>
  </si>
  <si>
    <t>AA3*AH19*G12</t>
  </si>
  <si>
    <t>AA3*AH20*G13</t>
  </si>
  <si>
    <t>AA3*AH21*G14</t>
  </si>
  <si>
    <t>AA3*AH22*G15</t>
  </si>
  <si>
    <t>AA3*AH23*G16</t>
  </si>
  <si>
    <t>AA3*AI16*G9</t>
  </si>
  <si>
    <t>AA3*AI17*G10</t>
  </si>
  <si>
    <t>AA3*AI18*G11</t>
  </si>
  <si>
    <t>AA3*AI19*G12</t>
  </si>
  <si>
    <t>AA3*AI20*G13</t>
  </si>
  <si>
    <t>AA3*AI21*G14</t>
  </si>
  <si>
    <t>AA3*AI22*G15</t>
  </si>
  <si>
    <t>AA3*AI23*G16</t>
  </si>
  <si>
    <t>AA3*AJ16*G9</t>
  </si>
  <si>
    <t>AA3*AJ17*G10</t>
  </si>
  <si>
    <t>AA3*AJ18*G11</t>
  </si>
  <si>
    <t>AA3*AJ19*G12</t>
  </si>
  <si>
    <t>AA3*AJ20*G13</t>
  </si>
  <si>
    <t>AA3*AJ21*G14</t>
  </si>
  <si>
    <t>AA3*AJ22*G15</t>
  </si>
  <si>
    <t>AA3*AJ23*G16</t>
  </si>
  <si>
    <t>W4+AK16</t>
  </si>
  <si>
    <t>W4+AK17</t>
  </si>
  <si>
    <t>W4+AK18</t>
  </si>
  <si>
    <t>W4+AK19</t>
  </si>
  <si>
    <t>W4+AK20</t>
  </si>
  <si>
    <t>W4+AK21</t>
  </si>
  <si>
    <t>W4+AK22</t>
  </si>
  <si>
    <t>W4+AK23</t>
  </si>
  <si>
    <t>X4+AL16</t>
  </si>
  <si>
    <t>X4+AL17</t>
  </si>
  <si>
    <t>X4+AL18</t>
  </si>
  <si>
    <t>X4+AL19</t>
  </si>
  <si>
    <t>X4+AL20</t>
  </si>
  <si>
    <t>X4+AL21</t>
  </si>
  <si>
    <t>X4+AL22</t>
  </si>
  <si>
    <t>X4+AL23</t>
  </si>
  <si>
    <t>Y4+AM16</t>
  </si>
  <si>
    <t>Y4+AM17</t>
  </si>
  <si>
    <t>Y4+AM18</t>
  </si>
  <si>
    <t>Y4+AM19</t>
  </si>
  <si>
    <t>Y4+AM20</t>
  </si>
  <si>
    <t>Y4+AM21</t>
  </si>
  <si>
    <t>Y4+AM22</t>
  </si>
  <si>
    <t>Y4+AM23</t>
  </si>
  <si>
    <t>Z4+AN16</t>
  </si>
  <si>
    <t>Z4+AN17</t>
  </si>
  <si>
    <t>Z4+AN18</t>
  </si>
  <si>
    <t>Z4+AN19</t>
  </si>
  <si>
    <t>Z4+AN20</t>
  </si>
  <si>
    <t>Z4+AN21</t>
  </si>
  <si>
    <t>Z4+AN22</t>
  </si>
  <si>
    <t>Z4+AN23</t>
  </si>
  <si>
    <t>P4+AP16</t>
  </si>
  <si>
    <t>P4+AP17</t>
  </si>
  <si>
    <t>P4+AP18</t>
  </si>
  <si>
    <t>P4+AP19</t>
  </si>
  <si>
    <t>P4+AP20</t>
  </si>
  <si>
    <t>P4+AP21</t>
  </si>
  <si>
    <t>P4+AP22</t>
  </si>
  <si>
    <t>P4+AP23</t>
  </si>
  <si>
    <t>Q4+AQ16</t>
  </si>
  <si>
    <t>Q4+AQ17</t>
  </si>
  <si>
    <t>Q4+AQ18</t>
  </si>
  <si>
    <t>Q4+AQ19</t>
  </si>
  <si>
    <t>Q4+AQ20</t>
  </si>
  <si>
    <t>Q4+AQ21</t>
  </si>
  <si>
    <t>Q4+AQ22</t>
  </si>
  <si>
    <t>Q4+AQ23</t>
  </si>
  <si>
    <t>R4+AR16</t>
  </si>
  <si>
    <t>R4+AR17</t>
  </si>
  <si>
    <t>R4+AR18</t>
  </si>
  <si>
    <t>R4+AR19</t>
  </si>
  <si>
    <t>R4+AR20</t>
  </si>
  <si>
    <t>R4+AR21</t>
  </si>
  <si>
    <t>R4+AR22</t>
  </si>
  <si>
    <t>R4+AR23</t>
  </si>
  <si>
    <t>S4+AS16</t>
  </si>
  <si>
    <t>S4+AS17</t>
  </si>
  <si>
    <t>S4+AS18</t>
  </si>
  <si>
    <t>S4+AS19</t>
  </si>
  <si>
    <t>S4+AS20</t>
  </si>
  <si>
    <t>S4+AS21</t>
  </si>
  <si>
    <t>S4+AS22</t>
  </si>
  <si>
    <t>S4+AS23</t>
  </si>
  <si>
    <t>T4+AT16</t>
  </si>
  <si>
    <t>T4+AT17</t>
  </si>
  <si>
    <t>T4+AT18</t>
  </si>
  <si>
    <t>T4+AT19</t>
  </si>
  <si>
    <t>T4+AT20</t>
  </si>
  <si>
    <t>T4+AT21</t>
  </si>
  <si>
    <t>T4+AT22</t>
  </si>
  <si>
    <t>T4+AT23</t>
  </si>
  <si>
    <t>U4+AU16</t>
  </si>
  <si>
    <t>U4+AU17</t>
  </si>
  <si>
    <t>U4+AU18</t>
  </si>
  <si>
    <t>U4+AU19</t>
  </si>
  <si>
    <t>U4+AU20</t>
  </si>
  <si>
    <t>U4+AU21</t>
  </si>
  <si>
    <t>U4+AU22</t>
  </si>
  <si>
    <t>U4+AU23</t>
  </si>
  <si>
    <t>H4-V11</t>
  </si>
  <si>
    <t>H5-V12</t>
  </si>
  <si>
    <t>H6-V13</t>
  </si>
  <si>
    <t>H7-V14</t>
  </si>
  <si>
    <t>H8-V15</t>
  </si>
  <si>
    <t>W11^2</t>
  </si>
  <si>
    <t>W12^2</t>
  </si>
  <si>
    <t>W13^2</t>
  </si>
  <si>
    <t>W14^2</t>
  </si>
  <si>
    <t>W15^2</t>
  </si>
  <si>
    <t>W16^2</t>
  </si>
  <si>
    <t>SUM(X11:X15)</t>
  </si>
  <si>
    <r>
      <t>w</t>
    </r>
    <r>
      <rPr>
        <vertAlign val="subscript"/>
        <sz val="11"/>
        <color theme="1"/>
        <rFont val="Calibri"/>
        <family val="2"/>
        <charset val="1"/>
        <scheme val="minor"/>
      </rPr>
      <t>4</t>
    </r>
  </si>
  <si>
    <t>O4+F4*P4+G4*T4</t>
  </si>
  <si>
    <t>O4+F5*P4+G5*T4</t>
  </si>
  <si>
    <t>O4+F6*P4+G6*T4</t>
  </si>
  <si>
    <t>O4+F7*P4+G7*T4</t>
  </si>
  <si>
    <t>O4+F8*P4+G8*T4</t>
  </si>
  <si>
    <t>O4+F9*P4+G9*T4</t>
  </si>
  <si>
    <t>O4+F10*P4+G10*T4</t>
  </si>
  <si>
    <t>O4+F4*Q4+G4*U4</t>
  </si>
  <si>
    <t>O4+F5*Q4+G5*U4</t>
  </si>
  <si>
    <t>O4+F6*Q4+G6*U4</t>
  </si>
  <si>
    <t>O4+F7*Q4+G7*U4</t>
  </si>
  <si>
    <t>O4+F8*Q4+G8*U4</t>
  </si>
  <si>
    <t>O4+F9*Q4+G9*U4</t>
  </si>
  <si>
    <t>O4+F10*Q4+G10*U4</t>
  </si>
  <si>
    <t>O4+F4*R4+G4*V4</t>
  </si>
  <si>
    <t>O4+F5*R4+G5*V4</t>
  </si>
  <si>
    <t>O4+F6*R4+G6*V4</t>
  </si>
  <si>
    <t>O4+F7*R4+G7*V4</t>
  </si>
  <si>
    <t>O4+F8*R4+G8*V4</t>
  </si>
  <si>
    <t>O4+F9*R4+G9*V4</t>
  </si>
  <si>
    <t>O4+F10*R4+G10*V4</t>
  </si>
  <si>
    <t>O4+F4*S4+G4*W4</t>
  </si>
  <si>
    <t>O4+F5*S4+G5*W4</t>
  </si>
  <si>
    <t>O4+F6*S4+G6*W4</t>
  </si>
  <si>
    <t>O4+F7*S4+G7*W4</t>
  </si>
  <si>
    <t>O4+F8*S4+G8*W4</t>
  </si>
  <si>
    <t>O4+F9*S4+G9*W4</t>
  </si>
  <si>
    <t>O4+F10*S4+G10*W4</t>
  </si>
  <si>
    <t>1/(1+(2,71828183^-O20))</t>
  </si>
  <si>
    <t>1/(1+(2,71828183^-O21))</t>
  </si>
  <si>
    <t>1/(1+(2,71828183^-O22))</t>
  </si>
  <si>
    <t>MAPE</t>
  </si>
  <si>
    <t>∑ |𝑥𝑡−𝑦𝑡 | 𝑥𝑡 𝑛 𝑡=1 𝑛 × 100%</t>
  </si>
  <si>
    <t>AKURASI</t>
  </si>
  <si>
    <t>Square Error</t>
  </si>
  <si>
    <t>Absolute Value of Error</t>
  </si>
  <si>
    <t>Absolute Values of Errors Divided by Actual Values</t>
  </si>
  <si>
    <r>
      <t>(Y-Y</t>
    </r>
    <r>
      <rPr>
        <b/>
        <vertAlign val="subscript"/>
        <sz val="12"/>
        <color rgb="FF000000"/>
        <rFont val="Times New Roman"/>
        <family val="1"/>
      </rPr>
      <t>1</t>
    </r>
    <r>
      <rPr>
        <b/>
        <sz val="12"/>
        <color rgb="FF000000"/>
        <rFont val="Times New Roman"/>
        <family val="1"/>
      </rPr>
      <t xml:space="preserve">) ^ 2 </t>
    </r>
  </si>
  <si>
    <t>Error</t>
  </si>
  <si>
    <t>TOTALS</t>
  </si>
  <si>
    <t>n</t>
  </si>
  <si>
    <t>MAD</t>
  </si>
  <si>
    <t>RMSE</t>
  </si>
  <si>
    <r>
      <t>|</t>
    </r>
    <r>
      <rPr>
        <b/>
        <sz val="12"/>
        <color rgb="FF000000"/>
        <rFont val="Times New Roman"/>
        <family val="1"/>
      </rPr>
      <t>Y-Y</t>
    </r>
    <r>
      <rPr>
        <b/>
        <vertAlign val="subscript"/>
        <sz val="12"/>
        <color rgb="FF000000"/>
        <rFont val="Times New Roman"/>
        <family val="1"/>
      </rPr>
      <t>1</t>
    </r>
    <r>
      <rPr>
        <sz val="12"/>
        <color rgb="FF000000"/>
        <rFont val="Times New Roman"/>
        <family val="1"/>
      </rPr>
      <t xml:space="preserve">| </t>
    </r>
  </si>
  <si>
    <r>
      <t>|</t>
    </r>
    <r>
      <rPr>
        <b/>
        <sz val="12"/>
        <color rgb="FF000000"/>
        <rFont val="Times New Roman"/>
        <family val="1"/>
      </rPr>
      <t>(Y-Y</t>
    </r>
    <r>
      <rPr>
        <b/>
        <vertAlign val="subscript"/>
        <sz val="12"/>
        <color rgb="FF000000"/>
        <rFont val="Times New Roman"/>
        <family val="1"/>
      </rPr>
      <t>1</t>
    </r>
    <r>
      <rPr>
        <b/>
        <sz val="12"/>
        <color rgb="FF000000"/>
        <rFont val="Times New Roman"/>
        <family val="1"/>
      </rPr>
      <t>)/Y</t>
    </r>
    <r>
      <rPr>
        <sz val="12"/>
        <color rgb="FF000000"/>
        <rFont val="Times New Roman"/>
        <family val="1"/>
      </rPr>
      <t xml:space="preserve">| </t>
    </r>
  </si>
  <si>
    <r>
      <t>Y-Y</t>
    </r>
    <r>
      <rPr>
        <b/>
        <vertAlign val="subscript"/>
        <sz val="12"/>
        <color rgb="FF000000"/>
        <rFont val="Times New Roman"/>
        <family val="1"/>
      </rPr>
      <t>1</t>
    </r>
    <r>
      <rPr>
        <b/>
        <sz val="12"/>
        <color rgb="FF000000"/>
        <rFont val="Times New Roman"/>
        <family val="1"/>
      </rPr>
      <t xml:space="preserve"> </t>
    </r>
  </si>
  <si>
    <r>
      <t>Y</t>
    </r>
    <r>
      <rPr>
        <b/>
        <vertAlign val="subscript"/>
        <sz val="12"/>
        <color rgb="FF000000"/>
        <rFont val="Times New Roman"/>
        <family val="1"/>
      </rPr>
      <t>1</t>
    </r>
    <r>
      <rPr>
        <b/>
        <sz val="12"/>
        <color rgb="FF000000"/>
        <rFont val="Times New Roman"/>
        <family val="1"/>
      </rPr>
      <t xml:space="preserve"> (Hasil Forecast)</t>
    </r>
  </si>
  <si>
    <r>
      <t>Y</t>
    </r>
    <r>
      <rPr>
        <b/>
        <vertAlign val="subscript"/>
        <sz val="12"/>
        <color rgb="FF000000"/>
        <rFont val="Times New Roman"/>
        <family val="1"/>
      </rPr>
      <t>1</t>
    </r>
    <r>
      <rPr>
        <b/>
        <sz val="12"/>
        <color rgb="FF000000"/>
        <rFont val="Times New Roman"/>
        <family val="1"/>
      </rPr>
      <t xml:space="preserve"> = Output (Forecast)</t>
    </r>
  </si>
  <si>
    <r>
      <t xml:space="preserve">*MAD </t>
    </r>
    <r>
      <rPr>
        <i/>
        <sz val="11"/>
        <rFont val="Times New Roman"/>
        <family val="1"/>
      </rPr>
      <t>(Mean Absolute Deviation)</t>
    </r>
  </si>
  <si>
    <r>
      <t xml:space="preserve">*MSE </t>
    </r>
    <r>
      <rPr>
        <i/>
        <sz val="11"/>
        <rFont val="Times New Roman"/>
        <family val="1"/>
      </rPr>
      <t>(Mean Squared Error)</t>
    </r>
  </si>
  <si>
    <r>
      <t xml:space="preserve">*RMSE </t>
    </r>
    <r>
      <rPr>
        <i/>
        <sz val="11"/>
        <rFont val="Times New Roman"/>
        <family val="1"/>
      </rPr>
      <t>(Mean Squared Error)</t>
    </r>
  </si>
  <si>
    <r>
      <t>*MAPE</t>
    </r>
    <r>
      <rPr>
        <i/>
        <sz val="11"/>
        <rFont val="Times New Roman"/>
        <family val="1"/>
      </rPr>
      <t xml:space="preserve"> (Mean Absolute Percent Error)</t>
    </r>
  </si>
  <si>
    <t>Y/t= Target (Data Actual)</t>
  </si>
  <si>
    <t>Y/t (Target)</t>
  </si>
  <si>
    <t>Ket:</t>
  </si>
  <si>
    <r>
      <t xml:space="preserve">Fungsi Aktivasi </t>
    </r>
    <r>
      <rPr>
        <b/>
        <i/>
        <sz val="11"/>
        <color theme="1"/>
        <rFont val="Times New Roman"/>
        <family val="1"/>
      </rPr>
      <t>Hidden Layer (Sigmoid)</t>
    </r>
  </si>
  <si>
    <r>
      <t xml:space="preserve">Fungsi Aktivasi pada </t>
    </r>
    <r>
      <rPr>
        <b/>
        <i/>
        <sz val="11"/>
        <color theme="1"/>
        <rFont val="Times New Roman"/>
        <family val="1"/>
      </rPr>
      <t>Output Layer (Pureline)</t>
    </r>
  </si>
  <si>
    <t>O4+F4*P4+G4*S4</t>
  </si>
  <si>
    <t>O4+F4*Q4+G4*T4</t>
  </si>
  <si>
    <t>O4+F4*R4+G4*U4</t>
  </si>
  <si>
    <t>1/(1+(2,71828183^-O11))</t>
  </si>
  <si>
    <t>W4+X4*R11+Y4*S11+Z4*T11</t>
  </si>
  <si>
    <t xml:space="preserve"> 1/(1+(2,71828183^-U11))</t>
  </si>
  <si>
    <t>(H4-V11)*(1/1+2,71828183^-U11)*(1-1/1+2,71828183^-U11)</t>
  </si>
  <si>
    <t>AA4*R11*Z11</t>
  </si>
  <si>
    <t>AA4*S11*Z11</t>
  </si>
  <si>
    <t>AA4*T11*Z11</t>
  </si>
  <si>
    <t>Z11*X4</t>
  </si>
  <si>
    <t>Z11*Y4</t>
  </si>
  <si>
    <t>Z11*Z4</t>
  </si>
  <si>
    <t>R11*(1-R11)*AE11</t>
  </si>
  <si>
    <t>S11*(1-S11)*AF11</t>
  </si>
  <si>
    <t>T11*(1-T11)*AG11</t>
  </si>
  <si>
    <t>Z11*AA3</t>
  </si>
  <si>
    <t>Z11*AA3*R11</t>
  </si>
  <si>
    <t>Z11*AA3*S11</t>
  </si>
  <si>
    <t>Z11*AA3*T11</t>
  </si>
  <si>
    <t>AA3*AH11*F4</t>
  </si>
  <si>
    <t>AA3*AI11*F4</t>
  </si>
  <si>
    <t>AA3*AJ11*F4</t>
  </si>
  <si>
    <t>AA3*AH11*G4</t>
  </si>
  <si>
    <t>AA3*AI11*G4</t>
  </si>
  <si>
    <t>AA3*AJ11*G4</t>
  </si>
  <si>
    <t>W4+AK11</t>
  </si>
  <si>
    <t>X4+AL11</t>
  </si>
  <si>
    <t>Y4+AM11</t>
  </si>
  <si>
    <t>Z4+AN11</t>
  </si>
  <si>
    <t>P4+AP11</t>
  </si>
  <si>
    <t>Q4+AQ11</t>
  </si>
  <si>
    <t>R4+AR11</t>
  </si>
  <si>
    <t>S4+AS11</t>
  </si>
  <si>
    <t>T4+AT11</t>
  </si>
  <si>
    <t>U4+AU11</t>
  </si>
  <si>
    <t>O4+F5*P4+G5*S4</t>
  </si>
  <si>
    <t>O4+F5*Q4+G5*T4</t>
  </si>
  <si>
    <t>O4+F5*R4+G5*U4</t>
  </si>
  <si>
    <t>1/(1+(2,71828183^-O12))</t>
  </si>
  <si>
    <t>W4+X4*R12+Y4*S12+Z4*T12</t>
  </si>
  <si>
    <t xml:space="preserve"> 1/(1+(2,71828183^-U12))</t>
  </si>
  <si>
    <t>(H5-V12)*(1/1+2,71828183^-U12)*(1-1/1+2,71828183^-U12)</t>
  </si>
  <si>
    <t>AA4*R12*Z12</t>
  </si>
  <si>
    <t>AA4*S12*Z12</t>
  </si>
  <si>
    <t>AA4*T12*Z12</t>
  </si>
  <si>
    <t>Z12*X4</t>
  </si>
  <si>
    <t>Z12*Y4</t>
  </si>
  <si>
    <t>Z12*Z4</t>
  </si>
  <si>
    <t>R12*(1-R12)*AE12</t>
  </si>
  <si>
    <t>S12*(1-S12)*AF12</t>
  </si>
  <si>
    <t>T12*(1-T12)*AG12</t>
  </si>
  <si>
    <t>Z12*AA3</t>
  </si>
  <si>
    <t>Z12*AA3*R12</t>
  </si>
  <si>
    <t>Z12*AA3*S12</t>
  </si>
  <si>
    <t>Z12*AA3*T12</t>
  </si>
  <si>
    <t>AA3*AH12*F5</t>
  </si>
  <si>
    <t>AA3*AI12*F5</t>
  </si>
  <si>
    <t>AA3*AJ12*F5</t>
  </si>
  <si>
    <t>AA3*AH12*G5</t>
  </si>
  <si>
    <t>AA3*AI12*G5</t>
  </si>
  <si>
    <t>AA3*AJ12*G5</t>
  </si>
  <si>
    <t>W4+AK12</t>
  </si>
  <si>
    <t>X4+AL12</t>
  </si>
  <si>
    <t>Y4+AM12</t>
  </si>
  <si>
    <t>Z4+AN12</t>
  </si>
  <si>
    <t>P4+AP12</t>
  </si>
  <si>
    <t>Q4+AQ12</t>
  </si>
  <si>
    <t>R4+AR12</t>
  </si>
  <si>
    <t>S4+AS12</t>
  </si>
  <si>
    <t>T4+AT12</t>
  </si>
  <si>
    <t>U4+AU12</t>
  </si>
  <si>
    <t>O4+F6*P4+G6*S4</t>
  </si>
  <si>
    <t>O4+F6*Q4+G6*T4</t>
  </si>
  <si>
    <t>O4+F6*R4+G6*U4</t>
  </si>
  <si>
    <t>1/(1+(2,71828183^-O13))</t>
  </si>
  <si>
    <t>W4+X4*R13+Y4*S13+Z4*T13</t>
  </si>
  <si>
    <t xml:space="preserve"> 1/(1+(2,71828183^-U13))</t>
  </si>
  <si>
    <t>(H6-V13)*(1/1+2,71828183^-U13)*(1-1/1+2,71828183^-U13)</t>
  </si>
  <si>
    <t>AA4*R13*Z13</t>
  </si>
  <si>
    <t>AA4*S13*Z13</t>
  </si>
  <si>
    <t>AA4*T13*Z13</t>
  </si>
  <si>
    <t>Z13*X4</t>
  </si>
  <si>
    <t>Z13*Y4</t>
  </si>
  <si>
    <t>Z13*Z4</t>
  </si>
  <si>
    <t>R13*(1-R13)*AE13</t>
  </si>
  <si>
    <t>S13*(1-S13)*AF13</t>
  </si>
  <si>
    <t>T13*(1-T13)*AG13</t>
  </si>
  <si>
    <t>Z13*AA3</t>
  </si>
  <si>
    <t>Z13*AA3*R13</t>
  </si>
  <si>
    <t>Z13*AA3*S13</t>
  </si>
  <si>
    <t>Z13*AA3*T13</t>
  </si>
  <si>
    <t>AA3*AH13*F6</t>
  </si>
  <si>
    <t>AA3*AI13*F6</t>
  </si>
  <si>
    <t>AA3*AJ13*F6</t>
  </si>
  <si>
    <t>AA3*AH13*G6</t>
  </si>
  <si>
    <t>AA3*AI13*G6</t>
  </si>
  <si>
    <t>AA3*AJ13*G6</t>
  </si>
  <si>
    <t>W4+AK13</t>
  </si>
  <si>
    <t>X4+AL13</t>
  </si>
  <si>
    <t>Y4+AM13</t>
  </si>
  <si>
    <t>Z4+AN13</t>
  </si>
  <si>
    <t>P4+AP13</t>
  </si>
  <si>
    <t>Q4+AQ13</t>
  </si>
  <si>
    <t>R4+AR13</t>
  </si>
  <si>
    <t>S4+AS13</t>
  </si>
  <si>
    <t>T4+AT13</t>
  </si>
  <si>
    <t>U4+AU13</t>
  </si>
  <si>
    <t>O4+F7*P4+G7*S4</t>
  </si>
  <si>
    <t>O4+F7*Q4+G7*T4</t>
  </si>
  <si>
    <t>O4+F7*R4+G7*U4</t>
  </si>
  <si>
    <t>1/(1+(2,71828183^-O14))</t>
  </si>
  <si>
    <t>W4+X4*R14+Y4*S14+Z4*T14</t>
  </si>
  <si>
    <t xml:space="preserve"> 1/(1+(2,71828183^-U14))</t>
  </si>
  <si>
    <t>(H7-V14)*(1/1+2,71828183^-U14)*(1-1/1+2,71828183^-U14)</t>
  </si>
  <si>
    <t>AA4*R14*Z14</t>
  </si>
  <si>
    <t>AA4*S14*Z14</t>
  </si>
  <si>
    <t>AA4*T14*Z14</t>
  </si>
  <si>
    <t>Z14*X4</t>
  </si>
  <si>
    <t>Z14*Y4</t>
  </si>
  <si>
    <t>Z14*Z4</t>
  </si>
  <si>
    <t>R14*(1-R14)*AE14</t>
  </si>
  <si>
    <t>S14*(1-S14)*AF14</t>
  </si>
  <si>
    <t>T14*(1-T14)*AG14</t>
  </si>
  <si>
    <t>Z14*AA3</t>
  </si>
  <si>
    <t>Z14*AA3*R14</t>
  </si>
  <si>
    <t>Z14*AA3*S14</t>
  </si>
  <si>
    <t>Z14*AA3*T14</t>
  </si>
  <si>
    <t>AA3*AH14*F7</t>
  </si>
  <si>
    <t>AA3*AI14*F7</t>
  </si>
  <si>
    <t>AA3*AJ14*F7</t>
  </si>
  <si>
    <t>AA3*AH14*G7</t>
  </si>
  <si>
    <t>AA3*AI14*G7</t>
  </si>
  <si>
    <t>AA3*AJ14*G7</t>
  </si>
  <si>
    <t>W4+AK14</t>
  </si>
  <si>
    <t>X4+AL14</t>
  </si>
  <si>
    <t>Y4+AM14</t>
  </si>
  <si>
    <t>Z4+AN14</t>
  </si>
  <si>
    <t>P4+AP14</t>
  </si>
  <si>
    <t>Q4+AQ14</t>
  </si>
  <si>
    <t>R4+AR14</t>
  </si>
  <si>
    <t>S4+AS14</t>
  </si>
  <si>
    <t>T4+AT14</t>
  </si>
  <si>
    <t>U4+AU14</t>
  </si>
  <si>
    <t>O4+F8*P4+G8*S4</t>
  </si>
  <si>
    <t>O4+F8*Q4+G8*T4</t>
  </si>
  <si>
    <t>O4+F8*R4+G8*U4</t>
  </si>
  <si>
    <t>1/(1+(2,71828183^-O15))</t>
  </si>
  <si>
    <t>W4+X4*R15+Y4*S15+Z4*T15</t>
  </si>
  <si>
    <t xml:space="preserve"> 1/(1+(2,71828183^-U15))</t>
  </si>
  <si>
    <t>(H8-V15)*(1/1+2,71828183^-U15)*(1-1/1+2,71828183^-U15)</t>
  </si>
  <si>
    <t>AA4*R15*Z15</t>
  </si>
  <si>
    <t>AA4*S15*Z15</t>
  </si>
  <si>
    <t>AA4*T15*Z15</t>
  </si>
  <si>
    <t>Z15*X4</t>
  </si>
  <si>
    <t>Z15*Y4</t>
  </si>
  <si>
    <t>Z15*Z4</t>
  </si>
  <si>
    <t>R15*(1-R15)*AE15</t>
  </si>
  <si>
    <t>S15*(1-S15)*AF15</t>
  </si>
  <si>
    <t>T15*(1-T15)*AG15</t>
  </si>
  <si>
    <t>Z15*AA3</t>
  </si>
  <si>
    <t>Z15*AA3*R15</t>
  </si>
  <si>
    <t>Z15*AA3*S15</t>
  </si>
  <si>
    <t>Z15*AA3*T15</t>
  </si>
  <si>
    <t>AA3*AH15*F8</t>
  </si>
  <si>
    <t>AA3*AI15*F8</t>
  </si>
  <si>
    <t>AA3*AJ15*F8</t>
  </si>
  <si>
    <t>AA3*AH15*G8</t>
  </si>
  <si>
    <t>AA3*AI15*G8</t>
  </si>
  <si>
    <t>AA3*AJ15*G8</t>
  </si>
  <si>
    <t>W4+AK15</t>
  </si>
  <si>
    <t>X4+AL15</t>
  </si>
  <si>
    <t>Y4+AM15</t>
  </si>
  <si>
    <t>Z4+AN15</t>
  </si>
  <si>
    <t>P4+AP15</t>
  </si>
  <si>
    <t>Q4+AQ15</t>
  </si>
  <si>
    <t>R4+AR15</t>
  </si>
  <si>
    <t>S4+AS15</t>
  </si>
  <si>
    <t>T4+AT15</t>
  </si>
  <si>
    <t>U4+AU15</t>
  </si>
  <si>
    <t>O4+F9*P4+G9*S4</t>
  </si>
  <si>
    <t>O4+F9*Q4+G9*T4</t>
  </si>
  <si>
    <t>O4+F9*R4+G9*U4</t>
  </si>
  <si>
    <t>AA4*R16*Z16</t>
  </si>
  <si>
    <t>AA4*S16*Z16</t>
  </si>
  <si>
    <t>AA4*T16*Z16</t>
  </si>
  <si>
    <t>AA4*R17*Z17</t>
  </si>
  <si>
    <t>AA4*S17*Z17</t>
  </si>
  <si>
    <t>AA4*T17*Z17</t>
  </si>
  <si>
    <t>AA4*R18*Z18</t>
  </si>
  <si>
    <t>AA4*S18*Z18</t>
  </si>
  <si>
    <t>AA4*T18*Z18</t>
  </si>
  <si>
    <t>AA4*R19*Z19</t>
  </si>
  <si>
    <t>AA4*S19*Z19</t>
  </si>
  <si>
    <t>AA4*T19*Z19</t>
  </si>
  <si>
    <r>
      <t xml:space="preserve"> V</t>
    </r>
    <r>
      <rPr>
        <b/>
        <vertAlign val="subscript"/>
        <sz val="11"/>
        <color theme="1"/>
        <rFont val="Times New Roman"/>
        <family val="1"/>
      </rPr>
      <t>15</t>
    </r>
  </si>
  <si>
    <r>
      <t xml:space="preserve"> V</t>
    </r>
    <r>
      <rPr>
        <b/>
        <vertAlign val="subscript"/>
        <sz val="11"/>
        <color theme="1"/>
        <rFont val="Times New Roman"/>
        <family val="1"/>
      </rPr>
      <t>16</t>
    </r>
  </si>
  <si>
    <r>
      <t xml:space="preserve"> V</t>
    </r>
    <r>
      <rPr>
        <b/>
        <vertAlign val="subscript"/>
        <sz val="11"/>
        <color theme="1"/>
        <rFont val="Times New Roman"/>
        <family val="1"/>
      </rPr>
      <t xml:space="preserve">23 </t>
    </r>
  </si>
  <si>
    <r>
      <t xml:space="preserve"> V</t>
    </r>
    <r>
      <rPr>
        <b/>
        <vertAlign val="subscript"/>
        <sz val="11"/>
        <color theme="1"/>
        <rFont val="Times New Roman"/>
        <family val="1"/>
      </rPr>
      <t xml:space="preserve">25 </t>
    </r>
  </si>
  <si>
    <r>
      <t xml:space="preserve"> V</t>
    </r>
    <r>
      <rPr>
        <b/>
        <vertAlign val="subscript"/>
        <sz val="11"/>
        <color theme="1"/>
        <rFont val="Times New Roman"/>
        <family val="1"/>
      </rPr>
      <t>26</t>
    </r>
  </si>
  <si>
    <r>
      <t xml:space="preserve">Bobot awal H ke </t>
    </r>
    <r>
      <rPr>
        <b/>
        <i/>
        <sz val="11"/>
        <color theme="1"/>
        <rFont val="Times New Roman"/>
        <family val="1"/>
      </rPr>
      <t>output layer</t>
    </r>
  </si>
  <si>
    <r>
      <t xml:space="preserve">Bobot Awal Bias ke </t>
    </r>
    <r>
      <rPr>
        <b/>
        <i/>
        <sz val="11"/>
        <color theme="1"/>
        <rFont val="Times New Roman"/>
        <family val="1"/>
      </rPr>
      <t>Hidden Layer</t>
    </r>
  </si>
  <si>
    <r>
      <t xml:space="preserve">Bobot Awal Input Layer ke </t>
    </r>
    <r>
      <rPr>
        <b/>
        <i/>
        <sz val="11"/>
        <color theme="1"/>
        <rFont val="Times New Roman"/>
        <family val="1"/>
      </rPr>
      <t xml:space="preserve">Hidden Layer </t>
    </r>
    <r>
      <rPr>
        <b/>
        <sz val="11"/>
        <color theme="1"/>
        <rFont val="Times New Roman"/>
        <family val="1"/>
      </rPr>
      <t>(Z)</t>
    </r>
  </si>
  <si>
    <r>
      <t>w</t>
    </r>
    <r>
      <rPr>
        <b/>
        <vertAlign val="subscript"/>
        <sz val="11"/>
        <color theme="1"/>
        <rFont val="Calibri"/>
        <family val="2"/>
        <scheme val="minor"/>
      </rPr>
      <t>0</t>
    </r>
  </si>
  <si>
    <r>
      <t>w</t>
    </r>
    <r>
      <rPr>
        <b/>
        <vertAlign val="subscript"/>
        <sz val="11"/>
        <color theme="1"/>
        <rFont val="Calibri"/>
        <family val="2"/>
        <scheme val="minor"/>
      </rPr>
      <t>1</t>
    </r>
  </si>
  <si>
    <r>
      <t>w</t>
    </r>
    <r>
      <rPr>
        <b/>
        <vertAlign val="subscript"/>
        <sz val="11"/>
        <color theme="1"/>
        <rFont val="Calibri"/>
        <family val="2"/>
        <scheme val="minor"/>
      </rPr>
      <t>2</t>
    </r>
  </si>
  <si>
    <r>
      <t>w</t>
    </r>
    <r>
      <rPr>
        <b/>
        <vertAlign val="subscript"/>
        <sz val="11"/>
        <color theme="1"/>
        <rFont val="Calibri"/>
        <family val="2"/>
        <scheme val="minor"/>
      </rPr>
      <t>3</t>
    </r>
  </si>
  <si>
    <r>
      <t>w</t>
    </r>
    <r>
      <rPr>
        <b/>
        <vertAlign val="subscript"/>
        <sz val="11"/>
        <color theme="1"/>
        <rFont val="Calibri"/>
        <family val="2"/>
        <scheme val="minor"/>
      </rPr>
      <t>4</t>
    </r>
  </si>
  <si>
    <r>
      <t>w</t>
    </r>
    <r>
      <rPr>
        <b/>
        <vertAlign val="subscript"/>
        <sz val="11"/>
        <color theme="1"/>
        <rFont val="Calibri"/>
        <family val="2"/>
        <scheme val="minor"/>
      </rPr>
      <t>5</t>
    </r>
  </si>
  <si>
    <r>
      <t>w</t>
    </r>
    <r>
      <rPr>
        <b/>
        <vertAlign val="subscript"/>
        <sz val="11"/>
        <color theme="1"/>
        <rFont val="Calibri"/>
        <family val="2"/>
        <scheme val="minor"/>
      </rPr>
      <t>6</t>
    </r>
  </si>
  <si>
    <r>
      <t>w</t>
    </r>
    <r>
      <rPr>
        <b/>
        <vertAlign val="subscript"/>
        <sz val="11"/>
        <color theme="1"/>
        <rFont val="Calibri"/>
        <family val="2"/>
        <scheme val="minor"/>
      </rPr>
      <t>7</t>
    </r>
  </si>
  <si>
    <r>
      <t>w</t>
    </r>
    <r>
      <rPr>
        <b/>
        <vertAlign val="subscript"/>
        <sz val="11"/>
        <color theme="1"/>
        <rFont val="Calibri"/>
        <family val="2"/>
        <scheme val="minor"/>
      </rPr>
      <t>8</t>
    </r>
  </si>
  <si>
    <r>
      <t xml:space="preserve"> V</t>
    </r>
    <r>
      <rPr>
        <b/>
        <vertAlign val="subscript"/>
        <sz val="11"/>
        <color theme="1"/>
        <rFont val="Times New Roman"/>
        <family val="1"/>
      </rPr>
      <t>27</t>
    </r>
  </si>
  <si>
    <r>
      <t xml:space="preserve"> V</t>
    </r>
    <r>
      <rPr>
        <b/>
        <vertAlign val="subscript"/>
        <sz val="11"/>
        <color theme="1"/>
        <rFont val="Times New Roman"/>
        <family val="1"/>
      </rPr>
      <t>28</t>
    </r>
  </si>
  <si>
    <r>
      <t xml:space="preserve"> V</t>
    </r>
    <r>
      <rPr>
        <b/>
        <vertAlign val="subscript"/>
        <sz val="11"/>
        <color theme="1"/>
        <rFont val="Times New Roman"/>
        <family val="1"/>
      </rPr>
      <t>17</t>
    </r>
  </si>
  <si>
    <r>
      <t xml:space="preserve"> V</t>
    </r>
    <r>
      <rPr>
        <b/>
        <vertAlign val="subscript"/>
        <sz val="11"/>
        <color theme="1"/>
        <rFont val="Times New Roman"/>
        <family val="1"/>
      </rPr>
      <t>18</t>
    </r>
  </si>
  <si>
    <r>
      <t xml:space="preserve">Bobot awal H ke </t>
    </r>
    <r>
      <rPr>
        <b/>
        <i/>
        <sz val="11"/>
        <color theme="1"/>
        <rFont val="Times New Roman"/>
        <family val="1"/>
      </rPr>
      <t xml:space="preserve">output layer </t>
    </r>
    <r>
      <rPr>
        <b/>
        <sz val="11"/>
        <color theme="1"/>
        <rFont val="Times New Roman"/>
        <family val="1"/>
      </rPr>
      <t>(Y)</t>
    </r>
  </si>
  <si>
    <r>
      <t xml:space="preserve"> δ</t>
    </r>
    <r>
      <rPr>
        <b/>
        <vertAlign val="subscript"/>
        <sz val="11"/>
        <color theme="1"/>
        <rFont val="Calibri"/>
        <family val="2"/>
        <scheme val="minor"/>
      </rPr>
      <t>5</t>
    </r>
  </si>
  <si>
    <r>
      <t xml:space="preserve"> δ</t>
    </r>
    <r>
      <rPr>
        <b/>
        <vertAlign val="subscript"/>
        <sz val="11"/>
        <color theme="1"/>
        <rFont val="Calibri"/>
        <family val="2"/>
        <scheme val="minor"/>
      </rPr>
      <t>6</t>
    </r>
  </si>
  <si>
    <r>
      <t>Z_net</t>
    </r>
    <r>
      <rPr>
        <b/>
        <vertAlign val="subscript"/>
        <sz val="12"/>
        <color theme="1"/>
        <rFont val="Times New Roman"/>
        <family val="1"/>
      </rPr>
      <t>6</t>
    </r>
    <r>
      <rPr>
        <b/>
        <sz val="12"/>
        <color theme="1"/>
        <rFont val="Times New Roman"/>
        <family val="1"/>
      </rPr>
      <t xml:space="preserve"> </t>
    </r>
  </si>
  <si>
    <r>
      <t>Z_net</t>
    </r>
    <r>
      <rPr>
        <b/>
        <vertAlign val="subscript"/>
        <sz val="12"/>
        <color theme="1"/>
        <rFont val="Times New Roman"/>
        <family val="1"/>
      </rPr>
      <t>5</t>
    </r>
  </si>
  <si>
    <r>
      <t>Z_net</t>
    </r>
    <r>
      <rPr>
        <b/>
        <vertAlign val="subscript"/>
        <sz val="12"/>
        <color theme="1"/>
        <rFont val="Times New Roman"/>
        <family val="1"/>
      </rPr>
      <t>4</t>
    </r>
  </si>
  <si>
    <t>Q4+F8*W4+G8*AC4</t>
  </si>
  <si>
    <t>Q4+F9*W4+G9*AC4</t>
  </si>
  <si>
    <t>Q4+F8*V4+G8*AB4</t>
  </si>
  <si>
    <t>Q4+F7*U4+G7*AA4</t>
  </si>
  <si>
    <t>Q4+F8*S4+G8*Y4</t>
  </si>
  <si>
    <t>Q4+F8*T4+G8*Z4</t>
  </si>
  <si>
    <t>1/(1+(2,71828183^-S21))</t>
  </si>
  <si>
    <t>1/(1+(2,71828183^-S22))</t>
  </si>
  <si>
    <t>1/(1+(2,71828183^-T21))</t>
  </si>
  <si>
    <t>1/(1+(2,71828183^-T22))</t>
  </si>
  <si>
    <t>1/(1+(2,71828183^-U21))</t>
  </si>
  <si>
    <t>1/(1+(2,71828183^-U22))</t>
  </si>
  <si>
    <t>1/(1+(2,71828183^-V21))</t>
  </si>
  <si>
    <t>1/(1+(2,71828183^-V22))</t>
  </si>
  <si>
    <t>1/(1+(2,71828183^-W21))</t>
  </si>
  <si>
    <t>1/(1+(2,71828183^-W22))</t>
  </si>
  <si>
    <r>
      <t xml:space="preserve"> Z</t>
    </r>
    <r>
      <rPr>
        <b/>
        <vertAlign val="subscript"/>
        <sz val="11"/>
        <rFont val="Times New Roman"/>
        <family val="1"/>
      </rPr>
      <t>1</t>
    </r>
  </si>
  <si>
    <r>
      <t xml:space="preserve"> Z</t>
    </r>
    <r>
      <rPr>
        <b/>
        <vertAlign val="subscript"/>
        <sz val="11"/>
        <rFont val="Times New Roman"/>
        <family val="1"/>
      </rPr>
      <t>2</t>
    </r>
  </si>
  <si>
    <r>
      <t xml:space="preserve"> Z</t>
    </r>
    <r>
      <rPr>
        <b/>
        <vertAlign val="subscript"/>
        <sz val="11"/>
        <rFont val="Times New Roman"/>
        <family val="1"/>
      </rPr>
      <t>3</t>
    </r>
  </si>
  <si>
    <r>
      <t xml:space="preserve"> Z</t>
    </r>
    <r>
      <rPr>
        <b/>
        <vertAlign val="subscript"/>
        <sz val="11"/>
        <rFont val="Times New Roman"/>
        <family val="1"/>
      </rPr>
      <t>4</t>
    </r>
  </si>
  <si>
    <r>
      <t xml:space="preserve"> Z</t>
    </r>
    <r>
      <rPr>
        <b/>
        <vertAlign val="subscript"/>
        <sz val="11"/>
        <rFont val="Times New Roman"/>
        <family val="1"/>
      </rPr>
      <t>5</t>
    </r>
  </si>
  <si>
    <r>
      <t xml:space="preserve"> Z</t>
    </r>
    <r>
      <rPr>
        <b/>
        <vertAlign val="subscript"/>
        <sz val="11"/>
        <rFont val="Times New Roman"/>
        <family val="1"/>
      </rPr>
      <t>6</t>
    </r>
  </si>
  <si>
    <t xml:space="preserve"> 1/(1+(2,71828183^-AD21))</t>
  </si>
  <si>
    <t>Q8+R8*X21+S8*Y21+T8*Z21+U8*AA21+V8*AB21+W8*AC21</t>
  </si>
  <si>
    <t>(H8-AE21)*AE21*(1-AE21^-AD21)</t>
  </si>
  <si>
    <t>AA7*AB20*AI20</t>
  </si>
  <si>
    <t>AA7*X21*AI21</t>
  </si>
  <si>
    <t>AA7*Y21*AI21</t>
  </si>
  <si>
    <t>AA7*AB21*AI21</t>
  </si>
  <si>
    <t>AA7*AA21*AI21</t>
  </si>
  <si>
    <t>AA7*Z21*AI21</t>
  </si>
  <si>
    <t>AA7*AC21*AI21</t>
  </si>
  <si>
    <r>
      <t xml:space="preserve"> δ net</t>
    </r>
    <r>
      <rPr>
        <b/>
        <vertAlign val="subscript"/>
        <sz val="11"/>
        <color theme="1"/>
        <rFont val="Calibri"/>
        <family val="2"/>
        <scheme val="minor"/>
      </rPr>
      <t>6</t>
    </r>
  </si>
  <si>
    <r>
      <t xml:space="preserve"> δ net</t>
    </r>
    <r>
      <rPr>
        <b/>
        <vertAlign val="subscript"/>
        <sz val="11"/>
        <color theme="1"/>
        <rFont val="Calibri"/>
        <family val="2"/>
        <scheme val="minor"/>
      </rPr>
      <t>5</t>
    </r>
  </si>
  <si>
    <r>
      <t xml:space="preserve"> δ_net</t>
    </r>
    <r>
      <rPr>
        <b/>
        <vertAlign val="subscript"/>
        <sz val="12"/>
        <color rgb="FF000000"/>
        <rFont val="Times New Roman"/>
        <family val="1"/>
      </rPr>
      <t xml:space="preserve">4 </t>
    </r>
    <r>
      <rPr>
        <b/>
        <sz val="12"/>
        <color rgb="FF000000"/>
        <rFont val="Times New Roman"/>
        <family val="1"/>
      </rPr>
      <t>Z</t>
    </r>
    <r>
      <rPr>
        <b/>
        <vertAlign val="subscript"/>
        <sz val="12"/>
        <color rgb="FF000000"/>
        <rFont val="Times New Roman"/>
        <family val="1"/>
      </rPr>
      <t>4</t>
    </r>
  </si>
  <si>
    <r>
      <t xml:space="preserve"> δ_net</t>
    </r>
    <r>
      <rPr>
        <b/>
        <vertAlign val="subscript"/>
        <sz val="12"/>
        <color rgb="FF000000"/>
        <rFont val="Times New Roman"/>
        <family val="1"/>
      </rPr>
      <t xml:space="preserve">5 </t>
    </r>
    <r>
      <rPr>
        <b/>
        <sz val="12"/>
        <color rgb="FF000000"/>
        <rFont val="Times New Roman"/>
        <family val="1"/>
      </rPr>
      <t>Z</t>
    </r>
    <r>
      <rPr>
        <b/>
        <vertAlign val="subscript"/>
        <sz val="12"/>
        <color rgb="FF000000"/>
        <rFont val="Times New Roman"/>
        <family val="1"/>
      </rPr>
      <t>5</t>
    </r>
  </si>
  <si>
    <r>
      <t xml:space="preserve"> δ_net</t>
    </r>
    <r>
      <rPr>
        <b/>
        <vertAlign val="subscript"/>
        <sz val="12"/>
        <color rgb="FF000000"/>
        <rFont val="Times New Roman"/>
        <family val="1"/>
      </rPr>
      <t xml:space="preserve">6 </t>
    </r>
    <r>
      <rPr>
        <b/>
        <sz val="12"/>
        <color rgb="FF000000"/>
        <rFont val="Times New Roman"/>
        <family val="1"/>
      </rPr>
      <t>Z</t>
    </r>
    <r>
      <rPr>
        <b/>
        <vertAlign val="subscript"/>
        <sz val="12"/>
        <color rgb="FF000000"/>
        <rFont val="Times New Roman"/>
        <family val="1"/>
      </rPr>
      <t>6</t>
    </r>
  </si>
  <si>
    <t>AI21*R8</t>
  </si>
  <si>
    <t>AI21*S8</t>
  </si>
  <si>
    <t>AI21*T8</t>
  </si>
  <si>
    <t>AI21*U8</t>
  </si>
  <si>
    <t>AI21*W8</t>
  </si>
  <si>
    <t>AI21*V8</t>
  </si>
  <si>
    <t>X21*(1-X21)*AP21</t>
  </si>
  <si>
    <t>Y21*(1-Y21)*AQ21</t>
  </si>
  <si>
    <t>Z21*(1-Z21)*AR21</t>
  </si>
  <si>
    <t>AA21*(1-AA21)*AS21</t>
  </si>
  <si>
    <t>AB21*(1-AB21)*AT21</t>
  </si>
  <si>
    <t>AC21*(1-AC21)*AU21</t>
  </si>
  <si>
    <t>AA7*AI21</t>
  </si>
  <si>
    <r>
      <t>Δ w</t>
    </r>
    <r>
      <rPr>
        <vertAlign val="subscript"/>
        <sz val="11"/>
        <color theme="1"/>
        <rFont val="Calibri"/>
        <family val="2"/>
        <charset val="1"/>
        <scheme val="minor"/>
      </rPr>
      <t>4</t>
    </r>
  </si>
  <si>
    <r>
      <t>Δ w</t>
    </r>
    <r>
      <rPr>
        <vertAlign val="subscript"/>
        <sz val="11"/>
        <color theme="1"/>
        <rFont val="Calibri"/>
        <family val="2"/>
        <charset val="1"/>
        <scheme val="minor"/>
      </rPr>
      <t>5</t>
    </r>
  </si>
  <si>
    <r>
      <t>Δ w</t>
    </r>
    <r>
      <rPr>
        <vertAlign val="subscript"/>
        <sz val="11"/>
        <color theme="1"/>
        <rFont val="Calibri"/>
        <family val="2"/>
        <charset val="1"/>
        <scheme val="minor"/>
      </rPr>
      <t>6</t>
    </r>
  </si>
  <si>
    <t>AA7*AI21*X21</t>
  </si>
  <si>
    <t>AA7*AI21*Y21</t>
  </si>
  <si>
    <t>AA7*AI21*Z21</t>
  </si>
  <si>
    <t>AA7*AI21*AA21</t>
  </si>
  <si>
    <t>AA7*AI21*AB21</t>
  </si>
  <si>
    <t>AA7*AI21*AC21</t>
  </si>
  <si>
    <t xml:space="preserve">t-Y1 </t>
  </si>
  <si>
    <r>
      <t>|t</t>
    </r>
    <r>
      <rPr>
        <b/>
        <sz val="12"/>
        <color rgb="FF000000"/>
        <rFont val="Times New Roman"/>
        <family val="1"/>
      </rPr>
      <t>-Y</t>
    </r>
    <r>
      <rPr>
        <b/>
        <vertAlign val="subscript"/>
        <sz val="12"/>
        <color rgb="FF000000"/>
        <rFont val="Times New Roman"/>
        <family val="1"/>
      </rPr>
      <t>1</t>
    </r>
    <r>
      <rPr>
        <sz val="12"/>
        <color rgb="FF000000"/>
        <rFont val="Times New Roman"/>
        <family val="1"/>
      </rPr>
      <t xml:space="preserve">| </t>
    </r>
  </si>
  <si>
    <r>
      <t>(t-Y</t>
    </r>
    <r>
      <rPr>
        <b/>
        <vertAlign val="subscript"/>
        <sz val="12"/>
        <color rgb="FF000000"/>
        <rFont val="Times New Roman"/>
        <family val="1"/>
      </rPr>
      <t>1</t>
    </r>
    <r>
      <rPr>
        <b/>
        <sz val="12"/>
        <color rgb="FF000000"/>
        <rFont val="Times New Roman"/>
        <family val="1"/>
      </rPr>
      <t xml:space="preserve">) ^ 2 </t>
    </r>
  </si>
  <si>
    <r>
      <t>|</t>
    </r>
    <r>
      <rPr>
        <b/>
        <sz val="12"/>
        <color rgb="FF000000"/>
        <rFont val="Times New Roman"/>
        <family val="1"/>
      </rPr>
      <t>(t-Y</t>
    </r>
    <r>
      <rPr>
        <b/>
        <vertAlign val="subscript"/>
        <sz val="12"/>
        <color rgb="FF000000"/>
        <rFont val="Times New Roman"/>
        <family val="1"/>
      </rPr>
      <t>1</t>
    </r>
    <r>
      <rPr>
        <b/>
        <sz val="12"/>
        <color rgb="FF000000"/>
        <rFont val="Times New Roman"/>
        <family val="1"/>
      </rPr>
      <t>)/t</t>
    </r>
    <r>
      <rPr>
        <sz val="12"/>
        <color rgb="FF000000"/>
        <rFont val="Times New Roman"/>
        <family val="1"/>
      </rPr>
      <t xml:space="preserve">| </t>
    </r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</si>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</sst>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5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vertAlign val="subscript"/>
      <sz val="11"/>
      <color theme="1"/>
      <name val="Times New Roman"/>
      <family val="1"/>
    </font>
    <font>
      <b/>
      <sz val="11"/>
      <color theme="1"/>
      <name val="Adobe Garamond Pro Bold"/>
      <family val="1"/>
    </font>
    <font>
      <i/>
      <sz val="11"/>
      <color theme="1"/>
      <name val="Calibri"/>
      <family val="2"/>
      <scheme val="minor"/>
    </font>
    <font>
      <sz val="11"/>
      <name val="Calibri"/>
      <family val="2"/>
      <charset val="1"/>
      <scheme val="minor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  <font>
      <vertAlign val="subscript"/>
      <sz val="11"/>
      <color theme="1"/>
      <name val="Calibri"/>
      <family val="2"/>
      <charset val="1"/>
      <scheme val="minor"/>
    </font>
    <font>
      <b/>
      <i/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vertAlign val="subscript"/>
      <sz val="12"/>
      <color theme="1"/>
      <name val="Times New Roman"/>
      <family val="1"/>
    </font>
    <font>
      <sz val="12"/>
      <color theme="1"/>
      <name val="Times New Roman"/>
      <family val="1"/>
    </font>
    <font>
      <vertAlign val="subscript"/>
      <sz val="12"/>
      <color rgb="FF000000"/>
      <name val="Times New Roman"/>
      <family val="1"/>
    </font>
    <font>
      <sz val="12"/>
      <color rgb="FF000000"/>
      <name val="Times New Roman"/>
      <family val="1"/>
    </font>
    <font>
      <b/>
      <sz val="16"/>
      <color theme="0"/>
      <name val="Calibri"/>
      <family val="2"/>
      <scheme val="minor"/>
    </font>
    <font>
      <vertAlign val="subscript"/>
      <sz val="12"/>
      <color theme="1"/>
      <name val="Times New Roman"/>
      <family val="1"/>
    </font>
    <font>
      <b/>
      <i/>
      <sz val="16"/>
      <color theme="0"/>
      <name val="Calibri"/>
      <family val="2"/>
      <scheme val="minor"/>
    </font>
    <font>
      <sz val="11"/>
      <color theme="0"/>
      <name val="Calibri"/>
      <family val="2"/>
      <charset val="1"/>
      <scheme val="minor"/>
    </font>
    <font>
      <b/>
      <vertAlign val="subscript"/>
      <sz val="12"/>
      <color rgb="FF000000"/>
      <name val="Times New Roman"/>
      <family val="1"/>
    </font>
    <font>
      <b/>
      <sz val="12"/>
      <color rgb="FF000000"/>
      <name val="Times New Roman"/>
      <family val="1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charset val="1"/>
      <scheme val="minor"/>
    </font>
    <font>
      <b/>
      <i/>
      <sz val="11"/>
      <color theme="0"/>
      <name val="Times New Roman"/>
      <family val="1"/>
    </font>
    <font>
      <sz val="11"/>
      <name val="Times New Roman"/>
      <family val="1"/>
    </font>
    <font>
      <i/>
      <sz val="11"/>
      <name val="Times New Roman"/>
      <family val="1"/>
    </font>
    <font>
      <sz val="11"/>
      <color theme="9" tint="-0.249977111117893"/>
      <name val="Calibri"/>
      <family val="2"/>
      <charset val="1"/>
      <scheme val="minor"/>
    </font>
    <font>
      <sz val="12"/>
      <color theme="0"/>
      <name val="Times New Roman"/>
      <family val="1"/>
    </font>
    <font>
      <b/>
      <i/>
      <sz val="12"/>
      <color theme="1"/>
      <name val="Times New Roman"/>
      <family val="1"/>
    </font>
    <font>
      <i/>
      <sz val="12"/>
      <color theme="1"/>
      <name val="Times New Roman"/>
      <family val="1"/>
    </font>
    <font>
      <b/>
      <sz val="11"/>
      <name val="Times New Roman"/>
      <family val="1"/>
    </font>
    <font>
      <b/>
      <vertAlign val="subscript"/>
      <sz val="11"/>
      <name val="Times New Roman"/>
      <family val="1"/>
    </font>
    <font>
      <b/>
      <sz val="11"/>
      <name val="Calibri"/>
      <family val="2"/>
      <charset val="1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E561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CC33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CB6251"/>
        <bgColor indexed="64"/>
      </patternFill>
    </fill>
    <fill>
      <patternFill patternType="solid">
        <fgColor rgb="FFFD9A7F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0" fontId="23" fillId="0" borderId="0"/>
  </cellStyleXfs>
  <cellXfs count="172">
    <xf numFmtId="0" fontId="0" fillId="0" borderId="0" xfId="0"/>
    <xf numFmtId="0" fontId="1" fillId="0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/>
    <xf numFmtId="0" fontId="0" fillId="4" borderId="0" xfId="0" applyFill="1"/>
    <xf numFmtId="0" fontId="7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3" fillId="8" borderId="10" xfId="0" applyFont="1" applyFill="1" applyBorder="1" applyAlignment="1"/>
    <xf numFmtId="0" fontId="12" fillId="3" borderId="6" xfId="0" applyFont="1" applyFill="1" applyBorder="1" applyAlignment="1">
      <alignment horizontal="center"/>
    </xf>
    <xf numFmtId="0" fontId="12" fillId="3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4" fillId="4" borderId="0" xfId="0" applyFont="1" applyFill="1"/>
    <xf numFmtId="0" fontId="0" fillId="8" borderId="11" xfId="0" applyFont="1" applyFill="1" applyBorder="1" applyAlignment="1">
      <alignment horizontal="center" vertical="center"/>
    </xf>
    <xf numFmtId="0" fontId="0" fillId="8" borderId="0" xfId="0" applyFont="1" applyFill="1" applyAlignment="1">
      <alignment horizontal="center" vertical="center"/>
    </xf>
    <xf numFmtId="0" fontId="17" fillId="9" borderId="12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19" fillId="9" borderId="0" xfId="0" applyFont="1" applyFill="1" applyAlignment="1"/>
    <xf numFmtId="0" fontId="14" fillId="0" borderId="0" xfId="0" applyFont="1"/>
    <xf numFmtId="0" fontId="17" fillId="0" borderId="0" xfId="0" applyFont="1" applyFill="1" applyAlignment="1">
      <alignment horizontal="center"/>
    </xf>
    <xf numFmtId="0" fontId="17" fillId="0" borderId="0" xfId="0" applyFont="1" applyFill="1" applyBorder="1" applyAlignment="1">
      <alignment horizontal="center"/>
    </xf>
    <xf numFmtId="0" fontId="8" fillId="4" borderId="1" xfId="0" applyFont="1" applyFill="1" applyBorder="1" applyAlignment="1"/>
    <xf numFmtId="0" fontId="3" fillId="4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8" fillId="4" borderId="1" xfId="0" applyFont="1" applyFill="1" applyBorder="1"/>
    <xf numFmtId="0" fontId="0" fillId="4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23" fillId="10" borderId="0" xfId="1" applyFill="1" applyAlignment="1">
      <alignment horizontal="center"/>
    </xf>
    <xf numFmtId="0" fontId="0" fillId="11" borderId="0" xfId="0" applyFont="1" applyFill="1" applyAlignment="1">
      <alignment horizontal="center" vertical="center"/>
    </xf>
    <xf numFmtId="0" fontId="0" fillId="12" borderId="0" xfId="0" applyFont="1" applyFill="1" applyAlignment="1">
      <alignment horizontal="center" vertical="center"/>
    </xf>
    <xf numFmtId="0" fontId="0" fillId="13" borderId="0" xfId="0" applyFont="1" applyFill="1" applyAlignment="1">
      <alignment horizontal="center" vertical="center"/>
    </xf>
    <xf numFmtId="0" fontId="20" fillId="14" borderId="0" xfId="0" applyFont="1" applyFill="1" applyAlignment="1">
      <alignment horizontal="center" vertical="center"/>
    </xf>
    <xf numFmtId="0" fontId="0" fillId="7" borderId="1" xfId="0" applyFill="1" applyBorder="1"/>
    <xf numFmtId="0" fontId="14" fillId="3" borderId="0" xfId="0" applyFont="1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0" borderId="0" xfId="0" applyFill="1" applyAlignment="1"/>
    <xf numFmtId="0" fontId="16" fillId="0" borderId="0" xfId="0" applyFont="1" applyFill="1" applyBorder="1" applyAlignment="1"/>
    <xf numFmtId="0" fontId="14" fillId="0" borderId="0" xfId="0" applyFont="1" applyFill="1" applyBorder="1" applyAlignment="1"/>
    <xf numFmtId="0" fontId="3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/>
    <xf numFmtId="0" fontId="17" fillId="9" borderId="0" xfId="0" applyFont="1" applyFill="1" applyBorder="1" applyAlignment="1"/>
    <xf numFmtId="0" fontId="17" fillId="9" borderId="4" xfId="0" applyFont="1" applyFill="1" applyBorder="1" applyAlignment="1">
      <alignment horizontal="right"/>
    </xf>
    <xf numFmtId="0" fontId="23" fillId="18" borderId="0" xfId="1" applyFill="1" applyAlignment="1">
      <alignment horizontal="center"/>
    </xf>
    <xf numFmtId="0" fontId="1" fillId="16" borderId="1" xfId="0" applyFont="1" applyFill="1" applyBorder="1" applyAlignment="1">
      <alignment horizontal="center" vertical="center"/>
    </xf>
    <xf numFmtId="0" fontId="24" fillId="0" borderId="0" xfId="0" applyFont="1"/>
    <xf numFmtId="0" fontId="24" fillId="0" borderId="0" xfId="0" applyFont="1" applyAlignment="1">
      <alignment horizontal="left"/>
    </xf>
    <xf numFmtId="0" fontId="8" fillId="15" borderId="1" xfId="0" applyFont="1" applyFill="1" applyBorder="1" applyAlignment="1">
      <alignment horizontal="center"/>
    </xf>
    <xf numFmtId="0" fontId="0" fillId="19" borderId="0" xfId="0" applyFill="1" applyAlignment="1">
      <alignment horizontal="center"/>
    </xf>
    <xf numFmtId="0" fontId="3" fillId="4" borderId="14" xfId="0" applyFont="1" applyFill="1" applyBorder="1" applyAlignment="1">
      <alignment horizontal="center" vertical="center"/>
    </xf>
    <xf numFmtId="0" fontId="3" fillId="5" borderId="19" xfId="0" applyFont="1" applyFill="1" applyBorder="1" applyAlignment="1">
      <alignment horizontal="center" vertical="center"/>
    </xf>
    <xf numFmtId="0" fontId="3" fillId="5" borderId="20" xfId="0" applyFont="1" applyFill="1" applyBorder="1" applyAlignment="1">
      <alignment horizontal="center" vertical="center"/>
    </xf>
    <xf numFmtId="0" fontId="3" fillId="5" borderId="2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0" fillId="6" borderId="0" xfId="0" applyFill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14" fillId="3" borderId="0" xfId="0" applyFont="1" applyFill="1" applyBorder="1" applyAlignment="1">
      <alignment horizontal="center"/>
    </xf>
    <xf numFmtId="0" fontId="20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3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 vertical="center"/>
    </xf>
    <xf numFmtId="0" fontId="0" fillId="0" borderId="0" xfId="0" applyBorder="1"/>
    <xf numFmtId="0" fontId="23" fillId="0" borderId="0" xfId="1" applyFill="1" applyBorder="1" applyAlignment="1">
      <alignment horizontal="center"/>
    </xf>
    <xf numFmtId="0" fontId="1" fillId="5" borderId="0" xfId="0" applyFont="1" applyFill="1"/>
    <xf numFmtId="0" fontId="0" fillId="5" borderId="0" xfId="0" applyFill="1" applyAlignment="1">
      <alignment horizontal="center"/>
    </xf>
    <xf numFmtId="0" fontId="3" fillId="5" borderId="22" xfId="0" applyFont="1" applyFill="1" applyBorder="1" applyAlignment="1">
      <alignment horizontal="center"/>
    </xf>
    <xf numFmtId="0" fontId="0" fillId="5" borderId="23" xfId="0" applyFill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0" fillId="0" borderId="24" xfId="0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0" fontId="22" fillId="5" borderId="1" xfId="0" applyFont="1" applyFill="1" applyBorder="1" applyAlignment="1">
      <alignment horizontal="center"/>
    </xf>
    <xf numFmtId="0" fontId="16" fillId="5" borderId="1" xfId="0" applyFont="1" applyFill="1" applyBorder="1" applyAlignment="1">
      <alignment horizontal="center"/>
    </xf>
    <xf numFmtId="0" fontId="22" fillId="20" borderId="0" xfId="0" applyFont="1" applyFill="1" applyBorder="1" applyAlignment="1">
      <alignment horizontal="left"/>
    </xf>
    <xf numFmtId="0" fontId="22" fillId="3" borderId="0" xfId="0" applyFont="1" applyFill="1" applyBorder="1" applyAlignment="1">
      <alignment horizontal="left"/>
    </xf>
    <xf numFmtId="0" fontId="26" fillId="0" borderId="0" xfId="0" applyFont="1" applyFill="1" applyAlignment="1">
      <alignment horizontal="left" vertical="center"/>
    </xf>
    <xf numFmtId="0" fontId="26" fillId="0" borderId="0" xfId="0" applyFont="1" applyFill="1" applyAlignment="1">
      <alignment horizontal="left"/>
    </xf>
    <xf numFmtId="0" fontId="28" fillId="0" borderId="0" xfId="0" applyFont="1" applyAlignment="1">
      <alignment horizontal="center"/>
    </xf>
    <xf numFmtId="0" fontId="28" fillId="0" borderId="0" xfId="0" applyFont="1"/>
    <xf numFmtId="0" fontId="0" fillId="8" borderId="1" xfId="0" applyFont="1" applyFill="1" applyBorder="1" applyAlignment="1">
      <alignment horizontal="center" vertical="center"/>
    </xf>
    <xf numFmtId="0" fontId="3" fillId="8" borderId="16" xfId="0" applyFont="1" applyFill="1" applyBorder="1" applyAlignment="1"/>
    <xf numFmtId="0" fontId="0" fillId="8" borderId="16" xfId="0" applyFont="1" applyFill="1" applyBorder="1" applyAlignment="1">
      <alignment horizontal="center" vertical="center"/>
    </xf>
    <xf numFmtId="0" fontId="12" fillId="4" borderId="1" xfId="0" applyFont="1" applyFill="1" applyBorder="1"/>
    <xf numFmtId="0" fontId="1" fillId="7" borderId="1" xfId="0" applyFont="1" applyFill="1" applyBorder="1" applyAlignment="1">
      <alignment horizontal="center" vertical="center"/>
    </xf>
    <xf numFmtId="0" fontId="0" fillId="11" borderId="1" xfId="0" applyFont="1" applyFill="1" applyBorder="1" applyAlignment="1">
      <alignment horizontal="center" vertical="center"/>
    </xf>
    <xf numFmtId="0" fontId="0" fillId="12" borderId="1" xfId="0" applyFont="1" applyFill="1" applyBorder="1" applyAlignment="1">
      <alignment horizontal="center" vertical="center"/>
    </xf>
    <xf numFmtId="0" fontId="0" fillId="13" borderId="1" xfId="0" applyFont="1" applyFill="1" applyBorder="1" applyAlignment="1">
      <alignment horizontal="center" vertical="center"/>
    </xf>
    <xf numFmtId="0" fontId="30" fillId="10" borderId="1" xfId="1" applyFont="1" applyFill="1" applyBorder="1" applyAlignment="1">
      <alignment horizontal="center"/>
    </xf>
    <xf numFmtId="0" fontId="31" fillId="10" borderId="1" xfId="1" applyFont="1" applyFill="1" applyBorder="1" applyAlignment="1">
      <alignment horizontal="left"/>
    </xf>
    <xf numFmtId="0" fontId="31" fillId="10" borderId="1" xfId="1" applyFont="1" applyFill="1" applyBorder="1" applyAlignment="1">
      <alignment horizontal="center"/>
    </xf>
    <xf numFmtId="10" fontId="0" fillId="0" borderId="26" xfId="0" applyNumberFormat="1" applyFill="1" applyBorder="1" applyAlignment="1">
      <alignment horizontal="center"/>
    </xf>
    <xf numFmtId="0" fontId="3" fillId="8" borderId="27" xfId="0" applyFont="1" applyFill="1" applyBorder="1" applyAlignment="1"/>
    <xf numFmtId="0" fontId="1" fillId="4" borderId="28" xfId="0" applyFont="1" applyFill="1" applyBorder="1" applyAlignment="1">
      <alignment horizontal="center" vertical="center"/>
    </xf>
    <xf numFmtId="0" fontId="12" fillId="4" borderId="0" xfId="0" applyFont="1" applyFill="1"/>
    <xf numFmtId="0" fontId="3" fillId="4" borderId="1" xfId="0" applyFont="1" applyFill="1" applyBorder="1"/>
    <xf numFmtId="0" fontId="3" fillId="4" borderId="1" xfId="0" applyFont="1" applyFill="1" applyBorder="1" applyAlignment="1"/>
    <xf numFmtId="0" fontId="3" fillId="5" borderId="14" xfId="0" applyFont="1" applyFill="1" applyBorder="1" applyAlignment="1">
      <alignment horizontal="center" vertical="center"/>
    </xf>
    <xf numFmtId="0" fontId="3" fillId="4" borderId="19" xfId="0" applyFont="1" applyFill="1" applyBorder="1" applyAlignment="1">
      <alignment horizontal="center" vertical="center"/>
    </xf>
    <xf numFmtId="0" fontId="3" fillId="4" borderId="20" xfId="0" applyFont="1" applyFill="1" applyBorder="1" applyAlignment="1">
      <alignment horizontal="center" vertical="center"/>
    </xf>
    <xf numFmtId="0" fontId="3" fillId="4" borderId="2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24" fillId="0" borderId="0" xfId="0" applyFont="1" applyAlignment="1">
      <alignment horizontal="center"/>
    </xf>
    <xf numFmtId="0" fontId="32" fillId="6" borderId="1" xfId="0" applyFont="1" applyFill="1" applyBorder="1" applyAlignment="1">
      <alignment horizontal="center" vertical="center"/>
    </xf>
    <xf numFmtId="0" fontId="7" fillId="0" borderId="0" xfId="0" applyFont="1"/>
    <xf numFmtId="0" fontId="3" fillId="0" borderId="0" xfId="0" applyFont="1" applyFill="1" applyBorder="1" applyAlignment="1">
      <alignment horizontal="center"/>
    </xf>
    <xf numFmtId="0" fontId="12" fillId="0" borderId="0" xfId="0" applyFont="1" applyFill="1"/>
    <xf numFmtId="0" fontId="7" fillId="0" borderId="0" xfId="0" applyFont="1" applyFill="1"/>
    <xf numFmtId="0" fontId="19" fillId="9" borderId="0" xfId="0" applyFont="1" applyFill="1" applyAlignment="1">
      <alignment horizontal="left"/>
    </xf>
    <xf numFmtId="0" fontId="34" fillId="0" borderId="0" xfId="0" applyFont="1" applyFill="1"/>
    <xf numFmtId="0" fontId="0" fillId="0" borderId="0" xfId="0" applyFill="1"/>
    <xf numFmtId="0" fontId="20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/>
    </xf>
    <xf numFmtId="0" fontId="0" fillId="7" borderId="1" xfId="0" applyFill="1" applyBorder="1" applyAlignment="1">
      <alignment horizontal="center"/>
    </xf>
    <xf numFmtId="0" fontId="3" fillId="12" borderId="1" xfId="0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/>
    </xf>
    <xf numFmtId="0" fontId="29" fillId="9" borderId="0" xfId="0" applyFont="1" applyFill="1" applyAlignment="1">
      <alignment horizontal="center"/>
    </xf>
    <xf numFmtId="0" fontId="3" fillId="11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/>
    </xf>
    <xf numFmtId="0" fontId="14" fillId="3" borderId="12" xfId="0" applyFont="1" applyFill="1" applyBorder="1" applyAlignment="1">
      <alignment horizontal="center"/>
    </xf>
    <xf numFmtId="0" fontId="8" fillId="5" borderId="1" xfId="0" applyFont="1" applyFill="1" applyBorder="1" applyAlignment="1">
      <alignment horizontal="center"/>
    </xf>
    <xf numFmtId="0" fontId="8" fillId="5" borderId="1" xfId="0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horizontal="center"/>
    </xf>
    <xf numFmtId="0" fontId="11" fillId="3" borderId="3" xfId="0" applyFont="1" applyFill="1" applyBorder="1" applyAlignment="1">
      <alignment horizontal="center"/>
    </xf>
    <xf numFmtId="0" fontId="11" fillId="3" borderId="7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left"/>
    </xf>
    <xf numFmtId="0" fontId="3" fillId="7" borderId="1" xfId="0" applyFont="1" applyFill="1" applyBorder="1" applyAlignment="1">
      <alignment vertical="center"/>
    </xf>
    <xf numFmtId="0" fontId="3" fillId="5" borderId="1" xfId="0" applyFont="1" applyFill="1" applyBorder="1" applyAlignment="1">
      <alignment horizontal="center"/>
    </xf>
    <xf numFmtId="0" fontId="0" fillId="6" borderId="0" xfId="0" applyFill="1" applyAlignment="1">
      <alignment horizontal="center"/>
    </xf>
    <xf numFmtId="0" fontId="20" fillId="9" borderId="0" xfId="0" applyFont="1" applyFill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1" fillId="19" borderId="17" xfId="0" applyFont="1" applyFill="1" applyBorder="1" applyAlignment="1">
      <alignment horizontal="center" vertical="center"/>
    </xf>
    <xf numFmtId="0" fontId="1" fillId="19" borderId="18" xfId="0" applyFont="1" applyFill="1" applyBorder="1" applyAlignment="1">
      <alignment horizontal="center" vertical="center"/>
    </xf>
    <xf numFmtId="0" fontId="14" fillId="3" borderId="0" xfId="0" applyFont="1" applyFill="1" applyBorder="1" applyAlignment="1">
      <alignment horizontal="center"/>
    </xf>
    <xf numFmtId="0" fontId="3" fillId="5" borderId="8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1" fillId="19" borderId="0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/>
    </xf>
    <xf numFmtId="0" fontId="3" fillId="5" borderId="5" xfId="0" applyFont="1" applyFill="1" applyBorder="1" applyAlignment="1">
      <alignment horizontal="center"/>
    </xf>
    <xf numFmtId="0" fontId="3" fillId="5" borderId="9" xfId="0" applyFont="1" applyFill="1" applyBorder="1" applyAlignment="1">
      <alignment horizontal="center"/>
    </xf>
    <xf numFmtId="0" fontId="11" fillId="3" borderId="1" xfId="0" applyFont="1" applyFill="1" applyBorder="1" applyAlignment="1">
      <alignment horizontal="center"/>
    </xf>
    <xf numFmtId="0" fontId="3" fillId="6" borderId="14" xfId="0" applyFont="1" applyFill="1" applyBorder="1" applyAlignment="1">
      <alignment horizontal="center"/>
    </xf>
    <xf numFmtId="0" fontId="3" fillId="6" borderId="15" xfId="0" applyFont="1" applyFill="1" applyBorder="1" applyAlignment="1">
      <alignment horizontal="center"/>
    </xf>
    <xf numFmtId="0" fontId="3" fillId="6" borderId="16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11" borderId="0" xfId="0" applyFont="1" applyFill="1" applyBorder="1" applyAlignment="1">
      <alignment horizontal="center"/>
    </xf>
    <xf numFmtId="0" fontId="3" fillId="8" borderId="29" xfId="0" applyFont="1" applyFill="1" applyBorder="1" applyAlignment="1">
      <alignment horizontal="center"/>
    </xf>
    <xf numFmtId="0" fontId="3" fillId="8" borderId="0" xfId="0" applyFont="1" applyFill="1" applyBorder="1" applyAlignment="1">
      <alignment horizontal="center"/>
    </xf>
    <xf numFmtId="0" fontId="1" fillId="7" borderId="0" xfId="0" applyFont="1" applyFill="1" applyBorder="1" applyAlignment="1">
      <alignment horizontal="center" vertical="center"/>
    </xf>
    <xf numFmtId="0" fontId="1" fillId="7" borderId="13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3" fillId="12" borderId="0" xfId="0" applyFont="1" applyFill="1" applyBorder="1" applyAlignment="1">
      <alignment horizontal="center" vertical="center"/>
    </xf>
    <xf numFmtId="0" fontId="3" fillId="13" borderId="0" xfId="0" applyFont="1" applyFill="1" applyAlignment="1">
      <alignment horizontal="center"/>
    </xf>
    <xf numFmtId="0" fontId="25" fillId="17" borderId="4" xfId="0" applyFont="1" applyFill="1" applyBorder="1" applyAlignment="1">
      <alignment horizontal="center"/>
    </xf>
    <xf numFmtId="0" fontId="25" fillId="17" borderId="0" xfId="0" applyFont="1" applyFill="1" applyAlignment="1">
      <alignment horizontal="center"/>
    </xf>
    <xf numFmtId="0" fontId="0" fillId="5" borderId="0" xfId="0" applyFill="1" applyBorder="1" applyAlignment="1">
      <alignment horizontal="center"/>
    </xf>
    <xf numFmtId="0" fontId="14" fillId="0" borderId="0" xfId="0" applyFont="1" applyFill="1" applyBorder="1" applyAlignment="1">
      <alignment horizontal="center"/>
    </xf>
    <xf numFmtId="0" fontId="0" fillId="5" borderId="0" xfId="0" applyFill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0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FD9A7F"/>
      <color rgb="FFCB625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352425</xdr:colOff>
      <xdr:row>4</xdr:row>
      <xdr:rowOff>180975</xdr:rowOff>
    </xdr:from>
    <xdr:to>
      <xdr:col>21</xdr:col>
      <xdr:colOff>1190625</xdr:colOff>
      <xdr:row>6</xdr:row>
      <xdr:rowOff>176908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96975" y="1114425"/>
          <a:ext cx="838200" cy="3864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25</xdr:col>
      <xdr:colOff>66675</xdr:colOff>
      <xdr:row>6</xdr:row>
      <xdr:rowOff>114300</xdr:rowOff>
    </xdr:from>
    <xdr:to>
      <xdr:col>28</xdr:col>
      <xdr:colOff>431622</xdr:colOff>
      <xdr:row>7</xdr:row>
      <xdr:rowOff>197792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438275"/>
          <a:ext cx="2365197" cy="2835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25</xdr:col>
      <xdr:colOff>123825</xdr:colOff>
      <xdr:row>5</xdr:row>
      <xdr:rowOff>0</xdr:rowOff>
    </xdr:from>
    <xdr:to>
      <xdr:col>28</xdr:col>
      <xdr:colOff>178406</xdr:colOff>
      <xdr:row>6</xdr:row>
      <xdr:rowOff>78532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9750" y="1133475"/>
          <a:ext cx="2054831" cy="2690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32</xdr:col>
      <xdr:colOff>323850</xdr:colOff>
      <xdr:row>3</xdr:row>
      <xdr:rowOff>180975</xdr:rowOff>
    </xdr:from>
    <xdr:ext cx="973904" cy="354805"/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1688425" y="914400"/>
          <a:ext cx="973904" cy="354805"/>
        </a:xfrm>
        <a:prstGeom prst="rect">
          <a:avLst/>
        </a:prstGeom>
      </xdr:spPr>
    </xdr:pic>
    <xdr:clientData/>
  </xdr:oneCellAnchor>
  <xdr:oneCellAnchor>
    <xdr:from>
      <xdr:col>29</xdr:col>
      <xdr:colOff>390525</xdr:colOff>
      <xdr:row>4</xdr:row>
      <xdr:rowOff>9525</xdr:rowOff>
    </xdr:from>
    <xdr:ext cx="1347333" cy="231668"/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9926300" y="942975"/>
          <a:ext cx="1347333" cy="231668"/>
        </a:xfrm>
        <a:prstGeom prst="rect">
          <a:avLst/>
        </a:prstGeom>
      </xdr:spPr>
    </xdr:pic>
    <xdr:clientData/>
  </xdr:oneCellAnchor>
  <xdr:twoCellAnchor>
    <xdr:from>
      <xdr:col>36</xdr:col>
      <xdr:colOff>57150</xdr:colOff>
      <xdr:row>7</xdr:row>
      <xdr:rowOff>30876</xdr:rowOff>
    </xdr:from>
    <xdr:to>
      <xdr:col>37</xdr:col>
      <xdr:colOff>30082</xdr:colOff>
      <xdr:row>7</xdr:row>
      <xdr:rowOff>222081</xdr:rowOff>
    </xdr:to>
    <xdr:pic>
      <xdr:nvPicPr>
        <xdr:cNvPr id="7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60125" y="1554876"/>
          <a:ext cx="582532" cy="1912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37</xdr:col>
      <xdr:colOff>542925</xdr:colOff>
      <xdr:row>7</xdr:row>
      <xdr:rowOff>9525</xdr:rowOff>
    </xdr:from>
    <xdr:to>
      <xdr:col>39</xdr:col>
      <xdr:colOff>133778</xdr:colOff>
      <xdr:row>7</xdr:row>
      <xdr:rowOff>230741</xdr:rowOff>
    </xdr:to>
    <xdr:pic>
      <xdr:nvPicPr>
        <xdr:cNvPr id="8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955375" y="1533525"/>
          <a:ext cx="810053" cy="2212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40</xdr:col>
      <xdr:colOff>38100</xdr:colOff>
      <xdr:row>5</xdr:row>
      <xdr:rowOff>180976</xdr:rowOff>
    </xdr:from>
    <xdr:to>
      <xdr:col>41</xdr:col>
      <xdr:colOff>104775</xdr:colOff>
      <xdr:row>6</xdr:row>
      <xdr:rowOff>171340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279350" y="1314451"/>
          <a:ext cx="676275" cy="1808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42</xdr:col>
      <xdr:colOff>104775</xdr:colOff>
      <xdr:row>4</xdr:row>
      <xdr:rowOff>104775</xdr:rowOff>
    </xdr:from>
    <xdr:to>
      <xdr:col>45</xdr:col>
      <xdr:colOff>430275</xdr:colOff>
      <xdr:row>7</xdr:row>
      <xdr:rowOff>17231</xdr:rowOff>
    </xdr:to>
    <xdr:pic>
      <xdr:nvPicPr>
        <xdr:cNvPr id="10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565225" y="1038225"/>
          <a:ext cx="2154300" cy="5030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47</xdr:col>
      <xdr:colOff>447675</xdr:colOff>
      <xdr:row>5</xdr:row>
      <xdr:rowOff>180975</xdr:rowOff>
    </xdr:from>
    <xdr:to>
      <xdr:col>52</xdr:col>
      <xdr:colOff>106487</xdr:colOff>
      <xdr:row>7</xdr:row>
      <xdr:rowOff>9525</xdr:rowOff>
    </xdr:to>
    <xdr:pic>
      <xdr:nvPicPr>
        <xdr:cNvPr id="11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956125" y="1314450"/>
          <a:ext cx="2706812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22</xdr:col>
      <xdr:colOff>409575</xdr:colOff>
      <xdr:row>5</xdr:row>
      <xdr:rowOff>19050</xdr:rowOff>
    </xdr:from>
    <xdr:ext cx="1044680" cy="238125"/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5430500" y="1152525"/>
          <a:ext cx="1044680" cy="238125"/>
        </a:xfrm>
        <a:prstGeom prst="rect">
          <a:avLst/>
        </a:prstGeom>
      </xdr:spPr>
    </xdr:pic>
    <xdr:clientData/>
  </xdr:oneCellAnchor>
  <xdr:twoCellAnchor editAs="oneCell">
    <xdr:from>
      <xdr:col>14</xdr:col>
      <xdr:colOff>1</xdr:colOff>
      <xdr:row>5</xdr:row>
      <xdr:rowOff>114300</xdr:rowOff>
    </xdr:from>
    <xdr:to>
      <xdr:col>17</xdr:col>
      <xdr:colOff>57152</xdr:colOff>
      <xdr:row>6</xdr:row>
      <xdr:rowOff>159579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8743951" y="1247775"/>
          <a:ext cx="2286000" cy="260627"/>
        </a:xfrm>
        <a:prstGeom prst="rect">
          <a:avLst/>
        </a:prstGeom>
      </xdr:spPr>
    </xdr:pic>
    <xdr:clientData/>
  </xdr:twoCellAnchor>
  <xdr:twoCellAnchor editAs="oneCell">
    <xdr:from>
      <xdr:col>66</xdr:col>
      <xdr:colOff>358424</xdr:colOff>
      <xdr:row>8</xdr:row>
      <xdr:rowOff>64675</xdr:rowOff>
    </xdr:from>
    <xdr:to>
      <xdr:col>67</xdr:col>
      <xdr:colOff>1078724</xdr:colOff>
      <xdr:row>9</xdr:row>
      <xdr:rowOff>184347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45796815" y="1870284"/>
          <a:ext cx="1457453" cy="351585"/>
        </a:xfrm>
        <a:prstGeom prst="rect">
          <a:avLst/>
        </a:prstGeom>
      </xdr:spPr>
    </xdr:pic>
    <xdr:clientData/>
  </xdr:twoCellAnchor>
  <xdr:twoCellAnchor editAs="oneCell">
    <xdr:from>
      <xdr:col>66</xdr:col>
      <xdr:colOff>380715</xdr:colOff>
      <xdr:row>6</xdr:row>
      <xdr:rowOff>24062</xdr:rowOff>
    </xdr:from>
    <xdr:to>
      <xdr:col>67</xdr:col>
      <xdr:colOff>712304</xdr:colOff>
      <xdr:row>8</xdr:row>
      <xdr:rowOff>40271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45819106" y="1374127"/>
          <a:ext cx="1068742" cy="463470"/>
        </a:xfrm>
        <a:prstGeom prst="rect">
          <a:avLst/>
        </a:prstGeom>
      </xdr:spPr>
    </xdr:pic>
    <xdr:clientData/>
  </xdr:twoCellAnchor>
  <xdr:twoCellAnchor editAs="oneCell">
    <xdr:from>
      <xdr:col>65</xdr:col>
      <xdr:colOff>57979</xdr:colOff>
      <xdr:row>23</xdr:row>
      <xdr:rowOff>99392</xdr:rowOff>
    </xdr:from>
    <xdr:to>
      <xdr:col>75</xdr:col>
      <xdr:colOff>593320</xdr:colOff>
      <xdr:row>26</xdr:row>
      <xdr:rowOff>124240</xdr:rowOff>
    </xdr:to>
    <xdr:pic>
      <xdr:nvPicPr>
        <xdr:cNvPr id="16" name="Picture 15"/>
        <xdr:cNvPicPr>
          <a:picLocks noChangeAspect="1"/>
        </xdr:cNvPicPr>
      </xdr:nvPicPr>
      <xdr:blipFill rotWithShape="1">
        <a:blip xmlns:r="http://schemas.openxmlformats.org/officeDocument/2006/relationships" r:embed="rId15"/>
        <a:srcRect l="3025" t="27385" b="61782"/>
        <a:stretch/>
      </xdr:blipFill>
      <xdr:spPr>
        <a:xfrm>
          <a:off x="45231327" y="4861892"/>
          <a:ext cx="7434754" cy="59634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430867</xdr:colOff>
      <xdr:row>8</xdr:row>
      <xdr:rowOff>12888</xdr:rowOff>
    </xdr:from>
    <xdr:to>
      <xdr:col>30</xdr:col>
      <xdr:colOff>483608</xdr:colOff>
      <xdr:row>11</xdr:row>
      <xdr:rowOff>123266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46396" y="1660153"/>
          <a:ext cx="657859" cy="6818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36</xdr:col>
      <xdr:colOff>257175</xdr:colOff>
      <xdr:row>11</xdr:row>
      <xdr:rowOff>35859</xdr:rowOff>
    </xdr:from>
    <xdr:to>
      <xdr:col>40</xdr:col>
      <xdr:colOff>17004</xdr:colOff>
      <xdr:row>12</xdr:row>
      <xdr:rowOff>119351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08528" y="2254624"/>
          <a:ext cx="2180300" cy="2739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36</xdr:col>
      <xdr:colOff>359148</xdr:colOff>
      <xdr:row>8</xdr:row>
      <xdr:rowOff>156882</xdr:rowOff>
    </xdr:from>
    <xdr:to>
      <xdr:col>39</xdr:col>
      <xdr:colOff>413729</xdr:colOff>
      <xdr:row>10</xdr:row>
      <xdr:rowOff>44914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510501" y="1804147"/>
          <a:ext cx="1869934" cy="2690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46</xdr:col>
      <xdr:colOff>323850</xdr:colOff>
      <xdr:row>8</xdr:row>
      <xdr:rowOff>180975</xdr:rowOff>
    </xdr:from>
    <xdr:ext cx="973904" cy="354805"/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8611850" y="2847975"/>
          <a:ext cx="973904" cy="354805"/>
        </a:xfrm>
        <a:prstGeom prst="rect">
          <a:avLst/>
        </a:prstGeom>
      </xdr:spPr>
    </xdr:pic>
    <xdr:clientData/>
  </xdr:oneCellAnchor>
  <xdr:oneCellAnchor>
    <xdr:from>
      <xdr:col>40</xdr:col>
      <xdr:colOff>390525</xdr:colOff>
      <xdr:row>9</xdr:row>
      <xdr:rowOff>9525</xdr:rowOff>
    </xdr:from>
    <xdr:ext cx="1347333" cy="231668"/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6849725" y="2867025"/>
          <a:ext cx="1347333" cy="231668"/>
        </a:xfrm>
        <a:prstGeom prst="rect">
          <a:avLst/>
        </a:prstGeom>
      </xdr:spPr>
    </xdr:pic>
    <xdr:clientData/>
  </xdr:oneCellAnchor>
  <xdr:twoCellAnchor>
    <xdr:from>
      <xdr:col>54</xdr:col>
      <xdr:colOff>57150</xdr:colOff>
      <xdr:row>12</xdr:row>
      <xdr:rowOff>30876</xdr:rowOff>
    </xdr:from>
    <xdr:to>
      <xdr:col>55</xdr:col>
      <xdr:colOff>30082</xdr:colOff>
      <xdr:row>12</xdr:row>
      <xdr:rowOff>222081</xdr:rowOff>
    </xdr:to>
    <xdr:pic>
      <xdr:nvPicPr>
        <xdr:cNvPr id="7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83550" y="3497976"/>
          <a:ext cx="582532" cy="1912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55</xdr:col>
      <xdr:colOff>542925</xdr:colOff>
      <xdr:row>12</xdr:row>
      <xdr:rowOff>9525</xdr:rowOff>
    </xdr:from>
    <xdr:to>
      <xdr:col>57</xdr:col>
      <xdr:colOff>133778</xdr:colOff>
      <xdr:row>12</xdr:row>
      <xdr:rowOff>230741</xdr:rowOff>
    </xdr:to>
    <xdr:pic>
      <xdr:nvPicPr>
        <xdr:cNvPr id="8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878925" y="3476625"/>
          <a:ext cx="810053" cy="2212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61</xdr:col>
      <xdr:colOff>38100</xdr:colOff>
      <xdr:row>10</xdr:row>
      <xdr:rowOff>180976</xdr:rowOff>
    </xdr:from>
    <xdr:to>
      <xdr:col>62</xdr:col>
      <xdr:colOff>104775</xdr:colOff>
      <xdr:row>11</xdr:row>
      <xdr:rowOff>171340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202900" y="3238501"/>
          <a:ext cx="676275" cy="2094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63</xdr:col>
      <xdr:colOff>104775</xdr:colOff>
      <xdr:row>9</xdr:row>
      <xdr:rowOff>104775</xdr:rowOff>
    </xdr:from>
    <xdr:to>
      <xdr:col>66</xdr:col>
      <xdr:colOff>430275</xdr:colOff>
      <xdr:row>12</xdr:row>
      <xdr:rowOff>17231</xdr:rowOff>
    </xdr:to>
    <xdr:pic>
      <xdr:nvPicPr>
        <xdr:cNvPr id="10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488775" y="2962275"/>
          <a:ext cx="2154300" cy="5220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68</xdr:col>
      <xdr:colOff>447675</xdr:colOff>
      <xdr:row>10</xdr:row>
      <xdr:rowOff>180975</xdr:rowOff>
    </xdr:from>
    <xdr:to>
      <xdr:col>73</xdr:col>
      <xdr:colOff>106487</xdr:colOff>
      <xdr:row>12</xdr:row>
      <xdr:rowOff>9525</xdr:rowOff>
    </xdr:to>
    <xdr:pic>
      <xdr:nvPicPr>
        <xdr:cNvPr id="11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879675" y="3238500"/>
          <a:ext cx="2706812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31</xdr:col>
      <xdr:colOff>409575</xdr:colOff>
      <xdr:row>10</xdr:row>
      <xdr:rowOff>19050</xdr:rowOff>
    </xdr:from>
    <xdr:ext cx="1044680" cy="238125"/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2601575" y="3076575"/>
          <a:ext cx="1044680" cy="238125"/>
        </a:xfrm>
        <a:prstGeom prst="rect">
          <a:avLst/>
        </a:prstGeom>
      </xdr:spPr>
    </xdr:pic>
    <xdr:clientData/>
  </xdr:oneCellAnchor>
  <xdr:twoCellAnchor editAs="oneCell">
    <xdr:from>
      <xdr:col>17</xdr:col>
      <xdr:colOff>1</xdr:colOff>
      <xdr:row>10</xdr:row>
      <xdr:rowOff>114300</xdr:rowOff>
    </xdr:from>
    <xdr:to>
      <xdr:col>20</xdr:col>
      <xdr:colOff>457202</xdr:colOff>
      <xdr:row>12</xdr:row>
      <xdr:rowOff>26229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315201" y="3171825"/>
          <a:ext cx="2286001" cy="292929"/>
        </a:xfrm>
        <a:prstGeom prst="rect">
          <a:avLst/>
        </a:prstGeom>
      </xdr:spPr>
    </xdr:pic>
    <xdr:clientData/>
  </xdr:twoCellAnchor>
  <xdr:twoCellAnchor editAs="oneCell">
    <xdr:from>
      <xdr:col>88</xdr:col>
      <xdr:colOff>358424</xdr:colOff>
      <xdr:row>13</xdr:row>
      <xdr:rowOff>64675</xdr:rowOff>
    </xdr:from>
    <xdr:to>
      <xdr:col>90</xdr:col>
      <xdr:colOff>137405</xdr:colOff>
      <xdr:row>14</xdr:row>
      <xdr:rowOff>184347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46535624" y="1874425"/>
          <a:ext cx="1453725" cy="348272"/>
        </a:xfrm>
        <a:prstGeom prst="rect">
          <a:avLst/>
        </a:prstGeom>
      </xdr:spPr>
    </xdr:pic>
    <xdr:clientData/>
  </xdr:twoCellAnchor>
  <xdr:twoCellAnchor editAs="oneCell">
    <xdr:from>
      <xdr:col>88</xdr:col>
      <xdr:colOff>380715</xdr:colOff>
      <xdr:row>11</xdr:row>
      <xdr:rowOff>24062</xdr:rowOff>
    </xdr:from>
    <xdr:to>
      <xdr:col>89</xdr:col>
      <xdr:colOff>383898</xdr:colOff>
      <xdr:row>13</xdr:row>
      <xdr:rowOff>49796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46557915" y="1386137"/>
          <a:ext cx="1065014" cy="46388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257175</xdr:colOff>
      <xdr:row>9</xdr:row>
      <xdr:rowOff>190500</xdr:rowOff>
    </xdr:from>
    <xdr:to>
      <xdr:col>23</xdr:col>
      <xdr:colOff>1504950</xdr:colOff>
      <xdr:row>11</xdr:row>
      <xdr:rowOff>186433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01725" y="1123950"/>
          <a:ext cx="1247775" cy="3864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27</xdr:col>
      <xdr:colOff>66675</xdr:colOff>
      <xdr:row>11</xdr:row>
      <xdr:rowOff>114300</xdr:rowOff>
    </xdr:from>
    <xdr:to>
      <xdr:col>30</xdr:col>
      <xdr:colOff>431622</xdr:colOff>
      <xdr:row>12</xdr:row>
      <xdr:rowOff>197792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83100" y="1438275"/>
          <a:ext cx="2365197" cy="2835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27</xdr:col>
      <xdr:colOff>142875</xdr:colOff>
      <xdr:row>10</xdr:row>
      <xdr:rowOff>0</xdr:rowOff>
    </xdr:from>
    <xdr:to>
      <xdr:col>30</xdr:col>
      <xdr:colOff>197456</xdr:colOff>
      <xdr:row>11</xdr:row>
      <xdr:rowOff>78532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59300" y="1133475"/>
          <a:ext cx="2054831" cy="2690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31</xdr:col>
      <xdr:colOff>38100</xdr:colOff>
      <xdr:row>11</xdr:row>
      <xdr:rowOff>66675</xdr:rowOff>
    </xdr:from>
    <xdr:ext cx="973904" cy="354805"/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764375" y="1390650"/>
          <a:ext cx="973904" cy="354805"/>
        </a:xfrm>
        <a:prstGeom prst="rect">
          <a:avLst/>
        </a:prstGeom>
      </xdr:spPr>
    </xdr:pic>
    <xdr:clientData/>
  </xdr:oneCellAnchor>
  <xdr:oneCellAnchor>
    <xdr:from>
      <xdr:col>33</xdr:col>
      <xdr:colOff>466725</xdr:colOff>
      <xdr:row>11</xdr:row>
      <xdr:rowOff>114300</xdr:rowOff>
    </xdr:from>
    <xdr:ext cx="1347333" cy="231668"/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1412200" y="1438275"/>
          <a:ext cx="1347333" cy="231668"/>
        </a:xfrm>
        <a:prstGeom prst="rect">
          <a:avLst/>
        </a:prstGeom>
      </xdr:spPr>
    </xdr:pic>
    <xdr:clientData/>
  </xdr:oneCellAnchor>
  <xdr:twoCellAnchor>
    <xdr:from>
      <xdr:col>38</xdr:col>
      <xdr:colOff>438150</xdr:colOff>
      <xdr:row>12</xdr:row>
      <xdr:rowOff>9525</xdr:rowOff>
    </xdr:from>
    <xdr:to>
      <xdr:col>40</xdr:col>
      <xdr:colOff>561975</xdr:colOff>
      <xdr:row>12</xdr:row>
      <xdr:rowOff>164931</xdr:rowOff>
    </xdr:to>
    <xdr:pic>
      <xdr:nvPicPr>
        <xdr:cNvPr id="7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22025" y="1533525"/>
          <a:ext cx="733425" cy="1554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41</xdr:col>
      <xdr:colOff>542925</xdr:colOff>
      <xdr:row>12</xdr:row>
      <xdr:rowOff>9525</xdr:rowOff>
    </xdr:from>
    <xdr:to>
      <xdr:col>43</xdr:col>
      <xdr:colOff>133778</xdr:colOff>
      <xdr:row>12</xdr:row>
      <xdr:rowOff>230741</xdr:rowOff>
    </xdr:to>
    <xdr:pic>
      <xdr:nvPicPr>
        <xdr:cNvPr id="8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146000" y="1533525"/>
          <a:ext cx="810053" cy="2212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44</xdr:col>
      <xdr:colOff>38100</xdr:colOff>
      <xdr:row>10</xdr:row>
      <xdr:rowOff>180976</xdr:rowOff>
    </xdr:from>
    <xdr:to>
      <xdr:col>45</xdr:col>
      <xdr:colOff>104775</xdr:colOff>
      <xdr:row>11</xdr:row>
      <xdr:rowOff>171340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69975" y="1314451"/>
          <a:ext cx="676275" cy="1808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46</xdr:col>
      <xdr:colOff>104775</xdr:colOff>
      <xdr:row>9</xdr:row>
      <xdr:rowOff>104775</xdr:rowOff>
    </xdr:from>
    <xdr:to>
      <xdr:col>49</xdr:col>
      <xdr:colOff>430275</xdr:colOff>
      <xdr:row>12</xdr:row>
      <xdr:rowOff>17231</xdr:rowOff>
    </xdr:to>
    <xdr:pic>
      <xdr:nvPicPr>
        <xdr:cNvPr id="10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55850" y="1038225"/>
          <a:ext cx="2154300" cy="5030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51</xdr:col>
      <xdr:colOff>447675</xdr:colOff>
      <xdr:row>10</xdr:row>
      <xdr:rowOff>180975</xdr:rowOff>
    </xdr:from>
    <xdr:to>
      <xdr:col>56</xdr:col>
      <xdr:colOff>106487</xdr:colOff>
      <xdr:row>12</xdr:row>
      <xdr:rowOff>9525</xdr:rowOff>
    </xdr:to>
    <xdr:pic>
      <xdr:nvPicPr>
        <xdr:cNvPr id="11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146750" y="1314450"/>
          <a:ext cx="2706812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25</xdr:col>
      <xdr:colOff>9525</xdr:colOff>
      <xdr:row>11</xdr:row>
      <xdr:rowOff>76200</xdr:rowOff>
    </xdr:from>
    <xdr:ext cx="1044680" cy="238125"/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5906750" y="1400175"/>
          <a:ext cx="1044680" cy="238125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352425</xdr:colOff>
      <xdr:row>9</xdr:row>
      <xdr:rowOff>180975</xdr:rowOff>
    </xdr:from>
    <xdr:to>
      <xdr:col>24</xdr:col>
      <xdr:colOff>1190625</xdr:colOff>
      <xdr:row>11</xdr:row>
      <xdr:rowOff>176908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44900" y="2019300"/>
          <a:ext cx="257175" cy="3769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28</xdr:col>
      <xdr:colOff>66675</xdr:colOff>
      <xdr:row>11</xdr:row>
      <xdr:rowOff>114300</xdr:rowOff>
    </xdr:from>
    <xdr:to>
      <xdr:col>31</xdr:col>
      <xdr:colOff>431622</xdr:colOff>
      <xdr:row>12</xdr:row>
      <xdr:rowOff>197792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497550" y="2333625"/>
          <a:ext cx="2193747" cy="2739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28</xdr:col>
      <xdr:colOff>123825</xdr:colOff>
      <xdr:row>10</xdr:row>
      <xdr:rowOff>0</xdr:rowOff>
    </xdr:from>
    <xdr:to>
      <xdr:col>31</xdr:col>
      <xdr:colOff>178406</xdr:colOff>
      <xdr:row>11</xdr:row>
      <xdr:rowOff>78532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554700" y="2028825"/>
          <a:ext cx="1883381" cy="2690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35</xdr:col>
      <xdr:colOff>323850</xdr:colOff>
      <xdr:row>8</xdr:row>
      <xdr:rowOff>180975</xdr:rowOff>
    </xdr:from>
    <xdr:ext cx="973904" cy="354805"/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3021925" y="1828800"/>
          <a:ext cx="973904" cy="354805"/>
        </a:xfrm>
        <a:prstGeom prst="rect">
          <a:avLst/>
        </a:prstGeom>
      </xdr:spPr>
    </xdr:pic>
    <xdr:clientData/>
  </xdr:oneCellAnchor>
  <xdr:oneCellAnchor>
    <xdr:from>
      <xdr:col>32</xdr:col>
      <xdr:colOff>390525</xdr:colOff>
      <xdr:row>9</xdr:row>
      <xdr:rowOff>9525</xdr:rowOff>
    </xdr:from>
    <xdr:ext cx="1347333" cy="231668"/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1259800" y="1847850"/>
          <a:ext cx="1347333" cy="231668"/>
        </a:xfrm>
        <a:prstGeom prst="rect">
          <a:avLst/>
        </a:prstGeom>
      </xdr:spPr>
    </xdr:pic>
    <xdr:clientData/>
  </xdr:oneCellAnchor>
  <xdr:twoCellAnchor>
    <xdr:from>
      <xdr:col>39</xdr:col>
      <xdr:colOff>57150</xdr:colOff>
      <xdr:row>12</xdr:row>
      <xdr:rowOff>30876</xdr:rowOff>
    </xdr:from>
    <xdr:to>
      <xdr:col>40</xdr:col>
      <xdr:colOff>30082</xdr:colOff>
      <xdr:row>12</xdr:row>
      <xdr:rowOff>222081</xdr:rowOff>
    </xdr:to>
    <xdr:pic>
      <xdr:nvPicPr>
        <xdr:cNvPr id="7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193625" y="2440701"/>
          <a:ext cx="582532" cy="1912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40</xdr:col>
      <xdr:colOff>542925</xdr:colOff>
      <xdr:row>12</xdr:row>
      <xdr:rowOff>9525</xdr:rowOff>
    </xdr:from>
    <xdr:to>
      <xdr:col>42</xdr:col>
      <xdr:colOff>133778</xdr:colOff>
      <xdr:row>12</xdr:row>
      <xdr:rowOff>230741</xdr:rowOff>
    </xdr:to>
    <xdr:pic>
      <xdr:nvPicPr>
        <xdr:cNvPr id="8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289000" y="2419350"/>
          <a:ext cx="810053" cy="2212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43</xdr:col>
      <xdr:colOff>38100</xdr:colOff>
      <xdr:row>10</xdr:row>
      <xdr:rowOff>180976</xdr:rowOff>
    </xdr:from>
    <xdr:to>
      <xdr:col>44</xdr:col>
      <xdr:colOff>104775</xdr:colOff>
      <xdr:row>11</xdr:row>
      <xdr:rowOff>171340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12975" y="2209801"/>
          <a:ext cx="676275" cy="1808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45</xdr:col>
      <xdr:colOff>104775</xdr:colOff>
      <xdr:row>9</xdr:row>
      <xdr:rowOff>104775</xdr:rowOff>
    </xdr:from>
    <xdr:to>
      <xdr:col>48</xdr:col>
      <xdr:colOff>430275</xdr:colOff>
      <xdr:row>12</xdr:row>
      <xdr:rowOff>17231</xdr:rowOff>
    </xdr:to>
    <xdr:pic>
      <xdr:nvPicPr>
        <xdr:cNvPr id="10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898850" y="1943100"/>
          <a:ext cx="2154300" cy="4839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50</xdr:col>
      <xdr:colOff>447675</xdr:colOff>
      <xdr:row>10</xdr:row>
      <xdr:rowOff>180975</xdr:rowOff>
    </xdr:from>
    <xdr:to>
      <xdr:col>55</xdr:col>
      <xdr:colOff>106487</xdr:colOff>
      <xdr:row>12</xdr:row>
      <xdr:rowOff>9525</xdr:rowOff>
    </xdr:to>
    <xdr:pic>
      <xdr:nvPicPr>
        <xdr:cNvPr id="11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289750" y="2209800"/>
          <a:ext cx="2706812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25</xdr:col>
      <xdr:colOff>409575</xdr:colOff>
      <xdr:row>10</xdr:row>
      <xdr:rowOff>19050</xdr:rowOff>
    </xdr:from>
    <xdr:ext cx="1044680" cy="238125"/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7011650" y="2047875"/>
          <a:ext cx="1044680" cy="238125"/>
        </a:xfrm>
        <a:prstGeom prst="rect">
          <a:avLst/>
        </a:prstGeom>
      </xdr:spPr>
    </xdr:pic>
    <xdr:clientData/>
  </xdr:oneCellAnchor>
  <xdr:twoCellAnchor editAs="oneCell">
    <xdr:from>
      <xdr:col>17</xdr:col>
      <xdr:colOff>1</xdr:colOff>
      <xdr:row>10</xdr:row>
      <xdr:rowOff>114300</xdr:rowOff>
    </xdr:from>
    <xdr:to>
      <xdr:col>20</xdr:col>
      <xdr:colOff>457202</xdr:colOff>
      <xdr:row>12</xdr:row>
      <xdr:rowOff>26229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1725276" y="2143125"/>
          <a:ext cx="2286001" cy="2929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364"/>
  <sheetViews>
    <sheetView tabSelected="1" topLeftCell="BI4" zoomScaleNormal="100" workbookViewId="0">
      <selection activeCell="BL19" sqref="BL19"/>
    </sheetView>
  </sheetViews>
  <sheetFormatPr defaultRowHeight="15" x14ac:dyDescent="0.25"/>
  <cols>
    <col min="2" max="3" width="9.140625" style="2"/>
    <col min="4" max="4" width="12" style="2" bestFit="1" customWidth="1"/>
    <col min="6" max="6" width="17.140625" customWidth="1"/>
    <col min="7" max="7" width="15" bestFit="1" customWidth="1"/>
    <col min="8" max="8" width="17.85546875" bestFit="1" customWidth="1"/>
    <col min="15" max="15" width="15.140625" customWidth="1"/>
    <col min="20" max="20" width="11.140625" customWidth="1"/>
    <col min="22" max="22" width="22.140625" customWidth="1"/>
    <col min="23" max="23" width="10.28515625" customWidth="1"/>
    <col min="27" max="27" width="11.7109375" customWidth="1"/>
    <col min="61" max="61" width="14" bestFit="1" customWidth="1"/>
    <col min="62" max="62" width="22.42578125" customWidth="1"/>
    <col min="63" max="63" width="13.42578125" bestFit="1" customWidth="1"/>
    <col min="64" max="64" width="50.5703125" bestFit="1" customWidth="1"/>
    <col min="66" max="66" width="5.28515625" customWidth="1"/>
    <col min="67" max="67" width="11" bestFit="1" customWidth="1"/>
    <col min="68" max="68" width="26.140625" bestFit="1" customWidth="1"/>
    <col min="70" max="70" width="5.85546875" customWidth="1"/>
  </cols>
  <sheetData>
    <row r="1" spans="1:78" x14ac:dyDescent="0.25">
      <c r="BO1" t="s">
        <v>376</v>
      </c>
    </row>
    <row r="2" spans="1:78" ht="21" x14ac:dyDescent="0.35">
      <c r="A2" s="127" t="s">
        <v>158</v>
      </c>
      <c r="B2" s="127"/>
      <c r="C2" s="127"/>
      <c r="D2" s="127"/>
      <c r="F2" s="126" t="s">
        <v>4</v>
      </c>
      <c r="G2" s="126"/>
      <c r="H2" s="126"/>
      <c r="O2" s="31" t="s">
        <v>33</v>
      </c>
      <c r="P2" s="130" t="s">
        <v>123</v>
      </c>
      <c r="Q2" s="130"/>
      <c r="R2" s="130"/>
      <c r="S2" s="130"/>
      <c r="T2" s="130"/>
      <c r="U2" s="130"/>
      <c r="V2" s="29"/>
      <c r="W2" s="34" t="s">
        <v>24</v>
      </c>
      <c r="X2" s="131" t="s">
        <v>34</v>
      </c>
      <c r="Y2" s="131"/>
      <c r="Z2" s="131"/>
      <c r="AA2" s="27" t="s">
        <v>68</v>
      </c>
    </row>
    <row r="3" spans="1:78" ht="21.75" thickBot="1" x14ac:dyDescent="0.4">
      <c r="A3" s="8" t="s">
        <v>0</v>
      </c>
      <c r="B3" s="9" t="s">
        <v>1</v>
      </c>
      <c r="C3" s="9" t="s">
        <v>2</v>
      </c>
      <c r="D3" s="10" t="s">
        <v>397</v>
      </c>
      <c r="E3" s="82" t="s">
        <v>390</v>
      </c>
      <c r="F3" s="6" t="s">
        <v>5</v>
      </c>
      <c r="G3" s="6" t="s">
        <v>6</v>
      </c>
      <c r="H3" s="7" t="s">
        <v>3</v>
      </c>
      <c r="K3" s="1" t="s">
        <v>1</v>
      </c>
      <c r="L3" s="1" t="s">
        <v>2</v>
      </c>
      <c r="M3" s="4" t="s">
        <v>11</v>
      </c>
      <c r="O3" s="32" t="s">
        <v>26</v>
      </c>
      <c r="P3" s="33" t="s">
        <v>27</v>
      </c>
      <c r="Q3" s="33" t="s">
        <v>28</v>
      </c>
      <c r="R3" s="33" t="s">
        <v>29</v>
      </c>
      <c r="S3" s="33" t="s">
        <v>30</v>
      </c>
      <c r="T3" s="33" t="s">
        <v>31</v>
      </c>
      <c r="U3" s="33" t="s">
        <v>32</v>
      </c>
      <c r="V3" s="30"/>
      <c r="W3" s="35" t="s">
        <v>35</v>
      </c>
      <c r="X3" s="36" t="s">
        <v>36</v>
      </c>
      <c r="Y3" s="36" t="s">
        <v>37</v>
      </c>
      <c r="Z3" s="36" t="s">
        <v>38</v>
      </c>
      <c r="AA3" s="25">
        <v>0.2</v>
      </c>
    </row>
    <row r="4" spans="1:78" ht="15.75" x14ac:dyDescent="0.3">
      <c r="A4" s="11">
        <v>1</v>
      </c>
      <c r="B4" s="56">
        <v>38</v>
      </c>
      <c r="C4" s="56">
        <v>9</v>
      </c>
      <c r="D4" s="56">
        <v>30</v>
      </c>
      <c r="F4" s="120">
        <f>(B4-K5)/(K4-K5)</f>
        <v>0.46575342465753422</v>
      </c>
      <c r="G4" s="120">
        <f>(C4-L5)/(L4-L5)</f>
        <v>0.11940298507462686</v>
      </c>
      <c r="H4" s="120">
        <f>(D4-M5)/(M4-M5)</f>
        <v>0.38157894736842107</v>
      </c>
      <c r="J4" s="5" t="s">
        <v>7</v>
      </c>
      <c r="K4" s="2">
        <f>MAX(B4:B364)</f>
        <v>77</v>
      </c>
      <c r="L4" s="2">
        <f>MAX(C4:C364)</f>
        <v>68</v>
      </c>
      <c r="M4" s="2">
        <f>MAX(D4:D364)</f>
        <v>77</v>
      </c>
      <c r="O4" s="2">
        <v>0.1</v>
      </c>
      <c r="P4" s="14">
        <v>0.3</v>
      </c>
      <c r="Q4" s="14">
        <v>-0.2</v>
      </c>
      <c r="R4" s="14">
        <v>-0.1</v>
      </c>
      <c r="S4" s="2">
        <v>0.1</v>
      </c>
      <c r="T4" s="2">
        <v>0.2</v>
      </c>
      <c r="U4" s="14">
        <v>0.3</v>
      </c>
      <c r="W4" s="2">
        <v>-0.3</v>
      </c>
      <c r="X4" s="2">
        <v>-0.5</v>
      </c>
      <c r="Y4" s="2">
        <v>-0.3</v>
      </c>
      <c r="Z4" s="2">
        <v>-0.4</v>
      </c>
      <c r="BJ4" t="s">
        <v>398</v>
      </c>
    </row>
    <row r="5" spans="1:78" ht="16.5" x14ac:dyDescent="0.3">
      <c r="A5" s="11">
        <v>2</v>
      </c>
      <c r="B5" s="56">
        <v>38</v>
      </c>
      <c r="C5" s="56">
        <v>30</v>
      </c>
      <c r="D5" s="56">
        <v>28</v>
      </c>
      <c r="F5" s="120">
        <f>(B5-K5)/(K4-K5)</f>
        <v>0.46575342465753422</v>
      </c>
      <c r="G5" s="120">
        <f>(C5-L5)/(L4-L5)</f>
        <v>0.43283582089552236</v>
      </c>
      <c r="H5" s="120">
        <f>(D5-M5)/(M4-M5)</f>
        <v>0.35526315789473684</v>
      </c>
      <c r="J5" s="3" t="s">
        <v>8</v>
      </c>
      <c r="K5" s="2">
        <f>MIN(B4:B364)</f>
        <v>4</v>
      </c>
      <c r="L5" s="2">
        <f>MIN(C4:C364)</f>
        <v>1</v>
      </c>
      <c r="M5" s="2">
        <f>MIN(D4:D364)</f>
        <v>1</v>
      </c>
      <c r="P5" s="14"/>
      <c r="Q5" s="14"/>
      <c r="R5" s="14"/>
      <c r="BJ5" s="81" t="s">
        <v>396</v>
      </c>
    </row>
    <row r="6" spans="1:78" ht="17.25" x14ac:dyDescent="0.3">
      <c r="A6" s="11">
        <v>3</v>
      </c>
      <c r="B6" s="56">
        <v>38</v>
      </c>
      <c r="C6" s="56">
        <v>28</v>
      </c>
      <c r="D6" s="56">
        <v>22</v>
      </c>
      <c r="F6" s="120">
        <f>(B6-K5)/(K4-K5)</f>
        <v>0.46575342465753422</v>
      </c>
      <c r="G6" s="120">
        <f>(C6-L5)/(L4-L5)</f>
        <v>0.40298507462686567</v>
      </c>
      <c r="H6" s="120">
        <f>(D6-M5)/(M4-M5)</f>
        <v>0.27631578947368424</v>
      </c>
      <c r="J6" s="4" t="s">
        <v>9</v>
      </c>
      <c r="K6" s="2">
        <f>K4-K5</f>
        <v>73</v>
      </c>
      <c r="L6" s="2">
        <f>L4-L5</f>
        <v>67</v>
      </c>
      <c r="M6" s="2">
        <f>M4-M5</f>
        <v>76</v>
      </c>
      <c r="BJ6" s="81" t="s">
        <v>391</v>
      </c>
    </row>
    <row r="7" spans="1:78" ht="15.75" x14ac:dyDescent="0.3">
      <c r="A7" s="11">
        <v>4</v>
      </c>
      <c r="B7" s="56">
        <v>30</v>
      </c>
      <c r="C7" s="56">
        <v>22</v>
      </c>
      <c r="D7" s="56">
        <v>16</v>
      </c>
      <c r="F7" s="120">
        <f>(B7-K5)/(K4-K5)</f>
        <v>0.35616438356164382</v>
      </c>
      <c r="G7" s="120">
        <f>(C7-L5)/(L4-L5)</f>
        <v>0.31343283582089554</v>
      </c>
      <c r="H7" s="120">
        <f>(D7-M5)/(M4-M5)</f>
        <v>0.19736842105263158</v>
      </c>
      <c r="J7" s="3" t="s">
        <v>10</v>
      </c>
      <c r="K7" s="2"/>
      <c r="L7" s="2"/>
      <c r="M7" s="2"/>
    </row>
    <row r="8" spans="1:78" ht="19.5" thickBot="1" x14ac:dyDescent="0.4">
      <c r="A8" s="11">
        <v>5</v>
      </c>
      <c r="B8" s="56">
        <v>28</v>
      </c>
      <c r="C8" s="56">
        <v>16</v>
      </c>
      <c r="D8" s="56">
        <v>32</v>
      </c>
      <c r="F8" s="120">
        <f>(B8-K5)/(K4-K5)</f>
        <v>0.32876712328767121</v>
      </c>
      <c r="G8" s="120">
        <f>(C8-L5)/(L4-L5)</f>
        <v>0.22388059701492538</v>
      </c>
      <c r="H8" s="120">
        <f>(D8-M5)/(M4-M5)</f>
        <v>0.40789473684210525</v>
      </c>
      <c r="O8" s="129" t="s">
        <v>119</v>
      </c>
      <c r="P8" s="129"/>
      <c r="Q8" s="129"/>
      <c r="R8" s="138" t="s">
        <v>69</v>
      </c>
      <c r="S8" s="138"/>
      <c r="T8" s="138"/>
      <c r="U8" s="28" t="s">
        <v>70</v>
      </c>
      <c r="W8" s="55" t="s">
        <v>96</v>
      </c>
      <c r="AE8" s="140" t="s">
        <v>46</v>
      </c>
      <c r="AF8" s="140"/>
      <c r="AG8" s="140"/>
      <c r="AH8" s="140"/>
      <c r="AI8" s="140"/>
      <c r="AJ8" s="140"/>
      <c r="AP8" s="124" t="s">
        <v>78</v>
      </c>
      <c r="AQ8" s="124"/>
      <c r="AR8" s="124"/>
      <c r="AS8" s="124"/>
      <c r="AT8" s="124"/>
      <c r="AU8" s="124"/>
      <c r="BI8" s="28"/>
      <c r="BJ8" s="123" t="s">
        <v>74</v>
      </c>
      <c r="BK8" s="123"/>
      <c r="BL8" s="123"/>
      <c r="BP8" s="66"/>
    </row>
    <row r="9" spans="1:78" ht="18" x14ac:dyDescent="0.25">
      <c r="A9" s="11">
        <v>6</v>
      </c>
      <c r="B9" s="56">
        <v>32</v>
      </c>
      <c r="C9" s="56">
        <v>16</v>
      </c>
      <c r="D9" s="56">
        <v>40</v>
      </c>
      <c r="F9" s="120">
        <f>(B9-K5)/(K4-K5)</f>
        <v>0.38356164383561642</v>
      </c>
      <c r="G9" s="120">
        <f>(C9-L5)/(L4-L5)</f>
        <v>0.22388059701492538</v>
      </c>
      <c r="H9" s="120">
        <f>(D9-M5)/(M4-M5)</f>
        <v>0.51315789473684215</v>
      </c>
      <c r="N9" s="141" t="s">
        <v>0</v>
      </c>
      <c r="O9" s="132" t="s">
        <v>39</v>
      </c>
      <c r="P9" s="133"/>
      <c r="Q9" s="134"/>
      <c r="R9" s="135" t="s">
        <v>399</v>
      </c>
      <c r="S9" s="135"/>
      <c r="T9" s="135"/>
      <c r="U9" s="136" t="s">
        <v>400</v>
      </c>
      <c r="V9" s="136"/>
      <c r="W9" s="139" t="s">
        <v>74</v>
      </c>
      <c r="X9" s="139"/>
      <c r="Y9" s="139"/>
      <c r="Z9" s="137" t="s">
        <v>45</v>
      </c>
      <c r="AA9" s="137"/>
      <c r="AB9" s="137"/>
      <c r="AC9" s="137"/>
      <c r="AD9" s="137"/>
      <c r="AE9" s="140" t="s">
        <v>3</v>
      </c>
      <c r="AF9" s="140"/>
      <c r="AG9" s="140"/>
      <c r="AH9" s="140" t="s">
        <v>148</v>
      </c>
      <c r="AI9" s="140"/>
      <c r="AJ9" s="140"/>
      <c r="AK9" s="88" t="s">
        <v>47</v>
      </c>
      <c r="AL9" s="128" t="s">
        <v>48</v>
      </c>
      <c r="AM9" s="128"/>
      <c r="AN9" s="128"/>
      <c r="AP9" s="125" t="s">
        <v>1</v>
      </c>
      <c r="AQ9" s="125"/>
      <c r="AR9" s="125"/>
      <c r="AS9" s="125" t="s">
        <v>2</v>
      </c>
      <c r="AT9" s="125"/>
      <c r="AU9" s="125"/>
      <c r="AW9" s="121" t="s">
        <v>85</v>
      </c>
      <c r="AX9" s="121"/>
      <c r="AY9" s="121"/>
      <c r="AZ9" s="121"/>
      <c r="BB9" s="122" t="s">
        <v>90</v>
      </c>
      <c r="BC9" s="122"/>
      <c r="BD9" s="122"/>
      <c r="BE9" s="122"/>
      <c r="BF9" s="122"/>
      <c r="BG9" s="122"/>
      <c r="BH9" s="68"/>
      <c r="BI9" s="95" t="s">
        <v>382</v>
      </c>
      <c r="BJ9" s="96" t="s">
        <v>379</v>
      </c>
      <c r="BK9" s="97" t="s">
        <v>378</v>
      </c>
      <c r="BL9" s="96" t="s">
        <v>380</v>
      </c>
      <c r="BM9" s="47"/>
      <c r="BN9" s="47"/>
      <c r="BP9" s="67"/>
      <c r="BT9" s="117"/>
      <c r="BU9" s="117"/>
      <c r="BV9" s="117"/>
      <c r="BW9" s="117"/>
      <c r="BX9" s="117"/>
      <c r="BY9" s="117"/>
      <c r="BZ9" s="117"/>
    </row>
    <row r="10" spans="1:78" ht="18" x14ac:dyDescent="0.3">
      <c r="A10" s="11">
        <v>7</v>
      </c>
      <c r="B10" s="56">
        <v>40</v>
      </c>
      <c r="C10" s="56">
        <v>16</v>
      </c>
      <c r="D10" s="56">
        <v>34</v>
      </c>
      <c r="F10" s="42" t="s">
        <v>16</v>
      </c>
      <c r="G10" s="42" t="s">
        <v>19</v>
      </c>
      <c r="H10" s="42" t="s">
        <v>13</v>
      </c>
      <c r="N10" s="142"/>
      <c r="O10" s="17" t="s">
        <v>40</v>
      </c>
      <c r="P10" s="18" t="s">
        <v>41</v>
      </c>
      <c r="Q10" s="18" t="s">
        <v>42</v>
      </c>
      <c r="R10" s="19" t="s">
        <v>49</v>
      </c>
      <c r="S10" s="19" t="s">
        <v>50</v>
      </c>
      <c r="T10" s="19" t="s">
        <v>51</v>
      </c>
      <c r="U10" s="20" t="s">
        <v>52</v>
      </c>
      <c r="V10" s="20" t="s">
        <v>53</v>
      </c>
      <c r="W10" s="52" t="s">
        <v>75</v>
      </c>
      <c r="X10" s="52" t="s">
        <v>76</v>
      </c>
      <c r="Y10" s="52" t="s">
        <v>77</v>
      </c>
      <c r="Z10" s="53" t="s">
        <v>140</v>
      </c>
      <c r="AA10" s="15" t="s">
        <v>55</v>
      </c>
      <c r="AB10" s="15" t="s">
        <v>56</v>
      </c>
      <c r="AC10" s="15" t="s">
        <v>57</v>
      </c>
      <c r="AD10" s="15"/>
      <c r="AE10" s="21" t="s">
        <v>58</v>
      </c>
      <c r="AF10" s="21" t="s">
        <v>59</v>
      </c>
      <c r="AG10" s="21" t="s">
        <v>60</v>
      </c>
      <c r="AH10" s="90" t="s">
        <v>71</v>
      </c>
      <c r="AI10" s="90" t="s">
        <v>72</v>
      </c>
      <c r="AJ10" s="90" t="s">
        <v>73</v>
      </c>
      <c r="AK10" s="89" t="s">
        <v>64</v>
      </c>
      <c r="AL10" s="87" t="s">
        <v>65</v>
      </c>
      <c r="AM10" s="87" t="s">
        <v>66</v>
      </c>
      <c r="AN10" s="87" t="s">
        <v>67</v>
      </c>
      <c r="AP10" s="92" t="s">
        <v>79</v>
      </c>
      <c r="AQ10" s="92" t="s">
        <v>80</v>
      </c>
      <c r="AR10" s="92" t="s">
        <v>81</v>
      </c>
      <c r="AS10" s="92" t="s">
        <v>82</v>
      </c>
      <c r="AT10" s="92" t="s">
        <v>83</v>
      </c>
      <c r="AU10" s="92" t="s">
        <v>84</v>
      </c>
      <c r="AW10" s="93" t="s">
        <v>86</v>
      </c>
      <c r="AX10" s="93" t="s">
        <v>87</v>
      </c>
      <c r="AY10" s="93" t="s">
        <v>88</v>
      </c>
      <c r="AZ10" s="93" t="s">
        <v>89</v>
      </c>
      <c r="BB10" s="94" t="s">
        <v>79</v>
      </c>
      <c r="BC10" s="94" t="s">
        <v>80</v>
      </c>
      <c r="BD10" s="94" t="s">
        <v>81</v>
      </c>
      <c r="BE10" s="94" t="s">
        <v>82</v>
      </c>
      <c r="BF10" s="94" t="s">
        <v>83</v>
      </c>
      <c r="BG10" s="94" t="s">
        <v>84</v>
      </c>
      <c r="BH10" s="69"/>
      <c r="BI10" s="79" t="s">
        <v>682</v>
      </c>
      <c r="BJ10" s="80" t="s">
        <v>683</v>
      </c>
      <c r="BK10" s="79" t="s">
        <v>684</v>
      </c>
      <c r="BL10" s="80" t="s">
        <v>685</v>
      </c>
      <c r="BM10" s="71"/>
      <c r="BN10" s="70"/>
      <c r="BT10" s="117"/>
      <c r="BU10" s="117"/>
      <c r="BV10" s="117"/>
      <c r="BW10" s="117"/>
      <c r="BX10" s="117"/>
      <c r="BY10" s="117"/>
      <c r="BZ10" s="117"/>
    </row>
    <row r="11" spans="1:78" ht="15.75" thickBot="1" x14ac:dyDescent="0.3">
      <c r="A11" s="11">
        <v>8</v>
      </c>
      <c r="B11" s="56">
        <v>40</v>
      </c>
      <c r="C11" s="56">
        <v>32</v>
      </c>
      <c r="D11" s="56">
        <v>71</v>
      </c>
      <c r="F11" s="42" t="s">
        <v>17</v>
      </c>
      <c r="G11" s="42" t="s">
        <v>20</v>
      </c>
      <c r="H11" s="42" t="s">
        <v>14</v>
      </c>
      <c r="N11" s="57">
        <v>1</v>
      </c>
      <c r="O11" s="2">
        <f>O4+F4*P4+G4*S4</f>
        <v>0.25166632590472293</v>
      </c>
      <c r="P11" s="2">
        <f>O4+F4*Q4+G4*T4</f>
        <v>3.0729912083418524E-2</v>
      </c>
      <c r="Q11" s="2">
        <f>O4+F4*R4+G4*U4</f>
        <v>8.9245553056634633E-2</v>
      </c>
      <c r="R11">
        <f t="shared" ref="R11:T15" si="0">1/(1+(2.71828183^-O11))</f>
        <v>0.5625865979354755</v>
      </c>
      <c r="S11">
        <f t="shared" si="0"/>
        <v>0.50768187351769078</v>
      </c>
      <c r="T11">
        <f t="shared" si="0"/>
        <v>0.52229659130812967</v>
      </c>
      <c r="U11">
        <f>W4+X4*R11+Y4*S11+Z4*T11</f>
        <v>-0.94251649754629674</v>
      </c>
      <c r="V11">
        <f>1/(1+(2.71828183^-U11))</f>
        <v>0.28039230208119925</v>
      </c>
      <c r="W11" s="2"/>
      <c r="X11" s="2"/>
      <c r="Y11" s="2"/>
      <c r="Z11">
        <f>(H4-V11)*(1/1+2.71828183^-U11)*(1-1/1+2.71828183^-U11)</f>
        <v>0.92616171738948805</v>
      </c>
      <c r="AA11">
        <f>AA3*R11*Z11</f>
        <v>0.10420923394484588</v>
      </c>
      <c r="AB11">
        <f>AA3*S11*Z11</f>
        <v>9.4039103172931474E-2</v>
      </c>
      <c r="AC11">
        <f>AA3*T11*Z11</f>
        <v>9.6746221598522586E-2</v>
      </c>
      <c r="AE11">
        <f>Z11*X4</f>
        <v>-0.46308085869474402</v>
      </c>
      <c r="AF11">
        <f>Z11*Y4</f>
        <v>-0.27784851521684639</v>
      </c>
      <c r="AG11">
        <f>Z11*Z4</f>
        <v>-0.37046468695579526</v>
      </c>
      <c r="AH11">
        <f t="shared" ref="AH11:AJ15" si="1">R11*(1-R11)*AE11</f>
        <v>-0.11395628886588241</v>
      </c>
      <c r="AI11">
        <f t="shared" si="1"/>
        <v>-6.9445732635261298E-2</v>
      </c>
      <c r="AJ11">
        <f t="shared" si="1"/>
        <v>-9.243199967134659E-2</v>
      </c>
      <c r="AK11">
        <f>Z11*AA3</f>
        <v>0.18523234347789763</v>
      </c>
      <c r="AL11">
        <f>Z11*AA3*R11</f>
        <v>0.10420923394484589</v>
      </c>
      <c r="AM11">
        <f>Z11*AA3*S11</f>
        <v>9.4039103172931487E-2</v>
      </c>
      <c r="AN11">
        <f>Z11*AA3*T11</f>
        <v>9.67462215985226E-2</v>
      </c>
      <c r="AP11">
        <f>AA3*AH11*F4</f>
        <v>-1.0615106360109594E-2</v>
      </c>
      <c r="AQ11">
        <f>AA3*AI11*F4</f>
        <v>-6.4689175605448885E-3</v>
      </c>
      <c r="AR11">
        <f>AA3*AJ11*F4</f>
        <v>-8.6101040789747507E-3</v>
      </c>
      <c r="AS11">
        <f>AA3*AH11*G4</f>
        <v>-2.7213442117225649E-3</v>
      </c>
      <c r="AT11">
        <f>AA3*AI11*G4</f>
        <v>-1.6584055554689267E-3</v>
      </c>
      <c r="AU11">
        <f>AA3*AJ11*G4</f>
        <v>-2.2073313354351426E-3</v>
      </c>
      <c r="AW11">
        <f>W4+AK11</f>
        <v>-0.11476765652210236</v>
      </c>
      <c r="AX11">
        <f>X4+AL11</f>
        <v>-0.39579076605515412</v>
      </c>
      <c r="AY11">
        <f>Y4+AM11</f>
        <v>-0.2059608968270685</v>
      </c>
      <c r="AZ11">
        <f>Z4+AN11</f>
        <v>-0.30325377840147744</v>
      </c>
      <c r="BB11">
        <f t="shared" ref="BB11:BG11" si="2">P4+AP11</f>
        <v>0.28938489363989039</v>
      </c>
      <c r="BC11">
        <f t="shared" si="2"/>
        <v>-0.20646891756054489</v>
      </c>
      <c r="BD11">
        <f t="shared" si="2"/>
        <v>-0.10861010407897476</v>
      </c>
      <c r="BE11">
        <f t="shared" si="2"/>
        <v>9.7278655788277435E-2</v>
      </c>
      <c r="BF11">
        <f t="shared" si="2"/>
        <v>0.19834159444453109</v>
      </c>
      <c r="BG11">
        <f t="shared" si="2"/>
        <v>0.29779266866456483</v>
      </c>
      <c r="BI11" s="2">
        <f>H4-V11</f>
        <v>0.10118664528722182</v>
      </c>
      <c r="BJ11" s="2">
        <f>ABS(H4-V11)</f>
        <v>0.10118664528722182</v>
      </c>
      <c r="BK11" s="2">
        <f>BI11^2</f>
        <v>1.0238737184482051E-2</v>
      </c>
      <c r="BL11" s="2">
        <f>ABS(H4-V11)/H4</f>
        <v>0.26517879454582272</v>
      </c>
      <c r="BM11" s="2"/>
      <c r="BT11" s="117"/>
      <c r="BU11" s="118"/>
      <c r="BV11" s="118"/>
      <c r="BW11" s="118"/>
      <c r="BX11" s="119"/>
      <c r="BY11" s="117"/>
      <c r="BZ11" s="117"/>
    </row>
    <row r="12" spans="1:78" x14ac:dyDescent="0.25">
      <c r="A12" s="11">
        <v>9</v>
      </c>
      <c r="B12" s="56">
        <v>71</v>
      </c>
      <c r="C12" s="56">
        <v>34</v>
      </c>
      <c r="D12" s="56">
        <v>35</v>
      </c>
      <c r="F12" s="42" t="s">
        <v>18</v>
      </c>
      <c r="G12" s="42" t="s">
        <v>21</v>
      </c>
      <c r="H12" s="42" t="s">
        <v>15</v>
      </c>
      <c r="N12" s="57">
        <v>2</v>
      </c>
      <c r="O12" s="2">
        <f>O4+F5*P4+G5*S4</f>
        <v>0.28300960948681253</v>
      </c>
      <c r="P12" s="2">
        <f>O4+F5*Q4+G5*T4</f>
        <v>9.3416479247597634E-2</v>
      </c>
      <c r="Q12" s="2">
        <f>O4+F5*R4+G5*U4</f>
        <v>0.18327540380290328</v>
      </c>
      <c r="R12">
        <f t="shared" si="0"/>
        <v>0.57028391487979968</v>
      </c>
      <c r="S12">
        <f t="shared" si="0"/>
        <v>0.52333715105271505</v>
      </c>
      <c r="T12">
        <f t="shared" si="0"/>
        <v>0.54569102620330767</v>
      </c>
      <c r="U12">
        <f>W4+X4*R12+Y4*S12+Z4*T12</f>
        <v>-0.96041951323703745</v>
      </c>
      <c r="V12">
        <f xml:space="preserve"> 1/(1+(2.71828183^-U12))</f>
        <v>0.27679420908995017</v>
      </c>
      <c r="W12" s="2"/>
      <c r="X12" s="2"/>
      <c r="Y12" s="2"/>
      <c r="Z12">
        <f>(H5-V12)*(1/1+2.71828183^-U12)*(1-1/1+2.71828183^-U12)</f>
        <v>0.74070577381292946</v>
      </c>
      <c r="AA12">
        <f>AA3*R12*Z12</f>
        <v>8.4482517692821765E-2</v>
      </c>
      <c r="AB12">
        <f>AA3*S12*Z12</f>
        <v>7.7527769887111062E-2</v>
      </c>
      <c r="AC12">
        <f>AA3*T12*Z12</f>
        <v>8.0839298765338519E-2</v>
      </c>
      <c r="AE12">
        <f>Z12*X4</f>
        <v>-0.37035288690646473</v>
      </c>
      <c r="AF12">
        <f>Z12*Y4</f>
        <v>-0.22221173214387882</v>
      </c>
      <c r="AG12">
        <f>Z12*Z4</f>
        <v>-0.29628230952517182</v>
      </c>
      <c r="AH12">
        <f t="shared" si="1"/>
        <v>-9.0758741910143562E-2</v>
      </c>
      <c r="AI12">
        <f t="shared" si="1"/>
        <v>-5.5431911500379814E-2</v>
      </c>
      <c r="AJ12">
        <f t="shared" si="1"/>
        <v>-7.3452037729050332E-2</v>
      </c>
      <c r="AK12">
        <f>Z12*AA3</f>
        <v>0.14814115476258591</v>
      </c>
      <c r="AL12">
        <f>Z12*AA3*R12</f>
        <v>8.4482517692821779E-2</v>
      </c>
      <c r="AM12">
        <f>Z12*AA3*S12</f>
        <v>7.7527769887111062E-2</v>
      </c>
      <c r="AN12">
        <f>Z12*AA3*T12</f>
        <v>8.0839298765338519E-2</v>
      </c>
      <c r="AP12">
        <f>AA3*AH12*F5</f>
        <v>-8.4542389724517296E-3</v>
      </c>
      <c r="AQ12">
        <f>AA3*AI12*F5</f>
        <v>-5.1635205233230511E-3</v>
      </c>
      <c r="AR12">
        <f>AA3*AJ12*F5</f>
        <v>-6.8421076240759212E-3</v>
      </c>
      <c r="AS12">
        <f>AA3*AH12*G5</f>
        <v>-7.8567269116243676E-3</v>
      </c>
      <c r="AT12">
        <f>AA3*AI12*G5</f>
        <v>-4.7985833836149683E-3</v>
      </c>
      <c r="AU12">
        <f>AA3*AJ12*G5</f>
        <v>-6.3585346093804757E-3</v>
      </c>
      <c r="AW12">
        <f>W4+AK12</f>
        <v>-0.15185884523741408</v>
      </c>
      <c r="AX12">
        <f>X4+AL12</f>
        <v>-0.41551748230717822</v>
      </c>
      <c r="AY12">
        <f>Y4+AM12</f>
        <v>-0.22247223011288891</v>
      </c>
      <c r="AZ12">
        <f>Z4+AN12</f>
        <v>-0.3191607012346615</v>
      </c>
      <c r="BB12">
        <f t="shared" ref="BB12:BG12" si="3">P4+AP12</f>
        <v>0.29154576102754826</v>
      </c>
      <c r="BC12">
        <f t="shared" si="3"/>
        <v>-0.20516352052332307</v>
      </c>
      <c r="BD12">
        <f t="shared" si="3"/>
        <v>-0.10684210762407592</v>
      </c>
      <c r="BE12">
        <f t="shared" si="3"/>
        <v>9.2143273088375638E-2</v>
      </c>
      <c r="BF12">
        <f t="shared" si="3"/>
        <v>0.19520141661638504</v>
      </c>
      <c r="BG12">
        <f t="shared" si="3"/>
        <v>0.29364146539061953</v>
      </c>
      <c r="BI12" s="2">
        <f>H5-V12</f>
        <v>7.8468948804786665E-2</v>
      </c>
      <c r="BJ12" s="2">
        <f>ABS(H5-V12)</f>
        <v>7.8468948804786665E-2</v>
      </c>
      <c r="BK12" s="2">
        <f>BI12^2</f>
        <v>6.1573759265282305E-3</v>
      </c>
      <c r="BL12" s="2">
        <f>ABS(H5-V12)/H5</f>
        <v>0.22087555959865876</v>
      </c>
      <c r="BO12" s="74" t="s">
        <v>384</v>
      </c>
      <c r="BP12" s="75">
        <f>COUNT(BI11:BI15)</f>
        <v>5</v>
      </c>
      <c r="BT12" s="117"/>
      <c r="BU12" s="67"/>
      <c r="BV12" s="67"/>
      <c r="BW12" s="117"/>
      <c r="BX12" s="67"/>
      <c r="BY12" s="67"/>
      <c r="BZ12" s="117"/>
    </row>
    <row r="13" spans="1:78" x14ac:dyDescent="0.25">
      <c r="A13" s="11">
        <v>10</v>
      </c>
      <c r="B13" s="56">
        <v>71</v>
      </c>
      <c r="C13" s="56">
        <v>34</v>
      </c>
      <c r="D13" s="56">
        <v>32</v>
      </c>
      <c r="F13" s="42"/>
      <c r="G13" s="42"/>
      <c r="H13" s="42"/>
      <c r="N13" s="57">
        <v>3</v>
      </c>
      <c r="O13" s="2">
        <f>O4+F6*P4+G6*S4</f>
        <v>0.28002453485994683</v>
      </c>
      <c r="P13" s="2">
        <f>O4+F6*Q4+G6*T4</f>
        <v>8.7446329993866284E-2</v>
      </c>
      <c r="Q13" s="2">
        <f>O4+F6*R4+G6*U4</f>
        <v>0.17432017992230628</v>
      </c>
      <c r="R13">
        <f t="shared" si="0"/>
        <v>0.5695522390156702</v>
      </c>
      <c r="S13">
        <f t="shared" si="0"/>
        <v>0.52184766211592903</v>
      </c>
      <c r="T13">
        <f t="shared" si="0"/>
        <v>0.54347002185014825</v>
      </c>
      <c r="U13">
        <f>W4+X4*R13+Y4*S13+Z4*T13</f>
        <v>-0.95871842688267317</v>
      </c>
      <c r="V13">
        <f xml:space="preserve"> 1/(1+(2.71828183^-U13))</f>
        <v>0.27713486041354873</v>
      </c>
      <c r="W13" s="2"/>
      <c r="X13" s="2"/>
      <c r="Y13" s="2"/>
      <c r="Z13">
        <f>(H6-V13)*(1/1+2.71828183^-U13)*(1-1/1+2.71828183^-U13)</f>
        <v>-7.7089722422869966E-3</v>
      </c>
      <c r="AA13">
        <f>AA3*R13*Z13</f>
        <v>-8.7813248022084215E-4</v>
      </c>
      <c r="AB13">
        <f>AA3*S13*Z13</f>
        <v>-8.0458182839081207E-4</v>
      </c>
      <c r="AC13">
        <f>AA3*T13*Z13</f>
        <v>-8.3791906259158015E-4</v>
      </c>
      <c r="AE13">
        <f>Z13*X4</f>
        <v>3.8544861211434983E-3</v>
      </c>
      <c r="AF13">
        <f>Z13*Y4</f>
        <v>2.3126916726860991E-3</v>
      </c>
      <c r="AG13">
        <f>Z13*Z4</f>
        <v>3.0835888969147989E-3</v>
      </c>
      <c r="AH13">
        <f t="shared" si="1"/>
        <v>9.4497539989669434E-4</v>
      </c>
      <c r="AI13">
        <f t="shared" si="1"/>
        <v>5.7706902339616081E-4</v>
      </c>
      <c r="AJ13">
        <f t="shared" si="1"/>
        <v>7.6507034267255664E-4</v>
      </c>
      <c r="AK13">
        <f>Z13*AA3</f>
        <v>-1.5417944484573994E-3</v>
      </c>
      <c r="AL13">
        <f>Z13*AA3*R13</f>
        <v>-8.7813248022084215E-4</v>
      </c>
      <c r="AM13">
        <f>Z13*AA3*S13</f>
        <v>-8.0458182839081218E-4</v>
      </c>
      <c r="AN13">
        <f>Z13*AA3*T13</f>
        <v>-8.3791906259158015E-4</v>
      </c>
      <c r="AP13">
        <f>AA3*AH13*F6</f>
        <v>8.8025105743801666E-5</v>
      </c>
      <c r="AQ13">
        <f>AA3*AI13*F6</f>
        <v>5.3754374782108133E-5</v>
      </c>
      <c r="AR13">
        <f>AA3*AJ13*F6</f>
        <v>7.1266826440731298E-5</v>
      </c>
      <c r="AS13">
        <f>AA3*AH13*G6</f>
        <v>7.6162196409584323E-5</v>
      </c>
      <c r="AT13">
        <f>AA3*AI13*G6</f>
        <v>4.6510040691630872E-5</v>
      </c>
      <c r="AU13">
        <f>AA3*AJ13*G6</f>
        <v>6.166238582734038E-5</v>
      </c>
      <c r="AW13">
        <f>W4+AK13</f>
        <v>-0.30154179444845741</v>
      </c>
      <c r="AX13">
        <f>X4+AL13</f>
        <v>-0.50087813248022084</v>
      </c>
      <c r="AY13">
        <f>Y4+AM13</f>
        <v>-0.30080458182839082</v>
      </c>
      <c r="AZ13">
        <f>Z4+AN13</f>
        <v>-0.40083791906259159</v>
      </c>
      <c r="BB13">
        <f t="shared" ref="BB13:BG13" si="4">P4+AP13</f>
        <v>0.30008802510574378</v>
      </c>
      <c r="BC13">
        <f t="shared" si="4"/>
        <v>-0.1999462456252179</v>
      </c>
      <c r="BD13">
        <f t="shared" si="4"/>
        <v>-9.992873317355927E-2</v>
      </c>
      <c r="BE13">
        <f t="shared" si="4"/>
        <v>0.10007616219640959</v>
      </c>
      <c r="BF13">
        <f t="shared" si="4"/>
        <v>0.20004651004069166</v>
      </c>
      <c r="BG13">
        <f t="shared" si="4"/>
        <v>0.30006166238582732</v>
      </c>
      <c r="BI13" s="2">
        <f>H6-V13</f>
        <v>-8.1907093986449686E-4</v>
      </c>
      <c r="BJ13" s="2">
        <f>ABS(H6-V13)</f>
        <v>8.1907093986449686E-4</v>
      </c>
      <c r="BK13" s="2">
        <f>BI13^2</f>
        <v>6.7087720453051019E-7</v>
      </c>
      <c r="BL13" s="2">
        <f>ABS(H6-V13)/H6</f>
        <v>2.9642567347477025E-3</v>
      </c>
      <c r="BO13" s="76" t="s">
        <v>385</v>
      </c>
      <c r="BP13" s="77">
        <f>BJ16/BP12</f>
        <v>7.7980984591073721E-2</v>
      </c>
      <c r="BT13" s="117"/>
      <c r="BU13" s="67"/>
      <c r="BV13" s="67"/>
      <c r="BW13" s="117"/>
      <c r="BX13" s="117"/>
      <c r="BY13" s="117"/>
      <c r="BZ13" s="117"/>
    </row>
    <row r="14" spans="1:78" x14ac:dyDescent="0.25">
      <c r="A14" s="11">
        <v>11</v>
      </c>
      <c r="B14" s="56">
        <v>71</v>
      </c>
      <c r="C14" s="56">
        <v>32</v>
      </c>
      <c r="D14" s="56">
        <v>21</v>
      </c>
      <c r="F14" s="42"/>
      <c r="G14" s="42"/>
      <c r="H14" s="42"/>
      <c r="N14" s="57">
        <v>4</v>
      </c>
      <c r="O14" s="2">
        <f>O4+F7*P4+G7*S4</f>
        <v>0.23819259865058268</v>
      </c>
      <c r="P14" s="2">
        <f>O4+F7*Q4+G7*T4</f>
        <v>9.1453690451850353E-2</v>
      </c>
      <c r="Q14" s="2">
        <f>O4+F7*R4+G7*U4</f>
        <v>0.15841341239010429</v>
      </c>
      <c r="R14">
        <f t="shared" si="0"/>
        <v>0.55926819569509767</v>
      </c>
      <c r="S14">
        <f t="shared" si="0"/>
        <v>0.5228475005609946</v>
      </c>
      <c r="T14">
        <f t="shared" si="0"/>
        <v>0.5395207405457686</v>
      </c>
      <c r="U14">
        <f>W4+X4*R14+Y4*S14+Z4*T14</f>
        <v>-0.95229664423415461</v>
      </c>
      <c r="V14">
        <f xml:space="preserve"> 1/(1+(2.71828183^-U14))</f>
        <v>0.27842318279459494</v>
      </c>
      <c r="W14" s="2"/>
      <c r="X14" s="2"/>
      <c r="Y14" s="2"/>
      <c r="Z14">
        <f>(H7-V14)*(1/1+2.71828183^-U14)*(1-1/1+2.71828183^-U14)</f>
        <v>-0.75448449227988157</v>
      </c>
      <c r="AA14">
        <f>AA3*R14*Z14</f>
        <v>-8.4391836135460238E-2</v>
      </c>
      <c r="AB14">
        <f>AA3*S14*Z14</f>
        <v>-7.8896066200113427E-2</v>
      </c>
      <c r="AC14">
        <f>AA3*T14*Z14</f>
        <v>-8.1412006401027984E-2</v>
      </c>
      <c r="AE14">
        <f>Z14*X4</f>
        <v>0.37724224613994078</v>
      </c>
      <c r="AF14">
        <f>Z14*Y4</f>
        <v>0.22634534768396447</v>
      </c>
      <c r="AG14">
        <f>Z14*Z4</f>
        <v>0.30179379691195263</v>
      </c>
      <c r="AH14">
        <f t="shared" si="1"/>
        <v>9.2985415521462611E-2</v>
      </c>
      <c r="AI14">
        <f t="shared" si="1"/>
        <v>5.6468182774934025E-2</v>
      </c>
      <c r="AJ14">
        <f t="shared" si="1"/>
        <v>7.497708083645703E-2</v>
      </c>
      <c r="AK14">
        <f>Z14*AA3</f>
        <v>-0.15089689845597631</v>
      </c>
      <c r="AL14">
        <f>Z14*AA3*R14</f>
        <v>-8.4391836135460238E-2</v>
      </c>
      <c r="AM14">
        <f>Z14*AA3*S14</f>
        <v>-7.8896066200113427E-2</v>
      </c>
      <c r="AN14">
        <f>Z14*AA3*T14</f>
        <v>-8.1412006401027984E-2</v>
      </c>
      <c r="AP14">
        <f>AA3*AH14*F7</f>
        <v>6.6236186398850082E-3</v>
      </c>
      <c r="AQ14">
        <f>AA3*AI14*F7</f>
        <v>4.0223911017761224E-3</v>
      </c>
      <c r="AR14">
        <f>AA3*AJ14*F7</f>
        <v>5.3408331554736519E-3</v>
      </c>
      <c r="AS14">
        <f>AA3*AH14*G7</f>
        <v>5.8289364953752684E-3</v>
      </c>
      <c r="AT14">
        <f>AA3*AI14*G7</f>
        <v>3.5397965321600439E-3</v>
      </c>
      <c r="AU14">
        <f>AA3*AJ14*G7</f>
        <v>4.7000558136286504E-3</v>
      </c>
      <c r="AW14">
        <f>W4+AK14</f>
        <v>-0.4508968984559763</v>
      </c>
      <c r="AX14">
        <f>X4+AL14</f>
        <v>-0.5843918361354602</v>
      </c>
      <c r="AY14">
        <f>Y4+AM14</f>
        <v>-0.3788960662001134</v>
      </c>
      <c r="AZ14">
        <f>Z4+AN14</f>
        <v>-0.48141200640102799</v>
      </c>
      <c r="BB14">
        <f t="shared" ref="BB14:BG14" si="5">P4+AP14</f>
        <v>0.30662361863988502</v>
      </c>
      <c r="BC14">
        <f t="shared" si="5"/>
        <v>-0.19597760889822388</v>
      </c>
      <c r="BD14">
        <f t="shared" si="5"/>
        <v>-9.4659166844526355E-2</v>
      </c>
      <c r="BE14">
        <f t="shared" si="5"/>
        <v>0.10582893649537528</v>
      </c>
      <c r="BF14">
        <f t="shared" si="5"/>
        <v>0.20353979653216006</v>
      </c>
      <c r="BG14">
        <f t="shared" si="5"/>
        <v>0.30470005581362863</v>
      </c>
      <c r="BI14" s="2">
        <f>H7-V14</f>
        <v>-8.1054761741963355E-2</v>
      </c>
      <c r="BJ14" s="2">
        <f>ABS(H7-V14)</f>
        <v>8.1054761741963355E-2</v>
      </c>
      <c r="BK14" s="2">
        <f>BI14^2</f>
        <v>6.5698744010464468E-3</v>
      </c>
      <c r="BL14" s="2">
        <f>ABS(H7-V14)/H7</f>
        <v>0.41067745949261431</v>
      </c>
      <c r="BO14" s="76" t="s">
        <v>91</v>
      </c>
      <c r="BP14" s="77">
        <f>BK16/BP12</f>
        <v>7.8893852818231712E-3</v>
      </c>
      <c r="BT14" s="117"/>
      <c r="BU14" s="67"/>
      <c r="BV14" s="67"/>
      <c r="BW14" s="117"/>
      <c r="BX14" s="117"/>
      <c r="BY14" s="117"/>
      <c r="BZ14" s="117"/>
    </row>
    <row r="15" spans="1:78" x14ac:dyDescent="0.25">
      <c r="A15" s="11">
        <v>12</v>
      </c>
      <c r="B15" s="56">
        <v>35</v>
      </c>
      <c r="C15" s="56">
        <v>21</v>
      </c>
      <c r="D15" s="56">
        <v>44</v>
      </c>
      <c r="F15" s="42"/>
      <c r="G15" s="42"/>
      <c r="H15" s="42"/>
      <c r="N15" s="57">
        <v>5</v>
      </c>
      <c r="O15" s="2">
        <f>O4+F8*P4+G8*S4</f>
        <v>0.22101819668779393</v>
      </c>
      <c r="P15" s="2">
        <f>O4+F8*Q4+G8*T4</f>
        <v>7.9022694745450844E-2</v>
      </c>
      <c r="Q15" s="2">
        <f>O4+F8*R4+G8*U4</f>
        <v>0.13428746677571049</v>
      </c>
      <c r="R15">
        <f t="shared" si="0"/>
        <v>0.55503071489326128</v>
      </c>
      <c r="S15">
        <f t="shared" si="0"/>
        <v>0.51974539961249211</v>
      </c>
      <c r="T15">
        <f t="shared" si="0"/>
        <v>0.53352150705627943</v>
      </c>
      <c r="U15">
        <f>W4+X4*R15+Y4*S15+Z4*T15</f>
        <v>-0.94684758015288994</v>
      </c>
      <c r="V15">
        <f xml:space="preserve"> 1/(1+(2.71828183^-U15))</f>
        <v>0.27951924066057299</v>
      </c>
      <c r="W15" s="2"/>
      <c r="X15" s="2"/>
      <c r="Y15" s="2"/>
      <c r="Z15">
        <f>(H8-V15)*(1/1+2.71828183^-U15)*(1-1/1+2.71828183^-U15)</f>
        <v>1.183807553795764</v>
      </c>
      <c r="AA15">
        <f>AA3*R15*Z15</f>
        <v>0.13140991057586116</v>
      </c>
      <c r="AB15">
        <f>AA3*S15*Z15</f>
        <v>0.12305570602237322</v>
      </c>
      <c r="AC15">
        <f>AA3*T15*Z15</f>
        <v>0.12631735803314473</v>
      </c>
      <c r="AE15">
        <f>Z15*X4</f>
        <v>-0.59190377689788198</v>
      </c>
      <c r="AF15">
        <f>Z15*Y4</f>
        <v>-0.35514226613872918</v>
      </c>
      <c r="AG15">
        <f>Z15*Z4</f>
        <v>-0.47352302151830561</v>
      </c>
      <c r="AH15">
        <f t="shared" si="1"/>
        <v>-0.14618343491220351</v>
      </c>
      <c r="AI15">
        <f t="shared" si="1"/>
        <v>-8.8647103381766248E-2</v>
      </c>
      <c r="AJ15">
        <f t="shared" si="1"/>
        <v>-0.11784866161586745</v>
      </c>
      <c r="AK15">
        <f>Z15*AA3</f>
        <v>0.2367615107591528</v>
      </c>
      <c r="AL15">
        <f>Z15*AA3*R15</f>
        <v>0.13140991057586116</v>
      </c>
      <c r="AM15">
        <f>Z15*AA3*S15</f>
        <v>0.12305570602237323</v>
      </c>
      <c r="AN15">
        <f>Z15*AA3*T15</f>
        <v>0.12631735803314473</v>
      </c>
      <c r="AP15">
        <f>AA3*AH15*F8</f>
        <v>-9.612061473679134E-3</v>
      </c>
      <c r="AQ15">
        <f>AA3*AI15*F8</f>
        <v>-5.8288506333216165E-3</v>
      </c>
      <c r="AR15">
        <f>AA3*AJ15*F8</f>
        <v>-7.7489530925501883E-3</v>
      </c>
      <c r="AS15">
        <f>AA3*AH15*G8</f>
        <v>-6.5455269363673216E-3</v>
      </c>
      <c r="AT15">
        <f>AA3*AI15*G8</f>
        <v>-3.9692732857507275E-3</v>
      </c>
      <c r="AU15">
        <f>AA3*AJ15*G8</f>
        <v>-5.276805743994065E-3</v>
      </c>
      <c r="AW15">
        <f>W4+AK15</f>
        <v>-6.3238489240847184E-2</v>
      </c>
      <c r="AX15">
        <f>X4+AL15</f>
        <v>-0.36859008942413884</v>
      </c>
      <c r="AY15">
        <f>Y4+AM15</f>
        <v>-0.17694429397762676</v>
      </c>
      <c r="AZ15">
        <f>Z4+AN15</f>
        <v>-0.27368264196685532</v>
      </c>
      <c r="BB15">
        <f t="shared" ref="BB15:BG15" si="6">P4+AP15</f>
        <v>0.29038793852632083</v>
      </c>
      <c r="BC15">
        <f t="shared" si="6"/>
        <v>-0.20582885063332163</v>
      </c>
      <c r="BD15">
        <f t="shared" si="6"/>
        <v>-0.1077489530925502</v>
      </c>
      <c r="BE15">
        <f t="shared" si="6"/>
        <v>9.3454473063632679E-2</v>
      </c>
      <c r="BF15">
        <f t="shared" si="6"/>
        <v>0.19603072671424929</v>
      </c>
      <c r="BG15">
        <f t="shared" si="6"/>
        <v>0.2947231942560059</v>
      </c>
      <c r="BI15" s="2">
        <f>H8-V15</f>
        <v>0.12837549618153227</v>
      </c>
      <c r="BJ15" s="2">
        <f>ABS(H8-V15)</f>
        <v>0.12837549618153227</v>
      </c>
      <c r="BK15" s="2">
        <f>BI15^2</f>
        <v>1.6480268019854607E-2</v>
      </c>
      <c r="BL15" s="2">
        <f>ABS(H8-V15)/H8</f>
        <v>0.31472702289665977</v>
      </c>
      <c r="BO15" s="76" t="s">
        <v>386</v>
      </c>
      <c r="BP15" s="77">
        <f>SQRT(BP14)</f>
        <v>8.8822211646767568E-2</v>
      </c>
      <c r="BT15" s="117"/>
      <c r="BU15" s="67"/>
      <c r="BV15" s="67"/>
      <c r="BW15" s="117"/>
      <c r="BX15" s="117"/>
      <c r="BY15" s="117"/>
      <c r="BZ15" s="117"/>
    </row>
    <row r="16" spans="1:78" x14ac:dyDescent="0.25">
      <c r="A16" s="11">
        <v>13</v>
      </c>
      <c r="B16" s="56">
        <v>44</v>
      </c>
      <c r="C16" s="56">
        <v>21</v>
      </c>
      <c r="D16" s="56">
        <v>41</v>
      </c>
      <c r="F16" s="42"/>
      <c r="G16" s="42"/>
      <c r="H16" s="42"/>
      <c r="N16" s="57">
        <v>6</v>
      </c>
      <c r="O16" s="85"/>
      <c r="P16" s="85"/>
      <c r="Q16" s="85"/>
      <c r="R16" s="86"/>
      <c r="S16" s="86"/>
      <c r="T16" s="86" t="s">
        <v>686</v>
      </c>
      <c r="U16" s="86"/>
      <c r="V16" s="86"/>
      <c r="W16" s="86"/>
      <c r="X16" s="85"/>
      <c r="Y16" s="85"/>
      <c r="Z16" s="86"/>
      <c r="AA16" s="86"/>
      <c r="AB16" s="86"/>
      <c r="AC16" s="86"/>
      <c r="AD16" s="86"/>
      <c r="AE16" s="86"/>
      <c r="AF16" s="86"/>
      <c r="AG16" s="86"/>
      <c r="AH16" s="86"/>
      <c r="AI16" s="86"/>
      <c r="AJ16" s="86"/>
      <c r="AK16" s="86"/>
      <c r="AL16" s="86"/>
      <c r="AM16" s="86"/>
      <c r="AN16" s="86"/>
      <c r="AO16" s="86"/>
      <c r="AP16" s="86"/>
      <c r="AQ16" s="86"/>
      <c r="AR16" s="86"/>
      <c r="AS16" s="86"/>
      <c r="AT16" s="86"/>
      <c r="AU16" s="86"/>
      <c r="AV16" s="86"/>
      <c r="AW16" s="86"/>
      <c r="AX16" s="86"/>
      <c r="AY16" s="86"/>
      <c r="AZ16" s="86"/>
      <c r="BA16" s="86"/>
      <c r="BB16" s="86"/>
      <c r="BC16" s="86"/>
      <c r="BD16" s="86"/>
      <c r="BE16" s="86"/>
      <c r="BF16" s="86"/>
      <c r="BG16" s="86"/>
      <c r="BH16" s="72" t="s">
        <v>383</v>
      </c>
      <c r="BI16" s="73">
        <f>SUM(BI11:BI15)</f>
        <v>0.2261572575917129</v>
      </c>
      <c r="BJ16" s="73">
        <f>SUM(BJ11:BJ15)</f>
        <v>0.3899049229553686</v>
      </c>
      <c r="BK16" s="73">
        <f>SUM(BK11:BK15)</f>
        <v>3.9446926409115859E-2</v>
      </c>
      <c r="BL16" s="73">
        <f>SUM(BL11:BL15)</f>
        <v>1.2144230932685032</v>
      </c>
      <c r="BO16" s="76" t="s">
        <v>375</v>
      </c>
      <c r="BP16" s="77">
        <f>(BL16/BP12)*100%</f>
        <v>0.24288461865370065</v>
      </c>
      <c r="BT16" s="117"/>
      <c r="BU16" s="67"/>
      <c r="BV16" s="67"/>
      <c r="BW16" s="117"/>
      <c r="BX16" s="117"/>
      <c r="BY16" s="117"/>
      <c r="BZ16" s="117"/>
    </row>
    <row r="17" spans="1:78" ht="15.75" thickBot="1" x14ac:dyDescent="0.3">
      <c r="A17" s="11">
        <v>14</v>
      </c>
      <c r="B17" s="56">
        <v>44</v>
      </c>
      <c r="C17" s="56">
        <v>21</v>
      </c>
      <c r="D17" s="56">
        <v>46</v>
      </c>
      <c r="F17" s="42"/>
      <c r="G17" s="42"/>
      <c r="H17" s="42"/>
      <c r="N17" s="57">
        <v>7</v>
      </c>
      <c r="O17" s="85"/>
      <c r="P17" s="85"/>
      <c r="Q17" s="85"/>
      <c r="R17" s="86"/>
      <c r="S17" s="86"/>
      <c r="T17" s="86"/>
      <c r="U17" s="86"/>
      <c r="V17" s="86"/>
      <c r="W17" s="85"/>
      <c r="X17" s="85"/>
      <c r="Y17" s="85"/>
      <c r="Z17" s="86"/>
      <c r="AA17" s="86"/>
      <c r="AB17" s="86"/>
      <c r="AC17" s="86"/>
      <c r="AD17" s="86"/>
      <c r="AE17" s="86"/>
      <c r="AF17" s="86"/>
      <c r="AG17" s="86"/>
      <c r="AH17" s="86"/>
      <c r="AI17" s="86"/>
      <c r="AJ17" s="86"/>
      <c r="AK17" s="86"/>
      <c r="AL17" s="86"/>
      <c r="AM17" s="86"/>
      <c r="AN17" s="86"/>
      <c r="AO17" s="86"/>
      <c r="AP17" s="86"/>
      <c r="AQ17" s="86"/>
      <c r="AR17" s="86"/>
      <c r="AS17" s="86"/>
      <c r="AT17" s="86"/>
      <c r="AU17" s="86"/>
      <c r="AV17" s="86"/>
      <c r="AW17" s="86"/>
      <c r="AX17" s="86"/>
      <c r="AY17" s="86"/>
      <c r="AZ17" s="86"/>
      <c r="BA17" s="86"/>
      <c r="BB17" s="86"/>
      <c r="BC17" s="86"/>
      <c r="BD17" s="86"/>
      <c r="BE17" s="86"/>
      <c r="BF17" s="86"/>
      <c r="BG17" s="86"/>
      <c r="BO17" s="78" t="s">
        <v>377</v>
      </c>
      <c r="BP17" s="98">
        <f>100%-BP16</f>
        <v>0.75711538134629941</v>
      </c>
      <c r="BT17" s="117"/>
      <c r="BU17" s="117"/>
      <c r="BV17" s="117"/>
      <c r="BW17" s="117"/>
      <c r="BX17" s="117"/>
      <c r="BY17" s="117"/>
      <c r="BZ17" s="117"/>
    </row>
    <row r="18" spans="1:78" x14ac:dyDescent="0.25">
      <c r="A18" s="11">
        <v>15</v>
      </c>
      <c r="B18" s="56">
        <v>46</v>
      </c>
      <c r="C18" s="56">
        <v>41</v>
      </c>
      <c r="D18" s="56">
        <v>49</v>
      </c>
      <c r="F18" s="42"/>
      <c r="G18" s="42"/>
      <c r="H18" s="42"/>
      <c r="N18" s="57">
        <v>8</v>
      </c>
      <c r="O18" s="86"/>
      <c r="P18" s="86"/>
      <c r="Q18" s="86"/>
      <c r="R18" s="86"/>
      <c r="S18" s="86"/>
      <c r="T18" s="86"/>
      <c r="U18" s="86"/>
      <c r="V18" s="86"/>
      <c r="W18" s="85"/>
      <c r="X18" s="85"/>
      <c r="Y18" s="85"/>
      <c r="Z18" s="86"/>
      <c r="AA18" s="86"/>
      <c r="AB18" s="86"/>
      <c r="AC18" s="86"/>
      <c r="AD18" s="86"/>
      <c r="AE18" s="86"/>
      <c r="AF18" s="86"/>
      <c r="AG18" s="86"/>
      <c r="AH18" s="86"/>
      <c r="AI18" s="86"/>
      <c r="AJ18" s="86"/>
      <c r="AK18" s="86"/>
      <c r="AL18" s="86"/>
      <c r="AM18" s="86"/>
      <c r="AN18" s="86"/>
      <c r="AO18" s="86"/>
      <c r="AP18" s="86"/>
      <c r="AQ18" s="86"/>
      <c r="AR18" s="86"/>
      <c r="AS18" s="86"/>
      <c r="AT18" s="86"/>
      <c r="AU18" s="86"/>
      <c r="AV18" s="86"/>
      <c r="AW18" s="86"/>
      <c r="AX18" s="86"/>
      <c r="AY18" s="86"/>
      <c r="AZ18" s="86"/>
      <c r="BA18" s="86"/>
      <c r="BB18" s="86"/>
      <c r="BC18" s="86"/>
      <c r="BD18" s="86"/>
      <c r="BE18" s="86"/>
      <c r="BF18" s="86"/>
      <c r="BG18" s="86"/>
      <c r="BI18" s="2"/>
      <c r="BJ18" s="2"/>
      <c r="BT18" s="117"/>
      <c r="BU18" s="117"/>
      <c r="BV18" s="117"/>
      <c r="BW18" s="117"/>
      <c r="BX18" s="117"/>
      <c r="BY18" s="117"/>
      <c r="BZ18" s="117"/>
    </row>
    <row r="19" spans="1:78" x14ac:dyDescent="0.25">
      <c r="A19" s="11">
        <v>16</v>
      </c>
      <c r="B19" s="56">
        <v>49</v>
      </c>
      <c r="C19" s="56">
        <v>41</v>
      </c>
      <c r="D19" s="56">
        <v>36</v>
      </c>
      <c r="F19" s="42"/>
      <c r="G19" s="42"/>
      <c r="H19" s="42"/>
      <c r="N19" s="57">
        <v>9</v>
      </c>
      <c r="O19" s="86"/>
      <c r="P19" s="86"/>
      <c r="Q19" s="86"/>
      <c r="R19" s="86"/>
      <c r="S19" s="86"/>
      <c r="T19" s="86"/>
      <c r="U19" s="86"/>
      <c r="V19" s="86"/>
      <c r="W19" s="86"/>
      <c r="X19" s="86"/>
      <c r="Y19" s="86"/>
      <c r="Z19" s="86"/>
      <c r="AA19" s="86"/>
      <c r="AB19" s="86"/>
      <c r="AC19" s="86"/>
      <c r="AD19" s="86"/>
      <c r="AE19" s="86"/>
      <c r="AF19" s="86"/>
      <c r="AG19" s="86"/>
      <c r="AH19" s="86"/>
      <c r="AI19" s="86"/>
      <c r="AJ19" s="86"/>
      <c r="AK19" s="86"/>
      <c r="AL19" s="86"/>
      <c r="AM19" s="86"/>
      <c r="AN19" s="86"/>
      <c r="AO19" s="86"/>
      <c r="AP19" s="86"/>
      <c r="AQ19" s="86"/>
      <c r="AR19" s="86"/>
      <c r="AS19" s="86"/>
      <c r="AT19" s="86"/>
      <c r="AU19" s="86"/>
      <c r="AV19" s="86"/>
      <c r="AW19" s="86"/>
      <c r="AX19" s="86"/>
      <c r="AY19" s="86"/>
      <c r="AZ19" s="86"/>
      <c r="BA19" s="86"/>
      <c r="BB19" s="86"/>
      <c r="BC19" s="86"/>
      <c r="BD19" s="86"/>
      <c r="BE19" s="86"/>
      <c r="BF19" s="86"/>
      <c r="BG19" s="86"/>
      <c r="BI19" s="2"/>
      <c r="BJ19" s="2"/>
      <c r="BO19" s="83" t="s">
        <v>392</v>
      </c>
      <c r="BT19" s="117"/>
      <c r="BU19" s="117"/>
      <c r="BV19" s="117"/>
      <c r="BW19" s="117"/>
      <c r="BX19" s="117"/>
      <c r="BY19" s="117"/>
      <c r="BZ19" s="117"/>
    </row>
    <row r="20" spans="1:78" x14ac:dyDescent="0.25">
      <c r="A20" s="11">
        <v>17</v>
      </c>
      <c r="B20" s="56">
        <v>49</v>
      </c>
      <c r="C20" s="56">
        <v>36</v>
      </c>
      <c r="D20" s="56">
        <v>17</v>
      </c>
      <c r="F20" s="42"/>
      <c r="G20" s="42"/>
      <c r="H20" s="42"/>
      <c r="N20" s="57">
        <v>10</v>
      </c>
      <c r="O20" s="86"/>
      <c r="P20" s="86"/>
      <c r="Q20" s="86"/>
      <c r="R20" s="86"/>
      <c r="S20" s="86"/>
      <c r="T20" s="86"/>
      <c r="U20" s="86"/>
      <c r="V20" s="86"/>
      <c r="W20" s="86"/>
      <c r="X20" s="86"/>
      <c r="Y20" s="86"/>
      <c r="Z20" s="86"/>
      <c r="AA20" s="86"/>
      <c r="AB20" s="86"/>
      <c r="AC20" s="86"/>
      <c r="AD20" s="86"/>
      <c r="AE20" s="86"/>
      <c r="AF20" s="86"/>
      <c r="AG20" s="86"/>
      <c r="AH20" s="86"/>
      <c r="AI20" s="86"/>
      <c r="AJ20" s="86"/>
      <c r="AK20" s="86"/>
      <c r="AL20" s="86"/>
      <c r="AM20" s="86"/>
      <c r="AN20" s="86"/>
      <c r="AO20" s="86"/>
      <c r="AP20" s="86"/>
      <c r="AQ20" s="86"/>
      <c r="AR20" s="86"/>
      <c r="AS20" s="86"/>
      <c r="AT20" s="86"/>
      <c r="AU20" s="86"/>
      <c r="AV20" s="86"/>
      <c r="AW20" s="86"/>
      <c r="AX20" s="86"/>
      <c r="AY20" s="86"/>
      <c r="AZ20" s="86"/>
      <c r="BA20" s="86"/>
      <c r="BB20" s="86"/>
      <c r="BC20" s="86"/>
      <c r="BD20" s="86"/>
      <c r="BE20" s="86"/>
      <c r="BF20" s="86"/>
      <c r="BG20" s="86"/>
      <c r="BI20" s="2"/>
      <c r="BO20" s="83" t="s">
        <v>393</v>
      </c>
    </row>
    <row r="21" spans="1:78" x14ac:dyDescent="0.25">
      <c r="A21" s="11">
        <v>18</v>
      </c>
      <c r="B21" s="56">
        <v>49</v>
      </c>
      <c r="C21" s="56">
        <v>17</v>
      </c>
      <c r="D21" s="56">
        <v>20</v>
      </c>
      <c r="F21" s="42"/>
      <c r="G21" s="42"/>
      <c r="H21" s="42"/>
      <c r="N21" s="57">
        <v>11</v>
      </c>
      <c r="O21" s="86"/>
      <c r="P21" s="86"/>
      <c r="Q21" s="86"/>
      <c r="R21" s="86"/>
      <c r="S21" s="86"/>
      <c r="T21" s="86"/>
      <c r="U21" s="86"/>
      <c r="V21" s="86"/>
      <c r="W21" s="86"/>
      <c r="X21" s="86"/>
      <c r="Y21" s="86"/>
      <c r="Z21" s="86"/>
      <c r="AA21" s="86"/>
      <c r="AB21" s="86"/>
      <c r="AC21" s="86"/>
      <c r="AD21" s="86"/>
      <c r="AE21" s="86"/>
      <c r="AF21" s="86"/>
      <c r="AG21" s="86"/>
      <c r="AH21" s="86"/>
      <c r="AI21" s="86"/>
      <c r="AJ21" s="86"/>
      <c r="AK21" s="86"/>
      <c r="AL21" s="86"/>
      <c r="AM21" s="86"/>
      <c r="AN21" s="86"/>
      <c r="AO21" s="86"/>
      <c r="AP21" s="86"/>
      <c r="AQ21" s="86"/>
      <c r="AR21" s="86"/>
      <c r="AS21" s="86"/>
      <c r="AT21" s="86"/>
      <c r="AU21" s="86"/>
      <c r="AV21" s="86"/>
      <c r="AW21" s="86"/>
      <c r="AX21" s="86"/>
      <c r="AY21" s="86"/>
      <c r="AZ21" s="86"/>
      <c r="BA21" s="86"/>
      <c r="BB21" s="86"/>
      <c r="BC21" s="86"/>
      <c r="BD21" s="86"/>
      <c r="BE21" s="86"/>
      <c r="BF21" s="86"/>
      <c r="BG21" s="86"/>
      <c r="BI21" s="2"/>
      <c r="BO21" s="83" t="s">
        <v>394</v>
      </c>
    </row>
    <row r="22" spans="1:78" x14ac:dyDescent="0.25">
      <c r="A22" s="11">
        <v>19</v>
      </c>
      <c r="B22" s="56">
        <v>36</v>
      </c>
      <c r="C22" s="56">
        <v>17</v>
      </c>
      <c r="D22" s="56">
        <v>42</v>
      </c>
      <c r="F22" s="42"/>
      <c r="G22" s="42"/>
      <c r="H22" s="42"/>
      <c r="N22" s="57">
        <v>12</v>
      </c>
      <c r="O22" s="86"/>
      <c r="P22" s="86"/>
      <c r="Q22" s="86"/>
      <c r="R22" s="86"/>
      <c r="S22" s="86"/>
      <c r="T22" s="86"/>
      <c r="U22" s="86"/>
      <c r="V22" s="86"/>
      <c r="W22" s="86"/>
      <c r="X22" s="86"/>
      <c r="Y22" s="86"/>
      <c r="Z22" s="86"/>
      <c r="AA22" s="86"/>
      <c r="AB22" s="86"/>
      <c r="AC22" s="86"/>
      <c r="AD22" s="86"/>
      <c r="AE22" s="86"/>
      <c r="AF22" s="86"/>
      <c r="AG22" s="86"/>
      <c r="AH22" s="86"/>
      <c r="AI22" s="86"/>
      <c r="AJ22" s="86"/>
      <c r="AK22" s="86"/>
      <c r="AL22" s="86"/>
      <c r="AM22" s="86"/>
      <c r="AN22" s="86"/>
      <c r="AO22" s="86"/>
      <c r="AP22" s="86"/>
      <c r="AQ22" s="86"/>
      <c r="AR22" s="86"/>
      <c r="AS22" s="86"/>
      <c r="AT22" s="86"/>
      <c r="AU22" s="86"/>
      <c r="AV22" s="86"/>
      <c r="AW22" s="86"/>
      <c r="AX22" s="86"/>
      <c r="AY22" s="86"/>
      <c r="AZ22" s="86"/>
      <c r="BA22" s="86"/>
      <c r="BB22" s="86"/>
      <c r="BC22" s="86"/>
      <c r="BD22" s="86"/>
      <c r="BE22" s="86"/>
      <c r="BF22" s="86"/>
      <c r="BG22" s="86"/>
      <c r="BI22" s="2"/>
      <c r="BO22" s="84" t="s">
        <v>395</v>
      </c>
    </row>
    <row r="23" spans="1:78" x14ac:dyDescent="0.25">
      <c r="A23" s="11">
        <v>20</v>
      </c>
      <c r="B23" s="56">
        <v>42</v>
      </c>
      <c r="C23" s="56">
        <v>17</v>
      </c>
      <c r="D23" s="56">
        <v>46</v>
      </c>
      <c r="F23" s="42"/>
      <c r="G23" s="42"/>
      <c r="H23" s="42"/>
      <c r="N23" s="57">
        <v>13</v>
      </c>
      <c r="O23" s="86"/>
      <c r="P23" s="86"/>
      <c r="Q23" s="86"/>
      <c r="R23" s="86"/>
      <c r="S23" s="86"/>
      <c r="T23" s="86"/>
      <c r="U23" s="86"/>
      <c r="V23" s="86"/>
      <c r="W23" s="86"/>
      <c r="X23" s="86"/>
      <c r="Y23" s="86"/>
      <c r="Z23" s="86"/>
      <c r="AA23" s="86"/>
      <c r="AB23" s="86"/>
      <c r="AC23" s="86"/>
      <c r="AD23" s="86"/>
      <c r="AE23" s="86"/>
      <c r="AF23" s="86"/>
      <c r="AG23" s="86"/>
      <c r="AH23" s="86"/>
      <c r="AI23" s="86"/>
      <c r="AJ23" s="86"/>
      <c r="AK23" s="86"/>
      <c r="AL23" s="86"/>
      <c r="AM23" s="86"/>
      <c r="AN23" s="86"/>
      <c r="AO23" s="86"/>
      <c r="AP23" s="86"/>
      <c r="AQ23" s="86"/>
      <c r="AR23" s="86"/>
      <c r="AS23" s="86"/>
      <c r="AT23" s="86"/>
      <c r="AU23" s="86"/>
      <c r="AV23" s="86"/>
      <c r="AW23" s="86"/>
      <c r="AX23" s="86"/>
      <c r="AY23" s="86"/>
      <c r="AZ23" s="86"/>
      <c r="BA23" s="86"/>
      <c r="BB23" s="86"/>
      <c r="BC23" s="86"/>
      <c r="BD23" s="86"/>
      <c r="BE23" s="86"/>
      <c r="BF23" s="86"/>
      <c r="BG23" s="86"/>
    </row>
    <row r="24" spans="1:78" x14ac:dyDescent="0.25">
      <c r="A24" s="11">
        <v>21</v>
      </c>
      <c r="B24" s="56">
        <v>46</v>
      </c>
      <c r="C24" s="56">
        <v>20</v>
      </c>
      <c r="D24" s="56">
        <v>49</v>
      </c>
      <c r="F24" s="42"/>
      <c r="G24" s="42"/>
      <c r="H24" s="42"/>
      <c r="N24" s="57">
        <v>14</v>
      </c>
      <c r="O24" s="86"/>
      <c r="P24" s="86"/>
      <c r="Q24" s="86"/>
      <c r="R24" s="86"/>
      <c r="S24" s="86"/>
      <c r="T24" s="86"/>
      <c r="U24" s="86"/>
      <c r="V24" s="86"/>
      <c r="W24" s="86"/>
      <c r="X24" s="86"/>
      <c r="Y24" s="86"/>
      <c r="Z24" s="86"/>
      <c r="AA24" s="86"/>
      <c r="AB24" s="86"/>
      <c r="AC24" s="86"/>
      <c r="AD24" s="86"/>
      <c r="AE24" s="86"/>
      <c r="AF24" s="86"/>
      <c r="AG24" s="86"/>
      <c r="AH24" s="86"/>
      <c r="AI24" s="86"/>
      <c r="AJ24" s="86"/>
      <c r="AK24" s="86"/>
      <c r="AL24" s="86"/>
      <c r="AM24" s="86"/>
      <c r="AN24" s="86"/>
      <c r="AO24" s="86"/>
      <c r="AP24" s="86"/>
      <c r="AQ24" s="86"/>
      <c r="AR24" s="86"/>
      <c r="AS24" s="86"/>
      <c r="AT24" s="86"/>
      <c r="AU24" s="86"/>
      <c r="AV24" s="86"/>
      <c r="AW24" s="86"/>
      <c r="AX24" s="86"/>
      <c r="AY24" s="86"/>
      <c r="AZ24" s="86"/>
      <c r="BA24" s="86"/>
      <c r="BB24" s="86"/>
      <c r="BC24" s="86"/>
      <c r="BD24" s="86"/>
      <c r="BE24" s="86"/>
      <c r="BF24" s="86"/>
      <c r="BG24" s="86"/>
    </row>
    <row r="25" spans="1:78" x14ac:dyDescent="0.25">
      <c r="A25" s="11">
        <v>22</v>
      </c>
      <c r="B25" s="56">
        <v>49</v>
      </c>
      <c r="C25" s="56">
        <v>42</v>
      </c>
      <c r="D25" s="56">
        <v>27</v>
      </c>
      <c r="F25" s="42"/>
      <c r="G25" s="42"/>
      <c r="H25" s="42"/>
      <c r="N25" s="57">
        <v>15</v>
      </c>
      <c r="O25" s="86"/>
      <c r="P25" s="86"/>
      <c r="Q25" s="86"/>
      <c r="R25" s="86"/>
      <c r="S25" s="86"/>
      <c r="T25" s="86"/>
      <c r="U25" s="86"/>
      <c r="V25" s="86"/>
      <c r="W25" s="86"/>
      <c r="X25" s="86"/>
      <c r="Y25" s="86"/>
      <c r="Z25" s="86"/>
      <c r="AA25" s="86"/>
      <c r="AB25" s="86"/>
      <c r="AC25" s="86"/>
      <c r="AD25" s="86"/>
      <c r="AE25" s="86"/>
      <c r="AF25" s="86"/>
      <c r="AG25" s="86"/>
      <c r="AH25" s="86"/>
      <c r="AI25" s="86"/>
      <c r="AJ25" s="86"/>
      <c r="AK25" s="86"/>
      <c r="AL25" s="86"/>
      <c r="AM25" s="86"/>
      <c r="AN25" s="86"/>
      <c r="AO25" s="86"/>
      <c r="AP25" s="86"/>
      <c r="AQ25" s="86"/>
      <c r="AR25" s="86"/>
      <c r="AS25" s="86"/>
      <c r="AT25" s="86"/>
      <c r="AU25" s="86"/>
      <c r="AV25" s="86"/>
      <c r="AW25" s="86"/>
      <c r="AX25" s="86"/>
      <c r="AY25" s="86"/>
      <c r="AZ25" s="86"/>
      <c r="BA25" s="86"/>
      <c r="BB25" s="86"/>
      <c r="BC25" s="86"/>
      <c r="BD25" s="86"/>
      <c r="BE25" s="86"/>
      <c r="BF25" s="86"/>
      <c r="BG25" s="86"/>
    </row>
    <row r="26" spans="1:78" x14ac:dyDescent="0.25">
      <c r="A26" s="11">
        <v>23</v>
      </c>
      <c r="B26" s="56">
        <v>49</v>
      </c>
      <c r="C26" s="56">
        <v>27</v>
      </c>
      <c r="D26" s="56">
        <v>30</v>
      </c>
      <c r="F26" s="42"/>
      <c r="G26" s="42"/>
      <c r="H26" s="42"/>
      <c r="N26" s="57">
        <v>16</v>
      </c>
    </row>
    <row r="27" spans="1:78" x14ac:dyDescent="0.25">
      <c r="A27" s="11">
        <v>24</v>
      </c>
      <c r="B27" s="56">
        <v>49</v>
      </c>
      <c r="C27" s="56">
        <v>27</v>
      </c>
      <c r="D27" s="56">
        <v>24</v>
      </c>
      <c r="F27" s="42"/>
      <c r="G27" s="42"/>
      <c r="H27" s="42"/>
      <c r="N27" s="57">
        <v>17</v>
      </c>
    </row>
    <row r="28" spans="1:78" x14ac:dyDescent="0.25">
      <c r="A28" s="11">
        <v>25</v>
      </c>
      <c r="B28" s="56">
        <v>30</v>
      </c>
      <c r="C28" s="56">
        <v>24</v>
      </c>
      <c r="D28" s="56">
        <v>27</v>
      </c>
      <c r="F28" s="42"/>
      <c r="G28" s="42"/>
      <c r="H28" s="42"/>
      <c r="N28" s="57">
        <v>18</v>
      </c>
    </row>
    <row r="29" spans="1:78" x14ac:dyDescent="0.25">
      <c r="A29" s="11">
        <v>26</v>
      </c>
      <c r="B29" s="56">
        <v>30</v>
      </c>
      <c r="C29" s="56">
        <v>24</v>
      </c>
      <c r="D29" s="56">
        <v>33</v>
      </c>
      <c r="F29" s="42"/>
      <c r="G29" s="42"/>
      <c r="H29" s="42"/>
      <c r="N29" s="57">
        <v>19</v>
      </c>
    </row>
    <row r="30" spans="1:78" x14ac:dyDescent="0.25">
      <c r="A30" s="11">
        <v>27</v>
      </c>
      <c r="B30" s="56">
        <v>33</v>
      </c>
      <c r="C30" s="56">
        <v>24</v>
      </c>
      <c r="D30" s="56">
        <v>32</v>
      </c>
      <c r="F30" s="42"/>
      <c r="G30" s="42"/>
      <c r="H30" s="42"/>
      <c r="N30" s="57">
        <v>20</v>
      </c>
      <c r="AL30" s="54" t="s">
        <v>149</v>
      </c>
    </row>
    <row r="31" spans="1:78" x14ac:dyDescent="0.25">
      <c r="A31" s="11">
        <v>28</v>
      </c>
      <c r="B31" s="56">
        <v>33</v>
      </c>
      <c r="C31" s="56">
        <v>27</v>
      </c>
      <c r="D31" s="56">
        <v>26</v>
      </c>
      <c r="F31" s="42"/>
      <c r="G31" s="42"/>
      <c r="H31" s="42"/>
    </row>
    <row r="32" spans="1:78" x14ac:dyDescent="0.25">
      <c r="A32" s="11">
        <v>29</v>
      </c>
      <c r="B32" s="56">
        <v>33</v>
      </c>
      <c r="C32" s="56">
        <v>26</v>
      </c>
      <c r="D32" s="56">
        <v>40</v>
      </c>
      <c r="F32" s="42"/>
      <c r="G32" s="42"/>
      <c r="H32" s="42"/>
    </row>
    <row r="33" spans="1:8" x14ac:dyDescent="0.25">
      <c r="A33" s="11">
        <v>30</v>
      </c>
      <c r="B33" s="56">
        <v>32</v>
      </c>
      <c r="C33" s="56">
        <v>26</v>
      </c>
      <c r="D33" s="56">
        <v>29</v>
      </c>
      <c r="F33" s="42"/>
      <c r="G33" s="42"/>
      <c r="H33" s="42"/>
    </row>
    <row r="34" spans="1:8" x14ac:dyDescent="0.25">
      <c r="A34" s="11">
        <v>31</v>
      </c>
      <c r="B34" s="56">
        <v>40</v>
      </c>
      <c r="C34" s="56">
        <v>26</v>
      </c>
      <c r="D34" s="56">
        <v>29</v>
      </c>
      <c r="F34" s="42"/>
      <c r="G34" s="42"/>
      <c r="H34" s="42"/>
    </row>
    <row r="35" spans="1:8" x14ac:dyDescent="0.25">
      <c r="A35" s="11">
        <v>32</v>
      </c>
      <c r="B35" s="56">
        <v>40</v>
      </c>
      <c r="C35" s="56">
        <v>26</v>
      </c>
      <c r="D35" s="56">
        <v>34</v>
      </c>
      <c r="F35" s="42"/>
      <c r="G35" s="42"/>
      <c r="H35" s="42"/>
    </row>
    <row r="36" spans="1:8" x14ac:dyDescent="0.25">
      <c r="A36" s="11">
        <v>33</v>
      </c>
      <c r="B36" s="56">
        <v>34</v>
      </c>
      <c r="C36" s="56">
        <v>29</v>
      </c>
      <c r="D36" s="56">
        <v>38</v>
      </c>
      <c r="F36" s="42"/>
      <c r="G36" s="42"/>
      <c r="H36" s="42"/>
    </row>
    <row r="37" spans="1:8" x14ac:dyDescent="0.25">
      <c r="A37" s="11">
        <v>34</v>
      </c>
      <c r="B37" s="56">
        <v>38</v>
      </c>
      <c r="C37" s="56">
        <v>29</v>
      </c>
      <c r="D37" s="56">
        <v>53</v>
      </c>
      <c r="F37" s="42"/>
      <c r="G37" s="42"/>
      <c r="H37" s="42"/>
    </row>
    <row r="38" spans="1:8" x14ac:dyDescent="0.25">
      <c r="A38" s="11">
        <v>35</v>
      </c>
      <c r="B38" s="56">
        <v>53</v>
      </c>
      <c r="C38" s="56">
        <v>34</v>
      </c>
      <c r="D38" s="56">
        <v>52</v>
      </c>
      <c r="F38" s="42"/>
      <c r="G38" s="42"/>
      <c r="H38" s="42"/>
    </row>
    <row r="39" spans="1:8" x14ac:dyDescent="0.25">
      <c r="A39" s="11">
        <v>36</v>
      </c>
      <c r="B39" s="56">
        <v>53</v>
      </c>
      <c r="C39" s="56">
        <v>38</v>
      </c>
      <c r="D39" s="56">
        <v>47</v>
      </c>
      <c r="F39" s="42"/>
      <c r="G39" s="42"/>
      <c r="H39" s="42"/>
    </row>
    <row r="40" spans="1:8" x14ac:dyDescent="0.25">
      <c r="A40" s="11">
        <v>37</v>
      </c>
      <c r="B40" s="56">
        <v>53</v>
      </c>
      <c r="C40" s="56">
        <v>47</v>
      </c>
      <c r="D40" s="56">
        <v>43</v>
      </c>
      <c r="F40" s="42"/>
      <c r="G40" s="42"/>
      <c r="H40" s="42"/>
    </row>
    <row r="41" spans="1:8" x14ac:dyDescent="0.25">
      <c r="A41" s="11">
        <v>38</v>
      </c>
      <c r="B41" s="56">
        <v>52</v>
      </c>
      <c r="C41" s="56">
        <v>43</v>
      </c>
      <c r="D41" s="56">
        <v>25</v>
      </c>
      <c r="F41" s="42"/>
      <c r="G41" s="42"/>
      <c r="H41" s="42"/>
    </row>
    <row r="42" spans="1:8" x14ac:dyDescent="0.25">
      <c r="A42" s="11">
        <v>39</v>
      </c>
      <c r="B42" s="56">
        <v>47</v>
      </c>
      <c r="C42" s="56">
        <v>25</v>
      </c>
      <c r="D42" s="56">
        <v>24</v>
      </c>
      <c r="F42" s="42"/>
      <c r="G42" s="42"/>
      <c r="H42" s="42"/>
    </row>
    <row r="43" spans="1:8" x14ac:dyDescent="0.25">
      <c r="A43" s="11">
        <v>40</v>
      </c>
      <c r="B43" s="56">
        <v>43</v>
      </c>
      <c r="C43" s="56">
        <v>24</v>
      </c>
      <c r="D43" s="56">
        <v>56</v>
      </c>
      <c r="F43" s="42"/>
      <c r="G43" s="42"/>
      <c r="H43" s="42"/>
    </row>
    <row r="44" spans="1:8" x14ac:dyDescent="0.25">
      <c r="A44" s="11">
        <v>41</v>
      </c>
      <c r="B44" s="56">
        <v>56</v>
      </c>
      <c r="C44" s="56">
        <v>24</v>
      </c>
      <c r="D44" s="56">
        <v>54</v>
      </c>
      <c r="F44" s="42"/>
      <c r="G44" s="42"/>
      <c r="H44" s="42"/>
    </row>
    <row r="45" spans="1:8" x14ac:dyDescent="0.25">
      <c r="A45" s="11">
        <v>42</v>
      </c>
      <c r="B45" s="56">
        <v>56</v>
      </c>
      <c r="C45" s="56">
        <v>24</v>
      </c>
      <c r="D45" s="56">
        <v>60</v>
      </c>
      <c r="F45" s="42"/>
      <c r="G45" s="42"/>
      <c r="H45" s="42"/>
    </row>
    <row r="46" spans="1:8" x14ac:dyDescent="0.25">
      <c r="A46" s="11">
        <v>43</v>
      </c>
      <c r="B46" s="56">
        <v>60</v>
      </c>
      <c r="C46" s="56">
        <v>54</v>
      </c>
      <c r="D46" s="56">
        <v>40</v>
      </c>
      <c r="F46" s="42"/>
      <c r="G46" s="42"/>
      <c r="H46" s="42"/>
    </row>
    <row r="47" spans="1:8" x14ac:dyDescent="0.25">
      <c r="A47" s="11">
        <v>44</v>
      </c>
      <c r="B47" s="56">
        <v>60</v>
      </c>
      <c r="C47" s="56">
        <v>40</v>
      </c>
      <c r="D47" s="56">
        <v>35</v>
      </c>
      <c r="F47" s="42"/>
      <c r="G47" s="42"/>
      <c r="H47" s="42"/>
    </row>
    <row r="48" spans="1:8" x14ac:dyDescent="0.25">
      <c r="A48" s="11">
        <v>45</v>
      </c>
      <c r="B48" s="56">
        <v>60</v>
      </c>
      <c r="C48" s="56">
        <v>35</v>
      </c>
      <c r="D48" s="56">
        <v>29</v>
      </c>
      <c r="F48" s="42"/>
      <c r="G48" s="42"/>
      <c r="H48" s="42"/>
    </row>
    <row r="49" spans="1:8" x14ac:dyDescent="0.25">
      <c r="A49" s="11">
        <v>46</v>
      </c>
      <c r="B49" s="56">
        <v>40</v>
      </c>
      <c r="C49" s="56">
        <v>29</v>
      </c>
      <c r="D49" s="56">
        <v>27</v>
      </c>
      <c r="F49" s="42"/>
      <c r="G49" s="42"/>
      <c r="H49" s="42"/>
    </row>
    <row r="50" spans="1:8" x14ac:dyDescent="0.25">
      <c r="A50" s="11">
        <v>47</v>
      </c>
      <c r="B50" s="56">
        <v>35</v>
      </c>
      <c r="C50" s="56">
        <v>27</v>
      </c>
      <c r="D50" s="56">
        <v>47</v>
      </c>
      <c r="F50" s="42"/>
      <c r="G50" s="42"/>
      <c r="H50" s="42"/>
    </row>
    <row r="51" spans="1:8" x14ac:dyDescent="0.25">
      <c r="A51" s="11">
        <v>48</v>
      </c>
      <c r="B51" s="56">
        <v>47</v>
      </c>
      <c r="C51" s="56">
        <v>27</v>
      </c>
      <c r="D51" s="56">
        <v>60</v>
      </c>
      <c r="F51" s="42"/>
      <c r="G51" s="42"/>
      <c r="H51" s="42"/>
    </row>
    <row r="52" spans="1:8" x14ac:dyDescent="0.25">
      <c r="A52" s="11">
        <v>49</v>
      </c>
      <c r="B52" s="56">
        <v>60</v>
      </c>
      <c r="C52" s="56">
        <v>27</v>
      </c>
      <c r="D52" s="56">
        <v>44</v>
      </c>
      <c r="F52" s="42"/>
      <c r="G52" s="42"/>
      <c r="H52" s="42"/>
    </row>
    <row r="53" spans="1:8" x14ac:dyDescent="0.25">
      <c r="A53" s="11">
        <v>50</v>
      </c>
      <c r="B53" s="56">
        <v>60</v>
      </c>
      <c r="C53" s="56">
        <v>44</v>
      </c>
      <c r="D53" s="56">
        <v>51</v>
      </c>
      <c r="F53" s="42"/>
      <c r="G53" s="42"/>
      <c r="H53" s="42"/>
    </row>
    <row r="54" spans="1:8" x14ac:dyDescent="0.25">
      <c r="A54" s="11">
        <v>51</v>
      </c>
      <c r="B54" s="56">
        <v>60</v>
      </c>
      <c r="C54" s="56">
        <v>44</v>
      </c>
      <c r="D54" s="56">
        <v>35</v>
      </c>
      <c r="F54" s="42"/>
      <c r="G54" s="42"/>
      <c r="H54" s="42"/>
    </row>
    <row r="55" spans="1:8" x14ac:dyDescent="0.25">
      <c r="A55" s="11">
        <v>52</v>
      </c>
      <c r="B55" s="56">
        <v>51</v>
      </c>
      <c r="C55" s="56">
        <v>35</v>
      </c>
      <c r="D55" s="56">
        <v>27</v>
      </c>
      <c r="F55" s="42"/>
      <c r="G55" s="42"/>
      <c r="H55" s="42"/>
    </row>
    <row r="56" spans="1:8" x14ac:dyDescent="0.25">
      <c r="A56" s="11">
        <v>53</v>
      </c>
      <c r="B56" s="56">
        <v>51</v>
      </c>
      <c r="C56" s="56">
        <v>27</v>
      </c>
      <c r="D56" s="56">
        <v>31</v>
      </c>
      <c r="F56" s="42"/>
      <c r="G56" s="42"/>
      <c r="H56" s="42"/>
    </row>
    <row r="57" spans="1:8" x14ac:dyDescent="0.25">
      <c r="A57" s="11">
        <v>54</v>
      </c>
      <c r="B57" s="56">
        <v>35</v>
      </c>
      <c r="C57" s="56">
        <v>27</v>
      </c>
      <c r="D57" s="56">
        <v>36</v>
      </c>
      <c r="F57" s="42"/>
      <c r="G57" s="42"/>
      <c r="H57" s="42"/>
    </row>
    <row r="58" spans="1:8" x14ac:dyDescent="0.25">
      <c r="A58" s="11">
        <v>55</v>
      </c>
      <c r="B58" s="56">
        <v>36</v>
      </c>
      <c r="C58" s="56">
        <v>27</v>
      </c>
      <c r="D58" s="56">
        <v>46</v>
      </c>
      <c r="F58" s="42"/>
      <c r="G58" s="42"/>
      <c r="H58" s="42"/>
    </row>
    <row r="59" spans="1:8" x14ac:dyDescent="0.25">
      <c r="A59" s="11">
        <v>56</v>
      </c>
      <c r="B59" s="56">
        <v>46</v>
      </c>
      <c r="C59" s="56">
        <v>31</v>
      </c>
      <c r="D59" s="56">
        <v>50</v>
      </c>
      <c r="F59" s="42"/>
      <c r="G59" s="42"/>
      <c r="H59" s="42"/>
    </row>
    <row r="60" spans="1:8" x14ac:dyDescent="0.25">
      <c r="A60" s="11">
        <v>57</v>
      </c>
      <c r="B60" s="56">
        <v>50</v>
      </c>
      <c r="C60" s="56">
        <v>36</v>
      </c>
      <c r="D60" s="56">
        <v>43</v>
      </c>
      <c r="F60" s="42"/>
      <c r="G60" s="42"/>
      <c r="H60" s="42"/>
    </row>
    <row r="61" spans="1:8" x14ac:dyDescent="0.25">
      <c r="A61" s="11">
        <v>58</v>
      </c>
      <c r="B61" s="56">
        <v>50</v>
      </c>
      <c r="C61" s="56">
        <v>43</v>
      </c>
      <c r="D61" s="56">
        <v>38</v>
      </c>
      <c r="F61" s="42"/>
      <c r="G61" s="42"/>
      <c r="H61" s="42"/>
    </row>
    <row r="62" spans="1:8" x14ac:dyDescent="0.25">
      <c r="A62" s="11">
        <v>59</v>
      </c>
      <c r="B62" s="56">
        <v>50</v>
      </c>
      <c r="C62" s="56">
        <v>38</v>
      </c>
      <c r="D62" s="56">
        <v>36</v>
      </c>
      <c r="F62" s="42"/>
      <c r="G62" s="42"/>
      <c r="H62" s="42"/>
    </row>
    <row r="63" spans="1:8" x14ac:dyDescent="0.25">
      <c r="A63" s="11">
        <v>60</v>
      </c>
      <c r="B63" s="56">
        <v>43</v>
      </c>
      <c r="C63" s="56">
        <v>36</v>
      </c>
      <c r="D63" s="56">
        <v>43</v>
      </c>
      <c r="F63" s="42"/>
      <c r="G63" s="42"/>
      <c r="H63" s="42"/>
    </row>
    <row r="64" spans="1:8" x14ac:dyDescent="0.25">
      <c r="A64" s="11">
        <v>61</v>
      </c>
      <c r="B64" s="56">
        <v>43</v>
      </c>
      <c r="C64" s="56">
        <v>36</v>
      </c>
      <c r="D64" s="56">
        <v>49</v>
      </c>
      <c r="F64" s="42"/>
      <c r="G64" s="42"/>
      <c r="H64" s="42"/>
    </row>
    <row r="65" spans="1:8" x14ac:dyDescent="0.25">
      <c r="A65" s="11">
        <v>62</v>
      </c>
      <c r="B65" s="56">
        <v>49</v>
      </c>
      <c r="C65" s="56">
        <v>36</v>
      </c>
      <c r="D65" s="56">
        <v>40</v>
      </c>
      <c r="F65" s="42"/>
      <c r="G65" s="42"/>
      <c r="H65" s="42"/>
    </row>
    <row r="66" spans="1:8" x14ac:dyDescent="0.25">
      <c r="A66" s="11">
        <v>63</v>
      </c>
      <c r="B66" s="56">
        <v>49</v>
      </c>
      <c r="C66" s="56">
        <v>40</v>
      </c>
      <c r="D66" s="56">
        <v>40</v>
      </c>
      <c r="F66" s="42"/>
      <c r="G66" s="42"/>
      <c r="H66" s="42"/>
    </row>
    <row r="67" spans="1:8" x14ac:dyDescent="0.25">
      <c r="A67" s="11">
        <v>64</v>
      </c>
      <c r="B67" s="56">
        <v>49</v>
      </c>
      <c r="C67" s="56">
        <v>40</v>
      </c>
      <c r="D67" s="56">
        <v>29</v>
      </c>
      <c r="F67" s="42"/>
      <c r="G67" s="42"/>
      <c r="H67" s="42"/>
    </row>
    <row r="68" spans="1:8" x14ac:dyDescent="0.25">
      <c r="A68" s="11">
        <v>65</v>
      </c>
      <c r="B68" s="56">
        <v>40</v>
      </c>
      <c r="C68" s="56">
        <v>29</v>
      </c>
      <c r="D68" s="56">
        <v>30</v>
      </c>
      <c r="F68" s="42"/>
      <c r="G68" s="42"/>
      <c r="H68" s="42"/>
    </row>
    <row r="69" spans="1:8" x14ac:dyDescent="0.25">
      <c r="A69" s="11">
        <v>66</v>
      </c>
      <c r="B69" s="56">
        <v>40</v>
      </c>
      <c r="C69" s="56">
        <v>29</v>
      </c>
      <c r="D69" s="56">
        <v>23</v>
      </c>
      <c r="F69" s="42"/>
      <c r="G69" s="42"/>
      <c r="H69" s="42"/>
    </row>
    <row r="70" spans="1:8" x14ac:dyDescent="0.25">
      <c r="A70" s="11">
        <v>67</v>
      </c>
      <c r="B70" s="56">
        <v>30</v>
      </c>
      <c r="C70" s="56">
        <v>23</v>
      </c>
      <c r="D70" s="56">
        <v>26</v>
      </c>
      <c r="F70" s="42"/>
      <c r="G70" s="42"/>
      <c r="H70" s="42"/>
    </row>
    <row r="71" spans="1:8" x14ac:dyDescent="0.25">
      <c r="A71" s="11">
        <v>68</v>
      </c>
      <c r="B71" s="56">
        <v>30</v>
      </c>
      <c r="C71" s="56">
        <v>23</v>
      </c>
      <c r="D71" s="56">
        <v>46</v>
      </c>
      <c r="F71" s="42"/>
      <c r="G71" s="42"/>
      <c r="H71" s="42"/>
    </row>
    <row r="72" spans="1:8" x14ac:dyDescent="0.25">
      <c r="A72" s="11">
        <v>69</v>
      </c>
      <c r="B72" s="56">
        <v>46</v>
      </c>
      <c r="C72" s="56">
        <v>23</v>
      </c>
      <c r="D72" s="56">
        <v>55</v>
      </c>
      <c r="F72" s="42"/>
      <c r="G72" s="42"/>
      <c r="H72" s="42"/>
    </row>
    <row r="73" spans="1:8" x14ac:dyDescent="0.25">
      <c r="A73" s="11">
        <v>70</v>
      </c>
      <c r="B73" s="56">
        <v>55</v>
      </c>
      <c r="C73" s="56">
        <v>26</v>
      </c>
      <c r="D73" s="56">
        <v>47</v>
      </c>
      <c r="F73" s="42"/>
      <c r="G73" s="42"/>
      <c r="H73" s="42"/>
    </row>
    <row r="74" spans="1:8" x14ac:dyDescent="0.25">
      <c r="A74" s="11">
        <v>71</v>
      </c>
      <c r="B74" s="56">
        <v>55</v>
      </c>
      <c r="C74" s="56">
        <v>46</v>
      </c>
      <c r="D74" s="56">
        <v>63</v>
      </c>
      <c r="F74" s="42"/>
      <c r="G74" s="42"/>
      <c r="H74" s="42"/>
    </row>
    <row r="75" spans="1:8" x14ac:dyDescent="0.25">
      <c r="A75" s="11">
        <v>72</v>
      </c>
      <c r="B75" s="56">
        <v>63</v>
      </c>
      <c r="C75" s="56">
        <v>47</v>
      </c>
      <c r="D75" s="56">
        <v>52</v>
      </c>
      <c r="F75" s="42"/>
      <c r="G75" s="42"/>
      <c r="H75" s="42"/>
    </row>
    <row r="76" spans="1:8" x14ac:dyDescent="0.25">
      <c r="A76" s="11">
        <v>73</v>
      </c>
      <c r="B76" s="56">
        <v>63</v>
      </c>
      <c r="C76" s="56">
        <v>47</v>
      </c>
      <c r="D76" s="56">
        <v>32</v>
      </c>
      <c r="F76" s="42"/>
      <c r="G76" s="42"/>
      <c r="H76" s="42"/>
    </row>
    <row r="77" spans="1:8" x14ac:dyDescent="0.25">
      <c r="A77" s="11">
        <v>74</v>
      </c>
      <c r="B77" s="56">
        <v>63</v>
      </c>
      <c r="C77" s="56">
        <v>32</v>
      </c>
      <c r="D77" s="56">
        <v>34</v>
      </c>
      <c r="F77" s="42"/>
      <c r="G77" s="42"/>
      <c r="H77" s="42"/>
    </row>
    <row r="78" spans="1:8" x14ac:dyDescent="0.25">
      <c r="A78" s="11">
        <v>75</v>
      </c>
      <c r="B78" s="56">
        <v>52</v>
      </c>
      <c r="C78" s="56">
        <v>32</v>
      </c>
      <c r="D78" s="56">
        <v>58</v>
      </c>
      <c r="F78" s="42"/>
      <c r="G78" s="42"/>
      <c r="H78" s="42"/>
    </row>
    <row r="79" spans="1:8" x14ac:dyDescent="0.25">
      <c r="A79" s="11">
        <v>76</v>
      </c>
      <c r="B79" s="56">
        <v>58</v>
      </c>
      <c r="C79" s="56">
        <v>32</v>
      </c>
      <c r="D79" s="56">
        <v>46</v>
      </c>
      <c r="F79" s="42"/>
      <c r="G79" s="42"/>
      <c r="H79" s="42"/>
    </row>
    <row r="80" spans="1:8" x14ac:dyDescent="0.25">
      <c r="A80" s="11">
        <v>77</v>
      </c>
      <c r="B80" s="56">
        <v>58</v>
      </c>
      <c r="C80" s="56">
        <v>34</v>
      </c>
      <c r="D80" s="56">
        <v>37</v>
      </c>
      <c r="F80" s="42"/>
      <c r="G80" s="42"/>
      <c r="H80" s="42"/>
    </row>
    <row r="81" spans="1:8" x14ac:dyDescent="0.25">
      <c r="A81" s="11">
        <v>78</v>
      </c>
      <c r="B81" s="56">
        <v>58</v>
      </c>
      <c r="C81" s="56">
        <v>37</v>
      </c>
      <c r="D81" s="56">
        <v>56</v>
      </c>
      <c r="F81" s="42"/>
      <c r="G81" s="42"/>
      <c r="H81" s="42"/>
    </row>
    <row r="82" spans="1:8" x14ac:dyDescent="0.25">
      <c r="A82" s="11">
        <v>79</v>
      </c>
      <c r="B82" s="56">
        <v>56</v>
      </c>
      <c r="C82" s="56">
        <v>37</v>
      </c>
      <c r="D82" s="56">
        <v>38</v>
      </c>
      <c r="F82" s="42"/>
      <c r="G82" s="42"/>
      <c r="H82" s="42"/>
    </row>
    <row r="83" spans="1:8" x14ac:dyDescent="0.25">
      <c r="A83" s="11">
        <v>80</v>
      </c>
      <c r="B83" s="56">
        <v>56</v>
      </c>
      <c r="C83" s="56">
        <v>37</v>
      </c>
      <c r="D83" s="56">
        <v>28</v>
      </c>
      <c r="F83" s="42"/>
      <c r="G83" s="42"/>
      <c r="H83" s="42"/>
    </row>
    <row r="84" spans="1:8" x14ac:dyDescent="0.25">
      <c r="A84" s="11">
        <v>81</v>
      </c>
      <c r="B84" s="56">
        <v>56</v>
      </c>
      <c r="C84" s="56">
        <v>28</v>
      </c>
      <c r="D84" s="56">
        <v>35</v>
      </c>
      <c r="F84" s="42"/>
      <c r="G84" s="42"/>
      <c r="H84" s="42"/>
    </row>
    <row r="85" spans="1:8" x14ac:dyDescent="0.25">
      <c r="A85" s="11">
        <v>82</v>
      </c>
      <c r="B85" s="56">
        <v>38</v>
      </c>
      <c r="C85" s="56">
        <v>28</v>
      </c>
      <c r="D85" s="56">
        <v>44</v>
      </c>
      <c r="F85" s="42"/>
      <c r="G85" s="42"/>
      <c r="H85" s="42"/>
    </row>
    <row r="86" spans="1:8" x14ac:dyDescent="0.25">
      <c r="A86" s="11">
        <v>83</v>
      </c>
      <c r="B86" s="56">
        <v>44</v>
      </c>
      <c r="C86" s="56">
        <v>28</v>
      </c>
      <c r="D86" s="56">
        <v>38</v>
      </c>
      <c r="F86" s="42"/>
      <c r="G86" s="42"/>
      <c r="H86" s="42"/>
    </row>
    <row r="87" spans="1:8" x14ac:dyDescent="0.25">
      <c r="A87" s="11">
        <v>84</v>
      </c>
      <c r="B87" s="56">
        <v>44</v>
      </c>
      <c r="C87" s="56">
        <v>35</v>
      </c>
      <c r="D87" s="56">
        <v>41</v>
      </c>
      <c r="F87" s="42"/>
      <c r="G87" s="42"/>
      <c r="H87" s="42"/>
    </row>
    <row r="88" spans="1:8" x14ac:dyDescent="0.25">
      <c r="A88" s="11">
        <v>85</v>
      </c>
      <c r="B88" s="56">
        <v>44</v>
      </c>
      <c r="C88" s="56">
        <v>38</v>
      </c>
      <c r="D88" s="56">
        <v>30</v>
      </c>
      <c r="F88" s="42"/>
      <c r="G88" s="42"/>
      <c r="H88" s="42"/>
    </row>
    <row r="89" spans="1:8" x14ac:dyDescent="0.25">
      <c r="A89" s="11">
        <v>86</v>
      </c>
      <c r="B89" s="56">
        <v>41</v>
      </c>
      <c r="C89" s="56">
        <v>30</v>
      </c>
      <c r="D89" s="56">
        <v>21</v>
      </c>
      <c r="F89" s="42"/>
      <c r="G89" s="42"/>
      <c r="H89" s="42"/>
    </row>
    <row r="90" spans="1:8" x14ac:dyDescent="0.25">
      <c r="A90" s="11">
        <v>87</v>
      </c>
      <c r="B90" s="56">
        <v>41</v>
      </c>
      <c r="C90" s="56">
        <v>21</v>
      </c>
      <c r="D90" s="56">
        <v>22</v>
      </c>
      <c r="F90" s="42"/>
      <c r="G90" s="42"/>
      <c r="H90" s="42"/>
    </row>
    <row r="91" spans="1:8" x14ac:dyDescent="0.25">
      <c r="A91" s="11">
        <v>88</v>
      </c>
      <c r="B91" s="56">
        <v>30</v>
      </c>
      <c r="C91" s="56">
        <v>21</v>
      </c>
      <c r="D91" s="56">
        <v>24</v>
      </c>
      <c r="F91" s="42"/>
      <c r="G91" s="42"/>
      <c r="H91" s="42"/>
    </row>
    <row r="92" spans="1:8" x14ac:dyDescent="0.25">
      <c r="A92" s="11">
        <v>89</v>
      </c>
      <c r="B92" s="56">
        <v>24</v>
      </c>
      <c r="C92" s="56">
        <v>21</v>
      </c>
      <c r="D92" s="56">
        <v>43</v>
      </c>
      <c r="F92" s="42"/>
      <c r="G92" s="42"/>
      <c r="H92" s="42"/>
    </row>
    <row r="93" spans="1:8" x14ac:dyDescent="0.25">
      <c r="A93" s="11">
        <v>90</v>
      </c>
      <c r="B93" s="56">
        <v>43</v>
      </c>
      <c r="C93" s="56">
        <v>22</v>
      </c>
      <c r="D93" s="56">
        <v>57</v>
      </c>
      <c r="F93" s="42"/>
      <c r="G93" s="42"/>
      <c r="H93" s="42"/>
    </row>
    <row r="94" spans="1:8" x14ac:dyDescent="0.25">
      <c r="A94" s="11">
        <v>91</v>
      </c>
      <c r="B94" s="56">
        <v>57</v>
      </c>
      <c r="C94" s="56">
        <v>24</v>
      </c>
      <c r="D94" s="56">
        <v>40</v>
      </c>
      <c r="F94" s="42"/>
      <c r="G94" s="42"/>
      <c r="H94" s="42"/>
    </row>
    <row r="95" spans="1:8" x14ac:dyDescent="0.25">
      <c r="A95" s="11">
        <v>92</v>
      </c>
      <c r="B95" s="56">
        <v>57</v>
      </c>
      <c r="C95" s="56">
        <v>40</v>
      </c>
      <c r="D95" s="56">
        <v>46</v>
      </c>
      <c r="F95" s="42"/>
      <c r="G95" s="42"/>
      <c r="H95" s="42"/>
    </row>
    <row r="96" spans="1:8" x14ac:dyDescent="0.25">
      <c r="A96" s="11">
        <v>93</v>
      </c>
      <c r="B96" s="56">
        <v>57</v>
      </c>
      <c r="C96" s="56">
        <v>40</v>
      </c>
      <c r="D96" s="56">
        <v>35</v>
      </c>
      <c r="F96" s="42"/>
      <c r="G96" s="42"/>
      <c r="H96" s="42"/>
    </row>
    <row r="97" spans="1:8" x14ac:dyDescent="0.25">
      <c r="A97" s="11">
        <v>94</v>
      </c>
      <c r="B97" s="56">
        <v>46</v>
      </c>
      <c r="C97" s="56">
        <v>35</v>
      </c>
      <c r="D97" s="56">
        <v>34</v>
      </c>
      <c r="F97" s="42"/>
      <c r="G97" s="42"/>
      <c r="H97" s="42"/>
    </row>
    <row r="98" spans="1:8" x14ac:dyDescent="0.25">
      <c r="A98" s="11">
        <v>95</v>
      </c>
      <c r="B98" s="56">
        <v>46</v>
      </c>
      <c r="C98" s="56">
        <v>34</v>
      </c>
      <c r="D98" s="56">
        <v>31</v>
      </c>
      <c r="F98" s="42"/>
      <c r="G98" s="42"/>
      <c r="H98" s="42"/>
    </row>
    <row r="99" spans="1:8" x14ac:dyDescent="0.25">
      <c r="A99" s="11">
        <v>96</v>
      </c>
      <c r="B99" s="56">
        <v>35</v>
      </c>
      <c r="C99" s="56">
        <v>31</v>
      </c>
      <c r="D99" s="56">
        <v>46</v>
      </c>
      <c r="F99" s="42"/>
      <c r="G99" s="42"/>
      <c r="H99" s="42"/>
    </row>
    <row r="100" spans="1:8" x14ac:dyDescent="0.25">
      <c r="A100" s="11">
        <v>97</v>
      </c>
      <c r="B100" s="56">
        <v>46</v>
      </c>
      <c r="C100" s="56">
        <v>31</v>
      </c>
      <c r="D100" s="56">
        <v>44</v>
      </c>
      <c r="F100" s="42"/>
      <c r="G100" s="42"/>
      <c r="H100" s="42"/>
    </row>
    <row r="101" spans="1:8" x14ac:dyDescent="0.25">
      <c r="A101" s="11">
        <v>98</v>
      </c>
      <c r="B101" s="56">
        <v>46</v>
      </c>
      <c r="C101" s="56">
        <v>31</v>
      </c>
      <c r="D101" s="56">
        <v>48</v>
      </c>
      <c r="F101" s="42"/>
      <c r="G101" s="42"/>
      <c r="H101" s="42"/>
    </row>
    <row r="102" spans="1:8" x14ac:dyDescent="0.25">
      <c r="A102" s="11">
        <v>99</v>
      </c>
      <c r="B102" s="56">
        <v>48</v>
      </c>
      <c r="C102" s="56">
        <v>44</v>
      </c>
      <c r="D102" s="56">
        <v>43</v>
      </c>
      <c r="F102" s="42"/>
      <c r="G102" s="42"/>
      <c r="H102" s="42"/>
    </row>
    <row r="103" spans="1:8" x14ac:dyDescent="0.25">
      <c r="A103" s="11">
        <v>100</v>
      </c>
      <c r="B103" s="56">
        <v>48</v>
      </c>
      <c r="C103" s="56">
        <v>43</v>
      </c>
      <c r="D103" s="56">
        <v>30</v>
      </c>
      <c r="F103" s="42"/>
      <c r="G103" s="42"/>
      <c r="H103" s="42"/>
    </row>
    <row r="104" spans="1:8" x14ac:dyDescent="0.25">
      <c r="A104" s="11">
        <v>101</v>
      </c>
      <c r="B104" s="56">
        <v>48</v>
      </c>
      <c r="C104" s="56">
        <v>30</v>
      </c>
      <c r="D104" s="56">
        <v>24</v>
      </c>
      <c r="F104" s="42"/>
      <c r="G104" s="42"/>
      <c r="H104" s="42"/>
    </row>
    <row r="105" spans="1:8" x14ac:dyDescent="0.25">
      <c r="A105" s="11">
        <v>102</v>
      </c>
      <c r="B105" s="56">
        <v>43</v>
      </c>
      <c r="C105" s="56">
        <v>24</v>
      </c>
      <c r="D105" s="56">
        <v>26</v>
      </c>
      <c r="F105" s="42"/>
      <c r="G105" s="42"/>
      <c r="H105" s="42"/>
    </row>
    <row r="106" spans="1:8" x14ac:dyDescent="0.25">
      <c r="A106" s="11">
        <v>103</v>
      </c>
      <c r="B106" s="56">
        <v>30</v>
      </c>
      <c r="C106" s="56">
        <v>24</v>
      </c>
      <c r="D106" s="56">
        <v>25</v>
      </c>
      <c r="F106" s="42"/>
      <c r="G106" s="42"/>
      <c r="H106" s="42"/>
    </row>
    <row r="107" spans="1:8" x14ac:dyDescent="0.25">
      <c r="A107" s="11">
        <v>104</v>
      </c>
      <c r="B107" s="56">
        <v>26</v>
      </c>
      <c r="C107" s="56">
        <v>24</v>
      </c>
      <c r="D107" s="56">
        <v>33</v>
      </c>
      <c r="F107" s="42"/>
      <c r="G107" s="42"/>
      <c r="H107" s="42"/>
    </row>
    <row r="108" spans="1:8" x14ac:dyDescent="0.25">
      <c r="A108" s="11">
        <v>105</v>
      </c>
      <c r="B108" s="56">
        <v>33</v>
      </c>
      <c r="C108" s="56">
        <v>25</v>
      </c>
      <c r="D108" s="56">
        <v>38</v>
      </c>
      <c r="F108" s="42"/>
      <c r="G108" s="42"/>
      <c r="H108" s="42"/>
    </row>
    <row r="109" spans="1:8" x14ac:dyDescent="0.25">
      <c r="A109" s="11">
        <v>106</v>
      </c>
      <c r="B109" s="56">
        <v>38</v>
      </c>
      <c r="C109" s="56">
        <v>25</v>
      </c>
      <c r="D109" s="56">
        <v>47</v>
      </c>
      <c r="F109" s="42"/>
      <c r="G109" s="42"/>
      <c r="H109" s="42"/>
    </row>
    <row r="110" spans="1:8" x14ac:dyDescent="0.25">
      <c r="A110" s="11">
        <v>107</v>
      </c>
      <c r="B110" s="56">
        <v>47</v>
      </c>
      <c r="C110" s="56">
        <v>33</v>
      </c>
      <c r="D110" s="56">
        <v>32</v>
      </c>
      <c r="F110" s="42"/>
      <c r="G110" s="42"/>
      <c r="H110" s="42"/>
    </row>
    <row r="111" spans="1:8" x14ac:dyDescent="0.25">
      <c r="A111" s="11">
        <v>108</v>
      </c>
      <c r="B111" s="56">
        <v>47</v>
      </c>
      <c r="C111" s="56">
        <v>32</v>
      </c>
      <c r="D111" s="56">
        <v>26</v>
      </c>
      <c r="F111" s="42"/>
      <c r="G111" s="42"/>
      <c r="H111" s="42"/>
    </row>
    <row r="112" spans="1:8" x14ac:dyDescent="0.25">
      <c r="A112" s="11">
        <v>109</v>
      </c>
      <c r="B112" s="56">
        <v>47</v>
      </c>
      <c r="C112" s="56">
        <v>26</v>
      </c>
      <c r="D112" s="56">
        <v>24</v>
      </c>
      <c r="F112" s="42"/>
      <c r="G112" s="42"/>
      <c r="H112" s="42"/>
    </row>
    <row r="113" spans="1:8" x14ac:dyDescent="0.25">
      <c r="A113" s="11">
        <v>110</v>
      </c>
      <c r="B113" s="56">
        <v>32</v>
      </c>
      <c r="C113" s="56">
        <v>24</v>
      </c>
      <c r="D113" s="56">
        <v>36</v>
      </c>
      <c r="F113" s="42"/>
      <c r="G113" s="42"/>
      <c r="H113" s="42"/>
    </row>
    <row r="114" spans="1:8" x14ac:dyDescent="0.25">
      <c r="A114" s="11">
        <v>111</v>
      </c>
      <c r="B114" s="56">
        <v>36</v>
      </c>
      <c r="C114" s="56">
        <v>24</v>
      </c>
      <c r="D114" s="56">
        <v>38</v>
      </c>
      <c r="F114" s="42"/>
      <c r="G114" s="42"/>
      <c r="H114" s="42"/>
    </row>
    <row r="115" spans="1:8" x14ac:dyDescent="0.25">
      <c r="A115" s="11">
        <v>112</v>
      </c>
      <c r="B115" s="56">
        <v>46</v>
      </c>
      <c r="C115" s="56">
        <v>36</v>
      </c>
      <c r="D115" s="56">
        <v>46</v>
      </c>
      <c r="F115" s="42"/>
      <c r="G115" s="42"/>
      <c r="H115" s="42"/>
    </row>
    <row r="116" spans="1:8" x14ac:dyDescent="0.25">
      <c r="A116" s="11">
        <v>113</v>
      </c>
      <c r="B116" s="56">
        <v>46</v>
      </c>
      <c r="C116" s="56">
        <v>38</v>
      </c>
      <c r="D116" s="56">
        <v>41</v>
      </c>
      <c r="F116" s="42"/>
      <c r="G116" s="42"/>
      <c r="H116" s="42"/>
    </row>
    <row r="117" spans="1:8" x14ac:dyDescent="0.25">
      <c r="A117" s="11">
        <v>114</v>
      </c>
      <c r="B117" s="56">
        <v>46</v>
      </c>
      <c r="C117" s="56">
        <v>38</v>
      </c>
      <c r="D117" s="56">
        <v>41</v>
      </c>
      <c r="F117" s="42"/>
      <c r="G117" s="42"/>
      <c r="H117" s="42"/>
    </row>
    <row r="118" spans="1:8" x14ac:dyDescent="0.25">
      <c r="A118" s="11">
        <v>115</v>
      </c>
      <c r="B118" s="56">
        <v>46</v>
      </c>
      <c r="C118" s="56">
        <v>41</v>
      </c>
      <c r="D118" s="56">
        <v>22</v>
      </c>
      <c r="F118" s="42"/>
      <c r="G118" s="42"/>
      <c r="H118" s="42"/>
    </row>
    <row r="119" spans="1:8" x14ac:dyDescent="0.25">
      <c r="A119" s="11">
        <v>116</v>
      </c>
      <c r="B119" s="56">
        <v>41</v>
      </c>
      <c r="C119" s="56">
        <v>22</v>
      </c>
      <c r="D119" s="56">
        <v>23</v>
      </c>
      <c r="F119" s="42"/>
      <c r="G119" s="42"/>
      <c r="H119" s="42"/>
    </row>
    <row r="120" spans="1:8" x14ac:dyDescent="0.25">
      <c r="A120" s="11">
        <v>117</v>
      </c>
      <c r="B120" s="56">
        <v>41</v>
      </c>
      <c r="C120" s="56">
        <v>22</v>
      </c>
      <c r="D120" s="56">
        <v>22</v>
      </c>
      <c r="F120" s="42"/>
      <c r="G120" s="42"/>
      <c r="H120" s="42"/>
    </row>
    <row r="121" spans="1:8" x14ac:dyDescent="0.25">
      <c r="A121" s="11">
        <v>118</v>
      </c>
      <c r="B121" s="56">
        <v>23</v>
      </c>
      <c r="C121" s="56">
        <v>22</v>
      </c>
      <c r="D121" s="56">
        <v>23</v>
      </c>
      <c r="F121" s="42"/>
      <c r="G121" s="42"/>
      <c r="H121" s="42"/>
    </row>
    <row r="122" spans="1:8" x14ac:dyDescent="0.25">
      <c r="A122" s="11">
        <v>119</v>
      </c>
      <c r="B122" s="56">
        <v>23</v>
      </c>
      <c r="C122" s="56">
        <v>22</v>
      </c>
      <c r="D122" s="56">
        <v>41</v>
      </c>
      <c r="F122" s="42"/>
      <c r="G122" s="42"/>
      <c r="H122" s="42"/>
    </row>
    <row r="123" spans="1:8" x14ac:dyDescent="0.25">
      <c r="A123" s="11">
        <v>120</v>
      </c>
      <c r="B123" s="56">
        <v>41</v>
      </c>
      <c r="C123" s="56">
        <v>22</v>
      </c>
      <c r="D123" s="56">
        <v>26</v>
      </c>
      <c r="F123" s="42"/>
      <c r="G123" s="42"/>
      <c r="H123" s="42"/>
    </row>
    <row r="124" spans="1:8" x14ac:dyDescent="0.25">
      <c r="A124" s="11">
        <v>121</v>
      </c>
      <c r="B124" s="56">
        <v>41</v>
      </c>
      <c r="C124" s="56">
        <v>23</v>
      </c>
      <c r="D124" s="56">
        <v>27</v>
      </c>
      <c r="F124" s="42"/>
      <c r="G124" s="42"/>
      <c r="H124" s="42"/>
    </row>
    <row r="125" spans="1:8" x14ac:dyDescent="0.25">
      <c r="A125" s="11">
        <v>122</v>
      </c>
      <c r="B125" s="56">
        <v>41</v>
      </c>
      <c r="C125" s="56">
        <v>26</v>
      </c>
      <c r="D125" s="56">
        <v>28</v>
      </c>
      <c r="F125" s="42"/>
      <c r="G125" s="42"/>
      <c r="H125" s="42"/>
    </row>
    <row r="126" spans="1:8" x14ac:dyDescent="0.25">
      <c r="A126" s="11">
        <v>123</v>
      </c>
      <c r="B126" s="56">
        <v>28</v>
      </c>
      <c r="C126" s="56">
        <v>26</v>
      </c>
      <c r="D126" s="56">
        <v>23</v>
      </c>
      <c r="F126" s="42"/>
      <c r="G126" s="42"/>
      <c r="H126" s="42"/>
    </row>
    <row r="127" spans="1:8" x14ac:dyDescent="0.25">
      <c r="A127" s="11">
        <v>124</v>
      </c>
      <c r="B127" s="56">
        <v>28</v>
      </c>
      <c r="C127" s="56">
        <v>23</v>
      </c>
      <c r="D127" s="56">
        <v>23</v>
      </c>
      <c r="F127" s="42"/>
      <c r="G127" s="42"/>
      <c r="H127" s="42"/>
    </row>
    <row r="128" spans="1:8" x14ac:dyDescent="0.25">
      <c r="A128" s="11">
        <v>125</v>
      </c>
      <c r="B128" s="56">
        <v>28</v>
      </c>
      <c r="C128" s="56">
        <v>23</v>
      </c>
      <c r="D128" s="56">
        <v>42</v>
      </c>
      <c r="F128" s="42"/>
      <c r="G128" s="42"/>
      <c r="H128" s="42"/>
    </row>
    <row r="129" spans="1:8" x14ac:dyDescent="0.25">
      <c r="A129" s="11">
        <v>126</v>
      </c>
      <c r="B129" s="56">
        <v>42</v>
      </c>
      <c r="C129" s="56">
        <v>23</v>
      </c>
      <c r="D129" s="56">
        <v>28</v>
      </c>
      <c r="F129" s="42"/>
      <c r="G129" s="42"/>
      <c r="H129" s="42"/>
    </row>
    <row r="130" spans="1:8" x14ac:dyDescent="0.25">
      <c r="A130" s="11">
        <v>127</v>
      </c>
      <c r="B130" s="56">
        <v>42</v>
      </c>
      <c r="C130" s="56">
        <v>23</v>
      </c>
      <c r="D130" s="56">
        <v>29</v>
      </c>
      <c r="F130" s="42"/>
      <c r="G130" s="42"/>
      <c r="H130" s="42"/>
    </row>
    <row r="131" spans="1:8" x14ac:dyDescent="0.25">
      <c r="A131" s="11">
        <v>128</v>
      </c>
      <c r="B131" s="56">
        <v>42</v>
      </c>
      <c r="C131" s="56">
        <v>28</v>
      </c>
      <c r="D131" s="56">
        <v>21</v>
      </c>
      <c r="F131" s="42"/>
      <c r="G131" s="42"/>
      <c r="H131" s="42"/>
    </row>
    <row r="132" spans="1:8" x14ac:dyDescent="0.25">
      <c r="A132" s="11">
        <v>129</v>
      </c>
      <c r="B132" s="56">
        <v>29</v>
      </c>
      <c r="C132" s="56">
        <v>21</v>
      </c>
      <c r="D132" s="56">
        <v>24</v>
      </c>
      <c r="F132" s="42"/>
      <c r="G132" s="42"/>
      <c r="H132" s="42"/>
    </row>
    <row r="133" spans="1:8" x14ac:dyDescent="0.25">
      <c r="A133" s="11">
        <v>130</v>
      </c>
      <c r="B133" s="56">
        <v>29</v>
      </c>
      <c r="C133" s="56">
        <v>21</v>
      </c>
      <c r="D133" s="56">
        <v>14</v>
      </c>
      <c r="F133" s="42"/>
      <c r="G133" s="42"/>
      <c r="H133" s="42"/>
    </row>
    <row r="134" spans="1:8" x14ac:dyDescent="0.25">
      <c r="A134" s="11">
        <v>131</v>
      </c>
      <c r="B134" s="56">
        <v>24</v>
      </c>
      <c r="C134" s="56">
        <v>14</v>
      </c>
      <c r="D134" s="56">
        <v>43</v>
      </c>
      <c r="F134" s="42"/>
      <c r="G134" s="42"/>
      <c r="H134" s="42"/>
    </row>
    <row r="135" spans="1:8" x14ac:dyDescent="0.25">
      <c r="A135" s="11">
        <v>132</v>
      </c>
      <c r="B135" s="56">
        <v>43</v>
      </c>
      <c r="C135" s="56">
        <v>14</v>
      </c>
      <c r="D135" s="56">
        <v>36</v>
      </c>
      <c r="F135" s="42"/>
      <c r="G135" s="42"/>
      <c r="H135" s="42"/>
    </row>
    <row r="136" spans="1:8" x14ac:dyDescent="0.25">
      <c r="A136" s="11">
        <v>133</v>
      </c>
      <c r="B136" s="56">
        <v>43</v>
      </c>
      <c r="C136" s="56">
        <v>14</v>
      </c>
      <c r="D136" s="56">
        <v>28</v>
      </c>
      <c r="F136" s="42"/>
      <c r="G136" s="42"/>
      <c r="H136" s="42"/>
    </row>
    <row r="137" spans="1:8" x14ac:dyDescent="0.25">
      <c r="A137" s="11">
        <v>134</v>
      </c>
      <c r="B137" s="56">
        <v>43</v>
      </c>
      <c r="C137" s="56">
        <v>28</v>
      </c>
      <c r="D137" s="56">
        <v>20</v>
      </c>
      <c r="F137" s="42"/>
      <c r="G137" s="42"/>
      <c r="H137" s="42"/>
    </row>
    <row r="138" spans="1:8" x14ac:dyDescent="0.25">
      <c r="A138" s="11">
        <v>135</v>
      </c>
      <c r="B138" s="56">
        <v>36</v>
      </c>
      <c r="C138" s="56">
        <v>20</v>
      </c>
      <c r="D138" s="56">
        <v>27</v>
      </c>
      <c r="F138" s="42"/>
      <c r="G138" s="42"/>
      <c r="H138" s="42"/>
    </row>
    <row r="139" spans="1:8" x14ac:dyDescent="0.25">
      <c r="A139" s="11">
        <v>136</v>
      </c>
      <c r="B139" s="56">
        <v>28</v>
      </c>
      <c r="C139" s="56">
        <v>20</v>
      </c>
      <c r="D139" s="56">
        <v>21</v>
      </c>
      <c r="F139" s="42"/>
      <c r="G139" s="42"/>
      <c r="H139" s="42"/>
    </row>
    <row r="140" spans="1:8" x14ac:dyDescent="0.25">
      <c r="A140" s="11">
        <v>137</v>
      </c>
      <c r="B140" s="56">
        <v>27</v>
      </c>
      <c r="C140" s="56">
        <v>20</v>
      </c>
      <c r="D140" s="56">
        <v>22</v>
      </c>
      <c r="F140" s="42"/>
      <c r="G140" s="42"/>
      <c r="H140" s="42"/>
    </row>
    <row r="141" spans="1:8" x14ac:dyDescent="0.25">
      <c r="A141" s="11">
        <v>138</v>
      </c>
      <c r="B141" s="56">
        <v>27</v>
      </c>
      <c r="C141" s="56">
        <v>21</v>
      </c>
      <c r="D141" s="56">
        <v>28</v>
      </c>
      <c r="F141" s="42"/>
      <c r="G141" s="42"/>
      <c r="H141" s="42"/>
    </row>
    <row r="142" spans="1:8" x14ac:dyDescent="0.25">
      <c r="A142" s="11">
        <v>139</v>
      </c>
      <c r="B142" s="56">
        <v>28</v>
      </c>
      <c r="C142" s="56">
        <v>21</v>
      </c>
      <c r="D142" s="56">
        <v>38</v>
      </c>
      <c r="F142" s="42"/>
      <c r="G142" s="42"/>
      <c r="H142" s="42"/>
    </row>
    <row r="143" spans="1:8" x14ac:dyDescent="0.25">
      <c r="A143" s="11">
        <v>140</v>
      </c>
      <c r="B143" s="56">
        <v>38</v>
      </c>
      <c r="C143" s="56">
        <v>22</v>
      </c>
      <c r="D143" s="56">
        <v>38</v>
      </c>
      <c r="F143" s="42"/>
      <c r="G143" s="42"/>
      <c r="H143" s="42"/>
    </row>
    <row r="144" spans="1:8" x14ac:dyDescent="0.25">
      <c r="A144" s="11">
        <v>141</v>
      </c>
      <c r="B144" s="56">
        <v>38</v>
      </c>
      <c r="C144" s="56">
        <v>28</v>
      </c>
      <c r="D144" s="56">
        <v>43</v>
      </c>
      <c r="F144" s="42"/>
      <c r="G144" s="42"/>
      <c r="H144" s="42"/>
    </row>
    <row r="145" spans="1:8" x14ac:dyDescent="0.25">
      <c r="A145" s="11">
        <v>142</v>
      </c>
      <c r="B145" s="56">
        <v>43</v>
      </c>
      <c r="C145" s="56">
        <v>38</v>
      </c>
      <c r="D145" s="56">
        <v>33</v>
      </c>
      <c r="F145" s="42"/>
      <c r="G145" s="42"/>
      <c r="H145" s="42"/>
    </row>
    <row r="146" spans="1:8" x14ac:dyDescent="0.25">
      <c r="A146" s="11">
        <v>143</v>
      </c>
      <c r="B146" s="56">
        <v>43</v>
      </c>
      <c r="C146" s="56">
        <v>33</v>
      </c>
      <c r="D146" s="56">
        <v>23</v>
      </c>
      <c r="F146" s="42"/>
      <c r="G146" s="42"/>
      <c r="H146" s="42"/>
    </row>
    <row r="147" spans="1:8" x14ac:dyDescent="0.25">
      <c r="A147" s="11">
        <v>144</v>
      </c>
      <c r="B147" s="56">
        <v>43</v>
      </c>
      <c r="C147" s="56">
        <v>23</v>
      </c>
      <c r="D147" s="56">
        <v>19</v>
      </c>
      <c r="F147" s="42"/>
      <c r="G147" s="42"/>
      <c r="H147" s="42"/>
    </row>
    <row r="148" spans="1:8" x14ac:dyDescent="0.25">
      <c r="A148" s="11">
        <v>145</v>
      </c>
      <c r="B148" s="56">
        <v>33</v>
      </c>
      <c r="C148" s="56">
        <v>19</v>
      </c>
      <c r="D148" s="56">
        <v>21</v>
      </c>
      <c r="F148" s="42"/>
      <c r="G148" s="42"/>
      <c r="H148" s="42"/>
    </row>
    <row r="149" spans="1:8" x14ac:dyDescent="0.25">
      <c r="A149" s="11">
        <v>146</v>
      </c>
      <c r="B149" s="56">
        <v>23</v>
      </c>
      <c r="C149" s="56">
        <v>19</v>
      </c>
      <c r="D149" s="56">
        <v>20</v>
      </c>
      <c r="F149" s="42"/>
      <c r="G149" s="42"/>
      <c r="H149" s="42"/>
    </row>
    <row r="150" spans="1:8" x14ac:dyDescent="0.25">
      <c r="A150" s="11">
        <v>147</v>
      </c>
      <c r="B150" s="56">
        <v>21</v>
      </c>
      <c r="C150" s="56">
        <v>19</v>
      </c>
      <c r="D150" s="56">
        <v>37</v>
      </c>
      <c r="F150" s="42"/>
      <c r="G150" s="42"/>
      <c r="H150" s="42"/>
    </row>
    <row r="151" spans="1:8" x14ac:dyDescent="0.25">
      <c r="A151" s="11">
        <v>148</v>
      </c>
      <c r="B151" s="56">
        <v>37</v>
      </c>
      <c r="C151" s="56">
        <v>20</v>
      </c>
      <c r="D151" s="56">
        <v>21</v>
      </c>
      <c r="F151" s="42"/>
      <c r="G151" s="42"/>
      <c r="H151" s="42"/>
    </row>
    <row r="152" spans="1:8" x14ac:dyDescent="0.25">
      <c r="A152" s="11">
        <v>149</v>
      </c>
      <c r="B152" s="56">
        <v>37</v>
      </c>
      <c r="C152" s="56">
        <v>20</v>
      </c>
      <c r="D152" s="56">
        <v>23</v>
      </c>
      <c r="F152" s="42"/>
      <c r="G152" s="42"/>
      <c r="H152" s="42"/>
    </row>
    <row r="153" spans="1:8" x14ac:dyDescent="0.25">
      <c r="A153" s="11">
        <v>150</v>
      </c>
      <c r="B153" s="56">
        <v>37</v>
      </c>
      <c r="C153" s="56">
        <v>21</v>
      </c>
      <c r="D153" s="56">
        <v>18</v>
      </c>
      <c r="F153" s="42"/>
      <c r="G153" s="42"/>
      <c r="H153" s="42"/>
    </row>
    <row r="154" spans="1:8" x14ac:dyDescent="0.25">
      <c r="A154" s="11">
        <v>151</v>
      </c>
      <c r="B154" s="56">
        <v>23</v>
      </c>
      <c r="C154" s="56">
        <v>18</v>
      </c>
      <c r="D154" s="56">
        <v>6</v>
      </c>
      <c r="F154" s="42"/>
      <c r="G154" s="42"/>
      <c r="H154" s="42"/>
    </row>
    <row r="155" spans="1:8" x14ac:dyDescent="0.25">
      <c r="A155" s="11">
        <v>152</v>
      </c>
      <c r="B155" s="56">
        <v>23</v>
      </c>
      <c r="C155" s="56">
        <v>6</v>
      </c>
      <c r="D155" s="56">
        <v>26</v>
      </c>
      <c r="F155" s="42"/>
      <c r="G155" s="42"/>
      <c r="H155" s="42"/>
    </row>
    <row r="156" spans="1:8" x14ac:dyDescent="0.25">
      <c r="A156" s="11">
        <v>153</v>
      </c>
      <c r="B156" s="56">
        <v>26</v>
      </c>
      <c r="C156" s="56">
        <v>6</v>
      </c>
      <c r="D156" s="56">
        <v>28</v>
      </c>
      <c r="F156" s="42"/>
      <c r="G156" s="42"/>
      <c r="H156" s="42"/>
    </row>
    <row r="157" spans="1:8" x14ac:dyDescent="0.25">
      <c r="A157" s="11">
        <v>154</v>
      </c>
      <c r="B157" s="56">
        <v>28</v>
      </c>
      <c r="C157" s="56">
        <v>6</v>
      </c>
      <c r="D157" s="56">
        <v>21</v>
      </c>
      <c r="F157" s="42"/>
      <c r="G157" s="42"/>
      <c r="H157" s="42"/>
    </row>
    <row r="158" spans="1:8" x14ac:dyDescent="0.25">
      <c r="A158" s="11">
        <v>155</v>
      </c>
      <c r="B158" s="56">
        <v>28</v>
      </c>
      <c r="C158" s="56">
        <v>21</v>
      </c>
      <c r="D158" s="56">
        <v>6</v>
      </c>
      <c r="F158" s="42"/>
      <c r="G158" s="42"/>
      <c r="H158" s="42"/>
    </row>
    <row r="159" spans="1:8" x14ac:dyDescent="0.25">
      <c r="A159" s="11">
        <v>156</v>
      </c>
      <c r="B159" s="56">
        <v>28</v>
      </c>
      <c r="C159" s="56">
        <v>6</v>
      </c>
      <c r="D159" s="56">
        <v>21</v>
      </c>
      <c r="F159" s="42"/>
      <c r="G159" s="42"/>
      <c r="H159" s="42"/>
    </row>
    <row r="160" spans="1:8" x14ac:dyDescent="0.25">
      <c r="A160" s="11">
        <v>157</v>
      </c>
      <c r="B160" s="56">
        <v>21</v>
      </c>
      <c r="C160" s="56">
        <v>6</v>
      </c>
      <c r="D160" s="56">
        <v>5</v>
      </c>
      <c r="F160" s="42"/>
      <c r="G160" s="42"/>
      <c r="H160" s="42"/>
    </row>
    <row r="161" spans="1:8" x14ac:dyDescent="0.25">
      <c r="A161" s="11">
        <v>158</v>
      </c>
      <c r="B161" s="56">
        <v>21</v>
      </c>
      <c r="C161" s="56">
        <v>5</v>
      </c>
      <c r="D161" s="56">
        <v>6</v>
      </c>
      <c r="F161" s="42"/>
      <c r="G161" s="42"/>
      <c r="H161" s="42"/>
    </row>
    <row r="162" spans="1:8" x14ac:dyDescent="0.25">
      <c r="A162" s="11">
        <v>159</v>
      </c>
      <c r="B162" s="56">
        <v>21</v>
      </c>
      <c r="C162" s="56">
        <v>5</v>
      </c>
      <c r="D162" s="56">
        <v>7</v>
      </c>
      <c r="F162" s="42"/>
      <c r="G162" s="42"/>
      <c r="H162" s="42"/>
    </row>
    <row r="163" spans="1:8" x14ac:dyDescent="0.25">
      <c r="A163" s="11">
        <v>160</v>
      </c>
      <c r="B163" s="56">
        <v>7</v>
      </c>
      <c r="C163" s="56">
        <v>5</v>
      </c>
      <c r="D163" s="56">
        <v>9</v>
      </c>
      <c r="F163" s="42"/>
      <c r="G163" s="42"/>
      <c r="H163" s="42"/>
    </row>
    <row r="164" spans="1:8" x14ac:dyDescent="0.25">
      <c r="A164" s="11">
        <v>161</v>
      </c>
      <c r="B164" s="56">
        <v>9</v>
      </c>
      <c r="C164" s="56">
        <v>6</v>
      </c>
      <c r="D164" s="56">
        <v>6</v>
      </c>
      <c r="F164" s="42"/>
      <c r="G164" s="42"/>
      <c r="H164" s="42"/>
    </row>
    <row r="165" spans="1:8" x14ac:dyDescent="0.25">
      <c r="A165" s="11">
        <v>162</v>
      </c>
      <c r="B165" s="56">
        <v>9</v>
      </c>
      <c r="C165" s="56">
        <v>6</v>
      </c>
      <c r="D165" s="56">
        <v>8</v>
      </c>
      <c r="F165" s="42"/>
      <c r="G165" s="42"/>
      <c r="H165" s="42"/>
    </row>
    <row r="166" spans="1:8" x14ac:dyDescent="0.25">
      <c r="A166" s="11">
        <v>163</v>
      </c>
      <c r="B166" s="56">
        <v>9</v>
      </c>
      <c r="C166" s="56">
        <v>6</v>
      </c>
      <c r="D166" s="56">
        <v>1</v>
      </c>
      <c r="F166" s="42"/>
      <c r="G166" s="42"/>
      <c r="H166" s="42"/>
    </row>
    <row r="167" spans="1:8" x14ac:dyDescent="0.25">
      <c r="A167" s="11">
        <v>164</v>
      </c>
      <c r="B167" s="56">
        <v>8</v>
      </c>
      <c r="C167" s="56">
        <v>1</v>
      </c>
      <c r="D167" s="56">
        <v>3</v>
      </c>
      <c r="F167" s="42"/>
      <c r="G167" s="42"/>
      <c r="H167" s="42"/>
    </row>
    <row r="168" spans="1:8" x14ac:dyDescent="0.25">
      <c r="A168" s="11">
        <v>165</v>
      </c>
      <c r="B168" s="56">
        <v>8</v>
      </c>
      <c r="C168" s="56">
        <v>1</v>
      </c>
      <c r="D168" s="56">
        <v>4</v>
      </c>
      <c r="F168" s="42"/>
      <c r="G168" s="42"/>
      <c r="H168" s="42"/>
    </row>
    <row r="169" spans="1:8" x14ac:dyDescent="0.25">
      <c r="A169" s="11">
        <v>166</v>
      </c>
      <c r="B169" s="56">
        <v>4</v>
      </c>
      <c r="C169" s="56">
        <v>1</v>
      </c>
      <c r="D169" s="56">
        <v>4</v>
      </c>
      <c r="F169" s="42"/>
      <c r="G169" s="42"/>
      <c r="H169" s="42"/>
    </row>
    <row r="170" spans="1:8" x14ac:dyDescent="0.25">
      <c r="A170" s="11">
        <v>167</v>
      </c>
      <c r="B170" s="56">
        <v>4</v>
      </c>
      <c r="C170" s="56">
        <v>3</v>
      </c>
      <c r="D170" s="56">
        <v>8</v>
      </c>
      <c r="F170" s="42"/>
      <c r="G170" s="42"/>
      <c r="H170" s="42"/>
    </row>
    <row r="171" spans="1:8" x14ac:dyDescent="0.25">
      <c r="A171" s="11">
        <v>168</v>
      </c>
      <c r="B171" s="56">
        <v>8</v>
      </c>
      <c r="C171" s="56">
        <v>4</v>
      </c>
      <c r="D171" s="56">
        <v>7</v>
      </c>
      <c r="F171" s="42"/>
      <c r="G171" s="42"/>
      <c r="H171" s="42"/>
    </row>
    <row r="172" spans="1:8" x14ac:dyDescent="0.25">
      <c r="A172" s="11">
        <v>169</v>
      </c>
      <c r="B172" s="56">
        <v>8</v>
      </c>
      <c r="C172" s="56">
        <v>4</v>
      </c>
      <c r="D172" s="56">
        <v>6</v>
      </c>
      <c r="F172" s="42"/>
      <c r="G172" s="42"/>
      <c r="H172" s="42"/>
    </row>
    <row r="173" spans="1:8" x14ac:dyDescent="0.25">
      <c r="A173" s="11">
        <v>170</v>
      </c>
      <c r="B173" s="56">
        <v>8</v>
      </c>
      <c r="C173" s="56">
        <v>6</v>
      </c>
      <c r="D173" s="56">
        <v>11</v>
      </c>
      <c r="F173" s="42"/>
      <c r="G173" s="42"/>
      <c r="H173" s="42"/>
    </row>
    <row r="174" spans="1:8" x14ac:dyDescent="0.25">
      <c r="A174" s="11">
        <v>171</v>
      </c>
      <c r="B174" s="56">
        <v>11</v>
      </c>
      <c r="C174" s="56">
        <v>6</v>
      </c>
      <c r="D174" s="56">
        <v>11</v>
      </c>
      <c r="F174" s="42"/>
      <c r="G174" s="42"/>
      <c r="H174" s="42"/>
    </row>
    <row r="175" spans="1:8" x14ac:dyDescent="0.25">
      <c r="A175" s="11">
        <v>172</v>
      </c>
      <c r="B175" s="56">
        <v>11</v>
      </c>
      <c r="C175" s="56">
        <v>6</v>
      </c>
      <c r="D175" s="56">
        <v>11</v>
      </c>
      <c r="F175" s="42"/>
      <c r="G175" s="42"/>
      <c r="H175" s="42"/>
    </row>
    <row r="176" spans="1:8" x14ac:dyDescent="0.25">
      <c r="A176" s="11">
        <v>173</v>
      </c>
      <c r="B176" s="56">
        <v>11</v>
      </c>
      <c r="C176" s="56">
        <v>11</v>
      </c>
      <c r="D176" s="56">
        <v>11</v>
      </c>
      <c r="F176" s="42"/>
      <c r="G176" s="42"/>
      <c r="H176" s="42"/>
    </row>
    <row r="177" spans="1:8" x14ac:dyDescent="0.25">
      <c r="A177" s="11">
        <v>174</v>
      </c>
      <c r="B177" s="56">
        <v>11</v>
      </c>
      <c r="C177" s="56">
        <v>11</v>
      </c>
      <c r="D177" s="56">
        <v>12</v>
      </c>
      <c r="F177" s="42"/>
      <c r="G177" s="42"/>
      <c r="H177" s="42"/>
    </row>
    <row r="178" spans="1:8" x14ac:dyDescent="0.25">
      <c r="A178" s="11">
        <v>175</v>
      </c>
      <c r="B178" s="56">
        <v>12</v>
      </c>
      <c r="C178" s="56">
        <v>11</v>
      </c>
      <c r="D178" s="56">
        <v>11</v>
      </c>
      <c r="F178" s="42"/>
      <c r="G178" s="42"/>
      <c r="H178" s="42"/>
    </row>
    <row r="179" spans="1:8" x14ac:dyDescent="0.25">
      <c r="A179" s="11">
        <v>176</v>
      </c>
      <c r="B179" s="56">
        <v>12</v>
      </c>
      <c r="C179" s="56">
        <v>11</v>
      </c>
      <c r="D179" s="56">
        <v>14</v>
      </c>
      <c r="F179" s="42"/>
      <c r="G179" s="42"/>
      <c r="H179" s="42"/>
    </row>
    <row r="180" spans="1:8" x14ac:dyDescent="0.25">
      <c r="A180" s="11">
        <v>177</v>
      </c>
      <c r="B180" s="56">
        <v>14</v>
      </c>
      <c r="C180" s="56">
        <v>11</v>
      </c>
      <c r="D180" s="56">
        <v>9</v>
      </c>
      <c r="F180" s="42"/>
      <c r="G180" s="42"/>
      <c r="H180" s="42"/>
    </row>
    <row r="181" spans="1:8" x14ac:dyDescent="0.25">
      <c r="A181" s="11">
        <v>178</v>
      </c>
      <c r="B181" s="56">
        <v>14</v>
      </c>
      <c r="C181" s="56">
        <v>9</v>
      </c>
      <c r="D181" s="56">
        <v>12</v>
      </c>
      <c r="F181" s="42"/>
      <c r="G181" s="42"/>
      <c r="H181" s="42"/>
    </row>
    <row r="182" spans="1:8" x14ac:dyDescent="0.25">
      <c r="A182" s="11">
        <v>179</v>
      </c>
      <c r="B182" s="56">
        <v>14</v>
      </c>
      <c r="C182" s="56">
        <v>9</v>
      </c>
      <c r="D182" s="56">
        <v>14</v>
      </c>
      <c r="F182" s="42"/>
      <c r="G182" s="42"/>
      <c r="H182" s="42"/>
    </row>
    <row r="183" spans="1:8" x14ac:dyDescent="0.25">
      <c r="A183" s="11">
        <v>180</v>
      </c>
      <c r="B183" s="56">
        <v>14</v>
      </c>
      <c r="C183" s="56">
        <v>9</v>
      </c>
      <c r="D183" s="56">
        <v>10</v>
      </c>
      <c r="F183" s="42"/>
      <c r="G183" s="42"/>
      <c r="H183" s="42"/>
    </row>
    <row r="184" spans="1:8" x14ac:dyDescent="0.25">
      <c r="A184" s="11">
        <v>181</v>
      </c>
      <c r="B184" s="56">
        <v>14</v>
      </c>
      <c r="C184" s="56">
        <v>10</v>
      </c>
      <c r="D184" s="56">
        <v>20</v>
      </c>
      <c r="F184" s="42"/>
      <c r="G184" s="42"/>
      <c r="H184" s="42"/>
    </row>
    <row r="185" spans="1:8" x14ac:dyDescent="0.25">
      <c r="A185" s="11">
        <v>182</v>
      </c>
      <c r="B185" s="56">
        <v>20</v>
      </c>
      <c r="C185" s="56">
        <v>10</v>
      </c>
      <c r="D185" s="56">
        <v>36</v>
      </c>
      <c r="F185" s="42"/>
      <c r="G185" s="42"/>
      <c r="H185" s="42"/>
    </row>
    <row r="186" spans="1:8" x14ac:dyDescent="0.25">
      <c r="A186" s="11">
        <v>183</v>
      </c>
      <c r="B186" s="56">
        <v>36</v>
      </c>
      <c r="C186" s="56">
        <v>10</v>
      </c>
      <c r="D186" s="56">
        <v>21</v>
      </c>
      <c r="F186" s="42"/>
      <c r="G186" s="42"/>
      <c r="H186" s="42"/>
    </row>
    <row r="187" spans="1:8" x14ac:dyDescent="0.25">
      <c r="A187" s="11">
        <v>184</v>
      </c>
      <c r="B187" s="56">
        <v>36</v>
      </c>
      <c r="C187" s="56">
        <v>20</v>
      </c>
      <c r="D187" s="56">
        <v>19</v>
      </c>
      <c r="F187" s="42"/>
      <c r="G187" s="42"/>
      <c r="H187" s="42"/>
    </row>
    <row r="188" spans="1:8" x14ac:dyDescent="0.25">
      <c r="A188" s="11">
        <v>185</v>
      </c>
      <c r="B188" s="56">
        <v>36</v>
      </c>
      <c r="C188" s="56">
        <v>19</v>
      </c>
      <c r="D188" s="56">
        <v>4</v>
      </c>
      <c r="F188" s="42"/>
      <c r="G188" s="42"/>
      <c r="H188" s="42"/>
    </row>
    <row r="189" spans="1:8" x14ac:dyDescent="0.25">
      <c r="A189" s="11">
        <v>186</v>
      </c>
      <c r="B189" s="56">
        <v>21</v>
      </c>
      <c r="C189" s="56">
        <v>4</v>
      </c>
      <c r="D189" s="56">
        <v>10</v>
      </c>
      <c r="F189" s="42"/>
      <c r="G189" s="42"/>
      <c r="H189" s="42"/>
    </row>
    <row r="190" spans="1:8" x14ac:dyDescent="0.25">
      <c r="A190" s="11">
        <v>187</v>
      </c>
      <c r="B190" s="56">
        <v>19</v>
      </c>
      <c r="C190" s="56">
        <v>4</v>
      </c>
      <c r="D190" s="56">
        <v>22</v>
      </c>
      <c r="F190" s="42"/>
      <c r="G190" s="42"/>
      <c r="H190" s="42"/>
    </row>
    <row r="191" spans="1:8" x14ac:dyDescent="0.25">
      <c r="A191" s="11">
        <v>188</v>
      </c>
      <c r="B191" s="56">
        <v>22</v>
      </c>
      <c r="C191" s="56">
        <v>4</v>
      </c>
      <c r="D191" s="56">
        <v>30</v>
      </c>
      <c r="F191" s="42"/>
      <c r="G191" s="42"/>
      <c r="H191" s="42"/>
    </row>
    <row r="192" spans="1:8" x14ac:dyDescent="0.25">
      <c r="A192" s="11">
        <v>189</v>
      </c>
      <c r="B192" s="56">
        <v>30</v>
      </c>
      <c r="C192" s="56">
        <v>10</v>
      </c>
      <c r="D192" s="56">
        <v>30</v>
      </c>
      <c r="F192" s="42"/>
      <c r="G192" s="42"/>
      <c r="H192" s="42"/>
    </row>
    <row r="193" spans="1:8" x14ac:dyDescent="0.25">
      <c r="A193" s="11">
        <v>190</v>
      </c>
      <c r="B193" s="56">
        <v>30</v>
      </c>
      <c r="C193" s="56">
        <v>22</v>
      </c>
      <c r="D193" s="56">
        <v>53</v>
      </c>
      <c r="F193" s="42"/>
      <c r="G193" s="42"/>
      <c r="H193" s="42"/>
    </row>
    <row r="194" spans="1:8" x14ac:dyDescent="0.25">
      <c r="A194" s="11">
        <v>191</v>
      </c>
      <c r="B194" s="56">
        <v>53</v>
      </c>
      <c r="C194" s="56">
        <v>30</v>
      </c>
      <c r="D194" s="56">
        <v>21</v>
      </c>
      <c r="F194" s="42"/>
      <c r="G194" s="42"/>
      <c r="H194" s="42"/>
    </row>
    <row r="195" spans="1:8" x14ac:dyDescent="0.25">
      <c r="A195" s="11">
        <v>192</v>
      </c>
      <c r="B195" s="56">
        <v>53</v>
      </c>
      <c r="C195" s="56">
        <v>21</v>
      </c>
      <c r="D195" s="56">
        <v>16</v>
      </c>
      <c r="F195" s="42"/>
      <c r="G195" s="42"/>
      <c r="H195" s="42"/>
    </row>
    <row r="196" spans="1:8" x14ac:dyDescent="0.25">
      <c r="A196" s="11">
        <v>193</v>
      </c>
      <c r="B196" s="56">
        <v>53</v>
      </c>
      <c r="C196" s="56">
        <v>16</v>
      </c>
      <c r="D196" s="56">
        <v>13</v>
      </c>
      <c r="F196" s="42"/>
      <c r="G196" s="42"/>
      <c r="H196" s="42"/>
    </row>
    <row r="197" spans="1:8" x14ac:dyDescent="0.25">
      <c r="A197" s="11">
        <v>194</v>
      </c>
      <c r="B197" s="56">
        <v>21</v>
      </c>
      <c r="C197" s="56">
        <v>13</v>
      </c>
      <c r="D197" s="56">
        <v>29</v>
      </c>
      <c r="F197" s="42"/>
      <c r="G197" s="42"/>
      <c r="H197" s="42"/>
    </row>
    <row r="198" spans="1:8" x14ac:dyDescent="0.25">
      <c r="A198" s="11">
        <v>195</v>
      </c>
      <c r="B198" s="56">
        <v>29</v>
      </c>
      <c r="C198" s="56">
        <v>13</v>
      </c>
      <c r="D198" s="56">
        <v>20</v>
      </c>
      <c r="F198" s="42"/>
      <c r="G198" s="42"/>
      <c r="H198" s="42"/>
    </row>
    <row r="199" spans="1:8" x14ac:dyDescent="0.25">
      <c r="A199" s="11">
        <v>196</v>
      </c>
      <c r="B199" s="56">
        <v>29</v>
      </c>
      <c r="C199" s="56">
        <v>13</v>
      </c>
      <c r="D199" s="56">
        <v>27</v>
      </c>
      <c r="F199" s="42"/>
      <c r="G199" s="42"/>
      <c r="H199" s="42"/>
    </row>
    <row r="200" spans="1:8" x14ac:dyDescent="0.25">
      <c r="A200" s="11">
        <v>197</v>
      </c>
      <c r="B200" s="56">
        <v>29</v>
      </c>
      <c r="C200" s="56">
        <v>20</v>
      </c>
      <c r="D200" s="56">
        <v>22</v>
      </c>
      <c r="F200" s="42"/>
      <c r="G200" s="42"/>
      <c r="H200" s="42"/>
    </row>
    <row r="201" spans="1:8" x14ac:dyDescent="0.25">
      <c r="A201" s="11">
        <v>198</v>
      </c>
      <c r="B201" s="56">
        <v>27</v>
      </c>
      <c r="C201" s="56">
        <v>20</v>
      </c>
      <c r="D201" s="56">
        <v>22</v>
      </c>
      <c r="F201" s="42"/>
      <c r="G201" s="42"/>
      <c r="H201" s="42"/>
    </row>
    <row r="202" spans="1:8" x14ac:dyDescent="0.25">
      <c r="A202" s="11">
        <v>199</v>
      </c>
      <c r="B202" s="56">
        <v>27</v>
      </c>
      <c r="C202" s="56">
        <v>22</v>
      </c>
      <c r="D202" s="56">
        <v>6</v>
      </c>
      <c r="F202" s="42"/>
      <c r="G202" s="42"/>
      <c r="H202" s="42"/>
    </row>
    <row r="203" spans="1:8" x14ac:dyDescent="0.25">
      <c r="A203" s="11">
        <v>200</v>
      </c>
      <c r="B203" s="56">
        <v>22</v>
      </c>
      <c r="C203" s="56">
        <v>6</v>
      </c>
      <c r="D203" s="56">
        <v>8</v>
      </c>
      <c r="F203" s="42"/>
      <c r="G203" s="42"/>
      <c r="H203" s="42"/>
    </row>
    <row r="204" spans="1:8" x14ac:dyDescent="0.25">
      <c r="A204" s="11">
        <v>201</v>
      </c>
      <c r="B204" s="56">
        <v>22</v>
      </c>
      <c r="C204" s="56">
        <v>6</v>
      </c>
      <c r="D204" s="56">
        <v>28</v>
      </c>
      <c r="F204" s="42"/>
      <c r="G204" s="42"/>
      <c r="H204" s="42"/>
    </row>
    <row r="205" spans="1:8" x14ac:dyDescent="0.25">
      <c r="A205" s="11">
        <v>202</v>
      </c>
      <c r="B205" s="56">
        <v>28</v>
      </c>
      <c r="C205" s="56">
        <v>6</v>
      </c>
      <c r="D205" s="56">
        <v>28</v>
      </c>
      <c r="F205" s="42"/>
      <c r="G205" s="42"/>
      <c r="H205" s="42"/>
    </row>
    <row r="206" spans="1:8" x14ac:dyDescent="0.25">
      <c r="A206" s="11">
        <v>203</v>
      </c>
      <c r="B206" s="56">
        <v>28</v>
      </c>
      <c r="C206" s="56">
        <v>8</v>
      </c>
      <c r="D206" s="56">
        <v>31</v>
      </c>
      <c r="F206" s="42"/>
      <c r="G206" s="42"/>
      <c r="H206" s="42"/>
    </row>
    <row r="207" spans="1:8" x14ac:dyDescent="0.25">
      <c r="A207" s="11">
        <v>204</v>
      </c>
      <c r="B207" s="56">
        <v>31</v>
      </c>
      <c r="C207" s="56">
        <v>28</v>
      </c>
      <c r="D207" s="56">
        <v>26</v>
      </c>
      <c r="F207" s="42"/>
      <c r="G207" s="42"/>
      <c r="H207" s="42"/>
    </row>
    <row r="208" spans="1:8" x14ac:dyDescent="0.25">
      <c r="A208" s="11">
        <v>205</v>
      </c>
      <c r="B208" s="56">
        <v>31</v>
      </c>
      <c r="C208" s="56">
        <v>26</v>
      </c>
      <c r="D208" s="56">
        <v>21</v>
      </c>
      <c r="F208" s="42"/>
      <c r="G208" s="42"/>
      <c r="H208" s="42"/>
    </row>
    <row r="209" spans="1:8" x14ac:dyDescent="0.25">
      <c r="A209" s="11">
        <v>206</v>
      </c>
      <c r="B209" s="56">
        <v>31</v>
      </c>
      <c r="C209" s="56">
        <v>21</v>
      </c>
      <c r="D209" s="56">
        <v>15</v>
      </c>
      <c r="F209" s="42"/>
      <c r="G209" s="42"/>
      <c r="H209" s="42"/>
    </row>
    <row r="210" spans="1:8" x14ac:dyDescent="0.25">
      <c r="A210" s="11">
        <v>207</v>
      </c>
      <c r="B210" s="56">
        <v>26</v>
      </c>
      <c r="C210" s="56">
        <v>15</v>
      </c>
      <c r="D210" s="56">
        <v>6</v>
      </c>
      <c r="F210" s="42"/>
      <c r="G210" s="42"/>
      <c r="H210" s="42"/>
    </row>
    <row r="211" spans="1:8" x14ac:dyDescent="0.25">
      <c r="A211" s="11">
        <v>208</v>
      </c>
      <c r="B211" s="56">
        <v>21</v>
      </c>
      <c r="C211" s="56">
        <v>6</v>
      </c>
      <c r="D211" s="56">
        <v>21</v>
      </c>
      <c r="F211" s="42"/>
      <c r="G211" s="42"/>
      <c r="H211" s="42"/>
    </row>
    <row r="212" spans="1:8" x14ac:dyDescent="0.25">
      <c r="A212" s="11">
        <v>209</v>
      </c>
      <c r="B212" s="56">
        <v>21</v>
      </c>
      <c r="C212" s="56">
        <v>6</v>
      </c>
      <c r="D212" s="56">
        <v>16</v>
      </c>
      <c r="F212" s="42"/>
      <c r="G212" s="42"/>
      <c r="H212" s="42"/>
    </row>
    <row r="213" spans="1:8" x14ac:dyDescent="0.25">
      <c r="A213" s="11">
        <v>210</v>
      </c>
      <c r="B213" s="56">
        <v>21</v>
      </c>
      <c r="C213" s="56">
        <v>6</v>
      </c>
      <c r="D213" s="56">
        <v>19</v>
      </c>
      <c r="F213" s="42"/>
      <c r="G213" s="42"/>
      <c r="H213" s="42"/>
    </row>
    <row r="214" spans="1:8" x14ac:dyDescent="0.25">
      <c r="A214" s="11">
        <v>211</v>
      </c>
      <c r="B214" s="56">
        <v>21</v>
      </c>
      <c r="C214" s="56">
        <v>16</v>
      </c>
      <c r="D214" s="56">
        <v>22</v>
      </c>
      <c r="F214" s="42"/>
      <c r="G214" s="42"/>
      <c r="H214" s="42"/>
    </row>
    <row r="215" spans="1:8" x14ac:dyDescent="0.25">
      <c r="A215" s="11">
        <v>212</v>
      </c>
      <c r="B215" s="56">
        <v>22</v>
      </c>
      <c r="C215" s="56">
        <v>16</v>
      </c>
      <c r="D215" s="56">
        <v>26</v>
      </c>
      <c r="F215" s="42"/>
      <c r="G215" s="42"/>
      <c r="H215" s="42"/>
    </row>
    <row r="216" spans="1:8" x14ac:dyDescent="0.25">
      <c r="A216" s="11">
        <v>213</v>
      </c>
      <c r="B216" s="56">
        <v>26</v>
      </c>
      <c r="C216" s="56">
        <v>19</v>
      </c>
      <c r="D216" s="56">
        <v>6</v>
      </c>
      <c r="F216" s="42"/>
      <c r="G216" s="42"/>
      <c r="H216" s="42"/>
    </row>
    <row r="217" spans="1:8" x14ac:dyDescent="0.25">
      <c r="A217" s="11">
        <v>214</v>
      </c>
      <c r="B217" s="56">
        <v>26</v>
      </c>
      <c r="C217" s="56">
        <v>6</v>
      </c>
      <c r="D217" s="56">
        <v>18</v>
      </c>
      <c r="F217" s="42"/>
      <c r="G217" s="42"/>
      <c r="H217" s="42"/>
    </row>
    <row r="218" spans="1:8" x14ac:dyDescent="0.25">
      <c r="A218" s="11">
        <v>215</v>
      </c>
      <c r="B218" s="56">
        <v>26</v>
      </c>
      <c r="C218" s="56">
        <v>6</v>
      </c>
      <c r="D218" s="56">
        <v>29</v>
      </c>
      <c r="F218" s="42"/>
      <c r="G218" s="42"/>
      <c r="H218" s="42"/>
    </row>
    <row r="219" spans="1:8" x14ac:dyDescent="0.25">
      <c r="A219" s="11">
        <v>216</v>
      </c>
      <c r="B219" s="56">
        <v>29</v>
      </c>
      <c r="C219" s="56">
        <v>6</v>
      </c>
      <c r="D219" s="56">
        <v>12</v>
      </c>
      <c r="F219" s="42"/>
      <c r="G219" s="42"/>
      <c r="H219" s="42"/>
    </row>
    <row r="220" spans="1:8" x14ac:dyDescent="0.25">
      <c r="A220" s="11">
        <v>217</v>
      </c>
      <c r="B220" s="56">
        <v>29</v>
      </c>
      <c r="C220" s="56">
        <v>12</v>
      </c>
      <c r="D220" s="56">
        <v>23</v>
      </c>
      <c r="F220" s="42"/>
      <c r="G220" s="42"/>
      <c r="H220" s="42"/>
    </row>
    <row r="221" spans="1:8" x14ac:dyDescent="0.25">
      <c r="A221" s="11">
        <v>218</v>
      </c>
      <c r="B221" s="56">
        <v>29</v>
      </c>
      <c r="C221" s="56">
        <v>12</v>
      </c>
      <c r="D221" s="56">
        <v>39</v>
      </c>
      <c r="F221" s="42"/>
      <c r="G221" s="42"/>
      <c r="H221" s="42"/>
    </row>
    <row r="222" spans="1:8" x14ac:dyDescent="0.25">
      <c r="A222" s="11">
        <v>219</v>
      </c>
      <c r="B222" s="56">
        <v>39</v>
      </c>
      <c r="C222" s="56">
        <v>12</v>
      </c>
      <c r="D222" s="56">
        <v>18</v>
      </c>
      <c r="F222" s="42"/>
      <c r="G222" s="42"/>
      <c r="H222" s="42"/>
    </row>
    <row r="223" spans="1:8" x14ac:dyDescent="0.25">
      <c r="A223" s="11">
        <v>220</v>
      </c>
      <c r="B223" s="56">
        <v>39</v>
      </c>
      <c r="C223" s="56">
        <v>18</v>
      </c>
      <c r="D223" s="56">
        <v>7</v>
      </c>
      <c r="F223" s="42"/>
      <c r="G223" s="42"/>
      <c r="H223" s="42"/>
    </row>
    <row r="224" spans="1:8" x14ac:dyDescent="0.25">
      <c r="A224" s="11">
        <v>221</v>
      </c>
      <c r="B224" s="56">
        <v>39</v>
      </c>
      <c r="C224" s="56">
        <v>7</v>
      </c>
      <c r="D224" s="56">
        <v>18</v>
      </c>
      <c r="F224" s="42"/>
      <c r="G224" s="42"/>
      <c r="H224" s="42"/>
    </row>
    <row r="225" spans="1:8" x14ac:dyDescent="0.25">
      <c r="A225" s="11">
        <v>222</v>
      </c>
      <c r="B225" s="56">
        <v>18</v>
      </c>
      <c r="C225" s="56">
        <v>7</v>
      </c>
      <c r="D225" s="56">
        <v>16</v>
      </c>
      <c r="F225" s="42"/>
      <c r="G225" s="42"/>
      <c r="H225" s="42"/>
    </row>
    <row r="226" spans="1:8" x14ac:dyDescent="0.25">
      <c r="A226" s="11">
        <v>223</v>
      </c>
      <c r="B226" s="56">
        <v>18</v>
      </c>
      <c r="C226" s="56">
        <v>7</v>
      </c>
      <c r="D226" s="56">
        <v>17</v>
      </c>
      <c r="F226" s="42"/>
      <c r="G226" s="42"/>
      <c r="H226" s="42"/>
    </row>
    <row r="227" spans="1:8" x14ac:dyDescent="0.25">
      <c r="A227" s="11">
        <v>224</v>
      </c>
      <c r="B227" s="56">
        <v>18</v>
      </c>
      <c r="C227" s="56">
        <v>16</v>
      </c>
      <c r="D227" s="56">
        <v>22</v>
      </c>
      <c r="F227" s="42"/>
      <c r="G227" s="42"/>
      <c r="H227" s="42"/>
    </row>
    <row r="228" spans="1:8" x14ac:dyDescent="0.25">
      <c r="A228" s="11">
        <v>225</v>
      </c>
      <c r="B228" s="56">
        <v>22</v>
      </c>
      <c r="C228" s="56">
        <v>16</v>
      </c>
      <c r="D228" s="56">
        <v>26</v>
      </c>
      <c r="F228" s="42"/>
      <c r="G228" s="42"/>
      <c r="H228" s="42"/>
    </row>
    <row r="229" spans="1:8" x14ac:dyDescent="0.25">
      <c r="A229" s="11">
        <v>226</v>
      </c>
      <c r="B229" s="56">
        <v>26</v>
      </c>
      <c r="C229" s="56">
        <v>17</v>
      </c>
      <c r="D229" s="56">
        <v>17</v>
      </c>
      <c r="F229" s="42"/>
      <c r="G229" s="42"/>
      <c r="H229" s="42"/>
    </row>
    <row r="230" spans="1:8" x14ac:dyDescent="0.25">
      <c r="A230" s="11">
        <v>227</v>
      </c>
      <c r="B230" s="56">
        <v>26</v>
      </c>
      <c r="C230" s="56">
        <v>17</v>
      </c>
      <c r="D230" s="56">
        <v>10</v>
      </c>
      <c r="F230" s="42"/>
      <c r="G230" s="42"/>
      <c r="H230" s="42"/>
    </row>
    <row r="231" spans="1:8" x14ac:dyDescent="0.25">
      <c r="A231" s="11">
        <v>228</v>
      </c>
      <c r="B231" s="56">
        <v>26</v>
      </c>
      <c r="C231" s="56">
        <v>17</v>
      </c>
      <c r="D231" s="56">
        <v>10</v>
      </c>
      <c r="F231" s="42"/>
      <c r="G231" s="42"/>
      <c r="H231" s="42"/>
    </row>
    <row r="232" spans="1:8" x14ac:dyDescent="0.25">
      <c r="A232" s="11">
        <v>229</v>
      </c>
      <c r="B232" s="56">
        <v>17</v>
      </c>
      <c r="C232" s="56">
        <v>10</v>
      </c>
      <c r="D232" s="56">
        <v>14</v>
      </c>
      <c r="F232" s="42"/>
      <c r="G232" s="42"/>
      <c r="H232" s="42"/>
    </row>
    <row r="233" spans="1:8" x14ac:dyDescent="0.25">
      <c r="A233" s="11">
        <v>230</v>
      </c>
      <c r="B233" s="56">
        <v>14</v>
      </c>
      <c r="C233" s="56">
        <v>10</v>
      </c>
      <c r="D233" s="56">
        <v>15</v>
      </c>
      <c r="F233" s="42"/>
      <c r="G233" s="42"/>
      <c r="H233" s="42"/>
    </row>
    <row r="234" spans="1:8" x14ac:dyDescent="0.25">
      <c r="A234" s="11">
        <v>231</v>
      </c>
      <c r="B234" s="56">
        <v>15</v>
      </c>
      <c r="C234" s="56">
        <v>10</v>
      </c>
      <c r="D234" s="56">
        <v>10</v>
      </c>
      <c r="F234" s="42"/>
      <c r="G234" s="42"/>
      <c r="H234" s="42"/>
    </row>
    <row r="235" spans="1:8" x14ac:dyDescent="0.25">
      <c r="A235" s="11">
        <v>232</v>
      </c>
      <c r="B235" s="56">
        <v>15</v>
      </c>
      <c r="C235" s="56">
        <v>10</v>
      </c>
      <c r="D235" s="56">
        <v>19</v>
      </c>
      <c r="F235" s="42"/>
      <c r="G235" s="42"/>
      <c r="H235" s="42"/>
    </row>
    <row r="236" spans="1:8" x14ac:dyDescent="0.25">
      <c r="A236" s="11">
        <v>233</v>
      </c>
      <c r="B236" s="56">
        <v>19</v>
      </c>
      <c r="C236" s="56">
        <v>10</v>
      </c>
      <c r="D236" s="56">
        <v>23</v>
      </c>
      <c r="F236" s="42"/>
      <c r="G236" s="42"/>
      <c r="H236" s="42"/>
    </row>
    <row r="237" spans="1:8" x14ac:dyDescent="0.25">
      <c r="A237" s="11">
        <v>234</v>
      </c>
      <c r="B237" s="56">
        <v>23</v>
      </c>
      <c r="C237" s="56">
        <v>10</v>
      </c>
      <c r="D237" s="56">
        <v>14</v>
      </c>
      <c r="F237" s="42"/>
      <c r="G237" s="42"/>
      <c r="H237" s="42"/>
    </row>
    <row r="238" spans="1:8" x14ac:dyDescent="0.25">
      <c r="A238" s="11">
        <v>235</v>
      </c>
      <c r="B238" s="56">
        <v>23</v>
      </c>
      <c r="C238" s="56">
        <v>14</v>
      </c>
      <c r="D238" s="56">
        <v>15</v>
      </c>
      <c r="F238" s="42"/>
      <c r="G238" s="42"/>
      <c r="H238" s="42"/>
    </row>
    <row r="239" spans="1:8" x14ac:dyDescent="0.25">
      <c r="A239" s="11">
        <v>236</v>
      </c>
      <c r="B239" s="56">
        <v>23</v>
      </c>
      <c r="C239" s="56">
        <v>14</v>
      </c>
      <c r="D239" s="56">
        <v>27</v>
      </c>
      <c r="F239" s="42"/>
      <c r="G239" s="42"/>
      <c r="H239" s="42"/>
    </row>
    <row r="240" spans="1:8" x14ac:dyDescent="0.25">
      <c r="A240" s="11">
        <v>237</v>
      </c>
      <c r="B240" s="56">
        <v>27</v>
      </c>
      <c r="C240" s="56">
        <v>14</v>
      </c>
      <c r="D240" s="56">
        <v>30</v>
      </c>
      <c r="F240" s="42"/>
      <c r="G240" s="42"/>
      <c r="H240" s="42"/>
    </row>
    <row r="241" spans="1:8" x14ac:dyDescent="0.25">
      <c r="A241" s="11">
        <v>238</v>
      </c>
      <c r="B241" s="56">
        <v>30</v>
      </c>
      <c r="C241" s="56">
        <v>15</v>
      </c>
      <c r="D241" s="56">
        <v>22</v>
      </c>
      <c r="F241" s="42"/>
      <c r="G241" s="42"/>
      <c r="H241" s="42"/>
    </row>
    <row r="242" spans="1:8" x14ac:dyDescent="0.25">
      <c r="A242" s="11">
        <v>239</v>
      </c>
      <c r="B242" s="56">
        <v>30</v>
      </c>
      <c r="C242" s="56">
        <v>22</v>
      </c>
      <c r="D242" s="56">
        <v>27</v>
      </c>
      <c r="F242" s="42"/>
      <c r="G242" s="42"/>
      <c r="H242" s="42"/>
    </row>
    <row r="243" spans="1:8" x14ac:dyDescent="0.25">
      <c r="A243" s="11">
        <v>240</v>
      </c>
      <c r="B243" s="56">
        <v>30</v>
      </c>
      <c r="C243" s="56">
        <v>22</v>
      </c>
      <c r="D243" s="56">
        <v>31</v>
      </c>
      <c r="F243" s="42"/>
      <c r="G243" s="42"/>
      <c r="H243" s="42"/>
    </row>
    <row r="244" spans="1:8" x14ac:dyDescent="0.25">
      <c r="A244" s="11">
        <v>241</v>
      </c>
      <c r="B244" s="56">
        <v>31</v>
      </c>
      <c r="C244" s="56">
        <v>22</v>
      </c>
      <c r="D244" s="56">
        <v>12</v>
      </c>
      <c r="F244" s="42"/>
      <c r="G244" s="42"/>
      <c r="H244" s="42"/>
    </row>
    <row r="245" spans="1:8" x14ac:dyDescent="0.25">
      <c r="A245" s="11">
        <v>242</v>
      </c>
      <c r="B245" s="56">
        <v>31</v>
      </c>
      <c r="C245" s="56">
        <v>12</v>
      </c>
      <c r="D245" s="56">
        <v>60</v>
      </c>
      <c r="F245" s="42"/>
      <c r="G245" s="42"/>
      <c r="H245" s="42"/>
    </row>
    <row r="246" spans="1:8" x14ac:dyDescent="0.25">
      <c r="A246" s="11">
        <v>243</v>
      </c>
      <c r="B246" s="56">
        <v>60</v>
      </c>
      <c r="C246" s="56">
        <v>12</v>
      </c>
      <c r="D246" s="56">
        <v>41</v>
      </c>
      <c r="F246" s="42"/>
      <c r="G246" s="42"/>
      <c r="H246" s="42"/>
    </row>
    <row r="247" spans="1:8" x14ac:dyDescent="0.25">
      <c r="A247" s="11">
        <v>244</v>
      </c>
      <c r="B247" s="56">
        <v>60</v>
      </c>
      <c r="C247" s="56">
        <v>12</v>
      </c>
      <c r="D247" s="56">
        <v>39</v>
      </c>
      <c r="F247" s="42"/>
      <c r="G247" s="42"/>
      <c r="H247" s="42"/>
    </row>
    <row r="248" spans="1:8" x14ac:dyDescent="0.25">
      <c r="A248" s="11">
        <v>245</v>
      </c>
      <c r="B248" s="56">
        <v>60</v>
      </c>
      <c r="C248" s="56">
        <v>39</v>
      </c>
      <c r="D248" s="56">
        <v>29</v>
      </c>
      <c r="F248" s="42"/>
      <c r="G248" s="42"/>
      <c r="H248" s="42"/>
    </row>
    <row r="249" spans="1:8" x14ac:dyDescent="0.25">
      <c r="A249" s="11">
        <v>246</v>
      </c>
      <c r="B249" s="56">
        <v>41</v>
      </c>
      <c r="C249" s="56">
        <v>29</v>
      </c>
      <c r="D249" s="56">
        <v>41</v>
      </c>
      <c r="F249" s="42"/>
      <c r="G249" s="42"/>
      <c r="H249" s="42"/>
    </row>
    <row r="250" spans="1:8" x14ac:dyDescent="0.25">
      <c r="A250" s="11">
        <v>247</v>
      </c>
      <c r="B250" s="56">
        <v>41</v>
      </c>
      <c r="C250" s="56">
        <v>29</v>
      </c>
      <c r="D250" s="56">
        <v>31</v>
      </c>
      <c r="F250" s="42"/>
      <c r="G250" s="42"/>
      <c r="H250" s="42"/>
    </row>
    <row r="251" spans="1:8" x14ac:dyDescent="0.25">
      <c r="A251" s="11">
        <v>248</v>
      </c>
      <c r="B251" s="56">
        <v>41</v>
      </c>
      <c r="C251" s="56">
        <v>29</v>
      </c>
      <c r="D251" s="56">
        <v>26</v>
      </c>
      <c r="F251" s="42"/>
      <c r="G251" s="42"/>
      <c r="H251" s="42"/>
    </row>
    <row r="252" spans="1:8" x14ac:dyDescent="0.25">
      <c r="A252" s="11">
        <v>249</v>
      </c>
      <c r="B252" s="56">
        <v>41</v>
      </c>
      <c r="C252" s="56">
        <v>26</v>
      </c>
      <c r="D252" s="56">
        <v>22</v>
      </c>
      <c r="F252" s="42"/>
      <c r="G252" s="42"/>
      <c r="H252" s="42"/>
    </row>
    <row r="253" spans="1:8" x14ac:dyDescent="0.25">
      <c r="A253" s="11">
        <v>250</v>
      </c>
      <c r="B253" s="56">
        <v>31</v>
      </c>
      <c r="C253" s="56">
        <v>22</v>
      </c>
      <c r="D253" s="56">
        <v>42</v>
      </c>
      <c r="F253" s="42"/>
      <c r="G253" s="42"/>
      <c r="H253" s="42"/>
    </row>
    <row r="254" spans="1:8" x14ac:dyDescent="0.25">
      <c r="A254" s="11">
        <v>251</v>
      </c>
      <c r="B254" s="56">
        <v>42</v>
      </c>
      <c r="C254" s="56">
        <v>22</v>
      </c>
      <c r="D254" s="56">
        <v>44</v>
      </c>
      <c r="F254" s="42"/>
      <c r="G254" s="42"/>
      <c r="H254" s="42"/>
    </row>
    <row r="255" spans="1:8" x14ac:dyDescent="0.25">
      <c r="A255" s="11">
        <v>252</v>
      </c>
      <c r="B255" s="56">
        <v>44</v>
      </c>
      <c r="C255" s="56">
        <v>22</v>
      </c>
      <c r="D255" s="56">
        <v>63</v>
      </c>
      <c r="F255" s="42"/>
      <c r="G255" s="42"/>
      <c r="H255" s="42"/>
    </row>
    <row r="256" spans="1:8" x14ac:dyDescent="0.25">
      <c r="A256" s="11">
        <v>253</v>
      </c>
      <c r="B256" s="56">
        <v>63</v>
      </c>
      <c r="C256" s="56">
        <v>42</v>
      </c>
      <c r="D256" s="56">
        <v>46</v>
      </c>
      <c r="F256" s="42"/>
      <c r="G256" s="42"/>
      <c r="H256" s="42"/>
    </row>
    <row r="257" spans="1:8" x14ac:dyDescent="0.25">
      <c r="A257" s="11">
        <v>254</v>
      </c>
      <c r="B257" s="56">
        <v>63</v>
      </c>
      <c r="C257" s="56">
        <v>44</v>
      </c>
      <c r="D257" s="56">
        <v>35</v>
      </c>
      <c r="F257" s="42"/>
      <c r="G257" s="42"/>
      <c r="H257" s="42"/>
    </row>
    <row r="258" spans="1:8" x14ac:dyDescent="0.25">
      <c r="A258" s="11">
        <v>255</v>
      </c>
      <c r="B258" s="56">
        <v>63</v>
      </c>
      <c r="C258" s="56">
        <v>35</v>
      </c>
      <c r="D258" s="56">
        <v>42</v>
      </c>
      <c r="F258" s="42"/>
      <c r="G258" s="42"/>
      <c r="H258" s="42"/>
    </row>
    <row r="259" spans="1:8" x14ac:dyDescent="0.25">
      <c r="A259" s="11">
        <v>256</v>
      </c>
      <c r="B259" s="56">
        <v>46</v>
      </c>
      <c r="C259" s="56">
        <v>35</v>
      </c>
      <c r="D259" s="56">
        <v>27</v>
      </c>
      <c r="F259" s="42"/>
      <c r="G259" s="42"/>
      <c r="H259" s="42"/>
    </row>
    <row r="260" spans="1:8" x14ac:dyDescent="0.25">
      <c r="A260" s="11">
        <v>257</v>
      </c>
      <c r="B260" s="56">
        <v>42</v>
      </c>
      <c r="C260" s="56">
        <v>27</v>
      </c>
      <c r="D260" s="56">
        <v>55</v>
      </c>
      <c r="F260" s="42"/>
      <c r="G260" s="42"/>
      <c r="H260" s="42"/>
    </row>
    <row r="261" spans="1:8" x14ac:dyDescent="0.25">
      <c r="A261" s="11">
        <v>258</v>
      </c>
      <c r="B261" s="56">
        <v>55</v>
      </c>
      <c r="C261" s="56">
        <v>27</v>
      </c>
      <c r="D261" s="56">
        <v>46</v>
      </c>
      <c r="F261" s="42"/>
      <c r="G261" s="42"/>
      <c r="H261" s="42"/>
    </row>
    <row r="262" spans="1:8" x14ac:dyDescent="0.25">
      <c r="A262" s="11">
        <v>259</v>
      </c>
      <c r="B262" s="56">
        <v>55</v>
      </c>
      <c r="C262" s="56">
        <v>27</v>
      </c>
      <c r="D262" s="56">
        <v>59</v>
      </c>
      <c r="F262" s="42"/>
      <c r="G262" s="42"/>
      <c r="H262" s="42"/>
    </row>
    <row r="263" spans="1:8" x14ac:dyDescent="0.25">
      <c r="A263" s="11">
        <v>260</v>
      </c>
      <c r="B263" s="56">
        <v>59</v>
      </c>
      <c r="C263" s="56">
        <v>46</v>
      </c>
      <c r="D263" s="56">
        <v>64</v>
      </c>
      <c r="F263" s="42"/>
      <c r="G263" s="42"/>
      <c r="H263" s="42"/>
    </row>
    <row r="264" spans="1:8" x14ac:dyDescent="0.25">
      <c r="A264" s="11">
        <v>261</v>
      </c>
      <c r="B264" s="56">
        <v>64</v>
      </c>
      <c r="C264" s="56">
        <v>46</v>
      </c>
      <c r="D264" s="56">
        <v>40</v>
      </c>
      <c r="F264" s="42"/>
      <c r="G264" s="42"/>
      <c r="H264" s="42"/>
    </row>
    <row r="265" spans="1:8" x14ac:dyDescent="0.25">
      <c r="A265" s="11">
        <v>262</v>
      </c>
      <c r="B265" s="56">
        <v>64</v>
      </c>
      <c r="C265" s="56">
        <v>40</v>
      </c>
      <c r="D265" s="56">
        <v>51</v>
      </c>
      <c r="F265" s="42"/>
      <c r="G265" s="42"/>
      <c r="H265" s="42"/>
    </row>
    <row r="266" spans="1:8" x14ac:dyDescent="0.25">
      <c r="A266" s="11">
        <v>263</v>
      </c>
      <c r="B266" s="56">
        <v>64</v>
      </c>
      <c r="C266" s="56">
        <v>40</v>
      </c>
      <c r="D266" s="56">
        <v>57</v>
      </c>
      <c r="F266" s="42"/>
      <c r="G266" s="42"/>
      <c r="H266" s="42"/>
    </row>
    <row r="267" spans="1:8" x14ac:dyDescent="0.25">
      <c r="A267" s="11">
        <v>264</v>
      </c>
      <c r="B267" s="56">
        <v>57</v>
      </c>
      <c r="C267" s="56">
        <v>40</v>
      </c>
      <c r="D267" s="56">
        <v>77</v>
      </c>
      <c r="F267" s="42"/>
      <c r="G267" s="42"/>
      <c r="H267" s="42"/>
    </row>
    <row r="268" spans="1:8" x14ac:dyDescent="0.25">
      <c r="A268" s="11">
        <v>265</v>
      </c>
      <c r="B268" s="56">
        <v>77</v>
      </c>
      <c r="C268" s="56">
        <v>51</v>
      </c>
      <c r="D268" s="56">
        <v>69</v>
      </c>
      <c r="F268" s="42"/>
      <c r="G268" s="42"/>
      <c r="H268" s="42"/>
    </row>
    <row r="269" spans="1:8" x14ac:dyDescent="0.25">
      <c r="A269" s="11">
        <v>266</v>
      </c>
      <c r="B269" s="56">
        <v>77</v>
      </c>
      <c r="C269" s="56">
        <v>57</v>
      </c>
      <c r="D269" s="56">
        <v>55</v>
      </c>
      <c r="F269" s="42"/>
      <c r="G269" s="42"/>
      <c r="H269" s="42"/>
    </row>
    <row r="270" spans="1:8" x14ac:dyDescent="0.25">
      <c r="A270" s="11">
        <v>267</v>
      </c>
      <c r="B270" s="56">
        <v>77</v>
      </c>
      <c r="C270" s="56">
        <v>55</v>
      </c>
      <c r="D270" s="56">
        <v>75</v>
      </c>
      <c r="F270" s="42"/>
      <c r="G270" s="42"/>
      <c r="H270" s="42"/>
    </row>
    <row r="271" spans="1:8" x14ac:dyDescent="0.25">
      <c r="A271" s="11">
        <v>268</v>
      </c>
      <c r="B271" s="56">
        <v>75</v>
      </c>
      <c r="C271" s="56">
        <v>55</v>
      </c>
      <c r="D271" s="56">
        <v>72</v>
      </c>
      <c r="F271" s="42"/>
      <c r="G271" s="42"/>
      <c r="H271" s="42"/>
    </row>
    <row r="272" spans="1:8" x14ac:dyDescent="0.25">
      <c r="A272" s="11">
        <v>269</v>
      </c>
      <c r="B272" s="56">
        <v>75</v>
      </c>
      <c r="C272" s="56">
        <v>55</v>
      </c>
      <c r="D272" s="56">
        <v>68</v>
      </c>
      <c r="F272" s="42"/>
      <c r="G272" s="42"/>
      <c r="H272" s="42"/>
    </row>
    <row r="273" spans="1:8" x14ac:dyDescent="0.25">
      <c r="A273" s="11">
        <v>270</v>
      </c>
      <c r="B273" s="56">
        <v>75</v>
      </c>
      <c r="C273" s="56">
        <v>68</v>
      </c>
      <c r="D273" s="56">
        <v>35</v>
      </c>
      <c r="F273" s="42"/>
      <c r="G273" s="42"/>
      <c r="H273" s="42"/>
    </row>
    <row r="274" spans="1:8" x14ac:dyDescent="0.25">
      <c r="A274" s="11">
        <v>271</v>
      </c>
      <c r="B274" s="56">
        <v>72</v>
      </c>
      <c r="C274" s="56">
        <v>35</v>
      </c>
      <c r="D274" s="56">
        <v>48</v>
      </c>
      <c r="F274" s="42"/>
      <c r="G274" s="42"/>
      <c r="H274" s="42"/>
    </row>
    <row r="275" spans="1:8" x14ac:dyDescent="0.25">
      <c r="A275" s="11">
        <v>272</v>
      </c>
      <c r="B275" s="56">
        <v>68</v>
      </c>
      <c r="C275" s="56">
        <v>35</v>
      </c>
      <c r="D275" s="56">
        <v>42</v>
      </c>
      <c r="F275" s="42"/>
      <c r="G275" s="42"/>
      <c r="H275" s="42"/>
    </row>
    <row r="276" spans="1:8" x14ac:dyDescent="0.25">
      <c r="A276" s="11">
        <v>273</v>
      </c>
      <c r="B276" s="56">
        <v>48</v>
      </c>
      <c r="C276" s="56">
        <v>35</v>
      </c>
      <c r="D276" s="56">
        <v>57</v>
      </c>
      <c r="F276" s="42"/>
      <c r="G276" s="42"/>
      <c r="H276" s="42"/>
    </row>
    <row r="277" spans="1:8" x14ac:dyDescent="0.25">
      <c r="A277" s="11">
        <v>274</v>
      </c>
      <c r="B277" s="56">
        <v>57</v>
      </c>
      <c r="C277" s="56">
        <v>42</v>
      </c>
      <c r="D277" s="56">
        <v>45</v>
      </c>
      <c r="F277" s="42"/>
      <c r="G277" s="42"/>
      <c r="H277" s="42"/>
    </row>
    <row r="278" spans="1:8" x14ac:dyDescent="0.25">
      <c r="A278" s="11">
        <v>275</v>
      </c>
      <c r="B278" s="56">
        <v>57</v>
      </c>
      <c r="C278" s="56">
        <v>42</v>
      </c>
      <c r="D278" s="56">
        <v>17</v>
      </c>
      <c r="F278" s="42"/>
      <c r="G278" s="42"/>
      <c r="H278" s="42"/>
    </row>
    <row r="279" spans="1:8" x14ac:dyDescent="0.25">
      <c r="A279" s="11">
        <v>276</v>
      </c>
      <c r="B279" s="56">
        <v>57</v>
      </c>
      <c r="C279" s="56">
        <v>17</v>
      </c>
      <c r="D279" s="56">
        <v>27</v>
      </c>
      <c r="F279" s="42"/>
      <c r="G279" s="42"/>
      <c r="H279" s="42"/>
    </row>
    <row r="280" spans="1:8" x14ac:dyDescent="0.25">
      <c r="A280" s="11">
        <v>277</v>
      </c>
      <c r="B280" s="56">
        <v>45</v>
      </c>
      <c r="C280" s="56">
        <v>17</v>
      </c>
      <c r="D280" s="56">
        <v>43</v>
      </c>
      <c r="F280" s="42"/>
      <c r="G280" s="42"/>
      <c r="H280" s="42"/>
    </row>
    <row r="281" spans="1:8" x14ac:dyDescent="0.25">
      <c r="A281" s="11">
        <v>278</v>
      </c>
      <c r="B281" s="56">
        <v>43</v>
      </c>
      <c r="C281" s="56">
        <v>17</v>
      </c>
      <c r="D281" s="56">
        <v>65</v>
      </c>
      <c r="F281" s="42"/>
      <c r="G281" s="42"/>
      <c r="H281" s="42"/>
    </row>
    <row r="282" spans="1:8" x14ac:dyDescent="0.25">
      <c r="A282" s="11">
        <v>279</v>
      </c>
      <c r="B282" s="56">
        <v>65</v>
      </c>
      <c r="C282" s="56">
        <v>27</v>
      </c>
      <c r="D282" s="56">
        <v>36</v>
      </c>
      <c r="F282" s="42"/>
      <c r="G282" s="42"/>
      <c r="H282" s="42"/>
    </row>
    <row r="283" spans="1:8" x14ac:dyDescent="0.25">
      <c r="A283" s="11">
        <v>280</v>
      </c>
      <c r="B283" s="56">
        <v>65</v>
      </c>
      <c r="C283" s="56">
        <v>36</v>
      </c>
      <c r="D283" s="56">
        <v>44</v>
      </c>
      <c r="F283" s="42"/>
      <c r="G283" s="42"/>
      <c r="H283" s="42"/>
    </row>
    <row r="284" spans="1:8" x14ac:dyDescent="0.25">
      <c r="A284" s="11">
        <v>281</v>
      </c>
      <c r="B284" s="56">
        <v>65</v>
      </c>
      <c r="C284" s="56">
        <v>36</v>
      </c>
      <c r="D284" s="56">
        <v>54</v>
      </c>
      <c r="F284" s="42"/>
      <c r="G284" s="42"/>
      <c r="H284" s="42"/>
    </row>
    <row r="285" spans="1:8" x14ac:dyDescent="0.25">
      <c r="A285" s="11">
        <v>282</v>
      </c>
      <c r="B285" s="56">
        <v>54</v>
      </c>
      <c r="C285" s="56">
        <v>36</v>
      </c>
      <c r="D285" s="56">
        <v>54</v>
      </c>
      <c r="F285" s="42"/>
      <c r="G285" s="42"/>
      <c r="H285" s="42"/>
    </row>
    <row r="286" spans="1:8" x14ac:dyDescent="0.25">
      <c r="A286" s="11">
        <v>283</v>
      </c>
      <c r="B286" s="56">
        <v>54</v>
      </c>
      <c r="C286" s="56">
        <v>44</v>
      </c>
      <c r="D286" s="56">
        <v>29</v>
      </c>
      <c r="F286" s="42"/>
      <c r="G286" s="42"/>
      <c r="H286" s="42"/>
    </row>
    <row r="287" spans="1:8" x14ac:dyDescent="0.25">
      <c r="A287" s="11">
        <v>284</v>
      </c>
      <c r="B287" s="56">
        <v>54</v>
      </c>
      <c r="C287" s="56">
        <v>29</v>
      </c>
      <c r="D287" s="56">
        <v>43</v>
      </c>
      <c r="F287" s="42"/>
      <c r="G287" s="42"/>
      <c r="H287" s="42"/>
    </row>
    <row r="288" spans="1:8" x14ac:dyDescent="0.25">
      <c r="A288" s="11">
        <v>285</v>
      </c>
      <c r="B288" s="56">
        <v>54</v>
      </c>
      <c r="C288" s="56">
        <v>29</v>
      </c>
      <c r="D288" s="56">
        <v>50</v>
      </c>
      <c r="F288" s="42"/>
      <c r="G288" s="42"/>
      <c r="H288" s="42"/>
    </row>
    <row r="289" spans="1:8" x14ac:dyDescent="0.25">
      <c r="A289" s="11">
        <v>286</v>
      </c>
      <c r="B289" s="56">
        <v>50</v>
      </c>
      <c r="C289" s="56">
        <v>29</v>
      </c>
      <c r="D289" s="56">
        <v>47</v>
      </c>
      <c r="F289" s="42"/>
      <c r="G289" s="42"/>
      <c r="H289" s="42"/>
    </row>
    <row r="290" spans="1:8" x14ac:dyDescent="0.25">
      <c r="A290" s="11">
        <v>287</v>
      </c>
      <c r="B290" s="56">
        <v>50</v>
      </c>
      <c r="C290" s="56">
        <v>43</v>
      </c>
      <c r="D290" s="56">
        <v>43</v>
      </c>
      <c r="F290" s="42"/>
      <c r="G290" s="42"/>
      <c r="H290" s="42"/>
    </row>
    <row r="291" spans="1:8" x14ac:dyDescent="0.25">
      <c r="A291" s="11">
        <v>288</v>
      </c>
      <c r="B291" s="56">
        <v>50</v>
      </c>
      <c r="C291" s="56">
        <v>43</v>
      </c>
      <c r="D291" s="56">
        <v>50</v>
      </c>
      <c r="F291" s="42"/>
      <c r="G291" s="42"/>
      <c r="H291" s="42"/>
    </row>
    <row r="292" spans="1:8" x14ac:dyDescent="0.25">
      <c r="A292" s="11">
        <v>289</v>
      </c>
      <c r="B292" s="56">
        <v>50</v>
      </c>
      <c r="C292" s="56">
        <v>43</v>
      </c>
      <c r="D292" s="56">
        <v>47</v>
      </c>
      <c r="F292" s="42"/>
      <c r="G292" s="42"/>
      <c r="H292" s="42"/>
    </row>
    <row r="293" spans="1:8" x14ac:dyDescent="0.25">
      <c r="A293" s="11">
        <v>290</v>
      </c>
      <c r="B293" s="56">
        <v>50</v>
      </c>
      <c r="C293" s="56">
        <v>43</v>
      </c>
      <c r="D293" s="56">
        <v>22</v>
      </c>
      <c r="F293" s="42"/>
      <c r="G293" s="42"/>
      <c r="H293" s="42"/>
    </row>
    <row r="294" spans="1:8" x14ac:dyDescent="0.25">
      <c r="A294" s="11">
        <v>291</v>
      </c>
      <c r="B294" s="56">
        <v>50</v>
      </c>
      <c r="C294" s="56">
        <v>22</v>
      </c>
      <c r="D294" s="56">
        <v>31</v>
      </c>
      <c r="F294" s="42"/>
      <c r="G294" s="42"/>
      <c r="H294" s="42"/>
    </row>
    <row r="295" spans="1:8" x14ac:dyDescent="0.25">
      <c r="A295" s="11">
        <v>292</v>
      </c>
      <c r="B295" s="56">
        <v>47</v>
      </c>
      <c r="C295" s="56">
        <v>22</v>
      </c>
      <c r="D295" s="56">
        <v>43</v>
      </c>
      <c r="F295" s="42"/>
      <c r="G295" s="42"/>
      <c r="H295" s="42"/>
    </row>
    <row r="296" spans="1:8" x14ac:dyDescent="0.25">
      <c r="A296" s="11">
        <v>293</v>
      </c>
      <c r="B296" s="56">
        <v>43</v>
      </c>
      <c r="C296" s="56">
        <v>22</v>
      </c>
      <c r="D296" s="56">
        <v>25</v>
      </c>
      <c r="F296" s="42"/>
      <c r="G296" s="42"/>
      <c r="H296" s="42"/>
    </row>
    <row r="297" spans="1:8" x14ac:dyDescent="0.25">
      <c r="A297" s="11">
        <v>294</v>
      </c>
      <c r="B297" s="56">
        <v>43</v>
      </c>
      <c r="C297" s="56">
        <v>25</v>
      </c>
      <c r="D297" s="56">
        <v>40</v>
      </c>
      <c r="F297" s="42"/>
      <c r="G297" s="42"/>
      <c r="H297" s="42"/>
    </row>
    <row r="298" spans="1:8" x14ac:dyDescent="0.25">
      <c r="A298" s="11">
        <v>295</v>
      </c>
      <c r="B298" s="56">
        <v>43</v>
      </c>
      <c r="C298" s="56">
        <v>25</v>
      </c>
      <c r="D298" s="56">
        <v>60</v>
      </c>
      <c r="F298" s="42"/>
      <c r="G298" s="42"/>
      <c r="H298" s="42"/>
    </row>
    <row r="299" spans="1:8" x14ac:dyDescent="0.25">
      <c r="A299" s="11">
        <v>296</v>
      </c>
      <c r="B299" s="56">
        <v>60</v>
      </c>
      <c r="C299" s="56">
        <v>25</v>
      </c>
      <c r="D299" s="56">
        <v>38</v>
      </c>
      <c r="F299" s="42"/>
      <c r="G299" s="42"/>
      <c r="H299" s="42"/>
    </row>
    <row r="300" spans="1:8" x14ac:dyDescent="0.25">
      <c r="A300" s="11">
        <v>297</v>
      </c>
      <c r="B300" s="56">
        <v>60</v>
      </c>
      <c r="C300" s="56">
        <v>38</v>
      </c>
      <c r="D300" s="56">
        <v>21</v>
      </c>
      <c r="F300" s="42"/>
      <c r="G300" s="42"/>
      <c r="H300" s="42"/>
    </row>
    <row r="301" spans="1:8" x14ac:dyDescent="0.25">
      <c r="A301" s="11">
        <v>298</v>
      </c>
      <c r="B301" s="56">
        <v>60</v>
      </c>
      <c r="C301" s="56">
        <v>21</v>
      </c>
      <c r="D301" s="56">
        <v>22</v>
      </c>
      <c r="F301" s="42"/>
      <c r="G301" s="42"/>
      <c r="H301" s="42"/>
    </row>
    <row r="302" spans="1:8" x14ac:dyDescent="0.25">
      <c r="A302" s="11">
        <v>299</v>
      </c>
      <c r="B302" s="56">
        <v>38</v>
      </c>
      <c r="C302" s="56">
        <v>21</v>
      </c>
      <c r="D302" s="56">
        <v>34</v>
      </c>
      <c r="F302" s="42"/>
      <c r="G302" s="42"/>
      <c r="H302" s="42"/>
    </row>
    <row r="303" spans="1:8" x14ac:dyDescent="0.25">
      <c r="A303" s="11">
        <v>300</v>
      </c>
      <c r="B303" s="56">
        <v>34</v>
      </c>
      <c r="C303" s="56">
        <v>21</v>
      </c>
      <c r="D303" s="56">
        <v>38</v>
      </c>
      <c r="F303" s="42"/>
      <c r="G303" s="42"/>
      <c r="H303" s="42"/>
    </row>
    <row r="304" spans="1:8" x14ac:dyDescent="0.25">
      <c r="A304" s="11">
        <v>301</v>
      </c>
      <c r="B304" s="56">
        <v>38</v>
      </c>
      <c r="C304" s="56">
        <v>22</v>
      </c>
      <c r="D304" s="56">
        <v>29</v>
      </c>
      <c r="F304" s="42"/>
      <c r="G304" s="42"/>
      <c r="H304" s="42"/>
    </row>
    <row r="305" spans="1:8" x14ac:dyDescent="0.25">
      <c r="A305" s="11">
        <v>302</v>
      </c>
      <c r="B305" s="56">
        <v>38</v>
      </c>
      <c r="C305" s="56">
        <v>29</v>
      </c>
      <c r="D305" s="56">
        <v>48</v>
      </c>
      <c r="F305" s="42"/>
      <c r="G305" s="42"/>
      <c r="H305" s="42"/>
    </row>
    <row r="306" spans="1:8" x14ac:dyDescent="0.25">
      <c r="A306" s="11">
        <v>303</v>
      </c>
      <c r="B306" s="56">
        <v>48</v>
      </c>
      <c r="C306" s="56">
        <v>29</v>
      </c>
      <c r="D306" s="56">
        <v>38</v>
      </c>
      <c r="F306" s="42"/>
      <c r="G306" s="42"/>
      <c r="H306" s="42"/>
    </row>
    <row r="307" spans="1:8" x14ac:dyDescent="0.25">
      <c r="A307" s="11">
        <v>304</v>
      </c>
      <c r="B307" s="56">
        <v>48</v>
      </c>
      <c r="C307" s="56">
        <v>29</v>
      </c>
      <c r="D307" s="56">
        <v>20</v>
      </c>
      <c r="F307" s="42"/>
      <c r="G307" s="42"/>
      <c r="H307" s="42"/>
    </row>
    <row r="308" spans="1:8" x14ac:dyDescent="0.25">
      <c r="A308" s="11">
        <v>305</v>
      </c>
      <c r="B308" s="56">
        <v>48</v>
      </c>
      <c r="C308" s="56">
        <v>20</v>
      </c>
      <c r="D308" s="56">
        <v>24</v>
      </c>
      <c r="F308" s="42"/>
      <c r="G308" s="42"/>
      <c r="H308" s="42"/>
    </row>
    <row r="309" spans="1:8" x14ac:dyDescent="0.25">
      <c r="A309" s="11">
        <v>306</v>
      </c>
      <c r="B309" s="56">
        <v>38</v>
      </c>
      <c r="C309" s="56">
        <v>20</v>
      </c>
      <c r="D309" s="56">
        <v>47</v>
      </c>
      <c r="F309" s="42"/>
      <c r="G309" s="42"/>
      <c r="H309" s="42"/>
    </row>
    <row r="310" spans="1:8" x14ac:dyDescent="0.25">
      <c r="A310" s="11">
        <v>307</v>
      </c>
      <c r="B310" s="56">
        <v>47</v>
      </c>
      <c r="C310" s="56">
        <v>20</v>
      </c>
      <c r="D310" s="56">
        <v>45</v>
      </c>
      <c r="F310" s="42"/>
      <c r="G310" s="42"/>
      <c r="H310" s="42"/>
    </row>
    <row r="311" spans="1:8" x14ac:dyDescent="0.25">
      <c r="A311" s="11">
        <v>308</v>
      </c>
      <c r="B311" s="56">
        <v>47</v>
      </c>
      <c r="C311" s="56">
        <v>24</v>
      </c>
      <c r="D311" s="56">
        <v>39</v>
      </c>
      <c r="F311" s="42"/>
      <c r="G311" s="42"/>
      <c r="H311" s="42"/>
    </row>
    <row r="312" spans="1:8" x14ac:dyDescent="0.25">
      <c r="A312" s="11">
        <v>309</v>
      </c>
      <c r="B312" s="56">
        <v>47</v>
      </c>
      <c r="C312" s="56">
        <v>39</v>
      </c>
      <c r="D312" s="56">
        <v>51</v>
      </c>
      <c r="F312" s="42"/>
      <c r="G312" s="42"/>
      <c r="H312" s="42"/>
    </row>
    <row r="313" spans="1:8" x14ac:dyDescent="0.25">
      <c r="A313" s="11">
        <v>310</v>
      </c>
      <c r="B313" s="56">
        <v>51</v>
      </c>
      <c r="C313" s="56">
        <v>39</v>
      </c>
      <c r="D313" s="56">
        <v>24</v>
      </c>
      <c r="F313" s="42"/>
      <c r="G313" s="42"/>
      <c r="H313" s="42"/>
    </row>
    <row r="314" spans="1:8" x14ac:dyDescent="0.25">
      <c r="A314" s="11">
        <v>311</v>
      </c>
      <c r="B314" s="56">
        <v>51</v>
      </c>
      <c r="C314" s="56">
        <v>24</v>
      </c>
      <c r="D314" s="56">
        <v>30</v>
      </c>
      <c r="F314" s="42"/>
      <c r="G314" s="42"/>
      <c r="H314" s="42"/>
    </row>
    <row r="315" spans="1:8" x14ac:dyDescent="0.25">
      <c r="A315" s="11">
        <v>312</v>
      </c>
      <c r="B315" s="56">
        <v>51</v>
      </c>
      <c r="C315" s="56">
        <v>24</v>
      </c>
      <c r="D315" s="56">
        <v>36</v>
      </c>
      <c r="F315" s="42"/>
      <c r="G315" s="42"/>
      <c r="H315" s="42"/>
    </row>
    <row r="316" spans="1:8" x14ac:dyDescent="0.25">
      <c r="A316" s="11">
        <v>313</v>
      </c>
      <c r="B316" s="56">
        <v>36</v>
      </c>
      <c r="C316" s="56">
        <v>24</v>
      </c>
      <c r="D316" s="56">
        <v>45</v>
      </c>
      <c r="F316" s="42"/>
      <c r="G316" s="42"/>
      <c r="H316" s="42"/>
    </row>
    <row r="317" spans="1:8" x14ac:dyDescent="0.25">
      <c r="A317" s="11">
        <v>314</v>
      </c>
      <c r="B317" s="56">
        <v>45</v>
      </c>
      <c r="C317" s="56">
        <v>30</v>
      </c>
      <c r="D317" s="56">
        <v>59</v>
      </c>
      <c r="F317" s="42"/>
      <c r="G317" s="42"/>
      <c r="H317" s="42"/>
    </row>
    <row r="318" spans="1:8" x14ac:dyDescent="0.25">
      <c r="A318" s="11">
        <v>315</v>
      </c>
      <c r="B318" s="56">
        <v>59</v>
      </c>
      <c r="C318" s="56">
        <v>36</v>
      </c>
      <c r="D318" s="56">
        <v>55</v>
      </c>
      <c r="F318" s="42"/>
      <c r="G318" s="42"/>
      <c r="H318" s="42"/>
    </row>
    <row r="319" spans="1:8" x14ac:dyDescent="0.25">
      <c r="A319" s="11">
        <v>316</v>
      </c>
      <c r="B319" s="56">
        <v>59</v>
      </c>
      <c r="C319" s="56">
        <v>45</v>
      </c>
      <c r="D319" s="56">
        <v>39</v>
      </c>
      <c r="F319" s="42"/>
      <c r="G319" s="42"/>
      <c r="H319" s="42"/>
    </row>
    <row r="320" spans="1:8" x14ac:dyDescent="0.25">
      <c r="A320" s="11">
        <v>317</v>
      </c>
      <c r="B320" s="56">
        <v>59</v>
      </c>
      <c r="C320" s="56">
        <v>39</v>
      </c>
      <c r="D320" s="56">
        <v>21</v>
      </c>
      <c r="F320" s="42"/>
      <c r="G320" s="42"/>
      <c r="H320" s="42"/>
    </row>
    <row r="321" spans="1:8" x14ac:dyDescent="0.25">
      <c r="A321" s="11">
        <v>318</v>
      </c>
      <c r="B321" s="56">
        <v>55</v>
      </c>
      <c r="C321" s="56">
        <v>21</v>
      </c>
      <c r="D321" s="56">
        <v>28</v>
      </c>
      <c r="F321" s="42"/>
      <c r="G321" s="42"/>
      <c r="H321" s="42"/>
    </row>
    <row r="322" spans="1:8" x14ac:dyDescent="0.25">
      <c r="A322" s="11">
        <v>319</v>
      </c>
      <c r="B322" s="56">
        <v>39</v>
      </c>
      <c r="C322" s="56">
        <v>21</v>
      </c>
      <c r="D322" s="56">
        <v>24</v>
      </c>
      <c r="F322" s="42"/>
      <c r="G322" s="42"/>
      <c r="H322" s="42"/>
    </row>
    <row r="323" spans="1:8" x14ac:dyDescent="0.25">
      <c r="A323" s="11">
        <v>320</v>
      </c>
      <c r="B323" s="56">
        <v>28</v>
      </c>
      <c r="C323" s="56">
        <v>21</v>
      </c>
      <c r="D323" s="56">
        <v>45</v>
      </c>
      <c r="F323" s="42"/>
      <c r="G323" s="42"/>
      <c r="H323" s="42"/>
    </row>
    <row r="324" spans="1:8" x14ac:dyDescent="0.25">
      <c r="A324" s="11">
        <v>321</v>
      </c>
      <c r="B324" s="56">
        <v>45</v>
      </c>
      <c r="C324" s="56">
        <v>24</v>
      </c>
      <c r="D324" s="56">
        <v>33</v>
      </c>
      <c r="F324" s="42"/>
      <c r="G324" s="42"/>
      <c r="H324" s="42"/>
    </row>
    <row r="325" spans="1:8" x14ac:dyDescent="0.25">
      <c r="A325" s="11">
        <v>322</v>
      </c>
      <c r="B325" s="56">
        <v>45</v>
      </c>
      <c r="C325" s="56">
        <v>24</v>
      </c>
      <c r="D325" s="56">
        <v>35</v>
      </c>
      <c r="F325" s="42"/>
      <c r="G325" s="42"/>
      <c r="H325" s="42"/>
    </row>
    <row r="326" spans="1:8" x14ac:dyDescent="0.25">
      <c r="A326" s="11">
        <v>323</v>
      </c>
      <c r="B326" s="56">
        <v>45</v>
      </c>
      <c r="C326" s="56">
        <v>33</v>
      </c>
      <c r="D326" s="56">
        <v>45</v>
      </c>
      <c r="F326" s="42"/>
      <c r="G326" s="42"/>
      <c r="H326" s="42"/>
    </row>
    <row r="327" spans="1:8" x14ac:dyDescent="0.25">
      <c r="A327" s="11">
        <v>324</v>
      </c>
      <c r="B327" s="56">
        <v>45</v>
      </c>
      <c r="C327" s="56">
        <v>33</v>
      </c>
      <c r="D327" s="56">
        <v>48</v>
      </c>
      <c r="F327" s="42"/>
      <c r="G327" s="42"/>
      <c r="H327" s="42"/>
    </row>
    <row r="328" spans="1:8" x14ac:dyDescent="0.25">
      <c r="A328" s="11">
        <v>325</v>
      </c>
      <c r="B328" s="56">
        <v>48</v>
      </c>
      <c r="C328" s="56">
        <v>35</v>
      </c>
      <c r="D328" s="56">
        <v>42</v>
      </c>
      <c r="F328" s="42"/>
      <c r="G328" s="42"/>
      <c r="H328" s="42"/>
    </row>
    <row r="329" spans="1:8" x14ac:dyDescent="0.25">
      <c r="A329" s="11">
        <v>326</v>
      </c>
      <c r="B329" s="56">
        <v>48</v>
      </c>
      <c r="C329" s="56">
        <v>42</v>
      </c>
      <c r="D329" s="56">
        <v>29</v>
      </c>
      <c r="F329" s="42"/>
      <c r="G329" s="42"/>
      <c r="H329" s="42"/>
    </row>
    <row r="330" spans="1:8" x14ac:dyDescent="0.25">
      <c r="A330" s="11">
        <v>327</v>
      </c>
      <c r="B330" s="56">
        <v>48</v>
      </c>
      <c r="C330" s="56">
        <v>29</v>
      </c>
      <c r="D330" s="56">
        <v>63</v>
      </c>
      <c r="F330" s="42"/>
      <c r="G330" s="42"/>
      <c r="H330" s="42"/>
    </row>
    <row r="331" spans="1:8" x14ac:dyDescent="0.25">
      <c r="A331" s="11">
        <v>328</v>
      </c>
      <c r="B331" s="56">
        <v>63</v>
      </c>
      <c r="C331" s="56">
        <v>29</v>
      </c>
      <c r="D331" s="56">
        <v>58</v>
      </c>
      <c r="F331" s="42"/>
      <c r="G331" s="42"/>
      <c r="H331" s="42"/>
    </row>
    <row r="332" spans="1:8" x14ac:dyDescent="0.25">
      <c r="A332" s="11">
        <v>329</v>
      </c>
      <c r="B332" s="56">
        <v>63</v>
      </c>
      <c r="C332" s="56">
        <v>29</v>
      </c>
      <c r="D332" s="56">
        <v>44</v>
      </c>
      <c r="F332" s="42"/>
      <c r="G332" s="42"/>
      <c r="H332" s="42"/>
    </row>
    <row r="333" spans="1:8" x14ac:dyDescent="0.25">
      <c r="A333" s="11">
        <v>330</v>
      </c>
      <c r="B333" s="56">
        <v>63</v>
      </c>
      <c r="C333" s="56">
        <v>44</v>
      </c>
      <c r="D333" s="56">
        <v>54</v>
      </c>
      <c r="F333" s="42"/>
      <c r="G333" s="42"/>
      <c r="H333" s="42"/>
    </row>
    <row r="334" spans="1:8" x14ac:dyDescent="0.25">
      <c r="A334" s="11">
        <v>331</v>
      </c>
      <c r="B334" s="56">
        <v>58</v>
      </c>
      <c r="C334" s="56">
        <v>44</v>
      </c>
      <c r="D334" s="56">
        <v>40</v>
      </c>
      <c r="F334" s="42"/>
      <c r="G334" s="42"/>
      <c r="H334" s="42"/>
    </row>
    <row r="335" spans="1:8" x14ac:dyDescent="0.25">
      <c r="A335" s="11">
        <v>332</v>
      </c>
      <c r="B335" s="56">
        <v>54</v>
      </c>
      <c r="C335" s="56">
        <v>40</v>
      </c>
      <c r="D335" s="56">
        <v>35</v>
      </c>
      <c r="F335" s="42"/>
      <c r="G335" s="42"/>
      <c r="H335" s="42"/>
    </row>
    <row r="336" spans="1:8" x14ac:dyDescent="0.25">
      <c r="A336" s="11">
        <v>333</v>
      </c>
      <c r="B336" s="56">
        <v>54</v>
      </c>
      <c r="C336" s="56">
        <v>35</v>
      </c>
      <c r="D336" s="56">
        <v>40</v>
      </c>
      <c r="F336" s="42"/>
      <c r="G336" s="42"/>
      <c r="H336" s="42"/>
    </row>
    <row r="337" spans="1:8" x14ac:dyDescent="0.25">
      <c r="A337" s="11">
        <v>334</v>
      </c>
      <c r="B337" s="56">
        <v>40</v>
      </c>
      <c r="C337" s="56">
        <v>35</v>
      </c>
      <c r="D337" s="56">
        <v>49</v>
      </c>
      <c r="F337" s="42"/>
      <c r="G337" s="42"/>
      <c r="H337" s="42"/>
    </row>
    <row r="338" spans="1:8" x14ac:dyDescent="0.25">
      <c r="A338" s="11">
        <v>335</v>
      </c>
      <c r="B338" s="56">
        <v>49</v>
      </c>
      <c r="C338" s="56">
        <v>35</v>
      </c>
      <c r="D338" s="56">
        <v>52</v>
      </c>
      <c r="F338" s="42"/>
      <c r="G338" s="42"/>
      <c r="H338" s="42"/>
    </row>
    <row r="339" spans="1:8" x14ac:dyDescent="0.25">
      <c r="A339" s="11">
        <v>336</v>
      </c>
      <c r="B339" s="56">
        <v>52</v>
      </c>
      <c r="C339" s="56">
        <v>40</v>
      </c>
      <c r="D339" s="56">
        <v>36</v>
      </c>
      <c r="F339" s="42"/>
      <c r="G339" s="42"/>
      <c r="H339" s="42"/>
    </row>
    <row r="340" spans="1:8" x14ac:dyDescent="0.25">
      <c r="A340" s="11">
        <v>337</v>
      </c>
      <c r="B340" s="56">
        <v>52</v>
      </c>
      <c r="C340" s="56">
        <v>36</v>
      </c>
      <c r="D340" s="56">
        <v>63</v>
      </c>
      <c r="F340" s="42"/>
      <c r="G340" s="42"/>
      <c r="H340" s="42"/>
    </row>
    <row r="341" spans="1:8" x14ac:dyDescent="0.25">
      <c r="A341" s="11">
        <v>338</v>
      </c>
      <c r="B341" s="56">
        <v>63</v>
      </c>
      <c r="C341" s="56">
        <v>36</v>
      </c>
      <c r="D341" s="56">
        <v>34</v>
      </c>
      <c r="F341" s="42"/>
      <c r="G341" s="42"/>
      <c r="H341" s="42"/>
    </row>
    <row r="342" spans="1:8" x14ac:dyDescent="0.25">
      <c r="A342" s="11">
        <v>339</v>
      </c>
      <c r="B342" s="56">
        <v>63</v>
      </c>
      <c r="C342" s="56">
        <v>34</v>
      </c>
      <c r="D342" s="56">
        <v>47</v>
      </c>
      <c r="F342" s="42"/>
      <c r="G342" s="42"/>
      <c r="H342" s="42"/>
    </row>
    <row r="343" spans="1:8" x14ac:dyDescent="0.25">
      <c r="A343" s="11">
        <v>340</v>
      </c>
      <c r="B343" s="56">
        <v>63</v>
      </c>
      <c r="C343" s="56">
        <v>34</v>
      </c>
      <c r="D343" s="56">
        <v>33</v>
      </c>
      <c r="F343" s="42"/>
      <c r="G343" s="42"/>
      <c r="H343" s="42"/>
    </row>
    <row r="344" spans="1:8" x14ac:dyDescent="0.25">
      <c r="A344" s="11">
        <v>341</v>
      </c>
      <c r="B344" s="56">
        <v>47</v>
      </c>
      <c r="C344" s="56">
        <v>33</v>
      </c>
      <c r="D344" s="56">
        <v>56</v>
      </c>
      <c r="F344" s="42"/>
      <c r="G344" s="42"/>
      <c r="H344" s="42"/>
    </row>
    <row r="345" spans="1:8" x14ac:dyDescent="0.25">
      <c r="A345" s="11">
        <v>342</v>
      </c>
      <c r="B345" s="56">
        <v>56</v>
      </c>
      <c r="C345" s="56">
        <v>33</v>
      </c>
      <c r="D345" s="56">
        <v>54</v>
      </c>
      <c r="F345" s="42"/>
      <c r="G345" s="42"/>
      <c r="H345" s="42"/>
    </row>
    <row r="346" spans="1:8" x14ac:dyDescent="0.25">
      <c r="A346" s="11">
        <v>343</v>
      </c>
      <c r="B346" s="56">
        <v>56</v>
      </c>
      <c r="C346" s="56">
        <v>33</v>
      </c>
      <c r="D346" s="56">
        <v>47</v>
      </c>
      <c r="F346" s="42"/>
      <c r="G346" s="42"/>
      <c r="H346" s="42"/>
    </row>
    <row r="347" spans="1:8" x14ac:dyDescent="0.25">
      <c r="A347" s="11">
        <v>344</v>
      </c>
      <c r="B347" s="56">
        <v>56</v>
      </c>
      <c r="C347" s="56">
        <v>47</v>
      </c>
      <c r="D347" s="56">
        <v>45</v>
      </c>
      <c r="F347" s="42"/>
      <c r="G347" s="42"/>
      <c r="H347" s="42"/>
    </row>
    <row r="348" spans="1:8" x14ac:dyDescent="0.25">
      <c r="A348" s="11">
        <v>345</v>
      </c>
      <c r="B348" s="56">
        <v>54</v>
      </c>
      <c r="C348" s="56">
        <v>45</v>
      </c>
      <c r="D348" s="56">
        <v>29</v>
      </c>
      <c r="F348" s="42"/>
      <c r="G348" s="42"/>
      <c r="H348" s="42"/>
    </row>
    <row r="349" spans="1:8" x14ac:dyDescent="0.25">
      <c r="A349" s="11">
        <v>346</v>
      </c>
      <c r="B349" s="56">
        <v>47</v>
      </c>
      <c r="C349" s="56">
        <v>29</v>
      </c>
      <c r="D349" s="56">
        <v>31</v>
      </c>
      <c r="F349" s="42"/>
      <c r="G349" s="42"/>
      <c r="H349" s="42"/>
    </row>
    <row r="350" spans="1:8" x14ac:dyDescent="0.25">
      <c r="A350" s="11">
        <v>347</v>
      </c>
      <c r="B350" s="56">
        <v>45</v>
      </c>
      <c r="C350" s="56">
        <v>29</v>
      </c>
      <c r="D350" s="56">
        <v>24</v>
      </c>
      <c r="F350" s="42"/>
      <c r="G350" s="42"/>
      <c r="H350" s="42"/>
    </row>
    <row r="351" spans="1:8" x14ac:dyDescent="0.25">
      <c r="A351" s="11">
        <v>348</v>
      </c>
      <c r="B351" s="56">
        <v>31</v>
      </c>
      <c r="C351" s="56">
        <v>24</v>
      </c>
      <c r="D351" s="56">
        <v>31</v>
      </c>
      <c r="F351" s="42"/>
      <c r="G351" s="42"/>
      <c r="H351" s="42"/>
    </row>
    <row r="352" spans="1:8" x14ac:dyDescent="0.25">
      <c r="A352" s="11">
        <v>349</v>
      </c>
      <c r="B352" s="56">
        <v>31</v>
      </c>
      <c r="C352" s="56">
        <v>24</v>
      </c>
      <c r="D352" s="56">
        <v>51</v>
      </c>
      <c r="F352" s="42"/>
      <c r="G352" s="42"/>
      <c r="H352" s="42"/>
    </row>
    <row r="353" spans="1:8" x14ac:dyDescent="0.25">
      <c r="A353" s="11">
        <v>350</v>
      </c>
      <c r="B353" s="56">
        <v>51</v>
      </c>
      <c r="C353" s="56">
        <v>24</v>
      </c>
      <c r="D353" s="56">
        <v>50</v>
      </c>
      <c r="F353" s="42"/>
      <c r="G353" s="42"/>
      <c r="H353" s="42"/>
    </row>
    <row r="354" spans="1:8" x14ac:dyDescent="0.25">
      <c r="A354" s="11">
        <v>351</v>
      </c>
      <c r="B354" s="56">
        <v>51</v>
      </c>
      <c r="C354" s="56">
        <v>31</v>
      </c>
      <c r="D354" s="56">
        <v>42</v>
      </c>
      <c r="F354" s="42"/>
      <c r="G354" s="42"/>
      <c r="H354" s="42"/>
    </row>
    <row r="355" spans="1:8" x14ac:dyDescent="0.25">
      <c r="A355" s="11">
        <v>352</v>
      </c>
      <c r="B355" s="56">
        <v>51</v>
      </c>
      <c r="C355" s="56">
        <v>42</v>
      </c>
      <c r="D355" s="56">
        <v>52</v>
      </c>
      <c r="F355" s="42"/>
      <c r="G355" s="42"/>
      <c r="H355" s="42"/>
    </row>
    <row r="356" spans="1:8" x14ac:dyDescent="0.25">
      <c r="A356" s="11">
        <v>353</v>
      </c>
      <c r="B356" s="56">
        <v>52</v>
      </c>
      <c r="C356" s="56">
        <v>42</v>
      </c>
      <c r="D356" s="56">
        <v>21</v>
      </c>
      <c r="F356" s="42"/>
      <c r="G356" s="42"/>
      <c r="H356" s="42"/>
    </row>
    <row r="357" spans="1:8" x14ac:dyDescent="0.25">
      <c r="A357" s="11">
        <v>354</v>
      </c>
      <c r="B357" s="56">
        <v>52</v>
      </c>
      <c r="C357" s="56">
        <v>21</v>
      </c>
      <c r="D357" s="56">
        <v>25</v>
      </c>
      <c r="F357" s="42"/>
      <c r="G357" s="42"/>
      <c r="H357" s="42"/>
    </row>
    <row r="358" spans="1:8" x14ac:dyDescent="0.25">
      <c r="A358" s="11">
        <v>355</v>
      </c>
      <c r="B358" s="56">
        <v>52</v>
      </c>
      <c r="C358" s="56">
        <v>21</v>
      </c>
      <c r="D358" s="56">
        <v>20</v>
      </c>
      <c r="F358" s="42"/>
      <c r="G358" s="42"/>
      <c r="H358" s="42"/>
    </row>
    <row r="359" spans="1:8" x14ac:dyDescent="0.25">
      <c r="A359" s="11">
        <v>356</v>
      </c>
      <c r="B359" s="56">
        <v>25</v>
      </c>
      <c r="C359" s="56">
        <v>20</v>
      </c>
      <c r="D359" s="56">
        <v>17</v>
      </c>
      <c r="F359" s="42"/>
      <c r="G359" s="42"/>
      <c r="H359" s="42"/>
    </row>
    <row r="360" spans="1:8" x14ac:dyDescent="0.25">
      <c r="A360" s="11">
        <v>357</v>
      </c>
      <c r="B360" s="56">
        <v>25</v>
      </c>
      <c r="C360" s="56">
        <v>17</v>
      </c>
      <c r="D360" s="56">
        <v>32</v>
      </c>
      <c r="F360" s="42"/>
      <c r="G360" s="42"/>
      <c r="H360" s="42"/>
    </row>
    <row r="361" spans="1:8" x14ac:dyDescent="0.25">
      <c r="A361" s="11">
        <v>358</v>
      </c>
      <c r="B361" s="56">
        <v>32</v>
      </c>
      <c r="C361" s="56">
        <v>17</v>
      </c>
      <c r="D361" s="56">
        <v>31</v>
      </c>
      <c r="F361" s="42"/>
      <c r="G361" s="42"/>
      <c r="H361" s="42"/>
    </row>
    <row r="362" spans="1:8" x14ac:dyDescent="0.25">
      <c r="A362" s="11">
        <v>359</v>
      </c>
      <c r="B362" s="56">
        <v>32</v>
      </c>
      <c r="C362" s="56">
        <v>17</v>
      </c>
      <c r="D362" s="56">
        <v>24</v>
      </c>
      <c r="F362" s="42"/>
      <c r="G362" s="42"/>
      <c r="H362" s="42"/>
    </row>
    <row r="363" spans="1:8" x14ac:dyDescent="0.25">
      <c r="A363" s="11">
        <v>360</v>
      </c>
      <c r="B363" s="56">
        <v>32</v>
      </c>
      <c r="C363" s="56">
        <v>24</v>
      </c>
      <c r="D363" s="56">
        <v>19</v>
      </c>
      <c r="F363" s="42"/>
      <c r="G363" s="42"/>
      <c r="H363" s="42"/>
    </row>
    <row r="364" spans="1:8" x14ac:dyDescent="0.25">
      <c r="A364" s="11">
        <v>361</v>
      </c>
      <c r="B364" s="56">
        <v>31</v>
      </c>
      <c r="C364" s="56">
        <v>19</v>
      </c>
      <c r="D364" s="56">
        <v>18</v>
      </c>
      <c r="F364" s="42"/>
      <c r="G364" s="42"/>
      <c r="H364" s="42"/>
    </row>
  </sheetData>
  <mergeCells count="22">
    <mergeCell ref="F2:H2"/>
    <mergeCell ref="A2:D2"/>
    <mergeCell ref="AL9:AN9"/>
    <mergeCell ref="O8:Q8"/>
    <mergeCell ref="P2:U2"/>
    <mergeCell ref="X2:Z2"/>
    <mergeCell ref="O9:Q9"/>
    <mergeCell ref="R9:T9"/>
    <mergeCell ref="U9:V9"/>
    <mergeCell ref="Z9:AD9"/>
    <mergeCell ref="R8:T8"/>
    <mergeCell ref="W9:Y9"/>
    <mergeCell ref="AE8:AJ8"/>
    <mergeCell ref="AE9:AG9"/>
    <mergeCell ref="AH9:AJ9"/>
    <mergeCell ref="N9:N10"/>
    <mergeCell ref="AW9:AZ9"/>
    <mergeCell ref="BB9:BG9"/>
    <mergeCell ref="BJ8:BL8"/>
    <mergeCell ref="AP8:AU8"/>
    <mergeCell ref="AP9:AR9"/>
    <mergeCell ref="AS9:AU9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L363"/>
  <sheetViews>
    <sheetView topLeftCell="P1" zoomScale="115" zoomScaleNormal="115" workbookViewId="0">
      <selection activeCell="X7" sqref="X7"/>
    </sheetView>
  </sheetViews>
  <sheetFormatPr defaultRowHeight="15" x14ac:dyDescent="0.25"/>
  <cols>
    <col min="17" max="17" width="29.5703125" customWidth="1"/>
    <col min="27" max="27" width="11.5703125" customWidth="1"/>
    <col min="36" max="36" width="13.140625" bestFit="1" customWidth="1"/>
    <col min="37" max="37" width="14" bestFit="1" customWidth="1"/>
    <col min="38" max="39" width="13.140625" bestFit="1" customWidth="1"/>
    <col min="40" max="40" width="12" bestFit="1" customWidth="1"/>
    <col min="41" max="41" width="13.140625" bestFit="1" customWidth="1"/>
    <col min="43" max="46" width="13.85546875" bestFit="1" customWidth="1"/>
    <col min="47" max="47" width="13.140625" bestFit="1" customWidth="1"/>
    <col min="48" max="48" width="10" customWidth="1"/>
    <col min="49" max="49" width="10.140625" customWidth="1"/>
    <col min="50" max="50" width="10.42578125" customWidth="1"/>
    <col min="51" max="52" width="13.85546875" bestFit="1" customWidth="1"/>
    <col min="53" max="54" width="10.5703125" customWidth="1"/>
    <col min="55" max="59" width="13.140625" bestFit="1" customWidth="1"/>
    <col min="60" max="60" width="12" bestFit="1" customWidth="1"/>
    <col min="61" max="61" width="13.140625" bestFit="1" customWidth="1"/>
    <col min="86" max="86" width="11.140625" customWidth="1"/>
    <col min="89" max="89" width="16" customWidth="1"/>
  </cols>
  <sheetData>
    <row r="1" spans="1:90" x14ac:dyDescent="0.25">
      <c r="A1" s="127" t="s">
        <v>12</v>
      </c>
      <c r="B1" s="127"/>
      <c r="C1" s="127"/>
      <c r="D1" s="127"/>
      <c r="F1" s="126" t="s">
        <v>4</v>
      </c>
      <c r="G1" s="126"/>
      <c r="H1" s="126"/>
      <c r="X1" s="49"/>
      <c r="Y1" s="49"/>
    </row>
    <row r="2" spans="1:90" ht="18" x14ac:dyDescent="0.25">
      <c r="A2" s="8" t="s">
        <v>0</v>
      </c>
      <c r="B2" s="9" t="s">
        <v>1</v>
      </c>
      <c r="C2" s="9" t="s">
        <v>2</v>
      </c>
      <c r="D2" s="10" t="s">
        <v>3</v>
      </c>
      <c r="F2" s="6" t="s">
        <v>5</v>
      </c>
      <c r="G2" s="6" t="s">
        <v>6</v>
      </c>
      <c r="H2" s="62" t="s">
        <v>3</v>
      </c>
      <c r="K2" s="1" t="s">
        <v>1</v>
      </c>
      <c r="L2" s="1" t="s">
        <v>2</v>
      </c>
      <c r="M2" s="4" t="s">
        <v>11</v>
      </c>
      <c r="Q2" s="103" t="s">
        <v>602</v>
      </c>
      <c r="R2" s="144" t="s">
        <v>603</v>
      </c>
      <c r="S2" s="145"/>
      <c r="T2" s="145"/>
      <c r="U2" s="145"/>
      <c r="V2" s="145"/>
      <c r="W2" s="145"/>
      <c r="X2" s="145"/>
      <c r="Y2" s="145"/>
      <c r="Z2" s="145"/>
      <c r="AA2" s="145"/>
      <c r="AB2" s="145"/>
      <c r="AC2" s="145"/>
      <c r="AD2" s="108"/>
      <c r="AE2" s="108"/>
      <c r="AF2" s="108"/>
      <c r="AG2" s="108"/>
      <c r="AH2" s="108"/>
    </row>
    <row r="3" spans="1:90" ht="17.25" x14ac:dyDescent="0.3">
      <c r="A3" s="11">
        <v>1</v>
      </c>
      <c r="B3" s="56">
        <v>38</v>
      </c>
      <c r="C3" s="56">
        <v>9</v>
      </c>
      <c r="D3" s="56">
        <v>30</v>
      </c>
      <c r="F3" s="42">
        <f>(B3-K4)/(K3-K4)</f>
        <v>0.46575342465753422</v>
      </c>
      <c r="G3" s="42">
        <f>(C3-L4)/(L3-L4)</f>
        <v>0.11940298507462686</v>
      </c>
      <c r="H3" s="42">
        <f>(D3-M4)/(M3-M4)</f>
        <v>0.38157894736842107</v>
      </c>
      <c r="J3" s="5" t="s">
        <v>7</v>
      </c>
      <c r="K3" s="2">
        <f>MAX(B3:B363)</f>
        <v>77</v>
      </c>
      <c r="L3" s="2">
        <f>MAX(C3:C363)</f>
        <v>68</v>
      </c>
      <c r="M3" s="2">
        <f>MAX(D3:D363)</f>
        <v>77</v>
      </c>
      <c r="Q3" s="32" t="s">
        <v>26</v>
      </c>
      <c r="R3" s="33" t="s">
        <v>27</v>
      </c>
      <c r="S3" s="33" t="s">
        <v>28</v>
      </c>
      <c r="T3" s="33" t="s">
        <v>29</v>
      </c>
      <c r="U3" s="33" t="s">
        <v>113</v>
      </c>
      <c r="V3" s="33" t="s">
        <v>596</v>
      </c>
      <c r="W3" s="104" t="s">
        <v>597</v>
      </c>
      <c r="X3" s="33" t="s">
        <v>30</v>
      </c>
      <c r="Y3" s="33" t="s">
        <v>31</v>
      </c>
      <c r="Z3" s="33" t="s">
        <v>598</v>
      </c>
      <c r="AA3" s="33" t="s">
        <v>114</v>
      </c>
      <c r="AB3" s="33" t="s">
        <v>599</v>
      </c>
      <c r="AC3" s="104" t="s">
        <v>600</v>
      </c>
      <c r="AE3" s="48"/>
      <c r="AF3" s="48"/>
      <c r="AG3" s="48"/>
      <c r="AH3" s="48"/>
    </row>
    <row r="4" spans="1:90" ht="15.75" x14ac:dyDescent="0.3">
      <c r="A4" s="11">
        <v>2</v>
      </c>
      <c r="B4" s="56">
        <v>38</v>
      </c>
      <c r="C4" s="56">
        <v>30</v>
      </c>
      <c r="D4" s="56">
        <v>28</v>
      </c>
      <c r="F4" s="42">
        <f>(B4-K4)/(K3-K4)</f>
        <v>0.46575342465753422</v>
      </c>
      <c r="G4" s="42">
        <f>(C4-L4)/(L3-L4)</f>
        <v>0.43283582089552236</v>
      </c>
      <c r="H4" s="42">
        <f>(D4-M4)/(M3-M4)</f>
        <v>0.35526315789473684</v>
      </c>
      <c r="J4" s="3" t="s">
        <v>8</v>
      </c>
      <c r="K4" s="2">
        <f>MIN(B3:B363)</f>
        <v>4</v>
      </c>
      <c r="L4" s="2">
        <f>MIN(C3:C363)</f>
        <v>1</v>
      </c>
      <c r="M4" s="2">
        <f>MIN(D3:D363)</f>
        <v>1</v>
      </c>
      <c r="Q4" s="2">
        <v>0.1</v>
      </c>
      <c r="R4" s="2">
        <v>0.1</v>
      </c>
      <c r="S4" s="2">
        <v>0.2</v>
      </c>
      <c r="T4" s="2">
        <v>0.3</v>
      </c>
      <c r="U4" s="2">
        <v>-0.3</v>
      </c>
      <c r="V4" s="2">
        <v>-0.2</v>
      </c>
      <c r="W4" s="2">
        <v>-0.1</v>
      </c>
      <c r="X4" s="2">
        <v>0.1</v>
      </c>
      <c r="Y4" s="2">
        <v>0.2</v>
      </c>
      <c r="Z4" s="2">
        <v>0.3</v>
      </c>
      <c r="AA4" s="2">
        <v>-0.3</v>
      </c>
      <c r="AB4" s="2">
        <v>-0.2</v>
      </c>
      <c r="AC4" s="2">
        <v>-0.1</v>
      </c>
      <c r="AE4" s="70"/>
    </row>
    <row r="5" spans="1:90" x14ac:dyDescent="0.25">
      <c r="A5" s="11">
        <v>3</v>
      </c>
      <c r="B5" s="56">
        <v>38</v>
      </c>
      <c r="C5" s="56">
        <v>28</v>
      </c>
      <c r="D5" s="56">
        <v>22</v>
      </c>
      <c r="F5" s="42">
        <f>(B5-K4)/(K3-K4)</f>
        <v>0.46575342465753422</v>
      </c>
      <c r="G5" s="42">
        <f>(C5-L4)/(L3-L4)</f>
        <v>0.40298507462686567</v>
      </c>
      <c r="H5" s="42">
        <f>(D5-M4)/(M3-M4)</f>
        <v>0.27631578947368424</v>
      </c>
      <c r="J5" s="4" t="s">
        <v>9</v>
      </c>
      <c r="K5" s="2">
        <f>K3-K4</f>
        <v>73</v>
      </c>
      <c r="L5" s="2">
        <f>L3-L4</f>
        <v>67</v>
      </c>
      <c r="M5" s="2">
        <f>M3-M4</f>
        <v>76</v>
      </c>
      <c r="X5" s="70"/>
      <c r="Y5" s="70"/>
      <c r="Z5" s="70"/>
      <c r="AA5" s="70"/>
      <c r="AB5" s="70"/>
      <c r="AC5" s="70"/>
      <c r="AD5" s="70"/>
      <c r="AE5" s="70"/>
    </row>
    <row r="6" spans="1:90" ht="21" x14ac:dyDescent="0.35">
      <c r="A6" s="11">
        <v>4</v>
      </c>
      <c r="B6" s="56">
        <v>30</v>
      </c>
      <c r="C6" s="56">
        <v>22</v>
      </c>
      <c r="D6" s="56">
        <v>16</v>
      </c>
      <c r="F6" s="42">
        <f>(B6-K4)/(K3-K4)</f>
        <v>0.35616438356164382</v>
      </c>
      <c r="G6" s="42">
        <f>(C6-L4)/(L3-L4)</f>
        <v>0.31343283582089554</v>
      </c>
      <c r="H6" s="42">
        <f>(D6-M4)/(M3-M4)</f>
        <v>0.19736842105263158</v>
      </c>
      <c r="J6" s="3" t="s">
        <v>10</v>
      </c>
      <c r="K6" s="2"/>
      <c r="L6" s="2"/>
      <c r="M6" s="2"/>
      <c r="Q6" s="64" t="s">
        <v>24</v>
      </c>
      <c r="R6" s="144" t="s">
        <v>601</v>
      </c>
      <c r="S6" s="145"/>
      <c r="T6" s="145"/>
      <c r="U6" s="145"/>
      <c r="V6" s="145"/>
      <c r="W6" s="145"/>
      <c r="X6" s="70"/>
      <c r="Y6" s="70"/>
      <c r="Z6" s="70"/>
      <c r="AA6" s="115" t="s">
        <v>68</v>
      </c>
      <c r="AB6" s="70"/>
      <c r="AD6" s="70"/>
      <c r="AE6" s="70"/>
    </row>
    <row r="7" spans="1:90" ht="21.75" thickBot="1" x14ac:dyDescent="0.4">
      <c r="A7" s="11">
        <v>5</v>
      </c>
      <c r="B7" s="56">
        <v>28</v>
      </c>
      <c r="C7" s="56">
        <v>16</v>
      </c>
      <c r="D7" s="56">
        <v>32</v>
      </c>
      <c r="F7" s="42">
        <f>(B7-K4)/(K3-K4)</f>
        <v>0.32876712328767121</v>
      </c>
      <c r="G7" s="42">
        <f>(C7-L4)/(L3-L4)</f>
        <v>0.22388059701492538</v>
      </c>
      <c r="H7" s="42">
        <f>(D7-M4)/(M3-M4)</f>
        <v>0.40789473684210525</v>
      </c>
      <c r="Q7" s="21" t="s">
        <v>604</v>
      </c>
      <c r="R7" s="15" t="s">
        <v>605</v>
      </c>
      <c r="S7" s="15" t="s">
        <v>606</v>
      </c>
      <c r="T7" s="15" t="s">
        <v>607</v>
      </c>
      <c r="U7" s="15" t="s">
        <v>608</v>
      </c>
      <c r="V7" s="15" t="s">
        <v>609</v>
      </c>
      <c r="W7" s="15" t="s">
        <v>610</v>
      </c>
      <c r="AA7" s="25">
        <v>0.2</v>
      </c>
    </row>
    <row r="8" spans="1:90" x14ac:dyDescent="0.25">
      <c r="A8" s="11">
        <v>6</v>
      </c>
      <c r="B8" s="56">
        <v>32</v>
      </c>
      <c r="C8" s="56">
        <v>16</v>
      </c>
      <c r="D8" s="56">
        <v>40</v>
      </c>
      <c r="F8" s="42">
        <f>(B8-K4)/(K3-K4)</f>
        <v>0.38356164383561642</v>
      </c>
      <c r="G8" s="42">
        <f>(C8-L4)/(L3-L4)</f>
        <v>0.22388059701492538</v>
      </c>
      <c r="H8" s="42">
        <f>(D8-M4)/(M3-M4)</f>
        <v>0.51315789473684215</v>
      </c>
      <c r="Q8" s="2">
        <v>-0.1</v>
      </c>
      <c r="R8" s="2">
        <v>-0.6</v>
      </c>
      <c r="S8" s="2">
        <v>-0.5</v>
      </c>
      <c r="T8" s="2">
        <v>-0.3</v>
      </c>
      <c r="U8" s="2">
        <v>-0.4</v>
      </c>
      <c r="V8" s="2">
        <v>-0.2</v>
      </c>
      <c r="W8" s="2">
        <v>0.4</v>
      </c>
      <c r="X8" s="2"/>
    </row>
    <row r="9" spans="1:90" x14ac:dyDescent="0.25">
      <c r="A9" s="11">
        <v>7</v>
      </c>
      <c r="B9" s="56">
        <v>40</v>
      </c>
      <c r="C9" s="56">
        <v>16</v>
      </c>
      <c r="D9" s="56">
        <v>34</v>
      </c>
      <c r="F9" s="42" t="s">
        <v>16</v>
      </c>
      <c r="G9" s="42" t="s">
        <v>19</v>
      </c>
      <c r="H9" s="42" t="s">
        <v>13</v>
      </c>
      <c r="R9" s="2">
        <v>0.4</v>
      </c>
      <c r="S9" s="2">
        <v>-0.2</v>
      </c>
      <c r="T9" s="2">
        <v>-0.4</v>
      </c>
      <c r="U9" s="2">
        <v>-0.3</v>
      </c>
      <c r="V9" s="2">
        <v>-0.5</v>
      </c>
      <c r="W9" s="2">
        <v>-0.6</v>
      </c>
      <c r="X9" s="2">
        <v>75.45</v>
      </c>
    </row>
    <row r="10" spans="1:90" x14ac:dyDescent="0.25">
      <c r="A10" s="11">
        <v>8</v>
      </c>
      <c r="B10" s="56">
        <v>40</v>
      </c>
      <c r="C10" s="56">
        <v>32</v>
      </c>
      <c r="D10" s="56">
        <v>71</v>
      </c>
      <c r="F10" s="42" t="s">
        <v>17</v>
      </c>
      <c r="G10" s="42" t="s">
        <v>20</v>
      </c>
      <c r="H10" s="42" t="s">
        <v>14</v>
      </c>
      <c r="N10" s="2"/>
      <c r="O10" s="2"/>
      <c r="P10" s="2"/>
      <c r="Q10" s="2"/>
      <c r="R10" s="2">
        <v>-0.6</v>
      </c>
      <c r="S10" s="2">
        <v>-0.5</v>
      </c>
      <c r="T10" s="2">
        <v>-0.3</v>
      </c>
      <c r="U10" s="2">
        <v>-0.4</v>
      </c>
      <c r="V10" s="2">
        <v>-0.2</v>
      </c>
      <c r="W10" s="2">
        <v>0.4</v>
      </c>
      <c r="X10" s="2">
        <v>75.53</v>
      </c>
    </row>
    <row r="11" spans="1:90" x14ac:dyDescent="0.25">
      <c r="A11" s="11">
        <v>9</v>
      </c>
      <c r="B11" s="56">
        <v>71</v>
      </c>
      <c r="C11" s="56">
        <v>34</v>
      </c>
      <c r="D11" s="56">
        <v>35</v>
      </c>
      <c r="F11" s="42" t="s">
        <v>18</v>
      </c>
      <c r="G11" s="42" t="s">
        <v>21</v>
      </c>
      <c r="H11" s="42" t="s">
        <v>15</v>
      </c>
    </row>
    <row r="12" spans="1:90" x14ac:dyDescent="0.25">
      <c r="A12" s="11">
        <v>10</v>
      </c>
      <c r="B12" s="56">
        <v>71</v>
      </c>
      <c r="C12" s="56">
        <v>34</v>
      </c>
      <c r="D12" s="56">
        <v>32</v>
      </c>
      <c r="F12" s="42"/>
      <c r="G12" s="42"/>
      <c r="H12" s="42"/>
    </row>
    <row r="13" spans="1:90" ht="19.5" thickBot="1" x14ac:dyDescent="0.4">
      <c r="A13" s="11">
        <v>11</v>
      </c>
      <c r="B13" s="56">
        <v>71</v>
      </c>
      <c r="C13" s="56">
        <v>32</v>
      </c>
      <c r="D13" s="56">
        <v>21</v>
      </c>
      <c r="F13" s="42"/>
      <c r="G13" s="42"/>
      <c r="H13" s="42"/>
      <c r="R13" s="143" t="s">
        <v>119</v>
      </c>
      <c r="S13" s="143"/>
      <c r="T13" s="143"/>
      <c r="U13" s="65"/>
      <c r="V13" s="65"/>
      <c r="W13" s="65"/>
      <c r="X13" s="138" t="s">
        <v>69</v>
      </c>
      <c r="Y13" s="138"/>
      <c r="Z13" s="138"/>
      <c r="AA13" s="63"/>
      <c r="AB13" s="63"/>
      <c r="AC13" s="63"/>
      <c r="AD13" s="28" t="s">
        <v>70</v>
      </c>
      <c r="AF13" s="55" t="s">
        <v>96</v>
      </c>
      <c r="AP13" s="154" t="s">
        <v>46</v>
      </c>
      <c r="AQ13" s="155"/>
      <c r="AR13" s="155"/>
      <c r="AS13" s="155"/>
      <c r="AT13" s="155"/>
      <c r="AU13" s="155"/>
      <c r="AV13" s="155"/>
      <c r="AW13" s="155"/>
      <c r="AX13" s="155"/>
      <c r="AY13" s="155"/>
      <c r="AZ13" s="155"/>
      <c r="BA13" s="155"/>
      <c r="BB13" s="112"/>
      <c r="BK13" s="156" t="s">
        <v>78</v>
      </c>
      <c r="BL13" s="156"/>
      <c r="BM13" s="156"/>
      <c r="BN13" s="156"/>
      <c r="BO13" s="156"/>
      <c r="BP13" s="156"/>
      <c r="CE13" s="28"/>
      <c r="CF13" s="123" t="s">
        <v>74</v>
      </c>
      <c r="CG13" s="123"/>
      <c r="CH13" s="123"/>
      <c r="CL13" s="66"/>
    </row>
    <row r="14" spans="1:90" ht="18" x14ac:dyDescent="0.25">
      <c r="A14" s="11">
        <v>12</v>
      </c>
      <c r="B14" s="56">
        <v>35</v>
      </c>
      <c r="C14" s="56">
        <v>21</v>
      </c>
      <c r="D14" s="56">
        <v>44</v>
      </c>
      <c r="F14" s="42"/>
      <c r="G14" s="42"/>
      <c r="H14" s="42"/>
      <c r="Q14" s="146" t="s">
        <v>0</v>
      </c>
      <c r="R14" s="150" t="s">
        <v>39</v>
      </c>
      <c r="S14" s="150"/>
      <c r="T14" s="150"/>
      <c r="U14" s="150"/>
      <c r="V14" s="150"/>
      <c r="W14" s="150"/>
      <c r="X14" s="151" t="s">
        <v>43</v>
      </c>
      <c r="Y14" s="152"/>
      <c r="Z14" s="152"/>
      <c r="AA14" s="152"/>
      <c r="AB14" s="152"/>
      <c r="AC14" s="153"/>
      <c r="AD14" s="136" t="s">
        <v>44</v>
      </c>
      <c r="AE14" s="136"/>
      <c r="AF14" s="139" t="s">
        <v>74</v>
      </c>
      <c r="AG14" s="139"/>
      <c r="AH14" s="139"/>
      <c r="AI14" s="147" t="s">
        <v>45</v>
      </c>
      <c r="AJ14" s="148"/>
      <c r="AK14" s="148"/>
      <c r="AL14" s="148"/>
      <c r="AM14" s="148"/>
      <c r="AN14" s="148"/>
      <c r="AO14" s="149"/>
      <c r="AP14" s="140" t="s">
        <v>3</v>
      </c>
      <c r="AQ14" s="140"/>
      <c r="AR14" s="140"/>
      <c r="AS14" s="140"/>
      <c r="AT14" s="140"/>
      <c r="AU14" s="140"/>
      <c r="AV14" s="140" t="s">
        <v>148</v>
      </c>
      <c r="AW14" s="140"/>
      <c r="AX14" s="140"/>
      <c r="AY14" s="140"/>
      <c r="AZ14" s="140"/>
      <c r="BA14" s="140"/>
      <c r="BB14" s="112"/>
      <c r="BC14" s="99" t="s">
        <v>47</v>
      </c>
      <c r="BD14" s="157" t="s">
        <v>48</v>
      </c>
      <c r="BE14" s="158"/>
      <c r="BF14" s="158"/>
      <c r="BG14" s="158"/>
      <c r="BH14" s="158"/>
      <c r="BI14" s="158"/>
      <c r="BK14" s="159" t="s">
        <v>1</v>
      </c>
      <c r="BL14" s="159"/>
      <c r="BM14" s="160"/>
      <c r="BN14" s="161" t="s">
        <v>2</v>
      </c>
      <c r="BO14" s="159"/>
      <c r="BP14" s="159"/>
      <c r="BR14" s="162" t="s">
        <v>85</v>
      </c>
      <c r="BS14" s="162"/>
      <c r="BT14" s="162"/>
      <c r="BU14" s="162"/>
      <c r="BW14" s="163" t="s">
        <v>90</v>
      </c>
      <c r="BX14" s="163"/>
      <c r="BY14" s="163"/>
      <c r="BZ14" s="163"/>
      <c r="CA14" s="163"/>
      <c r="CB14" s="163"/>
      <c r="CC14" s="68"/>
      <c r="CD14" s="68"/>
      <c r="CE14" s="95" t="s">
        <v>382</v>
      </c>
      <c r="CF14" s="96" t="s">
        <v>379</v>
      </c>
      <c r="CG14" s="97" t="s">
        <v>378</v>
      </c>
      <c r="CH14" s="96" t="s">
        <v>380</v>
      </c>
      <c r="CI14" s="47"/>
      <c r="CJ14" s="47"/>
      <c r="CL14" s="67"/>
    </row>
    <row r="15" spans="1:90" ht="18.75" thickBot="1" x14ac:dyDescent="0.35">
      <c r="A15" s="11">
        <v>13</v>
      </c>
      <c r="B15" s="56">
        <v>44</v>
      </c>
      <c r="C15" s="56">
        <v>21</v>
      </c>
      <c r="D15" s="56">
        <v>41</v>
      </c>
      <c r="F15" s="42"/>
      <c r="G15" s="42"/>
      <c r="H15" s="42"/>
      <c r="Q15" s="142"/>
      <c r="R15" s="17" t="s">
        <v>40</v>
      </c>
      <c r="S15" s="18" t="s">
        <v>41</v>
      </c>
      <c r="T15" s="18" t="s">
        <v>42</v>
      </c>
      <c r="U15" s="17" t="s">
        <v>622</v>
      </c>
      <c r="V15" s="18" t="s">
        <v>621</v>
      </c>
      <c r="W15" s="18" t="s">
        <v>620</v>
      </c>
      <c r="X15" s="110" t="s">
        <v>639</v>
      </c>
      <c r="Y15" s="110" t="s">
        <v>640</v>
      </c>
      <c r="Z15" s="110" t="s">
        <v>641</v>
      </c>
      <c r="AA15" s="110" t="s">
        <v>642</v>
      </c>
      <c r="AB15" s="110" t="s">
        <v>643</v>
      </c>
      <c r="AC15" s="110" t="s">
        <v>644</v>
      </c>
      <c r="AD15" s="91" t="s">
        <v>52</v>
      </c>
      <c r="AE15" s="91" t="s">
        <v>53</v>
      </c>
      <c r="AF15" s="52" t="s">
        <v>75</v>
      </c>
      <c r="AG15" s="52" t="s">
        <v>76</v>
      </c>
      <c r="AH15" s="52" t="s">
        <v>77</v>
      </c>
      <c r="AI15" s="53" t="s">
        <v>140</v>
      </c>
      <c r="AJ15" s="15" t="s">
        <v>55</v>
      </c>
      <c r="AK15" s="15" t="s">
        <v>56</v>
      </c>
      <c r="AL15" s="15" t="s">
        <v>57</v>
      </c>
      <c r="AM15" s="15" t="s">
        <v>118</v>
      </c>
      <c r="AN15" s="15" t="s">
        <v>618</v>
      </c>
      <c r="AO15" s="15" t="s">
        <v>619</v>
      </c>
      <c r="AP15" s="100" t="s">
        <v>58</v>
      </c>
      <c r="AQ15" s="100" t="s">
        <v>59</v>
      </c>
      <c r="AR15" s="100" t="s">
        <v>60</v>
      </c>
      <c r="AS15" s="100" t="s">
        <v>115</v>
      </c>
      <c r="AT15" s="100" t="s">
        <v>656</v>
      </c>
      <c r="AU15" s="100" t="s">
        <v>655</v>
      </c>
      <c r="AV15" s="101" t="s">
        <v>71</v>
      </c>
      <c r="AW15" s="101" t="s">
        <v>72</v>
      </c>
      <c r="AX15" s="101" t="s">
        <v>73</v>
      </c>
      <c r="AY15" s="101" t="s">
        <v>657</v>
      </c>
      <c r="AZ15" s="101" t="s">
        <v>658</v>
      </c>
      <c r="BA15" s="101" t="s">
        <v>659</v>
      </c>
      <c r="BB15" s="113"/>
      <c r="BC15" s="23" t="s">
        <v>64</v>
      </c>
      <c r="BD15" s="24" t="s">
        <v>65</v>
      </c>
      <c r="BE15" s="24" t="s">
        <v>66</v>
      </c>
      <c r="BF15" s="24" t="s">
        <v>67</v>
      </c>
      <c r="BG15" s="24" t="s">
        <v>673</v>
      </c>
      <c r="BH15" s="24" t="s">
        <v>674</v>
      </c>
      <c r="BI15" s="24" t="s">
        <v>675</v>
      </c>
      <c r="BK15" s="38" t="s">
        <v>79</v>
      </c>
      <c r="BL15" s="38" t="s">
        <v>80</v>
      </c>
      <c r="BM15" s="38" t="s">
        <v>81</v>
      </c>
      <c r="BN15" s="38" t="s">
        <v>82</v>
      </c>
      <c r="BO15" s="38" t="s">
        <v>83</v>
      </c>
      <c r="BP15" s="38" t="s">
        <v>84</v>
      </c>
      <c r="BR15" s="39" t="s">
        <v>86</v>
      </c>
      <c r="BS15" s="39" t="s">
        <v>87</v>
      </c>
      <c r="BT15" s="39" t="s">
        <v>88</v>
      </c>
      <c r="BU15" s="39" t="s">
        <v>89</v>
      </c>
      <c r="BW15" s="40" t="s">
        <v>79</v>
      </c>
      <c r="BX15" s="40" t="s">
        <v>80</v>
      </c>
      <c r="BY15" s="40" t="s">
        <v>81</v>
      </c>
      <c r="BZ15" s="40" t="s">
        <v>82</v>
      </c>
      <c r="CA15" s="40" t="s">
        <v>83</v>
      </c>
      <c r="CB15" s="40" t="s">
        <v>84</v>
      </c>
      <c r="CC15" s="69"/>
      <c r="CD15" s="69"/>
      <c r="CE15" s="79" t="s">
        <v>389</v>
      </c>
      <c r="CF15" s="80" t="s">
        <v>387</v>
      </c>
      <c r="CG15" s="79" t="s">
        <v>381</v>
      </c>
      <c r="CH15" s="80" t="s">
        <v>388</v>
      </c>
      <c r="CI15" s="71"/>
      <c r="CJ15" s="70"/>
    </row>
    <row r="16" spans="1:90" ht="15.75" thickBot="1" x14ac:dyDescent="0.3">
      <c r="A16" s="11">
        <v>14</v>
      </c>
      <c r="B16" s="56">
        <v>44</v>
      </c>
      <c r="C16" s="56">
        <v>21</v>
      </c>
      <c r="D16" s="56">
        <v>46</v>
      </c>
      <c r="F16" s="42"/>
      <c r="G16" s="42"/>
      <c r="H16" s="42"/>
      <c r="Q16" s="57">
        <v>1</v>
      </c>
      <c r="R16" s="2">
        <f>Q4+F3*R4+G3*X4</f>
        <v>0.15851564097321613</v>
      </c>
      <c r="S16" s="2">
        <f>Q4+F3*S4+G3*Y4</f>
        <v>0.21703128194643223</v>
      </c>
      <c r="T16" s="2">
        <f>Q4+F3*T4+G3*Z4</f>
        <v>0.27554692291964833</v>
      </c>
      <c r="U16" s="2">
        <f>Q4+F3*U4+G3*AA4</f>
        <v>-7.5546922919648304E-2</v>
      </c>
      <c r="V16" s="2">
        <f>Q4+F3*V4+G3*AB4</f>
        <v>-1.7031281946432223E-2</v>
      </c>
      <c r="W16" s="2">
        <f>Q4+F3*W4+G3*AC4</f>
        <v>4.1484359026783893E-2</v>
      </c>
      <c r="X16" s="111">
        <f t="shared" ref="X16:AC20" si="0">1/(1+(2.71828183^-R16))</f>
        <v>0.53954613791923711</v>
      </c>
      <c r="Y16" s="111">
        <f t="shared" si="0"/>
        <v>0.55404584532002987</v>
      </c>
      <c r="Z16" s="111">
        <f t="shared" si="0"/>
        <v>0.56845415640122599</v>
      </c>
      <c r="AA16" s="111">
        <f t="shared" si="0"/>
        <v>0.48112224688124372</v>
      </c>
      <c r="AB16" s="111">
        <f t="shared" si="0"/>
        <v>0.49574228242823037</v>
      </c>
      <c r="AC16" s="111">
        <f t="shared" si="0"/>
        <v>0.51036960267281706</v>
      </c>
      <c r="AD16" s="111">
        <f>Q8+R8*X16+S8*Y16+T8*Z16+U8*AA16+V8*AB16+W8*AC16</f>
        <v>-0.95873636650094185</v>
      </c>
      <c r="AE16" s="111">
        <f>1/(1+(2.71828183^-AD16))</f>
        <v>0.27713126656392384</v>
      </c>
      <c r="AF16" s="14"/>
      <c r="AG16" s="14"/>
      <c r="AH16" s="109"/>
      <c r="AI16" s="111">
        <f>(H3-AE16)*AE16*(1-AE16^-AD16)</f>
        <v>2.0487737667509474E-2</v>
      </c>
      <c r="AJ16" s="111">
        <f>AA7*X16*AI16</f>
        <v>2.2108159466414433E-3</v>
      </c>
      <c r="AK16" s="111">
        <f>AA7*Y16*AI16</f>
        <v>2.2702291869380609E-3</v>
      </c>
      <c r="AL16" s="111">
        <f>AA7*Z16*AI16</f>
        <v>2.3292679264707442E-3</v>
      </c>
      <c r="AM16" s="111">
        <f>AA7*AA16*AI16</f>
        <v>1.9714212760211297E-3</v>
      </c>
      <c r="AN16" s="111">
        <f>AA7*AB16*AI16</f>
        <v>2.0313275666163952E-3</v>
      </c>
      <c r="AO16" s="111">
        <f>AA7*AC16*AI16</f>
        <v>2.0912637066063436E-3</v>
      </c>
      <c r="AP16" s="111">
        <f>AI16*R8</f>
        <v>-1.2292642600505685E-2</v>
      </c>
      <c r="AQ16" s="111">
        <f>AI16*S8</f>
        <v>-1.0243868833754737E-2</v>
      </c>
      <c r="AR16" s="111">
        <f>AI16*T8</f>
        <v>-6.1463213002528423E-3</v>
      </c>
      <c r="AS16" s="111">
        <f>AI16*U8</f>
        <v>-8.1950950670037891E-3</v>
      </c>
      <c r="AT16" s="111">
        <f>AI16*V8</f>
        <v>-4.0975475335018946E-3</v>
      </c>
      <c r="AU16" s="111">
        <f>AI16*W8</f>
        <v>8.1950950670037891E-3</v>
      </c>
      <c r="AV16" s="111">
        <f t="shared" ref="AV16:BA20" si="1">X16*(1-X16)*AP16</f>
        <v>-3.0539362229423709E-3</v>
      </c>
      <c r="AW16" s="111">
        <f t="shared" si="1"/>
        <v>-2.5310453449768969E-3</v>
      </c>
      <c r="AX16" s="111">
        <f t="shared" si="1"/>
        <v>-1.5077788384445766E-3</v>
      </c>
      <c r="AY16" s="111">
        <f t="shared" si="1"/>
        <v>-2.0458532843047107E-3</v>
      </c>
      <c r="AZ16" s="111">
        <f t="shared" si="1"/>
        <v>-1.0243126023826001E-3</v>
      </c>
      <c r="BA16" s="111">
        <f t="shared" si="1"/>
        <v>2.0478925591631623E-3</v>
      </c>
      <c r="BB16" s="114"/>
      <c r="BC16" s="111">
        <f>AA7*AI16</f>
        <v>4.0975475335018946E-3</v>
      </c>
      <c r="BD16" s="111">
        <f>AA7*AI16*X16</f>
        <v>2.2108159466414428E-3</v>
      </c>
      <c r="BE16" s="111">
        <f>AA7*AI16*Y16</f>
        <v>2.2702291869380604E-3</v>
      </c>
      <c r="BF16" s="111">
        <f>AA7*AI16*Z16</f>
        <v>2.3292679264707438E-3</v>
      </c>
      <c r="BG16" s="111">
        <f>AA7*AI16*AA16</f>
        <v>1.9714212760211297E-3</v>
      </c>
      <c r="BH16" s="111">
        <f>AA7*AI16*AB16</f>
        <v>2.0313275666163952E-3</v>
      </c>
      <c r="BI16" s="111">
        <f>AA7*AI16*AC16</f>
        <v>2.0912637066063436E-3</v>
      </c>
      <c r="BJ16" s="111"/>
      <c r="BK16" s="111" t="s">
        <v>421</v>
      </c>
      <c r="BL16" s="111" t="s">
        <v>422</v>
      </c>
      <c r="BM16" s="111" t="s">
        <v>423</v>
      </c>
      <c r="BN16" s="111" t="s">
        <v>424</v>
      </c>
      <c r="BO16" s="111" t="s">
        <v>425</v>
      </c>
      <c r="BP16" s="111" t="s">
        <v>426</v>
      </c>
      <c r="BQ16" s="111"/>
      <c r="BR16" s="111" t="s">
        <v>427</v>
      </c>
      <c r="BS16" s="111" t="s">
        <v>428</v>
      </c>
      <c r="BT16" s="111" t="s">
        <v>429</v>
      </c>
      <c r="BU16" s="111" t="s">
        <v>430</v>
      </c>
      <c r="BV16" s="111"/>
      <c r="BW16" s="111" t="s">
        <v>431</v>
      </c>
      <c r="BX16" s="111" t="s">
        <v>432</v>
      </c>
      <c r="BY16" s="111" t="s">
        <v>433</v>
      </c>
      <c r="BZ16" s="111" t="s">
        <v>434</v>
      </c>
      <c r="CA16" s="111" t="s">
        <v>435</v>
      </c>
      <c r="CB16" s="111" t="s">
        <v>436</v>
      </c>
      <c r="CC16" s="111"/>
      <c r="CE16" s="2">
        <f>H3-AE16</f>
        <v>0.10444768080449723</v>
      </c>
      <c r="CF16" s="2">
        <f>ABS(H3-AE16)</f>
        <v>0.10444768080449723</v>
      </c>
      <c r="CG16" s="2">
        <f>CE16^2</f>
        <v>1.0909318025438141E-2</v>
      </c>
      <c r="CH16" s="2">
        <f>ABS(CE16/H3)</f>
        <v>0.27372495659109619</v>
      </c>
      <c r="CI16" s="2"/>
    </row>
    <row r="17" spans="1:90" x14ac:dyDescent="0.25">
      <c r="A17" s="11">
        <v>15</v>
      </c>
      <c r="B17" s="56">
        <v>46</v>
      </c>
      <c r="C17" s="56">
        <v>41</v>
      </c>
      <c r="D17" s="56">
        <v>49</v>
      </c>
      <c r="F17" s="42"/>
      <c r="G17" s="42"/>
      <c r="H17" s="42"/>
      <c r="Q17" s="57">
        <v>2</v>
      </c>
      <c r="R17" s="2">
        <f>Q4+F4*R4+G4*X4</f>
        <v>0.18985892455530567</v>
      </c>
      <c r="S17" s="2">
        <f>Q4+F4*S4+G4*Y4</f>
        <v>0.27971784911061137</v>
      </c>
      <c r="T17" s="2">
        <f>Q4+F4*T4+G4*Z4</f>
        <v>0.36957677366591696</v>
      </c>
      <c r="U17" s="2">
        <f>Q4+F4*U4+G4*AA4</f>
        <v>-0.16957677366591695</v>
      </c>
      <c r="V17" s="2">
        <f>Q4+F4*V4+G4*AB4</f>
        <v>-7.9717849110611333E-2</v>
      </c>
      <c r="W17" s="2">
        <f>Q4+F4*W4+G4*AC4</f>
        <v>1.0141075444694336E-2</v>
      </c>
      <c r="X17" s="111">
        <f t="shared" si="0"/>
        <v>0.54732266547122743</v>
      </c>
      <c r="Y17" s="111">
        <f t="shared" si="0"/>
        <v>0.56947704957163237</v>
      </c>
      <c r="Z17" s="111">
        <f t="shared" si="0"/>
        <v>0.59135670812299879</v>
      </c>
      <c r="AA17" s="111">
        <f t="shared" si="0"/>
        <v>0.4577071068832374</v>
      </c>
      <c r="AB17" s="111">
        <f t="shared" si="0"/>
        <v>0.48008108521213777</v>
      </c>
      <c r="AC17" s="111">
        <f t="shared" si="0"/>
        <v>0.50253524713528186</v>
      </c>
      <c r="AD17" s="111">
        <f>Q8+R8*X17+S8*Y17+T8*Z17+U8*AA17+V8*AB17+W8*AC17</f>
        <v>-0.9686240974470619</v>
      </c>
      <c r="AE17" s="111">
        <f>1/(1+(2.71828183^-AD17))</f>
        <v>0.27515483359355714</v>
      </c>
      <c r="AF17" s="14"/>
      <c r="AG17" s="14"/>
      <c r="AH17" s="109"/>
      <c r="AI17" s="111">
        <f>(H4-AE17)*AE17*(1-AE17^-AD17)</f>
        <v>1.572657669198196E-2</v>
      </c>
      <c r="AJ17" s="111">
        <f>AA7*X17*AI17</f>
        <v>1.721502374758649E-3</v>
      </c>
      <c r="AK17" s="111">
        <f>AA7*Y17*AI17</f>
        <v>1.791184898882378E-3</v>
      </c>
      <c r="AL17" s="111">
        <f>AA7*Z17*AI17</f>
        <v>1.8600033245228665E-3</v>
      </c>
      <c r="AM17" s="111">
        <f>AA7*AA17*AI17</f>
        <v>1.4396331837728835E-3</v>
      </c>
      <c r="AN17" s="111">
        <f>AA7*AB17*AI17</f>
        <v>1.5100064009917224E-3</v>
      </c>
      <c r="AO17" s="111">
        <f>AA7*AC17*AI17</f>
        <v>1.5806318208994236E-3</v>
      </c>
      <c r="AP17" s="111">
        <f>AI17*R8</f>
        <v>-9.4359460151891752E-3</v>
      </c>
      <c r="AQ17" s="111">
        <f>AI17*S8</f>
        <v>-7.8632883459909802E-3</v>
      </c>
      <c r="AR17" s="111">
        <f>AI17*T8</f>
        <v>-4.7179730075945876E-3</v>
      </c>
      <c r="AS17" s="111">
        <f>AI17*U8</f>
        <v>-6.2906306767927843E-3</v>
      </c>
      <c r="AT17" s="111">
        <f>AI17*V8</f>
        <v>-3.1453153383963922E-3</v>
      </c>
      <c r="AU17" s="111">
        <f>AI17*W8</f>
        <v>6.2906306767927843E-3</v>
      </c>
      <c r="AV17" s="111">
        <f t="shared" si="1"/>
        <v>-2.3378553191720918E-3</v>
      </c>
      <c r="AW17" s="111">
        <f t="shared" si="1"/>
        <v>-1.9278655185739465E-3</v>
      </c>
      <c r="AX17" s="111">
        <f t="shared" si="1"/>
        <v>-1.1401168221527854E-3</v>
      </c>
      <c r="AY17" s="111">
        <f t="shared" si="1"/>
        <v>-1.5614056885101858E-3</v>
      </c>
      <c r="AZ17" s="111">
        <f t="shared" si="1"/>
        <v>-7.850808893263418E-4</v>
      </c>
      <c r="BA17" s="111">
        <f t="shared" si="1"/>
        <v>1.5726172363076825E-3</v>
      </c>
      <c r="BB17" s="111"/>
      <c r="BC17" s="111">
        <f>AA7*AI17</f>
        <v>3.1453153383963922E-3</v>
      </c>
      <c r="BD17" s="111">
        <f>AA7*AI17*X17</f>
        <v>1.721502374758649E-3</v>
      </c>
      <c r="BE17" s="111">
        <f>AA7*AI17*Y17</f>
        <v>1.791184898882378E-3</v>
      </c>
      <c r="BF17" s="111">
        <f>AA7*AI17*Z17</f>
        <v>1.8600033245228665E-3</v>
      </c>
      <c r="BG17" s="111">
        <f>AA7*AI17*AA17</f>
        <v>1.4396331837728835E-3</v>
      </c>
      <c r="BH17" s="111">
        <f>AA7*AI17*AB17</f>
        <v>1.5100064009917222E-3</v>
      </c>
      <c r="BI17" s="111">
        <f>AA7*AI17*AC17</f>
        <v>1.5806318208994236E-3</v>
      </c>
      <c r="BJ17" s="111"/>
      <c r="BK17" s="111" t="s">
        <v>457</v>
      </c>
      <c r="BL17" s="111" t="s">
        <v>458</v>
      </c>
      <c r="BM17" s="111" t="s">
        <v>459</v>
      </c>
      <c r="BN17" s="111" t="s">
        <v>460</v>
      </c>
      <c r="BO17" s="111" t="s">
        <v>461</v>
      </c>
      <c r="BP17" s="111" t="s">
        <v>462</v>
      </c>
      <c r="BQ17" s="111"/>
      <c r="BR17" s="111" t="s">
        <v>463</v>
      </c>
      <c r="BS17" s="111" t="s">
        <v>464</v>
      </c>
      <c r="BT17" s="111" t="s">
        <v>465</v>
      </c>
      <c r="BU17" s="111" t="s">
        <v>466</v>
      </c>
      <c r="BV17" s="111"/>
      <c r="BW17" s="111" t="s">
        <v>467</v>
      </c>
      <c r="BX17" s="111" t="s">
        <v>468</v>
      </c>
      <c r="BY17" s="111" t="s">
        <v>469</v>
      </c>
      <c r="BZ17" s="111" t="s">
        <v>470</v>
      </c>
      <c r="CA17" s="111" t="s">
        <v>471</v>
      </c>
      <c r="CB17" s="111" t="s">
        <v>472</v>
      </c>
      <c r="CC17" s="111"/>
      <c r="CE17" s="2">
        <f>H4-AE17</f>
        <v>8.0108324301179701E-2</v>
      </c>
      <c r="CF17" s="2">
        <f>ABS(H4-AE17)</f>
        <v>8.0108324301179701E-2</v>
      </c>
      <c r="CG17" s="2">
        <f>CE17^2</f>
        <v>6.4173436223429782E-3</v>
      </c>
      <c r="CH17" s="2">
        <f>ABS(CE17)/H4</f>
        <v>0.22549009803295028</v>
      </c>
      <c r="CK17" s="74" t="s">
        <v>384</v>
      </c>
      <c r="CL17" s="75">
        <f>COUNT(CE16:CE20)</f>
        <v>5</v>
      </c>
    </row>
    <row r="18" spans="1:90" x14ac:dyDescent="0.25">
      <c r="A18" s="11">
        <v>16</v>
      </c>
      <c r="B18" s="56">
        <v>49</v>
      </c>
      <c r="C18" s="56">
        <v>41</v>
      </c>
      <c r="D18" s="56">
        <v>36</v>
      </c>
      <c r="F18" s="42"/>
      <c r="G18" s="42"/>
      <c r="H18" s="42"/>
      <c r="Q18" s="57">
        <v>3</v>
      </c>
      <c r="R18" s="2">
        <f>Q4+F5*R4+G5*X4</f>
        <v>0.18687384992844</v>
      </c>
      <c r="S18" s="2">
        <f>Q4+F5*S4+G5*Y4</f>
        <v>0.27374769985687997</v>
      </c>
      <c r="T18" s="2">
        <f>Q4+F5*T4+G5*Z4</f>
        <v>0.36062154978531996</v>
      </c>
      <c r="U18" s="2">
        <f>Q4+F5*U4+G5*AA4</f>
        <v>-0.16062154978531995</v>
      </c>
      <c r="V18" s="2">
        <f>Q4+F5*V4+G5*AB4</f>
        <v>-7.3747699856879984E-2</v>
      </c>
      <c r="W18" s="2">
        <f>Q4+F5*W4+G5*AC4</f>
        <v>1.3126150071560011E-2</v>
      </c>
      <c r="X18" s="111">
        <f t="shared" si="0"/>
        <v>0.54658297775341935</v>
      </c>
      <c r="Y18" s="111">
        <f t="shared" si="0"/>
        <v>0.56801272749413134</v>
      </c>
      <c r="Z18" s="111">
        <f t="shared" si="0"/>
        <v>0.58919088545287224</v>
      </c>
      <c r="AA18" s="111">
        <f t="shared" si="0"/>
        <v>0.45993072206269647</v>
      </c>
      <c r="AB18" s="111">
        <f t="shared" si="0"/>
        <v>0.48157142659419899</v>
      </c>
      <c r="AC18" s="111">
        <f t="shared" si="0"/>
        <v>0.50328149040429671</v>
      </c>
      <c r="AD18" s="111">
        <f>Q8+R8*X18+S8*Y18+T8*Z18+U8*AA18+V8*AB18+W8*AC18</f>
        <v>-0.96768739401717874</v>
      </c>
      <c r="AE18" s="111">
        <f>1/(1+(2.71828183^-AD18))</f>
        <v>0.27534169342395243</v>
      </c>
      <c r="AF18" s="14"/>
      <c r="AG18" s="14"/>
      <c r="AH18" s="109"/>
      <c r="AI18" s="111">
        <f>(H5-AE18)*AE18*(1-AE18^-AD18)</f>
        <v>1.9121737376691223E-4</v>
      </c>
      <c r="AJ18" s="111">
        <f>AA7*X18*AI18</f>
        <v>2.0903232310341492E-5</v>
      </c>
      <c r="AK18" s="111">
        <f>AA7*Y18*AI18</f>
        <v>2.1722780403521715E-5</v>
      </c>
      <c r="AL18" s="111">
        <f>AA7*Z18*AI18</f>
        <v>2.2532706752739971E-5</v>
      </c>
      <c r="AM18" s="111">
        <f>AA7*AA18*AI18</f>
        <v>1.7589348957509692E-5</v>
      </c>
      <c r="AN18" s="111">
        <f>AA7*AB18*AI18</f>
        <v>1.8416964694905618E-5</v>
      </c>
      <c r="AO18" s="111">
        <f>AA7*AC18*AI18</f>
        <v>1.9247232972121413E-5</v>
      </c>
      <c r="AP18" s="111">
        <f>AI18*R8</f>
        <v>-1.1473042426014734E-4</v>
      </c>
      <c r="AQ18" s="111">
        <f>AI18*S8</f>
        <v>-9.5608686883456116E-5</v>
      </c>
      <c r="AR18" s="111">
        <f>AI18*T8</f>
        <v>-5.736521213007367E-5</v>
      </c>
      <c r="AS18" s="111">
        <f>AI18*U8</f>
        <v>-7.6486949506764893E-5</v>
      </c>
      <c r="AT18" s="111">
        <f>AI18*V8</f>
        <v>-3.8243474753382446E-5</v>
      </c>
      <c r="AU18" s="111">
        <f>AI18*W8</f>
        <v>7.6486949506764893E-5</v>
      </c>
      <c r="AV18" s="111">
        <f t="shared" si="1"/>
        <v>-2.8433644048450656E-5</v>
      </c>
      <c r="AW18" s="111">
        <f t="shared" si="1"/>
        <v>-2.3459911644403197E-5</v>
      </c>
      <c r="AX18" s="111">
        <f t="shared" si="1"/>
        <v>-1.3884961964164788E-5</v>
      </c>
      <c r="AY18" s="111">
        <f t="shared" si="1"/>
        <v>-1.8998933981739045E-5</v>
      </c>
      <c r="AZ18" s="111">
        <f t="shared" si="1"/>
        <v>-9.5478807332449221E-6</v>
      </c>
      <c r="BA18" s="111">
        <f t="shared" si="1"/>
        <v>1.9120913751506852E-5</v>
      </c>
      <c r="BB18" s="111"/>
      <c r="BC18" s="111">
        <f>AA7*AI18</f>
        <v>3.8243474753382446E-5</v>
      </c>
      <c r="BD18" s="111">
        <f>AA7*AI18*X18</f>
        <v>2.0903232310341492E-5</v>
      </c>
      <c r="BE18" s="111">
        <f>AA7*AI18*Y18</f>
        <v>2.1722780403521715E-5</v>
      </c>
      <c r="BF18" s="111">
        <f>AA7*AI18*Z18</f>
        <v>2.2532706752739967E-5</v>
      </c>
      <c r="BG18" s="111">
        <f>AA7*AI18*AA18</f>
        <v>1.7589348957509692E-5</v>
      </c>
      <c r="BH18" s="111">
        <f>AA7*AI18*AB18</f>
        <v>1.8416964694905618E-5</v>
      </c>
      <c r="BI18" s="111">
        <f>AA7*AI18*AC18</f>
        <v>1.9247232972121409E-5</v>
      </c>
      <c r="BJ18" s="111"/>
      <c r="BK18" s="111" t="s">
        <v>493</v>
      </c>
      <c r="BL18" s="111" t="s">
        <v>494</v>
      </c>
      <c r="BM18" s="111" t="s">
        <v>495</v>
      </c>
      <c r="BN18" s="111" t="s">
        <v>496</v>
      </c>
      <c r="BO18" s="111" t="s">
        <v>497</v>
      </c>
      <c r="BP18" s="111" t="s">
        <v>498</v>
      </c>
      <c r="BQ18" s="111"/>
      <c r="BR18" s="111" t="s">
        <v>499</v>
      </c>
      <c r="BS18" s="111" t="s">
        <v>500</v>
      </c>
      <c r="BT18" s="111" t="s">
        <v>501</v>
      </c>
      <c r="BU18" s="111" t="s">
        <v>502</v>
      </c>
      <c r="BV18" s="111"/>
      <c r="BW18" s="111" t="s">
        <v>503</v>
      </c>
      <c r="BX18" s="111" t="s">
        <v>504</v>
      </c>
      <c r="BY18" s="111" t="s">
        <v>505</v>
      </c>
      <c r="BZ18" s="111" t="s">
        <v>506</v>
      </c>
      <c r="CA18" s="111" t="s">
        <v>507</v>
      </c>
      <c r="CB18" s="111" t="s">
        <v>508</v>
      </c>
      <c r="CC18" s="111"/>
      <c r="CE18" s="2">
        <f>H5-AE18</f>
        <v>9.7409604973180963E-4</v>
      </c>
      <c r="CF18" s="2">
        <f>ABS(H5-AE18)</f>
        <v>9.7409604973180963E-4</v>
      </c>
      <c r="CG18" s="2">
        <f>CE18^2</f>
        <v>9.4886311410311616E-7</v>
      </c>
      <c r="CH18" s="2">
        <f>ABS(CE18)/H5</f>
        <v>3.5252999895055964E-3</v>
      </c>
      <c r="CK18" s="76" t="s">
        <v>385</v>
      </c>
      <c r="CL18" s="77">
        <f>CF21/CL17</f>
        <v>7.9062797565340653E-2</v>
      </c>
    </row>
    <row r="19" spans="1:90" x14ac:dyDescent="0.25">
      <c r="A19" s="11">
        <v>17</v>
      </c>
      <c r="B19" s="56">
        <v>49</v>
      </c>
      <c r="C19" s="56">
        <v>36</v>
      </c>
      <c r="D19" s="56">
        <v>17</v>
      </c>
      <c r="F19" s="42"/>
      <c r="G19" s="42"/>
      <c r="H19" s="42"/>
      <c r="Q19" s="57">
        <v>4</v>
      </c>
      <c r="R19" s="2">
        <f>Q4+F6*R4+G6*X4</f>
        <v>0.16695972193825392</v>
      </c>
      <c r="S19" s="2">
        <f>Q4+F6*S4+G6*Y4</f>
        <v>0.2339194438765079</v>
      </c>
      <c r="T19" s="2">
        <f>Q4+F6*T4+G6*Z4</f>
        <v>0.30087916581476182</v>
      </c>
      <c r="U19" s="2">
        <f>Q4+F6*U4+G6*AA4</f>
        <v>-0.10087916581476179</v>
      </c>
      <c r="V19" s="2">
        <f>Q4+F6*V4+G6*AB4</f>
        <v>-3.3919443876507874E-2</v>
      </c>
      <c r="W19" s="2">
        <f>Q4+F6*W4+G6*AC4</f>
        <v>3.3040278061746073E-2</v>
      </c>
      <c r="X19" s="111">
        <f t="shared" si="0"/>
        <v>0.54164323974101913</v>
      </c>
      <c r="Y19" s="111">
        <f t="shared" si="0"/>
        <v>0.55821465217344268</v>
      </c>
      <c r="Z19" s="111">
        <f t="shared" si="0"/>
        <v>0.57465742216530413</v>
      </c>
      <c r="AA19" s="111">
        <f t="shared" si="0"/>
        <v>0.47480157444601628</v>
      </c>
      <c r="AB19" s="111">
        <f t="shared" si="0"/>
        <v>0.49152095195946932</v>
      </c>
      <c r="AC19" s="111">
        <f t="shared" si="0"/>
        <v>0.50825931816986658</v>
      </c>
      <c r="AD19" s="111">
        <f>Q8+R8*X19+S8*Y19+T8*Z19+U8*AA19+V8*AB19+W8*AC19</f>
        <v>-0.96141158948327787</v>
      </c>
      <c r="AE19" s="111">
        <f>1/(1+(2.71828183^-AD19))</f>
        <v>0.27659566006783987</v>
      </c>
      <c r="AF19" s="14"/>
      <c r="AG19" s="14"/>
      <c r="AH19" s="109"/>
      <c r="AI19" s="111">
        <f>(H6-AE19)*AE19*(1-AE19^-AD19)</f>
        <v>-1.5544436827587644E-2</v>
      </c>
      <c r="AJ19" s="111">
        <f>AA7*X19*AI19</f>
        <v>-1.6839078246488363E-3</v>
      </c>
      <c r="AK19" s="111">
        <f>AA7*Y19*AI19</f>
        <v>-1.735426479388778E-3</v>
      </c>
      <c r="AL19" s="111">
        <f>AA7*Z19*AI19</f>
        <v>-1.7865451992705869E-3</v>
      </c>
      <c r="AM19" s="111">
        <f>AA7*AA19*AI19</f>
        <v>-1.4761046159230504E-3</v>
      </c>
      <c r="AN19" s="111">
        <f>AA7*AB19*AI19</f>
        <v>-1.5280832774339425E-3</v>
      </c>
      <c r="AO19" s="111">
        <f>AA7*AC19*AI19</f>
        <v>-1.5801209726648523E-3</v>
      </c>
      <c r="AP19" s="111">
        <f>AI19*R8</f>
        <v>9.3266620965525866E-3</v>
      </c>
      <c r="AQ19" s="111">
        <f>AI19*S8</f>
        <v>7.7722184137938221E-3</v>
      </c>
      <c r="AR19" s="111">
        <f>AI19*T8</f>
        <v>4.6633310482762933E-3</v>
      </c>
      <c r="AS19" s="111">
        <f>AI19*U8</f>
        <v>6.2177747310350577E-3</v>
      </c>
      <c r="AT19" s="111">
        <f>AI19*V8</f>
        <v>3.1088873655175289E-3</v>
      </c>
      <c r="AU19" s="111">
        <f>AI19*W8</f>
        <v>-6.2177747310350577E-3</v>
      </c>
      <c r="AV19" s="111">
        <f t="shared" si="1"/>
        <v>2.3154916052423656E-3</v>
      </c>
      <c r="AW19" s="111">
        <f t="shared" si="1"/>
        <v>1.9167149770604726E-3</v>
      </c>
      <c r="AX19" s="111">
        <f t="shared" si="1"/>
        <v>1.1398406107139276E-3</v>
      </c>
      <c r="AY19" s="111">
        <f t="shared" si="1"/>
        <v>1.5504956404715077E-3</v>
      </c>
      <c r="AZ19" s="111">
        <f t="shared" si="1"/>
        <v>7.7699833023626519E-4</v>
      </c>
      <c r="BA19" s="111">
        <f t="shared" si="1"/>
        <v>-1.5540195289446158E-3</v>
      </c>
      <c r="BB19" s="111"/>
      <c r="BC19" s="111">
        <f>AA7*AI19</f>
        <v>-3.1088873655175289E-3</v>
      </c>
      <c r="BD19" s="111">
        <f>AA7*AI19*X19</f>
        <v>-1.6839078246488363E-3</v>
      </c>
      <c r="BE19" s="111">
        <f>AA7*AI19*Y19</f>
        <v>-1.735426479388778E-3</v>
      </c>
      <c r="BF19" s="111">
        <f>AA7*AI19*Z19</f>
        <v>-1.7865451992705869E-3</v>
      </c>
      <c r="BG19" s="111">
        <f>AA7*AI19*AA19</f>
        <v>-1.4761046159230504E-3</v>
      </c>
      <c r="BH19" s="111">
        <f>AA7*AI19*AB19</f>
        <v>-1.5280832774339425E-3</v>
      </c>
      <c r="BI19" s="111">
        <f>AA7*AI19*AC19</f>
        <v>-1.5801209726648521E-3</v>
      </c>
      <c r="BJ19" s="111"/>
      <c r="BK19" s="111" t="s">
        <v>529</v>
      </c>
      <c r="BL19" s="111" t="s">
        <v>530</v>
      </c>
      <c r="BM19" s="111" t="s">
        <v>531</v>
      </c>
      <c r="BN19" s="111" t="s">
        <v>532</v>
      </c>
      <c r="BO19" s="111" t="s">
        <v>533</v>
      </c>
      <c r="BP19" s="111" t="s">
        <v>534</v>
      </c>
      <c r="BQ19" s="111"/>
      <c r="BR19" s="111" t="s">
        <v>535</v>
      </c>
      <c r="BS19" s="111" t="s">
        <v>536</v>
      </c>
      <c r="BT19" s="111" t="s">
        <v>537</v>
      </c>
      <c r="BU19" s="111" t="s">
        <v>538</v>
      </c>
      <c r="BV19" s="111"/>
      <c r="BW19" s="111" t="s">
        <v>539</v>
      </c>
      <c r="BX19" s="111" t="s">
        <v>540</v>
      </c>
      <c r="BY19" s="111" t="s">
        <v>541</v>
      </c>
      <c r="BZ19" s="111" t="s">
        <v>542</v>
      </c>
      <c r="CA19" s="111" t="s">
        <v>543</v>
      </c>
      <c r="CB19" s="111" t="s">
        <v>544</v>
      </c>
      <c r="CC19" s="111"/>
      <c r="CE19" s="2">
        <f>H6-AE19</f>
        <v>-7.9227239015208284E-2</v>
      </c>
      <c r="CF19" s="2">
        <f>ABS(H6-AE19)</f>
        <v>7.9227239015208284E-2</v>
      </c>
      <c r="CG19" s="2">
        <f>CE19^2</f>
        <v>6.2769554019729418E-3</v>
      </c>
      <c r="CH19" s="2">
        <f>ABS(CE19)/H6</f>
        <v>0.40141801101038865</v>
      </c>
      <c r="CK19" s="76" t="s">
        <v>91</v>
      </c>
      <c r="CL19" s="77">
        <f>CG21/CL17</f>
        <v>8.1299208320127214E-3</v>
      </c>
    </row>
    <row r="20" spans="1:90" x14ac:dyDescent="0.25">
      <c r="A20" s="11">
        <v>18</v>
      </c>
      <c r="B20" s="56">
        <v>49</v>
      </c>
      <c r="C20" s="56">
        <v>17</v>
      </c>
      <c r="D20" s="56">
        <v>20</v>
      </c>
      <c r="F20" s="42"/>
      <c r="G20" s="42"/>
      <c r="H20" s="42"/>
      <c r="Q20" s="57">
        <v>5</v>
      </c>
      <c r="R20" s="2">
        <f>Q4+F7*R4+G7*X4</f>
        <v>0.15526477203025968</v>
      </c>
      <c r="S20" s="2">
        <f>Q4+F7*S4+G7*Y4</f>
        <v>0.21052954406051932</v>
      </c>
      <c r="T20" s="2">
        <f>Q4+F7*T4+G7*Z4</f>
        <v>0.26579431609077897</v>
      </c>
      <c r="U20" s="2">
        <f>Q4+F7*U4+G7*AA4</f>
        <v>-6.5794316090778973E-2</v>
      </c>
      <c r="V20" s="2">
        <f>Q4+F7*V4+G7*AB4</f>
        <v>-1.0529544060519314E-2</v>
      </c>
      <c r="W20" s="2">
        <f>Q4+F7*W4+G7*AC4</f>
        <v>4.4735227969740339E-2</v>
      </c>
      <c r="X20" s="111">
        <f t="shared" si="0"/>
        <v>0.53873840157663466</v>
      </c>
      <c r="Y20" s="111">
        <f t="shared" si="0"/>
        <v>0.55243884309441194</v>
      </c>
      <c r="Z20" s="111">
        <f t="shared" si="0"/>
        <v>0.56606012583560217</v>
      </c>
      <c r="AA20" s="111">
        <f t="shared" si="0"/>
        <v>0.4835573520773771</v>
      </c>
      <c r="AB20" s="111">
        <f t="shared" si="0"/>
        <v>0.49736763830444614</v>
      </c>
      <c r="AC20" s="111">
        <f t="shared" si="0"/>
        <v>0.51118194224788105</v>
      </c>
      <c r="AD20" s="111">
        <f>Q8+R8*X20+S8*Y20+T8*Z20+U8*AA20+V8*AB20+W8*AC20</f>
        <v>-0.95770419183655486</v>
      </c>
      <c r="AE20" s="111">
        <f>1/(1+(2.71828183^-AD20))</f>
        <v>0.27733808918601904</v>
      </c>
      <c r="AF20" s="14"/>
      <c r="AG20" s="14"/>
      <c r="AH20" s="109"/>
      <c r="AI20" s="111">
        <f>(H7-AE20)*AE20*(1-AE20^-AD20)</f>
        <v>2.5606609711760143E-2</v>
      </c>
      <c r="AJ20" s="111">
        <f>AA7*X20*AI20</f>
        <v>2.7590527971820783E-3</v>
      </c>
      <c r="AK20" s="111">
        <f>AA7*Y20*AI20</f>
        <v>2.8292171689469812E-3</v>
      </c>
      <c r="AL20" s="111">
        <f>AA7*Z20*AI20</f>
        <v>2.8989761431324197E-3</v>
      </c>
      <c r="AM20" s="111">
        <f>AA7*AA20*AI20</f>
        <v>2.4764528775795169E-3</v>
      </c>
      <c r="AN20" s="111" t="s">
        <v>648</v>
      </c>
      <c r="AO20" s="111">
        <f>AA7*AC20*AI20</f>
        <v>2.6179272973682007E-3</v>
      </c>
      <c r="AP20" s="111">
        <f>AI20*R8</f>
        <v>-1.5363965827056085E-2</v>
      </c>
      <c r="AQ20" s="111">
        <f>AI20*S8</f>
        <v>-1.2803304855880071E-2</v>
      </c>
      <c r="AR20" s="111">
        <f>AI20*T8</f>
        <v>-7.6819829135280427E-3</v>
      </c>
      <c r="AS20" s="111">
        <f>AI20*U8</f>
        <v>-1.0242643884704057E-2</v>
      </c>
      <c r="AT20" s="111">
        <f>AI20*V8</f>
        <v>-5.1213219423520287E-3</v>
      </c>
      <c r="AU20" s="111">
        <f>AI20*W8</f>
        <v>1.0242643884704057E-2</v>
      </c>
      <c r="AV20" s="111">
        <f t="shared" si="1"/>
        <v>-3.8179353100879871E-3</v>
      </c>
      <c r="AW20" s="111">
        <f t="shared" si="1"/>
        <v>-3.165619273177659E-3</v>
      </c>
      <c r="AX20" s="111">
        <f t="shared" si="1"/>
        <v>-1.8869720141347103E-3</v>
      </c>
      <c r="AY20" s="111">
        <f t="shared" si="1"/>
        <v>-2.5578917631055294E-3</v>
      </c>
      <c r="AZ20" s="111">
        <f t="shared" si="1"/>
        <v>-1.2802949982679826E-3</v>
      </c>
      <c r="BA20" s="111">
        <f t="shared" si="1"/>
        <v>2.5593802736715555E-3</v>
      </c>
      <c r="BB20" s="111"/>
      <c r="BC20" s="111">
        <f>AA7*AI20</f>
        <v>5.1213219423520287E-3</v>
      </c>
      <c r="BD20" s="111">
        <f>AA7*AI20*X20</f>
        <v>2.7590527971820778E-3</v>
      </c>
      <c r="BE20" s="111">
        <f>AA7*AI20*Y20</f>
        <v>2.8292171689469812E-3</v>
      </c>
      <c r="BF20" s="111">
        <f>AA7*AI20*Z20</f>
        <v>2.8989761431324197E-3</v>
      </c>
      <c r="BG20" s="111">
        <f>AA7*AI20*AA20</f>
        <v>2.4764528775795165E-3</v>
      </c>
      <c r="BH20" s="111">
        <f>AA7*AI20*AB20</f>
        <v>2.5471797994643672E-3</v>
      </c>
      <c r="BI20" s="111">
        <f>AA7*AI20*AC20</f>
        <v>2.6179272973682007E-3</v>
      </c>
      <c r="BJ20" s="111"/>
      <c r="BK20" s="111" t="s">
        <v>565</v>
      </c>
      <c r="BL20" s="111" t="s">
        <v>566</v>
      </c>
      <c r="BM20" s="111" t="s">
        <v>567</v>
      </c>
      <c r="BN20" s="111" t="s">
        <v>568</v>
      </c>
      <c r="BO20" s="111" t="s">
        <v>569</v>
      </c>
      <c r="BP20" s="111" t="s">
        <v>570</v>
      </c>
      <c r="BQ20" s="111"/>
      <c r="BR20" s="111" t="s">
        <v>571</v>
      </c>
      <c r="BS20" s="111" t="s">
        <v>572</v>
      </c>
      <c r="BT20" s="111" t="s">
        <v>573</v>
      </c>
      <c r="BU20" s="111" t="s">
        <v>574</v>
      </c>
      <c r="BV20" s="111"/>
      <c r="BW20" s="111" t="s">
        <v>575</v>
      </c>
      <c r="BX20" s="111" t="s">
        <v>576</v>
      </c>
      <c r="BY20" s="111" t="s">
        <v>577</v>
      </c>
      <c r="BZ20" s="111" t="s">
        <v>578</v>
      </c>
      <c r="CA20" s="111" t="s">
        <v>579</v>
      </c>
      <c r="CB20" s="111" t="s">
        <v>580</v>
      </c>
      <c r="CC20" s="111"/>
      <c r="CE20" s="2">
        <f>H7-AE20</f>
        <v>0.13055664765608621</v>
      </c>
      <c r="CF20" s="2">
        <f>ABS(H7-AE20)</f>
        <v>0.13055664765608621</v>
      </c>
      <c r="CG20" s="2">
        <f>CE20^2</f>
        <v>1.704503824719544E-2</v>
      </c>
      <c r="CH20" s="2">
        <f>ABS(CE20)/H7</f>
        <v>0.32007436199556621</v>
      </c>
      <c r="CK20" s="76" t="s">
        <v>386</v>
      </c>
      <c r="CL20" s="77">
        <f>SQRT(CL19)</f>
        <v>9.0166073619808468E-2</v>
      </c>
    </row>
    <row r="21" spans="1:90" x14ac:dyDescent="0.25">
      <c r="A21" s="11">
        <v>19</v>
      </c>
      <c r="B21" s="56">
        <v>36</v>
      </c>
      <c r="C21" s="56">
        <v>17</v>
      </c>
      <c r="D21" s="56">
        <v>42</v>
      </c>
      <c r="F21" s="42"/>
      <c r="G21" s="42"/>
      <c r="H21" s="42"/>
      <c r="Q21" s="57">
        <v>6</v>
      </c>
      <c r="R21" s="2">
        <f>Q4+F8*R4+G8*X4</f>
        <v>0.1607442240850542</v>
      </c>
      <c r="S21" s="2" t="s">
        <v>627</v>
      </c>
      <c r="T21" s="2" t="s">
        <v>628</v>
      </c>
      <c r="U21" s="2" t="s">
        <v>626</v>
      </c>
      <c r="V21" s="2" t="s">
        <v>625</v>
      </c>
      <c r="W21" s="2" t="s">
        <v>623</v>
      </c>
      <c r="X21" s="111">
        <f>1/(1+(2.71828183^-R21))</f>
        <v>0.54009974940307648</v>
      </c>
      <c r="Y21" s="111" t="s">
        <v>629</v>
      </c>
      <c r="Z21" s="111" t="s">
        <v>631</v>
      </c>
      <c r="AA21" s="111" t="s">
        <v>633</v>
      </c>
      <c r="AB21" s="111" t="s">
        <v>635</v>
      </c>
      <c r="AC21" s="111" t="s">
        <v>637</v>
      </c>
      <c r="AD21" s="111" t="s">
        <v>646</v>
      </c>
      <c r="AE21" s="111" t="s">
        <v>645</v>
      </c>
      <c r="AF21" s="111"/>
      <c r="AG21" s="14"/>
      <c r="AH21" s="109"/>
      <c r="AI21" s="111" t="s">
        <v>647</v>
      </c>
      <c r="AJ21" s="111" t="s">
        <v>649</v>
      </c>
      <c r="AK21" s="111" t="s">
        <v>650</v>
      </c>
      <c r="AL21" s="111" t="s">
        <v>653</v>
      </c>
      <c r="AM21" s="111" t="s">
        <v>652</v>
      </c>
      <c r="AN21" s="111" t="s">
        <v>651</v>
      </c>
      <c r="AO21" s="111" t="s">
        <v>654</v>
      </c>
      <c r="AP21" s="111" t="s">
        <v>660</v>
      </c>
      <c r="AQ21" s="111" t="s">
        <v>661</v>
      </c>
      <c r="AR21" s="111" t="s">
        <v>662</v>
      </c>
      <c r="AS21" s="111" t="s">
        <v>663</v>
      </c>
      <c r="AT21" s="111" t="s">
        <v>665</v>
      </c>
      <c r="AU21" s="111" t="s">
        <v>664</v>
      </c>
      <c r="AV21" s="111" t="s">
        <v>666</v>
      </c>
      <c r="AW21" s="111" t="s">
        <v>667</v>
      </c>
      <c r="AX21" s="111" t="s">
        <v>668</v>
      </c>
      <c r="AY21" s="111" t="s">
        <v>669</v>
      </c>
      <c r="AZ21" s="111" t="s">
        <v>670</v>
      </c>
      <c r="BA21" s="111" t="s">
        <v>671</v>
      </c>
      <c r="BB21" s="111"/>
      <c r="BC21" s="111" t="s">
        <v>672</v>
      </c>
      <c r="BD21" s="111" t="s">
        <v>676</v>
      </c>
      <c r="BE21" s="111" t="s">
        <v>677</v>
      </c>
      <c r="BF21" s="111" t="s">
        <v>678</v>
      </c>
      <c r="BG21" s="111" t="s">
        <v>679</v>
      </c>
      <c r="BH21" s="111" t="s">
        <v>680</v>
      </c>
      <c r="BI21" s="111" t="s">
        <v>681</v>
      </c>
      <c r="BJ21" s="111"/>
      <c r="BK21" s="111" t="s">
        <v>203</v>
      </c>
      <c r="BL21" s="111" t="s">
        <v>211</v>
      </c>
      <c r="BM21" s="111" t="s">
        <v>219</v>
      </c>
      <c r="BN21" s="111" t="s">
        <v>227</v>
      </c>
      <c r="BO21" s="111" t="s">
        <v>235</v>
      </c>
      <c r="BP21" s="111" t="s">
        <v>243</v>
      </c>
      <c r="BQ21" s="111"/>
      <c r="BR21" s="111" t="s">
        <v>251</v>
      </c>
      <c r="BS21" s="111" t="s">
        <v>259</v>
      </c>
      <c r="BT21" s="111" t="s">
        <v>267</v>
      </c>
      <c r="BU21" s="111" t="s">
        <v>275</v>
      </c>
      <c r="BV21" s="111"/>
      <c r="BW21" s="111" t="s">
        <v>283</v>
      </c>
      <c r="BX21" s="111" t="s">
        <v>291</v>
      </c>
      <c r="BY21" s="111" t="s">
        <v>299</v>
      </c>
      <c r="BZ21" s="111" t="s">
        <v>307</v>
      </c>
      <c r="CA21" s="111" t="s">
        <v>315</v>
      </c>
      <c r="CB21" s="111" t="s">
        <v>323</v>
      </c>
      <c r="CC21" s="116"/>
      <c r="CD21" s="72" t="s">
        <v>383</v>
      </c>
      <c r="CE21" s="73">
        <f>SUM(CE16:CE20)</f>
        <v>0.23685950979628667</v>
      </c>
      <c r="CF21" s="73">
        <f>SUM(CF16:CF20)</f>
        <v>0.39531398782670324</v>
      </c>
      <c r="CG21" s="73">
        <f>SUM(CG16:CG20)</f>
        <v>4.0649604160063607E-2</v>
      </c>
      <c r="CH21" s="73">
        <f>SUM(CH16:CH20)</f>
        <v>1.2242327276195069</v>
      </c>
      <c r="CK21" s="76" t="s">
        <v>375</v>
      </c>
      <c r="CL21" s="77">
        <f>(CH21/CL17)*100%</f>
        <v>0.24484654552390137</v>
      </c>
    </row>
    <row r="22" spans="1:90" ht="15.75" thickBot="1" x14ac:dyDescent="0.3">
      <c r="A22" s="11">
        <v>20</v>
      </c>
      <c r="B22" s="56">
        <v>42</v>
      </c>
      <c r="C22" s="56">
        <v>17</v>
      </c>
      <c r="D22" s="56">
        <v>46</v>
      </c>
      <c r="F22" s="42"/>
      <c r="G22" s="42"/>
      <c r="H22" s="42"/>
      <c r="Q22" s="57">
        <v>7</v>
      </c>
      <c r="R22" s="2"/>
      <c r="S22" s="2"/>
      <c r="T22" s="2"/>
      <c r="U22" s="2"/>
      <c r="V22" s="2"/>
      <c r="W22" s="2" t="s">
        <v>624</v>
      </c>
      <c r="X22" s="111">
        <f>1/(1+(2.71828183^-R22))</f>
        <v>0.5</v>
      </c>
      <c r="Y22" s="111" t="s">
        <v>630</v>
      </c>
      <c r="Z22" s="111" t="s">
        <v>632</v>
      </c>
      <c r="AA22" s="111" t="s">
        <v>634</v>
      </c>
      <c r="AB22" s="111" t="s">
        <v>636</v>
      </c>
      <c r="AC22" s="111" t="s">
        <v>638</v>
      </c>
      <c r="AD22" s="111"/>
      <c r="AE22" s="111"/>
      <c r="AF22" s="14"/>
      <c r="AG22" s="14"/>
      <c r="AH22" s="109"/>
      <c r="AI22" s="54"/>
      <c r="AJ22" s="54"/>
      <c r="AK22" s="54"/>
      <c r="AL22" s="54"/>
      <c r="AM22" s="54"/>
      <c r="AN22" s="54"/>
      <c r="AO22" s="54"/>
      <c r="AP22" s="54"/>
      <c r="AQ22" s="54"/>
      <c r="AR22" s="54"/>
      <c r="AS22" s="54"/>
      <c r="AT22" s="54"/>
      <c r="AU22" s="54"/>
      <c r="AV22" s="54"/>
      <c r="AY22" s="111"/>
      <c r="AZ22" s="54"/>
      <c r="BA22" s="54"/>
      <c r="BB22" s="54"/>
      <c r="BC22" s="54"/>
      <c r="BD22" s="54"/>
      <c r="BE22" s="54"/>
      <c r="BF22" s="54"/>
      <c r="BG22" s="111"/>
      <c r="BH22" s="111"/>
      <c r="BI22" s="111"/>
      <c r="BJ22" s="111"/>
      <c r="BK22" s="111" t="s">
        <v>204</v>
      </c>
      <c r="BL22" s="111" t="s">
        <v>212</v>
      </c>
      <c r="BM22" s="111" t="s">
        <v>220</v>
      </c>
      <c r="BN22" s="111" t="s">
        <v>228</v>
      </c>
      <c r="BO22" s="111" t="s">
        <v>236</v>
      </c>
      <c r="BP22" s="111" t="s">
        <v>244</v>
      </c>
      <c r="BQ22" s="111"/>
      <c r="BR22" s="111" t="s">
        <v>252</v>
      </c>
      <c r="BS22" s="111" t="s">
        <v>260</v>
      </c>
      <c r="BT22" s="111" t="s">
        <v>268</v>
      </c>
      <c r="BU22" s="111" t="s">
        <v>276</v>
      </c>
      <c r="BV22" s="111"/>
      <c r="BW22" s="111" t="s">
        <v>284</v>
      </c>
      <c r="BX22" s="111" t="s">
        <v>292</v>
      </c>
      <c r="BY22" s="111" t="s">
        <v>300</v>
      </c>
      <c r="BZ22" s="111" t="s">
        <v>308</v>
      </c>
      <c r="CA22" s="111" t="s">
        <v>316</v>
      </c>
      <c r="CB22" s="111" t="s">
        <v>324</v>
      </c>
      <c r="CC22" s="111"/>
      <c r="CK22" s="78" t="s">
        <v>377</v>
      </c>
      <c r="CL22" s="98">
        <f>100%-CL21</f>
        <v>0.75515345447609861</v>
      </c>
    </row>
    <row r="23" spans="1:90" x14ac:dyDescent="0.25">
      <c r="A23" s="11">
        <v>21</v>
      </c>
      <c r="B23" s="56">
        <v>46</v>
      </c>
      <c r="C23" s="56">
        <v>20</v>
      </c>
      <c r="D23" s="56">
        <v>49</v>
      </c>
      <c r="F23" s="42"/>
      <c r="G23" s="42"/>
      <c r="H23" s="42"/>
      <c r="Q23" s="57">
        <v>8</v>
      </c>
      <c r="X23" s="111"/>
      <c r="Y23" s="111"/>
      <c r="Z23" s="111"/>
      <c r="AA23" s="111"/>
      <c r="AB23" s="111"/>
      <c r="AC23" s="111"/>
      <c r="AD23" s="111"/>
      <c r="AE23" s="111"/>
      <c r="AF23" s="14"/>
      <c r="AG23" s="14"/>
      <c r="AH23" s="109"/>
      <c r="AI23" s="54"/>
      <c r="AJ23" s="54"/>
      <c r="AK23" s="54"/>
      <c r="AL23" s="54"/>
      <c r="AM23" s="54"/>
      <c r="AN23" s="54"/>
      <c r="AO23" s="54"/>
      <c r="AP23" s="54"/>
      <c r="AQ23" s="54"/>
      <c r="AR23" s="54"/>
      <c r="AS23" s="54"/>
      <c r="AT23" s="54"/>
      <c r="AU23" s="54"/>
      <c r="AV23" s="54"/>
      <c r="AW23" s="54"/>
      <c r="AX23" s="54"/>
      <c r="AY23" s="111"/>
      <c r="AZ23" s="54"/>
      <c r="BA23" s="54"/>
      <c r="BB23" s="54"/>
      <c r="BC23" s="54"/>
      <c r="BD23" s="54"/>
      <c r="BE23" s="54"/>
      <c r="BF23" s="54"/>
      <c r="BG23" s="111"/>
      <c r="BH23" s="111"/>
      <c r="BI23" s="111"/>
      <c r="BJ23" s="111"/>
      <c r="BK23" s="111" t="s">
        <v>205</v>
      </c>
      <c r="BL23" s="111" t="s">
        <v>213</v>
      </c>
      <c r="BM23" s="111" t="s">
        <v>221</v>
      </c>
      <c r="BN23" s="111" t="s">
        <v>229</v>
      </c>
      <c r="BO23" s="111" t="s">
        <v>237</v>
      </c>
      <c r="BP23" s="111" t="s">
        <v>245</v>
      </c>
      <c r="BQ23" s="111"/>
      <c r="BR23" s="111" t="s">
        <v>253</v>
      </c>
      <c r="BS23" s="111" t="s">
        <v>261</v>
      </c>
      <c r="BT23" s="111" t="s">
        <v>269</v>
      </c>
      <c r="BU23" s="111" t="s">
        <v>277</v>
      </c>
      <c r="BV23" s="111"/>
      <c r="BW23" s="111" t="s">
        <v>285</v>
      </c>
      <c r="BX23" s="111" t="s">
        <v>293</v>
      </c>
      <c r="BY23" s="111" t="s">
        <v>301</v>
      </c>
      <c r="BZ23" s="111" t="s">
        <v>309</v>
      </c>
      <c r="CA23" s="111" t="s">
        <v>317</v>
      </c>
      <c r="CB23" s="111" t="s">
        <v>325</v>
      </c>
      <c r="CC23" s="111"/>
      <c r="CE23" s="2"/>
      <c r="CF23" s="2"/>
    </row>
    <row r="24" spans="1:90" x14ac:dyDescent="0.25">
      <c r="A24" s="11">
        <v>22</v>
      </c>
      <c r="B24" s="56">
        <v>49</v>
      </c>
      <c r="C24" s="56">
        <v>42</v>
      </c>
      <c r="D24" s="56">
        <v>27</v>
      </c>
      <c r="F24" s="42"/>
      <c r="G24" s="42"/>
      <c r="H24" s="42"/>
      <c r="Q24" s="57">
        <v>9</v>
      </c>
      <c r="X24" s="111"/>
      <c r="Y24" s="111"/>
      <c r="Z24" s="111"/>
      <c r="AA24" s="111"/>
      <c r="AB24" s="111"/>
      <c r="AC24" s="111"/>
      <c r="AD24" s="54"/>
      <c r="AE24" s="54"/>
      <c r="AF24" s="54"/>
      <c r="AG24" s="54"/>
      <c r="AH24" s="54"/>
      <c r="AI24" s="54"/>
      <c r="AJ24" s="54"/>
      <c r="AK24" s="54"/>
      <c r="AL24" s="54"/>
      <c r="AM24" s="54"/>
      <c r="AN24" s="54"/>
      <c r="AO24" s="54"/>
      <c r="AP24" s="54"/>
      <c r="AQ24" s="54"/>
      <c r="AR24" s="54"/>
      <c r="AS24" s="54"/>
      <c r="AT24" s="54"/>
      <c r="AU24" s="54"/>
      <c r="AV24" s="54"/>
      <c r="AW24" s="54"/>
      <c r="AX24" s="54"/>
      <c r="AY24" s="54"/>
      <c r="AZ24" s="54"/>
      <c r="BA24" s="54"/>
      <c r="BB24" s="54"/>
      <c r="BC24" s="54"/>
      <c r="BD24" s="54"/>
      <c r="BE24" s="54"/>
      <c r="BF24" s="54"/>
      <c r="BG24" s="111"/>
      <c r="BH24" s="111"/>
      <c r="BI24" s="111"/>
      <c r="BJ24" s="111"/>
      <c r="BK24" s="111" t="s">
        <v>206</v>
      </c>
      <c r="BL24" s="111" t="s">
        <v>214</v>
      </c>
      <c r="BM24" s="111" t="s">
        <v>222</v>
      </c>
      <c r="BN24" s="111" t="s">
        <v>230</v>
      </c>
      <c r="BO24" s="111" t="s">
        <v>238</v>
      </c>
      <c r="BP24" s="111" t="s">
        <v>246</v>
      </c>
      <c r="BQ24" s="111"/>
      <c r="BR24" s="111" t="s">
        <v>254</v>
      </c>
      <c r="BS24" s="111" t="s">
        <v>262</v>
      </c>
      <c r="BT24" s="111" t="s">
        <v>270</v>
      </c>
      <c r="BU24" s="111" t="s">
        <v>278</v>
      </c>
      <c r="BV24" s="111"/>
      <c r="BW24" s="111" t="s">
        <v>286</v>
      </c>
      <c r="BX24" s="111" t="s">
        <v>294</v>
      </c>
      <c r="BY24" s="111" t="s">
        <v>302</v>
      </c>
      <c r="BZ24" s="111" t="s">
        <v>310</v>
      </c>
      <c r="CA24" s="111" t="s">
        <v>318</v>
      </c>
      <c r="CB24" s="111" t="s">
        <v>326</v>
      </c>
      <c r="CC24" s="111"/>
      <c r="CE24" s="2"/>
      <c r="CF24" s="2"/>
      <c r="CK24" s="83" t="s">
        <v>392</v>
      </c>
    </row>
    <row r="25" spans="1:90" x14ac:dyDescent="0.25">
      <c r="A25" s="11">
        <v>23</v>
      </c>
      <c r="B25" s="56">
        <v>49</v>
      </c>
      <c r="C25" s="56">
        <v>27</v>
      </c>
      <c r="D25" s="56">
        <v>30</v>
      </c>
      <c r="F25" s="42"/>
      <c r="G25" s="42"/>
      <c r="H25" s="42"/>
      <c r="Q25" s="57">
        <v>10</v>
      </c>
      <c r="X25" s="54"/>
      <c r="Y25" s="54"/>
      <c r="Z25" s="54"/>
      <c r="AA25" s="54"/>
      <c r="AB25" s="54"/>
      <c r="AC25" s="54"/>
      <c r="AD25" s="54"/>
      <c r="AE25" s="54"/>
      <c r="AF25" s="54"/>
      <c r="AG25" s="54"/>
      <c r="AH25" s="54"/>
      <c r="AI25" s="54"/>
      <c r="AJ25" s="54"/>
      <c r="AK25" s="54"/>
      <c r="AL25" s="54"/>
      <c r="AM25" s="54"/>
      <c r="AN25" s="54"/>
      <c r="AO25" s="54"/>
      <c r="AP25" s="54"/>
      <c r="AQ25" s="54"/>
      <c r="AR25" s="54"/>
      <c r="AS25" s="54"/>
      <c r="AT25" s="54"/>
      <c r="AU25" s="54"/>
      <c r="AV25" s="54"/>
      <c r="AW25" s="54"/>
      <c r="AX25" s="54"/>
      <c r="AY25" s="54"/>
      <c r="AZ25" s="54"/>
      <c r="BA25" s="54"/>
      <c r="BB25" s="54"/>
      <c r="BC25" s="54"/>
      <c r="BD25" s="54"/>
      <c r="BE25" s="54"/>
      <c r="BF25" s="54"/>
      <c r="BG25" s="111"/>
      <c r="BH25" s="111"/>
      <c r="BI25" s="111"/>
      <c r="BJ25" s="111"/>
      <c r="BK25" s="111" t="s">
        <v>207</v>
      </c>
      <c r="BL25" s="111" t="s">
        <v>215</v>
      </c>
      <c r="BM25" s="111" t="s">
        <v>223</v>
      </c>
      <c r="BN25" s="111" t="s">
        <v>231</v>
      </c>
      <c r="BO25" s="111" t="s">
        <v>239</v>
      </c>
      <c r="BP25" s="111" t="s">
        <v>247</v>
      </c>
      <c r="BQ25" s="111"/>
      <c r="BR25" s="111" t="s">
        <v>255</v>
      </c>
      <c r="BS25" s="111" t="s">
        <v>263</v>
      </c>
      <c r="BT25" s="111" t="s">
        <v>271</v>
      </c>
      <c r="BU25" s="111" t="s">
        <v>279</v>
      </c>
      <c r="BV25" s="111"/>
      <c r="BW25" s="111" t="s">
        <v>287</v>
      </c>
      <c r="BX25" s="111" t="s">
        <v>295</v>
      </c>
      <c r="BY25" s="111" t="s">
        <v>303</v>
      </c>
      <c r="BZ25" s="111" t="s">
        <v>311</v>
      </c>
      <c r="CA25" s="111" t="s">
        <v>319</v>
      </c>
      <c r="CB25" s="111" t="s">
        <v>327</v>
      </c>
      <c r="CC25" s="111"/>
      <c r="CE25" s="2"/>
      <c r="CK25" s="83" t="s">
        <v>393</v>
      </c>
    </row>
    <row r="26" spans="1:90" x14ac:dyDescent="0.25">
      <c r="A26" s="11">
        <v>24</v>
      </c>
      <c r="B26" s="56">
        <v>49</v>
      </c>
      <c r="C26" s="56">
        <v>27</v>
      </c>
      <c r="D26" s="56">
        <v>24</v>
      </c>
      <c r="F26" s="42"/>
      <c r="G26" s="42"/>
      <c r="H26" s="42"/>
      <c r="Q26" s="57">
        <v>11</v>
      </c>
      <c r="X26" s="54"/>
      <c r="Y26" s="54"/>
      <c r="Z26" s="54"/>
      <c r="AA26" s="54"/>
      <c r="AB26" s="54"/>
      <c r="AC26" s="54"/>
      <c r="AD26" s="54"/>
      <c r="AE26" s="54"/>
      <c r="AF26" s="54"/>
      <c r="AG26" s="54"/>
      <c r="AH26" s="54"/>
      <c r="AI26" s="54"/>
      <c r="AJ26" s="54"/>
      <c r="AK26" s="54"/>
      <c r="AL26" s="54"/>
      <c r="AM26" s="54"/>
      <c r="AN26" s="54"/>
      <c r="AO26" s="54"/>
      <c r="AP26" s="54"/>
      <c r="AQ26" s="54"/>
      <c r="AR26" s="54"/>
      <c r="AS26" s="54"/>
      <c r="AT26" s="54"/>
      <c r="AU26" s="54"/>
      <c r="AV26" s="54"/>
      <c r="AW26" s="54"/>
      <c r="AX26" s="54"/>
      <c r="AY26" s="54"/>
      <c r="AZ26" s="54"/>
      <c r="BA26" s="54"/>
      <c r="BB26" s="54"/>
      <c r="BC26" s="54"/>
      <c r="BD26" s="54"/>
      <c r="BE26" s="54"/>
      <c r="BF26" s="54"/>
      <c r="BG26" s="111"/>
      <c r="BH26" s="111"/>
      <c r="BI26" s="111"/>
      <c r="BJ26" s="111"/>
      <c r="BK26" s="111" t="s">
        <v>208</v>
      </c>
      <c r="BL26" s="111" t="s">
        <v>216</v>
      </c>
      <c r="BM26" s="111" t="s">
        <v>224</v>
      </c>
      <c r="BN26" s="111" t="s">
        <v>232</v>
      </c>
      <c r="BO26" s="111" t="s">
        <v>240</v>
      </c>
      <c r="BP26" s="111" t="s">
        <v>248</v>
      </c>
      <c r="BQ26" s="111"/>
      <c r="BR26" s="111" t="s">
        <v>256</v>
      </c>
      <c r="BS26" s="111" t="s">
        <v>264</v>
      </c>
      <c r="BT26" s="111" t="s">
        <v>272</v>
      </c>
      <c r="BU26" s="111" t="s">
        <v>280</v>
      </c>
      <c r="BV26" s="111"/>
      <c r="BW26" s="111" t="s">
        <v>288</v>
      </c>
      <c r="BX26" s="111" t="s">
        <v>296</v>
      </c>
      <c r="BY26" s="111" t="s">
        <v>304</v>
      </c>
      <c r="BZ26" s="111" t="s">
        <v>312</v>
      </c>
      <c r="CA26" s="111" t="s">
        <v>320</v>
      </c>
      <c r="CB26" s="111" t="s">
        <v>328</v>
      </c>
      <c r="CC26" s="111"/>
      <c r="CE26" s="2"/>
      <c r="CK26" s="83" t="s">
        <v>394</v>
      </c>
    </row>
    <row r="27" spans="1:90" x14ac:dyDescent="0.25">
      <c r="A27" s="11">
        <v>25</v>
      </c>
      <c r="B27" s="56">
        <v>30</v>
      </c>
      <c r="C27" s="56">
        <v>24</v>
      </c>
      <c r="D27" s="56">
        <v>27</v>
      </c>
      <c r="F27" s="42"/>
      <c r="G27" s="42"/>
      <c r="H27" s="42"/>
      <c r="Q27" s="57">
        <v>12</v>
      </c>
      <c r="X27" s="54"/>
      <c r="Y27" s="54"/>
      <c r="Z27" s="54"/>
      <c r="AA27" s="54"/>
      <c r="AB27" s="54"/>
      <c r="AC27" s="54"/>
      <c r="AD27" s="54"/>
      <c r="AE27" s="54"/>
      <c r="AF27" s="54"/>
      <c r="AG27" s="54"/>
      <c r="AH27" s="54"/>
      <c r="AI27" s="54"/>
      <c r="AJ27" s="54"/>
      <c r="AK27" s="54"/>
      <c r="AL27" s="54"/>
      <c r="AM27" s="54"/>
      <c r="AN27" s="54"/>
      <c r="AO27" s="54"/>
      <c r="AP27" s="54"/>
      <c r="AQ27" s="54"/>
      <c r="AR27" s="54"/>
      <c r="AS27" s="54"/>
      <c r="AT27" s="54"/>
      <c r="AU27" s="54"/>
      <c r="AV27" s="54"/>
      <c r="AW27" s="54"/>
      <c r="AX27" s="54"/>
      <c r="AY27" s="54"/>
      <c r="AZ27" s="54"/>
      <c r="BA27" s="54"/>
      <c r="BB27" s="54"/>
      <c r="BC27" s="54"/>
      <c r="BD27" s="54"/>
      <c r="BE27" s="54"/>
      <c r="BF27" s="54"/>
      <c r="BG27" s="54"/>
      <c r="BH27" s="54"/>
      <c r="BI27" s="54"/>
      <c r="BJ27" s="54"/>
      <c r="BK27" s="111" t="s">
        <v>209</v>
      </c>
      <c r="BL27" s="111" t="s">
        <v>217</v>
      </c>
      <c r="BM27" s="111" t="s">
        <v>225</v>
      </c>
      <c r="BN27" s="111" t="s">
        <v>233</v>
      </c>
      <c r="BO27" s="111" t="s">
        <v>241</v>
      </c>
      <c r="BP27" s="111" t="s">
        <v>249</v>
      </c>
      <c r="BQ27" s="111"/>
      <c r="BR27" s="111" t="s">
        <v>257</v>
      </c>
      <c r="BS27" s="111" t="s">
        <v>265</v>
      </c>
      <c r="BT27" s="111" t="s">
        <v>273</v>
      </c>
      <c r="BU27" s="111" t="s">
        <v>281</v>
      </c>
      <c r="BV27" s="111"/>
      <c r="BW27" s="111" t="s">
        <v>289</v>
      </c>
      <c r="BX27" s="111" t="s">
        <v>297</v>
      </c>
      <c r="BY27" s="111" t="s">
        <v>305</v>
      </c>
      <c r="BZ27" s="111" t="s">
        <v>313</v>
      </c>
      <c r="CA27" s="111" t="s">
        <v>321</v>
      </c>
      <c r="CB27" s="111" t="s">
        <v>329</v>
      </c>
      <c r="CC27" s="111"/>
      <c r="CE27" s="2"/>
      <c r="CK27" s="84" t="s">
        <v>395</v>
      </c>
    </row>
    <row r="28" spans="1:90" x14ac:dyDescent="0.25">
      <c r="A28" s="11">
        <v>26</v>
      </c>
      <c r="B28" s="56">
        <v>30</v>
      </c>
      <c r="C28" s="56">
        <v>24</v>
      </c>
      <c r="D28" s="56">
        <v>33</v>
      </c>
      <c r="F28" s="42"/>
      <c r="G28" s="42"/>
      <c r="H28" s="42"/>
      <c r="Q28" s="57">
        <v>13</v>
      </c>
      <c r="X28" s="54"/>
      <c r="Y28" s="54"/>
      <c r="Z28" s="54"/>
      <c r="AA28" s="54"/>
      <c r="AB28" s="54"/>
      <c r="AC28" s="54"/>
      <c r="AD28" s="54"/>
      <c r="AE28" s="54"/>
      <c r="AF28" s="54"/>
      <c r="AG28" s="54"/>
      <c r="AH28" s="54"/>
      <c r="AI28" s="54"/>
      <c r="AJ28" s="54"/>
      <c r="AK28" s="54"/>
      <c r="AL28" s="54"/>
      <c r="AM28" s="54"/>
      <c r="AN28" s="54"/>
      <c r="AO28" s="54"/>
      <c r="AP28" s="54"/>
      <c r="AQ28" s="54"/>
      <c r="AR28" s="54"/>
      <c r="AS28" s="54"/>
      <c r="AT28" s="54"/>
      <c r="AU28" s="54"/>
      <c r="AV28" s="54"/>
      <c r="AW28" s="54"/>
      <c r="AX28" s="54"/>
      <c r="AY28" s="54"/>
      <c r="AZ28" s="54"/>
      <c r="BA28" s="54"/>
      <c r="BB28" s="54"/>
      <c r="BC28" s="54"/>
      <c r="BD28" s="54"/>
      <c r="BE28" s="54"/>
      <c r="BF28" s="54"/>
      <c r="BG28" s="54"/>
      <c r="BH28" s="54"/>
      <c r="BI28" s="54"/>
      <c r="BJ28" s="54"/>
      <c r="BK28" s="111" t="s">
        <v>210</v>
      </c>
      <c r="BL28" s="111" t="s">
        <v>218</v>
      </c>
      <c r="BM28" s="111" t="s">
        <v>226</v>
      </c>
      <c r="BN28" s="111" t="s">
        <v>234</v>
      </c>
      <c r="BO28" s="111" t="s">
        <v>242</v>
      </c>
      <c r="BP28" s="111" t="s">
        <v>250</v>
      </c>
      <c r="BQ28" s="111"/>
      <c r="BR28" s="111" t="s">
        <v>258</v>
      </c>
      <c r="BS28" s="111" t="s">
        <v>266</v>
      </c>
      <c r="BT28" s="111" t="s">
        <v>274</v>
      </c>
      <c r="BU28" s="111" t="s">
        <v>282</v>
      </c>
      <c r="BV28" s="111"/>
      <c r="BW28" s="111" t="s">
        <v>290</v>
      </c>
      <c r="BX28" s="111" t="s">
        <v>298</v>
      </c>
      <c r="BY28" s="111" t="s">
        <v>306</v>
      </c>
      <c r="BZ28" s="111" t="s">
        <v>314</v>
      </c>
      <c r="CA28" s="111" t="s">
        <v>322</v>
      </c>
      <c r="CB28" s="111" t="s">
        <v>330</v>
      </c>
      <c r="CC28" s="111"/>
    </row>
    <row r="29" spans="1:90" x14ac:dyDescent="0.25">
      <c r="A29" s="11">
        <v>27</v>
      </c>
      <c r="B29" s="56">
        <v>33</v>
      </c>
      <c r="C29" s="56">
        <v>24</v>
      </c>
      <c r="D29" s="56">
        <v>32</v>
      </c>
      <c r="F29" s="42"/>
      <c r="G29" s="42"/>
      <c r="H29" s="42"/>
      <c r="AV29" s="54"/>
      <c r="AW29" s="54"/>
      <c r="AX29" s="54"/>
      <c r="BK29" s="111"/>
      <c r="BL29" s="111"/>
      <c r="BM29" s="111"/>
      <c r="BN29" s="111"/>
      <c r="BO29" s="111"/>
      <c r="BP29" s="111"/>
      <c r="BQ29" s="111"/>
      <c r="BR29" s="111"/>
      <c r="BS29" s="111"/>
      <c r="BT29" s="111"/>
      <c r="BU29" s="111"/>
      <c r="BV29" s="111"/>
      <c r="BW29" s="111"/>
      <c r="BX29" s="111"/>
      <c r="BY29" s="111"/>
      <c r="BZ29" s="111"/>
      <c r="CA29" s="111"/>
      <c r="CB29" s="111"/>
      <c r="CC29" s="111"/>
    </row>
    <row r="30" spans="1:90" x14ac:dyDescent="0.25">
      <c r="A30" s="11">
        <v>28</v>
      </c>
      <c r="B30" s="56">
        <v>33</v>
      </c>
      <c r="C30" s="56">
        <v>27</v>
      </c>
      <c r="D30" s="56">
        <v>26</v>
      </c>
      <c r="F30" s="42"/>
      <c r="G30" s="42"/>
      <c r="H30" s="42"/>
      <c r="X30" s="54"/>
      <c r="Y30" s="54"/>
      <c r="Z30" s="54"/>
      <c r="AA30" s="54"/>
      <c r="AV30" s="54"/>
      <c r="AW30" s="54"/>
      <c r="AX30" s="54"/>
      <c r="BK30" s="111"/>
      <c r="BL30" s="111"/>
      <c r="BM30" s="111"/>
      <c r="BN30" s="111"/>
      <c r="BO30" s="111"/>
      <c r="BP30" s="111"/>
      <c r="BQ30" s="111"/>
      <c r="BR30" s="111"/>
      <c r="BS30" s="111"/>
      <c r="BT30" s="111"/>
      <c r="BU30" s="111"/>
      <c r="BV30" s="111"/>
      <c r="BW30" s="111"/>
      <c r="BX30" s="111"/>
      <c r="BY30" s="111"/>
      <c r="BZ30" s="111"/>
      <c r="CA30" s="111"/>
      <c r="CB30" s="111"/>
      <c r="CC30" s="111"/>
    </row>
    <row r="31" spans="1:90" x14ac:dyDescent="0.25">
      <c r="A31" s="11">
        <v>29</v>
      </c>
      <c r="B31" s="56">
        <v>33</v>
      </c>
      <c r="C31" s="56">
        <v>26</v>
      </c>
      <c r="D31" s="56">
        <v>40</v>
      </c>
      <c r="F31" s="42"/>
      <c r="G31" s="42"/>
      <c r="H31" s="42"/>
      <c r="X31" s="54"/>
      <c r="Y31" s="54"/>
      <c r="Z31" s="54"/>
      <c r="AA31" s="54"/>
      <c r="AV31" s="54"/>
      <c r="AW31" s="54"/>
      <c r="AX31" s="54"/>
    </row>
    <row r="32" spans="1:90" x14ac:dyDescent="0.25">
      <c r="A32" s="11">
        <v>30</v>
      </c>
      <c r="B32" s="56">
        <v>32</v>
      </c>
      <c r="C32" s="56">
        <v>26</v>
      </c>
      <c r="D32" s="56">
        <v>29</v>
      </c>
      <c r="F32" s="42"/>
      <c r="G32" s="42"/>
      <c r="H32" s="42"/>
      <c r="X32" s="54"/>
      <c r="Y32" s="54"/>
      <c r="Z32" s="54"/>
      <c r="AA32" s="54"/>
      <c r="AV32" s="54"/>
      <c r="AW32" s="54"/>
      <c r="AX32" s="54"/>
    </row>
    <row r="33" spans="1:50" x14ac:dyDescent="0.25">
      <c r="A33" s="11">
        <v>31</v>
      </c>
      <c r="B33" s="56">
        <v>40</v>
      </c>
      <c r="C33" s="56">
        <v>26</v>
      </c>
      <c r="D33" s="56">
        <v>29</v>
      </c>
      <c r="F33" s="42"/>
      <c r="G33" s="42"/>
      <c r="H33" s="42"/>
      <c r="X33" s="54"/>
      <c r="Y33" s="54"/>
      <c r="Z33" s="54"/>
      <c r="AA33" s="54"/>
      <c r="AV33" s="54"/>
      <c r="AW33" s="54"/>
      <c r="AX33" s="54"/>
    </row>
    <row r="34" spans="1:50" x14ac:dyDescent="0.25">
      <c r="A34" s="11">
        <v>32</v>
      </c>
      <c r="B34" s="56">
        <v>40</v>
      </c>
      <c r="C34" s="56">
        <v>26</v>
      </c>
      <c r="D34" s="56">
        <v>34</v>
      </c>
      <c r="F34" s="42"/>
      <c r="G34" s="42"/>
      <c r="H34" s="42"/>
      <c r="X34" s="54"/>
      <c r="Y34" s="54"/>
      <c r="Z34" s="54"/>
      <c r="AA34" s="54"/>
      <c r="AV34" s="54"/>
      <c r="AW34" s="54"/>
      <c r="AX34" s="54"/>
    </row>
    <row r="35" spans="1:50" x14ac:dyDescent="0.25">
      <c r="A35" s="11">
        <v>33</v>
      </c>
      <c r="B35" s="56">
        <v>34</v>
      </c>
      <c r="C35" s="56">
        <v>29</v>
      </c>
      <c r="D35" s="56">
        <v>38</v>
      </c>
      <c r="F35" s="42"/>
      <c r="G35" s="42"/>
      <c r="H35" s="42"/>
      <c r="X35" s="54"/>
      <c r="Y35" s="54"/>
      <c r="Z35" s="54"/>
      <c r="AA35" s="54"/>
    </row>
    <row r="36" spans="1:50" x14ac:dyDescent="0.25">
      <c r="A36" s="11">
        <v>34</v>
      </c>
      <c r="B36" s="56">
        <v>38</v>
      </c>
      <c r="C36" s="56">
        <v>29</v>
      </c>
      <c r="D36" s="56">
        <v>53</v>
      </c>
      <c r="F36" s="42"/>
      <c r="G36" s="42"/>
      <c r="H36" s="42"/>
      <c r="X36" s="54"/>
      <c r="Y36" s="54"/>
      <c r="Z36" s="54"/>
      <c r="AA36" s="54"/>
    </row>
    <row r="37" spans="1:50" x14ac:dyDescent="0.25">
      <c r="A37" s="11">
        <v>35</v>
      </c>
      <c r="B37" s="56">
        <v>53</v>
      </c>
      <c r="C37" s="56">
        <v>34</v>
      </c>
      <c r="D37" s="56">
        <v>52</v>
      </c>
      <c r="F37" s="42"/>
      <c r="G37" s="42"/>
      <c r="H37" s="42"/>
    </row>
    <row r="38" spans="1:50" x14ac:dyDescent="0.25">
      <c r="A38" s="11">
        <v>36</v>
      </c>
      <c r="B38" s="56">
        <v>53</v>
      </c>
      <c r="C38" s="56">
        <v>38</v>
      </c>
      <c r="D38" s="56">
        <v>47</v>
      </c>
      <c r="F38" s="42"/>
      <c r="G38" s="42"/>
      <c r="H38" s="42"/>
    </row>
    <row r="39" spans="1:50" x14ac:dyDescent="0.25">
      <c r="A39" s="11">
        <v>37</v>
      </c>
      <c r="B39" s="56">
        <v>53</v>
      </c>
      <c r="C39" s="56">
        <v>47</v>
      </c>
      <c r="D39" s="56">
        <v>43</v>
      </c>
      <c r="F39" s="42"/>
      <c r="G39" s="42"/>
      <c r="H39" s="42"/>
    </row>
    <row r="40" spans="1:50" x14ac:dyDescent="0.25">
      <c r="A40" s="11">
        <v>38</v>
      </c>
      <c r="B40" s="56">
        <v>52</v>
      </c>
      <c r="C40" s="56">
        <v>43</v>
      </c>
      <c r="D40" s="56">
        <v>25</v>
      </c>
      <c r="F40" s="42"/>
      <c r="G40" s="42"/>
      <c r="H40" s="42"/>
    </row>
    <row r="41" spans="1:50" x14ac:dyDescent="0.25">
      <c r="A41" s="11">
        <v>39</v>
      </c>
      <c r="B41" s="56">
        <v>47</v>
      </c>
      <c r="C41" s="56">
        <v>25</v>
      </c>
      <c r="D41" s="56">
        <v>24</v>
      </c>
      <c r="F41" s="42"/>
      <c r="G41" s="42"/>
      <c r="H41" s="42"/>
    </row>
    <row r="42" spans="1:50" x14ac:dyDescent="0.25">
      <c r="A42" s="11">
        <v>40</v>
      </c>
      <c r="B42" s="56">
        <v>43</v>
      </c>
      <c r="C42" s="56">
        <v>24</v>
      </c>
      <c r="D42" s="56">
        <v>56</v>
      </c>
      <c r="F42" s="42"/>
      <c r="G42" s="42"/>
      <c r="H42" s="42"/>
    </row>
    <row r="43" spans="1:50" x14ac:dyDescent="0.25">
      <c r="A43" s="11">
        <v>41</v>
      </c>
      <c r="B43" s="56">
        <v>56</v>
      </c>
      <c r="C43" s="56">
        <v>24</v>
      </c>
      <c r="D43" s="56">
        <v>54</v>
      </c>
      <c r="F43" s="42"/>
      <c r="G43" s="42"/>
      <c r="H43" s="42"/>
    </row>
    <row r="44" spans="1:50" x14ac:dyDescent="0.25">
      <c r="A44" s="11">
        <v>42</v>
      </c>
      <c r="B44" s="56">
        <v>56</v>
      </c>
      <c r="C44" s="56">
        <v>24</v>
      </c>
      <c r="D44" s="56">
        <v>60</v>
      </c>
      <c r="F44" s="42"/>
      <c r="G44" s="42"/>
      <c r="H44" s="42"/>
    </row>
    <row r="45" spans="1:50" x14ac:dyDescent="0.25">
      <c r="A45" s="11">
        <v>43</v>
      </c>
      <c r="B45" s="56">
        <v>60</v>
      </c>
      <c r="C45" s="56">
        <v>54</v>
      </c>
      <c r="D45" s="56">
        <v>40</v>
      </c>
      <c r="F45" s="42"/>
      <c r="G45" s="42"/>
      <c r="H45" s="42"/>
    </row>
    <row r="46" spans="1:50" x14ac:dyDescent="0.25">
      <c r="A46" s="11">
        <v>44</v>
      </c>
      <c r="B46" s="56">
        <v>60</v>
      </c>
      <c r="C46" s="56">
        <v>40</v>
      </c>
      <c r="D46" s="56">
        <v>35</v>
      </c>
      <c r="F46" s="42"/>
      <c r="G46" s="42"/>
      <c r="H46" s="42"/>
    </row>
    <row r="47" spans="1:50" x14ac:dyDescent="0.25">
      <c r="A47" s="11">
        <v>45</v>
      </c>
      <c r="B47" s="56">
        <v>60</v>
      </c>
      <c r="C47" s="56">
        <v>35</v>
      </c>
      <c r="D47" s="56">
        <v>29</v>
      </c>
      <c r="F47" s="42"/>
      <c r="G47" s="42"/>
      <c r="H47" s="42"/>
    </row>
    <row r="48" spans="1:50" x14ac:dyDescent="0.25">
      <c r="A48" s="11">
        <v>46</v>
      </c>
      <c r="B48" s="56">
        <v>40</v>
      </c>
      <c r="C48" s="56">
        <v>29</v>
      </c>
      <c r="D48" s="56">
        <v>27</v>
      </c>
      <c r="F48" s="42"/>
      <c r="G48" s="42"/>
      <c r="H48" s="42"/>
    </row>
    <row r="49" spans="1:8" x14ac:dyDescent="0.25">
      <c r="A49" s="11">
        <v>47</v>
      </c>
      <c r="B49" s="56">
        <v>35</v>
      </c>
      <c r="C49" s="56">
        <v>27</v>
      </c>
      <c r="D49" s="56">
        <v>47</v>
      </c>
      <c r="F49" s="42"/>
      <c r="G49" s="42"/>
      <c r="H49" s="42"/>
    </row>
    <row r="50" spans="1:8" x14ac:dyDescent="0.25">
      <c r="A50" s="11">
        <v>48</v>
      </c>
      <c r="B50" s="56">
        <v>47</v>
      </c>
      <c r="C50" s="56">
        <v>27</v>
      </c>
      <c r="D50" s="56">
        <v>60</v>
      </c>
      <c r="F50" s="42"/>
      <c r="G50" s="42"/>
      <c r="H50" s="42"/>
    </row>
    <row r="51" spans="1:8" x14ac:dyDescent="0.25">
      <c r="A51" s="11">
        <v>49</v>
      </c>
      <c r="B51" s="56">
        <v>60</v>
      </c>
      <c r="C51" s="56">
        <v>27</v>
      </c>
      <c r="D51" s="56">
        <v>44</v>
      </c>
      <c r="F51" s="42"/>
      <c r="G51" s="42"/>
      <c r="H51" s="42"/>
    </row>
    <row r="52" spans="1:8" x14ac:dyDescent="0.25">
      <c r="A52" s="11">
        <v>50</v>
      </c>
      <c r="B52" s="56">
        <v>60</v>
      </c>
      <c r="C52" s="56">
        <v>44</v>
      </c>
      <c r="D52" s="56">
        <v>51</v>
      </c>
      <c r="F52" s="42"/>
      <c r="G52" s="42"/>
      <c r="H52" s="42"/>
    </row>
    <row r="53" spans="1:8" x14ac:dyDescent="0.25">
      <c r="A53" s="11">
        <v>51</v>
      </c>
      <c r="B53" s="56">
        <v>60</v>
      </c>
      <c r="C53" s="56">
        <v>44</v>
      </c>
      <c r="D53" s="56">
        <v>35</v>
      </c>
      <c r="F53" s="42"/>
      <c r="G53" s="42"/>
      <c r="H53" s="42"/>
    </row>
    <row r="54" spans="1:8" x14ac:dyDescent="0.25">
      <c r="A54" s="11">
        <v>52</v>
      </c>
      <c r="B54" s="56">
        <v>51</v>
      </c>
      <c r="C54" s="56">
        <v>35</v>
      </c>
      <c r="D54" s="56">
        <v>27</v>
      </c>
      <c r="F54" s="42"/>
      <c r="G54" s="42"/>
      <c r="H54" s="42"/>
    </row>
    <row r="55" spans="1:8" x14ac:dyDescent="0.25">
      <c r="A55" s="11">
        <v>53</v>
      </c>
      <c r="B55" s="56">
        <v>51</v>
      </c>
      <c r="C55" s="56">
        <v>27</v>
      </c>
      <c r="D55" s="56">
        <v>31</v>
      </c>
      <c r="F55" s="42"/>
      <c r="G55" s="42"/>
      <c r="H55" s="42"/>
    </row>
    <row r="56" spans="1:8" x14ac:dyDescent="0.25">
      <c r="A56" s="11">
        <v>54</v>
      </c>
      <c r="B56" s="56">
        <v>35</v>
      </c>
      <c r="C56" s="56">
        <v>27</v>
      </c>
      <c r="D56" s="56">
        <v>36</v>
      </c>
      <c r="F56" s="42"/>
      <c r="G56" s="42"/>
      <c r="H56" s="42"/>
    </row>
    <row r="57" spans="1:8" x14ac:dyDescent="0.25">
      <c r="A57" s="11">
        <v>55</v>
      </c>
      <c r="B57" s="56">
        <v>36</v>
      </c>
      <c r="C57" s="56">
        <v>27</v>
      </c>
      <c r="D57" s="56">
        <v>46</v>
      </c>
      <c r="F57" s="42"/>
      <c r="G57" s="42"/>
      <c r="H57" s="42"/>
    </row>
    <row r="58" spans="1:8" x14ac:dyDescent="0.25">
      <c r="A58" s="11">
        <v>56</v>
      </c>
      <c r="B58" s="56">
        <v>46</v>
      </c>
      <c r="C58" s="56">
        <v>31</v>
      </c>
      <c r="D58" s="56">
        <v>50</v>
      </c>
      <c r="F58" s="42"/>
      <c r="G58" s="42"/>
      <c r="H58" s="42"/>
    </row>
    <row r="59" spans="1:8" x14ac:dyDescent="0.25">
      <c r="A59" s="11">
        <v>57</v>
      </c>
      <c r="B59" s="56">
        <v>50</v>
      </c>
      <c r="C59" s="56">
        <v>36</v>
      </c>
      <c r="D59" s="56">
        <v>43</v>
      </c>
      <c r="F59" s="42"/>
      <c r="G59" s="42"/>
      <c r="H59" s="42"/>
    </row>
    <row r="60" spans="1:8" x14ac:dyDescent="0.25">
      <c r="A60" s="11">
        <v>58</v>
      </c>
      <c r="B60" s="56">
        <v>50</v>
      </c>
      <c r="C60" s="56">
        <v>43</v>
      </c>
      <c r="D60" s="56">
        <v>38</v>
      </c>
      <c r="F60" s="42"/>
      <c r="G60" s="42"/>
      <c r="H60" s="42"/>
    </row>
    <row r="61" spans="1:8" x14ac:dyDescent="0.25">
      <c r="A61" s="11">
        <v>59</v>
      </c>
      <c r="B61" s="56">
        <v>50</v>
      </c>
      <c r="C61" s="56">
        <v>38</v>
      </c>
      <c r="D61" s="56">
        <v>36</v>
      </c>
      <c r="F61" s="42"/>
      <c r="G61" s="42"/>
      <c r="H61" s="42"/>
    </row>
    <row r="62" spans="1:8" x14ac:dyDescent="0.25">
      <c r="A62" s="11">
        <v>60</v>
      </c>
      <c r="B62" s="56">
        <v>43</v>
      </c>
      <c r="C62" s="56">
        <v>36</v>
      </c>
      <c r="D62" s="56">
        <v>43</v>
      </c>
      <c r="F62" s="42"/>
      <c r="G62" s="42"/>
      <c r="H62" s="42"/>
    </row>
    <row r="63" spans="1:8" x14ac:dyDescent="0.25">
      <c r="A63" s="11">
        <v>61</v>
      </c>
      <c r="B63" s="56">
        <v>43</v>
      </c>
      <c r="C63" s="56">
        <v>36</v>
      </c>
      <c r="D63" s="56">
        <v>49</v>
      </c>
      <c r="F63" s="42"/>
      <c r="G63" s="42"/>
      <c r="H63" s="42"/>
    </row>
    <row r="64" spans="1:8" x14ac:dyDescent="0.25">
      <c r="A64" s="11">
        <v>62</v>
      </c>
      <c r="B64" s="56">
        <v>49</v>
      </c>
      <c r="C64" s="56">
        <v>36</v>
      </c>
      <c r="D64" s="56">
        <v>40</v>
      </c>
      <c r="F64" s="42"/>
      <c r="G64" s="42"/>
      <c r="H64" s="42"/>
    </row>
    <row r="65" spans="1:8" x14ac:dyDescent="0.25">
      <c r="A65" s="11">
        <v>63</v>
      </c>
      <c r="B65" s="56">
        <v>49</v>
      </c>
      <c r="C65" s="56">
        <v>40</v>
      </c>
      <c r="D65" s="56">
        <v>40</v>
      </c>
      <c r="F65" s="42"/>
      <c r="G65" s="42"/>
      <c r="H65" s="42"/>
    </row>
    <row r="66" spans="1:8" x14ac:dyDescent="0.25">
      <c r="A66" s="11">
        <v>64</v>
      </c>
      <c r="B66" s="56">
        <v>49</v>
      </c>
      <c r="C66" s="56">
        <v>40</v>
      </c>
      <c r="D66" s="56">
        <v>29</v>
      </c>
      <c r="F66" s="42"/>
      <c r="G66" s="42"/>
      <c r="H66" s="42"/>
    </row>
    <row r="67" spans="1:8" x14ac:dyDescent="0.25">
      <c r="A67" s="11">
        <v>65</v>
      </c>
      <c r="B67" s="56">
        <v>40</v>
      </c>
      <c r="C67" s="56">
        <v>29</v>
      </c>
      <c r="D67" s="56">
        <v>30</v>
      </c>
      <c r="F67" s="42"/>
      <c r="G67" s="42"/>
      <c r="H67" s="42"/>
    </row>
    <row r="68" spans="1:8" x14ac:dyDescent="0.25">
      <c r="A68" s="11">
        <v>66</v>
      </c>
      <c r="B68" s="56">
        <v>40</v>
      </c>
      <c r="C68" s="56">
        <v>29</v>
      </c>
      <c r="D68" s="56">
        <v>23</v>
      </c>
      <c r="F68" s="42"/>
      <c r="G68" s="42"/>
      <c r="H68" s="42"/>
    </row>
    <row r="69" spans="1:8" x14ac:dyDescent="0.25">
      <c r="A69" s="11">
        <v>67</v>
      </c>
      <c r="B69" s="56">
        <v>30</v>
      </c>
      <c r="C69" s="56">
        <v>23</v>
      </c>
      <c r="D69" s="56">
        <v>26</v>
      </c>
      <c r="F69" s="42"/>
      <c r="G69" s="42"/>
      <c r="H69" s="42"/>
    </row>
    <row r="70" spans="1:8" x14ac:dyDescent="0.25">
      <c r="A70" s="11">
        <v>68</v>
      </c>
      <c r="B70" s="56">
        <v>30</v>
      </c>
      <c r="C70" s="56">
        <v>23</v>
      </c>
      <c r="D70" s="56">
        <v>46</v>
      </c>
      <c r="F70" s="42"/>
      <c r="G70" s="42"/>
      <c r="H70" s="42"/>
    </row>
    <row r="71" spans="1:8" x14ac:dyDescent="0.25">
      <c r="A71" s="11">
        <v>69</v>
      </c>
      <c r="B71" s="56">
        <v>46</v>
      </c>
      <c r="C71" s="56">
        <v>23</v>
      </c>
      <c r="D71" s="56">
        <v>55</v>
      </c>
      <c r="F71" s="42"/>
      <c r="G71" s="42"/>
      <c r="H71" s="42"/>
    </row>
    <row r="72" spans="1:8" x14ac:dyDescent="0.25">
      <c r="A72" s="11">
        <v>70</v>
      </c>
      <c r="B72" s="56">
        <v>55</v>
      </c>
      <c r="C72" s="56">
        <v>26</v>
      </c>
      <c r="D72" s="56">
        <v>47</v>
      </c>
      <c r="F72" s="42"/>
      <c r="G72" s="42"/>
      <c r="H72" s="42"/>
    </row>
    <row r="73" spans="1:8" x14ac:dyDescent="0.25">
      <c r="A73" s="11">
        <v>71</v>
      </c>
      <c r="B73" s="56">
        <v>55</v>
      </c>
      <c r="C73" s="56">
        <v>46</v>
      </c>
      <c r="D73" s="56">
        <v>63</v>
      </c>
      <c r="F73" s="42"/>
      <c r="G73" s="42"/>
      <c r="H73" s="42"/>
    </row>
    <row r="74" spans="1:8" x14ac:dyDescent="0.25">
      <c r="A74" s="11">
        <v>72</v>
      </c>
      <c r="B74" s="56">
        <v>63</v>
      </c>
      <c r="C74" s="56">
        <v>47</v>
      </c>
      <c r="D74" s="56">
        <v>52</v>
      </c>
      <c r="F74" s="42"/>
      <c r="G74" s="42"/>
      <c r="H74" s="42"/>
    </row>
    <row r="75" spans="1:8" x14ac:dyDescent="0.25">
      <c r="A75" s="11">
        <v>73</v>
      </c>
      <c r="B75" s="56">
        <v>63</v>
      </c>
      <c r="C75" s="56">
        <v>47</v>
      </c>
      <c r="D75" s="56">
        <v>32</v>
      </c>
      <c r="F75" s="42"/>
      <c r="G75" s="42"/>
      <c r="H75" s="42"/>
    </row>
    <row r="76" spans="1:8" x14ac:dyDescent="0.25">
      <c r="A76" s="11">
        <v>74</v>
      </c>
      <c r="B76" s="56">
        <v>63</v>
      </c>
      <c r="C76" s="56">
        <v>32</v>
      </c>
      <c r="D76" s="56">
        <v>34</v>
      </c>
      <c r="F76" s="42"/>
      <c r="G76" s="42"/>
      <c r="H76" s="42"/>
    </row>
    <row r="77" spans="1:8" x14ac:dyDescent="0.25">
      <c r="A77" s="11">
        <v>75</v>
      </c>
      <c r="B77" s="56">
        <v>52</v>
      </c>
      <c r="C77" s="56">
        <v>32</v>
      </c>
      <c r="D77" s="56">
        <v>58</v>
      </c>
      <c r="F77" s="42"/>
      <c r="G77" s="42"/>
      <c r="H77" s="42"/>
    </row>
    <row r="78" spans="1:8" x14ac:dyDescent="0.25">
      <c r="A78" s="11">
        <v>76</v>
      </c>
      <c r="B78" s="56">
        <v>58</v>
      </c>
      <c r="C78" s="56">
        <v>32</v>
      </c>
      <c r="D78" s="56">
        <v>46</v>
      </c>
      <c r="F78" s="42"/>
      <c r="G78" s="42"/>
      <c r="H78" s="42"/>
    </row>
    <row r="79" spans="1:8" x14ac:dyDescent="0.25">
      <c r="A79" s="11">
        <v>77</v>
      </c>
      <c r="B79" s="56">
        <v>58</v>
      </c>
      <c r="C79" s="56">
        <v>34</v>
      </c>
      <c r="D79" s="56">
        <v>37</v>
      </c>
      <c r="F79" s="42"/>
      <c r="G79" s="42"/>
      <c r="H79" s="42"/>
    </row>
    <row r="80" spans="1:8" x14ac:dyDescent="0.25">
      <c r="A80" s="11">
        <v>78</v>
      </c>
      <c r="B80" s="56">
        <v>58</v>
      </c>
      <c r="C80" s="56">
        <v>37</v>
      </c>
      <c r="D80" s="56">
        <v>56</v>
      </c>
      <c r="F80" s="42"/>
      <c r="G80" s="42"/>
      <c r="H80" s="42"/>
    </row>
    <row r="81" spans="1:8" x14ac:dyDescent="0.25">
      <c r="A81" s="11">
        <v>79</v>
      </c>
      <c r="B81" s="56">
        <v>56</v>
      </c>
      <c r="C81" s="56">
        <v>37</v>
      </c>
      <c r="D81" s="56">
        <v>38</v>
      </c>
      <c r="F81" s="42"/>
      <c r="G81" s="42"/>
      <c r="H81" s="42"/>
    </row>
    <row r="82" spans="1:8" x14ac:dyDescent="0.25">
      <c r="A82" s="11">
        <v>80</v>
      </c>
      <c r="B82" s="56">
        <v>56</v>
      </c>
      <c r="C82" s="56">
        <v>37</v>
      </c>
      <c r="D82" s="56">
        <v>28</v>
      </c>
      <c r="F82" s="42"/>
      <c r="G82" s="42"/>
      <c r="H82" s="42"/>
    </row>
    <row r="83" spans="1:8" x14ac:dyDescent="0.25">
      <c r="A83" s="11">
        <v>81</v>
      </c>
      <c r="B83" s="56">
        <v>56</v>
      </c>
      <c r="C83" s="56">
        <v>28</v>
      </c>
      <c r="D83" s="56">
        <v>35</v>
      </c>
      <c r="F83" s="42"/>
      <c r="G83" s="42"/>
      <c r="H83" s="42"/>
    </row>
    <row r="84" spans="1:8" x14ac:dyDescent="0.25">
      <c r="A84" s="11">
        <v>82</v>
      </c>
      <c r="B84" s="56">
        <v>38</v>
      </c>
      <c r="C84" s="56">
        <v>28</v>
      </c>
      <c r="D84" s="56">
        <v>44</v>
      </c>
      <c r="F84" s="42"/>
      <c r="G84" s="42"/>
      <c r="H84" s="42"/>
    </row>
    <row r="85" spans="1:8" x14ac:dyDescent="0.25">
      <c r="A85" s="11">
        <v>83</v>
      </c>
      <c r="B85" s="56">
        <v>44</v>
      </c>
      <c r="C85" s="56">
        <v>28</v>
      </c>
      <c r="D85" s="56">
        <v>38</v>
      </c>
      <c r="F85" s="42"/>
      <c r="G85" s="42"/>
      <c r="H85" s="42"/>
    </row>
    <row r="86" spans="1:8" x14ac:dyDescent="0.25">
      <c r="A86" s="11">
        <v>84</v>
      </c>
      <c r="B86" s="56">
        <v>44</v>
      </c>
      <c r="C86" s="56">
        <v>35</v>
      </c>
      <c r="D86" s="56">
        <v>41</v>
      </c>
      <c r="F86" s="42"/>
      <c r="G86" s="42"/>
      <c r="H86" s="42"/>
    </row>
    <row r="87" spans="1:8" x14ac:dyDescent="0.25">
      <c r="A87" s="11">
        <v>85</v>
      </c>
      <c r="B87" s="56">
        <v>44</v>
      </c>
      <c r="C87" s="56">
        <v>38</v>
      </c>
      <c r="D87" s="56">
        <v>30</v>
      </c>
      <c r="F87" s="42"/>
      <c r="G87" s="42"/>
      <c r="H87" s="42"/>
    </row>
    <row r="88" spans="1:8" x14ac:dyDescent="0.25">
      <c r="A88" s="11">
        <v>86</v>
      </c>
      <c r="B88" s="56">
        <v>41</v>
      </c>
      <c r="C88" s="56">
        <v>30</v>
      </c>
      <c r="D88" s="56">
        <v>21</v>
      </c>
      <c r="F88" s="42"/>
      <c r="G88" s="42"/>
      <c r="H88" s="42"/>
    </row>
    <row r="89" spans="1:8" x14ac:dyDescent="0.25">
      <c r="A89" s="11">
        <v>87</v>
      </c>
      <c r="B89" s="56">
        <v>41</v>
      </c>
      <c r="C89" s="56">
        <v>21</v>
      </c>
      <c r="D89" s="56">
        <v>22</v>
      </c>
      <c r="F89" s="42"/>
      <c r="G89" s="42"/>
      <c r="H89" s="42"/>
    </row>
    <row r="90" spans="1:8" x14ac:dyDescent="0.25">
      <c r="A90" s="11">
        <v>88</v>
      </c>
      <c r="B90" s="56">
        <v>30</v>
      </c>
      <c r="C90" s="56">
        <v>21</v>
      </c>
      <c r="D90" s="56">
        <v>24</v>
      </c>
      <c r="F90" s="42"/>
      <c r="G90" s="42"/>
      <c r="H90" s="42"/>
    </row>
    <row r="91" spans="1:8" x14ac:dyDescent="0.25">
      <c r="A91" s="11">
        <v>89</v>
      </c>
      <c r="B91" s="56">
        <v>24</v>
      </c>
      <c r="C91" s="56">
        <v>21</v>
      </c>
      <c r="D91" s="56">
        <v>43</v>
      </c>
      <c r="F91" s="42"/>
      <c r="G91" s="42"/>
      <c r="H91" s="42"/>
    </row>
    <row r="92" spans="1:8" x14ac:dyDescent="0.25">
      <c r="A92" s="11">
        <v>90</v>
      </c>
      <c r="B92" s="56">
        <v>43</v>
      </c>
      <c r="C92" s="56">
        <v>22</v>
      </c>
      <c r="D92" s="56">
        <v>57</v>
      </c>
      <c r="F92" s="42"/>
      <c r="G92" s="42"/>
      <c r="H92" s="42"/>
    </row>
    <row r="93" spans="1:8" x14ac:dyDescent="0.25">
      <c r="A93" s="11">
        <v>91</v>
      </c>
      <c r="B93" s="56">
        <v>57</v>
      </c>
      <c r="C93" s="56">
        <v>24</v>
      </c>
      <c r="D93" s="56">
        <v>40</v>
      </c>
      <c r="F93" s="42"/>
      <c r="G93" s="42"/>
      <c r="H93" s="42"/>
    </row>
    <row r="94" spans="1:8" x14ac:dyDescent="0.25">
      <c r="A94" s="11">
        <v>92</v>
      </c>
      <c r="B94" s="56">
        <v>57</v>
      </c>
      <c r="C94" s="56">
        <v>40</v>
      </c>
      <c r="D94" s="56">
        <v>46</v>
      </c>
      <c r="F94" s="42"/>
      <c r="G94" s="42"/>
      <c r="H94" s="42"/>
    </row>
    <row r="95" spans="1:8" x14ac:dyDescent="0.25">
      <c r="A95" s="11">
        <v>93</v>
      </c>
      <c r="B95" s="56">
        <v>57</v>
      </c>
      <c r="C95" s="56">
        <v>40</v>
      </c>
      <c r="D95" s="56">
        <v>35</v>
      </c>
      <c r="F95" s="42"/>
      <c r="G95" s="42"/>
      <c r="H95" s="42"/>
    </row>
    <row r="96" spans="1:8" x14ac:dyDescent="0.25">
      <c r="A96" s="11">
        <v>94</v>
      </c>
      <c r="B96" s="56">
        <v>46</v>
      </c>
      <c r="C96" s="56">
        <v>35</v>
      </c>
      <c r="D96" s="56">
        <v>34</v>
      </c>
      <c r="F96" s="42"/>
      <c r="G96" s="42"/>
      <c r="H96" s="42"/>
    </row>
    <row r="97" spans="1:8" x14ac:dyDescent="0.25">
      <c r="A97" s="11">
        <v>95</v>
      </c>
      <c r="B97" s="56">
        <v>46</v>
      </c>
      <c r="C97" s="56">
        <v>34</v>
      </c>
      <c r="D97" s="56">
        <v>31</v>
      </c>
      <c r="F97" s="42"/>
      <c r="G97" s="42"/>
      <c r="H97" s="42"/>
    </row>
    <row r="98" spans="1:8" x14ac:dyDescent="0.25">
      <c r="A98" s="11">
        <v>96</v>
      </c>
      <c r="B98" s="56">
        <v>35</v>
      </c>
      <c r="C98" s="56">
        <v>31</v>
      </c>
      <c r="D98" s="56">
        <v>46</v>
      </c>
      <c r="F98" s="42"/>
      <c r="G98" s="42"/>
      <c r="H98" s="42"/>
    </row>
    <row r="99" spans="1:8" x14ac:dyDescent="0.25">
      <c r="A99" s="11">
        <v>97</v>
      </c>
      <c r="B99" s="56">
        <v>46</v>
      </c>
      <c r="C99" s="56">
        <v>31</v>
      </c>
      <c r="D99" s="56">
        <v>44</v>
      </c>
      <c r="F99" s="42"/>
      <c r="G99" s="42"/>
      <c r="H99" s="42"/>
    </row>
    <row r="100" spans="1:8" x14ac:dyDescent="0.25">
      <c r="A100" s="11">
        <v>98</v>
      </c>
      <c r="B100" s="56">
        <v>46</v>
      </c>
      <c r="C100" s="56">
        <v>31</v>
      </c>
      <c r="D100" s="56">
        <v>48</v>
      </c>
      <c r="F100" s="42"/>
      <c r="G100" s="42"/>
      <c r="H100" s="42"/>
    </row>
    <row r="101" spans="1:8" x14ac:dyDescent="0.25">
      <c r="A101" s="11">
        <v>99</v>
      </c>
      <c r="B101" s="56">
        <v>48</v>
      </c>
      <c r="C101" s="56">
        <v>44</v>
      </c>
      <c r="D101" s="56">
        <v>43</v>
      </c>
      <c r="F101" s="42"/>
      <c r="G101" s="42"/>
      <c r="H101" s="42"/>
    </row>
    <row r="102" spans="1:8" x14ac:dyDescent="0.25">
      <c r="A102" s="11">
        <v>100</v>
      </c>
      <c r="B102" s="56">
        <v>48</v>
      </c>
      <c r="C102" s="56">
        <v>43</v>
      </c>
      <c r="D102" s="56">
        <v>30</v>
      </c>
      <c r="F102" s="42"/>
      <c r="G102" s="42"/>
      <c r="H102" s="42"/>
    </row>
    <row r="103" spans="1:8" x14ac:dyDescent="0.25">
      <c r="A103" s="11">
        <v>101</v>
      </c>
      <c r="B103" s="56">
        <v>48</v>
      </c>
      <c r="C103" s="56">
        <v>30</v>
      </c>
      <c r="D103" s="56">
        <v>24</v>
      </c>
      <c r="F103" s="42"/>
      <c r="G103" s="42"/>
      <c r="H103" s="42"/>
    </row>
    <row r="104" spans="1:8" x14ac:dyDescent="0.25">
      <c r="A104" s="11">
        <v>102</v>
      </c>
      <c r="B104" s="56">
        <v>43</v>
      </c>
      <c r="C104" s="56">
        <v>24</v>
      </c>
      <c r="D104" s="56">
        <v>26</v>
      </c>
      <c r="F104" s="42"/>
      <c r="G104" s="42"/>
      <c r="H104" s="42"/>
    </row>
    <row r="105" spans="1:8" x14ac:dyDescent="0.25">
      <c r="A105" s="11">
        <v>103</v>
      </c>
      <c r="B105" s="56">
        <v>30</v>
      </c>
      <c r="C105" s="56">
        <v>24</v>
      </c>
      <c r="D105" s="56">
        <v>25</v>
      </c>
      <c r="F105" s="42"/>
      <c r="G105" s="42"/>
      <c r="H105" s="42"/>
    </row>
    <row r="106" spans="1:8" x14ac:dyDescent="0.25">
      <c r="A106" s="11">
        <v>104</v>
      </c>
      <c r="B106" s="56">
        <v>26</v>
      </c>
      <c r="C106" s="56">
        <v>24</v>
      </c>
      <c r="D106" s="56">
        <v>33</v>
      </c>
      <c r="F106" s="42"/>
      <c r="G106" s="42"/>
      <c r="H106" s="42"/>
    </row>
    <row r="107" spans="1:8" x14ac:dyDescent="0.25">
      <c r="A107" s="11">
        <v>105</v>
      </c>
      <c r="B107" s="56">
        <v>33</v>
      </c>
      <c r="C107" s="56">
        <v>25</v>
      </c>
      <c r="D107" s="56">
        <v>38</v>
      </c>
      <c r="F107" s="42"/>
      <c r="G107" s="42"/>
      <c r="H107" s="42"/>
    </row>
    <row r="108" spans="1:8" x14ac:dyDescent="0.25">
      <c r="A108" s="11">
        <v>106</v>
      </c>
      <c r="B108" s="56">
        <v>38</v>
      </c>
      <c r="C108" s="56">
        <v>25</v>
      </c>
      <c r="D108" s="56">
        <v>47</v>
      </c>
      <c r="F108" s="42"/>
      <c r="G108" s="42"/>
      <c r="H108" s="42"/>
    </row>
    <row r="109" spans="1:8" x14ac:dyDescent="0.25">
      <c r="A109" s="11">
        <v>107</v>
      </c>
      <c r="B109" s="56">
        <v>47</v>
      </c>
      <c r="C109" s="56">
        <v>33</v>
      </c>
      <c r="D109" s="56">
        <v>32</v>
      </c>
      <c r="F109" s="42"/>
      <c r="G109" s="42"/>
      <c r="H109" s="42"/>
    </row>
    <row r="110" spans="1:8" x14ac:dyDescent="0.25">
      <c r="A110" s="11">
        <v>108</v>
      </c>
      <c r="B110" s="56">
        <v>47</v>
      </c>
      <c r="C110" s="56">
        <v>32</v>
      </c>
      <c r="D110" s="56">
        <v>26</v>
      </c>
      <c r="F110" s="42"/>
      <c r="G110" s="42"/>
      <c r="H110" s="42"/>
    </row>
    <row r="111" spans="1:8" x14ac:dyDescent="0.25">
      <c r="A111" s="11">
        <v>109</v>
      </c>
      <c r="B111" s="56">
        <v>47</v>
      </c>
      <c r="C111" s="56">
        <v>26</v>
      </c>
      <c r="D111" s="56">
        <v>24</v>
      </c>
      <c r="F111" s="42"/>
      <c r="G111" s="42"/>
      <c r="H111" s="42"/>
    </row>
    <row r="112" spans="1:8" x14ac:dyDescent="0.25">
      <c r="A112" s="11">
        <v>110</v>
      </c>
      <c r="B112" s="56">
        <v>32</v>
      </c>
      <c r="C112" s="56">
        <v>24</v>
      </c>
      <c r="D112" s="56">
        <v>36</v>
      </c>
      <c r="F112" s="42"/>
      <c r="G112" s="42"/>
      <c r="H112" s="42"/>
    </row>
    <row r="113" spans="1:8" x14ac:dyDescent="0.25">
      <c r="A113" s="11">
        <v>111</v>
      </c>
      <c r="B113" s="56">
        <v>36</v>
      </c>
      <c r="C113" s="56">
        <v>24</v>
      </c>
      <c r="D113" s="56">
        <v>38</v>
      </c>
      <c r="F113" s="42"/>
      <c r="G113" s="42"/>
      <c r="H113" s="42"/>
    </row>
    <row r="114" spans="1:8" x14ac:dyDescent="0.25">
      <c r="A114" s="11">
        <v>112</v>
      </c>
      <c r="B114" s="56">
        <v>46</v>
      </c>
      <c r="C114" s="56">
        <v>36</v>
      </c>
      <c r="D114" s="56">
        <v>46</v>
      </c>
      <c r="F114" s="42"/>
      <c r="G114" s="42"/>
      <c r="H114" s="42"/>
    </row>
    <row r="115" spans="1:8" x14ac:dyDescent="0.25">
      <c r="A115" s="11">
        <v>113</v>
      </c>
      <c r="B115" s="56">
        <v>46</v>
      </c>
      <c r="C115" s="56">
        <v>38</v>
      </c>
      <c r="D115" s="56">
        <v>41</v>
      </c>
      <c r="F115" s="42"/>
      <c r="G115" s="42"/>
      <c r="H115" s="42"/>
    </row>
    <row r="116" spans="1:8" x14ac:dyDescent="0.25">
      <c r="A116" s="11">
        <v>114</v>
      </c>
      <c r="B116" s="56">
        <v>46</v>
      </c>
      <c r="C116" s="56">
        <v>38</v>
      </c>
      <c r="D116" s="56">
        <v>41</v>
      </c>
      <c r="F116" s="42"/>
      <c r="G116" s="42"/>
      <c r="H116" s="42"/>
    </row>
    <row r="117" spans="1:8" x14ac:dyDescent="0.25">
      <c r="A117" s="11">
        <v>115</v>
      </c>
      <c r="B117" s="56">
        <v>46</v>
      </c>
      <c r="C117" s="56">
        <v>41</v>
      </c>
      <c r="D117" s="56">
        <v>22</v>
      </c>
      <c r="F117" s="42"/>
      <c r="G117" s="42"/>
      <c r="H117" s="42"/>
    </row>
    <row r="118" spans="1:8" x14ac:dyDescent="0.25">
      <c r="A118" s="11">
        <v>116</v>
      </c>
      <c r="B118" s="56">
        <v>41</v>
      </c>
      <c r="C118" s="56">
        <v>22</v>
      </c>
      <c r="D118" s="56">
        <v>23</v>
      </c>
      <c r="F118" s="42"/>
      <c r="G118" s="42"/>
      <c r="H118" s="42"/>
    </row>
    <row r="119" spans="1:8" x14ac:dyDescent="0.25">
      <c r="A119" s="11">
        <v>117</v>
      </c>
      <c r="B119" s="56">
        <v>41</v>
      </c>
      <c r="C119" s="56">
        <v>22</v>
      </c>
      <c r="D119" s="56">
        <v>22</v>
      </c>
      <c r="F119" s="42"/>
      <c r="G119" s="42"/>
      <c r="H119" s="42"/>
    </row>
    <row r="120" spans="1:8" x14ac:dyDescent="0.25">
      <c r="A120" s="11">
        <v>118</v>
      </c>
      <c r="B120" s="56">
        <v>23</v>
      </c>
      <c r="C120" s="56">
        <v>22</v>
      </c>
      <c r="D120" s="56">
        <v>23</v>
      </c>
      <c r="F120" s="42"/>
      <c r="G120" s="42"/>
      <c r="H120" s="42"/>
    </row>
    <row r="121" spans="1:8" x14ac:dyDescent="0.25">
      <c r="A121" s="11">
        <v>119</v>
      </c>
      <c r="B121" s="56">
        <v>23</v>
      </c>
      <c r="C121" s="56">
        <v>22</v>
      </c>
      <c r="D121" s="56">
        <v>41</v>
      </c>
      <c r="F121" s="42"/>
      <c r="G121" s="42"/>
      <c r="H121" s="42"/>
    </row>
    <row r="122" spans="1:8" x14ac:dyDescent="0.25">
      <c r="A122" s="11">
        <v>120</v>
      </c>
      <c r="B122" s="56">
        <v>41</v>
      </c>
      <c r="C122" s="56">
        <v>22</v>
      </c>
      <c r="D122" s="56">
        <v>26</v>
      </c>
      <c r="F122" s="42"/>
      <c r="G122" s="42"/>
      <c r="H122" s="42"/>
    </row>
    <row r="123" spans="1:8" x14ac:dyDescent="0.25">
      <c r="A123" s="11">
        <v>121</v>
      </c>
      <c r="B123" s="56">
        <v>41</v>
      </c>
      <c r="C123" s="56">
        <v>23</v>
      </c>
      <c r="D123" s="56">
        <v>27</v>
      </c>
      <c r="F123" s="42"/>
      <c r="G123" s="42"/>
      <c r="H123" s="42"/>
    </row>
    <row r="124" spans="1:8" x14ac:dyDescent="0.25">
      <c r="A124" s="11">
        <v>122</v>
      </c>
      <c r="B124" s="56">
        <v>41</v>
      </c>
      <c r="C124" s="56">
        <v>26</v>
      </c>
      <c r="D124" s="56">
        <v>28</v>
      </c>
      <c r="F124" s="42"/>
      <c r="G124" s="42"/>
      <c r="H124" s="42"/>
    </row>
    <row r="125" spans="1:8" x14ac:dyDescent="0.25">
      <c r="A125" s="11">
        <v>123</v>
      </c>
      <c r="B125" s="56">
        <v>28</v>
      </c>
      <c r="C125" s="56">
        <v>26</v>
      </c>
      <c r="D125" s="56">
        <v>23</v>
      </c>
      <c r="F125" s="42"/>
      <c r="G125" s="42"/>
      <c r="H125" s="42"/>
    </row>
    <row r="126" spans="1:8" x14ac:dyDescent="0.25">
      <c r="A126" s="11">
        <v>124</v>
      </c>
      <c r="B126" s="56">
        <v>28</v>
      </c>
      <c r="C126" s="56">
        <v>23</v>
      </c>
      <c r="D126" s="56">
        <v>23</v>
      </c>
      <c r="F126" s="42"/>
      <c r="G126" s="42"/>
      <c r="H126" s="42"/>
    </row>
    <row r="127" spans="1:8" x14ac:dyDescent="0.25">
      <c r="A127" s="11">
        <v>125</v>
      </c>
      <c r="B127" s="56">
        <v>28</v>
      </c>
      <c r="C127" s="56">
        <v>23</v>
      </c>
      <c r="D127" s="56">
        <v>42</v>
      </c>
      <c r="F127" s="42"/>
      <c r="G127" s="42"/>
      <c r="H127" s="42"/>
    </row>
    <row r="128" spans="1:8" x14ac:dyDescent="0.25">
      <c r="A128" s="11">
        <v>126</v>
      </c>
      <c r="B128" s="56">
        <v>42</v>
      </c>
      <c r="C128" s="56">
        <v>23</v>
      </c>
      <c r="D128" s="56">
        <v>28</v>
      </c>
      <c r="F128" s="42"/>
      <c r="G128" s="42"/>
      <c r="H128" s="42"/>
    </row>
    <row r="129" spans="1:8" x14ac:dyDescent="0.25">
      <c r="A129" s="11">
        <v>127</v>
      </c>
      <c r="B129" s="56">
        <v>42</v>
      </c>
      <c r="C129" s="56">
        <v>23</v>
      </c>
      <c r="D129" s="56">
        <v>29</v>
      </c>
      <c r="F129" s="42"/>
      <c r="G129" s="42"/>
      <c r="H129" s="42"/>
    </row>
    <row r="130" spans="1:8" x14ac:dyDescent="0.25">
      <c r="A130" s="11">
        <v>128</v>
      </c>
      <c r="B130" s="56">
        <v>42</v>
      </c>
      <c r="C130" s="56">
        <v>28</v>
      </c>
      <c r="D130" s="56">
        <v>21</v>
      </c>
      <c r="F130" s="42"/>
      <c r="G130" s="42"/>
      <c r="H130" s="42"/>
    </row>
    <row r="131" spans="1:8" x14ac:dyDescent="0.25">
      <c r="A131" s="11">
        <v>129</v>
      </c>
      <c r="B131" s="56">
        <v>29</v>
      </c>
      <c r="C131" s="56">
        <v>21</v>
      </c>
      <c r="D131" s="56">
        <v>24</v>
      </c>
      <c r="F131" s="42"/>
      <c r="G131" s="42"/>
      <c r="H131" s="42"/>
    </row>
    <row r="132" spans="1:8" x14ac:dyDescent="0.25">
      <c r="A132" s="11">
        <v>130</v>
      </c>
      <c r="B132" s="56">
        <v>29</v>
      </c>
      <c r="C132" s="56">
        <v>21</v>
      </c>
      <c r="D132" s="56">
        <v>14</v>
      </c>
      <c r="F132" s="42"/>
      <c r="G132" s="42"/>
      <c r="H132" s="42"/>
    </row>
    <row r="133" spans="1:8" x14ac:dyDescent="0.25">
      <c r="A133" s="11">
        <v>131</v>
      </c>
      <c r="B133" s="56">
        <v>24</v>
      </c>
      <c r="C133" s="56">
        <v>14</v>
      </c>
      <c r="D133" s="56">
        <v>43</v>
      </c>
      <c r="F133" s="42"/>
      <c r="G133" s="42"/>
      <c r="H133" s="42"/>
    </row>
    <row r="134" spans="1:8" x14ac:dyDescent="0.25">
      <c r="A134" s="11">
        <v>132</v>
      </c>
      <c r="B134" s="56">
        <v>43</v>
      </c>
      <c r="C134" s="56">
        <v>14</v>
      </c>
      <c r="D134" s="56">
        <v>36</v>
      </c>
      <c r="F134" s="42"/>
      <c r="G134" s="42"/>
      <c r="H134" s="42"/>
    </row>
    <row r="135" spans="1:8" x14ac:dyDescent="0.25">
      <c r="A135" s="11">
        <v>133</v>
      </c>
      <c r="B135" s="56">
        <v>43</v>
      </c>
      <c r="C135" s="56">
        <v>14</v>
      </c>
      <c r="D135" s="56">
        <v>28</v>
      </c>
      <c r="F135" s="42"/>
      <c r="G135" s="42"/>
      <c r="H135" s="42"/>
    </row>
    <row r="136" spans="1:8" x14ac:dyDescent="0.25">
      <c r="A136" s="11">
        <v>134</v>
      </c>
      <c r="B136" s="56">
        <v>43</v>
      </c>
      <c r="C136" s="56">
        <v>28</v>
      </c>
      <c r="D136" s="56">
        <v>20</v>
      </c>
      <c r="F136" s="42"/>
      <c r="G136" s="42"/>
      <c r="H136" s="42"/>
    </row>
    <row r="137" spans="1:8" x14ac:dyDescent="0.25">
      <c r="A137" s="11">
        <v>135</v>
      </c>
      <c r="B137" s="56">
        <v>36</v>
      </c>
      <c r="C137" s="56">
        <v>20</v>
      </c>
      <c r="D137" s="56">
        <v>27</v>
      </c>
      <c r="F137" s="42"/>
      <c r="G137" s="42"/>
      <c r="H137" s="42"/>
    </row>
    <row r="138" spans="1:8" x14ac:dyDescent="0.25">
      <c r="A138" s="11">
        <v>136</v>
      </c>
      <c r="B138" s="56">
        <v>28</v>
      </c>
      <c r="C138" s="56">
        <v>20</v>
      </c>
      <c r="D138" s="56">
        <v>21</v>
      </c>
      <c r="F138" s="42"/>
      <c r="G138" s="42"/>
      <c r="H138" s="42"/>
    </row>
    <row r="139" spans="1:8" x14ac:dyDescent="0.25">
      <c r="A139" s="11">
        <v>137</v>
      </c>
      <c r="B139" s="56">
        <v>27</v>
      </c>
      <c r="C139" s="56">
        <v>20</v>
      </c>
      <c r="D139" s="56">
        <v>22</v>
      </c>
      <c r="F139" s="42"/>
      <c r="G139" s="42"/>
      <c r="H139" s="42"/>
    </row>
    <row r="140" spans="1:8" x14ac:dyDescent="0.25">
      <c r="A140" s="11">
        <v>138</v>
      </c>
      <c r="B140" s="56">
        <v>27</v>
      </c>
      <c r="C140" s="56">
        <v>21</v>
      </c>
      <c r="D140" s="56">
        <v>28</v>
      </c>
      <c r="F140" s="42"/>
      <c r="G140" s="42"/>
      <c r="H140" s="42"/>
    </row>
    <row r="141" spans="1:8" x14ac:dyDescent="0.25">
      <c r="A141" s="11">
        <v>139</v>
      </c>
      <c r="B141" s="56">
        <v>28</v>
      </c>
      <c r="C141" s="56">
        <v>21</v>
      </c>
      <c r="D141" s="56">
        <v>38</v>
      </c>
      <c r="F141" s="42"/>
      <c r="G141" s="42"/>
      <c r="H141" s="42"/>
    </row>
    <row r="142" spans="1:8" x14ac:dyDescent="0.25">
      <c r="A142" s="11">
        <v>140</v>
      </c>
      <c r="B142" s="56">
        <v>38</v>
      </c>
      <c r="C142" s="56">
        <v>22</v>
      </c>
      <c r="D142" s="56">
        <v>38</v>
      </c>
      <c r="F142" s="42"/>
      <c r="G142" s="42"/>
      <c r="H142" s="42"/>
    </row>
    <row r="143" spans="1:8" x14ac:dyDescent="0.25">
      <c r="A143" s="11">
        <v>141</v>
      </c>
      <c r="B143" s="56">
        <v>38</v>
      </c>
      <c r="C143" s="56">
        <v>28</v>
      </c>
      <c r="D143" s="56">
        <v>43</v>
      </c>
      <c r="F143" s="42"/>
      <c r="G143" s="42"/>
      <c r="H143" s="42"/>
    </row>
    <row r="144" spans="1:8" x14ac:dyDescent="0.25">
      <c r="A144" s="11">
        <v>142</v>
      </c>
      <c r="B144" s="56">
        <v>43</v>
      </c>
      <c r="C144" s="56">
        <v>38</v>
      </c>
      <c r="D144" s="56">
        <v>33</v>
      </c>
      <c r="F144" s="42"/>
      <c r="G144" s="42"/>
      <c r="H144" s="42"/>
    </row>
    <row r="145" spans="1:8" x14ac:dyDescent="0.25">
      <c r="A145" s="11">
        <v>143</v>
      </c>
      <c r="B145" s="56">
        <v>43</v>
      </c>
      <c r="C145" s="56">
        <v>33</v>
      </c>
      <c r="D145" s="56">
        <v>23</v>
      </c>
      <c r="F145" s="42"/>
      <c r="G145" s="42"/>
      <c r="H145" s="42"/>
    </row>
    <row r="146" spans="1:8" x14ac:dyDescent="0.25">
      <c r="A146" s="11">
        <v>144</v>
      </c>
      <c r="B146" s="56">
        <v>43</v>
      </c>
      <c r="C146" s="56">
        <v>23</v>
      </c>
      <c r="D146" s="56">
        <v>19</v>
      </c>
      <c r="F146" s="42"/>
      <c r="G146" s="42"/>
      <c r="H146" s="42"/>
    </row>
    <row r="147" spans="1:8" x14ac:dyDescent="0.25">
      <c r="A147" s="11">
        <v>145</v>
      </c>
      <c r="B147" s="56">
        <v>33</v>
      </c>
      <c r="C147" s="56">
        <v>19</v>
      </c>
      <c r="D147" s="56">
        <v>21</v>
      </c>
      <c r="F147" s="42"/>
      <c r="G147" s="42"/>
      <c r="H147" s="42"/>
    </row>
    <row r="148" spans="1:8" x14ac:dyDescent="0.25">
      <c r="A148" s="11">
        <v>146</v>
      </c>
      <c r="B148" s="56">
        <v>23</v>
      </c>
      <c r="C148" s="56">
        <v>19</v>
      </c>
      <c r="D148" s="56">
        <v>20</v>
      </c>
      <c r="F148" s="42"/>
      <c r="G148" s="42"/>
      <c r="H148" s="42"/>
    </row>
    <row r="149" spans="1:8" x14ac:dyDescent="0.25">
      <c r="A149" s="11">
        <v>147</v>
      </c>
      <c r="B149" s="56">
        <v>21</v>
      </c>
      <c r="C149" s="56">
        <v>19</v>
      </c>
      <c r="D149" s="56">
        <v>37</v>
      </c>
      <c r="F149" s="42"/>
      <c r="G149" s="42"/>
      <c r="H149" s="42"/>
    </row>
    <row r="150" spans="1:8" x14ac:dyDescent="0.25">
      <c r="A150" s="11">
        <v>148</v>
      </c>
      <c r="B150" s="56">
        <v>37</v>
      </c>
      <c r="C150" s="56">
        <v>20</v>
      </c>
      <c r="D150" s="56">
        <v>21</v>
      </c>
      <c r="F150" s="42"/>
      <c r="G150" s="42"/>
      <c r="H150" s="42"/>
    </row>
    <row r="151" spans="1:8" x14ac:dyDescent="0.25">
      <c r="A151" s="11">
        <v>149</v>
      </c>
      <c r="B151" s="56">
        <v>37</v>
      </c>
      <c r="C151" s="56">
        <v>20</v>
      </c>
      <c r="D151" s="56">
        <v>23</v>
      </c>
      <c r="F151" s="42"/>
      <c r="G151" s="42"/>
      <c r="H151" s="42"/>
    </row>
    <row r="152" spans="1:8" x14ac:dyDescent="0.25">
      <c r="A152" s="11">
        <v>150</v>
      </c>
      <c r="B152" s="56">
        <v>37</v>
      </c>
      <c r="C152" s="56">
        <v>21</v>
      </c>
      <c r="D152" s="56">
        <v>18</v>
      </c>
      <c r="F152" s="42"/>
      <c r="G152" s="42"/>
      <c r="H152" s="42"/>
    </row>
    <row r="153" spans="1:8" x14ac:dyDescent="0.25">
      <c r="A153" s="11">
        <v>151</v>
      </c>
      <c r="B153" s="56">
        <v>23</v>
      </c>
      <c r="C153" s="56">
        <v>18</v>
      </c>
      <c r="D153" s="56">
        <v>6</v>
      </c>
      <c r="F153" s="42"/>
      <c r="G153" s="42"/>
      <c r="H153" s="42"/>
    </row>
    <row r="154" spans="1:8" x14ac:dyDescent="0.25">
      <c r="A154" s="11">
        <v>152</v>
      </c>
      <c r="B154" s="56">
        <v>23</v>
      </c>
      <c r="C154" s="56">
        <v>6</v>
      </c>
      <c r="D154" s="56">
        <v>26</v>
      </c>
      <c r="F154" s="42"/>
      <c r="G154" s="42"/>
      <c r="H154" s="42"/>
    </row>
    <row r="155" spans="1:8" x14ac:dyDescent="0.25">
      <c r="A155" s="11">
        <v>153</v>
      </c>
      <c r="B155" s="56">
        <v>26</v>
      </c>
      <c r="C155" s="56">
        <v>6</v>
      </c>
      <c r="D155" s="56">
        <v>28</v>
      </c>
      <c r="F155" s="42"/>
      <c r="G155" s="42"/>
      <c r="H155" s="42"/>
    </row>
    <row r="156" spans="1:8" x14ac:dyDescent="0.25">
      <c r="A156" s="11">
        <v>154</v>
      </c>
      <c r="B156" s="56">
        <v>28</v>
      </c>
      <c r="C156" s="56">
        <v>6</v>
      </c>
      <c r="D156" s="56">
        <v>21</v>
      </c>
      <c r="F156" s="42"/>
      <c r="G156" s="42"/>
      <c r="H156" s="42"/>
    </row>
    <row r="157" spans="1:8" x14ac:dyDescent="0.25">
      <c r="A157" s="11">
        <v>155</v>
      </c>
      <c r="B157" s="56">
        <v>28</v>
      </c>
      <c r="C157" s="56">
        <v>21</v>
      </c>
      <c r="D157" s="56">
        <v>6</v>
      </c>
      <c r="F157" s="42"/>
      <c r="G157" s="42"/>
      <c r="H157" s="42"/>
    </row>
    <row r="158" spans="1:8" x14ac:dyDescent="0.25">
      <c r="A158" s="11">
        <v>156</v>
      </c>
      <c r="B158" s="56">
        <v>28</v>
      </c>
      <c r="C158" s="56">
        <v>6</v>
      </c>
      <c r="D158" s="56">
        <v>21</v>
      </c>
      <c r="F158" s="42"/>
      <c r="G158" s="42"/>
      <c r="H158" s="42"/>
    </row>
    <row r="159" spans="1:8" x14ac:dyDescent="0.25">
      <c r="A159" s="11">
        <v>157</v>
      </c>
      <c r="B159" s="56">
        <v>21</v>
      </c>
      <c r="C159" s="56">
        <v>6</v>
      </c>
      <c r="D159" s="56">
        <v>5</v>
      </c>
      <c r="F159" s="42"/>
      <c r="G159" s="42"/>
      <c r="H159" s="42"/>
    </row>
    <row r="160" spans="1:8" x14ac:dyDescent="0.25">
      <c r="A160" s="11">
        <v>158</v>
      </c>
      <c r="B160" s="56">
        <v>21</v>
      </c>
      <c r="C160" s="56">
        <v>5</v>
      </c>
      <c r="D160" s="56">
        <v>6</v>
      </c>
      <c r="F160" s="42"/>
      <c r="G160" s="42"/>
      <c r="H160" s="42"/>
    </row>
    <row r="161" spans="1:8" x14ac:dyDescent="0.25">
      <c r="A161" s="11">
        <v>159</v>
      </c>
      <c r="B161" s="56">
        <v>21</v>
      </c>
      <c r="C161" s="56">
        <v>5</v>
      </c>
      <c r="D161" s="56">
        <v>7</v>
      </c>
      <c r="F161" s="42"/>
      <c r="G161" s="42"/>
      <c r="H161" s="42"/>
    </row>
    <row r="162" spans="1:8" x14ac:dyDescent="0.25">
      <c r="A162" s="11">
        <v>160</v>
      </c>
      <c r="B162" s="56">
        <v>7</v>
      </c>
      <c r="C162" s="56">
        <v>5</v>
      </c>
      <c r="D162" s="56">
        <v>9</v>
      </c>
      <c r="F162" s="42"/>
      <c r="G162" s="42"/>
      <c r="H162" s="42"/>
    </row>
    <row r="163" spans="1:8" x14ac:dyDescent="0.25">
      <c r="A163" s="11">
        <v>161</v>
      </c>
      <c r="B163" s="56">
        <v>9</v>
      </c>
      <c r="C163" s="56">
        <v>6</v>
      </c>
      <c r="D163" s="56">
        <v>6</v>
      </c>
      <c r="F163" s="42"/>
      <c r="G163" s="42"/>
      <c r="H163" s="42"/>
    </row>
    <row r="164" spans="1:8" x14ac:dyDescent="0.25">
      <c r="A164" s="11">
        <v>162</v>
      </c>
      <c r="B164" s="56">
        <v>9</v>
      </c>
      <c r="C164" s="56">
        <v>6</v>
      </c>
      <c r="D164" s="56">
        <v>8</v>
      </c>
      <c r="F164" s="42"/>
      <c r="G164" s="42"/>
      <c r="H164" s="42"/>
    </row>
    <row r="165" spans="1:8" x14ac:dyDescent="0.25">
      <c r="A165" s="11">
        <v>163</v>
      </c>
      <c r="B165" s="56">
        <v>9</v>
      </c>
      <c r="C165" s="56">
        <v>6</v>
      </c>
      <c r="D165" s="56">
        <v>1</v>
      </c>
      <c r="F165" s="42"/>
      <c r="G165" s="42"/>
      <c r="H165" s="42"/>
    </row>
    <row r="166" spans="1:8" x14ac:dyDescent="0.25">
      <c r="A166" s="11">
        <v>164</v>
      </c>
      <c r="B166" s="56">
        <v>8</v>
      </c>
      <c r="C166" s="56">
        <v>1</v>
      </c>
      <c r="D166" s="56">
        <v>3</v>
      </c>
      <c r="F166" s="42"/>
      <c r="G166" s="42"/>
      <c r="H166" s="42"/>
    </row>
    <row r="167" spans="1:8" x14ac:dyDescent="0.25">
      <c r="A167" s="11">
        <v>165</v>
      </c>
      <c r="B167" s="56">
        <v>8</v>
      </c>
      <c r="C167" s="56">
        <v>1</v>
      </c>
      <c r="D167" s="56">
        <v>4</v>
      </c>
      <c r="F167" s="42"/>
      <c r="G167" s="42"/>
      <c r="H167" s="42"/>
    </row>
    <row r="168" spans="1:8" x14ac:dyDescent="0.25">
      <c r="A168" s="11">
        <v>166</v>
      </c>
      <c r="B168" s="56">
        <v>4</v>
      </c>
      <c r="C168" s="56">
        <v>1</v>
      </c>
      <c r="D168" s="56">
        <v>4</v>
      </c>
      <c r="F168" s="42"/>
      <c r="G168" s="42"/>
      <c r="H168" s="42"/>
    </row>
    <row r="169" spans="1:8" x14ac:dyDescent="0.25">
      <c r="A169" s="11">
        <v>167</v>
      </c>
      <c r="B169" s="56">
        <v>4</v>
      </c>
      <c r="C169" s="56">
        <v>3</v>
      </c>
      <c r="D169" s="56">
        <v>8</v>
      </c>
      <c r="F169" s="42"/>
      <c r="G169" s="42"/>
      <c r="H169" s="42"/>
    </row>
    <row r="170" spans="1:8" x14ac:dyDescent="0.25">
      <c r="A170" s="11">
        <v>168</v>
      </c>
      <c r="B170" s="56">
        <v>8</v>
      </c>
      <c r="C170" s="56">
        <v>4</v>
      </c>
      <c r="D170" s="56">
        <v>7</v>
      </c>
      <c r="F170" s="42"/>
      <c r="G170" s="42"/>
      <c r="H170" s="42"/>
    </row>
    <row r="171" spans="1:8" x14ac:dyDescent="0.25">
      <c r="A171" s="11">
        <v>169</v>
      </c>
      <c r="B171" s="56">
        <v>8</v>
      </c>
      <c r="C171" s="56">
        <v>4</v>
      </c>
      <c r="D171" s="56">
        <v>6</v>
      </c>
      <c r="F171" s="42"/>
      <c r="G171" s="42"/>
      <c r="H171" s="42"/>
    </row>
    <row r="172" spans="1:8" x14ac:dyDescent="0.25">
      <c r="A172" s="11">
        <v>170</v>
      </c>
      <c r="B172" s="56">
        <v>8</v>
      </c>
      <c r="C172" s="56">
        <v>6</v>
      </c>
      <c r="D172" s="56">
        <v>11</v>
      </c>
      <c r="F172" s="42"/>
      <c r="G172" s="42"/>
      <c r="H172" s="42"/>
    </row>
    <row r="173" spans="1:8" x14ac:dyDescent="0.25">
      <c r="A173" s="11">
        <v>171</v>
      </c>
      <c r="B173" s="56">
        <v>11</v>
      </c>
      <c r="C173" s="56">
        <v>6</v>
      </c>
      <c r="D173" s="56">
        <v>11</v>
      </c>
      <c r="F173" s="42"/>
      <c r="G173" s="42"/>
      <c r="H173" s="42"/>
    </row>
    <row r="174" spans="1:8" x14ac:dyDescent="0.25">
      <c r="A174" s="11">
        <v>172</v>
      </c>
      <c r="B174" s="56">
        <v>11</v>
      </c>
      <c r="C174" s="56">
        <v>6</v>
      </c>
      <c r="D174" s="56">
        <v>11</v>
      </c>
      <c r="F174" s="42"/>
      <c r="G174" s="42"/>
      <c r="H174" s="42"/>
    </row>
    <row r="175" spans="1:8" x14ac:dyDescent="0.25">
      <c r="A175" s="11">
        <v>173</v>
      </c>
      <c r="B175" s="56">
        <v>11</v>
      </c>
      <c r="C175" s="56">
        <v>11</v>
      </c>
      <c r="D175" s="56">
        <v>11</v>
      </c>
      <c r="F175" s="42"/>
      <c r="G175" s="42"/>
      <c r="H175" s="42"/>
    </row>
    <row r="176" spans="1:8" x14ac:dyDescent="0.25">
      <c r="A176" s="11">
        <v>174</v>
      </c>
      <c r="B176" s="56">
        <v>11</v>
      </c>
      <c r="C176" s="56">
        <v>11</v>
      </c>
      <c r="D176" s="56">
        <v>12</v>
      </c>
      <c r="F176" s="42"/>
      <c r="G176" s="42"/>
      <c r="H176" s="42"/>
    </row>
    <row r="177" spans="1:8" x14ac:dyDescent="0.25">
      <c r="A177" s="11">
        <v>175</v>
      </c>
      <c r="B177" s="56">
        <v>12</v>
      </c>
      <c r="C177" s="56">
        <v>11</v>
      </c>
      <c r="D177" s="56">
        <v>11</v>
      </c>
      <c r="F177" s="42"/>
      <c r="G177" s="42"/>
      <c r="H177" s="42"/>
    </row>
    <row r="178" spans="1:8" x14ac:dyDescent="0.25">
      <c r="A178" s="11">
        <v>176</v>
      </c>
      <c r="B178" s="56">
        <v>12</v>
      </c>
      <c r="C178" s="56">
        <v>11</v>
      </c>
      <c r="D178" s="56">
        <v>14</v>
      </c>
      <c r="F178" s="42"/>
      <c r="G178" s="42"/>
      <c r="H178" s="42"/>
    </row>
    <row r="179" spans="1:8" x14ac:dyDescent="0.25">
      <c r="A179" s="11">
        <v>177</v>
      </c>
      <c r="B179" s="56">
        <v>14</v>
      </c>
      <c r="C179" s="56">
        <v>11</v>
      </c>
      <c r="D179" s="56">
        <v>9</v>
      </c>
      <c r="F179" s="42"/>
      <c r="G179" s="42"/>
      <c r="H179" s="42"/>
    </row>
    <row r="180" spans="1:8" x14ac:dyDescent="0.25">
      <c r="A180" s="11">
        <v>178</v>
      </c>
      <c r="B180" s="56">
        <v>14</v>
      </c>
      <c r="C180" s="56">
        <v>9</v>
      </c>
      <c r="D180" s="56">
        <v>12</v>
      </c>
      <c r="F180" s="42"/>
      <c r="G180" s="42"/>
      <c r="H180" s="42"/>
    </row>
    <row r="181" spans="1:8" x14ac:dyDescent="0.25">
      <c r="A181" s="11">
        <v>179</v>
      </c>
      <c r="B181" s="56">
        <v>14</v>
      </c>
      <c r="C181" s="56">
        <v>9</v>
      </c>
      <c r="D181" s="56">
        <v>14</v>
      </c>
      <c r="F181" s="42"/>
      <c r="G181" s="42"/>
      <c r="H181" s="42"/>
    </row>
    <row r="182" spans="1:8" x14ac:dyDescent="0.25">
      <c r="A182" s="11">
        <v>180</v>
      </c>
      <c r="B182" s="56">
        <v>14</v>
      </c>
      <c r="C182" s="56">
        <v>9</v>
      </c>
      <c r="D182" s="56">
        <v>10</v>
      </c>
      <c r="F182" s="42"/>
      <c r="G182" s="42"/>
      <c r="H182" s="42"/>
    </row>
    <row r="183" spans="1:8" x14ac:dyDescent="0.25">
      <c r="A183" s="11">
        <v>181</v>
      </c>
      <c r="B183" s="56">
        <v>14</v>
      </c>
      <c r="C183" s="56">
        <v>10</v>
      </c>
      <c r="D183" s="56">
        <v>20</v>
      </c>
      <c r="F183" s="42"/>
      <c r="G183" s="42"/>
      <c r="H183" s="42"/>
    </row>
    <row r="184" spans="1:8" x14ac:dyDescent="0.25">
      <c r="A184" s="11">
        <v>182</v>
      </c>
      <c r="B184" s="56">
        <v>20</v>
      </c>
      <c r="C184" s="56">
        <v>10</v>
      </c>
      <c r="D184" s="56">
        <v>36</v>
      </c>
      <c r="F184" s="42"/>
      <c r="G184" s="42"/>
      <c r="H184" s="42"/>
    </row>
    <row r="185" spans="1:8" x14ac:dyDescent="0.25">
      <c r="A185" s="11">
        <v>183</v>
      </c>
      <c r="B185" s="56">
        <v>36</v>
      </c>
      <c r="C185" s="56">
        <v>10</v>
      </c>
      <c r="D185" s="56">
        <v>21</v>
      </c>
      <c r="F185" s="42"/>
      <c r="G185" s="42"/>
      <c r="H185" s="42"/>
    </row>
    <row r="186" spans="1:8" x14ac:dyDescent="0.25">
      <c r="A186" s="11">
        <v>184</v>
      </c>
      <c r="B186" s="56">
        <v>36</v>
      </c>
      <c r="C186" s="56">
        <v>20</v>
      </c>
      <c r="D186" s="56">
        <v>19</v>
      </c>
      <c r="F186" s="42"/>
      <c r="G186" s="42"/>
      <c r="H186" s="42"/>
    </row>
    <row r="187" spans="1:8" x14ac:dyDescent="0.25">
      <c r="A187" s="11">
        <v>185</v>
      </c>
      <c r="B187" s="56">
        <v>36</v>
      </c>
      <c r="C187" s="56">
        <v>19</v>
      </c>
      <c r="D187" s="56">
        <v>4</v>
      </c>
      <c r="F187" s="42"/>
      <c r="G187" s="42"/>
      <c r="H187" s="42"/>
    </row>
    <row r="188" spans="1:8" x14ac:dyDescent="0.25">
      <c r="A188" s="11">
        <v>186</v>
      </c>
      <c r="B188" s="56">
        <v>21</v>
      </c>
      <c r="C188" s="56">
        <v>4</v>
      </c>
      <c r="D188" s="56">
        <v>10</v>
      </c>
      <c r="F188" s="42"/>
      <c r="G188" s="42"/>
      <c r="H188" s="42"/>
    </row>
    <row r="189" spans="1:8" x14ac:dyDescent="0.25">
      <c r="A189" s="11">
        <v>187</v>
      </c>
      <c r="B189" s="56">
        <v>19</v>
      </c>
      <c r="C189" s="56">
        <v>4</v>
      </c>
      <c r="D189" s="56">
        <v>22</v>
      </c>
      <c r="F189" s="42"/>
      <c r="G189" s="42"/>
      <c r="H189" s="42"/>
    </row>
    <row r="190" spans="1:8" x14ac:dyDescent="0.25">
      <c r="A190" s="11">
        <v>188</v>
      </c>
      <c r="B190" s="56">
        <v>22</v>
      </c>
      <c r="C190" s="56">
        <v>4</v>
      </c>
      <c r="D190" s="56">
        <v>30</v>
      </c>
      <c r="F190" s="42"/>
      <c r="G190" s="42"/>
      <c r="H190" s="42"/>
    </row>
    <row r="191" spans="1:8" x14ac:dyDescent="0.25">
      <c r="A191" s="11">
        <v>189</v>
      </c>
      <c r="B191" s="56">
        <v>30</v>
      </c>
      <c r="C191" s="56">
        <v>10</v>
      </c>
      <c r="D191" s="56">
        <v>30</v>
      </c>
      <c r="F191" s="42"/>
      <c r="G191" s="42"/>
      <c r="H191" s="42"/>
    </row>
    <row r="192" spans="1:8" x14ac:dyDescent="0.25">
      <c r="A192" s="11">
        <v>190</v>
      </c>
      <c r="B192" s="56">
        <v>30</v>
      </c>
      <c r="C192" s="56">
        <v>22</v>
      </c>
      <c r="D192" s="56">
        <v>53</v>
      </c>
      <c r="F192" s="42"/>
      <c r="G192" s="42"/>
      <c r="H192" s="42"/>
    </row>
    <row r="193" spans="1:8" x14ac:dyDescent="0.25">
      <c r="A193" s="11">
        <v>191</v>
      </c>
      <c r="B193" s="56">
        <v>53</v>
      </c>
      <c r="C193" s="56">
        <v>30</v>
      </c>
      <c r="D193" s="56">
        <v>21</v>
      </c>
      <c r="F193" s="42"/>
      <c r="G193" s="42"/>
      <c r="H193" s="42"/>
    </row>
    <row r="194" spans="1:8" x14ac:dyDescent="0.25">
      <c r="A194" s="11">
        <v>192</v>
      </c>
      <c r="B194" s="56">
        <v>53</v>
      </c>
      <c r="C194" s="56">
        <v>21</v>
      </c>
      <c r="D194" s="56">
        <v>16</v>
      </c>
      <c r="F194" s="42"/>
      <c r="G194" s="42"/>
      <c r="H194" s="42"/>
    </row>
    <row r="195" spans="1:8" x14ac:dyDescent="0.25">
      <c r="A195" s="11">
        <v>193</v>
      </c>
      <c r="B195" s="56">
        <v>53</v>
      </c>
      <c r="C195" s="56">
        <v>16</v>
      </c>
      <c r="D195" s="56">
        <v>13</v>
      </c>
      <c r="F195" s="42"/>
      <c r="G195" s="42"/>
      <c r="H195" s="42"/>
    </row>
    <row r="196" spans="1:8" x14ac:dyDescent="0.25">
      <c r="A196" s="11">
        <v>194</v>
      </c>
      <c r="B196" s="56">
        <v>21</v>
      </c>
      <c r="C196" s="56">
        <v>13</v>
      </c>
      <c r="D196" s="56">
        <v>29</v>
      </c>
      <c r="F196" s="42"/>
      <c r="G196" s="42"/>
      <c r="H196" s="42"/>
    </row>
    <row r="197" spans="1:8" x14ac:dyDescent="0.25">
      <c r="A197" s="11">
        <v>195</v>
      </c>
      <c r="B197" s="56">
        <v>29</v>
      </c>
      <c r="C197" s="56">
        <v>13</v>
      </c>
      <c r="D197" s="56">
        <v>20</v>
      </c>
      <c r="F197" s="42"/>
      <c r="G197" s="42"/>
      <c r="H197" s="42"/>
    </row>
    <row r="198" spans="1:8" x14ac:dyDescent="0.25">
      <c r="A198" s="11">
        <v>196</v>
      </c>
      <c r="B198" s="56">
        <v>29</v>
      </c>
      <c r="C198" s="56">
        <v>13</v>
      </c>
      <c r="D198" s="56">
        <v>27</v>
      </c>
      <c r="F198" s="42"/>
      <c r="G198" s="42"/>
      <c r="H198" s="42"/>
    </row>
    <row r="199" spans="1:8" x14ac:dyDescent="0.25">
      <c r="A199" s="11">
        <v>197</v>
      </c>
      <c r="B199" s="56">
        <v>29</v>
      </c>
      <c r="C199" s="56">
        <v>20</v>
      </c>
      <c r="D199" s="56">
        <v>22</v>
      </c>
      <c r="F199" s="42"/>
      <c r="G199" s="42"/>
      <c r="H199" s="42"/>
    </row>
    <row r="200" spans="1:8" x14ac:dyDescent="0.25">
      <c r="A200" s="11">
        <v>198</v>
      </c>
      <c r="B200" s="56">
        <v>27</v>
      </c>
      <c r="C200" s="56">
        <v>20</v>
      </c>
      <c r="D200" s="56">
        <v>22</v>
      </c>
      <c r="F200" s="42"/>
      <c r="G200" s="42"/>
      <c r="H200" s="42"/>
    </row>
    <row r="201" spans="1:8" x14ac:dyDescent="0.25">
      <c r="A201" s="11">
        <v>199</v>
      </c>
      <c r="B201" s="56">
        <v>27</v>
      </c>
      <c r="C201" s="56">
        <v>22</v>
      </c>
      <c r="D201" s="56">
        <v>6</v>
      </c>
      <c r="F201" s="42"/>
      <c r="G201" s="42"/>
      <c r="H201" s="42"/>
    </row>
    <row r="202" spans="1:8" x14ac:dyDescent="0.25">
      <c r="A202" s="11">
        <v>200</v>
      </c>
      <c r="B202" s="56">
        <v>22</v>
      </c>
      <c r="C202" s="56">
        <v>6</v>
      </c>
      <c r="D202" s="56">
        <v>8</v>
      </c>
      <c r="F202" s="42"/>
      <c r="G202" s="42"/>
      <c r="H202" s="42"/>
    </row>
    <row r="203" spans="1:8" x14ac:dyDescent="0.25">
      <c r="A203" s="11">
        <v>201</v>
      </c>
      <c r="B203" s="56">
        <v>22</v>
      </c>
      <c r="C203" s="56">
        <v>6</v>
      </c>
      <c r="D203" s="56">
        <v>28</v>
      </c>
      <c r="F203" s="42"/>
      <c r="G203" s="42"/>
      <c r="H203" s="42"/>
    </row>
    <row r="204" spans="1:8" x14ac:dyDescent="0.25">
      <c r="A204" s="11">
        <v>202</v>
      </c>
      <c r="B204" s="56">
        <v>28</v>
      </c>
      <c r="C204" s="56">
        <v>6</v>
      </c>
      <c r="D204" s="56">
        <v>28</v>
      </c>
      <c r="F204" s="42"/>
      <c r="G204" s="42"/>
      <c r="H204" s="42"/>
    </row>
    <row r="205" spans="1:8" x14ac:dyDescent="0.25">
      <c r="A205" s="11">
        <v>203</v>
      </c>
      <c r="B205" s="56">
        <v>28</v>
      </c>
      <c r="C205" s="56">
        <v>8</v>
      </c>
      <c r="D205" s="56">
        <v>31</v>
      </c>
      <c r="F205" s="42"/>
      <c r="G205" s="42"/>
      <c r="H205" s="42"/>
    </row>
    <row r="206" spans="1:8" x14ac:dyDescent="0.25">
      <c r="A206" s="11">
        <v>204</v>
      </c>
      <c r="B206" s="56">
        <v>31</v>
      </c>
      <c r="C206" s="56">
        <v>28</v>
      </c>
      <c r="D206" s="56">
        <v>26</v>
      </c>
      <c r="F206" s="42"/>
      <c r="G206" s="42"/>
      <c r="H206" s="42"/>
    </row>
    <row r="207" spans="1:8" x14ac:dyDescent="0.25">
      <c r="A207" s="11">
        <v>205</v>
      </c>
      <c r="B207" s="56">
        <v>31</v>
      </c>
      <c r="C207" s="56">
        <v>26</v>
      </c>
      <c r="D207" s="56">
        <v>21</v>
      </c>
      <c r="F207" s="42"/>
      <c r="G207" s="42"/>
      <c r="H207" s="42"/>
    </row>
    <row r="208" spans="1:8" x14ac:dyDescent="0.25">
      <c r="A208" s="11">
        <v>206</v>
      </c>
      <c r="B208" s="56">
        <v>31</v>
      </c>
      <c r="C208" s="56">
        <v>21</v>
      </c>
      <c r="D208" s="56">
        <v>15</v>
      </c>
      <c r="F208" s="42"/>
      <c r="G208" s="42"/>
      <c r="H208" s="42"/>
    </row>
    <row r="209" spans="1:8" x14ac:dyDescent="0.25">
      <c r="A209" s="11">
        <v>207</v>
      </c>
      <c r="B209" s="56">
        <v>26</v>
      </c>
      <c r="C209" s="56">
        <v>15</v>
      </c>
      <c r="D209" s="56">
        <v>6</v>
      </c>
      <c r="F209" s="42"/>
      <c r="G209" s="42"/>
      <c r="H209" s="42"/>
    </row>
    <row r="210" spans="1:8" x14ac:dyDescent="0.25">
      <c r="A210" s="11">
        <v>208</v>
      </c>
      <c r="B210" s="56">
        <v>21</v>
      </c>
      <c r="C210" s="56">
        <v>6</v>
      </c>
      <c r="D210" s="56">
        <v>21</v>
      </c>
      <c r="F210" s="42"/>
      <c r="G210" s="42"/>
      <c r="H210" s="42"/>
    </row>
    <row r="211" spans="1:8" x14ac:dyDescent="0.25">
      <c r="A211" s="11">
        <v>209</v>
      </c>
      <c r="B211" s="56">
        <v>21</v>
      </c>
      <c r="C211" s="56">
        <v>6</v>
      </c>
      <c r="D211" s="56">
        <v>16</v>
      </c>
      <c r="F211" s="42"/>
      <c r="G211" s="42"/>
      <c r="H211" s="42"/>
    </row>
    <row r="212" spans="1:8" x14ac:dyDescent="0.25">
      <c r="A212" s="11">
        <v>210</v>
      </c>
      <c r="B212" s="56">
        <v>21</v>
      </c>
      <c r="C212" s="56">
        <v>6</v>
      </c>
      <c r="D212" s="56">
        <v>19</v>
      </c>
      <c r="F212" s="42"/>
      <c r="G212" s="42"/>
      <c r="H212" s="42"/>
    </row>
    <row r="213" spans="1:8" x14ac:dyDescent="0.25">
      <c r="A213" s="11">
        <v>211</v>
      </c>
      <c r="B213" s="56">
        <v>21</v>
      </c>
      <c r="C213" s="56">
        <v>16</v>
      </c>
      <c r="D213" s="56">
        <v>22</v>
      </c>
      <c r="F213" s="42"/>
      <c r="G213" s="42"/>
      <c r="H213" s="42"/>
    </row>
    <row r="214" spans="1:8" x14ac:dyDescent="0.25">
      <c r="A214" s="11">
        <v>212</v>
      </c>
      <c r="B214" s="56">
        <v>22</v>
      </c>
      <c r="C214" s="56">
        <v>16</v>
      </c>
      <c r="D214" s="56">
        <v>26</v>
      </c>
      <c r="F214" s="42"/>
      <c r="G214" s="42"/>
      <c r="H214" s="42"/>
    </row>
    <row r="215" spans="1:8" x14ac:dyDescent="0.25">
      <c r="A215" s="11">
        <v>213</v>
      </c>
      <c r="B215" s="56">
        <v>26</v>
      </c>
      <c r="C215" s="56">
        <v>19</v>
      </c>
      <c r="D215" s="56">
        <v>6</v>
      </c>
      <c r="F215" s="42"/>
      <c r="G215" s="42"/>
      <c r="H215" s="42"/>
    </row>
    <row r="216" spans="1:8" x14ac:dyDescent="0.25">
      <c r="A216" s="11">
        <v>214</v>
      </c>
      <c r="B216" s="56">
        <v>26</v>
      </c>
      <c r="C216" s="56">
        <v>6</v>
      </c>
      <c r="D216" s="56">
        <v>18</v>
      </c>
      <c r="F216" s="42"/>
      <c r="G216" s="42"/>
      <c r="H216" s="42"/>
    </row>
    <row r="217" spans="1:8" x14ac:dyDescent="0.25">
      <c r="A217" s="11">
        <v>215</v>
      </c>
      <c r="B217" s="56">
        <v>26</v>
      </c>
      <c r="C217" s="56">
        <v>6</v>
      </c>
      <c r="D217" s="56">
        <v>29</v>
      </c>
      <c r="F217" s="42"/>
      <c r="G217" s="42"/>
      <c r="H217" s="42"/>
    </row>
    <row r="218" spans="1:8" x14ac:dyDescent="0.25">
      <c r="A218" s="11">
        <v>216</v>
      </c>
      <c r="B218" s="56">
        <v>29</v>
      </c>
      <c r="C218" s="56">
        <v>6</v>
      </c>
      <c r="D218" s="56">
        <v>12</v>
      </c>
      <c r="F218" s="42"/>
      <c r="G218" s="42"/>
      <c r="H218" s="42"/>
    </row>
    <row r="219" spans="1:8" x14ac:dyDescent="0.25">
      <c r="A219" s="11">
        <v>217</v>
      </c>
      <c r="B219" s="56">
        <v>29</v>
      </c>
      <c r="C219" s="56">
        <v>12</v>
      </c>
      <c r="D219" s="56">
        <v>23</v>
      </c>
      <c r="F219" s="42"/>
      <c r="G219" s="42"/>
      <c r="H219" s="42"/>
    </row>
    <row r="220" spans="1:8" x14ac:dyDescent="0.25">
      <c r="A220" s="11">
        <v>218</v>
      </c>
      <c r="B220" s="56">
        <v>29</v>
      </c>
      <c r="C220" s="56">
        <v>12</v>
      </c>
      <c r="D220" s="56">
        <v>39</v>
      </c>
      <c r="F220" s="42"/>
      <c r="G220" s="42"/>
      <c r="H220" s="42"/>
    </row>
    <row r="221" spans="1:8" x14ac:dyDescent="0.25">
      <c r="A221" s="11">
        <v>219</v>
      </c>
      <c r="B221" s="56">
        <v>39</v>
      </c>
      <c r="C221" s="56">
        <v>12</v>
      </c>
      <c r="D221" s="56">
        <v>18</v>
      </c>
      <c r="F221" s="42"/>
      <c r="G221" s="42"/>
      <c r="H221" s="42"/>
    </row>
    <row r="222" spans="1:8" x14ac:dyDescent="0.25">
      <c r="A222" s="11">
        <v>220</v>
      </c>
      <c r="B222" s="56">
        <v>39</v>
      </c>
      <c r="C222" s="56">
        <v>18</v>
      </c>
      <c r="D222" s="56">
        <v>7</v>
      </c>
      <c r="F222" s="42"/>
      <c r="G222" s="42"/>
      <c r="H222" s="42"/>
    </row>
    <row r="223" spans="1:8" x14ac:dyDescent="0.25">
      <c r="A223" s="11">
        <v>221</v>
      </c>
      <c r="B223" s="56">
        <v>39</v>
      </c>
      <c r="C223" s="56">
        <v>7</v>
      </c>
      <c r="D223" s="56">
        <v>18</v>
      </c>
      <c r="F223" s="42"/>
      <c r="G223" s="42"/>
      <c r="H223" s="42"/>
    </row>
    <row r="224" spans="1:8" x14ac:dyDescent="0.25">
      <c r="A224" s="11">
        <v>222</v>
      </c>
      <c r="B224" s="56">
        <v>18</v>
      </c>
      <c r="C224" s="56">
        <v>7</v>
      </c>
      <c r="D224" s="56">
        <v>16</v>
      </c>
      <c r="F224" s="42"/>
      <c r="G224" s="42"/>
      <c r="H224" s="42"/>
    </row>
    <row r="225" spans="1:8" x14ac:dyDescent="0.25">
      <c r="A225" s="11">
        <v>223</v>
      </c>
      <c r="B225" s="56">
        <v>18</v>
      </c>
      <c r="C225" s="56">
        <v>7</v>
      </c>
      <c r="D225" s="56">
        <v>17</v>
      </c>
      <c r="F225" s="42"/>
      <c r="G225" s="42"/>
      <c r="H225" s="42"/>
    </row>
    <row r="226" spans="1:8" x14ac:dyDescent="0.25">
      <c r="A226" s="11">
        <v>224</v>
      </c>
      <c r="B226" s="56">
        <v>18</v>
      </c>
      <c r="C226" s="56">
        <v>16</v>
      </c>
      <c r="D226" s="56">
        <v>22</v>
      </c>
      <c r="F226" s="42"/>
      <c r="G226" s="42"/>
      <c r="H226" s="42"/>
    </row>
    <row r="227" spans="1:8" x14ac:dyDescent="0.25">
      <c r="A227" s="11">
        <v>225</v>
      </c>
      <c r="B227" s="56">
        <v>22</v>
      </c>
      <c r="C227" s="56">
        <v>16</v>
      </c>
      <c r="D227" s="56">
        <v>26</v>
      </c>
      <c r="F227" s="42"/>
      <c r="G227" s="42"/>
      <c r="H227" s="42"/>
    </row>
    <row r="228" spans="1:8" x14ac:dyDescent="0.25">
      <c r="A228" s="11">
        <v>226</v>
      </c>
      <c r="B228" s="56">
        <v>26</v>
      </c>
      <c r="C228" s="56">
        <v>17</v>
      </c>
      <c r="D228" s="56">
        <v>17</v>
      </c>
      <c r="F228" s="42"/>
      <c r="G228" s="42"/>
      <c r="H228" s="42"/>
    </row>
    <row r="229" spans="1:8" x14ac:dyDescent="0.25">
      <c r="A229" s="11">
        <v>227</v>
      </c>
      <c r="B229" s="56">
        <v>26</v>
      </c>
      <c r="C229" s="56">
        <v>17</v>
      </c>
      <c r="D229" s="56">
        <v>10</v>
      </c>
      <c r="F229" s="42"/>
      <c r="G229" s="42"/>
      <c r="H229" s="42"/>
    </row>
    <row r="230" spans="1:8" x14ac:dyDescent="0.25">
      <c r="A230" s="11">
        <v>228</v>
      </c>
      <c r="B230" s="56">
        <v>26</v>
      </c>
      <c r="C230" s="56">
        <v>17</v>
      </c>
      <c r="D230" s="56">
        <v>10</v>
      </c>
      <c r="F230" s="42"/>
      <c r="G230" s="42"/>
      <c r="H230" s="42"/>
    </row>
    <row r="231" spans="1:8" x14ac:dyDescent="0.25">
      <c r="A231" s="11">
        <v>229</v>
      </c>
      <c r="B231" s="56">
        <v>17</v>
      </c>
      <c r="C231" s="56">
        <v>10</v>
      </c>
      <c r="D231" s="56">
        <v>14</v>
      </c>
      <c r="F231" s="42"/>
      <c r="G231" s="42"/>
      <c r="H231" s="42"/>
    </row>
    <row r="232" spans="1:8" x14ac:dyDescent="0.25">
      <c r="A232" s="11">
        <v>230</v>
      </c>
      <c r="B232" s="56">
        <v>14</v>
      </c>
      <c r="C232" s="56">
        <v>10</v>
      </c>
      <c r="D232" s="56">
        <v>15</v>
      </c>
      <c r="F232" s="42"/>
      <c r="G232" s="42"/>
      <c r="H232" s="42"/>
    </row>
    <row r="233" spans="1:8" x14ac:dyDescent="0.25">
      <c r="A233" s="11">
        <v>231</v>
      </c>
      <c r="B233" s="56">
        <v>15</v>
      </c>
      <c r="C233" s="56">
        <v>10</v>
      </c>
      <c r="D233" s="56">
        <v>10</v>
      </c>
      <c r="F233" s="42"/>
      <c r="G233" s="42"/>
      <c r="H233" s="42"/>
    </row>
    <row r="234" spans="1:8" x14ac:dyDescent="0.25">
      <c r="A234" s="11">
        <v>232</v>
      </c>
      <c r="B234" s="56">
        <v>15</v>
      </c>
      <c r="C234" s="56">
        <v>10</v>
      </c>
      <c r="D234" s="56">
        <v>19</v>
      </c>
      <c r="F234" s="42"/>
      <c r="G234" s="42"/>
      <c r="H234" s="42"/>
    </row>
    <row r="235" spans="1:8" x14ac:dyDescent="0.25">
      <c r="A235" s="11">
        <v>233</v>
      </c>
      <c r="B235" s="56">
        <v>19</v>
      </c>
      <c r="C235" s="56">
        <v>10</v>
      </c>
      <c r="D235" s="56">
        <v>23</v>
      </c>
      <c r="F235" s="42"/>
      <c r="G235" s="42"/>
      <c r="H235" s="42"/>
    </row>
    <row r="236" spans="1:8" x14ac:dyDescent="0.25">
      <c r="A236" s="11">
        <v>234</v>
      </c>
      <c r="B236" s="56">
        <v>23</v>
      </c>
      <c r="C236" s="56">
        <v>10</v>
      </c>
      <c r="D236" s="56">
        <v>14</v>
      </c>
      <c r="F236" s="42"/>
      <c r="G236" s="42"/>
      <c r="H236" s="42"/>
    </row>
    <row r="237" spans="1:8" x14ac:dyDescent="0.25">
      <c r="A237" s="11">
        <v>235</v>
      </c>
      <c r="B237" s="56">
        <v>23</v>
      </c>
      <c r="C237" s="56">
        <v>14</v>
      </c>
      <c r="D237" s="56">
        <v>15</v>
      </c>
      <c r="F237" s="42"/>
      <c r="G237" s="42"/>
      <c r="H237" s="42"/>
    </row>
    <row r="238" spans="1:8" x14ac:dyDescent="0.25">
      <c r="A238" s="11">
        <v>236</v>
      </c>
      <c r="B238" s="56">
        <v>23</v>
      </c>
      <c r="C238" s="56">
        <v>14</v>
      </c>
      <c r="D238" s="56">
        <v>27</v>
      </c>
      <c r="F238" s="42"/>
      <c r="G238" s="42"/>
      <c r="H238" s="42"/>
    </row>
    <row r="239" spans="1:8" x14ac:dyDescent="0.25">
      <c r="A239" s="11">
        <v>237</v>
      </c>
      <c r="B239" s="56">
        <v>27</v>
      </c>
      <c r="C239" s="56">
        <v>14</v>
      </c>
      <c r="D239" s="56">
        <v>30</v>
      </c>
      <c r="F239" s="42"/>
      <c r="G239" s="42"/>
      <c r="H239" s="42"/>
    </row>
    <row r="240" spans="1:8" x14ac:dyDescent="0.25">
      <c r="A240" s="11">
        <v>238</v>
      </c>
      <c r="B240" s="56">
        <v>30</v>
      </c>
      <c r="C240" s="56">
        <v>15</v>
      </c>
      <c r="D240" s="56">
        <v>22</v>
      </c>
      <c r="F240" s="42"/>
      <c r="G240" s="42"/>
      <c r="H240" s="42"/>
    </row>
    <row r="241" spans="1:8" x14ac:dyDescent="0.25">
      <c r="A241" s="11">
        <v>239</v>
      </c>
      <c r="B241" s="56">
        <v>30</v>
      </c>
      <c r="C241" s="56">
        <v>22</v>
      </c>
      <c r="D241" s="56">
        <v>27</v>
      </c>
      <c r="F241" s="42"/>
      <c r="G241" s="42"/>
      <c r="H241" s="42"/>
    </row>
    <row r="242" spans="1:8" x14ac:dyDescent="0.25">
      <c r="A242" s="11">
        <v>240</v>
      </c>
      <c r="B242" s="56">
        <v>30</v>
      </c>
      <c r="C242" s="56">
        <v>22</v>
      </c>
      <c r="D242" s="56">
        <v>31</v>
      </c>
      <c r="F242" s="42"/>
      <c r="G242" s="42"/>
      <c r="H242" s="42"/>
    </row>
    <row r="243" spans="1:8" x14ac:dyDescent="0.25">
      <c r="A243" s="11">
        <v>241</v>
      </c>
      <c r="B243" s="56">
        <v>31</v>
      </c>
      <c r="C243" s="56">
        <v>22</v>
      </c>
      <c r="D243" s="56">
        <v>12</v>
      </c>
      <c r="F243" s="42"/>
      <c r="G243" s="42"/>
      <c r="H243" s="42"/>
    </row>
    <row r="244" spans="1:8" x14ac:dyDescent="0.25">
      <c r="A244" s="11">
        <v>242</v>
      </c>
      <c r="B244" s="56">
        <v>31</v>
      </c>
      <c r="C244" s="56">
        <v>12</v>
      </c>
      <c r="D244" s="56">
        <v>60</v>
      </c>
      <c r="F244" s="42"/>
      <c r="G244" s="42"/>
      <c r="H244" s="42"/>
    </row>
    <row r="245" spans="1:8" x14ac:dyDescent="0.25">
      <c r="A245" s="11">
        <v>243</v>
      </c>
      <c r="B245" s="56">
        <v>60</v>
      </c>
      <c r="C245" s="56">
        <v>12</v>
      </c>
      <c r="D245" s="56">
        <v>41</v>
      </c>
      <c r="F245" s="42"/>
      <c r="G245" s="42"/>
      <c r="H245" s="42"/>
    </row>
    <row r="246" spans="1:8" x14ac:dyDescent="0.25">
      <c r="A246" s="11">
        <v>244</v>
      </c>
      <c r="B246" s="56">
        <v>60</v>
      </c>
      <c r="C246" s="56">
        <v>12</v>
      </c>
      <c r="D246" s="56">
        <v>39</v>
      </c>
      <c r="F246" s="42"/>
      <c r="G246" s="42"/>
      <c r="H246" s="42"/>
    </row>
    <row r="247" spans="1:8" x14ac:dyDescent="0.25">
      <c r="A247" s="11">
        <v>245</v>
      </c>
      <c r="B247" s="56">
        <v>60</v>
      </c>
      <c r="C247" s="56">
        <v>39</v>
      </c>
      <c r="D247" s="56">
        <v>29</v>
      </c>
      <c r="F247" s="42"/>
      <c r="G247" s="42"/>
      <c r="H247" s="42"/>
    </row>
    <row r="248" spans="1:8" x14ac:dyDescent="0.25">
      <c r="A248" s="11">
        <v>246</v>
      </c>
      <c r="B248" s="56">
        <v>41</v>
      </c>
      <c r="C248" s="56">
        <v>29</v>
      </c>
      <c r="D248" s="56">
        <v>41</v>
      </c>
      <c r="F248" s="42"/>
      <c r="G248" s="42"/>
      <c r="H248" s="42"/>
    </row>
    <row r="249" spans="1:8" x14ac:dyDescent="0.25">
      <c r="A249" s="11">
        <v>247</v>
      </c>
      <c r="B249" s="56">
        <v>41</v>
      </c>
      <c r="C249" s="56">
        <v>29</v>
      </c>
      <c r="D249" s="56">
        <v>31</v>
      </c>
      <c r="F249" s="42"/>
      <c r="G249" s="42"/>
      <c r="H249" s="42"/>
    </row>
    <row r="250" spans="1:8" x14ac:dyDescent="0.25">
      <c r="A250" s="11">
        <v>248</v>
      </c>
      <c r="B250" s="56">
        <v>41</v>
      </c>
      <c r="C250" s="56">
        <v>29</v>
      </c>
      <c r="D250" s="56">
        <v>26</v>
      </c>
      <c r="F250" s="42"/>
      <c r="G250" s="42"/>
      <c r="H250" s="42"/>
    </row>
    <row r="251" spans="1:8" x14ac:dyDescent="0.25">
      <c r="A251" s="11">
        <v>249</v>
      </c>
      <c r="B251" s="56">
        <v>41</v>
      </c>
      <c r="C251" s="56">
        <v>26</v>
      </c>
      <c r="D251" s="56">
        <v>22</v>
      </c>
      <c r="F251" s="42"/>
      <c r="G251" s="42"/>
      <c r="H251" s="42"/>
    </row>
    <row r="252" spans="1:8" x14ac:dyDescent="0.25">
      <c r="A252" s="11">
        <v>250</v>
      </c>
      <c r="B252" s="56">
        <v>31</v>
      </c>
      <c r="C252" s="56">
        <v>22</v>
      </c>
      <c r="D252" s="56">
        <v>42</v>
      </c>
      <c r="F252" s="42"/>
      <c r="G252" s="42"/>
      <c r="H252" s="42"/>
    </row>
    <row r="253" spans="1:8" x14ac:dyDescent="0.25">
      <c r="A253" s="11">
        <v>251</v>
      </c>
      <c r="B253" s="56">
        <v>42</v>
      </c>
      <c r="C253" s="56">
        <v>22</v>
      </c>
      <c r="D253" s="56">
        <v>44</v>
      </c>
      <c r="F253" s="42"/>
      <c r="G253" s="42"/>
      <c r="H253" s="42"/>
    </row>
    <row r="254" spans="1:8" x14ac:dyDescent="0.25">
      <c r="A254" s="11">
        <v>252</v>
      </c>
      <c r="B254" s="56">
        <v>44</v>
      </c>
      <c r="C254" s="56">
        <v>22</v>
      </c>
      <c r="D254" s="56">
        <v>63</v>
      </c>
      <c r="F254" s="42"/>
      <c r="G254" s="42"/>
      <c r="H254" s="42"/>
    </row>
    <row r="255" spans="1:8" x14ac:dyDescent="0.25">
      <c r="A255" s="11">
        <v>253</v>
      </c>
      <c r="B255" s="56">
        <v>63</v>
      </c>
      <c r="C255" s="56">
        <v>42</v>
      </c>
      <c r="D255" s="56">
        <v>46</v>
      </c>
      <c r="F255" s="42"/>
      <c r="G255" s="42"/>
      <c r="H255" s="42"/>
    </row>
    <row r="256" spans="1:8" x14ac:dyDescent="0.25">
      <c r="A256" s="11">
        <v>254</v>
      </c>
      <c r="B256" s="56">
        <v>63</v>
      </c>
      <c r="C256" s="56">
        <v>44</v>
      </c>
      <c r="D256" s="56">
        <v>35</v>
      </c>
      <c r="F256" s="42"/>
      <c r="G256" s="42"/>
      <c r="H256" s="42"/>
    </row>
    <row r="257" spans="1:8" x14ac:dyDescent="0.25">
      <c r="A257" s="11">
        <v>255</v>
      </c>
      <c r="B257" s="56">
        <v>63</v>
      </c>
      <c r="C257" s="56">
        <v>35</v>
      </c>
      <c r="D257" s="56">
        <v>42</v>
      </c>
      <c r="F257" s="42"/>
      <c r="G257" s="42"/>
      <c r="H257" s="42"/>
    </row>
    <row r="258" spans="1:8" x14ac:dyDescent="0.25">
      <c r="A258" s="11">
        <v>256</v>
      </c>
      <c r="B258" s="56">
        <v>46</v>
      </c>
      <c r="C258" s="56">
        <v>35</v>
      </c>
      <c r="D258" s="56">
        <v>27</v>
      </c>
      <c r="F258" s="42"/>
      <c r="G258" s="42"/>
      <c r="H258" s="42"/>
    </row>
    <row r="259" spans="1:8" x14ac:dyDescent="0.25">
      <c r="A259" s="11">
        <v>257</v>
      </c>
      <c r="B259" s="56">
        <v>42</v>
      </c>
      <c r="C259" s="56">
        <v>27</v>
      </c>
      <c r="D259" s="56">
        <v>55</v>
      </c>
      <c r="F259" s="42"/>
      <c r="G259" s="42"/>
      <c r="H259" s="42"/>
    </row>
    <row r="260" spans="1:8" x14ac:dyDescent="0.25">
      <c r="A260" s="11">
        <v>258</v>
      </c>
      <c r="B260" s="56">
        <v>55</v>
      </c>
      <c r="C260" s="56">
        <v>27</v>
      </c>
      <c r="D260" s="56">
        <v>46</v>
      </c>
      <c r="F260" s="42"/>
      <c r="G260" s="42"/>
      <c r="H260" s="42"/>
    </row>
    <row r="261" spans="1:8" x14ac:dyDescent="0.25">
      <c r="A261" s="11">
        <v>259</v>
      </c>
      <c r="B261" s="56">
        <v>55</v>
      </c>
      <c r="C261" s="56">
        <v>27</v>
      </c>
      <c r="D261" s="56">
        <v>59</v>
      </c>
      <c r="F261" s="42"/>
      <c r="G261" s="42"/>
      <c r="H261" s="42"/>
    </row>
    <row r="262" spans="1:8" x14ac:dyDescent="0.25">
      <c r="A262" s="11">
        <v>260</v>
      </c>
      <c r="B262" s="56">
        <v>59</v>
      </c>
      <c r="C262" s="56">
        <v>46</v>
      </c>
      <c r="D262" s="56">
        <v>64</v>
      </c>
      <c r="F262" s="42"/>
      <c r="G262" s="42"/>
      <c r="H262" s="42"/>
    </row>
    <row r="263" spans="1:8" x14ac:dyDescent="0.25">
      <c r="A263" s="11">
        <v>261</v>
      </c>
      <c r="B263" s="56">
        <v>64</v>
      </c>
      <c r="C263" s="56">
        <v>46</v>
      </c>
      <c r="D263" s="56">
        <v>40</v>
      </c>
      <c r="F263" s="42"/>
      <c r="G263" s="42"/>
      <c r="H263" s="42"/>
    </row>
    <row r="264" spans="1:8" x14ac:dyDescent="0.25">
      <c r="A264" s="11">
        <v>262</v>
      </c>
      <c r="B264" s="56">
        <v>64</v>
      </c>
      <c r="C264" s="56">
        <v>40</v>
      </c>
      <c r="D264" s="56">
        <v>51</v>
      </c>
      <c r="F264" s="42"/>
      <c r="G264" s="42"/>
      <c r="H264" s="42"/>
    </row>
    <row r="265" spans="1:8" x14ac:dyDescent="0.25">
      <c r="A265" s="11">
        <v>263</v>
      </c>
      <c r="B265" s="56">
        <v>64</v>
      </c>
      <c r="C265" s="56">
        <v>40</v>
      </c>
      <c r="D265" s="56">
        <v>57</v>
      </c>
      <c r="F265" s="42"/>
      <c r="G265" s="42"/>
      <c r="H265" s="42"/>
    </row>
    <row r="266" spans="1:8" x14ac:dyDescent="0.25">
      <c r="A266" s="11">
        <v>264</v>
      </c>
      <c r="B266" s="56">
        <v>57</v>
      </c>
      <c r="C266" s="56">
        <v>40</v>
      </c>
      <c r="D266" s="56">
        <v>77</v>
      </c>
      <c r="F266" s="42"/>
      <c r="G266" s="42"/>
      <c r="H266" s="42"/>
    </row>
    <row r="267" spans="1:8" x14ac:dyDescent="0.25">
      <c r="A267" s="11">
        <v>265</v>
      </c>
      <c r="B267" s="56">
        <v>77</v>
      </c>
      <c r="C267" s="56">
        <v>51</v>
      </c>
      <c r="D267" s="56">
        <v>69</v>
      </c>
      <c r="F267" s="42"/>
      <c r="G267" s="42"/>
      <c r="H267" s="42"/>
    </row>
    <row r="268" spans="1:8" x14ac:dyDescent="0.25">
      <c r="A268" s="11">
        <v>266</v>
      </c>
      <c r="B268" s="56">
        <v>77</v>
      </c>
      <c r="C268" s="56">
        <v>57</v>
      </c>
      <c r="D268" s="56">
        <v>55</v>
      </c>
      <c r="F268" s="42"/>
      <c r="G268" s="42"/>
      <c r="H268" s="42"/>
    </row>
    <row r="269" spans="1:8" x14ac:dyDescent="0.25">
      <c r="A269" s="11">
        <v>267</v>
      </c>
      <c r="B269" s="56">
        <v>77</v>
      </c>
      <c r="C269" s="56">
        <v>55</v>
      </c>
      <c r="D269" s="56">
        <v>75</v>
      </c>
      <c r="F269" s="42"/>
      <c r="G269" s="42"/>
      <c r="H269" s="42"/>
    </row>
    <row r="270" spans="1:8" x14ac:dyDescent="0.25">
      <c r="A270" s="11">
        <v>268</v>
      </c>
      <c r="B270" s="56">
        <v>75</v>
      </c>
      <c r="C270" s="56">
        <v>55</v>
      </c>
      <c r="D270" s="56">
        <v>72</v>
      </c>
      <c r="F270" s="42"/>
      <c r="G270" s="42"/>
      <c r="H270" s="42"/>
    </row>
    <row r="271" spans="1:8" x14ac:dyDescent="0.25">
      <c r="A271" s="11">
        <v>269</v>
      </c>
      <c r="B271" s="56">
        <v>75</v>
      </c>
      <c r="C271" s="56">
        <v>55</v>
      </c>
      <c r="D271" s="56">
        <v>68</v>
      </c>
      <c r="F271" s="42"/>
      <c r="G271" s="42"/>
      <c r="H271" s="42"/>
    </row>
    <row r="272" spans="1:8" x14ac:dyDescent="0.25">
      <c r="A272" s="11">
        <v>270</v>
      </c>
      <c r="B272" s="56">
        <v>75</v>
      </c>
      <c r="C272" s="56">
        <v>68</v>
      </c>
      <c r="D272" s="56">
        <v>35</v>
      </c>
      <c r="F272" s="42"/>
      <c r="G272" s="42"/>
      <c r="H272" s="42"/>
    </row>
    <row r="273" spans="1:8" x14ac:dyDescent="0.25">
      <c r="A273" s="11">
        <v>271</v>
      </c>
      <c r="B273" s="56">
        <v>72</v>
      </c>
      <c r="C273" s="56">
        <v>35</v>
      </c>
      <c r="D273" s="56">
        <v>48</v>
      </c>
      <c r="F273" s="42"/>
      <c r="G273" s="42"/>
      <c r="H273" s="42"/>
    </row>
    <row r="274" spans="1:8" x14ac:dyDescent="0.25">
      <c r="A274" s="11">
        <v>272</v>
      </c>
      <c r="B274" s="56">
        <v>68</v>
      </c>
      <c r="C274" s="56">
        <v>35</v>
      </c>
      <c r="D274" s="56">
        <v>42</v>
      </c>
      <c r="F274" s="42"/>
      <c r="G274" s="42"/>
      <c r="H274" s="42"/>
    </row>
    <row r="275" spans="1:8" x14ac:dyDescent="0.25">
      <c r="A275" s="11">
        <v>273</v>
      </c>
      <c r="B275" s="56">
        <v>48</v>
      </c>
      <c r="C275" s="56">
        <v>35</v>
      </c>
      <c r="D275" s="56">
        <v>57</v>
      </c>
      <c r="F275" s="42"/>
      <c r="G275" s="42"/>
      <c r="H275" s="42"/>
    </row>
    <row r="276" spans="1:8" x14ac:dyDescent="0.25">
      <c r="A276" s="11">
        <v>274</v>
      </c>
      <c r="B276" s="56">
        <v>57</v>
      </c>
      <c r="C276" s="56">
        <v>42</v>
      </c>
      <c r="D276" s="56">
        <v>45</v>
      </c>
      <c r="F276" s="42"/>
      <c r="G276" s="42"/>
      <c r="H276" s="42"/>
    </row>
    <row r="277" spans="1:8" x14ac:dyDescent="0.25">
      <c r="A277" s="11">
        <v>275</v>
      </c>
      <c r="B277" s="56">
        <v>57</v>
      </c>
      <c r="C277" s="56">
        <v>42</v>
      </c>
      <c r="D277" s="56">
        <v>17</v>
      </c>
      <c r="F277" s="42"/>
      <c r="G277" s="42"/>
      <c r="H277" s="42"/>
    </row>
    <row r="278" spans="1:8" x14ac:dyDescent="0.25">
      <c r="A278" s="11">
        <v>276</v>
      </c>
      <c r="B278" s="56">
        <v>57</v>
      </c>
      <c r="C278" s="56">
        <v>17</v>
      </c>
      <c r="D278" s="56">
        <v>27</v>
      </c>
      <c r="F278" s="42"/>
      <c r="G278" s="42"/>
      <c r="H278" s="42"/>
    </row>
    <row r="279" spans="1:8" x14ac:dyDescent="0.25">
      <c r="A279" s="11">
        <v>277</v>
      </c>
      <c r="B279" s="56">
        <v>45</v>
      </c>
      <c r="C279" s="56">
        <v>17</v>
      </c>
      <c r="D279" s="56">
        <v>43</v>
      </c>
      <c r="F279" s="42"/>
      <c r="G279" s="42"/>
      <c r="H279" s="42"/>
    </row>
    <row r="280" spans="1:8" x14ac:dyDescent="0.25">
      <c r="A280" s="11">
        <v>278</v>
      </c>
      <c r="B280" s="56">
        <v>43</v>
      </c>
      <c r="C280" s="56">
        <v>17</v>
      </c>
      <c r="D280" s="56">
        <v>65</v>
      </c>
      <c r="F280" s="42"/>
      <c r="G280" s="42"/>
      <c r="H280" s="42"/>
    </row>
    <row r="281" spans="1:8" x14ac:dyDescent="0.25">
      <c r="A281" s="11">
        <v>279</v>
      </c>
      <c r="B281" s="56">
        <v>65</v>
      </c>
      <c r="C281" s="56">
        <v>27</v>
      </c>
      <c r="D281" s="56">
        <v>36</v>
      </c>
      <c r="F281" s="42"/>
      <c r="G281" s="42"/>
      <c r="H281" s="42"/>
    </row>
    <row r="282" spans="1:8" x14ac:dyDescent="0.25">
      <c r="A282" s="11">
        <v>280</v>
      </c>
      <c r="B282" s="56">
        <v>65</v>
      </c>
      <c r="C282" s="56">
        <v>36</v>
      </c>
      <c r="D282" s="56">
        <v>44</v>
      </c>
      <c r="F282" s="42"/>
      <c r="G282" s="42"/>
      <c r="H282" s="42"/>
    </row>
    <row r="283" spans="1:8" x14ac:dyDescent="0.25">
      <c r="A283" s="11">
        <v>281</v>
      </c>
      <c r="B283" s="56">
        <v>65</v>
      </c>
      <c r="C283" s="56">
        <v>36</v>
      </c>
      <c r="D283" s="56">
        <v>54</v>
      </c>
      <c r="F283" s="42"/>
      <c r="G283" s="42"/>
      <c r="H283" s="42"/>
    </row>
    <row r="284" spans="1:8" x14ac:dyDescent="0.25">
      <c r="A284" s="11">
        <v>282</v>
      </c>
      <c r="B284" s="56">
        <v>54</v>
      </c>
      <c r="C284" s="56">
        <v>36</v>
      </c>
      <c r="D284" s="56">
        <v>54</v>
      </c>
      <c r="F284" s="42"/>
      <c r="G284" s="42"/>
      <c r="H284" s="42"/>
    </row>
    <row r="285" spans="1:8" x14ac:dyDescent="0.25">
      <c r="A285" s="11">
        <v>283</v>
      </c>
      <c r="B285" s="56">
        <v>54</v>
      </c>
      <c r="C285" s="56">
        <v>44</v>
      </c>
      <c r="D285" s="56">
        <v>29</v>
      </c>
      <c r="F285" s="42"/>
      <c r="G285" s="42"/>
      <c r="H285" s="42"/>
    </row>
    <row r="286" spans="1:8" x14ac:dyDescent="0.25">
      <c r="A286" s="11">
        <v>284</v>
      </c>
      <c r="B286" s="56">
        <v>54</v>
      </c>
      <c r="C286" s="56">
        <v>29</v>
      </c>
      <c r="D286" s="56">
        <v>43</v>
      </c>
      <c r="F286" s="42"/>
      <c r="G286" s="42"/>
      <c r="H286" s="42"/>
    </row>
    <row r="287" spans="1:8" x14ac:dyDescent="0.25">
      <c r="A287" s="11">
        <v>285</v>
      </c>
      <c r="B287" s="56">
        <v>54</v>
      </c>
      <c r="C287" s="56">
        <v>29</v>
      </c>
      <c r="D287" s="56">
        <v>50</v>
      </c>
      <c r="F287" s="42"/>
      <c r="G287" s="42"/>
      <c r="H287" s="42"/>
    </row>
    <row r="288" spans="1:8" x14ac:dyDescent="0.25">
      <c r="A288" s="11">
        <v>286</v>
      </c>
      <c r="B288" s="56">
        <v>50</v>
      </c>
      <c r="C288" s="56">
        <v>29</v>
      </c>
      <c r="D288" s="56">
        <v>47</v>
      </c>
      <c r="F288" s="42"/>
      <c r="G288" s="42"/>
      <c r="H288" s="42"/>
    </row>
    <row r="289" spans="1:8" x14ac:dyDescent="0.25">
      <c r="A289" s="11">
        <v>287</v>
      </c>
      <c r="B289" s="56">
        <v>50</v>
      </c>
      <c r="C289" s="56">
        <v>43</v>
      </c>
      <c r="D289" s="56">
        <v>43</v>
      </c>
      <c r="F289" s="42"/>
      <c r="G289" s="42"/>
      <c r="H289" s="42"/>
    </row>
    <row r="290" spans="1:8" x14ac:dyDescent="0.25">
      <c r="A290" s="11">
        <v>288</v>
      </c>
      <c r="B290" s="56">
        <v>50</v>
      </c>
      <c r="C290" s="56">
        <v>43</v>
      </c>
      <c r="D290" s="56">
        <v>50</v>
      </c>
      <c r="F290" s="42"/>
      <c r="G290" s="42"/>
      <c r="H290" s="42"/>
    </row>
    <row r="291" spans="1:8" x14ac:dyDescent="0.25">
      <c r="A291" s="11">
        <v>289</v>
      </c>
      <c r="B291" s="56">
        <v>50</v>
      </c>
      <c r="C291" s="56">
        <v>43</v>
      </c>
      <c r="D291" s="56">
        <v>47</v>
      </c>
      <c r="F291" s="42"/>
      <c r="G291" s="42"/>
      <c r="H291" s="42"/>
    </row>
    <row r="292" spans="1:8" x14ac:dyDescent="0.25">
      <c r="A292" s="11">
        <v>290</v>
      </c>
      <c r="B292" s="56">
        <v>50</v>
      </c>
      <c r="C292" s="56">
        <v>43</v>
      </c>
      <c r="D292" s="56">
        <v>22</v>
      </c>
      <c r="F292" s="42"/>
      <c r="G292" s="42"/>
      <c r="H292" s="42"/>
    </row>
    <row r="293" spans="1:8" x14ac:dyDescent="0.25">
      <c r="A293" s="11">
        <v>291</v>
      </c>
      <c r="B293" s="56">
        <v>50</v>
      </c>
      <c r="C293" s="56">
        <v>22</v>
      </c>
      <c r="D293" s="56">
        <v>31</v>
      </c>
      <c r="F293" s="42"/>
      <c r="G293" s="42"/>
      <c r="H293" s="42"/>
    </row>
    <row r="294" spans="1:8" x14ac:dyDescent="0.25">
      <c r="A294" s="11">
        <v>292</v>
      </c>
      <c r="B294" s="56">
        <v>47</v>
      </c>
      <c r="C294" s="56">
        <v>22</v>
      </c>
      <c r="D294" s="56">
        <v>43</v>
      </c>
      <c r="F294" s="42"/>
      <c r="G294" s="42"/>
      <c r="H294" s="42"/>
    </row>
    <row r="295" spans="1:8" x14ac:dyDescent="0.25">
      <c r="A295" s="11">
        <v>293</v>
      </c>
      <c r="B295" s="56">
        <v>43</v>
      </c>
      <c r="C295" s="56">
        <v>22</v>
      </c>
      <c r="D295" s="56">
        <v>25</v>
      </c>
      <c r="F295" s="42"/>
      <c r="G295" s="42"/>
      <c r="H295" s="42"/>
    </row>
    <row r="296" spans="1:8" x14ac:dyDescent="0.25">
      <c r="A296" s="11">
        <v>294</v>
      </c>
      <c r="B296" s="56">
        <v>43</v>
      </c>
      <c r="C296" s="56">
        <v>25</v>
      </c>
      <c r="D296" s="56">
        <v>40</v>
      </c>
      <c r="F296" s="42"/>
      <c r="G296" s="42"/>
      <c r="H296" s="42"/>
    </row>
    <row r="297" spans="1:8" x14ac:dyDescent="0.25">
      <c r="A297" s="11">
        <v>295</v>
      </c>
      <c r="B297" s="56">
        <v>43</v>
      </c>
      <c r="C297" s="56">
        <v>25</v>
      </c>
      <c r="D297" s="56">
        <v>60</v>
      </c>
      <c r="F297" s="42"/>
      <c r="G297" s="42"/>
      <c r="H297" s="42"/>
    </row>
    <row r="298" spans="1:8" x14ac:dyDescent="0.25">
      <c r="A298" s="11">
        <v>296</v>
      </c>
      <c r="B298" s="56">
        <v>60</v>
      </c>
      <c r="C298" s="56">
        <v>25</v>
      </c>
      <c r="D298" s="56">
        <v>38</v>
      </c>
      <c r="F298" s="42"/>
      <c r="G298" s="42"/>
      <c r="H298" s="42"/>
    </row>
    <row r="299" spans="1:8" x14ac:dyDescent="0.25">
      <c r="A299" s="11">
        <v>297</v>
      </c>
      <c r="B299" s="56">
        <v>60</v>
      </c>
      <c r="C299" s="56">
        <v>38</v>
      </c>
      <c r="D299" s="56">
        <v>21</v>
      </c>
      <c r="F299" s="42"/>
      <c r="G299" s="42"/>
      <c r="H299" s="42"/>
    </row>
    <row r="300" spans="1:8" x14ac:dyDescent="0.25">
      <c r="A300" s="11">
        <v>298</v>
      </c>
      <c r="B300" s="56">
        <v>60</v>
      </c>
      <c r="C300" s="56">
        <v>21</v>
      </c>
      <c r="D300" s="56">
        <v>22</v>
      </c>
      <c r="F300" s="42"/>
      <c r="G300" s="42"/>
      <c r="H300" s="42"/>
    </row>
    <row r="301" spans="1:8" x14ac:dyDescent="0.25">
      <c r="A301" s="11">
        <v>299</v>
      </c>
      <c r="B301" s="56">
        <v>38</v>
      </c>
      <c r="C301" s="56">
        <v>21</v>
      </c>
      <c r="D301" s="56">
        <v>34</v>
      </c>
      <c r="F301" s="42"/>
      <c r="G301" s="42"/>
      <c r="H301" s="42"/>
    </row>
    <row r="302" spans="1:8" x14ac:dyDescent="0.25">
      <c r="A302" s="11">
        <v>300</v>
      </c>
      <c r="B302" s="56">
        <v>34</v>
      </c>
      <c r="C302" s="56">
        <v>21</v>
      </c>
      <c r="D302" s="56">
        <v>38</v>
      </c>
      <c r="F302" s="42"/>
      <c r="G302" s="42"/>
      <c r="H302" s="42"/>
    </row>
    <row r="303" spans="1:8" x14ac:dyDescent="0.25">
      <c r="A303" s="11">
        <v>301</v>
      </c>
      <c r="B303" s="56">
        <v>38</v>
      </c>
      <c r="C303" s="56">
        <v>22</v>
      </c>
      <c r="D303" s="56">
        <v>29</v>
      </c>
      <c r="F303" s="42"/>
      <c r="G303" s="42"/>
      <c r="H303" s="42"/>
    </row>
    <row r="304" spans="1:8" x14ac:dyDescent="0.25">
      <c r="A304" s="11">
        <v>302</v>
      </c>
      <c r="B304" s="56">
        <v>38</v>
      </c>
      <c r="C304" s="56">
        <v>29</v>
      </c>
      <c r="D304" s="56">
        <v>48</v>
      </c>
      <c r="F304" s="42"/>
      <c r="G304" s="42"/>
      <c r="H304" s="42"/>
    </row>
    <row r="305" spans="1:8" x14ac:dyDescent="0.25">
      <c r="A305" s="11">
        <v>303</v>
      </c>
      <c r="B305" s="56">
        <v>48</v>
      </c>
      <c r="C305" s="56">
        <v>29</v>
      </c>
      <c r="D305" s="56">
        <v>38</v>
      </c>
      <c r="F305" s="42"/>
      <c r="G305" s="42"/>
      <c r="H305" s="42"/>
    </row>
    <row r="306" spans="1:8" x14ac:dyDescent="0.25">
      <c r="A306" s="11">
        <v>304</v>
      </c>
      <c r="B306" s="56">
        <v>48</v>
      </c>
      <c r="C306" s="56">
        <v>29</v>
      </c>
      <c r="D306" s="56">
        <v>20</v>
      </c>
      <c r="F306" s="42"/>
      <c r="G306" s="42"/>
      <c r="H306" s="42"/>
    </row>
    <row r="307" spans="1:8" x14ac:dyDescent="0.25">
      <c r="A307" s="11">
        <v>305</v>
      </c>
      <c r="B307" s="56">
        <v>48</v>
      </c>
      <c r="C307" s="56">
        <v>20</v>
      </c>
      <c r="D307" s="56">
        <v>24</v>
      </c>
      <c r="F307" s="42"/>
      <c r="G307" s="42"/>
      <c r="H307" s="42"/>
    </row>
    <row r="308" spans="1:8" x14ac:dyDescent="0.25">
      <c r="A308" s="11">
        <v>306</v>
      </c>
      <c r="B308" s="56">
        <v>38</v>
      </c>
      <c r="C308" s="56">
        <v>20</v>
      </c>
      <c r="D308" s="56">
        <v>47</v>
      </c>
      <c r="F308" s="42"/>
      <c r="G308" s="42"/>
      <c r="H308" s="42"/>
    </row>
    <row r="309" spans="1:8" x14ac:dyDescent="0.25">
      <c r="A309" s="11">
        <v>307</v>
      </c>
      <c r="B309" s="56">
        <v>47</v>
      </c>
      <c r="C309" s="56">
        <v>20</v>
      </c>
      <c r="D309" s="56">
        <v>45</v>
      </c>
      <c r="F309" s="42"/>
      <c r="G309" s="42"/>
      <c r="H309" s="42"/>
    </row>
    <row r="310" spans="1:8" x14ac:dyDescent="0.25">
      <c r="A310" s="11">
        <v>308</v>
      </c>
      <c r="B310" s="56">
        <v>47</v>
      </c>
      <c r="C310" s="56">
        <v>24</v>
      </c>
      <c r="D310" s="56">
        <v>39</v>
      </c>
      <c r="F310" s="42"/>
      <c r="G310" s="42"/>
      <c r="H310" s="42"/>
    </row>
    <row r="311" spans="1:8" x14ac:dyDescent="0.25">
      <c r="A311" s="11">
        <v>309</v>
      </c>
      <c r="B311" s="56">
        <v>47</v>
      </c>
      <c r="C311" s="56">
        <v>39</v>
      </c>
      <c r="D311" s="56">
        <v>51</v>
      </c>
      <c r="F311" s="42"/>
      <c r="G311" s="42"/>
      <c r="H311" s="42"/>
    </row>
    <row r="312" spans="1:8" x14ac:dyDescent="0.25">
      <c r="A312" s="11">
        <v>310</v>
      </c>
      <c r="B312" s="56">
        <v>51</v>
      </c>
      <c r="C312" s="56">
        <v>39</v>
      </c>
      <c r="D312" s="56">
        <v>24</v>
      </c>
      <c r="F312" s="42"/>
      <c r="G312" s="42"/>
      <c r="H312" s="42"/>
    </row>
    <row r="313" spans="1:8" x14ac:dyDescent="0.25">
      <c r="A313" s="11">
        <v>311</v>
      </c>
      <c r="B313" s="56">
        <v>51</v>
      </c>
      <c r="C313" s="56">
        <v>24</v>
      </c>
      <c r="D313" s="56">
        <v>30</v>
      </c>
      <c r="F313" s="42"/>
      <c r="G313" s="42"/>
      <c r="H313" s="42"/>
    </row>
    <row r="314" spans="1:8" x14ac:dyDescent="0.25">
      <c r="A314" s="11">
        <v>312</v>
      </c>
      <c r="B314" s="56">
        <v>51</v>
      </c>
      <c r="C314" s="56">
        <v>24</v>
      </c>
      <c r="D314" s="56">
        <v>36</v>
      </c>
      <c r="F314" s="42"/>
      <c r="G314" s="42"/>
      <c r="H314" s="42"/>
    </row>
    <row r="315" spans="1:8" x14ac:dyDescent="0.25">
      <c r="A315" s="11">
        <v>313</v>
      </c>
      <c r="B315" s="56">
        <v>36</v>
      </c>
      <c r="C315" s="56">
        <v>24</v>
      </c>
      <c r="D315" s="56">
        <v>45</v>
      </c>
      <c r="F315" s="42"/>
      <c r="G315" s="42"/>
      <c r="H315" s="42"/>
    </row>
    <row r="316" spans="1:8" x14ac:dyDescent="0.25">
      <c r="A316" s="11">
        <v>314</v>
      </c>
      <c r="B316" s="56">
        <v>45</v>
      </c>
      <c r="C316" s="56">
        <v>30</v>
      </c>
      <c r="D316" s="56">
        <v>59</v>
      </c>
      <c r="F316" s="42"/>
      <c r="G316" s="42"/>
      <c r="H316" s="42"/>
    </row>
    <row r="317" spans="1:8" x14ac:dyDescent="0.25">
      <c r="A317" s="11">
        <v>315</v>
      </c>
      <c r="B317" s="56">
        <v>59</v>
      </c>
      <c r="C317" s="56">
        <v>36</v>
      </c>
      <c r="D317" s="56">
        <v>55</v>
      </c>
      <c r="F317" s="42"/>
      <c r="G317" s="42"/>
      <c r="H317" s="42"/>
    </row>
    <row r="318" spans="1:8" x14ac:dyDescent="0.25">
      <c r="A318" s="11">
        <v>316</v>
      </c>
      <c r="B318" s="56">
        <v>59</v>
      </c>
      <c r="C318" s="56">
        <v>45</v>
      </c>
      <c r="D318" s="56">
        <v>39</v>
      </c>
      <c r="F318" s="42"/>
      <c r="G318" s="42"/>
      <c r="H318" s="42"/>
    </row>
    <row r="319" spans="1:8" x14ac:dyDescent="0.25">
      <c r="A319" s="11">
        <v>317</v>
      </c>
      <c r="B319" s="56">
        <v>59</v>
      </c>
      <c r="C319" s="56">
        <v>39</v>
      </c>
      <c r="D319" s="56">
        <v>21</v>
      </c>
      <c r="F319" s="42"/>
      <c r="G319" s="42"/>
      <c r="H319" s="42"/>
    </row>
    <row r="320" spans="1:8" x14ac:dyDescent="0.25">
      <c r="A320" s="11">
        <v>318</v>
      </c>
      <c r="B320" s="56">
        <v>55</v>
      </c>
      <c r="C320" s="56">
        <v>21</v>
      </c>
      <c r="D320" s="56">
        <v>28</v>
      </c>
      <c r="F320" s="42"/>
      <c r="G320" s="42"/>
      <c r="H320" s="42"/>
    </row>
    <row r="321" spans="1:8" x14ac:dyDescent="0.25">
      <c r="A321" s="11">
        <v>319</v>
      </c>
      <c r="B321" s="56">
        <v>39</v>
      </c>
      <c r="C321" s="56">
        <v>21</v>
      </c>
      <c r="D321" s="56">
        <v>24</v>
      </c>
      <c r="F321" s="42"/>
      <c r="G321" s="42"/>
      <c r="H321" s="42"/>
    </row>
    <row r="322" spans="1:8" x14ac:dyDescent="0.25">
      <c r="A322" s="11">
        <v>320</v>
      </c>
      <c r="B322" s="56">
        <v>28</v>
      </c>
      <c r="C322" s="56">
        <v>21</v>
      </c>
      <c r="D322" s="56">
        <v>45</v>
      </c>
      <c r="F322" s="42"/>
      <c r="G322" s="42"/>
      <c r="H322" s="42"/>
    </row>
    <row r="323" spans="1:8" x14ac:dyDescent="0.25">
      <c r="A323" s="11">
        <v>321</v>
      </c>
      <c r="B323" s="56">
        <v>45</v>
      </c>
      <c r="C323" s="56">
        <v>24</v>
      </c>
      <c r="D323" s="56">
        <v>33</v>
      </c>
      <c r="F323" s="42"/>
      <c r="G323" s="42"/>
      <c r="H323" s="42"/>
    </row>
    <row r="324" spans="1:8" x14ac:dyDescent="0.25">
      <c r="A324" s="11">
        <v>322</v>
      </c>
      <c r="B324" s="56">
        <v>45</v>
      </c>
      <c r="C324" s="56">
        <v>24</v>
      </c>
      <c r="D324" s="56">
        <v>35</v>
      </c>
      <c r="F324" s="42"/>
      <c r="G324" s="42"/>
      <c r="H324" s="42"/>
    </row>
    <row r="325" spans="1:8" x14ac:dyDescent="0.25">
      <c r="A325" s="11">
        <v>323</v>
      </c>
      <c r="B325" s="56">
        <v>45</v>
      </c>
      <c r="C325" s="56">
        <v>33</v>
      </c>
      <c r="D325" s="56">
        <v>45</v>
      </c>
      <c r="F325" s="42"/>
      <c r="G325" s="42"/>
      <c r="H325" s="42"/>
    </row>
    <row r="326" spans="1:8" x14ac:dyDescent="0.25">
      <c r="A326" s="11">
        <v>324</v>
      </c>
      <c r="B326" s="56">
        <v>45</v>
      </c>
      <c r="C326" s="56">
        <v>33</v>
      </c>
      <c r="D326" s="56">
        <v>48</v>
      </c>
      <c r="F326" s="42"/>
      <c r="G326" s="42"/>
      <c r="H326" s="42"/>
    </row>
    <row r="327" spans="1:8" x14ac:dyDescent="0.25">
      <c r="A327" s="11">
        <v>325</v>
      </c>
      <c r="B327" s="56">
        <v>48</v>
      </c>
      <c r="C327" s="56">
        <v>35</v>
      </c>
      <c r="D327" s="56">
        <v>42</v>
      </c>
      <c r="F327" s="42"/>
      <c r="G327" s="42"/>
      <c r="H327" s="42"/>
    </row>
    <row r="328" spans="1:8" x14ac:dyDescent="0.25">
      <c r="A328" s="11">
        <v>326</v>
      </c>
      <c r="B328" s="56">
        <v>48</v>
      </c>
      <c r="C328" s="56">
        <v>42</v>
      </c>
      <c r="D328" s="56">
        <v>29</v>
      </c>
      <c r="F328" s="42"/>
      <c r="G328" s="42"/>
      <c r="H328" s="42"/>
    </row>
    <row r="329" spans="1:8" x14ac:dyDescent="0.25">
      <c r="A329" s="11">
        <v>327</v>
      </c>
      <c r="B329" s="56">
        <v>48</v>
      </c>
      <c r="C329" s="56">
        <v>29</v>
      </c>
      <c r="D329" s="56">
        <v>63</v>
      </c>
      <c r="F329" s="42"/>
      <c r="G329" s="42"/>
      <c r="H329" s="42"/>
    </row>
    <row r="330" spans="1:8" x14ac:dyDescent="0.25">
      <c r="A330" s="11">
        <v>328</v>
      </c>
      <c r="B330" s="56">
        <v>63</v>
      </c>
      <c r="C330" s="56">
        <v>29</v>
      </c>
      <c r="D330" s="56">
        <v>58</v>
      </c>
      <c r="F330" s="42"/>
      <c r="G330" s="42"/>
      <c r="H330" s="42"/>
    </row>
    <row r="331" spans="1:8" x14ac:dyDescent="0.25">
      <c r="A331" s="11">
        <v>329</v>
      </c>
      <c r="B331" s="56">
        <v>63</v>
      </c>
      <c r="C331" s="56">
        <v>29</v>
      </c>
      <c r="D331" s="56">
        <v>44</v>
      </c>
      <c r="F331" s="42"/>
      <c r="G331" s="42"/>
      <c r="H331" s="42"/>
    </row>
    <row r="332" spans="1:8" x14ac:dyDescent="0.25">
      <c r="A332" s="11">
        <v>330</v>
      </c>
      <c r="B332" s="56">
        <v>63</v>
      </c>
      <c r="C332" s="56">
        <v>44</v>
      </c>
      <c r="D332" s="56">
        <v>54</v>
      </c>
      <c r="F332" s="42"/>
      <c r="G332" s="42"/>
      <c r="H332" s="42"/>
    </row>
    <row r="333" spans="1:8" x14ac:dyDescent="0.25">
      <c r="A333" s="11">
        <v>331</v>
      </c>
      <c r="B333" s="56">
        <v>58</v>
      </c>
      <c r="C333" s="56">
        <v>44</v>
      </c>
      <c r="D333" s="56">
        <v>40</v>
      </c>
      <c r="F333" s="42"/>
      <c r="G333" s="42"/>
      <c r="H333" s="42"/>
    </row>
    <row r="334" spans="1:8" x14ac:dyDescent="0.25">
      <c r="A334" s="11">
        <v>332</v>
      </c>
      <c r="B334" s="56">
        <v>54</v>
      </c>
      <c r="C334" s="56">
        <v>40</v>
      </c>
      <c r="D334" s="56">
        <v>35</v>
      </c>
      <c r="F334" s="42"/>
      <c r="G334" s="42"/>
      <c r="H334" s="42"/>
    </row>
    <row r="335" spans="1:8" x14ac:dyDescent="0.25">
      <c r="A335" s="11">
        <v>333</v>
      </c>
      <c r="B335" s="56">
        <v>54</v>
      </c>
      <c r="C335" s="56">
        <v>35</v>
      </c>
      <c r="D335" s="56">
        <v>40</v>
      </c>
      <c r="F335" s="42"/>
      <c r="G335" s="42"/>
      <c r="H335" s="42"/>
    </row>
    <row r="336" spans="1:8" x14ac:dyDescent="0.25">
      <c r="A336" s="11">
        <v>334</v>
      </c>
      <c r="B336" s="56">
        <v>40</v>
      </c>
      <c r="C336" s="56">
        <v>35</v>
      </c>
      <c r="D336" s="56">
        <v>49</v>
      </c>
      <c r="F336" s="42"/>
      <c r="G336" s="42"/>
      <c r="H336" s="42"/>
    </row>
    <row r="337" spans="1:8" x14ac:dyDescent="0.25">
      <c r="A337" s="11">
        <v>335</v>
      </c>
      <c r="B337" s="56">
        <v>49</v>
      </c>
      <c r="C337" s="56">
        <v>35</v>
      </c>
      <c r="D337" s="56">
        <v>52</v>
      </c>
      <c r="F337" s="42"/>
      <c r="G337" s="42"/>
      <c r="H337" s="42"/>
    </row>
    <row r="338" spans="1:8" x14ac:dyDescent="0.25">
      <c r="A338" s="11">
        <v>336</v>
      </c>
      <c r="B338" s="56">
        <v>52</v>
      </c>
      <c r="C338" s="56">
        <v>40</v>
      </c>
      <c r="D338" s="56">
        <v>36</v>
      </c>
      <c r="F338" s="42"/>
      <c r="G338" s="42"/>
      <c r="H338" s="42"/>
    </row>
    <row r="339" spans="1:8" x14ac:dyDescent="0.25">
      <c r="A339" s="11">
        <v>337</v>
      </c>
      <c r="B339" s="56">
        <v>52</v>
      </c>
      <c r="C339" s="56">
        <v>36</v>
      </c>
      <c r="D339" s="56">
        <v>63</v>
      </c>
      <c r="F339" s="42"/>
      <c r="G339" s="42"/>
      <c r="H339" s="42"/>
    </row>
    <row r="340" spans="1:8" x14ac:dyDescent="0.25">
      <c r="A340" s="11">
        <v>338</v>
      </c>
      <c r="B340" s="56">
        <v>63</v>
      </c>
      <c r="C340" s="56">
        <v>36</v>
      </c>
      <c r="D340" s="56">
        <v>34</v>
      </c>
      <c r="F340" s="42"/>
      <c r="G340" s="42"/>
      <c r="H340" s="42"/>
    </row>
    <row r="341" spans="1:8" x14ac:dyDescent="0.25">
      <c r="A341" s="11">
        <v>339</v>
      </c>
      <c r="B341" s="56">
        <v>63</v>
      </c>
      <c r="C341" s="56">
        <v>34</v>
      </c>
      <c r="D341" s="56">
        <v>47</v>
      </c>
      <c r="F341" s="42"/>
      <c r="G341" s="42"/>
      <c r="H341" s="42"/>
    </row>
    <row r="342" spans="1:8" x14ac:dyDescent="0.25">
      <c r="A342" s="11">
        <v>340</v>
      </c>
      <c r="B342" s="56">
        <v>63</v>
      </c>
      <c r="C342" s="56">
        <v>34</v>
      </c>
      <c r="D342" s="56">
        <v>33</v>
      </c>
      <c r="F342" s="42"/>
      <c r="G342" s="42"/>
      <c r="H342" s="42"/>
    </row>
    <row r="343" spans="1:8" x14ac:dyDescent="0.25">
      <c r="A343" s="11">
        <v>341</v>
      </c>
      <c r="B343" s="56">
        <v>47</v>
      </c>
      <c r="C343" s="56">
        <v>33</v>
      </c>
      <c r="D343" s="56">
        <v>56</v>
      </c>
      <c r="F343" s="42"/>
      <c r="G343" s="42"/>
      <c r="H343" s="42"/>
    </row>
    <row r="344" spans="1:8" x14ac:dyDescent="0.25">
      <c r="A344" s="11">
        <v>342</v>
      </c>
      <c r="B344" s="56">
        <v>56</v>
      </c>
      <c r="C344" s="56">
        <v>33</v>
      </c>
      <c r="D344" s="56">
        <v>54</v>
      </c>
      <c r="F344" s="42"/>
      <c r="G344" s="42"/>
      <c r="H344" s="42"/>
    </row>
    <row r="345" spans="1:8" x14ac:dyDescent="0.25">
      <c r="A345" s="11">
        <v>343</v>
      </c>
      <c r="B345" s="56">
        <v>56</v>
      </c>
      <c r="C345" s="56">
        <v>33</v>
      </c>
      <c r="D345" s="56">
        <v>47</v>
      </c>
      <c r="F345" s="42"/>
      <c r="G345" s="42"/>
      <c r="H345" s="42"/>
    </row>
    <row r="346" spans="1:8" x14ac:dyDescent="0.25">
      <c r="A346" s="11">
        <v>344</v>
      </c>
      <c r="B346" s="56">
        <v>56</v>
      </c>
      <c r="C346" s="56">
        <v>47</v>
      </c>
      <c r="D346" s="56">
        <v>45</v>
      </c>
      <c r="F346" s="42"/>
      <c r="G346" s="42"/>
      <c r="H346" s="42"/>
    </row>
    <row r="347" spans="1:8" x14ac:dyDescent="0.25">
      <c r="A347" s="11">
        <v>345</v>
      </c>
      <c r="B347" s="56">
        <v>54</v>
      </c>
      <c r="C347" s="56">
        <v>45</v>
      </c>
      <c r="D347" s="56">
        <v>29</v>
      </c>
      <c r="F347" s="42"/>
      <c r="G347" s="42"/>
      <c r="H347" s="42"/>
    </row>
    <row r="348" spans="1:8" x14ac:dyDescent="0.25">
      <c r="A348" s="11">
        <v>346</v>
      </c>
      <c r="B348" s="56">
        <v>47</v>
      </c>
      <c r="C348" s="56">
        <v>29</v>
      </c>
      <c r="D348" s="56">
        <v>31</v>
      </c>
      <c r="F348" s="42"/>
      <c r="G348" s="42"/>
      <c r="H348" s="42"/>
    </row>
    <row r="349" spans="1:8" x14ac:dyDescent="0.25">
      <c r="A349" s="11">
        <v>347</v>
      </c>
      <c r="B349" s="56">
        <v>45</v>
      </c>
      <c r="C349" s="56">
        <v>29</v>
      </c>
      <c r="D349" s="56">
        <v>24</v>
      </c>
      <c r="F349" s="42"/>
      <c r="G349" s="42"/>
      <c r="H349" s="42"/>
    </row>
    <row r="350" spans="1:8" x14ac:dyDescent="0.25">
      <c r="A350" s="11">
        <v>348</v>
      </c>
      <c r="B350" s="56">
        <v>31</v>
      </c>
      <c r="C350" s="56">
        <v>24</v>
      </c>
      <c r="D350" s="56">
        <v>31</v>
      </c>
      <c r="F350" s="42"/>
      <c r="G350" s="42"/>
      <c r="H350" s="42"/>
    </row>
    <row r="351" spans="1:8" x14ac:dyDescent="0.25">
      <c r="A351" s="11">
        <v>349</v>
      </c>
      <c r="B351" s="56">
        <v>31</v>
      </c>
      <c r="C351" s="56">
        <v>24</v>
      </c>
      <c r="D351" s="56">
        <v>51</v>
      </c>
      <c r="F351" s="42"/>
      <c r="G351" s="42"/>
      <c r="H351" s="42"/>
    </row>
    <row r="352" spans="1:8" x14ac:dyDescent="0.25">
      <c r="A352" s="11">
        <v>350</v>
      </c>
      <c r="B352" s="56">
        <v>51</v>
      </c>
      <c r="C352" s="56">
        <v>24</v>
      </c>
      <c r="D352" s="56">
        <v>50</v>
      </c>
      <c r="F352" s="42"/>
      <c r="G352" s="42"/>
      <c r="H352" s="42"/>
    </row>
    <row r="353" spans="1:8" x14ac:dyDescent="0.25">
      <c r="A353" s="11">
        <v>351</v>
      </c>
      <c r="B353" s="56">
        <v>51</v>
      </c>
      <c r="C353" s="56">
        <v>31</v>
      </c>
      <c r="D353" s="56">
        <v>42</v>
      </c>
      <c r="F353" s="42"/>
      <c r="G353" s="42"/>
      <c r="H353" s="42"/>
    </row>
    <row r="354" spans="1:8" x14ac:dyDescent="0.25">
      <c r="A354" s="11">
        <v>352</v>
      </c>
      <c r="B354" s="56">
        <v>51</v>
      </c>
      <c r="C354" s="56">
        <v>42</v>
      </c>
      <c r="D354" s="56">
        <v>52</v>
      </c>
      <c r="F354" s="42"/>
      <c r="G354" s="42"/>
      <c r="H354" s="42"/>
    </row>
    <row r="355" spans="1:8" x14ac:dyDescent="0.25">
      <c r="A355" s="11">
        <v>353</v>
      </c>
      <c r="B355" s="56">
        <v>52</v>
      </c>
      <c r="C355" s="56">
        <v>42</v>
      </c>
      <c r="D355" s="56">
        <v>21</v>
      </c>
      <c r="F355" s="42"/>
      <c r="G355" s="42"/>
      <c r="H355" s="42"/>
    </row>
    <row r="356" spans="1:8" x14ac:dyDescent="0.25">
      <c r="A356" s="11">
        <v>354</v>
      </c>
      <c r="B356" s="56">
        <v>52</v>
      </c>
      <c r="C356" s="56">
        <v>21</v>
      </c>
      <c r="D356" s="56">
        <v>25</v>
      </c>
      <c r="F356" s="42"/>
      <c r="G356" s="42"/>
      <c r="H356" s="42"/>
    </row>
    <row r="357" spans="1:8" x14ac:dyDescent="0.25">
      <c r="A357" s="11">
        <v>355</v>
      </c>
      <c r="B357" s="56">
        <v>52</v>
      </c>
      <c r="C357" s="56">
        <v>21</v>
      </c>
      <c r="D357" s="56">
        <v>20</v>
      </c>
      <c r="F357" s="42"/>
      <c r="G357" s="42"/>
      <c r="H357" s="42"/>
    </row>
    <row r="358" spans="1:8" x14ac:dyDescent="0.25">
      <c r="A358" s="11">
        <v>356</v>
      </c>
      <c r="B358" s="56">
        <v>25</v>
      </c>
      <c r="C358" s="56">
        <v>20</v>
      </c>
      <c r="D358" s="56">
        <v>17</v>
      </c>
      <c r="F358" s="42"/>
      <c r="G358" s="42"/>
      <c r="H358" s="42"/>
    </row>
    <row r="359" spans="1:8" x14ac:dyDescent="0.25">
      <c r="A359" s="11">
        <v>357</v>
      </c>
      <c r="B359" s="56">
        <v>25</v>
      </c>
      <c r="C359" s="56">
        <v>17</v>
      </c>
      <c r="D359" s="56">
        <v>32</v>
      </c>
      <c r="F359" s="42"/>
      <c r="G359" s="42"/>
      <c r="H359" s="42"/>
    </row>
    <row r="360" spans="1:8" x14ac:dyDescent="0.25">
      <c r="A360" s="11">
        <v>358</v>
      </c>
      <c r="B360" s="56">
        <v>32</v>
      </c>
      <c r="C360" s="56">
        <v>17</v>
      </c>
      <c r="D360" s="56">
        <v>31</v>
      </c>
      <c r="F360" s="42"/>
      <c r="G360" s="42"/>
      <c r="H360" s="42"/>
    </row>
    <row r="361" spans="1:8" x14ac:dyDescent="0.25">
      <c r="A361" s="11">
        <v>359</v>
      </c>
      <c r="B361" s="56">
        <v>32</v>
      </c>
      <c r="C361" s="56">
        <v>17</v>
      </c>
      <c r="D361" s="56">
        <v>24</v>
      </c>
      <c r="F361" s="42"/>
      <c r="G361" s="42"/>
      <c r="H361" s="42"/>
    </row>
    <row r="362" spans="1:8" x14ac:dyDescent="0.25">
      <c r="A362" s="11">
        <v>360</v>
      </c>
      <c r="B362" s="56">
        <v>32</v>
      </c>
      <c r="C362" s="56">
        <v>24</v>
      </c>
      <c r="D362" s="56">
        <v>19</v>
      </c>
      <c r="F362" s="42"/>
      <c r="G362" s="42"/>
      <c r="H362" s="42"/>
    </row>
    <row r="363" spans="1:8" x14ac:dyDescent="0.25">
      <c r="A363" s="11">
        <v>361</v>
      </c>
      <c r="B363" s="56">
        <v>31</v>
      </c>
      <c r="C363" s="56">
        <v>19</v>
      </c>
      <c r="D363" s="56">
        <v>18</v>
      </c>
      <c r="F363" s="42"/>
      <c r="G363" s="42"/>
      <c r="H363" s="42"/>
    </row>
  </sheetData>
  <mergeCells count="22">
    <mergeCell ref="AP13:BA13"/>
    <mergeCell ref="BK13:BP13"/>
    <mergeCell ref="AV14:BA14"/>
    <mergeCell ref="CF13:CH13"/>
    <mergeCell ref="BD14:BI14"/>
    <mergeCell ref="BK14:BM14"/>
    <mergeCell ref="BN14:BP14"/>
    <mergeCell ref="BR14:BU14"/>
    <mergeCell ref="BW14:CB14"/>
    <mergeCell ref="Q14:Q15"/>
    <mergeCell ref="AD14:AE14"/>
    <mergeCell ref="AF14:AH14"/>
    <mergeCell ref="AI14:AO14"/>
    <mergeCell ref="AP14:AU14"/>
    <mergeCell ref="R14:W14"/>
    <mergeCell ref="X14:AC14"/>
    <mergeCell ref="A1:D1"/>
    <mergeCell ref="F1:H1"/>
    <mergeCell ref="R13:T13"/>
    <mergeCell ref="X13:Z13"/>
    <mergeCell ref="R2:AC2"/>
    <mergeCell ref="R6:W6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:AF364"/>
  <sheetViews>
    <sheetView workbookViewId="0">
      <selection activeCell="F16" sqref="F16"/>
    </sheetView>
  </sheetViews>
  <sheetFormatPr defaultRowHeight="15" x14ac:dyDescent="0.25"/>
  <cols>
    <col min="24" max="24" width="13.85546875" customWidth="1"/>
  </cols>
  <sheetData>
    <row r="2" spans="5:32" x14ac:dyDescent="0.25">
      <c r="E2" s="127" t="s">
        <v>12</v>
      </c>
      <c r="F2" s="127"/>
      <c r="G2" s="127"/>
      <c r="H2" s="127"/>
      <c r="J2" s="126" t="s">
        <v>4</v>
      </c>
      <c r="K2" s="126"/>
      <c r="L2" s="126"/>
      <c r="Y2" s="49"/>
      <c r="Z2" s="49"/>
    </row>
    <row r="3" spans="5:32" ht="18" x14ac:dyDescent="0.25">
      <c r="E3" s="8" t="s">
        <v>0</v>
      </c>
      <c r="F3" s="9" t="s">
        <v>1</v>
      </c>
      <c r="G3" s="9" t="s">
        <v>2</v>
      </c>
      <c r="H3" s="10" t="s">
        <v>3</v>
      </c>
      <c r="J3" s="6" t="s">
        <v>5</v>
      </c>
      <c r="K3" s="6" t="s">
        <v>6</v>
      </c>
      <c r="L3" s="7" t="s">
        <v>3</v>
      </c>
      <c r="O3" s="1" t="s">
        <v>1</v>
      </c>
      <c r="P3" s="1" t="s">
        <v>2</v>
      </c>
      <c r="Q3" s="4" t="s">
        <v>11</v>
      </c>
      <c r="U3" s="31" t="s">
        <v>33</v>
      </c>
      <c r="V3" s="131" t="s">
        <v>123</v>
      </c>
      <c r="W3" s="131"/>
      <c r="X3" s="131"/>
      <c r="Y3" s="131"/>
      <c r="Z3" s="48"/>
      <c r="AA3" s="34" t="s">
        <v>24</v>
      </c>
      <c r="AB3" s="131" t="s">
        <v>34</v>
      </c>
      <c r="AC3" s="131"/>
      <c r="AD3" s="131"/>
      <c r="AE3" s="164" t="s">
        <v>68</v>
      </c>
      <c r="AF3" s="165"/>
    </row>
    <row r="4" spans="5:32" ht="21" x14ac:dyDescent="0.35">
      <c r="E4" s="11">
        <v>1</v>
      </c>
      <c r="F4" s="56">
        <v>38</v>
      </c>
      <c r="G4" s="56">
        <v>9</v>
      </c>
      <c r="H4" s="56">
        <v>30</v>
      </c>
      <c r="J4" s="42">
        <f>(F4-O5)/(O4-O5)</f>
        <v>0.46575342465753422</v>
      </c>
      <c r="K4" s="42">
        <f>(G4-P5)/(P4-P5)</f>
        <v>0.11940298507462686</v>
      </c>
      <c r="L4" s="42">
        <f>(H4-Q5)/(Q4-Q5)</f>
        <v>0.38157894736842107</v>
      </c>
      <c r="N4" s="5" t="s">
        <v>7</v>
      </c>
      <c r="O4" s="2">
        <f>MAX(F4:F364)</f>
        <v>77</v>
      </c>
      <c r="P4" s="2">
        <f>MAX(G4:G364)</f>
        <v>68</v>
      </c>
      <c r="Q4" s="2">
        <f>MAX(H4:H364)</f>
        <v>77</v>
      </c>
      <c r="U4" s="32" t="s">
        <v>26</v>
      </c>
      <c r="V4" s="33" t="s">
        <v>27</v>
      </c>
      <c r="W4" s="33" t="s">
        <v>28</v>
      </c>
      <c r="X4" s="33" t="s">
        <v>30</v>
      </c>
      <c r="Y4" s="33" t="s">
        <v>31</v>
      </c>
      <c r="AA4" s="35" t="s">
        <v>35</v>
      </c>
      <c r="AB4" s="36" t="s">
        <v>36</v>
      </c>
      <c r="AC4" s="36" t="s">
        <v>37</v>
      </c>
      <c r="AD4" s="36" t="s">
        <v>38</v>
      </c>
      <c r="AE4" s="51">
        <v>0.2</v>
      </c>
      <c r="AF4" s="50"/>
    </row>
    <row r="5" spans="5:32" ht="15.75" x14ac:dyDescent="0.3">
      <c r="E5" s="11">
        <v>2</v>
      </c>
      <c r="F5" s="56">
        <v>38</v>
      </c>
      <c r="G5" s="56">
        <v>30</v>
      </c>
      <c r="H5" s="56">
        <v>28</v>
      </c>
      <c r="J5" s="42">
        <f>(F5-O5)/(O4-O5)</f>
        <v>0.46575342465753422</v>
      </c>
      <c r="K5" s="42">
        <f>(G5-P5)/(P4-P5)</f>
        <v>0.43283582089552236</v>
      </c>
      <c r="L5" s="42">
        <f>(H5-Q5)/(Q4-Q5)</f>
        <v>0.35526315789473684</v>
      </c>
      <c r="N5" s="3" t="s">
        <v>8</v>
      </c>
      <c r="O5" s="2">
        <f>MIN(F4:F364)</f>
        <v>4</v>
      </c>
      <c r="P5" s="2">
        <f>MIN(G4:G364)</f>
        <v>1</v>
      </c>
      <c r="Q5" s="2">
        <f>MIN(H4:H364)</f>
        <v>1</v>
      </c>
    </row>
    <row r="6" spans="5:32" x14ac:dyDescent="0.25">
      <c r="E6" s="11">
        <v>3</v>
      </c>
      <c r="F6" s="56">
        <v>38</v>
      </c>
      <c r="G6" s="56">
        <v>28</v>
      </c>
      <c r="H6" s="56">
        <v>22</v>
      </c>
      <c r="J6" s="42">
        <f>(F6-O5)/(O4-O5)</f>
        <v>0.46575342465753422</v>
      </c>
      <c r="K6" s="42">
        <f>(G6-P5)/(P4-P5)</f>
        <v>0.40298507462686567</v>
      </c>
      <c r="L6" s="42">
        <f>(H6-Q5)/(Q4-Q5)</f>
        <v>0.27631578947368424</v>
      </c>
      <c r="N6" s="4" t="s">
        <v>9</v>
      </c>
      <c r="O6" s="2">
        <f>O4-O5</f>
        <v>73</v>
      </c>
      <c r="P6" s="2">
        <f>P4-P5</f>
        <v>67</v>
      </c>
      <c r="Q6" s="2">
        <f>Q4-Q5</f>
        <v>76</v>
      </c>
    </row>
    <row r="7" spans="5:32" ht="15.75" x14ac:dyDescent="0.3">
      <c r="E7" s="11">
        <v>4</v>
      </c>
      <c r="F7" s="56">
        <v>30</v>
      </c>
      <c r="G7" s="56">
        <v>22</v>
      </c>
      <c r="H7" s="56">
        <v>16</v>
      </c>
      <c r="J7" s="42">
        <f>(F7-O5)/(O4-O5)</f>
        <v>0.35616438356164382</v>
      </c>
      <c r="K7" s="42">
        <f>(G7-P5)/(P4-P5)</f>
        <v>0.31343283582089554</v>
      </c>
      <c r="L7" s="42">
        <f>(H7-Q5)/(Q4-Q5)</f>
        <v>0.19736842105263158</v>
      </c>
      <c r="N7" s="3" t="s">
        <v>10</v>
      </c>
      <c r="O7" s="2"/>
      <c r="P7" s="2"/>
      <c r="Q7" s="2"/>
    </row>
    <row r="8" spans="5:32" x14ac:dyDescent="0.25">
      <c r="E8" s="11">
        <v>5</v>
      </c>
      <c r="F8" s="56">
        <v>28</v>
      </c>
      <c r="G8" s="56">
        <v>16</v>
      </c>
      <c r="H8" s="56">
        <v>32</v>
      </c>
      <c r="J8" s="42">
        <f>(F8-O5)/(O4-O5)</f>
        <v>0.32876712328767121</v>
      </c>
      <c r="K8" s="42">
        <f>(G8-P5)/(P4-P5)</f>
        <v>0.22388059701492538</v>
      </c>
      <c r="L8" s="42">
        <f>(H8-Q5)/(Q4-Q5)</f>
        <v>0.40789473684210525</v>
      </c>
    </row>
    <row r="9" spans="5:32" x14ac:dyDescent="0.25">
      <c r="E9" s="11">
        <v>6</v>
      </c>
      <c r="F9" s="56">
        <v>32</v>
      </c>
      <c r="G9" s="56">
        <v>16</v>
      </c>
      <c r="H9" s="56">
        <v>40</v>
      </c>
      <c r="J9" s="42">
        <f>(F9-O5)/(O4-O5)</f>
        <v>0.38356164383561642</v>
      </c>
      <c r="K9" s="42">
        <f>(G9-P5)/(P4-P5)</f>
        <v>0.22388059701492538</v>
      </c>
      <c r="L9" s="42">
        <f>(H9-Q5)/(Q4-Q5)</f>
        <v>0.51315789473684215</v>
      </c>
    </row>
    <row r="10" spans="5:32" x14ac:dyDescent="0.25">
      <c r="E10" s="11">
        <v>7</v>
      </c>
      <c r="F10" s="56">
        <v>40</v>
      </c>
      <c r="G10" s="56">
        <v>16</v>
      </c>
      <c r="H10" s="56">
        <v>34</v>
      </c>
      <c r="J10" s="42" t="s">
        <v>16</v>
      </c>
      <c r="K10" s="42" t="s">
        <v>19</v>
      </c>
      <c r="L10" s="42" t="s">
        <v>13</v>
      </c>
    </row>
    <row r="11" spans="5:32" x14ac:dyDescent="0.25">
      <c r="E11" s="11">
        <v>8</v>
      </c>
      <c r="F11" s="56">
        <v>40</v>
      </c>
      <c r="G11" s="56">
        <v>32</v>
      </c>
      <c r="H11" s="56">
        <v>71</v>
      </c>
      <c r="J11" s="42" t="s">
        <v>17</v>
      </c>
      <c r="K11" s="42" t="s">
        <v>20</v>
      </c>
      <c r="L11" s="42" t="s">
        <v>14</v>
      </c>
    </row>
    <row r="12" spans="5:32" x14ac:dyDescent="0.25">
      <c r="E12" s="11">
        <v>9</v>
      </c>
      <c r="F12" s="56">
        <v>71</v>
      </c>
      <c r="G12" s="56">
        <v>34</v>
      </c>
      <c r="H12" s="56">
        <v>35</v>
      </c>
      <c r="J12" s="42" t="s">
        <v>18</v>
      </c>
      <c r="K12" s="42" t="s">
        <v>21</v>
      </c>
      <c r="L12" s="42" t="s">
        <v>15</v>
      </c>
    </row>
    <row r="13" spans="5:32" x14ac:dyDescent="0.25">
      <c r="E13" s="11">
        <v>10</v>
      </c>
      <c r="F13" s="56">
        <v>71</v>
      </c>
      <c r="G13" s="56">
        <v>34</v>
      </c>
      <c r="H13" s="56">
        <v>32</v>
      </c>
      <c r="J13" s="42"/>
      <c r="K13" s="42"/>
      <c r="L13" s="42"/>
    </row>
    <row r="14" spans="5:32" x14ac:dyDescent="0.25">
      <c r="E14" s="11">
        <v>11</v>
      </c>
      <c r="F14" s="56">
        <v>71</v>
      </c>
      <c r="G14" s="56">
        <v>32</v>
      </c>
      <c r="H14" s="56">
        <v>21</v>
      </c>
      <c r="J14" s="42"/>
      <c r="K14" s="42"/>
      <c r="L14" s="42"/>
    </row>
    <row r="15" spans="5:32" x14ac:dyDescent="0.25">
      <c r="E15" s="11">
        <v>12</v>
      </c>
      <c r="F15" s="56">
        <v>35</v>
      </c>
      <c r="G15" s="56">
        <v>21</v>
      </c>
      <c r="H15" s="56">
        <v>44</v>
      </c>
      <c r="J15" s="42"/>
      <c r="K15" s="42"/>
      <c r="L15" s="42"/>
    </row>
    <row r="16" spans="5:32" x14ac:dyDescent="0.25">
      <c r="E16" s="11">
        <v>13</v>
      </c>
      <c r="F16" s="56">
        <v>44</v>
      </c>
      <c r="G16" s="56">
        <v>21</v>
      </c>
      <c r="H16" s="56">
        <v>41</v>
      </c>
      <c r="J16" s="42"/>
      <c r="K16" s="42"/>
      <c r="L16" s="42"/>
    </row>
    <row r="17" spans="5:12" x14ac:dyDescent="0.25">
      <c r="E17" s="11">
        <v>14</v>
      </c>
      <c r="F17" s="56">
        <v>44</v>
      </c>
      <c r="G17" s="56">
        <v>21</v>
      </c>
      <c r="H17" s="56">
        <v>46</v>
      </c>
      <c r="J17" s="42"/>
      <c r="K17" s="42"/>
      <c r="L17" s="42"/>
    </row>
    <row r="18" spans="5:12" x14ac:dyDescent="0.25">
      <c r="E18" s="11">
        <v>15</v>
      </c>
      <c r="F18" s="56">
        <v>46</v>
      </c>
      <c r="G18" s="56">
        <v>41</v>
      </c>
      <c r="H18" s="56">
        <v>49</v>
      </c>
      <c r="J18" s="42"/>
      <c r="K18" s="42"/>
      <c r="L18" s="42"/>
    </row>
    <row r="19" spans="5:12" x14ac:dyDescent="0.25">
      <c r="E19" s="11">
        <v>16</v>
      </c>
      <c r="F19" s="56">
        <v>49</v>
      </c>
      <c r="G19" s="56">
        <v>41</v>
      </c>
      <c r="H19" s="56">
        <v>36</v>
      </c>
      <c r="J19" s="42"/>
      <c r="K19" s="42"/>
      <c r="L19" s="42"/>
    </row>
    <row r="20" spans="5:12" x14ac:dyDescent="0.25">
      <c r="E20" s="11">
        <v>17</v>
      </c>
      <c r="F20" s="56">
        <v>49</v>
      </c>
      <c r="G20" s="56">
        <v>36</v>
      </c>
      <c r="H20" s="56">
        <v>17</v>
      </c>
      <c r="J20" s="42"/>
      <c r="K20" s="42"/>
      <c r="L20" s="42"/>
    </row>
    <row r="21" spans="5:12" x14ac:dyDescent="0.25">
      <c r="E21" s="11">
        <v>18</v>
      </c>
      <c r="F21" s="56">
        <v>49</v>
      </c>
      <c r="G21" s="56">
        <v>17</v>
      </c>
      <c r="H21" s="56">
        <v>20</v>
      </c>
      <c r="J21" s="42"/>
      <c r="K21" s="42"/>
      <c r="L21" s="42"/>
    </row>
    <row r="22" spans="5:12" x14ac:dyDescent="0.25">
      <c r="E22" s="11">
        <v>19</v>
      </c>
      <c r="F22" s="56">
        <v>36</v>
      </c>
      <c r="G22" s="56">
        <v>17</v>
      </c>
      <c r="H22" s="56">
        <v>42</v>
      </c>
      <c r="J22" s="42"/>
      <c r="K22" s="42"/>
      <c r="L22" s="42"/>
    </row>
    <row r="23" spans="5:12" x14ac:dyDescent="0.25">
      <c r="E23" s="11">
        <v>20</v>
      </c>
      <c r="F23" s="56">
        <v>42</v>
      </c>
      <c r="G23" s="56">
        <v>17</v>
      </c>
      <c r="H23" s="56">
        <v>46</v>
      </c>
      <c r="J23" s="42"/>
      <c r="K23" s="42"/>
      <c r="L23" s="42"/>
    </row>
    <row r="24" spans="5:12" x14ac:dyDescent="0.25">
      <c r="E24" s="11">
        <v>21</v>
      </c>
      <c r="F24" s="56">
        <v>46</v>
      </c>
      <c r="G24" s="56">
        <v>20</v>
      </c>
      <c r="H24" s="56">
        <v>49</v>
      </c>
      <c r="J24" s="42"/>
      <c r="K24" s="42"/>
      <c r="L24" s="42"/>
    </row>
    <row r="25" spans="5:12" x14ac:dyDescent="0.25">
      <c r="E25" s="11">
        <v>22</v>
      </c>
      <c r="F25" s="56">
        <v>49</v>
      </c>
      <c r="G25" s="56">
        <v>42</v>
      </c>
      <c r="H25" s="56">
        <v>27</v>
      </c>
      <c r="J25" s="42"/>
      <c r="K25" s="42"/>
      <c r="L25" s="42"/>
    </row>
    <row r="26" spans="5:12" x14ac:dyDescent="0.25">
      <c r="E26" s="11">
        <v>23</v>
      </c>
      <c r="F26" s="56">
        <v>49</v>
      </c>
      <c r="G26" s="56">
        <v>27</v>
      </c>
      <c r="H26" s="56">
        <v>30</v>
      </c>
      <c r="J26" s="42"/>
      <c r="K26" s="42"/>
      <c r="L26" s="42"/>
    </row>
    <row r="27" spans="5:12" x14ac:dyDescent="0.25">
      <c r="E27" s="11">
        <v>24</v>
      </c>
      <c r="F27" s="56">
        <v>49</v>
      </c>
      <c r="G27" s="56">
        <v>27</v>
      </c>
      <c r="H27" s="56">
        <v>24</v>
      </c>
      <c r="J27" s="42"/>
      <c r="K27" s="42"/>
      <c r="L27" s="42"/>
    </row>
    <row r="28" spans="5:12" x14ac:dyDescent="0.25">
      <c r="E28" s="11">
        <v>25</v>
      </c>
      <c r="F28" s="56">
        <v>30</v>
      </c>
      <c r="G28" s="56">
        <v>24</v>
      </c>
      <c r="H28" s="56">
        <v>27</v>
      </c>
      <c r="J28" s="42"/>
      <c r="K28" s="42"/>
      <c r="L28" s="42"/>
    </row>
    <row r="29" spans="5:12" x14ac:dyDescent="0.25">
      <c r="E29" s="11">
        <v>26</v>
      </c>
      <c r="F29" s="56">
        <v>30</v>
      </c>
      <c r="G29" s="56">
        <v>24</v>
      </c>
      <c r="H29" s="56">
        <v>33</v>
      </c>
      <c r="J29" s="42"/>
      <c r="K29" s="42"/>
      <c r="L29" s="42"/>
    </row>
    <row r="30" spans="5:12" x14ac:dyDescent="0.25">
      <c r="E30" s="11">
        <v>27</v>
      </c>
      <c r="F30" s="56">
        <v>33</v>
      </c>
      <c r="G30" s="56">
        <v>24</v>
      </c>
      <c r="H30" s="56">
        <v>32</v>
      </c>
      <c r="J30" s="42"/>
      <c r="K30" s="42"/>
      <c r="L30" s="42"/>
    </row>
    <row r="31" spans="5:12" x14ac:dyDescent="0.25">
      <c r="E31" s="11">
        <v>28</v>
      </c>
      <c r="F31" s="56">
        <v>33</v>
      </c>
      <c r="G31" s="56">
        <v>27</v>
      </c>
      <c r="H31" s="56">
        <v>26</v>
      </c>
      <c r="J31" s="42"/>
      <c r="K31" s="42"/>
      <c r="L31" s="42"/>
    </row>
    <row r="32" spans="5:12" x14ac:dyDescent="0.25">
      <c r="E32" s="11">
        <v>29</v>
      </c>
      <c r="F32" s="56">
        <v>33</v>
      </c>
      <c r="G32" s="56">
        <v>26</v>
      </c>
      <c r="H32" s="56">
        <v>40</v>
      </c>
      <c r="J32" s="42"/>
      <c r="K32" s="42"/>
      <c r="L32" s="42"/>
    </row>
    <row r="33" spans="5:12" x14ac:dyDescent="0.25">
      <c r="E33" s="11">
        <v>30</v>
      </c>
      <c r="F33" s="56">
        <v>32</v>
      </c>
      <c r="G33" s="56">
        <v>26</v>
      </c>
      <c r="H33" s="56">
        <v>29</v>
      </c>
      <c r="J33" s="42"/>
      <c r="K33" s="42"/>
      <c r="L33" s="42"/>
    </row>
    <row r="34" spans="5:12" x14ac:dyDescent="0.25">
      <c r="E34" s="11">
        <v>31</v>
      </c>
      <c r="F34" s="56">
        <v>40</v>
      </c>
      <c r="G34" s="56">
        <v>26</v>
      </c>
      <c r="H34" s="56">
        <v>29</v>
      </c>
      <c r="J34" s="42"/>
      <c r="K34" s="42"/>
      <c r="L34" s="42"/>
    </row>
    <row r="35" spans="5:12" x14ac:dyDescent="0.25">
      <c r="E35" s="11">
        <v>32</v>
      </c>
      <c r="F35" s="56">
        <v>40</v>
      </c>
      <c r="G35" s="56">
        <v>26</v>
      </c>
      <c r="H35" s="56">
        <v>34</v>
      </c>
      <c r="J35" s="42"/>
      <c r="K35" s="42"/>
      <c r="L35" s="42"/>
    </row>
    <row r="36" spans="5:12" x14ac:dyDescent="0.25">
      <c r="E36" s="11">
        <v>33</v>
      </c>
      <c r="F36" s="56">
        <v>34</v>
      </c>
      <c r="G36" s="56">
        <v>29</v>
      </c>
      <c r="H36" s="56">
        <v>38</v>
      </c>
      <c r="J36" s="42"/>
      <c r="K36" s="42"/>
      <c r="L36" s="42"/>
    </row>
    <row r="37" spans="5:12" x14ac:dyDescent="0.25">
      <c r="E37" s="11">
        <v>34</v>
      </c>
      <c r="F37" s="56">
        <v>38</v>
      </c>
      <c r="G37" s="56">
        <v>29</v>
      </c>
      <c r="H37" s="56">
        <v>53</v>
      </c>
      <c r="J37" s="42"/>
      <c r="K37" s="42"/>
      <c r="L37" s="42"/>
    </row>
    <row r="38" spans="5:12" x14ac:dyDescent="0.25">
      <c r="E38" s="11">
        <v>35</v>
      </c>
      <c r="F38" s="56">
        <v>53</v>
      </c>
      <c r="G38" s="56">
        <v>34</v>
      </c>
      <c r="H38" s="56">
        <v>52</v>
      </c>
      <c r="J38" s="42"/>
      <c r="K38" s="42"/>
      <c r="L38" s="42"/>
    </row>
    <row r="39" spans="5:12" x14ac:dyDescent="0.25">
      <c r="E39" s="11">
        <v>36</v>
      </c>
      <c r="F39" s="56">
        <v>53</v>
      </c>
      <c r="G39" s="56">
        <v>38</v>
      </c>
      <c r="H39" s="56">
        <v>47</v>
      </c>
      <c r="J39" s="42"/>
      <c r="K39" s="42"/>
      <c r="L39" s="42"/>
    </row>
    <row r="40" spans="5:12" x14ac:dyDescent="0.25">
      <c r="E40" s="11">
        <v>37</v>
      </c>
      <c r="F40" s="56">
        <v>53</v>
      </c>
      <c r="G40" s="56">
        <v>47</v>
      </c>
      <c r="H40" s="56">
        <v>43</v>
      </c>
      <c r="J40" s="42"/>
      <c r="K40" s="42"/>
      <c r="L40" s="42"/>
    </row>
    <row r="41" spans="5:12" x14ac:dyDescent="0.25">
      <c r="E41" s="11">
        <v>38</v>
      </c>
      <c r="F41" s="56">
        <v>52</v>
      </c>
      <c r="G41" s="56">
        <v>43</v>
      </c>
      <c r="H41" s="56">
        <v>25</v>
      </c>
      <c r="J41" s="42"/>
      <c r="K41" s="42"/>
      <c r="L41" s="42"/>
    </row>
    <row r="42" spans="5:12" x14ac:dyDescent="0.25">
      <c r="E42" s="11">
        <v>39</v>
      </c>
      <c r="F42" s="56">
        <v>47</v>
      </c>
      <c r="G42" s="56">
        <v>25</v>
      </c>
      <c r="H42" s="56">
        <v>24</v>
      </c>
      <c r="J42" s="42"/>
      <c r="K42" s="42"/>
      <c r="L42" s="42"/>
    </row>
    <row r="43" spans="5:12" x14ac:dyDescent="0.25">
      <c r="E43" s="11">
        <v>40</v>
      </c>
      <c r="F43" s="56">
        <v>43</v>
      </c>
      <c r="G43" s="56">
        <v>24</v>
      </c>
      <c r="H43" s="56">
        <v>56</v>
      </c>
      <c r="J43" s="42"/>
      <c r="K43" s="42"/>
      <c r="L43" s="42"/>
    </row>
    <row r="44" spans="5:12" x14ac:dyDescent="0.25">
      <c r="E44" s="11">
        <v>41</v>
      </c>
      <c r="F44" s="56">
        <v>56</v>
      </c>
      <c r="G44" s="56">
        <v>24</v>
      </c>
      <c r="H44" s="56">
        <v>54</v>
      </c>
      <c r="J44" s="42"/>
      <c r="K44" s="42"/>
      <c r="L44" s="42"/>
    </row>
    <row r="45" spans="5:12" x14ac:dyDescent="0.25">
      <c r="E45" s="11">
        <v>42</v>
      </c>
      <c r="F45" s="56">
        <v>56</v>
      </c>
      <c r="G45" s="56">
        <v>24</v>
      </c>
      <c r="H45" s="56">
        <v>60</v>
      </c>
      <c r="J45" s="42"/>
      <c r="K45" s="42"/>
      <c r="L45" s="42"/>
    </row>
    <row r="46" spans="5:12" x14ac:dyDescent="0.25">
      <c r="E46" s="11">
        <v>43</v>
      </c>
      <c r="F46" s="56">
        <v>60</v>
      </c>
      <c r="G46" s="56">
        <v>54</v>
      </c>
      <c r="H46" s="56">
        <v>40</v>
      </c>
      <c r="J46" s="42"/>
      <c r="K46" s="42"/>
      <c r="L46" s="42"/>
    </row>
    <row r="47" spans="5:12" x14ac:dyDescent="0.25">
      <c r="E47" s="11">
        <v>44</v>
      </c>
      <c r="F47" s="56">
        <v>60</v>
      </c>
      <c r="G47" s="56">
        <v>40</v>
      </c>
      <c r="H47" s="56">
        <v>35</v>
      </c>
      <c r="J47" s="42"/>
      <c r="K47" s="42"/>
      <c r="L47" s="42"/>
    </row>
    <row r="48" spans="5:12" x14ac:dyDescent="0.25">
      <c r="E48" s="11">
        <v>45</v>
      </c>
      <c r="F48" s="56">
        <v>60</v>
      </c>
      <c r="G48" s="56">
        <v>35</v>
      </c>
      <c r="H48" s="56">
        <v>29</v>
      </c>
      <c r="J48" s="42"/>
      <c r="K48" s="42"/>
      <c r="L48" s="42"/>
    </row>
    <row r="49" spans="5:12" x14ac:dyDescent="0.25">
      <c r="E49" s="11">
        <v>46</v>
      </c>
      <c r="F49" s="56">
        <v>40</v>
      </c>
      <c r="G49" s="56">
        <v>29</v>
      </c>
      <c r="H49" s="56">
        <v>27</v>
      </c>
      <c r="J49" s="42"/>
      <c r="K49" s="42"/>
      <c r="L49" s="42"/>
    </row>
    <row r="50" spans="5:12" x14ac:dyDescent="0.25">
      <c r="E50" s="11">
        <v>47</v>
      </c>
      <c r="F50" s="56">
        <v>35</v>
      </c>
      <c r="G50" s="56">
        <v>27</v>
      </c>
      <c r="H50" s="56">
        <v>47</v>
      </c>
      <c r="J50" s="42"/>
      <c r="K50" s="42"/>
      <c r="L50" s="42"/>
    </row>
    <row r="51" spans="5:12" x14ac:dyDescent="0.25">
      <c r="E51" s="11">
        <v>48</v>
      </c>
      <c r="F51" s="56">
        <v>47</v>
      </c>
      <c r="G51" s="56">
        <v>27</v>
      </c>
      <c r="H51" s="56">
        <v>60</v>
      </c>
      <c r="J51" s="42"/>
      <c r="K51" s="42"/>
      <c r="L51" s="42"/>
    </row>
    <row r="52" spans="5:12" x14ac:dyDescent="0.25">
      <c r="E52" s="11">
        <v>49</v>
      </c>
      <c r="F52" s="56">
        <v>60</v>
      </c>
      <c r="G52" s="56">
        <v>27</v>
      </c>
      <c r="H52" s="56">
        <v>44</v>
      </c>
      <c r="J52" s="42"/>
      <c r="K52" s="42"/>
      <c r="L52" s="42"/>
    </row>
    <row r="53" spans="5:12" x14ac:dyDescent="0.25">
      <c r="E53" s="11">
        <v>50</v>
      </c>
      <c r="F53" s="56">
        <v>60</v>
      </c>
      <c r="G53" s="56">
        <v>44</v>
      </c>
      <c r="H53" s="56">
        <v>51</v>
      </c>
      <c r="J53" s="42"/>
      <c r="K53" s="42"/>
      <c r="L53" s="42"/>
    </row>
    <row r="54" spans="5:12" x14ac:dyDescent="0.25">
      <c r="E54" s="11">
        <v>51</v>
      </c>
      <c r="F54" s="56">
        <v>60</v>
      </c>
      <c r="G54" s="56">
        <v>44</v>
      </c>
      <c r="H54" s="56">
        <v>35</v>
      </c>
      <c r="J54" s="42"/>
      <c r="K54" s="42"/>
      <c r="L54" s="42"/>
    </row>
    <row r="55" spans="5:12" x14ac:dyDescent="0.25">
      <c r="E55" s="11">
        <v>52</v>
      </c>
      <c r="F55" s="56">
        <v>51</v>
      </c>
      <c r="G55" s="56">
        <v>35</v>
      </c>
      <c r="H55" s="56">
        <v>27</v>
      </c>
      <c r="J55" s="42"/>
      <c r="K55" s="42"/>
      <c r="L55" s="42"/>
    </row>
    <row r="56" spans="5:12" x14ac:dyDescent="0.25">
      <c r="E56" s="11">
        <v>53</v>
      </c>
      <c r="F56" s="56">
        <v>51</v>
      </c>
      <c r="G56" s="56">
        <v>27</v>
      </c>
      <c r="H56" s="56">
        <v>31</v>
      </c>
      <c r="J56" s="42"/>
      <c r="K56" s="42"/>
      <c r="L56" s="42"/>
    </row>
    <row r="57" spans="5:12" x14ac:dyDescent="0.25">
      <c r="E57" s="11">
        <v>54</v>
      </c>
      <c r="F57" s="56">
        <v>35</v>
      </c>
      <c r="G57" s="56">
        <v>27</v>
      </c>
      <c r="H57" s="56">
        <v>36</v>
      </c>
      <c r="J57" s="42"/>
      <c r="K57" s="42"/>
      <c r="L57" s="42"/>
    </row>
    <row r="58" spans="5:12" x14ac:dyDescent="0.25">
      <c r="E58" s="11">
        <v>55</v>
      </c>
      <c r="F58" s="56">
        <v>36</v>
      </c>
      <c r="G58" s="56">
        <v>27</v>
      </c>
      <c r="H58" s="56">
        <v>46</v>
      </c>
      <c r="J58" s="42"/>
      <c r="K58" s="42"/>
      <c r="L58" s="42"/>
    </row>
    <row r="59" spans="5:12" x14ac:dyDescent="0.25">
      <c r="E59" s="11">
        <v>56</v>
      </c>
      <c r="F59" s="56">
        <v>46</v>
      </c>
      <c r="G59" s="56">
        <v>31</v>
      </c>
      <c r="H59" s="56">
        <v>50</v>
      </c>
      <c r="J59" s="42"/>
      <c r="K59" s="42"/>
      <c r="L59" s="42"/>
    </row>
    <row r="60" spans="5:12" x14ac:dyDescent="0.25">
      <c r="E60" s="11">
        <v>57</v>
      </c>
      <c r="F60" s="56">
        <v>50</v>
      </c>
      <c r="G60" s="56">
        <v>36</v>
      </c>
      <c r="H60" s="56">
        <v>43</v>
      </c>
      <c r="J60" s="42"/>
      <c r="K60" s="42"/>
      <c r="L60" s="42"/>
    </row>
    <row r="61" spans="5:12" x14ac:dyDescent="0.25">
      <c r="E61" s="11">
        <v>58</v>
      </c>
      <c r="F61" s="56">
        <v>50</v>
      </c>
      <c r="G61" s="56">
        <v>43</v>
      </c>
      <c r="H61" s="56">
        <v>38</v>
      </c>
      <c r="J61" s="42"/>
      <c r="K61" s="42"/>
      <c r="L61" s="42"/>
    </row>
    <row r="62" spans="5:12" x14ac:dyDescent="0.25">
      <c r="E62" s="11">
        <v>59</v>
      </c>
      <c r="F62" s="56">
        <v>50</v>
      </c>
      <c r="G62" s="56">
        <v>38</v>
      </c>
      <c r="H62" s="56">
        <v>36</v>
      </c>
      <c r="J62" s="42"/>
      <c r="K62" s="42"/>
      <c r="L62" s="42"/>
    </row>
    <row r="63" spans="5:12" x14ac:dyDescent="0.25">
      <c r="E63" s="11">
        <v>60</v>
      </c>
      <c r="F63" s="56">
        <v>43</v>
      </c>
      <c r="G63" s="56">
        <v>36</v>
      </c>
      <c r="H63" s="56">
        <v>43</v>
      </c>
      <c r="J63" s="42"/>
      <c r="K63" s="42"/>
      <c r="L63" s="42"/>
    </row>
    <row r="64" spans="5:12" x14ac:dyDescent="0.25">
      <c r="E64" s="11">
        <v>61</v>
      </c>
      <c r="F64" s="56">
        <v>43</v>
      </c>
      <c r="G64" s="56">
        <v>36</v>
      </c>
      <c r="H64" s="56">
        <v>49</v>
      </c>
      <c r="J64" s="42"/>
      <c r="K64" s="42"/>
      <c r="L64" s="42"/>
    </row>
    <row r="65" spans="5:12" x14ac:dyDescent="0.25">
      <c r="E65" s="11">
        <v>62</v>
      </c>
      <c r="F65" s="56">
        <v>49</v>
      </c>
      <c r="G65" s="56">
        <v>36</v>
      </c>
      <c r="H65" s="56">
        <v>40</v>
      </c>
      <c r="J65" s="42"/>
      <c r="K65" s="42"/>
      <c r="L65" s="42"/>
    </row>
    <row r="66" spans="5:12" x14ac:dyDescent="0.25">
      <c r="E66" s="11">
        <v>63</v>
      </c>
      <c r="F66" s="56">
        <v>49</v>
      </c>
      <c r="G66" s="56">
        <v>40</v>
      </c>
      <c r="H66" s="56">
        <v>40</v>
      </c>
      <c r="J66" s="42"/>
      <c r="K66" s="42"/>
      <c r="L66" s="42"/>
    </row>
    <row r="67" spans="5:12" x14ac:dyDescent="0.25">
      <c r="E67" s="11">
        <v>64</v>
      </c>
      <c r="F67" s="56">
        <v>49</v>
      </c>
      <c r="G67" s="56">
        <v>40</v>
      </c>
      <c r="H67" s="56">
        <v>29</v>
      </c>
      <c r="J67" s="42"/>
      <c r="K67" s="42"/>
      <c r="L67" s="42"/>
    </row>
    <row r="68" spans="5:12" x14ac:dyDescent="0.25">
      <c r="E68" s="11">
        <v>65</v>
      </c>
      <c r="F68" s="56">
        <v>40</v>
      </c>
      <c r="G68" s="56">
        <v>29</v>
      </c>
      <c r="H68" s="56">
        <v>30</v>
      </c>
      <c r="J68" s="42"/>
      <c r="K68" s="42"/>
      <c r="L68" s="42"/>
    </row>
    <row r="69" spans="5:12" x14ac:dyDescent="0.25">
      <c r="E69" s="11">
        <v>66</v>
      </c>
      <c r="F69" s="56">
        <v>40</v>
      </c>
      <c r="G69" s="56">
        <v>29</v>
      </c>
      <c r="H69" s="56">
        <v>23</v>
      </c>
      <c r="J69" s="42"/>
      <c r="K69" s="42"/>
      <c r="L69" s="42"/>
    </row>
    <row r="70" spans="5:12" x14ac:dyDescent="0.25">
      <c r="E70" s="11">
        <v>67</v>
      </c>
      <c r="F70" s="56">
        <v>30</v>
      </c>
      <c r="G70" s="56">
        <v>23</v>
      </c>
      <c r="H70" s="56">
        <v>26</v>
      </c>
      <c r="J70" s="42"/>
      <c r="K70" s="42"/>
      <c r="L70" s="42"/>
    </row>
    <row r="71" spans="5:12" x14ac:dyDescent="0.25">
      <c r="E71" s="11">
        <v>68</v>
      </c>
      <c r="F71" s="56">
        <v>30</v>
      </c>
      <c r="G71" s="56">
        <v>23</v>
      </c>
      <c r="H71" s="56">
        <v>46</v>
      </c>
      <c r="J71" s="42"/>
      <c r="K71" s="42"/>
      <c r="L71" s="42"/>
    </row>
    <row r="72" spans="5:12" x14ac:dyDescent="0.25">
      <c r="E72" s="11">
        <v>69</v>
      </c>
      <c r="F72" s="56">
        <v>46</v>
      </c>
      <c r="G72" s="56">
        <v>23</v>
      </c>
      <c r="H72" s="56">
        <v>55</v>
      </c>
      <c r="J72" s="42"/>
      <c r="K72" s="42"/>
      <c r="L72" s="42"/>
    </row>
    <row r="73" spans="5:12" x14ac:dyDescent="0.25">
      <c r="E73" s="11">
        <v>70</v>
      </c>
      <c r="F73" s="56">
        <v>55</v>
      </c>
      <c r="G73" s="56">
        <v>26</v>
      </c>
      <c r="H73" s="56">
        <v>47</v>
      </c>
      <c r="J73" s="42"/>
      <c r="K73" s="42"/>
      <c r="L73" s="42"/>
    </row>
    <row r="74" spans="5:12" x14ac:dyDescent="0.25">
      <c r="E74" s="11">
        <v>71</v>
      </c>
      <c r="F74" s="56">
        <v>55</v>
      </c>
      <c r="G74" s="56">
        <v>46</v>
      </c>
      <c r="H74" s="56">
        <v>63</v>
      </c>
      <c r="J74" s="42"/>
      <c r="K74" s="42"/>
      <c r="L74" s="42"/>
    </row>
    <row r="75" spans="5:12" x14ac:dyDescent="0.25">
      <c r="E75" s="11">
        <v>72</v>
      </c>
      <c r="F75" s="56">
        <v>63</v>
      </c>
      <c r="G75" s="56">
        <v>47</v>
      </c>
      <c r="H75" s="56">
        <v>52</v>
      </c>
      <c r="J75" s="42"/>
      <c r="K75" s="42"/>
      <c r="L75" s="42"/>
    </row>
    <row r="76" spans="5:12" x14ac:dyDescent="0.25">
      <c r="E76" s="11">
        <v>73</v>
      </c>
      <c r="F76" s="56">
        <v>63</v>
      </c>
      <c r="G76" s="56">
        <v>47</v>
      </c>
      <c r="H76" s="56">
        <v>32</v>
      </c>
      <c r="J76" s="42"/>
      <c r="K76" s="42"/>
      <c r="L76" s="42"/>
    </row>
    <row r="77" spans="5:12" x14ac:dyDescent="0.25">
      <c r="E77" s="11">
        <v>74</v>
      </c>
      <c r="F77" s="56">
        <v>63</v>
      </c>
      <c r="G77" s="56">
        <v>32</v>
      </c>
      <c r="H77" s="56">
        <v>34</v>
      </c>
      <c r="J77" s="42"/>
      <c r="K77" s="42"/>
      <c r="L77" s="42"/>
    </row>
    <row r="78" spans="5:12" x14ac:dyDescent="0.25">
      <c r="E78" s="11">
        <v>75</v>
      </c>
      <c r="F78" s="56">
        <v>52</v>
      </c>
      <c r="G78" s="56">
        <v>32</v>
      </c>
      <c r="H78" s="56">
        <v>58</v>
      </c>
      <c r="J78" s="42"/>
      <c r="K78" s="42"/>
      <c r="L78" s="42"/>
    </row>
    <row r="79" spans="5:12" x14ac:dyDescent="0.25">
      <c r="E79" s="11">
        <v>76</v>
      </c>
      <c r="F79" s="56">
        <v>58</v>
      </c>
      <c r="G79" s="56">
        <v>32</v>
      </c>
      <c r="H79" s="56">
        <v>46</v>
      </c>
      <c r="J79" s="42"/>
      <c r="K79" s="42"/>
      <c r="L79" s="42"/>
    </row>
    <row r="80" spans="5:12" x14ac:dyDescent="0.25">
      <c r="E80" s="11">
        <v>77</v>
      </c>
      <c r="F80" s="56">
        <v>58</v>
      </c>
      <c r="G80" s="56">
        <v>34</v>
      </c>
      <c r="H80" s="56">
        <v>37</v>
      </c>
      <c r="J80" s="42"/>
      <c r="K80" s="42"/>
      <c r="L80" s="42"/>
    </row>
    <row r="81" spans="5:12" x14ac:dyDescent="0.25">
      <c r="E81" s="11">
        <v>78</v>
      </c>
      <c r="F81" s="56">
        <v>58</v>
      </c>
      <c r="G81" s="56">
        <v>37</v>
      </c>
      <c r="H81" s="56">
        <v>56</v>
      </c>
      <c r="J81" s="42"/>
      <c r="K81" s="42"/>
      <c r="L81" s="42"/>
    </row>
    <row r="82" spans="5:12" x14ac:dyDescent="0.25">
      <c r="E82" s="11">
        <v>79</v>
      </c>
      <c r="F82" s="56">
        <v>56</v>
      </c>
      <c r="G82" s="56">
        <v>37</v>
      </c>
      <c r="H82" s="56">
        <v>38</v>
      </c>
      <c r="J82" s="42"/>
      <c r="K82" s="42"/>
      <c r="L82" s="42"/>
    </row>
    <row r="83" spans="5:12" x14ac:dyDescent="0.25">
      <c r="E83" s="11">
        <v>80</v>
      </c>
      <c r="F83" s="56">
        <v>56</v>
      </c>
      <c r="G83" s="56">
        <v>37</v>
      </c>
      <c r="H83" s="56">
        <v>28</v>
      </c>
      <c r="J83" s="42"/>
      <c r="K83" s="42"/>
      <c r="L83" s="42"/>
    </row>
    <row r="84" spans="5:12" x14ac:dyDescent="0.25">
      <c r="E84" s="11">
        <v>81</v>
      </c>
      <c r="F84" s="56">
        <v>56</v>
      </c>
      <c r="G84" s="56">
        <v>28</v>
      </c>
      <c r="H84" s="56">
        <v>35</v>
      </c>
      <c r="J84" s="42"/>
      <c r="K84" s="42"/>
      <c r="L84" s="42"/>
    </row>
    <row r="85" spans="5:12" x14ac:dyDescent="0.25">
      <c r="E85" s="11">
        <v>82</v>
      </c>
      <c r="F85" s="56">
        <v>38</v>
      </c>
      <c r="G85" s="56">
        <v>28</v>
      </c>
      <c r="H85" s="56">
        <v>44</v>
      </c>
      <c r="J85" s="42"/>
      <c r="K85" s="42"/>
      <c r="L85" s="42"/>
    </row>
    <row r="86" spans="5:12" x14ac:dyDescent="0.25">
      <c r="E86" s="11">
        <v>83</v>
      </c>
      <c r="F86" s="56">
        <v>44</v>
      </c>
      <c r="G86" s="56">
        <v>28</v>
      </c>
      <c r="H86" s="56">
        <v>38</v>
      </c>
      <c r="J86" s="42"/>
      <c r="K86" s="42"/>
      <c r="L86" s="42"/>
    </row>
    <row r="87" spans="5:12" x14ac:dyDescent="0.25">
      <c r="E87" s="11">
        <v>84</v>
      </c>
      <c r="F87" s="56">
        <v>44</v>
      </c>
      <c r="G87" s="56">
        <v>35</v>
      </c>
      <c r="H87" s="56">
        <v>41</v>
      </c>
      <c r="J87" s="42"/>
      <c r="K87" s="42"/>
      <c r="L87" s="42"/>
    </row>
    <row r="88" spans="5:12" x14ac:dyDescent="0.25">
      <c r="E88" s="11">
        <v>85</v>
      </c>
      <c r="F88" s="56">
        <v>44</v>
      </c>
      <c r="G88" s="56">
        <v>38</v>
      </c>
      <c r="H88" s="56">
        <v>30</v>
      </c>
      <c r="J88" s="42"/>
      <c r="K88" s="42"/>
      <c r="L88" s="42"/>
    </row>
    <row r="89" spans="5:12" x14ac:dyDescent="0.25">
      <c r="E89" s="11">
        <v>86</v>
      </c>
      <c r="F89" s="56">
        <v>41</v>
      </c>
      <c r="G89" s="56">
        <v>30</v>
      </c>
      <c r="H89" s="56">
        <v>21</v>
      </c>
      <c r="J89" s="42"/>
      <c r="K89" s="42"/>
      <c r="L89" s="42"/>
    </row>
    <row r="90" spans="5:12" x14ac:dyDescent="0.25">
      <c r="E90" s="11">
        <v>87</v>
      </c>
      <c r="F90" s="56">
        <v>41</v>
      </c>
      <c r="G90" s="56">
        <v>21</v>
      </c>
      <c r="H90" s="56">
        <v>22</v>
      </c>
      <c r="J90" s="42"/>
      <c r="K90" s="42"/>
      <c r="L90" s="42"/>
    </row>
    <row r="91" spans="5:12" x14ac:dyDescent="0.25">
      <c r="E91" s="11">
        <v>88</v>
      </c>
      <c r="F91" s="56">
        <v>30</v>
      </c>
      <c r="G91" s="56">
        <v>21</v>
      </c>
      <c r="H91" s="56">
        <v>24</v>
      </c>
      <c r="J91" s="42"/>
      <c r="K91" s="42"/>
      <c r="L91" s="42"/>
    </row>
    <row r="92" spans="5:12" x14ac:dyDescent="0.25">
      <c r="E92" s="11">
        <v>89</v>
      </c>
      <c r="F92" s="56">
        <v>24</v>
      </c>
      <c r="G92" s="56">
        <v>21</v>
      </c>
      <c r="H92" s="56">
        <v>43</v>
      </c>
      <c r="J92" s="42"/>
      <c r="K92" s="42"/>
      <c r="L92" s="42"/>
    </row>
    <row r="93" spans="5:12" x14ac:dyDescent="0.25">
      <c r="E93" s="11">
        <v>90</v>
      </c>
      <c r="F93" s="56">
        <v>43</v>
      </c>
      <c r="G93" s="56">
        <v>22</v>
      </c>
      <c r="H93" s="56">
        <v>57</v>
      </c>
      <c r="J93" s="42"/>
      <c r="K93" s="42"/>
      <c r="L93" s="42"/>
    </row>
    <row r="94" spans="5:12" x14ac:dyDescent="0.25">
      <c r="E94" s="11">
        <v>91</v>
      </c>
      <c r="F94" s="56">
        <v>57</v>
      </c>
      <c r="G94" s="56">
        <v>24</v>
      </c>
      <c r="H94" s="56">
        <v>40</v>
      </c>
      <c r="J94" s="42"/>
      <c r="K94" s="42"/>
      <c r="L94" s="42"/>
    </row>
    <row r="95" spans="5:12" x14ac:dyDescent="0.25">
      <c r="E95" s="11">
        <v>92</v>
      </c>
      <c r="F95" s="56">
        <v>57</v>
      </c>
      <c r="G95" s="56">
        <v>40</v>
      </c>
      <c r="H95" s="56">
        <v>46</v>
      </c>
      <c r="J95" s="42"/>
      <c r="K95" s="42"/>
      <c r="L95" s="42"/>
    </row>
    <row r="96" spans="5:12" x14ac:dyDescent="0.25">
      <c r="E96" s="11">
        <v>93</v>
      </c>
      <c r="F96" s="56">
        <v>57</v>
      </c>
      <c r="G96" s="56">
        <v>40</v>
      </c>
      <c r="H96" s="56">
        <v>35</v>
      </c>
      <c r="J96" s="42"/>
      <c r="K96" s="42"/>
      <c r="L96" s="42"/>
    </row>
    <row r="97" spans="5:12" x14ac:dyDescent="0.25">
      <c r="E97" s="11">
        <v>94</v>
      </c>
      <c r="F97" s="56">
        <v>46</v>
      </c>
      <c r="G97" s="56">
        <v>35</v>
      </c>
      <c r="H97" s="56">
        <v>34</v>
      </c>
      <c r="J97" s="42"/>
      <c r="K97" s="42"/>
      <c r="L97" s="42"/>
    </row>
    <row r="98" spans="5:12" x14ac:dyDescent="0.25">
      <c r="E98" s="11">
        <v>95</v>
      </c>
      <c r="F98" s="56">
        <v>46</v>
      </c>
      <c r="G98" s="56">
        <v>34</v>
      </c>
      <c r="H98" s="56">
        <v>31</v>
      </c>
      <c r="J98" s="42"/>
      <c r="K98" s="42"/>
      <c r="L98" s="42"/>
    </row>
    <row r="99" spans="5:12" x14ac:dyDescent="0.25">
      <c r="E99" s="11">
        <v>96</v>
      </c>
      <c r="F99" s="56">
        <v>35</v>
      </c>
      <c r="G99" s="56">
        <v>31</v>
      </c>
      <c r="H99" s="56">
        <v>46</v>
      </c>
      <c r="J99" s="42"/>
      <c r="K99" s="42"/>
      <c r="L99" s="42"/>
    </row>
    <row r="100" spans="5:12" x14ac:dyDescent="0.25">
      <c r="E100" s="11">
        <v>97</v>
      </c>
      <c r="F100" s="56">
        <v>46</v>
      </c>
      <c r="G100" s="56">
        <v>31</v>
      </c>
      <c r="H100" s="56">
        <v>44</v>
      </c>
      <c r="J100" s="42"/>
      <c r="K100" s="42"/>
      <c r="L100" s="42"/>
    </row>
    <row r="101" spans="5:12" x14ac:dyDescent="0.25">
      <c r="E101" s="11">
        <v>98</v>
      </c>
      <c r="F101" s="56">
        <v>46</v>
      </c>
      <c r="G101" s="56">
        <v>31</v>
      </c>
      <c r="H101" s="56">
        <v>48</v>
      </c>
      <c r="J101" s="42"/>
      <c r="K101" s="42"/>
      <c r="L101" s="42"/>
    </row>
    <row r="102" spans="5:12" x14ac:dyDescent="0.25">
      <c r="E102" s="11">
        <v>99</v>
      </c>
      <c r="F102" s="56">
        <v>48</v>
      </c>
      <c r="G102" s="56">
        <v>44</v>
      </c>
      <c r="H102" s="56">
        <v>43</v>
      </c>
      <c r="J102" s="42"/>
      <c r="K102" s="42"/>
      <c r="L102" s="42"/>
    </row>
    <row r="103" spans="5:12" x14ac:dyDescent="0.25">
      <c r="E103" s="11">
        <v>100</v>
      </c>
      <c r="F103" s="56">
        <v>48</v>
      </c>
      <c r="G103" s="56">
        <v>43</v>
      </c>
      <c r="H103" s="56">
        <v>30</v>
      </c>
      <c r="J103" s="42"/>
      <c r="K103" s="42"/>
      <c r="L103" s="42"/>
    </row>
    <row r="104" spans="5:12" x14ac:dyDescent="0.25">
      <c r="E104" s="11">
        <v>101</v>
      </c>
      <c r="F104" s="56">
        <v>48</v>
      </c>
      <c r="G104" s="56">
        <v>30</v>
      </c>
      <c r="H104" s="56">
        <v>24</v>
      </c>
      <c r="J104" s="42"/>
      <c r="K104" s="42"/>
      <c r="L104" s="42"/>
    </row>
    <row r="105" spans="5:12" x14ac:dyDescent="0.25">
      <c r="E105" s="11">
        <v>102</v>
      </c>
      <c r="F105" s="56">
        <v>43</v>
      </c>
      <c r="G105" s="56">
        <v>24</v>
      </c>
      <c r="H105" s="56">
        <v>26</v>
      </c>
      <c r="J105" s="42"/>
      <c r="K105" s="42"/>
      <c r="L105" s="42"/>
    </row>
    <row r="106" spans="5:12" x14ac:dyDescent="0.25">
      <c r="E106" s="11">
        <v>103</v>
      </c>
      <c r="F106" s="56">
        <v>30</v>
      </c>
      <c r="G106" s="56">
        <v>24</v>
      </c>
      <c r="H106" s="56">
        <v>25</v>
      </c>
      <c r="J106" s="42"/>
      <c r="K106" s="42"/>
      <c r="L106" s="42"/>
    </row>
    <row r="107" spans="5:12" x14ac:dyDescent="0.25">
      <c r="E107" s="11">
        <v>104</v>
      </c>
      <c r="F107" s="56">
        <v>26</v>
      </c>
      <c r="G107" s="56">
        <v>24</v>
      </c>
      <c r="H107" s="56">
        <v>33</v>
      </c>
      <c r="J107" s="42"/>
      <c r="K107" s="42"/>
      <c r="L107" s="42"/>
    </row>
    <row r="108" spans="5:12" x14ac:dyDescent="0.25">
      <c r="E108" s="11">
        <v>105</v>
      </c>
      <c r="F108" s="56">
        <v>33</v>
      </c>
      <c r="G108" s="56">
        <v>25</v>
      </c>
      <c r="H108" s="56">
        <v>38</v>
      </c>
      <c r="J108" s="42"/>
      <c r="K108" s="42"/>
      <c r="L108" s="42"/>
    </row>
    <row r="109" spans="5:12" x14ac:dyDescent="0.25">
      <c r="E109" s="11">
        <v>106</v>
      </c>
      <c r="F109" s="56">
        <v>38</v>
      </c>
      <c r="G109" s="56">
        <v>25</v>
      </c>
      <c r="H109" s="56">
        <v>47</v>
      </c>
      <c r="J109" s="42"/>
      <c r="K109" s="42"/>
      <c r="L109" s="42"/>
    </row>
    <row r="110" spans="5:12" x14ac:dyDescent="0.25">
      <c r="E110" s="11">
        <v>107</v>
      </c>
      <c r="F110" s="56">
        <v>47</v>
      </c>
      <c r="G110" s="56">
        <v>33</v>
      </c>
      <c r="H110" s="56">
        <v>32</v>
      </c>
      <c r="J110" s="42"/>
      <c r="K110" s="42"/>
      <c r="L110" s="42"/>
    </row>
    <row r="111" spans="5:12" x14ac:dyDescent="0.25">
      <c r="E111" s="11">
        <v>108</v>
      </c>
      <c r="F111" s="56">
        <v>47</v>
      </c>
      <c r="G111" s="56">
        <v>32</v>
      </c>
      <c r="H111" s="56">
        <v>26</v>
      </c>
      <c r="J111" s="42"/>
      <c r="K111" s="42"/>
      <c r="L111" s="42"/>
    </row>
    <row r="112" spans="5:12" x14ac:dyDescent="0.25">
      <c r="E112" s="11">
        <v>109</v>
      </c>
      <c r="F112" s="56">
        <v>47</v>
      </c>
      <c r="G112" s="56">
        <v>26</v>
      </c>
      <c r="H112" s="56">
        <v>24</v>
      </c>
      <c r="J112" s="42"/>
      <c r="K112" s="42"/>
      <c r="L112" s="42"/>
    </row>
    <row r="113" spans="5:12" x14ac:dyDescent="0.25">
      <c r="E113" s="11">
        <v>110</v>
      </c>
      <c r="F113" s="56">
        <v>32</v>
      </c>
      <c r="G113" s="56">
        <v>24</v>
      </c>
      <c r="H113" s="56">
        <v>36</v>
      </c>
      <c r="J113" s="42"/>
      <c r="K113" s="42"/>
      <c r="L113" s="42"/>
    </row>
    <row r="114" spans="5:12" x14ac:dyDescent="0.25">
      <c r="E114" s="11">
        <v>111</v>
      </c>
      <c r="F114" s="56">
        <v>36</v>
      </c>
      <c r="G114" s="56">
        <v>24</v>
      </c>
      <c r="H114" s="56">
        <v>38</v>
      </c>
      <c r="J114" s="42"/>
      <c r="K114" s="42"/>
      <c r="L114" s="42"/>
    </row>
    <row r="115" spans="5:12" x14ac:dyDescent="0.25">
      <c r="E115" s="11">
        <v>112</v>
      </c>
      <c r="F115" s="56">
        <v>46</v>
      </c>
      <c r="G115" s="56">
        <v>36</v>
      </c>
      <c r="H115" s="56">
        <v>46</v>
      </c>
      <c r="J115" s="42"/>
      <c r="K115" s="42"/>
      <c r="L115" s="42"/>
    </row>
    <row r="116" spans="5:12" x14ac:dyDescent="0.25">
      <c r="E116" s="11">
        <v>113</v>
      </c>
      <c r="F116" s="56">
        <v>46</v>
      </c>
      <c r="G116" s="56">
        <v>38</v>
      </c>
      <c r="H116" s="56">
        <v>41</v>
      </c>
      <c r="J116" s="42"/>
      <c r="K116" s="42"/>
      <c r="L116" s="42"/>
    </row>
    <row r="117" spans="5:12" x14ac:dyDescent="0.25">
      <c r="E117" s="11">
        <v>114</v>
      </c>
      <c r="F117" s="56">
        <v>46</v>
      </c>
      <c r="G117" s="56">
        <v>38</v>
      </c>
      <c r="H117" s="56">
        <v>41</v>
      </c>
      <c r="J117" s="42"/>
      <c r="K117" s="42"/>
      <c r="L117" s="42"/>
    </row>
    <row r="118" spans="5:12" x14ac:dyDescent="0.25">
      <c r="E118" s="11">
        <v>115</v>
      </c>
      <c r="F118" s="56">
        <v>46</v>
      </c>
      <c r="G118" s="56">
        <v>41</v>
      </c>
      <c r="H118" s="56">
        <v>22</v>
      </c>
      <c r="J118" s="42"/>
      <c r="K118" s="42"/>
      <c r="L118" s="42"/>
    </row>
    <row r="119" spans="5:12" x14ac:dyDescent="0.25">
      <c r="E119" s="11">
        <v>116</v>
      </c>
      <c r="F119" s="56">
        <v>41</v>
      </c>
      <c r="G119" s="56">
        <v>22</v>
      </c>
      <c r="H119" s="56">
        <v>23</v>
      </c>
      <c r="J119" s="42"/>
      <c r="K119" s="42"/>
      <c r="L119" s="42"/>
    </row>
    <row r="120" spans="5:12" x14ac:dyDescent="0.25">
      <c r="E120" s="11">
        <v>117</v>
      </c>
      <c r="F120" s="56">
        <v>41</v>
      </c>
      <c r="G120" s="56">
        <v>22</v>
      </c>
      <c r="H120" s="56">
        <v>22</v>
      </c>
      <c r="J120" s="42"/>
      <c r="K120" s="42"/>
      <c r="L120" s="42"/>
    </row>
    <row r="121" spans="5:12" x14ac:dyDescent="0.25">
      <c r="E121" s="11">
        <v>118</v>
      </c>
      <c r="F121" s="56">
        <v>23</v>
      </c>
      <c r="G121" s="56">
        <v>22</v>
      </c>
      <c r="H121" s="56">
        <v>23</v>
      </c>
      <c r="J121" s="42"/>
      <c r="K121" s="42"/>
      <c r="L121" s="42"/>
    </row>
    <row r="122" spans="5:12" x14ac:dyDescent="0.25">
      <c r="E122" s="11">
        <v>119</v>
      </c>
      <c r="F122" s="56">
        <v>23</v>
      </c>
      <c r="G122" s="56">
        <v>22</v>
      </c>
      <c r="H122" s="56">
        <v>41</v>
      </c>
      <c r="J122" s="42"/>
      <c r="K122" s="42"/>
      <c r="L122" s="42"/>
    </row>
    <row r="123" spans="5:12" x14ac:dyDescent="0.25">
      <c r="E123" s="11">
        <v>120</v>
      </c>
      <c r="F123" s="56">
        <v>41</v>
      </c>
      <c r="G123" s="56">
        <v>22</v>
      </c>
      <c r="H123" s="56">
        <v>26</v>
      </c>
      <c r="J123" s="42"/>
      <c r="K123" s="42"/>
      <c r="L123" s="42"/>
    </row>
    <row r="124" spans="5:12" x14ac:dyDescent="0.25">
      <c r="E124" s="11">
        <v>121</v>
      </c>
      <c r="F124" s="56">
        <v>41</v>
      </c>
      <c r="G124" s="56">
        <v>23</v>
      </c>
      <c r="H124" s="56">
        <v>27</v>
      </c>
      <c r="J124" s="42"/>
      <c r="K124" s="42"/>
      <c r="L124" s="42"/>
    </row>
    <row r="125" spans="5:12" x14ac:dyDescent="0.25">
      <c r="E125" s="11">
        <v>122</v>
      </c>
      <c r="F125" s="56">
        <v>41</v>
      </c>
      <c r="G125" s="56">
        <v>26</v>
      </c>
      <c r="H125" s="56">
        <v>28</v>
      </c>
      <c r="J125" s="42"/>
      <c r="K125" s="42"/>
      <c r="L125" s="42"/>
    </row>
    <row r="126" spans="5:12" x14ac:dyDescent="0.25">
      <c r="E126" s="11">
        <v>123</v>
      </c>
      <c r="F126" s="56">
        <v>28</v>
      </c>
      <c r="G126" s="56">
        <v>26</v>
      </c>
      <c r="H126" s="56">
        <v>23</v>
      </c>
      <c r="J126" s="42"/>
      <c r="K126" s="42"/>
      <c r="L126" s="42"/>
    </row>
    <row r="127" spans="5:12" x14ac:dyDescent="0.25">
      <c r="E127" s="11">
        <v>124</v>
      </c>
      <c r="F127" s="56">
        <v>28</v>
      </c>
      <c r="G127" s="56">
        <v>23</v>
      </c>
      <c r="H127" s="56">
        <v>23</v>
      </c>
      <c r="J127" s="42"/>
      <c r="K127" s="42"/>
      <c r="L127" s="42"/>
    </row>
    <row r="128" spans="5:12" x14ac:dyDescent="0.25">
      <c r="E128" s="11">
        <v>125</v>
      </c>
      <c r="F128" s="56">
        <v>28</v>
      </c>
      <c r="G128" s="56">
        <v>23</v>
      </c>
      <c r="H128" s="56">
        <v>42</v>
      </c>
      <c r="J128" s="42"/>
      <c r="K128" s="42"/>
      <c r="L128" s="42"/>
    </row>
    <row r="129" spans="5:12" x14ac:dyDescent="0.25">
      <c r="E129" s="11">
        <v>126</v>
      </c>
      <c r="F129" s="56">
        <v>42</v>
      </c>
      <c r="G129" s="56">
        <v>23</v>
      </c>
      <c r="H129" s="56">
        <v>28</v>
      </c>
      <c r="J129" s="42"/>
      <c r="K129" s="42"/>
      <c r="L129" s="42"/>
    </row>
    <row r="130" spans="5:12" x14ac:dyDescent="0.25">
      <c r="E130" s="11">
        <v>127</v>
      </c>
      <c r="F130" s="56">
        <v>42</v>
      </c>
      <c r="G130" s="56">
        <v>23</v>
      </c>
      <c r="H130" s="56">
        <v>29</v>
      </c>
      <c r="J130" s="42"/>
      <c r="K130" s="42"/>
      <c r="L130" s="42"/>
    </row>
    <row r="131" spans="5:12" x14ac:dyDescent="0.25">
      <c r="E131" s="11">
        <v>128</v>
      </c>
      <c r="F131" s="56">
        <v>42</v>
      </c>
      <c r="G131" s="56">
        <v>28</v>
      </c>
      <c r="H131" s="56">
        <v>21</v>
      </c>
      <c r="J131" s="42"/>
      <c r="K131" s="42"/>
      <c r="L131" s="42"/>
    </row>
    <row r="132" spans="5:12" x14ac:dyDescent="0.25">
      <c r="E132" s="11">
        <v>129</v>
      </c>
      <c r="F132" s="56">
        <v>29</v>
      </c>
      <c r="G132" s="56">
        <v>21</v>
      </c>
      <c r="H132" s="56">
        <v>24</v>
      </c>
      <c r="J132" s="42"/>
      <c r="K132" s="42"/>
      <c r="L132" s="42"/>
    </row>
    <row r="133" spans="5:12" x14ac:dyDescent="0.25">
      <c r="E133" s="11">
        <v>130</v>
      </c>
      <c r="F133" s="56">
        <v>29</v>
      </c>
      <c r="G133" s="56">
        <v>21</v>
      </c>
      <c r="H133" s="56">
        <v>14</v>
      </c>
      <c r="J133" s="42"/>
      <c r="K133" s="42"/>
      <c r="L133" s="42"/>
    </row>
    <row r="134" spans="5:12" x14ac:dyDescent="0.25">
      <c r="E134" s="11">
        <v>131</v>
      </c>
      <c r="F134" s="56">
        <v>24</v>
      </c>
      <c r="G134" s="56">
        <v>14</v>
      </c>
      <c r="H134" s="56">
        <v>43</v>
      </c>
      <c r="J134" s="42"/>
      <c r="K134" s="42"/>
      <c r="L134" s="42"/>
    </row>
    <row r="135" spans="5:12" x14ac:dyDescent="0.25">
      <c r="E135" s="11">
        <v>132</v>
      </c>
      <c r="F135" s="56">
        <v>43</v>
      </c>
      <c r="G135" s="56">
        <v>14</v>
      </c>
      <c r="H135" s="56">
        <v>36</v>
      </c>
      <c r="J135" s="42"/>
      <c r="K135" s="42"/>
      <c r="L135" s="42"/>
    </row>
    <row r="136" spans="5:12" x14ac:dyDescent="0.25">
      <c r="E136" s="11">
        <v>133</v>
      </c>
      <c r="F136" s="56">
        <v>43</v>
      </c>
      <c r="G136" s="56">
        <v>14</v>
      </c>
      <c r="H136" s="56">
        <v>28</v>
      </c>
      <c r="J136" s="42"/>
      <c r="K136" s="42"/>
      <c r="L136" s="42"/>
    </row>
    <row r="137" spans="5:12" x14ac:dyDescent="0.25">
      <c r="E137" s="11">
        <v>134</v>
      </c>
      <c r="F137" s="56">
        <v>43</v>
      </c>
      <c r="G137" s="56">
        <v>28</v>
      </c>
      <c r="H137" s="56">
        <v>20</v>
      </c>
      <c r="J137" s="42"/>
      <c r="K137" s="42"/>
      <c r="L137" s="42"/>
    </row>
    <row r="138" spans="5:12" x14ac:dyDescent="0.25">
      <c r="E138" s="11">
        <v>135</v>
      </c>
      <c r="F138" s="56">
        <v>36</v>
      </c>
      <c r="G138" s="56">
        <v>20</v>
      </c>
      <c r="H138" s="56">
        <v>27</v>
      </c>
      <c r="J138" s="42"/>
      <c r="K138" s="42"/>
      <c r="L138" s="42"/>
    </row>
    <row r="139" spans="5:12" x14ac:dyDescent="0.25">
      <c r="E139" s="11">
        <v>136</v>
      </c>
      <c r="F139" s="56">
        <v>28</v>
      </c>
      <c r="G139" s="56">
        <v>20</v>
      </c>
      <c r="H139" s="56">
        <v>21</v>
      </c>
      <c r="J139" s="42"/>
      <c r="K139" s="42"/>
      <c r="L139" s="42"/>
    </row>
    <row r="140" spans="5:12" x14ac:dyDescent="0.25">
      <c r="E140" s="11">
        <v>137</v>
      </c>
      <c r="F140" s="56">
        <v>27</v>
      </c>
      <c r="G140" s="56">
        <v>20</v>
      </c>
      <c r="H140" s="56">
        <v>22</v>
      </c>
      <c r="J140" s="42"/>
      <c r="K140" s="42"/>
      <c r="L140" s="42"/>
    </row>
    <row r="141" spans="5:12" x14ac:dyDescent="0.25">
      <c r="E141" s="11">
        <v>138</v>
      </c>
      <c r="F141" s="56">
        <v>27</v>
      </c>
      <c r="G141" s="56">
        <v>21</v>
      </c>
      <c r="H141" s="56">
        <v>28</v>
      </c>
      <c r="J141" s="42"/>
      <c r="K141" s="42"/>
      <c r="L141" s="42"/>
    </row>
    <row r="142" spans="5:12" x14ac:dyDescent="0.25">
      <c r="E142" s="11">
        <v>139</v>
      </c>
      <c r="F142" s="56">
        <v>28</v>
      </c>
      <c r="G142" s="56">
        <v>21</v>
      </c>
      <c r="H142" s="56">
        <v>38</v>
      </c>
      <c r="J142" s="42"/>
      <c r="K142" s="42"/>
      <c r="L142" s="42"/>
    </row>
    <row r="143" spans="5:12" x14ac:dyDescent="0.25">
      <c r="E143" s="11">
        <v>140</v>
      </c>
      <c r="F143" s="56">
        <v>38</v>
      </c>
      <c r="G143" s="56">
        <v>22</v>
      </c>
      <c r="H143" s="56">
        <v>38</v>
      </c>
      <c r="J143" s="42"/>
      <c r="K143" s="42"/>
      <c r="L143" s="42"/>
    </row>
    <row r="144" spans="5:12" x14ac:dyDescent="0.25">
      <c r="E144" s="11">
        <v>141</v>
      </c>
      <c r="F144" s="56">
        <v>38</v>
      </c>
      <c r="G144" s="56">
        <v>28</v>
      </c>
      <c r="H144" s="56">
        <v>43</v>
      </c>
      <c r="J144" s="42"/>
      <c r="K144" s="42"/>
      <c r="L144" s="42"/>
    </row>
    <row r="145" spans="5:12" x14ac:dyDescent="0.25">
      <c r="E145" s="11">
        <v>142</v>
      </c>
      <c r="F145" s="56">
        <v>43</v>
      </c>
      <c r="G145" s="56">
        <v>38</v>
      </c>
      <c r="H145" s="56">
        <v>33</v>
      </c>
      <c r="J145" s="42"/>
      <c r="K145" s="42"/>
      <c r="L145" s="42"/>
    </row>
    <row r="146" spans="5:12" x14ac:dyDescent="0.25">
      <c r="E146" s="11">
        <v>143</v>
      </c>
      <c r="F146" s="56">
        <v>43</v>
      </c>
      <c r="G146" s="56">
        <v>33</v>
      </c>
      <c r="H146" s="56">
        <v>23</v>
      </c>
      <c r="J146" s="42"/>
      <c r="K146" s="42"/>
      <c r="L146" s="42"/>
    </row>
    <row r="147" spans="5:12" x14ac:dyDescent="0.25">
      <c r="E147" s="11">
        <v>144</v>
      </c>
      <c r="F147" s="56">
        <v>43</v>
      </c>
      <c r="G147" s="56">
        <v>23</v>
      </c>
      <c r="H147" s="56">
        <v>19</v>
      </c>
      <c r="J147" s="42"/>
      <c r="K147" s="42"/>
      <c r="L147" s="42"/>
    </row>
    <row r="148" spans="5:12" x14ac:dyDescent="0.25">
      <c r="E148" s="11">
        <v>145</v>
      </c>
      <c r="F148" s="56">
        <v>33</v>
      </c>
      <c r="G148" s="56">
        <v>19</v>
      </c>
      <c r="H148" s="56">
        <v>21</v>
      </c>
      <c r="J148" s="42"/>
      <c r="K148" s="42"/>
      <c r="L148" s="42"/>
    </row>
    <row r="149" spans="5:12" x14ac:dyDescent="0.25">
      <c r="E149" s="11">
        <v>146</v>
      </c>
      <c r="F149" s="56">
        <v>23</v>
      </c>
      <c r="G149" s="56">
        <v>19</v>
      </c>
      <c r="H149" s="56">
        <v>20</v>
      </c>
      <c r="J149" s="42"/>
      <c r="K149" s="42"/>
      <c r="L149" s="42"/>
    </row>
    <row r="150" spans="5:12" x14ac:dyDescent="0.25">
      <c r="E150" s="11">
        <v>147</v>
      </c>
      <c r="F150" s="56">
        <v>21</v>
      </c>
      <c r="G150" s="56">
        <v>19</v>
      </c>
      <c r="H150" s="56">
        <v>37</v>
      </c>
      <c r="J150" s="42"/>
      <c r="K150" s="42"/>
      <c r="L150" s="42"/>
    </row>
    <row r="151" spans="5:12" x14ac:dyDescent="0.25">
      <c r="E151" s="11">
        <v>148</v>
      </c>
      <c r="F151" s="56">
        <v>37</v>
      </c>
      <c r="G151" s="56">
        <v>20</v>
      </c>
      <c r="H151" s="56">
        <v>21</v>
      </c>
      <c r="J151" s="42"/>
      <c r="K151" s="42"/>
      <c r="L151" s="42"/>
    </row>
    <row r="152" spans="5:12" x14ac:dyDescent="0.25">
      <c r="E152" s="11">
        <v>149</v>
      </c>
      <c r="F152" s="56">
        <v>37</v>
      </c>
      <c r="G152" s="56">
        <v>20</v>
      </c>
      <c r="H152" s="56">
        <v>23</v>
      </c>
      <c r="J152" s="42"/>
      <c r="K152" s="42"/>
      <c r="L152" s="42"/>
    </row>
    <row r="153" spans="5:12" x14ac:dyDescent="0.25">
      <c r="E153" s="11">
        <v>150</v>
      </c>
      <c r="F153" s="56">
        <v>37</v>
      </c>
      <c r="G153" s="56">
        <v>21</v>
      </c>
      <c r="H153" s="56">
        <v>18</v>
      </c>
      <c r="J153" s="42"/>
      <c r="K153" s="42"/>
      <c r="L153" s="42"/>
    </row>
    <row r="154" spans="5:12" x14ac:dyDescent="0.25">
      <c r="E154" s="11">
        <v>151</v>
      </c>
      <c r="F154" s="56">
        <v>23</v>
      </c>
      <c r="G154" s="56">
        <v>18</v>
      </c>
      <c r="H154" s="56">
        <v>6</v>
      </c>
      <c r="J154" s="42"/>
      <c r="K154" s="42"/>
      <c r="L154" s="42"/>
    </row>
    <row r="155" spans="5:12" x14ac:dyDescent="0.25">
      <c r="E155" s="11">
        <v>152</v>
      </c>
      <c r="F155" s="56">
        <v>23</v>
      </c>
      <c r="G155" s="56">
        <v>6</v>
      </c>
      <c r="H155" s="56">
        <v>26</v>
      </c>
      <c r="J155" s="42"/>
      <c r="K155" s="42"/>
      <c r="L155" s="42"/>
    </row>
    <row r="156" spans="5:12" x14ac:dyDescent="0.25">
      <c r="E156" s="11">
        <v>153</v>
      </c>
      <c r="F156" s="56">
        <v>26</v>
      </c>
      <c r="G156" s="56">
        <v>6</v>
      </c>
      <c r="H156" s="56">
        <v>28</v>
      </c>
      <c r="J156" s="42"/>
      <c r="K156" s="42"/>
      <c r="L156" s="42"/>
    </row>
    <row r="157" spans="5:12" x14ac:dyDescent="0.25">
      <c r="E157" s="11">
        <v>154</v>
      </c>
      <c r="F157" s="56">
        <v>28</v>
      </c>
      <c r="G157" s="56">
        <v>6</v>
      </c>
      <c r="H157" s="56">
        <v>21</v>
      </c>
      <c r="J157" s="42"/>
      <c r="K157" s="42"/>
      <c r="L157" s="42"/>
    </row>
    <row r="158" spans="5:12" x14ac:dyDescent="0.25">
      <c r="E158" s="11">
        <v>155</v>
      </c>
      <c r="F158" s="56">
        <v>28</v>
      </c>
      <c r="G158" s="56">
        <v>21</v>
      </c>
      <c r="H158" s="56">
        <v>6</v>
      </c>
      <c r="J158" s="42"/>
      <c r="K158" s="42"/>
      <c r="L158" s="42"/>
    </row>
    <row r="159" spans="5:12" x14ac:dyDescent="0.25">
      <c r="E159" s="11">
        <v>156</v>
      </c>
      <c r="F159" s="56">
        <v>28</v>
      </c>
      <c r="G159" s="56">
        <v>6</v>
      </c>
      <c r="H159" s="56">
        <v>21</v>
      </c>
      <c r="J159" s="42"/>
      <c r="K159" s="42"/>
      <c r="L159" s="42"/>
    </row>
    <row r="160" spans="5:12" x14ac:dyDescent="0.25">
      <c r="E160" s="11">
        <v>157</v>
      </c>
      <c r="F160" s="56">
        <v>21</v>
      </c>
      <c r="G160" s="56">
        <v>6</v>
      </c>
      <c r="H160" s="56">
        <v>5</v>
      </c>
      <c r="J160" s="42"/>
      <c r="K160" s="42"/>
      <c r="L160" s="42"/>
    </row>
    <row r="161" spans="5:12" x14ac:dyDescent="0.25">
      <c r="E161" s="11">
        <v>158</v>
      </c>
      <c r="F161" s="56">
        <v>21</v>
      </c>
      <c r="G161" s="56">
        <v>5</v>
      </c>
      <c r="H161" s="56">
        <v>6</v>
      </c>
      <c r="J161" s="42"/>
      <c r="K161" s="42"/>
      <c r="L161" s="42"/>
    </row>
    <row r="162" spans="5:12" x14ac:dyDescent="0.25">
      <c r="E162" s="11">
        <v>159</v>
      </c>
      <c r="F162" s="56">
        <v>21</v>
      </c>
      <c r="G162" s="56">
        <v>5</v>
      </c>
      <c r="H162" s="56">
        <v>7</v>
      </c>
      <c r="J162" s="42"/>
      <c r="K162" s="42"/>
      <c r="L162" s="42"/>
    </row>
    <row r="163" spans="5:12" x14ac:dyDescent="0.25">
      <c r="E163" s="11">
        <v>160</v>
      </c>
      <c r="F163" s="56">
        <v>7</v>
      </c>
      <c r="G163" s="56">
        <v>5</v>
      </c>
      <c r="H163" s="56">
        <v>9</v>
      </c>
      <c r="J163" s="42"/>
      <c r="K163" s="42"/>
      <c r="L163" s="42"/>
    </row>
    <row r="164" spans="5:12" x14ac:dyDescent="0.25">
      <c r="E164" s="11">
        <v>161</v>
      </c>
      <c r="F164" s="56">
        <v>9</v>
      </c>
      <c r="G164" s="56">
        <v>6</v>
      </c>
      <c r="H164" s="56">
        <v>6</v>
      </c>
      <c r="J164" s="42"/>
      <c r="K164" s="42"/>
      <c r="L164" s="42"/>
    </row>
    <row r="165" spans="5:12" x14ac:dyDescent="0.25">
      <c r="E165" s="11">
        <v>162</v>
      </c>
      <c r="F165" s="56">
        <v>9</v>
      </c>
      <c r="G165" s="56">
        <v>6</v>
      </c>
      <c r="H165" s="56">
        <v>8</v>
      </c>
      <c r="J165" s="42"/>
      <c r="K165" s="42"/>
      <c r="L165" s="42"/>
    </row>
    <row r="166" spans="5:12" x14ac:dyDescent="0.25">
      <c r="E166" s="11">
        <v>163</v>
      </c>
      <c r="F166" s="56">
        <v>9</v>
      </c>
      <c r="G166" s="56">
        <v>6</v>
      </c>
      <c r="H166" s="56">
        <v>1</v>
      </c>
      <c r="J166" s="42"/>
      <c r="K166" s="42"/>
      <c r="L166" s="42"/>
    </row>
    <row r="167" spans="5:12" x14ac:dyDescent="0.25">
      <c r="E167" s="11">
        <v>164</v>
      </c>
      <c r="F167" s="56">
        <v>8</v>
      </c>
      <c r="G167" s="56">
        <v>1</v>
      </c>
      <c r="H167" s="56">
        <v>3</v>
      </c>
      <c r="J167" s="42"/>
      <c r="K167" s="42"/>
      <c r="L167" s="42"/>
    </row>
    <row r="168" spans="5:12" x14ac:dyDescent="0.25">
      <c r="E168" s="11">
        <v>165</v>
      </c>
      <c r="F168" s="56">
        <v>8</v>
      </c>
      <c r="G168" s="56">
        <v>1</v>
      </c>
      <c r="H168" s="56">
        <v>4</v>
      </c>
      <c r="J168" s="42"/>
      <c r="K168" s="42"/>
      <c r="L168" s="42"/>
    </row>
    <row r="169" spans="5:12" x14ac:dyDescent="0.25">
      <c r="E169" s="11">
        <v>166</v>
      </c>
      <c r="F169" s="56">
        <v>4</v>
      </c>
      <c r="G169" s="56">
        <v>1</v>
      </c>
      <c r="H169" s="56">
        <v>4</v>
      </c>
      <c r="J169" s="42"/>
      <c r="K169" s="42"/>
      <c r="L169" s="42"/>
    </row>
    <row r="170" spans="5:12" x14ac:dyDescent="0.25">
      <c r="E170" s="11">
        <v>167</v>
      </c>
      <c r="F170" s="56">
        <v>4</v>
      </c>
      <c r="G170" s="56">
        <v>3</v>
      </c>
      <c r="H170" s="56">
        <v>8</v>
      </c>
      <c r="J170" s="42"/>
      <c r="K170" s="42"/>
      <c r="L170" s="42"/>
    </row>
    <row r="171" spans="5:12" x14ac:dyDescent="0.25">
      <c r="E171" s="11">
        <v>168</v>
      </c>
      <c r="F171" s="56">
        <v>8</v>
      </c>
      <c r="G171" s="56">
        <v>4</v>
      </c>
      <c r="H171" s="56">
        <v>7</v>
      </c>
      <c r="J171" s="42"/>
      <c r="K171" s="42"/>
      <c r="L171" s="42"/>
    </row>
    <row r="172" spans="5:12" x14ac:dyDescent="0.25">
      <c r="E172" s="11">
        <v>169</v>
      </c>
      <c r="F172" s="56">
        <v>8</v>
      </c>
      <c r="G172" s="56">
        <v>4</v>
      </c>
      <c r="H172" s="56">
        <v>6</v>
      </c>
      <c r="J172" s="42"/>
      <c r="K172" s="42"/>
      <c r="L172" s="42"/>
    </row>
    <row r="173" spans="5:12" x14ac:dyDescent="0.25">
      <c r="E173" s="11">
        <v>170</v>
      </c>
      <c r="F173" s="56">
        <v>8</v>
      </c>
      <c r="G173" s="56">
        <v>6</v>
      </c>
      <c r="H173" s="56">
        <v>11</v>
      </c>
      <c r="J173" s="42"/>
      <c r="K173" s="42"/>
      <c r="L173" s="42"/>
    </row>
    <row r="174" spans="5:12" x14ac:dyDescent="0.25">
      <c r="E174" s="11">
        <v>171</v>
      </c>
      <c r="F174" s="56">
        <v>11</v>
      </c>
      <c r="G174" s="56">
        <v>6</v>
      </c>
      <c r="H174" s="56">
        <v>11</v>
      </c>
      <c r="J174" s="42"/>
      <c r="K174" s="42"/>
      <c r="L174" s="42"/>
    </row>
    <row r="175" spans="5:12" x14ac:dyDescent="0.25">
      <c r="E175" s="11">
        <v>172</v>
      </c>
      <c r="F175" s="56">
        <v>11</v>
      </c>
      <c r="G175" s="56">
        <v>6</v>
      </c>
      <c r="H175" s="56">
        <v>11</v>
      </c>
      <c r="J175" s="42"/>
      <c r="K175" s="42"/>
      <c r="L175" s="42"/>
    </row>
    <row r="176" spans="5:12" x14ac:dyDescent="0.25">
      <c r="E176" s="11">
        <v>173</v>
      </c>
      <c r="F176" s="56">
        <v>11</v>
      </c>
      <c r="G176" s="56">
        <v>11</v>
      </c>
      <c r="H176" s="56">
        <v>11</v>
      </c>
      <c r="J176" s="42"/>
      <c r="K176" s="42"/>
      <c r="L176" s="42"/>
    </row>
    <row r="177" spans="5:12" x14ac:dyDescent="0.25">
      <c r="E177" s="11">
        <v>174</v>
      </c>
      <c r="F177" s="56">
        <v>11</v>
      </c>
      <c r="G177" s="56">
        <v>11</v>
      </c>
      <c r="H177" s="56">
        <v>12</v>
      </c>
      <c r="J177" s="42"/>
      <c r="K177" s="42"/>
      <c r="L177" s="42"/>
    </row>
    <row r="178" spans="5:12" x14ac:dyDescent="0.25">
      <c r="E178" s="11">
        <v>175</v>
      </c>
      <c r="F178" s="56">
        <v>12</v>
      </c>
      <c r="G178" s="56">
        <v>11</v>
      </c>
      <c r="H178" s="56">
        <v>11</v>
      </c>
      <c r="J178" s="42"/>
      <c r="K178" s="42"/>
      <c r="L178" s="42"/>
    </row>
    <row r="179" spans="5:12" x14ac:dyDescent="0.25">
      <c r="E179" s="11">
        <v>176</v>
      </c>
      <c r="F179" s="56">
        <v>12</v>
      </c>
      <c r="G179" s="56">
        <v>11</v>
      </c>
      <c r="H179" s="56">
        <v>14</v>
      </c>
      <c r="J179" s="42"/>
      <c r="K179" s="42"/>
      <c r="L179" s="42"/>
    </row>
    <row r="180" spans="5:12" x14ac:dyDescent="0.25">
      <c r="E180" s="11">
        <v>177</v>
      </c>
      <c r="F180" s="56">
        <v>14</v>
      </c>
      <c r="G180" s="56">
        <v>11</v>
      </c>
      <c r="H180" s="56">
        <v>9</v>
      </c>
      <c r="J180" s="42"/>
      <c r="K180" s="42"/>
      <c r="L180" s="42"/>
    </row>
    <row r="181" spans="5:12" x14ac:dyDescent="0.25">
      <c r="E181" s="11">
        <v>178</v>
      </c>
      <c r="F181" s="56">
        <v>14</v>
      </c>
      <c r="G181" s="56">
        <v>9</v>
      </c>
      <c r="H181" s="56">
        <v>12</v>
      </c>
      <c r="J181" s="42"/>
      <c r="K181" s="42"/>
      <c r="L181" s="42"/>
    </row>
    <row r="182" spans="5:12" x14ac:dyDescent="0.25">
      <c r="E182" s="11">
        <v>179</v>
      </c>
      <c r="F182" s="56">
        <v>14</v>
      </c>
      <c r="G182" s="56">
        <v>9</v>
      </c>
      <c r="H182" s="56">
        <v>14</v>
      </c>
      <c r="J182" s="42"/>
      <c r="K182" s="42"/>
      <c r="L182" s="42"/>
    </row>
    <row r="183" spans="5:12" x14ac:dyDescent="0.25">
      <c r="E183" s="11">
        <v>180</v>
      </c>
      <c r="F183" s="56">
        <v>14</v>
      </c>
      <c r="G183" s="56">
        <v>9</v>
      </c>
      <c r="H183" s="56">
        <v>10</v>
      </c>
      <c r="J183" s="42"/>
      <c r="K183" s="42"/>
      <c r="L183" s="42"/>
    </row>
    <row r="184" spans="5:12" x14ac:dyDescent="0.25">
      <c r="E184" s="11">
        <v>181</v>
      </c>
      <c r="F184" s="56">
        <v>14</v>
      </c>
      <c r="G184" s="56">
        <v>10</v>
      </c>
      <c r="H184" s="56">
        <v>20</v>
      </c>
      <c r="J184" s="42"/>
      <c r="K184" s="42"/>
      <c r="L184" s="42"/>
    </row>
    <row r="185" spans="5:12" x14ac:dyDescent="0.25">
      <c r="E185" s="11">
        <v>182</v>
      </c>
      <c r="F185" s="56">
        <v>20</v>
      </c>
      <c r="G185" s="56">
        <v>10</v>
      </c>
      <c r="H185" s="56">
        <v>36</v>
      </c>
      <c r="J185" s="42"/>
      <c r="K185" s="42"/>
      <c r="L185" s="42"/>
    </row>
    <row r="186" spans="5:12" x14ac:dyDescent="0.25">
      <c r="E186" s="11">
        <v>183</v>
      </c>
      <c r="F186" s="56">
        <v>36</v>
      </c>
      <c r="G186" s="56">
        <v>10</v>
      </c>
      <c r="H186" s="56">
        <v>21</v>
      </c>
      <c r="J186" s="42"/>
      <c r="K186" s="42"/>
      <c r="L186" s="42"/>
    </row>
    <row r="187" spans="5:12" x14ac:dyDescent="0.25">
      <c r="E187" s="11">
        <v>184</v>
      </c>
      <c r="F187" s="56">
        <v>36</v>
      </c>
      <c r="G187" s="56">
        <v>20</v>
      </c>
      <c r="H187" s="56">
        <v>19</v>
      </c>
      <c r="J187" s="42"/>
      <c r="K187" s="42"/>
      <c r="L187" s="42"/>
    </row>
    <row r="188" spans="5:12" x14ac:dyDescent="0.25">
      <c r="E188" s="11">
        <v>185</v>
      </c>
      <c r="F188" s="56">
        <v>36</v>
      </c>
      <c r="G188" s="56">
        <v>19</v>
      </c>
      <c r="H188" s="56">
        <v>4</v>
      </c>
      <c r="J188" s="42"/>
      <c r="K188" s="42"/>
      <c r="L188" s="42"/>
    </row>
    <row r="189" spans="5:12" x14ac:dyDescent="0.25">
      <c r="E189" s="11">
        <v>186</v>
      </c>
      <c r="F189" s="56">
        <v>21</v>
      </c>
      <c r="G189" s="56">
        <v>4</v>
      </c>
      <c r="H189" s="56">
        <v>10</v>
      </c>
      <c r="J189" s="42"/>
      <c r="K189" s="42"/>
      <c r="L189" s="42"/>
    </row>
    <row r="190" spans="5:12" x14ac:dyDescent="0.25">
      <c r="E190" s="11">
        <v>187</v>
      </c>
      <c r="F190" s="56">
        <v>19</v>
      </c>
      <c r="G190" s="56">
        <v>4</v>
      </c>
      <c r="H190" s="56">
        <v>22</v>
      </c>
      <c r="J190" s="42"/>
      <c r="K190" s="42"/>
      <c r="L190" s="42"/>
    </row>
    <row r="191" spans="5:12" x14ac:dyDescent="0.25">
      <c r="E191" s="11">
        <v>188</v>
      </c>
      <c r="F191" s="56">
        <v>22</v>
      </c>
      <c r="G191" s="56">
        <v>4</v>
      </c>
      <c r="H191" s="56">
        <v>30</v>
      </c>
      <c r="J191" s="42"/>
      <c r="K191" s="42"/>
      <c r="L191" s="42"/>
    </row>
    <row r="192" spans="5:12" x14ac:dyDescent="0.25">
      <c r="E192" s="11">
        <v>189</v>
      </c>
      <c r="F192" s="56">
        <v>30</v>
      </c>
      <c r="G192" s="56">
        <v>10</v>
      </c>
      <c r="H192" s="56">
        <v>30</v>
      </c>
      <c r="J192" s="42"/>
      <c r="K192" s="42"/>
      <c r="L192" s="42"/>
    </row>
    <row r="193" spans="5:12" x14ac:dyDescent="0.25">
      <c r="E193" s="11">
        <v>190</v>
      </c>
      <c r="F193" s="56">
        <v>30</v>
      </c>
      <c r="G193" s="56">
        <v>22</v>
      </c>
      <c r="H193" s="56">
        <v>53</v>
      </c>
      <c r="J193" s="42"/>
      <c r="K193" s="42"/>
      <c r="L193" s="42"/>
    </row>
    <row r="194" spans="5:12" x14ac:dyDescent="0.25">
      <c r="E194" s="11">
        <v>191</v>
      </c>
      <c r="F194" s="56">
        <v>53</v>
      </c>
      <c r="G194" s="56">
        <v>30</v>
      </c>
      <c r="H194" s="56">
        <v>21</v>
      </c>
      <c r="J194" s="42"/>
      <c r="K194" s="42"/>
      <c r="L194" s="42"/>
    </row>
    <row r="195" spans="5:12" x14ac:dyDescent="0.25">
      <c r="E195" s="11">
        <v>192</v>
      </c>
      <c r="F195" s="56">
        <v>53</v>
      </c>
      <c r="G195" s="56">
        <v>21</v>
      </c>
      <c r="H195" s="56">
        <v>16</v>
      </c>
      <c r="J195" s="42"/>
      <c r="K195" s="42"/>
      <c r="L195" s="42"/>
    </row>
    <row r="196" spans="5:12" x14ac:dyDescent="0.25">
      <c r="E196" s="11">
        <v>193</v>
      </c>
      <c r="F196" s="56">
        <v>53</v>
      </c>
      <c r="G196" s="56">
        <v>16</v>
      </c>
      <c r="H196" s="56">
        <v>13</v>
      </c>
      <c r="J196" s="42"/>
      <c r="K196" s="42"/>
      <c r="L196" s="42"/>
    </row>
    <row r="197" spans="5:12" x14ac:dyDescent="0.25">
      <c r="E197" s="11">
        <v>194</v>
      </c>
      <c r="F197" s="56">
        <v>21</v>
      </c>
      <c r="G197" s="56">
        <v>13</v>
      </c>
      <c r="H197" s="56">
        <v>29</v>
      </c>
      <c r="J197" s="42"/>
      <c r="K197" s="42"/>
      <c r="L197" s="42"/>
    </row>
    <row r="198" spans="5:12" x14ac:dyDescent="0.25">
      <c r="E198" s="11">
        <v>195</v>
      </c>
      <c r="F198" s="56">
        <v>29</v>
      </c>
      <c r="G198" s="56">
        <v>13</v>
      </c>
      <c r="H198" s="56">
        <v>20</v>
      </c>
      <c r="J198" s="42"/>
      <c r="K198" s="42"/>
      <c r="L198" s="42"/>
    </row>
    <row r="199" spans="5:12" x14ac:dyDescent="0.25">
      <c r="E199" s="11">
        <v>196</v>
      </c>
      <c r="F199" s="56">
        <v>29</v>
      </c>
      <c r="G199" s="56">
        <v>13</v>
      </c>
      <c r="H199" s="56">
        <v>27</v>
      </c>
      <c r="J199" s="42"/>
      <c r="K199" s="42"/>
      <c r="L199" s="42"/>
    </row>
    <row r="200" spans="5:12" x14ac:dyDescent="0.25">
      <c r="E200" s="11">
        <v>197</v>
      </c>
      <c r="F200" s="56">
        <v>29</v>
      </c>
      <c r="G200" s="56">
        <v>20</v>
      </c>
      <c r="H200" s="56">
        <v>22</v>
      </c>
      <c r="J200" s="42"/>
      <c r="K200" s="42"/>
      <c r="L200" s="42"/>
    </row>
    <row r="201" spans="5:12" x14ac:dyDescent="0.25">
      <c r="E201" s="11">
        <v>198</v>
      </c>
      <c r="F201" s="56">
        <v>27</v>
      </c>
      <c r="G201" s="56">
        <v>20</v>
      </c>
      <c r="H201" s="56">
        <v>22</v>
      </c>
      <c r="J201" s="42"/>
      <c r="K201" s="42"/>
      <c r="L201" s="42"/>
    </row>
    <row r="202" spans="5:12" x14ac:dyDescent="0.25">
      <c r="E202" s="11">
        <v>199</v>
      </c>
      <c r="F202" s="56">
        <v>27</v>
      </c>
      <c r="G202" s="56">
        <v>22</v>
      </c>
      <c r="H202" s="56">
        <v>6</v>
      </c>
      <c r="J202" s="42"/>
      <c r="K202" s="42"/>
      <c r="L202" s="42"/>
    </row>
    <row r="203" spans="5:12" x14ac:dyDescent="0.25">
      <c r="E203" s="11">
        <v>200</v>
      </c>
      <c r="F203" s="56">
        <v>22</v>
      </c>
      <c r="G203" s="56">
        <v>6</v>
      </c>
      <c r="H203" s="56">
        <v>8</v>
      </c>
      <c r="J203" s="42"/>
      <c r="K203" s="42"/>
      <c r="L203" s="42"/>
    </row>
    <row r="204" spans="5:12" x14ac:dyDescent="0.25">
      <c r="E204" s="11">
        <v>201</v>
      </c>
      <c r="F204" s="56">
        <v>22</v>
      </c>
      <c r="G204" s="56">
        <v>6</v>
      </c>
      <c r="H204" s="56">
        <v>28</v>
      </c>
      <c r="J204" s="42"/>
      <c r="K204" s="42"/>
      <c r="L204" s="42"/>
    </row>
    <row r="205" spans="5:12" x14ac:dyDescent="0.25">
      <c r="E205" s="11">
        <v>202</v>
      </c>
      <c r="F205" s="56">
        <v>28</v>
      </c>
      <c r="G205" s="56">
        <v>6</v>
      </c>
      <c r="H205" s="56">
        <v>28</v>
      </c>
      <c r="J205" s="42"/>
      <c r="K205" s="42"/>
      <c r="L205" s="42"/>
    </row>
    <row r="206" spans="5:12" x14ac:dyDescent="0.25">
      <c r="E206" s="11">
        <v>203</v>
      </c>
      <c r="F206" s="56">
        <v>28</v>
      </c>
      <c r="G206" s="56">
        <v>8</v>
      </c>
      <c r="H206" s="56">
        <v>31</v>
      </c>
      <c r="J206" s="42"/>
      <c r="K206" s="42"/>
      <c r="L206" s="42"/>
    </row>
    <row r="207" spans="5:12" x14ac:dyDescent="0.25">
      <c r="E207" s="11">
        <v>204</v>
      </c>
      <c r="F207" s="56">
        <v>31</v>
      </c>
      <c r="G207" s="56">
        <v>28</v>
      </c>
      <c r="H207" s="56">
        <v>26</v>
      </c>
      <c r="J207" s="42"/>
      <c r="K207" s="42"/>
      <c r="L207" s="42"/>
    </row>
    <row r="208" spans="5:12" x14ac:dyDescent="0.25">
      <c r="E208" s="11">
        <v>205</v>
      </c>
      <c r="F208" s="56">
        <v>31</v>
      </c>
      <c r="G208" s="56">
        <v>26</v>
      </c>
      <c r="H208" s="56">
        <v>21</v>
      </c>
      <c r="J208" s="42"/>
      <c r="K208" s="42"/>
      <c r="L208" s="42"/>
    </row>
    <row r="209" spans="5:12" x14ac:dyDescent="0.25">
      <c r="E209" s="11">
        <v>206</v>
      </c>
      <c r="F209" s="56">
        <v>31</v>
      </c>
      <c r="G209" s="56">
        <v>21</v>
      </c>
      <c r="H209" s="56">
        <v>15</v>
      </c>
      <c r="J209" s="42"/>
      <c r="K209" s="42"/>
      <c r="L209" s="42"/>
    </row>
    <row r="210" spans="5:12" x14ac:dyDescent="0.25">
      <c r="E210" s="11">
        <v>207</v>
      </c>
      <c r="F210" s="56">
        <v>26</v>
      </c>
      <c r="G210" s="56">
        <v>15</v>
      </c>
      <c r="H210" s="56">
        <v>6</v>
      </c>
      <c r="J210" s="42"/>
      <c r="K210" s="42"/>
      <c r="L210" s="42"/>
    </row>
    <row r="211" spans="5:12" x14ac:dyDescent="0.25">
      <c r="E211" s="11">
        <v>208</v>
      </c>
      <c r="F211" s="56">
        <v>21</v>
      </c>
      <c r="G211" s="56">
        <v>6</v>
      </c>
      <c r="H211" s="56">
        <v>21</v>
      </c>
      <c r="J211" s="42"/>
      <c r="K211" s="42"/>
      <c r="L211" s="42"/>
    </row>
    <row r="212" spans="5:12" x14ac:dyDescent="0.25">
      <c r="E212" s="11">
        <v>209</v>
      </c>
      <c r="F212" s="56">
        <v>21</v>
      </c>
      <c r="G212" s="56">
        <v>6</v>
      </c>
      <c r="H212" s="56">
        <v>16</v>
      </c>
      <c r="J212" s="42"/>
      <c r="K212" s="42"/>
      <c r="L212" s="42"/>
    </row>
    <row r="213" spans="5:12" x14ac:dyDescent="0.25">
      <c r="E213" s="11">
        <v>210</v>
      </c>
      <c r="F213" s="56">
        <v>21</v>
      </c>
      <c r="G213" s="56">
        <v>6</v>
      </c>
      <c r="H213" s="56">
        <v>19</v>
      </c>
      <c r="J213" s="42"/>
      <c r="K213" s="42"/>
      <c r="L213" s="42"/>
    </row>
    <row r="214" spans="5:12" x14ac:dyDescent="0.25">
      <c r="E214" s="11">
        <v>211</v>
      </c>
      <c r="F214" s="56">
        <v>21</v>
      </c>
      <c r="G214" s="56">
        <v>16</v>
      </c>
      <c r="H214" s="56">
        <v>22</v>
      </c>
      <c r="J214" s="42"/>
      <c r="K214" s="42"/>
      <c r="L214" s="42"/>
    </row>
    <row r="215" spans="5:12" x14ac:dyDescent="0.25">
      <c r="E215" s="11">
        <v>212</v>
      </c>
      <c r="F215" s="56">
        <v>22</v>
      </c>
      <c r="G215" s="56">
        <v>16</v>
      </c>
      <c r="H215" s="56">
        <v>26</v>
      </c>
      <c r="J215" s="42"/>
      <c r="K215" s="42"/>
      <c r="L215" s="42"/>
    </row>
    <row r="216" spans="5:12" x14ac:dyDescent="0.25">
      <c r="E216" s="11">
        <v>213</v>
      </c>
      <c r="F216" s="56">
        <v>26</v>
      </c>
      <c r="G216" s="56">
        <v>19</v>
      </c>
      <c r="H216" s="56">
        <v>6</v>
      </c>
      <c r="J216" s="42"/>
      <c r="K216" s="42"/>
      <c r="L216" s="42"/>
    </row>
    <row r="217" spans="5:12" x14ac:dyDescent="0.25">
      <c r="E217" s="11">
        <v>214</v>
      </c>
      <c r="F217" s="56">
        <v>26</v>
      </c>
      <c r="G217" s="56">
        <v>6</v>
      </c>
      <c r="H217" s="56">
        <v>18</v>
      </c>
      <c r="J217" s="42"/>
      <c r="K217" s="42"/>
      <c r="L217" s="42"/>
    </row>
    <row r="218" spans="5:12" x14ac:dyDescent="0.25">
      <c r="E218" s="11">
        <v>215</v>
      </c>
      <c r="F218" s="56">
        <v>26</v>
      </c>
      <c r="G218" s="56">
        <v>6</v>
      </c>
      <c r="H218" s="56">
        <v>29</v>
      </c>
      <c r="J218" s="42"/>
      <c r="K218" s="42"/>
      <c r="L218" s="42"/>
    </row>
    <row r="219" spans="5:12" x14ac:dyDescent="0.25">
      <c r="E219" s="11">
        <v>216</v>
      </c>
      <c r="F219" s="56">
        <v>29</v>
      </c>
      <c r="G219" s="56">
        <v>6</v>
      </c>
      <c r="H219" s="56">
        <v>12</v>
      </c>
      <c r="J219" s="42"/>
      <c r="K219" s="42"/>
      <c r="L219" s="42"/>
    </row>
    <row r="220" spans="5:12" x14ac:dyDescent="0.25">
      <c r="E220" s="11">
        <v>217</v>
      </c>
      <c r="F220" s="56">
        <v>29</v>
      </c>
      <c r="G220" s="56">
        <v>12</v>
      </c>
      <c r="H220" s="56">
        <v>23</v>
      </c>
      <c r="J220" s="42"/>
      <c r="K220" s="42"/>
      <c r="L220" s="42"/>
    </row>
    <row r="221" spans="5:12" x14ac:dyDescent="0.25">
      <c r="E221" s="11">
        <v>218</v>
      </c>
      <c r="F221" s="56">
        <v>29</v>
      </c>
      <c r="G221" s="56">
        <v>12</v>
      </c>
      <c r="H221" s="56">
        <v>39</v>
      </c>
      <c r="J221" s="42"/>
      <c r="K221" s="42"/>
      <c r="L221" s="42"/>
    </row>
    <row r="222" spans="5:12" x14ac:dyDescent="0.25">
      <c r="E222" s="11">
        <v>219</v>
      </c>
      <c r="F222" s="56">
        <v>39</v>
      </c>
      <c r="G222" s="56">
        <v>12</v>
      </c>
      <c r="H222" s="56">
        <v>18</v>
      </c>
      <c r="J222" s="42"/>
      <c r="K222" s="42"/>
      <c r="L222" s="42"/>
    </row>
    <row r="223" spans="5:12" x14ac:dyDescent="0.25">
      <c r="E223" s="11">
        <v>220</v>
      </c>
      <c r="F223" s="56">
        <v>39</v>
      </c>
      <c r="G223" s="56">
        <v>18</v>
      </c>
      <c r="H223" s="56">
        <v>7</v>
      </c>
      <c r="J223" s="42"/>
      <c r="K223" s="42"/>
      <c r="L223" s="42"/>
    </row>
    <row r="224" spans="5:12" x14ac:dyDescent="0.25">
      <c r="E224" s="11">
        <v>221</v>
      </c>
      <c r="F224" s="56">
        <v>39</v>
      </c>
      <c r="G224" s="56">
        <v>7</v>
      </c>
      <c r="H224" s="56">
        <v>18</v>
      </c>
      <c r="J224" s="42"/>
      <c r="K224" s="42"/>
      <c r="L224" s="42"/>
    </row>
    <row r="225" spans="5:12" x14ac:dyDescent="0.25">
      <c r="E225" s="11">
        <v>222</v>
      </c>
      <c r="F225" s="56">
        <v>18</v>
      </c>
      <c r="G225" s="56">
        <v>7</v>
      </c>
      <c r="H225" s="56">
        <v>16</v>
      </c>
      <c r="J225" s="42"/>
      <c r="K225" s="42"/>
      <c r="L225" s="42"/>
    </row>
    <row r="226" spans="5:12" x14ac:dyDescent="0.25">
      <c r="E226" s="11">
        <v>223</v>
      </c>
      <c r="F226" s="56">
        <v>18</v>
      </c>
      <c r="G226" s="56">
        <v>7</v>
      </c>
      <c r="H226" s="56">
        <v>17</v>
      </c>
      <c r="J226" s="42"/>
      <c r="K226" s="42"/>
      <c r="L226" s="42"/>
    </row>
    <row r="227" spans="5:12" x14ac:dyDescent="0.25">
      <c r="E227" s="11">
        <v>224</v>
      </c>
      <c r="F227" s="56">
        <v>18</v>
      </c>
      <c r="G227" s="56">
        <v>16</v>
      </c>
      <c r="H227" s="56">
        <v>22</v>
      </c>
      <c r="J227" s="42"/>
      <c r="K227" s="42"/>
      <c r="L227" s="42"/>
    </row>
    <row r="228" spans="5:12" x14ac:dyDescent="0.25">
      <c r="E228" s="11">
        <v>225</v>
      </c>
      <c r="F228" s="56">
        <v>22</v>
      </c>
      <c r="G228" s="56">
        <v>16</v>
      </c>
      <c r="H228" s="56">
        <v>26</v>
      </c>
      <c r="J228" s="42"/>
      <c r="K228" s="42"/>
      <c r="L228" s="42"/>
    </row>
    <row r="229" spans="5:12" x14ac:dyDescent="0.25">
      <c r="E229" s="11">
        <v>226</v>
      </c>
      <c r="F229" s="56">
        <v>26</v>
      </c>
      <c r="G229" s="56">
        <v>17</v>
      </c>
      <c r="H229" s="56">
        <v>17</v>
      </c>
      <c r="J229" s="42"/>
      <c r="K229" s="42"/>
      <c r="L229" s="42"/>
    </row>
    <row r="230" spans="5:12" x14ac:dyDescent="0.25">
      <c r="E230" s="11">
        <v>227</v>
      </c>
      <c r="F230" s="56">
        <v>26</v>
      </c>
      <c r="G230" s="56">
        <v>17</v>
      </c>
      <c r="H230" s="56">
        <v>10</v>
      </c>
      <c r="J230" s="42"/>
      <c r="K230" s="42"/>
      <c r="L230" s="42"/>
    </row>
    <row r="231" spans="5:12" x14ac:dyDescent="0.25">
      <c r="E231" s="11">
        <v>228</v>
      </c>
      <c r="F231" s="56">
        <v>26</v>
      </c>
      <c r="G231" s="56">
        <v>17</v>
      </c>
      <c r="H231" s="56">
        <v>10</v>
      </c>
      <c r="J231" s="42"/>
      <c r="K231" s="42"/>
      <c r="L231" s="42"/>
    </row>
    <row r="232" spans="5:12" x14ac:dyDescent="0.25">
      <c r="E232" s="11">
        <v>229</v>
      </c>
      <c r="F232" s="56">
        <v>17</v>
      </c>
      <c r="G232" s="56">
        <v>10</v>
      </c>
      <c r="H232" s="56">
        <v>14</v>
      </c>
      <c r="J232" s="42"/>
      <c r="K232" s="42"/>
      <c r="L232" s="42"/>
    </row>
    <row r="233" spans="5:12" x14ac:dyDescent="0.25">
      <c r="E233" s="11">
        <v>230</v>
      </c>
      <c r="F233" s="56">
        <v>14</v>
      </c>
      <c r="G233" s="56">
        <v>10</v>
      </c>
      <c r="H233" s="56">
        <v>15</v>
      </c>
      <c r="J233" s="42"/>
      <c r="K233" s="42"/>
      <c r="L233" s="42"/>
    </row>
    <row r="234" spans="5:12" x14ac:dyDescent="0.25">
      <c r="E234" s="11">
        <v>231</v>
      </c>
      <c r="F234" s="56">
        <v>15</v>
      </c>
      <c r="G234" s="56">
        <v>10</v>
      </c>
      <c r="H234" s="56">
        <v>10</v>
      </c>
      <c r="J234" s="42"/>
      <c r="K234" s="42"/>
      <c r="L234" s="42"/>
    </row>
    <row r="235" spans="5:12" x14ac:dyDescent="0.25">
      <c r="E235" s="11">
        <v>232</v>
      </c>
      <c r="F235" s="56">
        <v>15</v>
      </c>
      <c r="G235" s="56">
        <v>10</v>
      </c>
      <c r="H235" s="56">
        <v>19</v>
      </c>
      <c r="J235" s="42"/>
      <c r="K235" s="42"/>
      <c r="L235" s="42"/>
    </row>
    <row r="236" spans="5:12" x14ac:dyDescent="0.25">
      <c r="E236" s="11">
        <v>233</v>
      </c>
      <c r="F236" s="56">
        <v>19</v>
      </c>
      <c r="G236" s="56">
        <v>10</v>
      </c>
      <c r="H236" s="56">
        <v>23</v>
      </c>
      <c r="J236" s="42"/>
      <c r="K236" s="42"/>
      <c r="L236" s="42"/>
    </row>
    <row r="237" spans="5:12" x14ac:dyDescent="0.25">
      <c r="E237" s="11">
        <v>234</v>
      </c>
      <c r="F237" s="56">
        <v>23</v>
      </c>
      <c r="G237" s="56">
        <v>10</v>
      </c>
      <c r="H237" s="56">
        <v>14</v>
      </c>
      <c r="J237" s="42"/>
      <c r="K237" s="42"/>
      <c r="L237" s="42"/>
    </row>
    <row r="238" spans="5:12" x14ac:dyDescent="0.25">
      <c r="E238" s="11">
        <v>235</v>
      </c>
      <c r="F238" s="56">
        <v>23</v>
      </c>
      <c r="G238" s="56">
        <v>14</v>
      </c>
      <c r="H238" s="56">
        <v>15</v>
      </c>
      <c r="J238" s="42"/>
      <c r="K238" s="42"/>
      <c r="L238" s="42"/>
    </row>
    <row r="239" spans="5:12" x14ac:dyDescent="0.25">
      <c r="E239" s="11">
        <v>236</v>
      </c>
      <c r="F239" s="56">
        <v>23</v>
      </c>
      <c r="G239" s="56">
        <v>14</v>
      </c>
      <c r="H239" s="56">
        <v>27</v>
      </c>
      <c r="J239" s="42"/>
      <c r="K239" s="42"/>
      <c r="L239" s="42"/>
    </row>
    <row r="240" spans="5:12" x14ac:dyDescent="0.25">
      <c r="E240" s="11">
        <v>237</v>
      </c>
      <c r="F240" s="56">
        <v>27</v>
      </c>
      <c r="G240" s="56">
        <v>14</v>
      </c>
      <c r="H240" s="56">
        <v>30</v>
      </c>
      <c r="J240" s="42"/>
      <c r="K240" s="42"/>
      <c r="L240" s="42"/>
    </row>
    <row r="241" spans="5:12" x14ac:dyDescent="0.25">
      <c r="E241" s="11">
        <v>238</v>
      </c>
      <c r="F241" s="56">
        <v>30</v>
      </c>
      <c r="G241" s="56">
        <v>15</v>
      </c>
      <c r="H241" s="56">
        <v>22</v>
      </c>
      <c r="J241" s="42"/>
      <c r="K241" s="42"/>
      <c r="L241" s="42"/>
    </row>
    <row r="242" spans="5:12" x14ac:dyDescent="0.25">
      <c r="E242" s="11">
        <v>239</v>
      </c>
      <c r="F242" s="56">
        <v>30</v>
      </c>
      <c r="G242" s="56">
        <v>22</v>
      </c>
      <c r="H242" s="56">
        <v>27</v>
      </c>
      <c r="J242" s="42"/>
      <c r="K242" s="42"/>
      <c r="L242" s="42"/>
    </row>
    <row r="243" spans="5:12" x14ac:dyDescent="0.25">
      <c r="E243" s="11">
        <v>240</v>
      </c>
      <c r="F243" s="56">
        <v>30</v>
      </c>
      <c r="G243" s="56">
        <v>22</v>
      </c>
      <c r="H243" s="56">
        <v>31</v>
      </c>
      <c r="J243" s="42"/>
      <c r="K243" s="42"/>
      <c r="L243" s="42"/>
    </row>
    <row r="244" spans="5:12" x14ac:dyDescent="0.25">
      <c r="E244" s="11">
        <v>241</v>
      </c>
      <c r="F244" s="56">
        <v>31</v>
      </c>
      <c r="G244" s="56">
        <v>22</v>
      </c>
      <c r="H244" s="56">
        <v>12</v>
      </c>
      <c r="J244" s="42"/>
      <c r="K244" s="42"/>
      <c r="L244" s="42"/>
    </row>
    <row r="245" spans="5:12" x14ac:dyDescent="0.25">
      <c r="E245" s="11">
        <v>242</v>
      </c>
      <c r="F245" s="56">
        <v>31</v>
      </c>
      <c r="G245" s="56">
        <v>12</v>
      </c>
      <c r="H245" s="56">
        <v>60</v>
      </c>
      <c r="J245" s="42"/>
      <c r="K245" s="42"/>
      <c r="L245" s="42"/>
    </row>
    <row r="246" spans="5:12" x14ac:dyDescent="0.25">
      <c r="E246" s="11">
        <v>243</v>
      </c>
      <c r="F246" s="56">
        <v>60</v>
      </c>
      <c r="G246" s="56">
        <v>12</v>
      </c>
      <c r="H246" s="56">
        <v>41</v>
      </c>
      <c r="J246" s="42"/>
      <c r="K246" s="42"/>
      <c r="L246" s="42"/>
    </row>
    <row r="247" spans="5:12" x14ac:dyDescent="0.25">
      <c r="E247" s="11">
        <v>244</v>
      </c>
      <c r="F247" s="56">
        <v>60</v>
      </c>
      <c r="G247" s="56">
        <v>12</v>
      </c>
      <c r="H247" s="56">
        <v>39</v>
      </c>
      <c r="J247" s="42"/>
      <c r="K247" s="42"/>
      <c r="L247" s="42"/>
    </row>
    <row r="248" spans="5:12" x14ac:dyDescent="0.25">
      <c r="E248" s="11">
        <v>245</v>
      </c>
      <c r="F248" s="56">
        <v>60</v>
      </c>
      <c r="G248" s="56">
        <v>39</v>
      </c>
      <c r="H248" s="56">
        <v>29</v>
      </c>
      <c r="J248" s="42"/>
      <c r="K248" s="42"/>
      <c r="L248" s="42"/>
    </row>
    <row r="249" spans="5:12" x14ac:dyDescent="0.25">
      <c r="E249" s="11">
        <v>246</v>
      </c>
      <c r="F249" s="56">
        <v>41</v>
      </c>
      <c r="G249" s="56">
        <v>29</v>
      </c>
      <c r="H249" s="56">
        <v>41</v>
      </c>
      <c r="J249" s="42"/>
      <c r="K249" s="42"/>
      <c r="L249" s="42"/>
    </row>
    <row r="250" spans="5:12" x14ac:dyDescent="0.25">
      <c r="E250" s="11">
        <v>247</v>
      </c>
      <c r="F250" s="56">
        <v>41</v>
      </c>
      <c r="G250" s="56">
        <v>29</v>
      </c>
      <c r="H250" s="56">
        <v>31</v>
      </c>
      <c r="J250" s="42"/>
      <c r="K250" s="42"/>
      <c r="L250" s="42"/>
    </row>
    <row r="251" spans="5:12" x14ac:dyDescent="0.25">
      <c r="E251" s="11">
        <v>248</v>
      </c>
      <c r="F251" s="56">
        <v>41</v>
      </c>
      <c r="G251" s="56">
        <v>29</v>
      </c>
      <c r="H251" s="56">
        <v>26</v>
      </c>
      <c r="J251" s="42"/>
      <c r="K251" s="42"/>
      <c r="L251" s="42"/>
    </row>
    <row r="252" spans="5:12" x14ac:dyDescent="0.25">
      <c r="E252" s="11">
        <v>249</v>
      </c>
      <c r="F252" s="56">
        <v>41</v>
      </c>
      <c r="G252" s="56">
        <v>26</v>
      </c>
      <c r="H252" s="56">
        <v>22</v>
      </c>
      <c r="J252" s="42"/>
      <c r="K252" s="42"/>
      <c r="L252" s="42"/>
    </row>
    <row r="253" spans="5:12" x14ac:dyDescent="0.25">
      <c r="E253" s="11">
        <v>250</v>
      </c>
      <c r="F253" s="56">
        <v>31</v>
      </c>
      <c r="G253" s="56">
        <v>22</v>
      </c>
      <c r="H253" s="56">
        <v>42</v>
      </c>
      <c r="J253" s="42"/>
      <c r="K253" s="42"/>
      <c r="L253" s="42"/>
    </row>
    <row r="254" spans="5:12" x14ac:dyDescent="0.25">
      <c r="E254" s="11">
        <v>251</v>
      </c>
      <c r="F254" s="56">
        <v>42</v>
      </c>
      <c r="G254" s="56">
        <v>22</v>
      </c>
      <c r="H254" s="56">
        <v>44</v>
      </c>
      <c r="J254" s="42"/>
      <c r="K254" s="42"/>
      <c r="L254" s="42"/>
    </row>
    <row r="255" spans="5:12" x14ac:dyDescent="0.25">
      <c r="E255" s="11">
        <v>252</v>
      </c>
      <c r="F255" s="56">
        <v>44</v>
      </c>
      <c r="G255" s="56">
        <v>22</v>
      </c>
      <c r="H255" s="56">
        <v>63</v>
      </c>
      <c r="J255" s="42"/>
      <c r="K255" s="42"/>
      <c r="L255" s="42"/>
    </row>
    <row r="256" spans="5:12" x14ac:dyDescent="0.25">
      <c r="E256" s="11">
        <v>253</v>
      </c>
      <c r="F256" s="56">
        <v>63</v>
      </c>
      <c r="G256" s="56">
        <v>42</v>
      </c>
      <c r="H256" s="56">
        <v>46</v>
      </c>
      <c r="J256" s="42"/>
      <c r="K256" s="42"/>
      <c r="L256" s="42"/>
    </row>
    <row r="257" spans="5:12" x14ac:dyDescent="0.25">
      <c r="E257" s="11">
        <v>254</v>
      </c>
      <c r="F257" s="56">
        <v>63</v>
      </c>
      <c r="G257" s="56">
        <v>44</v>
      </c>
      <c r="H257" s="56">
        <v>35</v>
      </c>
      <c r="J257" s="42"/>
      <c r="K257" s="42"/>
      <c r="L257" s="42"/>
    </row>
    <row r="258" spans="5:12" x14ac:dyDescent="0.25">
      <c r="E258" s="11">
        <v>255</v>
      </c>
      <c r="F258" s="56">
        <v>63</v>
      </c>
      <c r="G258" s="56">
        <v>35</v>
      </c>
      <c r="H258" s="56">
        <v>42</v>
      </c>
      <c r="J258" s="42"/>
      <c r="K258" s="42"/>
      <c r="L258" s="42"/>
    </row>
    <row r="259" spans="5:12" x14ac:dyDescent="0.25">
      <c r="E259" s="11">
        <v>256</v>
      </c>
      <c r="F259" s="56">
        <v>46</v>
      </c>
      <c r="G259" s="56">
        <v>35</v>
      </c>
      <c r="H259" s="56">
        <v>27</v>
      </c>
      <c r="J259" s="42"/>
      <c r="K259" s="42"/>
      <c r="L259" s="42"/>
    </row>
    <row r="260" spans="5:12" x14ac:dyDescent="0.25">
      <c r="E260" s="11">
        <v>257</v>
      </c>
      <c r="F260" s="56">
        <v>42</v>
      </c>
      <c r="G260" s="56">
        <v>27</v>
      </c>
      <c r="H260" s="56">
        <v>55</v>
      </c>
      <c r="J260" s="42"/>
      <c r="K260" s="42"/>
      <c r="L260" s="42"/>
    </row>
    <row r="261" spans="5:12" x14ac:dyDescent="0.25">
      <c r="E261" s="11">
        <v>258</v>
      </c>
      <c r="F261" s="56">
        <v>55</v>
      </c>
      <c r="G261" s="56">
        <v>27</v>
      </c>
      <c r="H261" s="56">
        <v>46</v>
      </c>
      <c r="J261" s="42"/>
      <c r="K261" s="42"/>
      <c r="L261" s="42"/>
    </row>
    <row r="262" spans="5:12" x14ac:dyDescent="0.25">
      <c r="E262" s="11">
        <v>259</v>
      </c>
      <c r="F262" s="56">
        <v>55</v>
      </c>
      <c r="G262" s="56">
        <v>27</v>
      </c>
      <c r="H262" s="56">
        <v>59</v>
      </c>
      <c r="J262" s="42"/>
      <c r="K262" s="42"/>
      <c r="L262" s="42"/>
    </row>
    <row r="263" spans="5:12" x14ac:dyDescent="0.25">
      <c r="E263" s="11">
        <v>260</v>
      </c>
      <c r="F263" s="56">
        <v>59</v>
      </c>
      <c r="G263" s="56">
        <v>46</v>
      </c>
      <c r="H263" s="56">
        <v>64</v>
      </c>
      <c r="J263" s="42"/>
      <c r="K263" s="42"/>
      <c r="L263" s="42"/>
    </row>
    <row r="264" spans="5:12" x14ac:dyDescent="0.25">
      <c r="E264" s="11">
        <v>261</v>
      </c>
      <c r="F264" s="56">
        <v>64</v>
      </c>
      <c r="G264" s="56">
        <v>46</v>
      </c>
      <c r="H264" s="56">
        <v>40</v>
      </c>
      <c r="J264" s="42"/>
      <c r="K264" s="42"/>
      <c r="L264" s="42"/>
    </row>
    <row r="265" spans="5:12" x14ac:dyDescent="0.25">
      <c r="E265" s="11">
        <v>262</v>
      </c>
      <c r="F265" s="56">
        <v>64</v>
      </c>
      <c r="G265" s="56">
        <v>40</v>
      </c>
      <c r="H265" s="56">
        <v>51</v>
      </c>
      <c r="J265" s="42"/>
      <c r="K265" s="42"/>
      <c r="L265" s="42"/>
    </row>
    <row r="266" spans="5:12" x14ac:dyDescent="0.25">
      <c r="E266" s="11">
        <v>263</v>
      </c>
      <c r="F266" s="56">
        <v>64</v>
      </c>
      <c r="G266" s="56">
        <v>40</v>
      </c>
      <c r="H266" s="56">
        <v>57</v>
      </c>
      <c r="J266" s="42"/>
      <c r="K266" s="42"/>
      <c r="L266" s="42"/>
    </row>
    <row r="267" spans="5:12" x14ac:dyDescent="0.25">
      <c r="E267" s="11">
        <v>264</v>
      </c>
      <c r="F267" s="56">
        <v>57</v>
      </c>
      <c r="G267" s="56">
        <v>40</v>
      </c>
      <c r="H267" s="56">
        <v>77</v>
      </c>
      <c r="J267" s="42"/>
      <c r="K267" s="42"/>
      <c r="L267" s="42"/>
    </row>
    <row r="268" spans="5:12" x14ac:dyDescent="0.25">
      <c r="E268" s="11">
        <v>265</v>
      </c>
      <c r="F268" s="56">
        <v>77</v>
      </c>
      <c r="G268" s="56">
        <v>51</v>
      </c>
      <c r="H268" s="56">
        <v>69</v>
      </c>
      <c r="J268" s="42"/>
      <c r="K268" s="42"/>
      <c r="L268" s="42"/>
    </row>
    <row r="269" spans="5:12" x14ac:dyDescent="0.25">
      <c r="E269" s="11">
        <v>266</v>
      </c>
      <c r="F269" s="56">
        <v>77</v>
      </c>
      <c r="G269" s="56">
        <v>57</v>
      </c>
      <c r="H269" s="56">
        <v>55</v>
      </c>
      <c r="J269" s="42"/>
      <c r="K269" s="42"/>
      <c r="L269" s="42"/>
    </row>
    <row r="270" spans="5:12" x14ac:dyDescent="0.25">
      <c r="E270" s="11">
        <v>267</v>
      </c>
      <c r="F270" s="56">
        <v>77</v>
      </c>
      <c r="G270" s="56">
        <v>55</v>
      </c>
      <c r="H270" s="56">
        <v>75</v>
      </c>
      <c r="J270" s="42"/>
      <c r="K270" s="42"/>
      <c r="L270" s="42"/>
    </row>
    <row r="271" spans="5:12" x14ac:dyDescent="0.25">
      <c r="E271" s="11">
        <v>268</v>
      </c>
      <c r="F271" s="56">
        <v>75</v>
      </c>
      <c r="G271" s="56">
        <v>55</v>
      </c>
      <c r="H271" s="56">
        <v>72</v>
      </c>
      <c r="J271" s="42"/>
      <c r="K271" s="42"/>
      <c r="L271" s="42"/>
    </row>
    <row r="272" spans="5:12" x14ac:dyDescent="0.25">
      <c r="E272" s="11">
        <v>269</v>
      </c>
      <c r="F272" s="56">
        <v>75</v>
      </c>
      <c r="G272" s="56">
        <v>55</v>
      </c>
      <c r="H272" s="56">
        <v>68</v>
      </c>
      <c r="J272" s="42"/>
      <c r="K272" s="42"/>
      <c r="L272" s="42"/>
    </row>
    <row r="273" spans="5:12" x14ac:dyDescent="0.25">
      <c r="E273" s="11">
        <v>270</v>
      </c>
      <c r="F273" s="56">
        <v>75</v>
      </c>
      <c r="G273" s="56">
        <v>68</v>
      </c>
      <c r="H273" s="56">
        <v>35</v>
      </c>
      <c r="J273" s="42"/>
      <c r="K273" s="42"/>
      <c r="L273" s="42"/>
    </row>
    <row r="274" spans="5:12" x14ac:dyDescent="0.25">
      <c r="E274" s="11">
        <v>271</v>
      </c>
      <c r="F274" s="56">
        <v>72</v>
      </c>
      <c r="G274" s="56">
        <v>35</v>
      </c>
      <c r="H274" s="56">
        <v>48</v>
      </c>
      <c r="J274" s="42"/>
      <c r="K274" s="42"/>
      <c r="L274" s="42"/>
    </row>
    <row r="275" spans="5:12" x14ac:dyDescent="0.25">
      <c r="E275" s="11">
        <v>272</v>
      </c>
      <c r="F275" s="56">
        <v>68</v>
      </c>
      <c r="G275" s="56">
        <v>35</v>
      </c>
      <c r="H275" s="56">
        <v>42</v>
      </c>
      <c r="J275" s="42"/>
      <c r="K275" s="42"/>
      <c r="L275" s="42"/>
    </row>
    <row r="276" spans="5:12" x14ac:dyDescent="0.25">
      <c r="E276" s="11">
        <v>273</v>
      </c>
      <c r="F276" s="56">
        <v>48</v>
      </c>
      <c r="G276" s="56">
        <v>35</v>
      </c>
      <c r="H276" s="56">
        <v>57</v>
      </c>
      <c r="J276" s="42"/>
      <c r="K276" s="42"/>
      <c r="L276" s="42"/>
    </row>
    <row r="277" spans="5:12" x14ac:dyDescent="0.25">
      <c r="E277" s="11">
        <v>274</v>
      </c>
      <c r="F277" s="56">
        <v>57</v>
      </c>
      <c r="G277" s="56">
        <v>42</v>
      </c>
      <c r="H277" s="56">
        <v>45</v>
      </c>
      <c r="J277" s="42"/>
      <c r="K277" s="42"/>
      <c r="L277" s="42"/>
    </row>
    <row r="278" spans="5:12" x14ac:dyDescent="0.25">
      <c r="E278" s="11">
        <v>275</v>
      </c>
      <c r="F278" s="56">
        <v>57</v>
      </c>
      <c r="G278" s="56">
        <v>42</v>
      </c>
      <c r="H278" s="56">
        <v>17</v>
      </c>
      <c r="J278" s="42"/>
      <c r="K278" s="42"/>
      <c r="L278" s="42"/>
    </row>
    <row r="279" spans="5:12" x14ac:dyDescent="0.25">
      <c r="E279" s="11">
        <v>276</v>
      </c>
      <c r="F279" s="56">
        <v>57</v>
      </c>
      <c r="G279" s="56">
        <v>17</v>
      </c>
      <c r="H279" s="56">
        <v>27</v>
      </c>
      <c r="J279" s="42"/>
      <c r="K279" s="42"/>
      <c r="L279" s="42"/>
    </row>
    <row r="280" spans="5:12" x14ac:dyDescent="0.25">
      <c r="E280" s="11">
        <v>277</v>
      </c>
      <c r="F280" s="56">
        <v>45</v>
      </c>
      <c r="G280" s="56">
        <v>17</v>
      </c>
      <c r="H280" s="56">
        <v>43</v>
      </c>
      <c r="J280" s="42"/>
      <c r="K280" s="42"/>
      <c r="L280" s="42"/>
    </row>
    <row r="281" spans="5:12" x14ac:dyDescent="0.25">
      <c r="E281" s="11">
        <v>278</v>
      </c>
      <c r="F281" s="56">
        <v>43</v>
      </c>
      <c r="G281" s="56">
        <v>17</v>
      </c>
      <c r="H281" s="56">
        <v>65</v>
      </c>
      <c r="J281" s="42"/>
      <c r="K281" s="42"/>
      <c r="L281" s="42"/>
    </row>
    <row r="282" spans="5:12" x14ac:dyDescent="0.25">
      <c r="E282" s="11">
        <v>279</v>
      </c>
      <c r="F282" s="56">
        <v>65</v>
      </c>
      <c r="G282" s="56">
        <v>27</v>
      </c>
      <c r="H282" s="56">
        <v>36</v>
      </c>
      <c r="J282" s="42"/>
      <c r="K282" s="42"/>
      <c r="L282" s="42"/>
    </row>
    <row r="283" spans="5:12" x14ac:dyDescent="0.25">
      <c r="E283" s="11">
        <v>280</v>
      </c>
      <c r="F283" s="56">
        <v>65</v>
      </c>
      <c r="G283" s="56">
        <v>36</v>
      </c>
      <c r="H283" s="56">
        <v>44</v>
      </c>
      <c r="J283" s="42"/>
      <c r="K283" s="42"/>
      <c r="L283" s="42"/>
    </row>
    <row r="284" spans="5:12" x14ac:dyDescent="0.25">
      <c r="E284" s="11">
        <v>281</v>
      </c>
      <c r="F284" s="56">
        <v>65</v>
      </c>
      <c r="G284" s="56">
        <v>36</v>
      </c>
      <c r="H284" s="56">
        <v>54</v>
      </c>
      <c r="J284" s="42"/>
      <c r="K284" s="42"/>
      <c r="L284" s="42"/>
    </row>
    <row r="285" spans="5:12" x14ac:dyDescent="0.25">
      <c r="E285" s="11">
        <v>282</v>
      </c>
      <c r="F285" s="56">
        <v>54</v>
      </c>
      <c r="G285" s="56">
        <v>36</v>
      </c>
      <c r="H285" s="56">
        <v>54</v>
      </c>
      <c r="J285" s="42"/>
      <c r="K285" s="42"/>
      <c r="L285" s="42"/>
    </row>
    <row r="286" spans="5:12" x14ac:dyDescent="0.25">
      <c r="E286" s="11">
        <v>283</v>
      </c>
      <c r="F286" s="56">
        <v>54</v>
      </c>
      <c r="G286" s="56">
        <v>44</v>
      </c>
      <c r="H286" s="56">
        <v>29</v>
      </c>
      <c r="J286" s="42"/>
      <c r="K286" s="42"/>
      <c r="L286" s="42"/>
    </row>
    <row r="287" spans="5:12" x14ac:dyDescent="0.25">
      <c r="E287" s="11">
        <v>284</v>
      </c>
      <c r="F287" s="56">
        <v>54</v>
      </c>
      <c r="G287" s="56">
        <v>29</v>
      </c>
      <c r="H287" s="56">
        <v>43</v>
      </c>
      <c r="J287" s="42"/>
      <c r="K287" s="42"/>
      <c r="L287" s="42"/>
    </row>
    <row r="288" spans="5:12" x14ac:dyDescent="0.25">
      <c r="E288" s="11">
        <v>285</v>
      </c>
      <c r="F288" s="56">
        <v>54</v>
      </c>
      <c r="G288" s="56">
        <v>29</v>
      </c>
      <c r="H288" s="56">
        <v>50</v>
      </c>
      <c r="J288" s="42"/>
      <c r="K288" s="42"/>
      <c r="L288" s="42"/>
    </row>
    <row r="289" spans="5:12" x14ac:dyDescent="0.25">
      <c r="E289" s="11">
        <v>286</v>
      </c>
      <c r="F289" s="56">
        <v>50</v>
      </c>
      <c r="G289" s="56">
        <v>29</v>
      </c>
      <c r="H289" s="56">
        <v>47</v>
      </c>
      <c r="J289" s="42"/>
      <c r="K289" s="42"/>
      <c r="L289" s="42"/>
    </row>
    <row r="290" spans="5:12" x14ac:dyDescent="0.25">
      <c r="E290" s="11">
        <v>287</v>
      </c>
      <c r="F290" s="56">
        <v>50</v>
      </c>
      <c r="G290" s="56">
        <v>43</v>
      </c>
      <c r="H290" s="56">
        <v>43</v>
      </c>
      <c r="J290" s="42"/>
      <c r="K290" s="42"/>
      <c r="L290" s="42"/>
    </row>
    <row r="291" spans="5:12" x14ac:dyDescent="0.25">
      <c r="E291" s="11">
        <v>288</v>
      </c>
      <c r="F291" s="56">
        <v>50</v>
      </c>
      <c r="G291" s="56">
        <v>43</v>
      </c>
      <c r="H291" s="56">
        <v>50</v>
      </c>
      <c r="J291" s="42"/>
      <c r="K291" s="42"/>
      <c r="L291" s="42"/>
    </row>
    <row r="292" spans="5:12" x14ac:dyDescent="0.25">
      <c r="E292" s="11">
        <v>289</v>
      </c>
      <c r="F292" s="56">
        <v>50</v>
      </c>
      <c r="G292" s="56">
        <v>43</v>
      </c>
      <c r="H292" s="56">
        <v>47</v>
      </c>
      <c r="J292" s="42"/>
      <c r="K292" s="42"/>
      <c r="L292" s="42"/>
    </row>
    <row r="293" spans="5:12" x14ac:dyDescent="0.25">
      <c r="E293" s="11">
        <v>290</v>
      </c>
      <c r="F293" s="56">
        <v>50</v>
      </c>
      <c r="G293" s="56">
        <v>43</v>
      </c>
      <c r="H293" s="56">
        <v>22</v>
      </c>
      <c r="J293" s="42"/>
      <c r="K293" s="42"/>
      <c r="L293" s="42"/>
    </row>
    <row r="294" spans="5:12" x14ac:dyDescent="0.25">
      <c r="E294" s="11">
        <v>291</v>
      </c>
      <c r="F294" s="56">
        <v>50</v>
      </c>
      <c r="G294" s="56">
        <v>22</v>
      </c>
      <c r="H294" s="56">
        <v>31</v>
      </c>
      <c r="J294" s="42"/>
      <c r="K294" s="42"/>
      <c r="L294" s="42"/>
    </row>
    <row r="295" spans="5:12" x14ac:dyDescent="0.25">
      <c r="E295" s="11">
        <v>292</v>
      </c>
      <c r="F295" s="56">
        <v>47</v>
      </c>
      <c r="G295" s="56">
        <v>22</v>
      </c>
      <c r="H295" s="56">
        <v>43</v>
      </c>
      <c r="J295" s="42"/>
      <c r="K295" s="42"/>
      <c r="L295" s="42"/>
    </row>
    <row r="296" spans="5:12" x14ac:dyDescent="0.25">
      <c r="E296" s="11">
        <v>293</v>
      </c>
      <c r="F296" s="56">
        <v>43</v>
      </c>
      <c r="G296" s="56">
        <v>22</v>
      </c>
      <c r="H296" s="56">
        <v>25</v>
      </c>
      <c r="J296" s="42"/>
      <c r="K296" s="42"/>
      <c r="L296" s="42"/>
    </row>
    <row r="297" spans="5:12" x14ac:dyDescent="0.25">
      <c r="E297" s="11">
        <v>294</v>
      </c>
      <c r="F297" s="56">
        <v>43</v>
      </c>
      <c r="G297" s="56">
        <v>25</v>
      </c>
      <c r="H297" s="56">
        <v>40</v>
      </c>
      <c r="J297" s="42"/>
      <c r="K297" s="42"/>
      <c r="L297" s="42"/>
    </row>
    <row r="298" spans="5:12" x14ac:dyDescent="0.25">
      <c r="E298" s="11">
        <v>295</v>
      </c>
      <c r="F298" s="56">
        <v>43</v>
      </c>
      <c r="G298" s="56">
        <v>25</v>
      </c>
      <c r="H298" s="56">
        <v>60</v>
      </c>
      <c r="J298" s="42"/>
      <c r="K298" s="42"/>
      <c r="L298" s="42"/>
    </row>
    <row r="299" spans="5:12" x14ac:dyDescent="0.25">
      <c r="E299" s="11">
        <v>296</v>
      </c>
      <c r="F299" s="56">
        <v>60</v>
      </c>
      <c r="G299" s="56">
        <v>25</v>
      </c>
      <c r="H299" s="56">
        <v>38</v>
      </c>
      <c r="J299" s="42"/>
      <c r="K299" s="42"/>
      <c r="L299" s="42"/>
    </row>
    <row r="300" spans="5:12" x14ac:dyDescent="0.25">
      <c r="E300" s="11">
        <v>297</v>
      </c>
      <c r="F300" s="56">
        <v>60</v>
      </c>
      <c r="G300" s="56">
        <v>38</v>
      </c>
      <c r="H300" s="56">
        <v>21</v>
      </c>
      <c r="J300" s="42"/>
      <c r="K300" s="42"/>
      <c r="L300" s="42"/>
    </row>
    <row r="301" spans="5:12" x14ac:dyDescent="0.25">
      <c r="E301" s="11">
        <v>298</v>
      </c>
      <c r="F301" s="56">
        <v>60</v>
      </c>
      <c r="G301" s="56">
        <v>21</v>
      </c>
      <c r="H301" s="56">
        <v>22</v>
      </c>
      <c r="J301" s="42"/>
      <c r="K301" s="42"/>
      <c r="L301" s="42"/>
    </row>
    <row r="302" spans="5:12" x14ac:dyDescent="0.25">
      <c r="E302" s="11">
        <v>299</v>
      </c>
      <c r="F302" s="56">
        <v>38</v>
      </c>
      <c r="G302" s="56">
        <v>21</v>
      </c>
      <c r="H302" s="56">
        <v>34</v>
      </c>
      <c r="J302" s="42"/>
      <c r="K302" s="42"/>
      <c r="L302" s="42"/>
    </row>
    <row r="303" spans="5:12" x14ac:dyDescent="0.25">
      <c r="E303" s="11">
        <v>300</v>
      </c>
      <c r="F303" s="56">
        <v>34</v>
      </c>
      <c r="G303" s="56">
        <v>21</v>
      </c>
      <c r="H303" s="56">
        <v>38</v>
      </c>
      <c r="J303" s="42"/>
      <c r="K303" s="42"/>
      <c r="L303" s="42"/>
    </row>
    <row r="304" spans="5:12" x14ac:dyDescent="0.25">
      <c r="E304" s="11">
        <v>301</v>
      </c>
      <c r="F304" s="56">
        <v>38</v>
      </c>
      <c r="G304" s="56">
        <v>22</v>
      </c>
      <c r="H304" s="56">
        <v>29</v>
      </c>
      <c r="J304" s="42"/>
      <c r="K304" s="42"/>
      <c r="L304" s="42"/>
    </row>
    <row r="305" spans="5:12" x14ac:dyDescent="0.25">
      <c r="E305" s="11">
        <v>302</v>
      </c>
      <c r="F305" s="56">
        <v>38</v>
      </c>
      <c r="G305" s="56">
        <v>29</v>
      </c>
      <c r="H305" s="56">
        <v>48</v>
      </c>
      <c r="J305" s="42"/>
      <c r="K305" s="42"/>
      <c r="L305" s="42"/>
    </row>
    <row r="306" spans="5:12" x14ac:dyDescent="0.25">
      <c r="E306" s="11">
        <v>303</v>
      </c>
      <c r="F306" s="56">
        <v>48</v>
      </c>
      <c r="G306" s="56">
        <v>29</v>
      </c>
      <c r="H306" s="56">
        <v>38</v>
      </c>
      <c r="J306" s="42"/>
      <c r="K306" s="42"/>
      <c r="L306" s="42"/>
    </row>
    <row r="307" spans="5:12" x14ac:dyDescent="0.25">
      <c r="E307" s="11">
        <v>304</v>
      </c>
      <c r="F307" s="56">
        <v>48</v>
      </c>
      <c r="G307" s="56">
        <v>29</v>
      </c>
      <c r="H307" s="56">
        <v>20</v>
      </c>
      <c r="J307" s="42"/>
      <c r="K307" s="42"/>
      <c r="L307" s="42"/>
    </row>
    <row r="308" spans="5:12" x14ac:dyDescent="0.25">
      <c r="E308" s="11">
        <v>305</v>
      </c>
      <c r="F308" s="56">
        <v>48</v>
      </c>
      <c r="G308" s="56">
        <v>20</v>
      </c>
      <c r="H308" s="56">
        <v>24</v>
      </c>
      <c r="J308" s="42"/>
      <c r="K308" s="42"/>
      <c r="L308" s="42"/>
    </row>
    <row r="309" spans="5:12" x14ac:dyDescent="0.25">
      <c r="E309" s="11">
        <v>306</v>
      </c>
      <c r="F309" s="56">
        <v>38</v>
      </c>
      <c r="G309" s="56">
        <v>20</v>
      </c>
      <c r="H309" s="56">
        <v>47</v>
      </c>
      <c r="J309" s="42"/>
      <c r="K309" s="42"/>
      <c r="L309" s="42"/>
    </row>
    <row r="310" spans="5:12" x14ac:dyDescent="0.25">
      <c r="E310" s="11">
        <v>307</v>
      </c>
      <c r="F310" s="56">
        <v>47</v>
      </c>
      <c r="G310" s="56">
        <v>20</v>
      </c>
      <c r="H310" s="56">
        <v>45</v>
      </c>
      <c r="J310" s="42"/>
      <c r="K310" s="42"/>
      <c r="L310" s="42"/>
    </row>
    <row r="311" spans="5:12" x14ac:dyDescent="0.25">
      <c r="E311" s="11">
        <v>308</v>
      </c>
      <c r="F311" s="56">
        <v>47</v>
      </c>
      <c r="G311" s="56">
        <v>24</v>
      </c>
      <c r="H311" s="56">
        <v>39</v>
      </c>
      <c r="J311" s="42"/>
      <c r="K311" s="42"/>
      <c r="L311" s="42"/>
    </row>
    <row r="312" spans="5:12" x14ac:dyDescent="0.25">
      <c r="E312" s="11">
        <v>309</v>
      </c>
      <c r="F312" s="56">
        <v>47</v>
      </c>
      <c r="G312" s="56">
        <v>39</v>
      </c>
      <c r="H312" s="56">
        <v>51</v>
      </c>
      <c r="J312" s="42"/>
      <c r="K312" s="42"/>
      <c r="L312" s="42"/>
    </row>
    <row r="313" spans="5:12" x14ac:dyDescent="0.25">
      <c r="E313" s="11">
        <v>310</v>
      </c>
      <c r="F313" s="56">
        <v>51</v>
      </c>
      <c r="G313" s="56">
        <v>39</v>
      </c>
      <c r="H313" s="56">
        <v>24</v>
      </c>
      <c r="J313" s="42"/>
      <c r="K313" s="42"/>
      <c r="L313" s="42"/>
    </row>
    <row r="314" spans="5:12" x14ac:dyDescent="0.25">
      <c r="E314" s="11">
        <v>311</v>
      </c>
      <c r="F314" s="56">
        <v>51</v>
      </c>
      <c r="G314" s="56">
        <v>24</v>
      </c>
      <c r="H314" s="56">
        <v>30</v>
      </c>
      <c r="J314" s="42"/>
      <c r="K314" s="42"/>
      <c r="L314" s="42"/>
    </row>
    <row r="315" spans="5:12" x14ac:dyDescent="0.25">
      <c r="E315" s="11">
        <v>312</v>
      </c>
      <c r="F315" s="56">
        <v>51</v>
      </c>
      <c r="G315" s="56">
        <v>24</v>
      </c>
      <c r="H315" s="56">
        <v>36</v>
      </c>
      <c r="J315" s="42"/>
      <c r="K315" s="42"/>
      <c r="L315" s="42"/>
    </row>
    <row r="316" spans="5:12" x14ac:dyDescent="0.25">
      <c r="E316" s="11">
        <v>313</v>
      </c>
      <c r="F316" s="56">
        <v>36</v>
      </c>
      <c r="G316" s="56">
        <v>24</v>
      </c>
      <c r="H316" s="56">
        <v>45</v>
      </c>
      <c r="J316" s="42"/>
      <c r="K316" s="42"/>
      <c r="L316" s="42"/>
    </row>
    <row r="317" spans="5:12" x14ac:dyDescent="0.25">
      <c r="E317" s="11">
        <v>314</v>
      </c>
      <c r="F317" s="56">
        <v>45</v>
      </c>
      <c r="G317" s="56">
        <v>30</v>
      </c>
      <c r="H317" s="56">
        <v>59</v>
      </c>
      <c r="J317" s="42"/>
      <c r="K317" s="42"/>
      <c r="L317" s="42"/>
    </row>
    <row r="318" spans="5:12" x14ac:dyDescent="0.25">
      <c r="E318" s="11">
        <v>315</v>
      </c>
      <c r="F318" s="56">
        <v>59</v>
      </c>
      <c r="G318" s="56">
        <v>36</v>
      </c>
      <c r="H318" s="56">
        <v>55</v>
      </c>
      <c r="J318" s="42"/>
      <c r="K318" s="42"/>
      <c r="L318" s="42"/>
    </row>
    <row r="319" spans="5:12" x14ac:dyDescent="0.25">
      <c r="E319" s="11">
        <v>316</v>
      </c>
      <c r="F319" s="56">
        <v>59</v>
      </c>
      <c r="G319" s="56">
        <v>45</v>
      </c>
      <c r="H319" s="56">
        <v>39</v>
      </c>
      <c r="J319" s="42"/>
      <c r="K319" s="42"/>
      <c r="L319" s="42"/>
    </row>
    <row r="320" spans="5:12" x14ac:dyDescent="0.25">
      <c r="E320" s="11">
        <v>317</v>
      </c>
      <c r="F320" s="56">
        <v>59</v>
      </c>
      <c r="G320" s="56">
        <v>39</v>
      </c>
      <c r="H320" s="56">
        <v>21</v>
      </c>
      <c r="J320" s="42"/>
      <c r="K320" s="42"/>
      <c r="L320" s="42"/>
    </row>
    <row r="321" spans="5:12" x14ac:dyDescent="0.25">
      <c r="E321" s="11">
        <v>318</v>
      </c>
      <c r="F321" s="56">
        <v>55</v>
      </c>
      <c r="G321" s="56">
        <v>21</v>
      </c>
      <c r="H321" s="56">
        <v>28</v>
      </c>
      <c r="J321" s="42"/>
      <c r="K321" s="42"/>
      <c r="L321" s="42"/>
    </row>
    <row r="322" spans="5:12" x14ac:dyDescent="0.25">
      <c r="E322" s="11">
        <v>319</v>
      </c>
      <c r="F322" s="56">
        <v>39</v>
      </c>
      <c r="G322" s="56">
        <v>21</v>
      </c>
      <c r="H322" s="56">
        <v>24</v>
      </c>
      <c r="J322" s="42"/>
      <c r="K322" s="42"/>
      <c r="L322" s="42"/>
    </row>
    <row r="323" spans="5:12" x14ac:dyDescent="0.25">
      <c r="E323" s="11">
        <v>320</v>
      </c>
      <c r="F323" s="56">
        <v>28</v>
      </c>
      <c r="G323" s="56">
        <v>21</v>
      </c>
      <c r="H323" s="56">
        <v>45</v>
      </c>
      <c r="J323" s="42"/>
      <c r="K323" s="42"/>
      <c r="L323" s="42"/>
    </row>
    <row r="324" spans="5:12" x14ac:dyDescent="0.25">
      <c r="E324" s="11">
        <v>321</v>
      </c>
      <c r="F324" s="56">
        <v>45</v>
      </c>
      <c r="G324" s="56">
        <v>24</v>
      </c>
      <c r="H324" s="56">
        <v>33</v>
      </c>
      <c r="J324" s="42"/>
      <c r="K324" s="42"/>
      <c r="L324" s="42"/>
    </row>
    <row r="325" spans="5:12" x14ac:dyDescent="0.25">
      <c r="E325" s="11">
        <v>322</v>
      </c>
      <c r="F325" s="56">
        <v>45</v>
      </c>
      <c r="G325" s="56">
        <v>24</v>
      </c>
      <c r="H325" s="56">
        <v>35</v>
      </c>
      <c r="J325" s="42"/>
      <c r="K325" s="42"/>
      <c r="L325" s="42"/>
    </row>
    <row r="326" spans="5:12" x14ac:dyDescent="0.25">
      <c r="E326" s="11">
        <v>323</v>
      </c>
      <c r="F326" s="56">
        <v>45</v>
      </c>
      <c r="G326" s="56">
        <v>33</v>
      </c>
      <c r="H326" s="56">
        <v>45</v>
      </c>
      <c r="J326" s="42"/>
      <c r="K326" s="42"/>
      <c r="L326" s="42"/>
    </row>
    <row r="327" spans="5:12" x14ac:dyDescent="0.25">
      <c r="E327" s="11">
        <v>324</v>
      </c>
      <c r="F327" s="56">
        <v>45</v>
      </c>
      <c r="G327" s="56">
        <v>33</v>
      </c>
      <c r="H327" s="56">
        <v>48</v>
      </c>
      <c r="J327" s="42"/>
      <c r="K327" s="42"/>
      <c r="L327" s="42"/>
    </row>
    <row r="328" spans="5:12" x14ac:dyDescent="0.25">
      <c r="E328" s="11">
        <v>325</v>
      </c>
      <c r="F328" s="56">
        <v>48</v>
      </c>
      <c r="G328" s="56">
        <v>35</v>
      </c>
      <c r="H328" s="56">
        <v>42</v>
      </c>
      <c r="J328" s="42"/>
      <c r="K328" s="42"/>
      <c r="L328" s="42"/>
    </row>
    <row r="329" spans="5:12" x14ac:dyDescent="0.25">
      <c r="E329" s="11">
        <v>326</v>
      </c>
      <c r="F329" s="56">
        <v>48</v>
      </c>
      <c r="G329" s="56">
        <v>42</v>
      </c>
      <c r="H329" s="56">
        <v>29</v>
      </c>
      <c r="J329" s="42"/>
      <c r="K329" s="42"/>
      <c r="L329" s="42"/>
    </row>
    <row r="330" spans="5:12" x14ac:dyDescent="0.25">
      <c r="E330" s="11">
        <v>327</v>
      </c>
      <c r="F330" s="56">
        <v>48</v>
      </c>
      <c r="G330" s="56">
        <v>29</v>
      </c>
      <c r="H330" s="56">
        <v>63</v>
      </c>
      <c r="J330" s="42"/>
      <c r="K330" s="42"/>
      <c r="L330" s="42"/>
    </row>
    <row r="331" spans="5:12" x14ac:dyDescent="0.25">
      <c r="E331" s="11">
        <v>328</v>
      </c>
      <c r="F331" s="56">
        <v>63</v>
      </c>
      <c r="G331" s="56">
        <v>29</v>
      </c>
      <c r="H331" s="56">
        <v>58</v>
      </c>
      <c r="J331" s="42"/>
      <c r="K331" s="42"/>
      <c r="L331" s="42"/>
    </row>
    <row r="332" spans="5:12" x14ac:dyDescent="0.25">
      <c r="E332" s="11">
        <v>329</v>
      </c>
      <c r="F332" s="56">
        <v>63</v>
      </c>
      <c r="G332" s="56">
        <v>29</v>
      </c>
      <c r="H332" s="56">
        <v>44</v>
      </c>
      <c r="J332" s="42"/>
      <c r="K332" s="42"/>
      <c r="L332" s="42"/>
    </row>
    <row r="333" spans="5:12" x14ac:dyDescent="0.25">
      <c r="E333" s="11">
        <v>330</v>
      </c>
      <c r="F333" s="56">
        <v>63</v>
      </c>
      <c r="G333" s="56">
        <v>44</v>
      </c>
      <c r="H333" s="56">
        <v>54</v>
      </c>
      <c r="J333" s="42"/>
      <c r="K333" s="42"/>
      <c r="L333" s="42"/>
    </row>
    <row r="334" spans="5:12" x14ac:dyDescent="0.25">
      <c r="E334" s="11">
        <v>331</v>
      </c>
      <c r="F334" s="56">
        <v>58</v>
      </c>
      <c r="G334" s="56">
        <v>44</v>
      </c>
      <c r="H334" s="56">
        <v>40</v>
      </c>
      <c r="J334" s="42"/>
      <c r="K334" s="42"/>
      <c r="L334" s="42"/>
    </row>
    <row r="335" spans="5:12" x14ac:dyDescent="0.25">
      <c r="E335" s="11">
        <v>332</v>
      </c>
      <c r="F335" s="56">
        <v>54</v>
      </c>
      <c r="G335" s="56">
        <v>40</v>
      </c>
      <c r="H335" s="56">
        <v>35</v>
      </c>
      <c r="J335" s="42"/>
      <c r="K335" s="42"/>
      <c r="L335" s="42"/>
    </row>
    <row r="336" spans="5:12" x14ac:dyDescent="0.25">
      <c r="E336" s="11">
        <v>333</v>
      </c>
      <c r="F336" s="56">
        <v>54</v>
      </c>
      <c r="G336" s="56">
        <v>35</v>
      </c>
      <c r="H336" s="56">
        <v>40</v>
      </c>
      <c r="J336" s="42"/>
      <c r="K336" s="42"/>
      <c r="L336" s="42"/>
    </row>
    <row r="337" spans="5:12" x14ac:dyDescent="0.25">
      <c r="E337" s="11">
        <v>334</v>
      </c>
      <c r="F337" s="56">
        <v>40</v>
      </c>
      <c r="G337" s="56">
        <v>35</v>
      </c>
      <c r="H337" s="56">
        <v>49</v>
      </c>
      <c r="J337" s="42"/>
      <c r="K337" s="42"/>
      <c r="L337" s="42"/>
    </row>
    <row r="338" spans="5:12" x14ac:dyDescent="0.25">
      <c r="E338" s="11">
        <v>335</v>
      </c>
      <c r="F338" s="56">
        <v>49</v>
      </c>
      <c r="G338" s="56">
        <v>35</v>
      </c>
      <c r="H338" s="56">
        <v>52</v>
      </c>
      <c r="J338" s="42"/>
      <c r="K338" s="42"/>
      <c r="L338" s="42"/>
    </row>
    <row r="339" spans="5:12" x14ac:dyDescent="0.25">
      <c r="E339" s="11">
        <v>336</v>
      </c>
      <c r="F339" s="56">
        <v>52</v>
      </c>
      <c r="G339" s="56">
        <v>40</v>
      </c>
      <c r="H339" s="56">
        <v>36</v>
      </c>
      <c r="J339" s="42"/>
      <c r="K339" s="42"/>
      <c r="L339" s="42"/>
    </row>
    <row r="340" spans="5:12" x14ac:dyDescent="0.25">
      <c r="E340" s="11">
        <v>337</v>
      </c>
      <c r="F340" s="56">
        <v>52</v>
      </c>
      <c r="G340" s="56">
        <v>36</v>
      </c>
      <c r="H340" s="56">
        <v>63</v>
      </c>
      <c r="J340" s="42"/>
      <c r="K340" s="42"/>
      <c r="L340" s="42"/>
    </row>
    <row r="341" spans="5:12" x14ac:dyDescent="0.25">
      <c r="E341" s="11">
        <v>338</v>
      </c>
      <c r="F341" s="56">
        <v>63</v>
      </c>
      <c r="G341" s="56">
        <v>36</v>
      </c>
      <c r="H341" s="56">
        <v>34</v>
      </c>
      <c r="J341" s="42"/>
      <c r="K341" s="42"/>
      <c r="L341" s="42"/>
    </row>
    <row r="342" spans="5:12" x14ac:dyDescent="0.25">
      <c r="E342" s="11">
        <v>339</v>
      </c>
      <c r="F342" s="56">
        <v>63</v>
      </c>
      <c r="G342" s="56">
        <v>34</v>
      </c>
      <c r="H342" s="56">
        <v>47</v>
      </c>
      <c r="J342" s="42"/>
      <c r="K342" s="42"/>
      <c r="L342" s="42"/>
    </row>
    <row r="343" spans="5:12" x14ac:dyDescent="0.25">
      <c r="E343" s="11">
        <v>340</v>
      </c>
      <c r="F343" s="56">
        <v>63</v>
      </c>
      <c r="G343" s="56">
        <v>34</v>
      </c>
      <c r="H343" s="56">
        <v>33</v>
      </c>
      <c r="J343" s="42"/>
      <c r="K343" s="42"/>
      <c r="L343" s="42"/>
    </row>
    <row r="344" spans="5:12" x14ac:dyDescent="0.25">
      <c r="E344" s="11">
        <v>341</v>
      </c>
      <c r="F344" s="56">
        <v>47</v>
      </c>
      <c r="G344" s="56">
        <v>33</v>
      </c>
      <c r="H344" s="56">
        <v>56</v>
      </c>
      <c r="J344" s="42"/>
      <c r="K344" s="42"/>
      <c r="L344" s="42"/>
    </row>
    <row r="345" spans="5:12" x14ac:dyDescent="0.25">
      <c r="E345" s="11">
        <v>342</v>
      </c>
      <c r="F345" s="56">
        <v>56</v>
      </c>
      <c r="G345" s="56">
        <v>33</v>
      </c>
      <c r="H345" s="56">
        <v>54</v>
      </c>
      <c r="J345" s="42"/>
      <c r="K345" s="42"/>
      <c r="L345" s="42"/>
    </row>
    <row r="346" spans="5:12" x14ac:dyDescent="0.25">
      <c r="E346" s="11">
        <v>343</v>
      </c>
      <c r="F346" s="56">
        <v>56</v>
      </c>
      <c r="G346" s="56">
        <v>33</v>
      </c>
      <c r="H346" s="56">
        <v>47</v>
      </c>
      <c r="J346" s="42"/>
      <c r="K346" s="42"/>
      <c r="L346" s="42"/>
    </row>
    <row r="347" spans="5:12" x14ac:dyDescent="0.25">
      <c r="E347" s="11">
        <v>344</v>
      </c>
      <c r="F347" s="56">
        <v>56</v>
      </c>
      <c r="G347" s="56">
        <v>47</v>
      </c>
      <c r="H347" s="56">
        <v>45</v>
      </c>
      <c r="J347" s="42"/>
      <c r="K347" s="42"/>
      <c r="L347" s="42"/>
    </row>
    <row r="348" spans="5:12" x14ac:dyDescent="0.25">
      <c r="E348" s="11">
        <v>345</v>
      </c>
      <c r="F348" s="56">
        <v>54</v>
      </c>
      <c r="G348" s="56">
        <v>45</v>
      </c>
      <c r="H348" s="56">
        <v>29</v>
      </c>
      <c r="J348" s="42"/>
      <c r="K348" s="42"/>
      <c r="L348" s="42"/>
    </row>
    <row r="349" spans="5:12" x14ac:dyDescent="0.25">
      <c r="E349" s="11">
        <v>346</v>
      </c>
      <c r="F349" s="56">
        <v>47</v>
      </c>
      <c r="G349" s="56">
        <v>29</v>
      </c>
      <c r="H349" s="56">
        <v>31</v>
      </c>
      <c r="J349" s="42"/>
      <c r="K349" s="42"/>
      <c r="L349" s="42"/>
    </row>
    <row r="350" spans="5:12" x14ac:dyDescent="0.25">
      <c r="E350" s="11">
        <v>347</v>
      </c>
      <c r="F350" s="56">
        <v>45</v>
      </c>
      <c r="G350" s="56">
        <v>29</v>
      </c>
      <c r="H350" s="56">
        <v>24</v>
      </c>
      <c r="J350" s="42"/>
      <c r="K350" s="42"/>
      <c r="L350" s="42"/>
    </row>
    <row r="351" spans="5:12" x14ac:dyDescent="0.25">
      <c r="E351" s="11">
        <v>348</v>
      </c>
      <c r="F351" s="56">
        <v>31</v>
      </c>
      <c r="G351" s="56">
        <v>24</v>
      </c>
      <c r="H351" s="56">
        <v>31</v>
      </c>
      <c r="J351" s="42"/>
      <c r="K351" s="42"/>
      <c r="L351" s="42"/>
    </row>
    <row r="352" spans="5:12" x14ac:dyDescent="0.25">
      <c r="E352" s="11">
        <v>349</v>
      </c>
      <c r="F352" s="56">
        <v>31</v>
      </c>
      <c r="G352" s="56">
        <v>24</v>
      </c>
      <c r="H352" s="56">
        <v>51</v>
      </c>
      <c r="J352" s="42"/>
      <c r="K352" s="42"/>
      <c r="L352" s="42"/>
    </row>
    <row r="353" spans="5:12" x14ac:dyDescent="0.25">
      <c r="E353" s="11">
        <v>350</v>
      </c>
      <c r="F353" s="56">
        <v>51</v>
      </c>
      <c r="G353" s="56">
        <v>24</v>
      </c>
      <c r="H353" s="56">
        <v>50</v>
      </c>
      <c r="J353" s="42"/>
      <c r="K353" s="42"/>
      <c r="L353" s="42"/>
    </row>
    <row r="354" spans="5:12" x14ac:dyDescent="0.25">
      <c r="E354" s="11">
        <v>351</v>
      </c>
      <c r="F354" s="56">
        <v>51</v>
      </c>
      <c r="G354" s="56">
        <v>31</v>
      </c>
      <c r="H354" s="56">
        <v>42</v>
      </c>
      <c r="J354" s="42"/>
      <c r="K354" s="42"/>
      <c r="L354" s="42"/>
    </row>
    <row r="355" spans="5:12" x14ac:dyDescent="0.25">
      <c r="E355" s="11">
        <v>352</v>
      </c>
      <c r="F355" s="56">
        <v>51</v>
      </c>
      <c r="G355" s="56">
        <v>42</v>
      </c>
      <c r="H355" s="56">
        <v>52</v>
      </c>
      <c r="J355" s="42"/>
      <c r="K355" s="42"/>
      <c r="L355" s="42"/>
    </row>
    <row r="356" spans="5:12" x14ac:dyDescent="0.25">
      <c r="E356" s="11">
        <v>353</v>
      </c>
      <c r="F356" s="56">
        <v>52</v>
      </c>
      <c r="G356" s="56">
        <v>42</v>
      </c>
      <c r="H356" s="56">
        <v>21</v>
      </c>
      <c r="J356" s="42"/>
      <c r="K356" s="42"/>
      <c r="L356" s="42"/>
    </row>
    <row r="357" spans="5:12" x14ac:dyDescent="0.25">
      <c r="E357" s="11">
        <v>354</v>
      </c>
      <c r="F357" s="56">
        <v>52</v>
      </c>
      <c r="G357" s="56">
        <v>21</v>
      </c>
      <c r="H357" s="56">
        <v>25</v>
      </c>
      <c r="J357" s="42"/>
      <c r="K357" s="42"/>
      <c r="L357" s="42"/>
    </row>
    <row r="358" spans="5:12" x14ac:dyDescent="0.25">
      <c r="E358" s="11">
        <v>355</v>
      </c>
      <c r="F358" s="56">
        <v>52</v>
      </c>
      <c r="G358" s="56">
        <v>21</v>
      </c>
      <c r="H358" s="56">
        <v>20</v>
      </c>
      <c r="J358" s="42"/>
      <c r="K358" s="42"/>
      <c r="L358" s="42"/>
    </row>
    <row r="359" spans="5:12" x14ac:dyDescent="0.25">
      <c r="E359" s="11">
        <v>356</v>
      </c>
      <c r="F359" s="56">
        <v>25</v>
      </c>
      <c r="G359" s="56">
        <v>20</v>
      </c>
      <c r="H359" s="56">
        <v>17</v>
      </c>
      <c r="J359" s="42"/>
      <c r="K359" s="42"/>
      <c r="L359" s="42"/>
    </row>
    <row r="360" spans="5:12" x14ac:dyDescent="0.25">
      <c r="E360" s="11">
        <v>357</v>
      </c>
      <c r="F360" s="56">
        <v>25</v>
      </c>
      <c r="G360" s="56">
        <v>17</v>
      </c>
      <c r="H360" s="56">
        <v>32</v>
      </c>
      <c r="J360" s="42"/>
      <c r="K360" s="42"/>
      <c r="L360" s="42"/>
    </row>
    <row r="361" spans="5:12" x14ac:dyDescent="0.25">
      <c r="E361" s="11">
        <v>358</v>
      </c>
      <c r="F361" s="56">
        <v>32</v>
      </c>
      <c r="G361" s="56">
        <v>17</v>
      </c>
      <c r="H361" s="56">
        <v>31</v>
      </c>
      <c r="J361" s="42"/>
      <c r="K361" s="42"/>
      <c r="L361" s="42"/>
    </row>
    <row r="362" spans="5:12" x14ac:dyDescent="0.25">
      <c r="E362" s="11">
        <v>359</v>
      </c>
      <c r="F362" s="56">
        <v>32</v>
      </c>
      <c r="G362" s="56">
        <v>17</v>
      </c>
      <c r="H362" s="56">
        <v>24</v>
      </c>
      <c r="J362" s="42"/>
      <c r="K362" s="42"/>
      <c r="L362" s="42"/>
    </row>
    <row r="363" spans="5:12" x14ac:dyDescent="0.25">
      <c r="E363" s="11">
        <v>360</v>
      </c>
      <c r="F363" s="56">
        <v>32</v>
      </c>
      <c r="G363" s="56">
        <v>24</v>
      </c>
      <c r="H363" s="56">
        <v>19</v>
      </c>
      <c r="J363" s="42"/>
      <c r="K363" s="42"/>
      <c r="L363" s="42"/>
    </row>
    <row r="364" spans="5:12" x14ac:dyDescent="0.25">
      <c r="E364" s="11">
        <v>361</v>
      </c>
      <c r="F364" s="56">
        <v>31</v>
      </c>
      <c r="G364" s="56">
        <v>19</v>
      </c>
      <c r="H364" s="56">
        <v>18</v>
      </c>
      <c r="J364" s="42"/>
      <c r="K364" s="42"/>
      <c r="L364" s="42"/>
    </row>
  </sheetData>
  <mergeCells count="5">
    <mergeCell ref="AE3:AF3"/>
    <mergeCell ref="E2:H2"/>
    <mergeCell ref="J2:L2"/>
    <mergeCell ref="V3:Y3"/>
    <mergeCell ref="AB3:AD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R364"/>
  <sheetViews>
    <sheetView topLeftCell="H1" workbookViewId="0">
      <selection activeCell="M15" sqref="M15"/>
    </sheetView>
  </sheetViews>
  <sheetFormatPr defaultRowHeight="15" x14ac:dyDescent="0.25"/>
  <cols>
    <col min="4" max="4" width="10.7109375" bestFit="1" customWidth="1"/>
    <col min="15" max="15" width="30.42578125" bestFit="1" customWidth="1"/>
  </cols>
  <sheetData>
    <row r="2" spans="1:70" ht="15.75" thickBot="1" x14ac:dyDescent="0.3">
      <c r="A2" s="127" t="s">
        <v>12</v>
      </c>
      <c r="B2" s="127"/>
      <c r="C2" s="127"/>
      <c r="D2" s="127"/>
      <c r="F2" s="126" t="s">
        <v>4</v>
      </c>
      <c r="G2" s="126"/>
      <c r="H2" s="126"/>
      <c r="O2" s="12" t="s">
        <v>22</v>
      </c>
      <c r="P2" s="166" t="s">
        <v>23</v>
      </c>
      <c r="Q2" s="166"/>
      <c r="R2" s="166"/>
      <c r="S2" s="166"/>
      <c r="T2" s="166"/>
      <c r="U2" s="166"/>
      <c r="V2" s="166"/>
      <c r="W2" s="166"/>
      <c r="X2" s="45"/>
      <c r="Y2" s="45"/>
      <c r="AA2" s="13" t="s">
        <v>24</v>
      </c>
      <c r="AB2" s="168" t="s">
        <v>25</v>
      </c>
      <c r="AC2" s="168"/>
      <c r="AD2" s="168"/>
      <c r="AE2" s="168"/>
    </row>
    <row r="3" spans="1:70" ht="18.75" thickBot="1" x14ac:dyDescent="0.3">
      <c r="A3" s="8" t="s">
        <v>0</v>
      </c>
      <c r="B3" s="9" t="s">
        <v>1</v>
      </c>
      <c r="C3" s="9" t="s">
        <v>2</v>
      </c>
      <c r="D3" s="10" t="s">
        <v>3</v>
      </c>
      <c r="F3" s="6" t="s">
        <v>5</v>
      </c>
      <c r="G3" s="6" t="s">
        <v>6</v>
      </c>
      <c r="H3" s="7" t="s">
        <v>3</v>
      </c>
      <c r="K3" s="1" t="s">
        <v>1</v>
      </c>
      <c r="L3" s="1" t="s">
        <v>2</v>
      </c>
      <c r="M3" s="4" t="s">
        <v>11</v>
      </c>
      <c r="O3" s="58" t="s">
        <v>26</v>
      </c>
      <c r="P3" s="59" t="s">
        <v>27</v>
      </c>
      <c r="Q3" s="60" t="s">
        <v>28</v>
      </c>
      <c r="R3" s="60" t="s">
        <v>29</v>
      </c>
      <c r="S3" s="61" t="s">
        <v>113</v>
      </c>
      <c r="T3" s="59" t="s">
        <v>30</v>
      </c>
      <c r="U3" s="60" t="s">
        <v>31</v>
      </c>
      <c r="V3" s="60" t="s">
        <v>32</v>
      </c>
      <c r="W3" s="61" t="s">
        <v>114</v>
      </c>
      <c r="AA3" s="35" t="s">
        <v>35</v>
      </c>
      <c r="AB3" s="36" t="s">
        <v>36</v>
      </c>
      <c r="AC3" s="36" t="s">
        <v>37</v>
      </c>
      <c r="AD3" s="36" t="s">
        <v>38</v>
      </c>
      <c r="AE3" s="36" t="s">
        <v>343</v>
      </c>
    </row>
    <row r="4" spans="1:70" ht="15.75" x14ac:dyDescent="0.3">
      <c r="A4" s="11">
        <v>1</v>
      </c>
      <c r="B4" s="56">
        <v>38</v>
      </c>
      <c r="C4" s="56">
        <v>9</v>
      </c>
      <c r="D4" s="56">
        <v>30</v>
      </c>
      <c r="F4" s="42">
        <f>(B4-K5)/(K4-K5)</f>
        <v>0.46575342465753422</v>
      </c>
      <c r="G4" s="42">
        <f>(C4-L5)/(L4-L5)</f>
        <v>0.11940298507462686</v>
      </c>
      <c r="H4" s="42">
        <f>(D4-M5)/(M4-M5)</f>
        <v>0.38157894736842107</v>
      </c>
      <c r="J4" s="5" t="s">
        <v>7</v>
      </c>
      <c r="K4" s="2">
        <f>MAX(B4:B364)</f>
        <v>77</v>
      </c>
      <c r="L4" s="2">
        <f>MAX(C4:C364)</f>
        <v>68</v>
      </c>
      <c r="M4" s="2">
        <f>MAX(D4:D364)</f>
        <v>77</v>
      </c>
      <c r="O4" s="2">
        <v>0.1</v>
      </c>
      <c r="P4" s="14">
        <v>0.1</v>
      </c>
      <c r="Q4" s="14">
        <v>0.2</v>
      </c>
      <c r="R4" s="14">
        <v>0.3</v>
      </c>
      <c r="S4" s="14">
        <v>0.4</v>
      </c>
      <c r="T4" s="2">
        <v>0.1</v>
      </c>
      <c r="U4" s="2">
        <v>0.2</v>
      </c>
      <c r="V4" s="14">
        <v>0.3</v>
      </c>
      <c r="W4" s="14">
        <v>0.4</v>
      </c>
      <c r="AA4" s="2">
        <v>-0.3</v>
      </c>
      <c r="AB4" s="2">
        <v>-0.5</v>
      </c>
      <c r="AC4" s="2">
        <v>-0.3</v>
      </c>
      <c r="AD4" s="2">
        <v>-0.4</v>
      </c>
      <c r="AE4" s="2">
        <v>0.2</v>
      </c>
    </row>
    <row r="5" spans="1:70" ht="15.75" x14ac:dyDescent="0.3">
      <c r="A5" s="11">
        <v>2</v>
      </c>
      <c r="B5" s="56">
        <v>38</v>
      </c>
      <c r="C5" s="56">
        <v>30</v>
      </c>
      <c r="D5" s="56">
        <v>28</v>
      </c>
      <c r="F5" s="42">
        <f>(B5-K5)/(K4-K5)</f>
        <v>0.46575342465753422</v>
      </c>
      <c r="G5" s="42">
        <f>(C5-L5)/(L4-L5)</f>
        <v>0.43283582089552236</v>
      </c>
      <c r="H5" s="42">
        <f>(D5-M5)/(M4-M5)</f>
        <v>0.35526315789473684</v>
      </c>
      <c r="J5" s="3" t="s">
        <v>8</v>
      </c>
      <c r="K5" s="2">
        <f>MIN(B4:B364)</f>
        <v>4</v>
      </c>
      <c r="L5" s="2">
        <f>MIN(C4:C364)</f>
        <v>1</v>
      </c>
      <c r="M5" s="2">
        <f>MIN(D4:D364)</f>
        <v>1</v>
      </c>
    </row>
    <row r="6" spans="1:70" x14ac:dyDescent="0.25">
      <c r="A6" s="11">
        <v>3</v>
      </c>
      <c r="B6" s="56">
        <v>38</v>
      </c>
      <c r="C6" s="56">
        <v>28</v>
      </c>
      <c r="D6" s="56">
        <v>22</v>
      </c>
      <c r="F6" s="42">
        <f>(B6-K5)/(K4-K5)</f>
        <v>0.46575342465753422</v>
      </c>
      <c r="G6" s="42">
        <f>(C6-L5)/(L4-L5)</f>
        <v>0.40298507462686567</v>
      </c>
      <c r="H6" s="42">
        <f>(D6-M5)/(M4-M5)</f>
        <v>0.27631578947368424</v>
      </c>
      <c r="J6" s="4" t="s">
        <v>9</v>
      </c>
      <c r="K6" s="2">
        <f>K4-K5</f>
        <v>73</v>
      </c>
      <c r="L6" s="2">
        <f>L4-L5</f>
        <v>67</v>
      </c>
      <c r="M6" s="2">
        <f>M4-M5</f>
        <v>76</v>
      </c>
    </row>
    <row r="7" spans="1:70" ht="15.75" x14ac:dyDescent="0.3">
      <c r="A7" s="11">
        <v>4</v>
      </c>
      <c r="B7" s="56">
        <v>30</v>
      </c>
      <c r="C7" s="56">
        <v>22</v>
      </c>
      <c r="D7" s="56">
        <v>16</v>
      </c>
      <c r="F7" s="42">
        <f>(B7-K5)/(K4-K5)</f>
        <v>0.35616438356164382</v>
      </c>
      <c r="G7" s="42">
        <f>(C7-L5)/(L4-L5)</f>
        <v>0.31343283582089554</v>
      </c>
      <c r="H7" s="42">
        <f>(D7-M5)/(M4-M5)</f>
        <v>0.19736842105263158</v>
      </c>
      <c r="J7" s="3" t="s">
        <v>10</v>
      </c>
      <c r="K7" s="2"/>
      <c r="L7" s="2"/>
      <c r="M7" s="2"/>
    </row>
    <row r="8" spans="1:70" x14ac:dyDescent="0.25">
      <c r="A8" s="11">
        <v>5</v>
      </c>
      <c r="B8" s="56">
        <v>28</v>
      </c>
      <c r="C8" s="56">
        <v>16</v>
      </c>
      <c r="D8" s="56">
        <v>32</v>
      </c>
      <c r="F8" s="42">
        <f>(B8-K5)/(K4-K5)</f>
        <v>0.32876712328767121</v>
      </c>
      <c r="G8" s="42">
        <f>(C8-L5)/(L4-L5)</f>
        <v>0.22388059701492538</v>
      </c>
      <c r="H8" s="42">
        <f>(D8-M5)/(M4-M5)</f>
        <v>0.40789473684210525</v>
      </c>
    </row>
    <row r="9" spans="1:70" x14ac:dyDescent="0.25">
      <c r="A9" s="11">
        <v>6</v>
      </c>
      <c r="B9" s="56">
        <v>32</v>
      </c>
      <c r="C9" s="56">
        <v>16</v>
      </c>
      <c r="D9" s="56">
        <v>40</v>
      </c>
      <c r="F9" s="42">
        <f>(B9-K5)/(K4-K5)</f>
        <v>0.38356164383561642</v>
      </c>
      <c r="G9" s="42">
        <f>(C9-L5)/(L4-L5)</f>
        <v>0.22388059701492538</v>
      </c>
      <c r="H9" s="42">
        <f>(D9-M5)/(M4-M5)</f>
        <v>0.51315789473684215</v>
      </c>
    </row>
    <row r="10" spans="1:70" ht="15.75" x14ac:dyDescent="0.25">
      <c r="A10" s="11">
        <v>7</v>
      </c>
      <c r="B10" s="56">
        <v>40</v>
      </c>
      <c r="C10" s="56">
        <v>16</v>
      </c>
      <c r="D10" s="56">
        <v>34</v>
      </c>
      <c r="F10" s="42" t="s">
        <v>16</v>
      </c>
      <c r="G10" s="42" t="s">
        <v>19</v>
      </c>
      <c r="H10" s="42" t="s">
        <v>13</v>
      </c>
      <c r="O10" s="46"/>
      <c r="P10" s="47"/>
      <c r="Q10" s="47"/>
      <c r="S10" s="167"/>
      <c r="T10" s="167"/>
      <c r="U10" s="167"/>
    </row>
    <row r="11" spans="1:70" ht="18" x14ac:dyDescent="0.35">
      <c r="A11" s="11">
        <v>8</v>
      </c>
      <c r="B11" s="56">
        <v>40</v>
      </c>
      <c r="C11" s="56">
        <v>32</v>
      </c>
      <c r="D11" s="56">
        <v>71</v>
      </c>
      <c r="F11" s="42" t="s">
        <v>17</v>
      </c>
      <c r="G11" s="42" t="s">
        <v>20</v>
      </c>
      <c r="H11" s="42" t="s">
        <v>14</v>
      </c>
      <c r="O11" t="s">
        <v>121</v>
      </c>
      <c r="P11" s="47"/>
      <c r="Q11" s="47"/>
    </row>
    <row r="12" spans="1:70" x14ac:dyDescent="0.25">
      <c r="A12" s="11">
        <v>9</v>
      </c>
      <c r="B12" s="56">
        <v>71</v>
      </c>
      <c r="C12" s="56">
        <v>34</v>
      </c>
      <c r="D12" s="56">
        <v>35</v>
      </c>
      <c r="F12" s="42" t="s">
        <v>18</v>
      </c>
      <c r="G12" s="42" t="s">
        <v>21</v>
      </c>
      <c r="H12" s="42" t="s">
        <v>15</v>
      </c>
    </row>
    <row r="13" spans="1:70" ht="19.5" thickBot="1" x14ac:dyDescent="0.4">
      <c r="A13" s="11">
        <v>10</v>
      </c>
      <c r="B13" s="56">
        <v>71</v>
      </c>
      <c r="C13" s="56">
        <v>34</v>
      </c>
      <c r="D13" s="56">
        <v>32</v>
      </c>
      <c r="F13" s="42"/>
      <c r="G13" s="42"/>
      <c r="H13" s="42"/>
      <c r="O13" s="143" t="s">
        <v>120</v>
      </c>
      <c r="P13" s="143"/>
      <c r="Q13" s="143"/>
      <c r="R13" s="43"/>
      <c r="S13" s="138" t="s">
        <v>69</v>
      </c>
      <c r="T13" s="138"/>
      <c r="U13" s="138"/>
      <c r="V13" s="44"/>
      <c r="W13" s="28" t="s">
        <v>70</v>
      </c>
      <c r="AT13" s="156" t="s">
        <v>78</v>
      </c>
      <c r="AU13" s="156"/>
      <c r="AV13" s="156"/>
      <c r="AW13" s="156"/>
      <c r="AX13" s="156"/>
      <c r="AY13" s="156"/>
    </row>
    <row r="14" spans="1:70" ht="18" x14ac:dyDescent="0.25">
      <c r="A14" s="11">
        <v>11</v>
      </c>
      <c r="B14" s="56">
        <v>71</v>
      </c>
      <c r="C14" s="56">
        <v>32</v>
      </c>
      <c r="D14" s="56">
        <v>21</v>
      </c>
      <c r="F14" s="42"/>
      <c r="G14" s="42"/>
      <c r="H14" s="42"/>
      <c r="O14" s="150" t="s">
        <v>39</v>
      </c>
      <c r="P14" s="150"/>
      <c r="Q14" s="150"/>
      <c r="R14" s="150"/>
      <c r="S14" s="151" t="s">
        <v>43</v>
      </c>
      <c r="T14" s="152"/>
      <c r="U14" s="152"/>
      <c r="V14" s="153"/>
      <c r="W14" s="136" t="s">
        <v>44</v>
      </c>
      <c r="X14" s="136"/>
      <c r="Y14" s="139" t="s">
        <v>74</v>
      </c>
      <c r="Z14" s="139"/>
      <c r="AA14" s="139"/>
      <c r="AB14" s="147" t="s">
        <v>45</v>
      </c>
      <c r="AC14" s="148"/>
      <c r="AD14" s="148"/>
      <c r="AE14" s="148"/>
      <c r="AF14" s="149"/>
      <c r="AG14" s="154" t="s">
        <v>46</v>
      </c>
      <c r="AH14" s="155"/>
      <c r="AI14" s="155"/>
      <c r="AJ14" s="155"/>
      <c r="AK14" s="155"/>
      <c r="AL14" s="155"/>
      <c r="AM14" s="155"/>
      <c r="AN14" s="26"/>
      <c r="AO14" s="16" t="s">
        <v>47</v>
      </c>
      <c r="AP14" s="158" t="s">
        <v>48</v>
      </c>
      <c r="AQ14" s="158"/>
      <c r="AR14" s="158"/>
      <c r="AT14" s="159" t="s">
        <v>1</v>
      </c>
      <c r="AU14" s="159"/>
      <c r="AV14" s="160"/>
      <c r="AW14" s="161" t="s">
        <v>2</v>
      </c>
      <c r="AX14" s="159"/>
      <c r="AY14" s="159"/>
      <c r="BA14" s="162" t="s">
        <v>85</v>
      </c>
      <c r="BB14" s="162"/>
      <c r="BC14" s="162"/>
      <c r="BD14" s="162"/>
      <c r="BF14" s="163" t="s">
        <v>90</v>
      </c>
      <c r="BG14" s="163"/>
      <c r="BH14" s="163"/>
      <c r="BI14" s="163"/>
      <c r="BJ14" s="163"/>
      <c r="BK14" s="163"/>
      <c r="BM14" s="139" t="s">
        <v>74</v>
      </c>
      <c r="BN14" s="139"/>
      <c r="BO14" s="139"/>
      <c r="BQ14" s="41" t="s">
        <v>91</v>
      </c>
      <c r="BR14" s="41" t="s">
        <v>92</v>
      </c>
    </row>
    <row r="15" spans="1:70" ht="19.5" thickBot="1" x14ac:dyDescent="0.4">
      <c r="A15" s="11">
        <v>12</v>
      </c>
      <c r="B15" s="56">
        <v>35</v>
      </c>
      <c r="C15" s="56">
        <v>21</v>
      </c>
      <c r="D15" s="56">
        <v>44</v>
      </c>
      <c r="F15" s="42"/>
      <c r="G15" s="42"/>
      <c r="H15" s="42"/>
      <c r="O15" s="17" t="s">
        <v>40</v>
      </c>
      <c r="P15" s="18" t="s">
        <v>41</v>
      </c>
      <c r="Q15" s="18" t="s">
        <v>42</v>
      </c>
      <c r="R15" s="18" t="s">
        <v>117</v>
      </c>
      <c r="S15" s="19" t="s">
        <v>49</v>
      </c>
      <c r="T15" s="19" t="s">
        <v>50</v>
      </c>
      <c r="U15" s="19" t="s">
        <v>51</v>
      </c>
      <c r="V15" s="19" t="s">
        <v>116</v>
      </c>
      <c r="W15" s="20" t="s">
        <v>52</v>
      </c>
      <c r="X15" s="20" t="s">
        <v>53</v>
      </c>
      <c r="Y15" s="37" t="s">
        <v>75</v>
      </c>
      <c r="Z15" s="37" t="s">
        <v>76</v>
      </c>
      <c r="AA15" s="37" t="s">
        <v>77</v>
      </c>
      <c r="AB15" s="15" t="s">
        <v>54</v>
      </c>
      <c r="AC15" s="15" t="s">
        <v>55</v>
      </c>
      <c r="AD15" s="15" t="s">
        <v>56</v>
      </c>
      <c r="AE15" s="15" t="s">
        <v>57</v>
      </c>
      <c r="AF15" s="15" t="s">
        <v>118</v>
      </c>
      <c r="AG15" s="21" t="s">
        <v>58</v>
      </c>
      <c r="AH15" s="21" t="s">
        <v>59</v>
      </c>
      <c r="AI15" s="21" t="s">
        <v>60</v>
      </c>
      <c r="AJ15" s="21" t="s">
        <v>115</v>
      </c>
      <c r="AK15" s="22" t="s">
        <v>61</v>
      </c>
      <c r="AL15" s="22" t="s">
        <v>62</v>
      </c>
      <c r="AM15" s="22" t="s">
        <v>63</v>
      </c>
      <c r="AN15" s="22" t="s">
        <v>122</v>
      </c>
      <c r="AO15" s="23" t="s">
        <v>64</v>
      </c>
      <c r="AP15" s="24" t="s">
        <v>65</v>
      </c>
      <c r="AQ15" s="24" t="s">
        <v>66</v>
      </c>
      <c r="AR15" s="24" t="s">
        <v>67</v>
      </c>
      <c r="AT15" s="38" t="s">
        <v>79</v>
      </c>
      <c r="AU15" s="38" t="s">
        <v>80</v>
      </c>
      <c r="AV15" s="38" t="s">
        <v>81</v>
      </c>
      <c r="AW15" s="38" t="s">
        <v>82</v>
      </c>
      <c r="AX15" s="38" t="s">
        <v>83</v>
      </c>
      <c r="AY15" s="38" t="s">
        <v>84</v>
      </c>
      <c r="BA15" s="39" t="s">
        <v>86</v>
      </c>
      <c r="BB15" s="39" t="s">
        <v>87</v>
      </c>
      <c r="BC15" s="39" t="s">
        <v>88</v>
      </c>
      <c r="BD15" s="39" t="s">
        <v>89</v>
      </c>
      <c r="BF15" s="40" t="s">
        <v>79</v>
      </c>
      <c r="BG15" s="40" t="s">
        <v>80</v>
      </c>
      <c r="BH15" s="40" t="s">
        <v>81</v>
      </c>
      <c r="BI15" s="40" t="s">
        <v>82</v>
      </c>
      <c r="BJ15" s="40" t="s">
        <v>83</v>
      </c>
      <c r="BK15" s="40" t="s">
        <v>84</v>
      </c>
      <c r="BM15" s="37" t="s">
        <v>75</v>
      </c>
      <c r="BN15" s="37" t="s">
        <v>76</v>
      </c>
      <c r="BO15" s="37" t="s">
        <v>77</v>
      </c>
    </row>
    <row r="16" spans="1:70" x14ac:dyDescent="0.25">
      <c r="A16" s="11">
        <v>13</v>
      </c>
      <c r="B16" s="56">
        <v>44</v>
      </c>
      <c r="C16" s="56">
        <v>21</v>
      </c>
      <c r="D16" s="56">
        <v>41</v>
      </c>
      <c r="F16" s="42"/>
      <c r="G16" s="42"/>
      <c r="H16" s="42"/>
      <c r="O16" s="2" t="s">
        <v>344</v>
      </c>
      <c r="P16" s="2" t="s">
        <v>351</v>
      </c>
      <c r="Q16" s="2" t="s">
        <v>358</v>
      </c>
      <c r="R16" s="2" t="s">
        <v>365</v>
      </c>
      <c r="S16" t="s">
        <v>98</v>
      </c>
      <c r="T16" s="54" t="s">
        <v>99</v>
      </c>
      <c r="U16" s="54" t="s">
        <v>106</v>
      </c>
      <c r="V16" s="54"/>
    </row>
    <row r="17" spans="1:22" x14ac:dyDescent="0.25">
      <c r="A17" s="11">
        <v>14</v>
      </c>
      <c r="B17" s="56">
        <v>44</v>
      </c>
      <c r="C17" s="56">
        <v>21</v>
      </c>
      <c r="D17" s="56">
        <v>46</v>
      </c>
      <c r="F17" s="42"/>
      <c r="G17" s="42"/>
      <c r="H17" s="42"/>
      <c r="O17" s="2" t="s">
        <v>345</v>
      </c>
      <c r="P17" s="2" t="s">
        <v>352</v>
      </c>
      <c r="Q17" s="2" t="s">
        <v>359</v>
      </c>
      <c r="R17" s="2" t="s">
        <v>366</v>
      </c>
      <c r="S17" t="s">
        <v>97</v>
      </c>
      <c r="T17" s="54" t="s">
        <v>100</v>
      </c>
      <c r="U17" s="54" t="s">
        <v>107</v>
      </c>
      <c r="V17" s="54"/>
    </row>
    <row r="18" spans="1:22" x14ac:dyDescent="0.25">
      <c r="A18" s="11">
        <v>15</v>
      </c>
      <c r="B18" s="56">
        <v>46</v>
      </c>
      <c r="C18" s="56">
        <v>41</v>
      </c>
      <c r="D18" s="56">
        <v>49</v>
      </c>
      <c r="F18" s="42"/>
      <c r="G18" s="42"/>
      <c r="H18" s="42"/>
      <c r="O18" s="2" t="s">
        <v>346</v>
      </c>
      <c r="P18" s="2" t="s">
        <v>353</v>
      </c>
      <c r="Q18" s="2" t="s">
        <v>360</v>
      </c>
      <c r="R18" s="2" t="s">
        <v>367</v>
      </c>
      <c r="S18" t="s">
        <v>128</v>
      </c>
      <c r="T18" s="54" t="s">
        <v>101</v>
      </c>
      <c r="U18" s="54" t="s">
        <v>108</v>
      </c>
      <c r="V18" s="54"/>
    </row>
    <row r="19" spans="1:22" x14ac:dyDescent="0.25">
      <c r="A19" s="11">
        <v>16</v>
      </c>
      <c r="B19" s="56">
        <v>49</v>
      </c>
      <c r="C19" s="56">
        <v>41</v>
      </c>
      <c r="D19" s="56">
        <v>36</v>
      </c>
      <c r="F19" s="42"/>
      <c r="G19" s="42"/>
      <c r="H19" s="42"/>
      <c r="O19" s="2" t="s">
        <v>347</v>
      </c>
      <c r="P19" s="2" t="s">
        <v>354</v>
      </c>
      <c r="Q19" s="2" t="s">
        <v>361</v>
      </c>
      <c r="R19" s="2" t="s">
        <v>368</v>
      </c>
      <c r="S19" t="s">
        <v>129</v>
      </c>
      <c r="T19" s="54" t="s">
        <v>102</v>
      </c>
      <c r="U19" s="54" t="s">
        <v>109</v>
      </c>
      <c r="V19" s="54"/>
    </row>
    <row r="20" spans="1:22" x14ac:dyDescent="0.25">
      <c r="A20" s="11">
        <v>17</v>
      </c>
      <c r="B20" s="56">
        <v>49</v>
      </c>
      <c r="C20" s="56">
        <v>36</v>
      </c>
      <c r="D20" s="56">
        <v>17</v>
      </c>
      <c r="F20" s="42"/>
      <c r="G20" s="42"/>
      <c r="H20" s="42"/>
      <c r="O20" s="2" t="s">
        <v>348</v>
      </c>
      <c r="P20" s="2" t="s">
        <v>355</v>
      </c>
      <c r="Q20" s="2" t="s">
        <v>362</v>
      </c>
      <c r="R20" s="2" t="s">
        <v>369</v>
      </c>
      <c r="S20" t="s">
        <v>372</v>
      </c>
      <c r="T20" s="54" t="s">
        <v>103</v>
      </c>
      <c r="U20" s="54" t="s">
        <v>110</v>
      </c>
      <c r="V20" s="54"/>
    </row>
    <row r="21" spans="1:22" x14ac:dyDescent="0.25">
      <c r="A21" s="11">
        <v>18</v>
      </c>
      <c r="B21" s="56">
        <v>49</v>
      </c>
      <c r="C21" s="56">
        <v>17</v>
      </c>
      <c r="D21" s="56">
        <v>20</v>
      </c>
      <c r="F21" s="42"/>
      <c r="G21" s="42"/>
      <c r="H21" s="42"/>
      <c r="O21" s="2" t="s">
        <v>349</v>
      </c>
      <c r="P21" s="2" t="s">
        <v>356</v>
      </c>
      <c r="Q21" s="2" t="s">
        <v>363</v>
      </c>
      <c r="R21" s="2" t="s">
        <v>370</v>
      </c>
      <c r="S21" t="s">
        <v>373</v>
      </c>
      <c r="T21" s="54" t="s">
        <v>104</v>
      </c>
      <c r="U21" s="54" t="s">
        <v>111</v>
      </c>
      <c r="V21" s="54"/>
    </row>
    <row r="22" spans="1:22" x14ac:dyDescent="0.25">
      <c r="A22" s="11">
        <v>19</v>
      </c>
      <c r="B22" s="56">
        <v>36</v>
      </c>
      <c r="C22" s="56">
        <v>17</v>
      </c>
      <c r="D22" s="56">
        <v>42</v>
      </c>
      <c r="F22" s="42"/>
      <c r="G22" s="42"/>
      <c r="H22" s="42"/>
      <c r="O22" s="2" t="s">
        <v>350</v>
      </c>
      <c r="P22" s="2" t="s">
        <v>357</v>
      </c>
      <c r="Q22" s="2" t="s">
        <v>364</v>
      </c>
      <c r="R22" s="2" t="s">
        <v>371</v>
      </c>
      <c r="S22" t="s">
        <v>374</v>
      </c>
      <c r="T22" s="54" t="s">
        <v>105</v>
      </c>
      <c r="U22" s="54" t="s">
        <v>112</v>
      </c>
      <c r="V22" s="54"/>
    </row>
    <row r="23" spans="1:22" x14ac:dyDescent="0.25">
      <c r="A23" s="11">
        <v>20</v>
      </c>
      <c r="B23" s="56">
        <v>42</v>
      </c>
      <c r="C23" s="56">
        <v>17</v>
      </c>
      <c r="D23" s="56">
        <v>46</v>
      </c>
      <c r="F23" s="42"/>
      <c r="G23" s="42"/>
      <c r="H23" s="42"/>
      <c r="T23" s="54"/>
      <c r="U23" s="54"/>
      <c r="V23" s="54"/>
    </row>
    <row r="24" spans="1:22" x14ac:dyDescent="0.25">
      <c r="A24" s="11">
        <v>21</v>
      </c>
      <c r="B24" s="56">
        <v>46</v>
      </c>
      <c r="C24" s="56">
        <v>20</v>
      </c>
      <c r="D24" s="56">
        <v>49</v>
      </c>
      <c r="F24" s="42"/>
      <c r="G24" s="42"/>
      <c r="H24" s="42"/>
    </row>
    <row r="25" spans="1:22" x14ac:dyDescent="0.25">
      <c r="A25" s="11">
        <v>22</v>
      </c>
      <c r="B25" s="56">
        <v>49</v>
      </c>
      <c r="C25" s="56">
        <v>42</v>
      </c>
      <c r="D25" s="56">
        <v>27</v>
      </c>
      <c r="F25" s="42"/>
      <c r="G25" s="42"/>
      <c r="H25" s="42"/>
    </row>
    <row r="26" spans="1:22" x14ac:dyDescent="0.25">
      <c r="A26" s="11">
        <v>23</v>
      </c>
      <c r="B26" s="56">
        <v>49</v>
      </c>
      <c r="C26" s="56">
        <v>27</v>
      </c>
      <c r="D26" s="56">
        <v>30</v>
      </c>
      <c r="F26" s="42"/>
      <c r="G26" s="42"/>
      <c r="H26" s="42"/>
    </row>
    <row r="27" spans="1:22" x14ac:dyDescent="0.25">
      <c r="A27" s="11">
        <v>24</v>
      </c>
      <c r="B27" s="56">
        <v>49</v>
      </c>
      <c r="C27" s="56">
        <v>27</v>
      </c>
      <c r="D27" s="56">
        <v>24</v>
      </c>
      <c r="F27" s="42"/>
      <c r="G27" s="42"/>
      <c r="H27" s="42"/>
    </row>
    <row r="28" spans="1:22" x14ac:dyDescent="0.25">
      <c r="A28" s="11">
        <v>25</v>
      </c>
      <c r="B28" s="56">
        <v>30</v>
      </c>
      <c r="C28" s="56">
        <v>24</v>
      </c>
      <c r="D28" s="56">
        <v>27</v>
      </c>
      <c r="F28" s="42"/>
      <c r="G28" s="42"/>
      <c r="H28" s="42"/>
    </row>
    <row r="29" spans="1:22" x14ac:dyDescent="0.25">
      <c r="A29" s="11">
        <v>26</v>
      </c>
      <c r="B29" s="56">
        <v>30</v>
      </c>
      <c r="C29" s="56">
        <v>24</v>
      </c>
      <c r="D29" s="56">
        <v>33</v>
      </c>
      <c r="F29" s="42"/>
      <c r="G29" s="42"/>
      <c r="H29" s="42"/>
    </row>
    <row r="30" spans="1:22" x14ac:dyDescent="0.25">
      <c r="A30" s="11">
        <v>27</v>
      </c>
      <c r="B30" s="56">
        <v>33</v>
      </c>
      <c r="C30" s="56">
        <v>24</v>
      </c>
      <c r="D30" s="56">
        <v>32</v>
      </c>
      <c r="F30" s="42"/>
      <c r="G30" s="42"/>
      <c r="H30" s="42"/>
    </row>
    <row r="31" spans="1:22" x14ac:dyDescent="0.25">
      <c r="A31" s="11">
        <v>28</v>
      </c>
      <c r="B31" s="56">
        <v>33</v>
      </c>
      <c r="C31" s="56">
        <v>27</v>
      </c>
      <c r="D31" s="56">
        <v>26</v>
      </c>
      <c r="F31" s="42"/>
      <c r="G31" s="42"/>
      <c r="H31" s="42"/>
    </row>
    <row r="32" spans="1:22" x14ac:dyDescent="0.25">
      <c r="A32" s="11">
        <v>29</v>
      </c>
      <c r="B32" s="56">
        <v>33</v>
      </c>
      <c r="C32" s="56">
        <v>26</v>
      </c>
      <c r="D32" s="56">
        <v>40</v>
      </c>
      <c r="F32" s="42"/>
      <c r="G32" s="42"/>
      <c r="H32" s="42"/>
    </row>
    <row r="33" spans="1:8" x14ac:dyDescent="0.25">
      <c r="A33" s="11">
        <v>30</v>
      </c>
      <c r="B33" s="56">
        <v>32</v>
      </c>
      <c r="C33" s="56">
        <v>26</v>
      </c>
      <c r="D33" s="56">
        <v>29</v>
      </c>
      <c r="F33" s="42"/>
      <c r="G33" s="42"/>
      <c r="H33" s="42"/>
    </row>
    <row r="34" spans="1:8" x14ac:dyDescent="0.25">
      <c r="A34" s="11">
        <v>31</v>
      </c>
      <c r="B34" s="56">
        <v>40</v>
      </c>
      <c r="C34" s="56">
        <v>26</v>
      </c>
      <c r="D34" s="56">
        <v>29</v>
      </c>
      <c r="F34" s="42"/>
      <c r="G34" s="42"/>
      <c r="H34" s="42"/>
    </row>
    <row r="35" spans="1:8" x14ac:dyDescent="0.25">
      <c r="A35" s="11">
        <v>32</v>
      </c>
      <c r="B35" s="56">
        <v>40</v>
      </c>
      <c r="C35" s="56">
        <v>26</v>
      </c>
      <c r="D35" s="56">
        <v>34</v>
      </c>
      <c r="F35" s="42"/>
      <c r="G35" s="42"/>
      <c r="H35" s="42"/>
    </row>
    <row r="36" spans="1:8" x14ac:dyDescent="0.25">
      <c r="A36" s="11">
        <v>33</v>
      </c>
      <c r="B36" s="56">
        <v>34</v>
      </c>
      <c r="C36" s="56">
        <v>29</v>
      </c>
      <c r="D36" s="56">
        <v>38</v>
      </c>
      <c r="F36" s="42"/>
      <c r="G36" s="42"/>
      <c r="H36" s="42"/>
    </row>
    <row r="37" spans="1:8" x14ac:dyDescent="0.25">
      <c r="A37" s="11">
        <v>34</v>
      </c>
      <c r="B37" s="56">
        <v>38</v>
      </c>
      <c r="C37" s="56">
        <v>29</v>
      </c>
      <c r="D37" s="56">
        <v>53</v>
      </c>
      <c r="F37" s="42"/>
      <c r="G37" s="42"/>
      <c r="H37" s="42"/>
    </row>
    <row r="38" spans="1:8" x14ac:dyDescent="0.25">
      <c r="A38" s="11">
        <v>35</v>
      </c>
      <c r="B38" s="56">
        <v>53</v>
      </c>
      <c r="C38" s="56">
        <v>34</v>
      </c>
      <c r="D38" s="56">
        <v>52</v>
      </c>
      <c r="F38" s="42"/>
      <c r="G38" s="42"/>
      <c r="H38" s="42"/>
    </row>
    <row r="39" spans="1:8" x14ac:dyDescent="0.25">
      <c r="A39" s="11">
        <v>36</v>
      </c>
      <c r="B39" s="56">
        <v>53</v>
      </c>
      <c r="C39" s="56">
        <v>38</v>
      </c>
      <c r="D39" s="56">
        <v>47</v>
      </c>
      <c r="F39" s="42"/>
      <c r="G39" s="42"/>
      <c r="H39" s="42"/>
    </row>
    <row r="40" spans="1:8" x14ac:dyDescent="0.25">
      <c r="A40" s="11">
        <v>37</v>
      </c>
      <c r="B40" s="56">
        <v>53</v>
      </c>
      <c r="C40" s="56">
        <v>47</v>
      </c>
      <c r="D40" s="56">
        <v>43</v>
      </c>
      <c r="F40" s="42"/>
      <c r="G40" s="42"/>
      <c r="H40" s="42"/>
    </row>
    <row r="41" spans="1:8" x14ac:dyDescent="0.25">
      <c r="A41" s="11">
        <v>38</v>
      </c>
      <c r="B41" s="56">
        <v>52</v>
      </c>
      <c r="C41" s="56">
        <v>43</v>
      </c>
      <c r="D41" s="56">
        <v>25</v>
      </c>
      <c r="F41" s="42"/>
      <c r="G41" s="42"/>
      <c r="H41" s="42"/>
    </row>
    <row r="42" spans="1:8" x14ac:dyDescent="0.25">
      <c r="A42" s="11">
        <v>39</v>
      </c>
      <c r="B42" s="56">
        <v>47</v>
      </c>
      <c r="C42" s="56">
        <v>25</v>
      </c>
      <c r="D42" s="56">
        <v>24</v>
      </c>
      <c r="F42" s="42"/>
      <c r="G42" s="42"/>
      <c r="H42" s="42"/>
    </row>
    <row r="43" spans="1:8" x14ac:dyDescent="0.25">
      <c r="A43" s="11">
        <v>40</v>
      </c>
      <c r="B43" s="56">
        <v>43</v>
      </c>
      <c r="C43" s="56">
        <v>24</v>
      </c>
      <c r="D43" s="56">
        <v>56</v>
      </c>
      <c r="F43" s="42"/>
      <c r="G43" s="42"/>
      <c r="H43" s="42"/>
    </row>
    <row r="44" spans="1:8" x14ac:dyDescent="0.25">
      <c r="A44" s="11">
        <v>41</v>
      </c>
      <c r="B44" s="56">
        <v>56</v>
      </c>
      <c r="C44" s="56">
        <v>24</v>
      </c>
      <c r="D44" s="56">
        <v>54</v>
      </c>
      <c r="F44" s="42"/>
      <c r="G44" s="42"/>
      <c r="H44" s="42"/>
    </row>
    <row r="45" spans="1:8" x14ac:dyDescent="0.25">
      <c r="A45" s="11">
        <v>42</v>
      </c>
      <c r="B45" s="56">
        <v>56</v>
      </c>
      <c r="C45" s="56">
        <v>24</v>
      </c>
      <c r="D45" s="56">
        <v>60</v>
      </c>
      <c r="F45" s="42"/>
      <c r="G45" s="42"/>
      <c r="H45" s="42"/>
    </row>
    <row r="46" spans="1:8" x14ac:dyDescent="0.25">
      <c r="A46" s="11">
        <v>43</v>
      </c>
      <c r="B46" s="56">
        <v>60</v>
      </c>
      <c r="C46" s="56">
        <v>54</v>
      </c>
      <c r="D46" s="56">
        <v>40</v>
      </c>
      <c r="F46" s="42"/>
      <c r="G46" s="42"/>
      <c r="H46" s="42"/>
    </row>
    <row r="47" spans="1:8" x14ac:dyDescent="0.25">
      <c r="A47" s="11">
        <v>44</v>
      </c>
      <c r="B47" s="56">
        <v>60</v>
      </c>
      <c r="C47" s="56">
        <v>40</v>
      </c>
      <c r="D47" s="56">
        <v>35</v>
      </c>
      <c r="F47" s="42"/>
      <c r="G47" s="42"/>
      <c r="H47" s="42"/>
    </row>
    <row r="48" spans="1:8" x14ac:dyDescent="0.25">
      <c r="A48" s="11">
        <v>45</v>
      </c>
      <c r="B48" s="56">
        <v>60</v>
      </c>
      <c r="C48" s="56">
        <v>35</v>
      </c>
      <c r="D48" s="56">
        <v>29</v>
      </c>
      <c r="F48" s="42"/>
      <c r="G48" s="42"/>
      <c r="H48" s="42"/>
    </row>
    <row r="49" spans="1:8" x14ac:dyDescent="0.25">
      <c r="A49" s="11">
        <v>46</v>
      </c>
      <c r="B49" s="56">
        <v>40</v>
      </c>
      <c r="C49" s="56">
        <v>29</v>
      </c>
      <c r="D49" s="56">
        <v>27</v>
      </c>
      <c r="F49" s="42"/>
      <c r="G49" s="42"/>
      <c r="H49" s="42"/>
    </row>
    <row r="50" spans="1:8" x14ac:dyDescent="0.25">
      <c r="A50" s="11">
        <v>47</v>
      </c>
      <c r="B50" s="56">
        <v>35</v>
      </c>
      <c r="C50" s="56">
        <v>27</v>
      </c>
      <c r="D50" s="56">
        <v>47</v>
      </c>
      <c r="F50" s="42"/>
      <c r="G50" s="42"/>
      <c r="H50" s="42"/>
    </row>
    <row r="51" spans="1:8" x14ac:dyDescent="0.25">
      <c r="A51" s="11">
        <v>48</v>
      </c>
      <c r="B51" s="56">
        <v>47</v>
      </c>
      <c r="C51" s="56">
        <v>27</v>
      </c>
      <c r="D51" s="56">
        <v>60</v>
      </c>
      <c r="F51" s="42"/>
      <c r="G51" s="42"/>
      <c r="H51" s="42"/>
    </row>
    <row r="52" spans="1:8" x14ac:dyDescent="0.25">
      <c r="A52" s="11">
        <v>49</v>
      </c>
      <c r="B52" s="56">
        <v>60</v>
      </c>
      <c r="C52" s="56">
        <v>27</v>
      </c>
      <c r="D52" s="56">
        <v>44</v>
      </c>
      <c r="F52" s="42"/>
      <c r="G52" s="42"/>
      <c r="H52" s="42"/>
    </row>
    <row r="53" spans="1:8" x14ac:dyDescent="0.25">
      <c r="A53" s="11">
        <v>50</v>
      </c>
      <c r="B53" s="56">
        <v>60</v>
      </c>
      <c r="C53" s="56">
        <v>44</v>
      </c>
      <c r="D53" s="56">
        <v>51</v>
      </c>
      <c r="F53" s="42"/>
      <c r="G53" s="42"/>
      <c r="H53" s="42"/>
    </row>
    <row r="54" spans="1:8" x14ac:dyDescent="0.25">
      <c r="A54" s="11">
        <v>51</v>
      </c>
      <c r="B54" s="56">
        <v>60</v>
      </c>
      <c r="C54" s="56">
        <v>44</v>
      </c>
      <c r="D54" s="56">
        <v>35</v>
      </c>
      <c r="F54" s="42"/>
      <c r="G54" s="42"/>
      <c r="H54" s="42"/>
    </row>
    <row r="55" spans="1:8" x14ac:dyDescent="0.25">
      <c r="A55" s="11">
        <v>52</v>
      </c>
      <c r="B55" s="56">
        <v>51</v>
      </c>
      <c r="C55" s="56">
        <v>35</v>
      </c>
      <c r="D55" s="56">
        <v>27</v>
      </c>
      <c r="F55" s="42"/>
      <c r="G55" s="42"/>
      <c r="H55" s="42"/>
    </row>
    <row r="56" spans="1:8" x14ac:dyDescent="0.25">
      <c r="A56" s="11">
        <v>53</v>
      </c>
      <c r="B56" s="56">
        <v>51</v>
      </c>
      <c r="C56" s="56">
        <v>27</v>
      </c>
      <c r="D56" s="56">
        <v>31</v>
      </c>
      <c r="F56" s="42"/>
      <c r="G56" s="42"/>
      <c r="H56" s="42"/>
    </row>
    <row r="57" spans="1:8" x14ac:dyDescent="0.25">
      <c r="A57" s="11">
        <v>54</v>
      </c>
      <c r="B57" s="56">
        <v>35</v>
      </c>
      <c r="C57" s="56">
        <v>27</v>
      </c>
      <c r="D57" s="56">
        <v>36</v>
      </c>
      <c r="F57" s="42"/>
      <c r="G57" s="42"/>
      <c r="H57" s="42"/>
    </row>
    <row r="58" spans="1:8" x14ac:dyDescent="0.25">
      <c r="A58" s="11">
        <v>55</v>
      </c>
      <c r="B58" s="56">
        <v>36</v>
      </c>
      <c r="C58" s="56">
        <v>27</v>
      </c>
      <c r="D58" s="56">
        <v>46</v>
      </c>
      <c r="F58" s="42"/>
      <c r="G58" s="42"/>
      <c r="H58" s="42"/>
    </row>
    <row r="59" spans="1:8" x14ac:dyDescent="0.25">
      <c r="A59" s="11">
        <v>56</v>
      </c>
      <c r="B59" s="56">
        <v>46</v>
      </c>
      <c r="C59" s="56">
        <v>31</v>
      </c>
      <c r="D59" s="56">
        <v>50</v>
      </c>
      <c r="F59" s="42"/>
      <c r="G59" s="42"/>
      <c r="H59" s="42"/>
    </row>
    <row r="60" spans="1:8" x14ac:dyDescent="0.25">
      <c r="A60" s="11">
        <v>57</v>
      </c>
      <c r="B60" s="56">
        <v>50</v>
      </c>
      <c r="C60" s="56">
        <v>36</v>
      </c>
      <c r="D60" s="56">
        <v>43</v>
      </c>
      <c r="F60" s="42"/>
      <c r="G60" s="42"/>
      <c r="H60" s="42"/>
    </row>
    <row r="61" spans="1:8" x14ac:dyDescent="0.25">
      <c r="A61" s="11">
        <v>58</v>
      </c>
      <c r="B61" s="56">
        <v>50</v>
      </c>
      <c r="C61" s="56">
        <v>43</v>
      </c>
      <c r="D61" s="56">
        <v>38</v>
      </c>
      <c r="F61" s="42"/>
      <c r="G61" s="42"/>
      <c r="H61" s="42"/>
    </row>
    <row r="62" spans="1:8" x14ac:dyDescent="0.25">
      <c r="A62" s="11">
        <v>59</v>
      </c>
      <c r="B62" s="56">
        <v>50</v>
      </c>
      <c r="C62" s="56">
        <v>38</v>
      </c>
      <c r="D62" s="56">
        <v>36</v>
      </c>
      <c r="F62" s="42"/>
      <c r="G62" s="42"/>
      <c r="H62" s="42"/>
    </row>
    <row r="63" spans="1:8" x14ac:dyDescent="0.25">
      <c r="A63" s="11">
        <v>60</v>
      </c>
      <c r="B63" s="56">
        <v>43</v>
      </c>
      <c r="C63" s="56">
        <v>36</v>
      </c>
      <c r="D63" s="56">
        <v>43</v>
      </c>
      <c r="F63" s="42"/>
      <c r="G63" s="42"/>
      <c r="H63" s="42"/>
    </row>
    <row r="64" spans="1:8" x14ac:dyDescent="0.25">
      <c r="A64" s="11">
        <v>61</v>
      </c>
      <c r="B64" s="56">
        <v>43</v>
      </c>
      <c r="C64" s="56">
        <v>36</v>
      </c>
      <c r="D64" s="56">
        <v>49</v>
      </c>
      <c r="F64" s="42"/>
      <c r="G64" s="42"/>
      <c r="H64" s="42"/>
    </row>
    <row r="65" spans="1:8" x14ac:dyDescent="0.25">
      <c r="A65" s="11">
        <v>62</v>
      </c>
      <c r="B65" s="56">
        <v>49</v>
      </c>
      <c r="C65" s="56">
        <v>36</v>
      </c>
      <c r="D65" s="56">
        <v>40</v>
      </c>
      <c r="F65" s="42"/>
      <c r="G65" s="42"/>
      <c r="H65" s="42"/>
    </row>
    <row r="66" spans="1:8" x14ac:dyDescent="0.25">
      <c r="A66" s="11">
        <v>63</v>
      </c>
      <c r="B66" s="56">
        <v>49</v>
      </c>
      <c r="C66" s="56">
        <v>40</v>
      </c>
      <c r="D66" s="56">
        <v>40</v>
      </c>
      <c r="F66" s="42"/>
      <c r="G66" s="42"/>
      <c r="H66" s="42"/>
    </row>
    <row r="67" spans="1:8" x14ac:dyDescent="0.25">
      <c r="A67" s="11">
        <v>64</v>
      </c>
      <c r="B67" s="56">
        <v>49</v>
      </c>
      <c r="C67" s="56">
        <v>40</v>
      </c>
      <c r="D67" s="56">
        <v>29</v>
      </c>
      <c r="F67" s="42"/>
      <c r="G67" s="42"/>
      <c r="H67" s="42"/>
    </row>
    <row r="68" spans="1:8" x14ac:dyDescent="0.25">
      <c r="A68" s="11">
        <v>65</v>
      </c>
      <c r="B68" s="56">
        <v>40</v>
      </c>
      <c r="C68" s="56">
        <v>29</v>
      </c>
      <c r="D68" s="56">
        <v>30</v>
      </c>
      <c r="F68" s="42"/>
      <c r="G68" s="42"/>
      <c r="H68" s="42"/>
    </row>
    <row r="69" spans="1:8" x14ac:dyDescent="0.25">
      <c r="A69" s="11">
        <v>66</v>
      </c>
      <c r="B69" s="56">
        <v>40</v>
      </c>
      <c r="C69" s="56">
        <v>29</v>
      </c>
      <c r="D69" s="56">
        <v>23</v>
      </c>
      <c r="F69" s="42"/>
      <c r="G69" s="42"/>
      <c r="H69" s="42"/>
    </row>
    <row r="70" spans="1:8" x14ac:dyDescent="0.25">
      <c r="A70" s="11">
        <v>67</v>
      </c>
      <c r="B70" s="56">
        <v>30</v>
      </c>
      <c r="C70" s="56">
        <v>23</v>
      </c>
      <c r="D70" s="56">
        <v>26</v>
      </c>
      <c r="F70" s="42"/>
      <c r="G70" s="42"/>
      <c r="H70" s="42"/>
    </row>
    <row r="71" spans="1:8" x14ac:dyDescent="0.25">
      <c r="A71" s="11">
        <v>68</v>
      </c>
      <c r="B71" s="56">
        <v>30</v>
      </c>
      <c r="C71" s="56">
        <v>23</v>
      </c>
      <c r="D71" s="56">
        <v>46</v>
      </c>
      <c r="F71" s="42"/>
      <c r="G71" s="42"/>
      <c r="H71" s="42"/>
    </row>
    <row r="72" spans="1:8" x14ac:dyDescent="0.25">
      <c r="A72" s="11">
        <v>69</v>
      </c>
      <c r="B72" s="56">
        <v>46</v>
      </c>
      <c r="C72" s="56">
        <v>23</v>
      </c>
      <c r="D72" s="56">
        <v>55</v>
      </c>
      <c r="F72" s="42"/>
      <c r="G72" s="42"/>
      <c r="H72" s="42"/>
    </row>
    <row r="73" spans="1:8" x14ac:dyDescent="0.25">
      <c r="A73" s="11">
        <v>70</v>
      </c>
      <c r="B73" s="56">
        <v>55</v>
      </c>
      <c r="C73" s="56">
        <v>26</v>
      </c>
      <c r="D73" s="56">
        <v>47</v>
      </c>
      <c r="F73" s="42"/>
      <c r="G73" s="42"/>
      <c r="H73" s="42"/>
    </row>
    <row r="74" spans="1:8" x14ac:dyDescent="0.25">
      <c r="A74" s="11">
        <v>71</v>
      </c>
      <c r="B74" s="56">
        <v>55</v>
      </c>
      <c r="C74" s="56">
        <v>46</v>
      </c>
      <c r="D74" s="56">
        <v>63</v>
      </c>
      <c r="F74" s="42"/>
      <c r="G74" s="42"/>
      <c r="H74" s="42"/>
    </row>
    <row r="75" spans="1:8" x14ac:dyDescent="0.25">
      <c r="A75" s="11">
        <v>72</v>
      </c>
      <c r="B75" s="56">
        <v>63</v>
      </c>
      <c r="C75" s="56">
        <v>47</v>
      </c>
      <c r="D75" s="56">
        <v>52</v>
      </c>
      <c r="F75" s="42"/>
      <c r="G75" s="42"/>
      <c r="H75" s="42"/>
    </row>
    <row r="76" spans="1:8" x14ac:dyDescent="0.25">
      <c r="A76" s="11">
        <v>73</v>
      </c>
      <c r="B76" s="56">
        <v>63</v>
      </c>
      <c r="C76" s="56">
        <v>47</v>
      </c>
      <c r="D76" s="56">
        <v>32</v>
      </c>
      <c r="F76" s="42"/>
      <c r="G76" s="42"/>
      <c r="H76" s="42"/>
    </row>
    <row r="77" spans="1:8" x14ac:dyDescent="0.25">
      <c r="A77" s="11">
        <v>74</v>
      </c>
      <c r="B77" s="56">
        <v>63</v>
      </c>
      <c r="C77" s="56">
        <v>32</v>
      </c>
      <c r="D77" s="56">
        <v>34</v>
      </c>
      <c r="F77" s="42"/>
      <c r="G77" s="42"/>
      <c r="H77" s="42"/>
    </row>
    <row r="78" spans="1:8" x14ac:dyDescent="0.25">
      <c r="A78" s="11">
        <v>75</v>
      </c>
      <c r="B78" s="56">
        <v>52</v>
      </c>
      <c r="C78" s="56">
        <v>32</v>
      </c>
      <c r="D78" s="56">
        <v>58</v>
      </c>
      <c r="F78" s="42"/>
      <c r="G78" s="42"/>
      <c r="H78" s="42"/>
    </row>
    <row r="79" spans="1:8" x14ac:dyDescent="0.25">
      <c r="A79" s="11">
        <v>76</v>
      </c>
      <c r="B79" s="56">
        <v>58</v>
      </c>
      <c r="C79" s="56">
        <v>32</v>
      </c>
      <c r="D79" s="56">
        <v>46</v>
      </c>
      <c r="F79" s="42"/>
      <c r="G79" s="42"/>
      <c r="H79" s="42"/>
    </row>
    <row r="80" spans="1:8" x14ac:dyDescent="0.25">
      <c r="A80" s="11">
        <v>77</v>
      </c>
      <c r="B80" s="56">
        <v>58</v>
      </c>
      <c r="C80" s="56">
        <v>34</v>
      </c>
      <c r="D80" s="56">
        <v>37</v>
      </c>
      <c r="F80" s="42"/>
      <c r="G80" s="42"/>
      <c r="H80" s="42"/>
    </row>
    <row r="81" spans="1:8" x14ac:dyDescent="0.25">
      <c r="A81" s="11">
        <v>78</v>
      </c>
      <c r="B81" s="56">
        <v>58</v>
      </c>
      <c r="C81" s="56">
        <v>37</v>
      </c>
      <c r="D81" s="56">
        <v>56</v>
      </c>
      <c r="F81" s="42"/>
      <c r="G81" s="42"/>
      <c r="H81" s="42"/>
    </row>
    <row r="82" spans="1:8" x14ac:dyDescent="0.25">
      <c r="A82" s="11">
        <v>79</v>
      </c>
      <c r="B82" s="56">
        <v>56</v>
      </c>
      <c r="C82" s="56">
        <v>37</v>
      </c>
      <c r="D82" s="56">
        <v>38</v>
      </c>
      <c r="F82" s="42"/>
      <c r="G82" s="42"/>
      <c r="H82" s="42"/>
    </row>
    <row r="83" spans="1:8" x14ac:dyDescent="0.25">
      <c r="A83" s="11">
        <v>80</v>
      </c>
      <c r="B83" s="56">
        <v>56</v>
      </c>
      <c r="C83" s="56">
        <v>37</v>
      </c>
      <c r="D83" s="56">
        <v>28</v>
      </c>
      <c r="F83" s="42"/>
      <c r="G83" s="42"/>
      <c r="H83" s="42"/>
    </row>
    <row r="84" spans="1:8" x14ac:dyDescent="0.25">
      <c r="A84" s="11">
        <v>81</v>
      </c>
      <c r="B84" s="56">
        <v>56</v>
      </c>
      <c r="C84" s="56">
        <v>28</v>
      </c>
      <c r="D84" s="56">
        <v>35</v>
      </c>
      <c r="F84" s="42"/>
      <c r="G84" s="42"/>
      <c r="H84" s="42"/>
    </row>
    <row r="85" spans="1:8" x14ac:dyDescent="0.25">
      <c r="A85" s="11">
        <v>82</v>
      </c>
      <c r="B85" s="56">
        <v>38</v>
      </c>
      <c r="C85" s="56">
        <v>28</v>
      </c>
      <c r="D85" s="56">
        <v>44</v>
      </c>
      <c r="F85" s="42"/>
      <c r="G85" s="42"/>
      <c r="H85" s="42"/>
    </row>
    <row r="86" spans="1:8" x14ac:dyDescent="0.25">
      <c r="A86" s="11">
        <v>83</v>
      </c>
      <c r="B86" s="56">
        <v>44</v>
      </c>
      <c r="C86" s="56">
        <v>28</v>
      </c>
      <c r="D86" s="56">
        <v>38</v>
      </c>
      <c r="F86" s="42"/>
      <c r="G86" s="42"/>
      <c r="H86" s="42"/>
    </row>
    <row r="87" spans="1:8" x14ac:dyDescent="0.25">
      <c r="A87" s="11">
        <v>84</v>
      </c>
      <c r="B87" s="56">
        <v>44</v>
      </c>
      <c r="C87" s="56">
        <v>35</v>
      </c>
      <c r="D87" s="56">
        <v>41</v>
      </c>
      <c r="F87" s="42"/>
      <c r="G87" s="42"/>
      <c r="H87" s="42"/>
    </row>
    <row r="88" spans="1:8" x14ac:dyDescent="0.25">
      <c r="A88" s="11">
        <v>85</v>
      </c>
      <c r="B88" s="56">
        <v>44</v>
      </c>
      <c r="C88" s="56">
        <v>38</v>
      </c>
      <c r="D88" s="56">
        <v>30</v>
      </c>
      <c r="F88" s="42"/>
      <c r="G88" s="42"/>
      <c r="H88" s="42"/>
    </row>
    <row r="89" spans="1:8" x14ac:dyDescent="0.25">
      <c r="A89" s="11">
        <v>86</v>
      </c>
      <c r="B89" s="56">
        <v>41</v>
      </c>
      <c r="C89" s="56">
        <v>30</v>
      </c>
      <c r="D89" s="56">
        <v>21</v>
      </c>
      <c r="F89" s="42"/>
      <c r="G89" s="42"/>
      <c r="H89" s="42"/>
    </row>
    <row r="90" spans="1:8" x14ac:dyDescent="0.25">
      <c r="A90" s="11">
        <v>87</v>
      </c>
      <c r="B90" s="56">
        <v>41</v>
      </c>
      <c r="C90" s="56">
        <v>21</v>
      </c>
      <c r="D90" s="56">
        <v>22</v>
      </c>
      <c r="F90" s="42"/>
      <c r="G90" s="42"/>
      <c r="H90" s="42"/>
    </row>
    <row r="91" spans="1:8" x14ac:dyDescent="0.25">
      <c r="A91" s="11">
        <v>88</v>
      </c>
      <c r="B91" s="56">
        <v>30</v>
      </c>
      <c r="C91" s="56">
        <v>21</v>
      </c>
      <c r="D91" s="56">
        <v>24</v>
      </c>
      <c r="F91" s="42"/>
      <c r="G91" s="42"/>
      <c r="H91" s="42"/>
    </row>
    <row r="92" spans="1:8" x14ac:dyDescent="0.25">
      <c r="A92" s="11">
        <v>89</v>
      </c>
      <c r="B92" s="56">
        <v>24</v>
      </c>
      <c r="C92" s="56">
        <v>21</v>
      </c>
      <c r="D92" s="56">
        <v>43</v>
      </c>
      <c r="F92" s="42"/>
      <c r="G92" s="42"/>
      <c r="H92" s="42"/>
    </row>
    <row r="93" spans="1:8" x14ac:dyDescent="0.25">
      <c r="A93" s="11">
        <v>90</v>
      </c>
      <c r="B93" s="56">
        <v>43</v>
      </c>
      <c r="C93" s="56">
        <v>22</v>
      </c>
      <c r="D93" s="56">
        <v>57</v>
      </c>
      <c r="F93" s="42"/>
      <c r="G93" s="42"/>
      <c r="H93" s="42"/>
    </row>
    <row r="94" spans="1:8" x14ac:dyDescent="0.25">
      <c r="A94" s="11">
        <v>91</v>
      </c>
      <c r="B94" s="56">
        <v>57</v>
      </c>
      <c r="C94" s="56">
        <v>24</v>
      </c>
      <c r="D94" s="56">
        <v>40</v>
      </c>
      <c r="F94" s="42"/>
      <c r="G94" s="42"/>
      <c r="H94" s="42"/>
    </row>
    <row r="95" spans="1:8" x14ac:dyDescent="0.25">
      <c r="A95" s="11">
        <v>92</v>
      </c>
      <c r="B95" s="56">
        <v>57</v>
      </c>
      <c r="C95" s="56">
        <v>40</v>
      </c>
      <c r="D95" s="56">
        <v>46</v>
      </c>
      <c r="F95" s="42"/>
      <c r="G95" s="42"/>
      <c r="H95" s="42"/>
    </row>
    <row r="96" spans="1:8" x14ac:dyDescent="0.25">
      <c r="A96" s="11">
        <v>93</v>
      </c>
      <c r="B96" s="56">
        <v>57</v>
      </c>
      <c r="C96" s="56">
        <v>40</v>
      </c>
      <c r="D96" s="56">
        <v>35</v>
      </c>
      <c r="F96" s="42"/>
      <c r="G96" s="42"/>
      <c r="H96" s="42"/>
    </row>
    <row r="97" spans="1:8" x14ac:dyDescent="0.25">
      <c r="A97" s="11">
        <v>94</v>
      </c>
      <c r="B97" s="56">
        <v>46</v>
      </c>
      <c r="C97" s="56">
        <v>35</v>
      </c>
      <c r="D97" s="56">
        <v>34</v>
      </c>
      <c r="F97" s="42"/>
      <c r="G97" s="42"/>
      <c r="H97" s="42"/>
    </row>
    <row r="98" spans="1:8" x14ac:dyDescent="0.25">
      <c r="A98" s="11">
        <v>95</v>
      </c>
      <c r="B98" s="56">
        <v>46</v>
      </c>
      <c r="C98" s="56">
        <v>34</v>
      </c>
      <c r="D98" s="56">
        <v>31</v>
      </c>
      <c r="F98" s="42"/>
      <c r="G98" s="42"/>
      <c r="H98" s="42"/>
    </row>
    <row r="99" spans="1:8" x14ac:dyDescent="0.25">
      <c r="A99" s="11">
        <v>96</v>
      </c>
      <c r="B99" s="56">
        <v>35</v>
      </c>
      <c r="C99" s="56">
        <v>31</v>
      </c>
      <c r="D99" s="56">
        <v>46</v>
      </c>
      <c r="F99" s="42"/>
      <c r="G99" s="42"/>
      <c r="H99" s="42"/>
    </row>
    <row r="100" spans="1:8" x14ac:dyDescent="0.25">
      <c r="A100" s="11">
        <v>97</v>
      </c>
      <c r="B100" s="56">
        <v>46</v>
      </c>
      <c r="C100" s="56">
        <v>31</v>
      </c>
      <c r="D100" s="56">
        <v>44</v>
      </c>
      <c r="F100" s="42"/>
      <c r="G100" s="42"/>
      <c r="H100" s="42"/>
    </row>
    <row r="101" spans="1:8" x14ac:dyDescent="0.25">
      <c r="A101" s="11">
        <v>98</v>
      </c>
      <c r="B101" s="56">
        <v>46</v>
      </c>
      <c r="C101" s="56">
        <v>31</v>
      </c>
      <c r="D101" s="56">
        <v>48</v>
      </c>
      <c r="F101" s="42"/>
      <c r="G101" s="42"/>
      <c r="H101" s="42"/>
    </row>
    <row r="102" spans="1:8" x14ac:dyDescent="0.25">
      <c r="A102" s="11">
        <v>99</v>
      </c>
      <c r="B102" s="56">
        <v>48</v>
      </c>
      <c r="C102" s="56">
        <v>44</v>
      </c>
      <c r="D102" s="56">
        <v>43</v>
      </c>
      <c r="F102" s="42"/>
      <c r="G102" s="42"/>
      <c r="H102" s="42"/>
    </row>
    <row r="103" spans="1:8" x14ac:dyDescent="0.25">
      <c r="A103" s="11">
        <v>100</v>
      </c>
      <c r="B103" s="56">
        <v>48</v>
      </c>
      <c r="C103" s="56">
        <v>43</v>
      </c>
      <c r="D103" s="56">
        <v>30</v>
      </c>
      <c r="F103" s="42"/>
      <c r="G103" s="42"/>
      <c r="H103" s="42"/>
    </row>
    <row r="104" spans="1:8" x14ac:dyDescent="0.25">
      <c r="A104" s="11">
        <v>101</v>
      </c>
      <c r="B104" s="56">
        <v>48</v>
      </c>
      <c r="C104" s="56">
        <v>30</v>
      </c>
      <c r="D104" s="56">
        <v>24</v>
      </c>
      <c r="F104" s="42"/>
      <c r="G104" s="42"/>
      <c r="H104" s="42"/>
    </row>
    <row r="105" spans="1:8" x14ac:dyDescent="0.25">
      <c r="A105" s="11">
        <v>102</v>
      </c>
      <c r="B105" s="56">
        <v>43</v>
      </c>
      <c r="C105" s="56">
        <v>24</v>
      </c>
      <c r="D105" s="56">
        <v>26</v>
      </c>
      <c r="F105" s="42"/>
      <c r="G105" s="42"/>
      <c r="H105" s="42"/>
    </row>
    <row r="106" spans="1:8" x14ac:dyDescent="0.25">
      <c r="A106" s="11">
        <v>103</v>
      </c>
      <c r="B106" s="56">
        <v>30</v>
      </c>
      <c r="C106" s="56">
        <v>24</v>
      </c>
      <c r="D106" s="56">
        <v>25</v>
      </c>
      <c r="F106" s="42"/>
      <c r="G106" s="42"/>
      <c r="H106" s="42"/>
    </row>
    <row r="107" spans="1:8" x14ac:dyDescent="0.25">
      <c r="A107" s="11">
        <v>104</v>
      </c>
      <c r="B107" s="56">
        <v>26</v>
      </c>
      <c r="C107" s="56">
        <v>24</v>
      </c>
      <c r="D107" s="56">
        <v>33</v>
      </c>
      <c r="F107" s="42"/>
      <c r="G107" s="42"/>
      <c r="H107" s="42"/>
    </row>
    <row r="108" spans="1:8" x14ac:dyDescent="0.25">
      <c r="A108" s="11">
        <v>105</v>
      </c>
      <c r="B108" s="56">
        <v>33</v>
      </c>
      <c r="C108" s="56">
        <v>25</v>
      </c>
      <c r="D108" s="56">
        <v>38</v>
      </c>
      <c r="F108" s="42"/>
      <c r="G108" s="42"/>
      <c r="H108" s="42"/>
    </row>
    <row r="109" spans="1:8" x14ac:dyDescent="0.25">
      <c r="A109" s="11">
        <v>106</v>
      </c>
      <c r="B109" s="56">
        <v>38</v>
      </c>
      <c r="C109" s="56">
        <v>25</v>
      </c>
      <c r="D109" s="56">
        <v>47</v>
      </c>
      <c r="F109" s="42"/>
      <c r="G109" s="42"/>
      <c r="H109" s="42"/>
    </row>
    <row r="110" spans="1:8" x14ac:dyDescent="0.25">
      <c r="A110" s="11">
        <v>107</v>
      </c>
      <c r="B110" s="56">
        <v>47</v>
      </c>
      <c r="C110" s="56">
        <v>33</v>
      </c>
      <c r="D110" s="56">
        <v>32</v>
      </c>
      <c r="F110" s="42"/>
      <c r="G110" s="42"/>
      <c r="H110" s="42"/>
    </row>
    <row r="111" spans="1:8" x14ac:dyDescent="0.25">
      <c r="A111" s="11">
        <v>108</v>
      </c>
      <c r="B111" s="56">
        <v>47</v>
      </c>
      <c r="C111" s="56">
        <v>32</v>
      </c>
      <c r="D111" s="56">
        <v>26</v>
      </c>
      <c r="F111" s="42"/>
      <c r="G111" s="42"/>
      <c r="H111" s="42"/>
    </row>
    <row r="112" spans="1:8" x14ac:dyDescent="0.25">
      <c r="A112" s="11">
        <v>109</v>
      </c>
      <c r="B112" s="56">
        <v>47</v>
      </c>
      <c r="C112" s="56">
        <v>26</v>
      </c>
      <c r="D112" s="56">
        <v>24</v>
      </c>
      <c r="F112" s="42"/>
      <c r="G112" s="42"/>
      <c r="H112" s="42"/>
    </row>
    <row r="113" spans="1:8" x14ac:dyDescent="0.25">
      <c r="A113" s="11">
        <v>110</v>
      </c>
      <c r="B113" s="56">
        <v>32</v>
      </c>
      <c r="C113" s="56">
        <v>24</v>
      </c>
      <c r="D113" s="56">
        <v>36</v>
      </c>
      <c r="F113" s="42"/>
      <c r="G113" s="42"/>
      <c r="H113" s="42"/>
    </row>
    <row r="114" spans="1:8" x14ac:dyDescent="0.25">
      <c r="A114" s="11">
        <v>111</v>
      </c>
      <c r="B114" s="56">
        <v>36</v>
      </c>
      <c r="C114" s="56">
        <v>24</v>
      </c>
      <c r="D114" s="56">
        <v>38</v>
      </c>
      <c r="F114" s="42"/>
      <c r="G114" s="42"/>
      <c r="H114" s="42"/>
    </row>
    <row r="115" spans="1:8" x14ac:dyDescent="0.25">
      <c r="A115" s="11">
        <v>112</v>
      </c>
      <c r="B115" s="56">
        <v>46</v>
      </c>
      <c r="C115" s="56">
        <v>36</v>
      </c>
      <c r="D115" s="56">
        <v>46</v>
      </c>
      <c r="F115" s="42"/>
      <c r="G115" s="42"/>
      <c r="H115" s="42"/>
    </row>
    <row r="116" spans="1:8" x14ac:dyDescent="0.25">
      <c r="A116" s="11">
        <v>113</v>
      </c>
      <c r="B116" s="56">
        <v>46</v>
      </c>
      <c r="C116" s="56">
        <v>38</v>
      </c>
      <c r="D116" s="56">
        <v>41</v>
      </c>
      <c r="F116" s="42"/>
      <c r="G116" s="42"/>
      <c r="H116" s="42"/>
    </row>
    <row r="117" spans="1:8" x14ac:dyDescent="0.25">
      <c r="A117" s="11">
        <v>114</v>
      </c>
      <c r="B117" s="56">
        <v>46</v>
      </c>
      <c r="C117" s="56">
        <v>38</v>
      </c>
      <c r="D117" s="56">
        <v>41</v>
      </c>
      <c r="F117" s="42"/>
      <c r="G117" s="42"/>
      <c r="H117" s="42"/>
    </row>
    <row r="118" spans="1:8" x14ac:dyDescent="0.25">
      <c r="A118" s="11">
        <v>115</v>
      </c>
      <c r="B118" s="56">
        <v>46</v>
      </c>
      <c r="C118" s="56">
        <v>41</v>
      </c>
      <c r="D118" s="56">
        <v>22</v>
      </c>
      <c r="F118" s="42"/>
      <c r="G118" s="42"/>
      <c r="H118" s="42"/>
    </row>
    <row r="119" spans="1:8" x14ac:dyDescent="0.25">
      <c r="A119" s="11">
        <v>116</v>
      </c>
      <c r="B119" s="56">
        <v>41</v>
      </c>
      <c r="C119" s="56">
        <v>22</v>
      </c>
      <c r="D119" s="56">
        <v>23</v>
      </c>
      <c r="F119" s="42"/>
      <c r="G119" s="42"/>
      <c r="H119" s="42"/>
    </row>
    <row r="120" spans="1:8" x14ac:dyDescent="0.25">
      <c r="A120" s="11">
        <v>117</v>
      </c>
      <c r="B120" s="56">
        <v>41</v>
      </c>
      <c r="C120" s="56">
        <v>22</v>
      </c>
      <c r="D120" s="56">
        <v>22</v>
      </c>
      <c r="F120" s="42"/>
      <c r="G120" s="42"/>
      <c r="H120" s="42"/>
    </row>
    <row r="121" spans="1:8" x14ac:dyDescent="0.25">
      <c r="A121" s="11">
        <v>118</v>
      </c>
      <c r="B121" s="56">
        <v>23</v>
      </c>
      <c r="C121" s="56">
        <v>22</v>
      </c>
      <c r="D121" s="56">
        <v>23</v>
      </c>
      <c r="F121" s="42"/>
      <c r="G121" s="42"/>
      <c r="H121" s="42"/>
    </row>
    <row r="122" spans="1:8" x14ac:dyDescent="0.25">
      <c r="A122" s="11">
        <v>119</v>
      </c>
      <c r="B122" s="56">
        <v>23</v>
      </c>
      <c r="C122" s="56">
        <v>22</v>
      </c>
      <c r="D122" s="56">
        <v>41</v>
      </c>
      <c r="F122" s="42"/>
      <c r="G122" s="42"/>
      <c r="H122" s="42"/>
    </row>
    <row r="123" spans="1:8" x14ac:dyDescent="0.25">
      <c r="A123" s="11">
        <v>120</v>
      </c>
      <c r="B123" s="56">
        <v>41</v>
      </c>
      <c r="C123" s="56">
        <v>22</v>
      </c>
      <c r="D123" s="56">
        <v>26</v>
      </c>
      <c r="F123" s="42"/>
      <c r="G123" s="42"/>
      <c r="H123" s="42"/>
    </row>
    <row r="124" spans="1:8" x14ac:dyDescent="0.25">
      <c r="A124" s="11">
        <v>121</v>
      </c>
      <c r="B124" s="56">
        <v>41</v>
      </c>
      <c r="C124" s="56">
        <v>23</v>
      </c>
      <c r="D124" s="56">
        <v>27</v>
      </c>
      <c r="F124" s="42"/>
      <c r="G124" s="42"/>
      <c r="H124" s="42"/>
    </row>
    <row r="125" spans="1:8" x14ac:dyDescent="0.25">
      <c r="A125" s="11">
        <v>122</v>
      </c>
      <c r="B125" s="56">
        <v>41</v>
      </c>
      <c r="C125" s="56">
        <v>26</v>
      </c>
      <c r="D125" s="56">
        <v>28</v>
      </c>
      <c r="F125" s="42"/>
      <c r="G125" s="42"/>
      <c r="H125" s="42"/>
    </row>
    <row r="126" spans="1:8" x14ac:dyDescent="0.25">
      <c r="A126" s="11">
        <v>123</v>
      </c>
      <c r="B126" s="56">
        <v>28</v>
      </c>
      <c r="C126" s="56">
        <v>26</v>
      </c>
      <c r="D126" s="56">
        <v>23</v>
      </c>
      <c r="F126" s="42"/>
      <c r="G126" s="42"/>
      <c r="H126" s="42"/>
    </row>
    <row r="127" spans="1:8" x14ac:dyDescent="0.25">
      <c r="A127" s="11">
        <v>124</v>
      </c>
      <c r="B127" s="56">
        <v>28</v>
      </c>
      <c r="C127" s="56">
        <v>23</v>
      </c>
      <c r="D127" s="56">
        <v>23</v>
      </c>
      <c r="F127" s="42"/>
      <c r="G127" s="42"/>
      <c r="H127" s="42"/>
    </row>
    <row r="128" spans="1:8" x14ac:dyDescent="0.25">
      <c r="A128" s="11">
        <v>125</v>
      </c>
      <c r="B128" s="56">
        <v>28</v>
      </c>
      <c r="C128" s="56">
        <v>23</v>
      </c>
      <c r="D128" s="56">
        <v>42</v>
      </c>
      <c r="F128" s="42"/>
      <c r="G128" s="42"/>
      <c r="H128" s="42"/>
    </row>
    <row r="129" spans="1:8" x14ac:dyDescent="0.25">
      <c r="A129" s="11">
        <v>126</v>
      </c>
      <c r="B129" s="56">
        <v>42</v>
      </c>
      <c r="C129" s="56">
        <v>23</v>
      </c>
      <c r="D129" s="56">
        <v>28</v>
      </c>
      <c r="F129" s="42"/>
      <c r="G129" s="42"/>
      <c r="H129" s="42"/>
    </row>
    <row r="130" spans="1:8" x14ac:dyDescent="0.25">
      <c r="A130" s="11">
        <v>127</v>
      </c>
      <c r="B130" s="56">
        <v>42</v>
      </c>
      <c r="C130" s="56">
        <v>23</v>
      </c>
      <c r="D130" s="56">
        <v>29</v>
      </c>
      <c r="F130" s="42"/>
      <c r="G130" s="42"/>
      <c r="H130" s="42"/>
    </row>
    <row r="131" spans="1:8" x14ac:dyDescent="0.25">
      <c r="A131" s="11">
        <v>128</v>
      </c>
      <c r="B131" s="56">
        <v>42</v>
      </c>
      <c r="C131" s="56">
        <v>28</v>
      </c>
      <c r="D131" s="56">
        <v>21</v>
      </c>
      <c r="F131" s="42"/>
      <c r="G131" s="42"/>
      <c r="H131" s="42"/>
    </row>
    <row r="132" spans="1:8" x14ac:dyDescent="0.25">
      <c r="A132" s="11">
        <v>129</v>
      </c>
      <c r="B132" s="56">
        <v>29</v>
      </c>
      <c r="C132" s="56">
        <v>21</v>
      </c>
      <c r="D132" s="56">
        <v>24</v>
      </c>
      <c r="F132" s="42"/>
      <c r="G132" s="42"/>
      <c r="H132" s="42"/>
    </row>
    <row r="133" spans="1:8" x14ac:dyDescent="0.25">
      <c r="A133" s="11">
        <v>130</v>
      </c>
      <c r="B133" s="56">
        <v>29</v>
      </c>
      <c r="C133" s="56">
        <v>21</v>
      </c>
      <c r="D133" s="56">
        <v>14</v>
      </c>
      <c r="F133" s="42"/>
      <c r="G133" s="42"/>
      <c r="H133" s="42"/>
    </row>
    <row r="134" spans="1:8" x14ac:dyDescent="0.25">
      <c r="A134" s="11">
        <v>131</v>
      </c>
      <c r="B134" s="56">
        <v>24</v>
      </c>
      <c r="C134" s="56">
        <v>14</v>
      </c>
      <c r="D134" s="56">
        <v>43</v>
      </c>
      <c r="F134" s="42"/>
      <c r="G134" s="42"/>
      <c r="H134" s="42"/>
    </row>
    <row r="135" spans="1:8" x14ac:dyDescent="0.25">
      <c r="A135" s="11">
        <v>132</v>
      </c>
      <c r="B135" s="56">
        <v>43</v>
      </c>
      <c r="C135" s="56">
        <v>14</v>
      </c>
      <c r="D135" s="56">
        <v>36</v>
      </c>
      <c r="F135" s="42"/>
      <c r="G135" s="42"/>
      <c r="H135" s="42"/>
    </row>
    <row r="136" spans="1:8" x14ac:dyDescent="0.25">
      <c r="A136" s="11">
        <v>133</v>
      </c>
      <c r="B136" s="56">
        <v>43</v>
      </c>
      <c r="C136" s="56">
        <v>14</v>
      </c>
      <c r="D136" s="56">
        <v>28</v>
      </c>
      <c r="F136" s="42"/>
      <c r="G136" s="42"/>
      <c r="H136" s="42"/>
    </row>
    <row r="137" spans="1:8" x14ac:dyDescent="0.25">
      <c r="A137" s="11">
        <v>134</v>
      </c>
      <c r="B137" s="56">
        <v>43</v>
      </c>
      <c r="C137" s="56">
        <v>28</v>
      </c>
      <c r="D137" s="56">
        <v>20</v>
      </c>
      <c r="F137" s="42"/>
      <c r="G137" s="42"/>
      <c r="H137" s="42"/>
    </row>
    <row r="138" spans="1:8" x14ac:dyDescent="0.25">
      <c r="A138" s="11">
        <v>135</v>
      </c>
      <c r="B138" s="56">
        <v>36</v>
      </c>
      <c r="C138" s="56">
        <v>20</v>
      </c>
      <c r="D138" s="56">
        <v>27</v>
      </c>
      <c r="F138" s="42"/>
      <c r="G138" s="42"/>
      <c r="H138" s="42"/>
    </row>
    <row r="139" spans="1:8" x14ac:dyDescent="0.25">
      <c r="A139" s="11">
        <v>136</v>
      </c>
      <c r="B139" s="56">
        <v>28</v>
      </c>
      <c r="C139" s="56">
        <v>20</v>
      </c>
      <c r="D139" s="56">
        <v>21</v>
      </c>
      <c r="F139" s="42"/>
      <c r="G139" s="42"/>
      <c r="H139" s="42"/>
    </row>
    <row r="140" spans="1:8" x14ac:dyDescent="0.25">
      <c r="A140" s="11">
        <v>137</v>
      </c>
      <c r="B140" s="56">
        <v>27</v>
      </c>
      <c r="C140" s="56">
        <v>20</v>
      </c>
      <c r="D140" s="56">
        <v>22</v>
      </c>
      <c r="F140" s="42"/>
      <c r="G140" s="42"/>
      <c r="H140" s="42"/>
    </row>
    <row r="141" spans="1:8" x14ac:dyDescent="0.25">
      <c r="A141" s="11">
        <v>138</v>
      </c>
      <c r="B141" s="56">
        <v>27</v>
      </c>
      <c r="C141" s="56">
        <v>21</v>
      </c>
      <c r="D141" s="56">
        <v>28</v>
      </c>
      <c r="F141" s="42"/>
      <c r="G141" s="42"/>
      <c r="H141" s="42"/>
    </row>
    <row r="142" spans="1:8" x14ac:dyDescent="0.25">
      <c r="A142" s="11">
        <v>139</v>
      </c>
      <c r="B142" s="56">
        <v>28</v>
      </c>
      <c r="C142" s="56">
        <v>21</v>
      </c>
      <c r="D142" s="56">
        <v>38</v>
      </c>
      <c r="F142" s="42"/>
      <c r="G142" s="42"/>
      <c r="H142" s="42"/>
    </row>
    <row r="143" spans="1:8" x14ac:dyDescent="0.25">
      <c r="A143" s="11">
        <v>140</v>
      </c>
      <c r="B143" s="56">
        <v>38</v>
      </c>
      <c r="C143" s="56">
        <v>22</v>
      </c>
      <c r="D143" s="56">
        <v>38</v>
      </c>
      <c r="F143" s="42"/>
      <c r="G143" s="42"/>
      <c r="H143" s="42"/>
    </row>
    <row r="144" spans="1:8" x14ac:dyDescent="0.25">
      <c r="A144" s="11">
        <v>141</v>
      </c>
      <c r="B144" s="56">
        <v>38</v>
      </c>
      <c r="C144" s="56">
        <v>28</v>
      </c>
      <c r="D144" s="56">
        <v>43</v>
      </c>
      <c r="F144" s="42"/>
      <c r="G144" s="42"/>
      <c r="H144" s="42"/>
    </row>
    <row r="145" spans="1:8" x14ac:dyDescent="0.25">
      <c r="A145" s="11">
        <v>142</v>
      </c>
      <c r="B145" s="56">
        <v>43</v>
      </c>
      <c r="C145" s="56">
        <v>38</v>
      </c>
      <c r="D145" s="56">
        <v>33</v>
      </c>
      <c r="F145" s="42"/>
      <c r="G145" s="42"/>
      <c r="H145" s="42"/>
    </row>
    <row r="146" spans="1:8" x14ac:dyDescent="0.25">
      <c r="A146" s="11">
        <v>143</v>
      </c>
      <c r="B146" s="56">
        <v>43</v>
      </c>
      <c r="C146" s="56">
        <v>33</v>
      </c>
      <c r="D146" s="56">
        <v>23</v>
      </c>
      <c r="F146" s="42"/>
      <c r="G146" s="42"/>
      <c r="H146" s="42"/>
    </row>
    <row r="147" spans="1:8" x14ac:dyDescent="0.25">
      <c r="A147" s="11">
        <v>144</v>
      </c>
      <c r="B147" s="56">
        <v>43</v>
      </c>
      <c r="C147" s="56">
        <v>23</v>
      </c>
      <c r="D147" s="56">
        <v>19</v>
      </c>
      <c r="F147" s="42"/>
      <c r="G147" s="42"/>
      <c r="H147" s="42"/>
    </row>
    <row r="148" spans="1:8" x14ac:dyDescent="0.25">
      <c r="A148" s="11">
        <v>145</v>
      </c>
      <c r="B148" s="56">
        <v>33</v>
      </c>
      <c r="C148" s="56">
        <v>19</v>
      </c>
      <c r="D148" s="56">
        <v>21</v>
      </c>
      <c r="F148" s="42"/>
      <c r="G148" s="42"/>
      <c r="H148" s="42"/>
    </row>
    <row r="149" spans="1:8" x14ac:dyDescent="0.25">
      <c r="A149" s="11">
        <v>146</v>
      </c>
      <c r="B149" s="56">
        <v>23</v>
      </c>
      <c r="C149" s="56">
        <v>19</v>
      </c>
      <c r="D149" s="56">
        <v>20</v>
      </c>
      <c r="F149" s="42"/>
      <c r="G149" s="42"/>
      <c r="H149" s="42"/>
    </row>
    <row r="150" spans="1:8" x14ac:dyDescent="0.25">
      <c r="A150" s="11">
        <v>147</v>
      </c>
      <c r="B150" s="56">
        <v>21</v>
      </c>
      <c r="C150" s="56">
        <v>19</v>
      </c>
      <c r="D150" s="56">
        <v>37</v>
      </c>
      <c r="F150" s="42"/>
      <c r="G150" s="42"/>
      <c r="H150" s="42"/>
    </row>
    <row r="151" spans="1:8" x14ac:dyDescent="0.25">
      <c r="A151" s="11">
        <v>148</v>
      </c>
      <c r="B151" s="56">
        <v>37</v>
      </c>
      <c r="C151" s="56">
        <v>20</v>
      </c>
      <c r="D151" s="56">
        <v>21</v>
      </c>
      <c r="F151" s="42"/>
      <c r="G151" s="42"/>
      <c r="H151" s="42"/>
    </row>
    <row r="152" spans="1:8" x14ac:dyDescent="0.25">
      <c r="A152" s="11">
        <v>149</v>
      </c>
      <c r="B152" s="56">
        <v>37</v>
      </c>
      <c r="C152" s="56">
        <v>20</v>
      </c>
      <c r="D152" s="56">
        <v>23</v>
      </c>
      <c r="F152" s="42"/>
      <c r="G152" s="42"/>
      <c r="H152" s="42"/>
    </row>
    <row r="153" spans="1:8" x14ac:dyDescent="0.25">
      <c r="A153" s="11">
        <v>150</v>
      </c>
      <c r="B153" s="56">
        <v>37</v>
      </c>
      <c r="C153" s="56">
        <v>21</v>
      </c>
      <c r="D153" s="56">
        <v>18</v>
      </c>
      <c r="F153" s="42"/>
      <c r="G153" s="42"/>
      <c r="H153" s="42"/>
    </row>
    <row r="154" spans="1:8" x14ac:dyDescent="0.25">
      <c r="A154" s="11">
        <v>151</v>
      </c>
      <c r="B154" s="56">
        <v>23</v>
      </c>
      <c r="C154" s="56">
        <v>18</v>
      </c>
      <c r="D154" s="56">
        <v>6</v>
      </c>
      <c r="F154" s="42"/>
      <c r="G154" s="42"/>
      <c r="H154" s="42"/>
    </row>
    <row r="155" spans="1:8" x14ac:dyDescent="0.25">
      <c r="A155" s="11">
        <v>152</v>
      </c>
      <c r="B155" s="56">
        <v>23</v>
      </c>
      <c r="C155" s="56">
        <v>6</v>
      </c>
      <c r="D155" s="56">
        <v>26</v>
      </c>
      <c r="F155" s="42"/>
      <c r="G155" s="42"/>
      <c r="H155" s="42"/>
    </row>
    <row r="156" spans="1:8" x14ac:dyDescent="0.25">
      <c r="A156" s="11">
        <v>153</v>
      </c>
      <c r="B156" s="56">
        <v>26</v>
      </c>
      <c r="C156" s="56">
        <v>6</v>
      </c>
      <c r="D156" s="56">
        <v>28</v>
      </c>
      <c r="F156" s="42"/>
      <c r="G156" s="42"/>
      <c r="H156" s="42"/>
    </row>
    <row r="157" spans="1:8" x14ac:dyDescent="0.25">
      <c r="A157" s="11">
        <v>154</v>
      </c>
      <c r="B157" s="56">
        <v>28</v>
      </c>
      <c r="C157" s="56">
        <v>6</v>
      </c>
      <c r="D157" s="56">
        <v>21</v>
      </c>
      <c r="F157" s="42"/>
      <c r="G157" s="42"/>
      <c r="H157" s="42"/>
    </row>
    <row r="158" spans="1:8" x14ac:dyDescent="0.25">
      <c r="A158" s="11">
        <v>155</v>
      </c>
      <c r="B158" s="56">
        <v>28</v>
      </c>
      <c r="C158" s="56">
        <v>21</v>
      </c>
      <c r="D158" s="56">
        <v>6</v>
      </c>
      <c r="F158" s="42"/>
      <c r="G158" s="42"/>
      <c r="H158" s="42"/>
    </row>
    <row r="159" spans="1:8" x14ac:dyDescent="0.25">
      <c r="A159" s="11">
        <v>156</v>
      </c>
      <c r="B159" s="56">
        <v>28</v>
      </c>
      <c r="C159" s="56">
        <v>6</v>
      </c>
      <c r="D159" s="56">
        <v>21</v>
      </c>
      <c r="F159" s="42"/>
      <c r="G159" s="42"/>
      <c r="H159" s="42"/>
    </row>
    <row r="160" spans="1:8" x14ac:dyDescent="0.25">
      <c r="A160" s="11">
        <v>157</v>
      </c>
      <c r="B160" s="56">
        <v>21</v>
      </c>
      <c r="C160" s="56">
        <v>6</v>
      </c>
      <c r="D160" s="56">
        <v>5</v>
      </c>
      <c r="F160" s="42"/>
      <c r="G160" s="42"/>
      <c r="H160" s="42"/>
    </row>
    <row r="161" spans="1:8" x14ac:dyDescent="0.25">
      <c r="A161" s="11">
        <v>158</v>
      </c>
      <c r="B161" s="56">
        <v>21</v>
      </c>
      <c r="C161" s="56">
        <v>5</v>
      </c>
      <c r="D161" s="56">
        <v>6</v>
      </c>
      <c r="F161" s="42"/>
      <c r="G161" s="42"/>
      <c r="H161" s="42"/>
    </row>
    <row r="162" spans="1:8" x14ac:dyDescent="0.25">
      <c r="A162" s="11">
        <v>159</v>
      </c>
      <c r="B162" s="56">
        <v>21</v>
      </c>
      <c r="C162" s="56">
        <v>5</v>
      </c>
      <c r="D162" s="56">
        <v>7</v>
      </c>
      <c r="F162" s="42"/>
      <c r="G162" s="42"/>
      <c r="H162" s="42"/>
    </row>
    <row r="163" spans="1:8" x14ac:dyDescent="0.25">
      <c r="A163" s="11">
        <v>160</v>
      </c>
      <c r="B163" s="56">
        <v>7</v>
      </c>
      <c r="C163" s="56">
        <v>5</v>
      </c>
      <c r="D163" s="56">
        <v>9</v>
      </c>
      <c r="F163" s="42"/>
      <c r="G163" s="42"/>
      <c r="H163" s="42"/>
    </row>
    <row r="164" spans="1:8" x14ac:dyDescent="0.25">
      <c r="A164" s="11">
        <v>161</v>
      </c>
      <c r="B164" s="56">
        <v>9</v>
      </c>
      <c r="C164" s="56">
        <v>6</v>
      </c>
      <c r="D164" s="56">
        <v>6</v>
      </c>
      <c r="F164" s="42"/>
      <c r="G164" s="42"/>
      <c r="H164" s="42"/>
    </row>
    <row r="165" spans="1:8" x14ac:dyDescent="0.25">
      <c r="A165" s="11">
        <v>162</v>
      </c>
      <c r="B165" s="56">
        <v>9</v>
      </c>
      <c r="C165" s="56">
        <v>6</v>
      </c>
      <c r="D165" s="56">
        <v>8</v>
      </c>
      <c r="F165" s="42"/>
      <c r="G165" s="42"/>
      <c r="H165" s="42"/>
    </row>
    <row r="166" spans="1:8" x14ac:dyDescent="0.25">
      <c r="A166" s="11">
        <v>163</v>
      </c>
      <c r="B166" s="56">
        <v>9</v>
      </c>
      <c r="C166" s="56">
        <v>6</v>
      </c>
      <c r="D166" s="56">
        <v>1</v>
      </c>
      <c r="F166" s="42"/>
      <c r="G166" s="42"/>
      <c r="H166" s="42"/>
    </row>
    <row r="167" spans="1:8" x14ac:dyDescent="0.25">
      <c r="A167" s="11">
        <v>164</v>
      </c>
      <c r="B167" s="56">
        <v>8</v>
      </c>
      <c r="C167" s="56">
        <v>1</v>
      </c>
      <c r="D167" s="56">
        <v>3</v>
      </c>
      <c r="F167" s="42"/>
      <c r="G167" s="42"/>
      <c r="H167" s="42"/>
    </row>
    <row r="168" spans="1:8" x14ac:dyDescent="0.25">
      <c r="A168" s="11">
        <v>165</v>
      </c>
      <c r="B168" s="56">
        <v>8</v>
      </c>
      <c r="C168" s="56">
        <v>1</v>
      </c>
      <c r="D168" s="56">
        <v>4</v>
      </c>
      <c r="F168" s="42"/>
      <c r="G168" s="42"/>
      <c r="H168" s="42"/>
    </row>
    <row r="169" spans="1:8" x14ac:dyDescent="0.25">
      <c r="A169" s="11">
        <v>166</v>
      </c>
      <c r="B169" s="56">
        <v>4</v>
      </c>
      <c r="C169" s="56">
        <v>1</v>
      </c>
      <c r="D169" s="56">
        <v>4</v>
      </c>
      <c r="F169" s="42"/>
      <c r="G169" s="42"/>
      <c r="H169" s="42"/>
    </row>
    <row r="170" spans="1:8" x14ac:dyDescent="0.25">
      <c r="A170" s="11">
        <v>167</v>
      </c>
      <c r="B170" s="56">
        <v>4</v>
      </c>
      <c r="C170" s="56">
        <v>3</v>
      </c>
      <c r="D170" s="56">
        <v>8</v>
      </c>
      <c r="F170" s="42"/>
      <c r="G170" s="42"/>
      <c r="H170" s="42"/>
    </row>
    <row r="171" spans="1:8" x14ac:dyDescent="0.25">
      <c r="A171" s="11">
        <v>168</v>
      </c>
      <c r="B171" s="56">
        <v>8</v>
      </c>
      <c r="C171" s="56">
        <v>4</v>
      </c>
      <c r="D171" s="56">
        <v>7</v>
      </c>
      <c r="F171" s="42"/>
      <c r="G171" s="42"/>
      <c r="H171" s="42"/>
    </row>
    <row r="172" spans="1:8" x14ac:dyDescent="0.25">
      <c r="A172" s="11">
        <v>169</v>
      </c>
      <c r="B172" s="56">
        <v>8</v>
      </c>
      <c r="C172" s="56">
        <v>4</v>
      </c>
      <c r="D172" s="56">
        <v>6</v>
      </c>
      <c r="F172" s="42"/>
      <c r="G172" s="42"/>
      <c r="H172" s="42"/>
    </row>
    <row r="173" spans="1:8" x14ac:dyDescent="0.25">
      <c r="A173" s="11">
        <v>170</v>
      </c>
      <c r="B173" s="56">
        <v>8</v>
      </c>
      <c r="C173" s="56">
        <v>6</v>
      </c>
      <c r="D173" s="56">
        <v>11</v>
      </c>
      <c r="F173" s="42"/>
      <c r="G173" s="42"/>
      <c r="H173" s="42"/>
    </row>
    <row r="174" spans="1:8" x14ac:dyDescent="0.25">
      <c r="A174" s="11">
        <v>171</v>
      </c>
      <c r="B174" s="56">
        <v>11</v>
      </c>
      <c r="C174" s="56">
        <v>6</v>
      </c>
      <c r="D174" s="56">
        <v>11</v>
      </c>
      <c r="F174" s="42"/>
      <c r="G174" s="42"/>
      <c r="H174" s="42"/>
    </row>
    <row r="175" spans="1:8" x14ac:dyDescent="0.25">
      <c r="A175" s="11">
        <v>172</v>
      </c>
      <c r="B175" s="56">
        <v>11</v>
      </c>
      <c r="C175" s="56">
        <v>6</v>
      </c>
      <c r="D175" s="56">
        <v>11</v>
      </c>
      <c r="F175" s="42"/>
      <c r="G175" s="42"/>
      <c r="H175" s="42"/>
    </row>
    <row r="176" spans="1:8" x14ac:dyDescent="0.25">
      <c r="A176" s="11">
        <v>173</v>
      </c>
      <c r="B176" s="56">
        <v>11</v>
      </c>
      <c r="C176" s="56">
        <v>11</v>
      </c>
      <c r="D176" s="56">
        <v>11</v>
      </c>
      <c r="F176" s="42"/>
      <c r="G176" s="42"/>
      <c r="H176" s="42"/>
    </row>
    <row r="177" spans="1:8" x14ac:dyDescent="0.25">
      <c r="A177" s="11">
        <v>174</v>
      </c>
      <c r="B177" s="56">
        <v>11</v>
      </c>
      <c r="C177" s="56">
        <v>11</v>
      </c>
      <c r="D177" s="56">
        <v>12</v>
      </c>
      <c r="F177" s="42"/>
      <c r="G177" s="42"/>
      <c r="H177" s="42"/>
    </row>
    <row r="178" spans="1:8" x14ac:dyDescent="0.25">
      <c r="A178" s="11">
        <v>175</v>
      </c>
      <c r="B178" s="56">
        <v>12</v>
      </c>
      <c r="C178" s="56">
        <v>11</v>
      </c>
      <c r="D178" s="56">
        <v>11</v>
      </c>
      <c r="F178" s="42"/>
      <c r="G178" s="42"/>
      <c r="H178" s="42"/>
    </row>
    <row r="179" spans="1:8" x14ac:dyDescent="0.25">
      <c r="A179" s="11">
        <v>176</v>
      </c>
      <c r="B179" s="56">
        <v>12</v>
      </c>
      <c r="C179" s="56">
        <v>11</v>
      </c>
      <c r="D179" s="56">
        <v>14</v>
      </c>
      <c r="F179" s="42"/>
      <c r="G179" s="42"/>
      <c r="H179" s="42"/>
    </row>
    <row r="180" spans="1:8" x14ac:dyDescent="0.25">
      <c r="A180" s="11">
        <v>177</v>
      </c>
      <c r="B180" s="56">
        <v>14</v>
      </c>
      <c r="C180" s="56">
        <v>11</v>
      </c>
      <c r="D180" s="56">
        <v>9</v>
      </c>
      <c r="F180" s="42"/>
      <c r="G180" s="42"/>
      <c r="H180" s="42"/>
    </row>
    <row r="181" spans="1:8" x14ac:dyDescent="0.25">
      <c r="A181" s="11">
        <v>178</v>
      </c>
      <c r="B181" s="56">
        <v>14</v>
      </c>
      <c r="C181" s="56">
        <v>9</v>
      </c>
      <c r="D181" s="56">
        <v>12</v>
      </c>
      <c r="F181" s="42"/>
      <c r="G181" s="42"/>
      <c r="H181" s="42"/>
    </row>
    <row r="182" spans="1:8" x14ac:dyDescent="0.25">
      <c r="A182" s="11">
        <v>179</v>
      </c>
      <c r="B182" s="56">
        <v>14</v>
      </c>
      <c r="C182" s="56">
        <v>9</v>
      </c>
      <c r="D182" s="56">
        <v>14</v>
      </c>
      <c r="F182" s="42"/>
      <c r="G182" s="42"/>
      <c r="H182" s="42"/>
    </row>
    <row r="183" spans="1:8" x14ac:dyDescent="0.25">
      <c r="A183" s="11">
        <v>180</v>
      </c>
      <c r="B183" s="56">
        <v>14</v>
      </c>
      <c r="C183" s="56">
        <v>9</v>
      </c>
      <c r="D183" s="56">
        <v>10</v>
      </c>
      <c r="F183" s="42"/>
      <c r="G183" s="42"/>
      <c r="H183" s="42"/>
    </row>
    <row r="184" spans="1:8" x14ac:dyDescent="0.25">
      <c r="A184" s="11">
        <v>181</v>
      </c>
      <c r="B184" s="56">
        <v>14</v>
      </c>
      <c r="C184" s="56">
        <v>10</v>
      </c>
      <c r="D184" s="56">
        <v>20</v>
      </c>
      <c r="F184" s="42"/>
      <c r="G184" s="42"/>
      <c r="H184" s="42"/>
    </row>
    <row r="185" spans="1:8" x14ac:dyDescent="0.25">
      <c r="A185" s="11">
        <v>182</v>
      </c>
      <c r="B185" s="56">
        <v>20</v>
      </c>
      <c r="C185" s="56">
        <v>10</v>
      </c>
      <c r="D185" s="56">
        <v>36</v>
      </c>
      <c r="F185" s="42"/>
      <c r="G185" s="42"/>
      <c r="H185" s="42"/>
    </row>
    <row r="186" spans="1:8" x14ac:dyDescent="0.25">
      <c r="A186" s="11">
        <v>183</v>
      </c>
      <c r="B186" s="56">
        <v>36</v>
      </c>
      <c r="C186" s="56">
        <v>10</v>
      </c>
      <c r="D186" s="56">
        <v>21</v>
      </c>
      <c r="F186" s="42"/>
      <c r="G186" s="42"/>
      <c r="H186" s="42"/>
    </row>
    <row r="187" spans="1:8" x14ac:dyDescent="0.25">
      <c r="A187" s="11">
        <v>184</v>
      </c>
      <c r="B187" s="56">
        <v>36</v>
      </c>
      <c r="C187" s="56">
        <v>20</v>
      </c>
      <c r="D187" s="56">
        <v>19</v>
      </c>
      <c r="F187" s="42"/>
      <c r="G187" s="42"/>
      <c r="H187" s="42"/>
    </row>
    <row r="188" spans="1:8" x14ac:dyDescent="0.25">
      <c r="A188" s="11">
        <v>185</v>
      </c>
      <c r="B188" s="56">
        <v>36</v>
      </c>
      <c r="C188" s="56">
        <v>19</v>
      </c>
      <c r="D188" s="56">
        <v>4</v>
      </c>
      <c r="F188" s="42"/>
      <c r="G188" s="42"/>
      <c r="H188" s="42"/>
    </row>
    <row r="189" spans="1:8" x14ac:dyDescent="0.25">
      <c r="A189" s="11">
        <v>186</v>
      </c>
      <c r="B189" s="56">
        <v>21</v>
      </c>
      <c r="C189" s="56">
        <v>4</v>
      </c>
      <c r="D189" s="56">
        <v>10</v>
      </c>
      <c r="F189" s="42"/>
      <c r="G189" s="42"/>
      <c r="H189" s="42"/>
    </row>
    <row r="190" spans="1:8" x14ac:dyDescent="0.25">
      <c r="A190" s="11">
        <v>187</v>
      </c>
      <c r="B190" s="56">
        <v>19</v>
      </c>
      <c r="C190" s="56">
        <v>4</v>
      </c>
      <c r="D190" s="56">
        <v>22</v>
      </c>
      <c r="F190" s="42"/>
      <c r="G190" s="42"/>
      <c r="H190" s="42"/>
    </row>
    <row r="191" spans="1:8" x14ac:dyDescent="0.25">
      <c r="A191" s="11">
        <v>188</v>
      </c>
      <c r="B191" s="56">
        <v>22</v>
      </c>
      <c r="C191" s="56">
        <v>4</v>
      </c>
      <c r="D191" s="56">
        <v>30</v>
      </c>
      <c r="F191" s="42"/>
      <c r="G191" s="42"/>
      <c r="H191" s="42"/>
    </row>
    <row r="192" spans="1:8" x14ac:dyDescent="0.25">
      <c r="A192" s="11">
        <v>189</v>
      </c>
      <c r="B192" s="56">
        <v>30</v>
      </c>
      <c r="C192" s="56">
        <v>10</v>
      </c>
      <c r="D192" s="56">
        <v>30</v>
      </c>
      <c r="F192" s="42"/>
      <c r="G192" s="42"/>
      <c r="H192" s="42"/>
    </row>
    <row r="193" spans="1:8" x14ac:dyDescent="0.25">
      <c r="A193" s="11">
        <v>190</v>
      </c>
      <c r="B193" s="56">
        <v>30</v>
      </c>
      <c r="C193" s="56">
        <v>22</v>
      </c>
      <c r="D193" s="56">
        <v>53</v>
      </c>
      <c r="F193" s="42"/>
      <c r="G193" s="42"/>
      <c r="H193" s="42"/>
    </row>
    <row r="194" spans="1:8" x14ac:dyDescent="0.25">
      <c r="A194" s="11">
        <v>191</v>
      </c>
      <c r="B194" s="56">
        <v>53</v>
      </c>
      <c r="C194" s="56">
        <v>30</v>
      </c>
      <c r="D194" s="56">
        <v>21</v>
      </c>
      <c r="F194" s="42"/>
      <c r="G194" s="42"/>
      <c r="H194" s="42"/>
    </row>
    <row r="195" spans="1:8" x14ac:dyDescent="0.25">
      <c r="A195" s="11">
        <v>192</v>
      </c>
      <c r="B195" s="56">
        <v>53</v>
      </c>
      <c r="C195" s="56">
        <v>21</v>
      </c>
      <c r="D195" s="56">
        <v>16</v>
      </c>
      <c r="F195" s="42"/>
      <c r="G195" s="42"/>
      <c r="H195" s="42"/>
    </row>
    <row r="196" spans="1:8" x14ac:dyDescent="0.25">
      <c r="A196" s="11">
        <v>193</v>
      </c>
      <c r="B196" s="56">
        <v>53</v>
      </c>
      <c r="C196" s="56">
        <v>16</v>
      </c>
      <c r="D196" s="56">
        <v>13</v>
      </c>
      <c r="F196" s="42"/>
      <c r="G196" s="42"/>
      <c r="H196" s="42"/>
    </row>
    <row r="197" spans="1:8" x14ac:dyDescent="0.25">
      <c r="A197" s="11">
        <v>194</v>
      </c>
      <c r="B197" s="56">
        <v>21</v>
      </c>
      <c r="C197" s="56">
        <v>13</v>
      </c>
      <c r="D197" s="56">
        <v>29</v>
      </c>
      <c r="F197" s="42"/>
      <c r="G197" s="42"/>
      <c r="H197" s="42"/>
    </row>
    <row r="198" spans="1:8" x14ac:dyDescent="0.25">
      <c r="A198" s="11">
        <v>195</v>
      </c>
      <c r="B198" s="56">
        <v>29</v>
      </c>
      <c r="C198" s="56">
        <v>13</v>
      </c>
      <c r="D198" s="56">
        <v>20</v>
      </c>
      <c r="F198" s="42"/>
      <c r="G198" s="42"/>
      <c r="H198" s="42"/>
    </row>
    <row r="199" spans="1:8" x14ac:dyDescent="0.25">
      <c r="A199" s="11">
        <v>196</v>
      </c>
      <c r="B199" s="56">
        <v>29</v>
      </c>
      <c r="C199" s="56">
        <v>13</v>
      </c>
      <c r="D199" s="56">
        <v>27</v>
      </c>
      <c r="F199" s="42"/>
      <c r="G199" s="42"/>
      <c r="H199" s="42"/>
    </row>
    <row r="200" spans="1:8" x14ac:dyDescent="0.25">
      <c r="A200" s="11">
        <v>197</v>
      </c>
      <c r="B200" s="56">
        <v>29</v>
      </c>
      <c r="C200" s="56">
        <v>20</v>
      </c>
      <c r="D200" s="56">
        <v>22</v>
      </c>
      <c r="F200" s="42"/>
      <c r="G200" s="42"/>
      <c r="H200" s="42"/>
    </row>
    <row r="201" spans="1:8" x14ac:dyDescent="0.25">
      <c r="A201" s="11">
        <v>198</v>
      </c>
      <c r="B201" s="56">
        <v>27</v>
      </c>
      <c r="C201" s="56">
        <v>20</v>
      </c>
      <c r="D201" s="56">
        <v>22</v>
      </c>
      <c r="F201" s="42"/>
      <c r="G201" s="42"/>
      <c r="H201" s="42"/>
    </row>
    <row r="202" spans="1:8" x14ac:dyDescent="0.25">
      <c r="A202" s="11">
        <v>199</v>
      </c>
      <c r="B202" s="56">
        <v>27</v>
      </c>
      <c r="C202" s="56">
        <v>22</v>
      </c>
      <c r="D202" s="56">
        <v>6</v>
      </c>
      <c r="F202" s="42"/>
      <c r="G202" s="42"/>
      <c r="H202" s="42"/>
    </row>
    <row r="203" spans="1:8" x14ac:dyDescent="0.25">
      <c r="A203" s="11">
        <v>200</v>
      </c>
      <c r="B203" s="56">
        <v>22</v>
      </c>
      <c r="C203" s="56">
        <v>6</v>
      </c>
      <c r="D203" s="56">
        <v>8</v>
      </c>
      <c r="F203" s="42"/>
      <c r="G203" s="42"/>
      <c r="H203" s="42"/>
    </row>
    <row r="204" spans="1:8" x14ac:dyDescent="0.25">
      <c r="A204" s="11">
        <v>201</v>
      </c>
      <c r="B204" s="56">
        <v>22</v>
      </c>
      <c r="C204" s="56">
        <v>6</v>
      </c>
      <c r="D204" s="56">
        <v>28</v>
      </c>
      <c r="F204" s="42"/>
      <c r="G204" s="42"/>
      <c r="H204" s="42"/>
    </row>
    <row r="205" spans="1:8" x14ac:dyDescent="0.25">
      <c r="A205" s="11">
        <v>202</v>
      </c>
      <c r="B205" s="56">
        <v>28</v>
      </c>
      <c r="C205" s="56">
        <v>6</v>
      </c>
      <c r="D205" s="56">
        <v>28</v>
      </c>
      <c r="F205" s="42"/>
      <c r="G205" s="42"/>
      <c r="H205" s="42"/>
    </row>
    <row r="206" spans="1:8" x14ac:dyDescent="0.25">
      <c r="A206" s="11">
        <v>203</v>
      </c>
      <c r="B206" s="56">
        <v>28</v>
      </c>
      <c r="C206" s="56">
        <v>8</v>
      </c>
      <c r="D206" s="56">
        <v>31</v>
      </c>
      <c r="F206" s="42"/>
      <c r="G206" s="42"/>
      <c r="H206" s="42"/>
    </row>
    <row r="207" spans="1:8" x14ac:dyDescent="0.25">
      <c r="A207" s="11">
        <v>204</v>
      </c>
      <c r="B207" s="56">
        <v>31</v>
      </c>
      <c r="C207" s="56">
        <v>28</v>
      </c>
      <c r="D207" s="56">
        <v>26</v>
      </c>
      <c r="F207" s="42"/>
      <c r="G207" s="42"/>
      <c r="H207" s="42"/>
    </row>
    <row r="208" spans="1:8" x14ac:dyDescent="0.25">
      <c r="A208" s="11">
        <v>205</v>
      </c>
      <c r="B208" s="56">
        <v>31</v>
      </c>
      <c r="C208" s="56">
        <v>26</v>
      </c>
      <c r="D208" s="56">
        <v>21</v>
      </c>
      <c r="F208" s="42"/>
      <c r="G208" s="42"/>
      <c r="H208" s="42"/>
    </row>
    <row r="209" spans="1:8" x14ac:dyDescent="0.25">
      <c r="A209" s="11">
        <v>206</v>
      </c>
      <c r="B209" s="56">
        <v>31</v>
      </c>
      <c r="C209" s="56">
        <v>21</v>
      </c>
      <c r="D209" s="56">
        <v>15</v>
      </c>
      <c r="F209" s="42"/>
      <c r="G209" s="42"/>
      <c r="H209" s="42"/>
    </row>
    <row r="210" spans="1:8" x14ac:dyDescent="0.25">
      <c r="A210" s="11">
        <v>207</v>
      </c>
      <c r="B210" s="56">
        <v>26</v>
      </c>
      <c r="C210" s="56">
        <v>15</v>
      </c>
      <c r="D210" s="56">
        <v>6</v>
      </c>
      <c r="F210" s="42"/>
      <c r="G210" s="42"/>
      <c r="H210" s="42"/>
    </row>
    <row r="211" spans="1:8" x14ac:dyDescent="0.25">
      <c r="A211" s="11">
        <v>208</v>
      </c>
      <c r="B211" s="56">
        <v>21</v>
      </c>
      <c r="C211" s="56">
        <v>6</v>
      </c>
      <c r="D211" s="56">
        <v>21</v>
      </c>
      <c r="F211" s="42"/>
      <c r="G211" s="42"/>
      <c r="H211" s="42"/>
    </row>
    <row r="212" spans="1:8" x14ac:dyDescent="0.25">
      <c r="A212" s="11">
        <v>209</v>
      </c>
      <c r="B212" s="56">
        <v>21</v>
      </c>
      <c r="C212" s="56">
        <v>6</v>
      </c>
      <c r="D212" s="56">
        <v>16</v>
      </c>
      <c r="F212" s="42"/>
      <c r="G212" s="42"/>
      <c r="H212" s="42"/>
    </row>
    <row r="213" spans="1:8" x14ac:dyDescent="0.25">
      <c r="A213" s="11">
        <v>210</v>
      </c>
      <c r="B213" s="56">
        <v>21</v>
      </c>
      <c r="C213" s="56">
        <v>6</v>
      </c>
      <c r="D213" s="56">
        <v>19</v>
      </c>
      <c r="F213" s="42"/>
      <c r="G213" s="42"/>
      <c r="H213" s="42"/>
    </row>
    <row r="214" spans="1:8" x14ac:dyDescent="0.25">
      <c r="A214" s="11">
        <v>211</v>
      </c>
      <c r="B214" s="56">
        <v>21</v>
      </c>
      <c r="C214" s="56">
        <v>16</v>
      </c>
      <c r="D214" s="56">
        <v>22</v>
      </c>
      <c r="F214" s="42"/>
      <c r="G214" s="42"/>
      <c r="H214" s="42"/>
    </row>
    <row r="215" spans="1:8" x14ac:dyDescent="0.25">
      <c r="A215" s="11">
        <v>212</v>
      </c>
      <c r="B215" s="56">
        <v>22</v>
      </c>
      <c r="C215" s="56">
        <v>16</v>
      </c>
      <c r="D215" s="56">
        <v>26</v>
      </c>
      <c r="F215" s="42"/>
      <c r="G215" s="42"/>
      <c r="H215" s="42"/>
    </row>
    <row r="216" spans="1:8" x14ac:dyDescent="0.25">
      <c r="A216" s="11">
        <v>213</v>
      </c>
      <c r="B216" s="56">
        <v>26</v>
      </c>
      <c r="C216" s="56">
        <v>19</v>
      </c>
      <c r="D216" s="56">
        <v>6</v>
      </c>
      <c r="F216" s="42"/>
      <c r="G216" s="42"/>
      <c r="H216" s="42"/>
    </row>
    <row r="217" spans="1:8" x14ac:dyDescent="0.25">
      <c r="A217" s="11">
        <v>214</v>
      </c>
      <c r="B217" s="56">
        <v>26</v>
      </c>
      <c r="C217" s="56">
        <v>6</v>
      </c>
      <c r="D217" s="56">
        <v>18</v>
      </c>
      <c r="F217" s="42"/>
      <c r="G217" s="42"/>
      <c r="H217" s="42"/>
    </row>
    <row r="218" spans="1:8" x14ac:dyDescent="0.25">
      <c r="A218" s="11">
        <v>215</v>
      </c>
      <c r="B218" s="56">
        <v>26</v>
      </c>
      <c r="C218" s="56">
        <v>6</v>
      </c>
      <c r="D218" s="56">
        <v>29</v>
      </c>
      <c r="F218" s="42"/>
      <c r="G218" s="42"/>
      <c r="H218" s="42"/>
    </row>
    <row r="219" spans="1:8" x14ac:dyDescent="0.25">
      <c r="A219" s="11">
        <v>216</v>
      </c>
      <c r="B219" s="56">
        <v>29</v>
      </c>
      <c r="C219" s="56">
        <v>6</v>
      </c>
      <c r="D219" s="56">
        <v>12</v>
      </c>
      <c r="F219" s="42"/>
      <c r="G219" s="42"/>
      <c r="H219" s="42"/>
    </row>
    <row r="220" spans="1:8" x14ac:dyDescent="0.25">
      <c r="A220" s="11">
        <v>217</v>
      </c>
      <c r="B220" s="56">
        <v>29</v>
      </c>
      <c r="C220" s="56">
        <v>12</v>
      </c>
      <c r="D220" s="56">
        <v>23</v>
      </c>
      <c r="F220" s="42"/>
      <c r="G220" s="42"/>
      <c r="H220" s="42"/>
    </row>
    <row r="221" spans="1:8" x14ac:dyDescent="0.25">
      <c r="A221" s="11">
        <v>218</v>
      </c>
      <c r="B221" s="56">
        <v>29</v>
      </c>
      <c r="C221" s="56">
        <v>12</v>
      </c>
      <c r="D221" s="56">
        <v>39</v>
      </c>
      <c r="F221" s="42"/>
      <c r="G221" s="42"/>
      <c r="H221" s="42"/>
    </row>
    <row r="222" spans="1:8" x14ac:dyDescent="0.25">
      <c r="A222" s="11">
        <v>219</v>
      </c>
      <c r="B222" s="56">
        <v>39</v>
      </c>
      <c r="C222" s="56">
        <v>12</v>
      </c>
      <c r="D222" s="56">
        <v>18</v>
      </c>
      <c r="F222" s="42"/>
      <c r="G222" s="42"/>
      <c r="H222" s="42"/>
    </row>
    <row r="223" spans="1:8" x14ac:dyDescent="0.25">
      <c r="A223" s="11">
        <v>220</v>
      </c>
      <c r="B223" s="56">
        <v>39</v>
      </c>
      <c r="C223" s="56">
        <v>18</v>
      </c>
      <c r="D223" s="56">
        <v>7</v>
      </c>
      <c r="F223" s="42"/>
      <c r="G223" s="42"/>
      <c r="H223" s="42"/>
    </row>
    <row r="224" spans="1:8" x14ac:dyDescent="0.25">
      <c r="A224" s="11">
        <v>221</v>
      </c>
      <c r="B224" s="56">
        <v>39</v>
      </c>
      <c r="C224" s="56">
        <v>7</v>
      </c>
      <c r="D224" s="56">
        <v>18</v>
      </c>
      <c r="F224" s="42"/>
      <c r="G224" s="42"/>
      <c r="H224" s="42"/>
    </row>
    <row r="225" spans="1:8" x14ac:dyDescent="0.25">
      <c r="A225" s="11">
        <v>222</v>
      </c>
      <c r="B225" s="56">
        <v>18</v>
      </c>
      <c r="C225" s="56">
        <v>7</v>
      </c>
      <c r="D225" s="56">
        <v>16</v>
      </c>
      <c r="F225" s="42"/>
      <c r="G225" s="42"/>
      <c r="H225" s="42"/>
    </row>
    <row r="226" spans="1:8" x14ac:dyDescent="0.25">
      <c r="A226" s="11">
        <v>223</v>
      </c>
      <c r="B226" s="56">
        <v>18</v>
      </c>
      <c r="C226" s="56">
        <v>7</v>
      </c>
      <c r="D226" s="56">
        <v>17</v>
      </c>
      <c r="F226" s="42"/>
      <c r="G226" s="42"/>
      <c r="H226" s="42"/>
    </row>
    <row r="227" spans="1:8" x14ac:dyDescent="0.25">
      <c r="A227" s="11">
        <v>224</v>
      </c>
      <c r="B227" s="56">
        <v>18</v>
      </c>
      <c r="C227" s="56">
        <v>16</v>
      </c>
      <c r="D227" s="56">
        <v>22</v>
      </c>
      <c r="F227" s="42"/>
      <c r="G227" s="42"/>
      <c r="H227" s="42"/>
    </row>
    <row r="228" spans="1:8" x14ac:dyDescent="0.25">
      <c r="A228" s="11">
        <v>225</v>
      </c>
      <c r="B228" s="56">
        <v>22</v>
      </c>
      <c r="C228" s="56">
        <v>16</v>
      </c>
      <c r="D228" s="56">
        <v>26</v>
      </c>
      <c r="F228" s="42"/>
      <c r="G228" s="42"/>
      <c r="H228" s="42"/>
    </row>
    <row r="229" spans="1:8" x14ac:dyDescent="0.25">
      <c r="A229" s="11">
        <v>226</v>
      </c>
      <c r="B229" s="56">
        <v>26</v>
      </c>
      <c r="C229" s="56">
        <v>17</v>
      </c>
      <c r="D229" s="56">
        <v>17</v>
      </c>
      <c r="F229" s="42"/>
      <c r="G229" s="42"/>
      <c r="H229" s="42"/>
    </row>
    <row r="230" spans="1:8" x14ac:dyDescent="0.25">
      <c r="A230" s="11">
        <v>227</v>
      </c>
      <c r="B230" s="56">
        <v>26</v>
      </c>
      <c r="C230" s="56">
        <v>17</v>
      </c>
      <c r="D230" s="56">
        <v>10</v>
      </c>
      <c r="F230" s="42"/>
      <c r="G230" s="42"/>
      <c r="H230" s="42"/>
    </row>
    <row r="231" spans="1:8" x14ac:dyDescent="0.25">
      <c r="A231" s="11">
        <v>228</v>
      </c>
      <c r="B231" s="56">
        <v>26</v>
      </c>
      <c r="C231" s="56">
        <v>17</v>
      </c>
      <c r="D231" s="56">
        <v>10</v>
      </c>
      <c r="F231" s="42"/>
      <c r="G231" s="42"/>
      <c r="H231" s="42"/>
    </row>
    <row r="232" spans="1:8" x14ac:dyDescent="0.25">
      <c r="A232" s="11">
        <v>229</v>
      </c>
      <c r="B232" s="56">
        <v>17</v>
      </c>
      <c r="C232" s="56">
        <v>10</v>
      </c>
      <c r="D232" s="56">
        <v>14</v>
      </c>
      <c r="F232" s="42"/>
      <c r="G232" s="42"/>
      <c r="H232" s="42"/>
    </row>
    <row r="233" spans="1:8" x14ac:dyDescent="0.25">
      <c r="A233" s="11">
        <v>230</v>
      </c>
      <c r="B233" s="56">
        <v>14</v>
      </c>
      <c r="C233" s="56">
        <v>10</v>
      </c>
      <c r="D233" s="56">
        <v>15</v>
      </c>
      <c r="F233" s="42"/>
      <c r="G233" s="42"/>
      <c r="H233" s="42"/>
    </row>
    <row r="234" spans="1:8" x14ac:dyDescent="0.25">
      <c r="A234" s="11">
        <v>231</v>
      </c>
      <c r="B234" s="56">
        <v>15</v>
      </c>
      <c r="C234" s="56">
        <v>10</v>
      </c>
      <c r="D234" s="56">
        <v>10</v>
      </c>
      <c r="F234" s="42"/>
      <c r="G234" s="42"/>
      <c r="H234" s="42"/>
    </row>
    <row r="235" spans="1:8" x14ac:dyDescent="0.25">
      <c r="A235" s="11">
        <v>232</v>
      </c>
      <c r="B235" s="56">
        <v>15</v>
      </c>
      <c r="C235" s="56">
        <v>10</v>
      </c>
      <c r="D235" s="56">
        <v>19</v>
      </c>
      <c r="F235" s="42"/>
      <c r="G235" s="42"/>
      <c r="H235" s="42"/>
    </row>
    <row r="236" spans="1:8" x14ac:dyDescent="0.25">
      <c r="A236" s="11">
        <v>233</v>
      </c>
      <c r="B236" s="56">
        <v>19</v>
      </c>
      <c r="C236" s="56">
        <v>10</v>
      </c>
      <c r="D236" s="56">
        <v>23</v>
      </c>
      <c r="F236" s="42"/>
      <c r="G236" s="42"/>
      <c r="H236" s="42"/>
    </row>
    <row r="237" spans="1:8" x14ac:dyDescent="0.25">
      <c r="A237" s="11">
        <v>234</v>
      </c>
      <c r="B237" s="56">
        <v>23</v>
      </c>
      <c r="C237" s="56">
        <v>10</v>
      </c>
      <c r="D237" s="56">
        <v>14</v>
      </c>
      <c r="F237" s="42"/>
      <c r="G237" s="42"/>
      <c r="H237" s="42"/>
    </row>
    <row r="238" spans="1:8" x14ac:dyDescent="0.25">
      <c r="A238" s="11">
        <v>235</v>
      </c>
      <c r="B238" s="56">
        <v>23</v>
      </c>
      <c r="C238" s="56">
        <v>14</v>
      </c>
      <c r="D238" s="56">
        <v>15</v>
      </c>
      <c r="F238" s="42"/>
      <c r="G238" s="42"/>
      <c r="H238" s="42"/>
    </row>
    <row r="239" spans="1:8" x14ac:dyDescent="0.25">
      <c r="A239" s="11">
        <v>236</v>
      </c>
      <c r="B239" s="56">
        <v>23</v>
      </c>
      <c r="C239" s="56">
        <v>14</v>
      </c>
      <c r="D239" s="56">
        <v>27</v>
      </c>
      <c r="F239" s="42"/>
      <c r="G239" s="42"/>
      <c r="H239" s="42"/>
    </row>
    <row r="240" spans="1:8" x14ac:dyDescent="0.25">
      <c r="A240" s="11">
        <v>237</v>
      </c>
      <c r="B240" s="56">
        <v>27</v>
      </c>
      <c r="C240" s="56">
        <v>14</v>
      </c>
      <c r="D240" s="56">
        <v>30</v>
      </c>
      <c r="F240" s="42"/>
      <c r="G240" s="42"/>
      <c r="H240" s="42"/>
    </row>
    <row r="241" spans="1:8" x14ac:dyDescent="0.25">
      <c r="A241" s="11">
        <v>238</v>
      </c>
      <c r="B241" s="56">
        <v>30</v>
      </c>
      <c r="C241" s="56">
        <v>15</v>
      </c>
      <c r="D241" s="56">
        <v>22</v>
      </c>
      <c r="F241" s="42"/>
      <c r="G241" s="42"/>
      <c r="H241" s="42"/>
    </row>
    <row r="242" spans="1:8" x14ac:dyDescent="0.25">
      <c r="A242" s="11">
        <v>239</v>
      </c>
      <c r="B242" s="56">
        <v>30</v>
      </c>
      <c r="C242" s="56">
        <v>22</v>
      </c>
      <c r="D242" s="56">
        <v>27</v>
      </c>
      <c r="F242" s="42"/>
      <c r="G242" s="42"/>
      <c r="H242" s="42"/>
    </row>
    <row r="243" spans="1:8" x14ac:dyDescent="0.25">
      <c r="A243" s="11">
        <v>240</v>
      </c>
      <c r="B243" s="56">
        <v>30</v>
      </c>
      <c r="C243" s="56">
        <v>22</v>
      </c>
      <c r="D243" s="56">
        <v>31</v>
      </c>
      <c r="F243" s="42"/>
      <c r="G243" s="42"/>
      <c r="H243" s="42"/>
    </row>
    <row r="244" spans="1:8" x14ac:dyDescent="0.25">
      <c r="A244" s="11">
        <v>241</v>
      </c>
      <c r="B244" s="56">
        <v>31</v>
      </c>
      <c r="C244" s="56">
        <v>22</v>
      </c>
      <c r="D244" s="56">
        <v>12</v>
      </c>
      <c r="F244" s="42"/>
      <c r="G244" s="42"/>
      <c r="H244" s="42"/>
    </row>
    <row r="245" spans="1:8" x14ac:dyDescent="0.25">
      <c r="A245" s="11">
        <v>242</v>
      </c>
      <c r="B245" s="56">
        <v>31</v>
      </c>
      <c r="C245" s="56">
        <v>12</v>
      </c>
      <c r="D245" s="56">
        <v>60</v>
      </c>
      <c r="F245" s="42"/>
      <c r="G245" s="42"/>
      <c r="H245" s="42"/>
    </row>
    <row r="246" spans="1:8" x14ac:dyDescent="0.25">
      <c r="A246" s="11">
        <v>243</v>
      </c>
      <c r="B246" s="56">
        <v>60</v>
      </c>
      <c r="C246" s="56">
        <v>12</v>
      </c>
      <c r="D246" s="56">
        <v>41</v>
      </c>
      <c r="F246" s="42"/>
      <c r="G246" s="42"/>
      <c r="H246" s="42"/>
    </row>
    <row r="247" spans="1:8" x14ac:dyDescent="0.25">
      <c r="A247" s="11">
        <v>244</v>
      </c>
      <c r="B247" s="56">
        <v>60</v>
      </c>
      <c r="C247" s="56">
        <v>12</v>
      </c>
      <c r="D247" s="56">
        <v>39</v>
      </c>
      <c r="F247" s="42"/>
      <c r="G247" s="42"/>
      <c r="H247" s="42"/>
    </row>
    <row r="248" spans="1:8" x14ac:dyDescent="0.25">
      <c r="A248" s="11">
        <v>245</v>
      </c>
      <c r="B248" s="56">
        <v>60</v>
      </c>
      <c r="C248" s="56">
        <v>39</v>
      </c>
      <c r="D248" s="56">
        <v>29</v>
      </c>
      <c r="F248" s="42"/>
      <c r="G248" s="42"/>
      <c r="H248" s="42"/>
    </row>
    <row r="249" spans="1:8" x14ac:dyDescent="0.25">
      <c r="A249" s="11">
        <v>246</v>
      </c>
      <c r="B249" s="56">
        <v>41</v>
      </c>
      <c r="C249" s="56">
        <v>29</v>
      </c>
      <c r="D249" s="56">
        <v>41</v>
      </c>
      <c r="F249" s="42"/>
      <c r="G249" s="42"/>
      <c r="H249" s="42"/>
    </row>
    <row r="250" spans="1:8" x14ac:dyDescent="0.25">
      <c r="A250" s="11">
        <v>247</v>
      </c>
      <c r="B250" s="56">
        <v>41</v>
      </c>
      <c r="C250" s="56">
        <v>29</v>
      </c>
      <c r="D250" s="56">
        <v>31</v>
      </c>
      <c r="F250" s="42"/>
      <c r="G250" s="42"/>
      <c r="H250" s="42"/>
    </row>
    <row r="251" spans="1:8" x14ac:dyDescent="0.25">
      <c r="A251" s="11">
        <v>248</v>
      </c>
      <c r="B251" s="56">
        <v>41</v>
      </c>
      <c r="C251" s="56">
        <v>29</v>
      </c>
      <c r="D251" s="56">
        <v>26</v>
      </c>
      <c r="F251" s="42"/>
      <c r="G251" s="42"/>
      <c r="H251" s="42"/>
    </row>
    <row r="252" spans="1:8" x14ac:dyDescent="0.25">
      <c r="A252" s="11">
        <v>249</v>
      </c>
      <c r="B252" s="56">
        <v>41</v>
      </c>
      <c r="C252" s="56">
        <v>26</v>
      </c>
      <c r="D252" s="56">
        <v>22</v>
      </c>
      <c r="F252" s="42"/>
      <c r="G252" s="42"/>
      <c r="H252" s="42"/>
    </row>
    <row r="253" spans="1:8" x14ac:dyDescent="0.25">
      <c r="A253" s="11">
        <v>250</v>
      </c>
      <c r="B253" s="56">
        <v>31</v>
      </c>
      <c r="C253" s="56">
        <v>22</v>
      </c>
      <c r="D253" s="56">
        <v>42</v>
      </c>
      <c r="F253" s="42"/>
      <c r="G253" s="42"/>
      <c r="H253" s="42"/>
    </row>
    <row r="254" spans="1:8" x14ac:dyDescent="0.25">
      <c r="A254" s="11">
        <v>251</v>
      </c>
      <c r="B254" s="56">
        <v>42</v>
      </c>
      <c r="C254" s="56">
        <v>22</v>
      </c>
      <c r="D254" s="56">
        <v>44</v>
      </c>
      <c r="F254" s="42"/>
      <c r="G254" s="42"/>
      <c r="H254" s="42"/>
    </row>
    <row r="255" spans="1:8" x14ac:dyDescent="0.25">
      <c r="A255" s="11">
        <v>252</v>
      </c>
      <c r="B255" s="56">
        <v>44</v>
      </c>
      <c r="C255" s="56">
        <v>22</v>
      </c>
      <c r="D255" s="56">
        <v>63</v>
      </c>
      <c r="F255" s="42"/>
      <c r="G255" s="42"/>
      <c r="H255" s="42"/>
    </row>
    <row r="256" spans="1:8" x14ac:dyDescent="0.25">
      <c r="A256" s="11">
        <v>253</v>
      </c>
      <c r="B256" s="56">
        <v>63</v>
      </c>
      <c r="C256" s="56">
        <v>42</v>
      </c>
      <c r="D256" s="56">
        <v>46</v>
      </c>
      <c r="F256" s="42"/>
      <c r="G256" s="42"/>
      <c r="H256" s="42"/>
    </row>
    <row r="257" spans="1:8" x14ac:dyDescent="0.25">
      <c r="A257" s="11">
        <v>254</v>
      </c>
      <c r="B257" s="56">
        <v>63</v>
      </c>
      <c r="C257" s="56">
        <v>44</v>
      </c>
      <c r="D257" s="56">
        <v>35</v>
      </c>
      <c r="F257" s="42"/>
      <c r="G257" s="42"/>
      <c r="H257" s="42"/>
    </row>
    <row r="258" spans="1:8" x14ac:dyDescent="0.25">
      <c r="A258" s="11">
        <v>255</v>
      </c>
      <c r="B258" s="56">
        <v>63</v>
      </c>
      <c r="C258" s="56">
        <v>35</v>
      </c>
      <c r="D258" s="56">
        <v>42</v>
      </c>
      <c r="F258" s="42"/>
      <c r="G258" s="42"/>
      <c r="H258" s="42"/>
    </row>
    <row r="259" spans="1:8" x14ac:dyDescent="0.25">
      <c r="A259" s="11">
        <v>256</v>
      </c>
      <c r="B259" s="56">
        <v>46</v>
      </c>
      <c r="C259" s="56">
        <v>35</v>
      </c>
      <c r="D259" s="56">
        <v>27</v>
      </c>
      <c r="F259" s="42"/>
      <c r="G259" s="42"/>
      <c r="H259" s="42"/>
    </row>
    <row r="260" spans="1:8" x14ac:dyDescent="0.25">
      <c r="A260" s="11">
        <v>257</v>
      </c>
      <c r="B260" s="56">
        <v>42</v>
      </c>
      <c r="C260" s="56">
        <v>27</v>
      </c>
      <c r="D260" s="56">
        <v>55</v>
      </c>
      <c r="F260" s="42"/>
      <c r="G260" s="42"/>
      <c r="H260" s="42"/>
    </row>
    <row r="261" spans="1:8" x14ac:dyDescent="0.25">
      <c r="A261" s="11">
        <v>258</v>
      </c>
      <c r="B261" s="56">
        <v>55</v>
      </c>
      <c r="C261" s="56">
        <v>27</v>
      </c>
      <c r="D261" s="56">
        <v>46</v>
      </c>
      <c r="F261" s="42"/>
      <c r="G261" s="42"/>
      <c r="H261" s="42"/>
    </row>
    <row r="262" spans="1:8" x14ac:dyDescent="0.25">
      <c r="A262" s="11">
        <v>259</v>
      </c>
      <c r="B262" s="56">
        <v>55</v>
      </c>
      <c r="C262" s="56">
        <v>27</v>
      </c>
      <c r="D262" s="56">
        <v>59</v>
      </c>
      <c r="F262" s="42"/>
      <c r="G262" s="42"/>
      <c r="H262" s="42"/>
    </row>
    <row r="263" spans="1:8" x14ac:dyDescent="0.25">
      <c r="A263" s="11">
        <v>260</v>
      </c>
      <c r="B263" s="56">
        <v>59</v>
      </c>
      <c r="C263" s="56">
        <v>46</v>
      </c>
      <c r="D263" s="56">
        <v>64</v>
      </c>
      <c r="F263" s="42"/>
      <c r="G263" s="42"/>
      <c r="H263" s="42"/>
    </row>
    <row r="264" spans="1:8" x14ac:dyDescent="0.25">
      <c r="A264" s="11">
        <v>261</v>
      </c>
      <c r="B264" s="56">
        <v>64</v>
      </c>
      <c r="C264" s="56">
        <v>46</v>
      </c>
      <c r="D264" s="56">
        <v>40</v>
      </c>
      <c r="F264" s="42"/>
      <c r="G264" s="42"/>
      <c r="H264" s="42"/>
    </row>
    <row r="265" spans="1:8" x14ac:dyDescent="0.25">
      <c r="A265" s="11">
        <v>262</v>
      </c>
      <c r="B265" s="56">
        <v>64</v>
      </c>
      <c r="C265" s="56">
        <v>40</v>
      </c>
      <c r="D265" s="56">
        <v>51</v>
      </c>
      <c r="F265" s="42"/>
      <c r="G265" s="42"/>
      <c r="H265" s="42"/>
    </row>
    <row r="266" spans="1:8" x14ac:dyDescent="0.25">
      <c r="A266" s="11">
        <v>263</v>
      </c>
      <c r="B266" s="56">
        <v>64</v>
      </c>
      <c r="C266" s="56">
        <v>40</v>
      </c>
      <c r="D266" s="56">
        <v>57</v>
      </c>
      <c r="F266" s="42"/>
      <c r="G266" s="42"/>
      <c r="H266" s="42"/>
    </row>
    <row r="267" spans="1:8" x14ac:dyDescent="0.25">
      <c r="A267" s="11">
        <v>264</v>
      </c>
      <c r="B267" s="56">
        <v>57</v>
      </c>
      <c r="C267" s="56">
        <v>40</v>
      </c>
      <c r="D267" s="56">
        <v>77</v>
      </c>
      <c r="F267" s="42"/>
      <c r="G267" s="42"/>
      <c r="H267" s="42"/>
    </row>
    <row r="268" spans="1:8" x14ac:dyDescent="0.25">
      <c r="A268" s="11">
        <v>265</v>
      </c>
      <c r="B268" s="56">
        <v>77</v>
      </c>
      <c r="C268" s="56">
        <v>51</v>
      </c>
      <c r="D268" s="56">
        <v>69</v>
      </c>
      <c r="F268" s="42"/>
      <c r="G268" s="42"/>
      <c r="H268" s="42"/>
    </row>
    <row r="269" spans="1:8" x14ac:dyDescent="0.25">
      <c r="A269" s="11">
        <v>266</v>
      </c>
      <c r="B269" s="56">
        <v>77</v>
      </c>
      <c r="C269" s="56">
        <v>57</v>
      </c>
      <c r="D269" s="56">
        <v>55</v>
      </c>
      <c r="F269" s="42"/>
      <c r="G269" s="42"/>
      <c r="H269" s="42"/>
    </row>
    <row r="270" spans="1:8" x14ac:dyDescent="0.25">
      <c r="A270" s="11">
        <v>267</v>
      </c>
      <c r="B270" s="56">
        <v>77</v>
      </c>
      <c r="C270" s="56">
        <v>55</v>
      </c>
      <c r="D270" s="56">
        <v>75</v>
      </c>
      <c r="F270" s="42"/>
      <c r="G270" s="42"/>
      <c r="H270" s="42"/>
    </row>
    <row r="271" spans="1:8" x14ac:dyDescent="0.25">
      <c r="A271" s="11">
        <v>268</v>
      </c>
      <c r="B271" s="56">
        <v>75</v>
      </c>
      <c r="C271" s="56">
        <v>55</v>
      </c>
      <c r="D271" s="56">
        <v>72</v>
      </c>
      <c r="F271" s="42"/>
      <c r="G271" s="42"/>
      <c r="H271" s="42"/>
    </row>
    <row r="272" spans="1:8" x14ac:dyDescent="0.25">
      <c r="A272" s="11">
        <v>269</v>
      </c>
      <c r="B272" s="56">
        <v>75</v>
      </c>
      <c r="C272" s="56">
        <v>55</v>
      </c>
      <c r="D272" s="56">
        <v>68</v>
      </c>
      <c r="F272" s="42"/>
      <c r="G272" s="42"/>
      <c r="H272" s="42"/>
    </row>
    <row r="273" spans="1:8" x14ac:dyDescent="0.25">
      <c r="A273" s="11">
        <v>270</v>
      </c>
      <c r="B273" s="56">
        <v>75</v>
      </c>
      <c r="C273" s="56">
        <v>68</v>
      </c>
      <c r="D273" s="56">
        <v>35</v>
      </c>
      <c r="F273" s="42"/>
      <c r="G273" s="42"/>
      <c r="H273" s="42"/>
    </row>
    <row r="274" spans="1:8" x14ac:dyDescent="0.25">
      <c r="A274" s="11">
        <v>271</v>
      </c>
      <c r="B274" s="56">
        <v>72</v>
      </c>
      <c r="C274" s="56">
        <v>35</v>
      </c>
      <c r="D274" s="56">
        <v>48</v>
      </c>
      <c r="F274" s="42"/>
      <c r="G274" s="42"/>
      <c r="H274" s="42"/>
    </row>
    <row r="275" spans="1:8" x14ac:dyDescent="0.25">
      <c r="A275" s="11">
        <v>272</v>
      </c>
      <c r="B275" s="56">
        <v>68</v>
      </c>
      <c r="C275" s="56">
        <v>35</v>
      </c>
      <c r="D275" s="56">
        <v>42</v>
      </c>
      <c r="F275" s="42"/>
      <c r="G275" s="42"/>
      <c r="H275" s="42"/>
    </row>
    <row r="276" spans="1:8" x14ac:dyDescent="0.25">
      <c r="A276" s="11">
        <v>273</v>
      </c>
      <c r="B276" s="56">
        <v>48</v>
      </c>
      <c r="C276" s="56">
        <v>35</v>
      </c>
      <c r="D276" s="56">
        <v>57</v>
      </c>
      <c r="F276" s="42"/>
      <c r="G276" s="42"/>
      <c r="H276" s="42"/>
    </row>
    <row r="277" spans="1:8" x14ac:dyDescent="0.25">
      <c r="A277" s="11">
        <v>274</v>
      </c>
      <c r="B277" s="56">
        <v>57</v>
      </c>
      <c r="C277" s="56">
        <v>42</v>
      </c>
      <c r="D277" s="56">
        <v>45</v>
      </c>
      <c r="F277" s="42"/>
      <c r="G277" s="42"/>
      <c r="H277" s="42"/>
    </row>
    <row r="278" spans="1:8" x14ac:dyDescent="0.25">
      <c r="A278" s="11">
        <v>275</v>
      </c>
      <c r="B278" s="56">
        <v>57</v>
      </c>
      <c r="C278" s="56">
        <v>42</v>
      </c>
      <c r="D278" s="56">
        <v>17</v>
      </c>
      <c r="F278" s="42"/>
      <c r="G278" s="42"/>
      <c r="H278" s="42"/>
    </row>
    <row r="279" spans="1:8" x14ac:dyDescent="0.25">
      <c r="A279" s="11">
        <v>276</v>
      </c>
      <c r="B279" s="56">
        <v>57</v>
      </c>
      <c r="C279" s="56">
        <v>17</v>
      </c>
      <c r="D279" s="56">
        <v>27</v>
      </c>
      <c r="F279" s="42"/>
      <c r="G279" s="42"/>
      <c r="H279" s="42"/>
    </row>
    <row r="280" spans="1:8" x14ac:dyDescent="0.25">
      <c r="A280" s="11">
        <v>277</v>
      </c>
      <c r="B280" s="56">
        <v>45</v>
      </c>
      <c r="C280" s="56">
        <v>17</v>
      </c>
      <c r="D280" s="56">
        <v>43</v>
      </c>
      <c r="F280" s="42"/>
      <c r="G280" s="42"/>
      <c r="H280" s="42"/>
    </row>
    <row r="281" spans="1:8" x14ac:dyDescent="0.25">
      <c r="A281" s="11">
        <v>278</v>
      </c>
      <c r="B281" s="56">
        <v>43</v>
      </c>
      <c r="C281" s="56">
        <v>17</v>
      </c>
      <c r="D281" s="56">
        <v>65</v>
      </c>
      <c r="F281" s="42"/>
      <c r="G281" s="42"/>
      <c r="H281" s="42"/>
    </row>
    <row r="282" spans="1:8" x14ac:dyDescent="0.25">
      <c r="A282" s="11">
        <v>279</v>
      </c>
      <c r="B282" s="56">
        <v>65</v>
      </c>
      <c r="C282" s="56">
        <v>27</v>
      </c>
      <c r="D282" s="56">
        <v>36</v>
      </c>
      <c r="F282" s="42"/>
      <c r="G282" s="42"/>
      <c r="H282" s="42"/>
    </row>
    <row r="283" spans="1:8" x14ac:dyDescent="0.25">
      <c r="A283" s="11">
        <v>280</v>
      </c>
      <c r="B283" s="56">
        <v>65</v>
      </c>
      <c r="C283" s="56">
        <v>36</v>
      </c>
      <c r="D283" s="56">
        <v>44</v>
      </c>
      <c r="F283" s="42"/>
      <c r="G283" s="42"/>
      <c r="H283" s="42"/>
    </row>
    <row r="284" spans="1:8" x14ac:dyDescent="0.25">
      <c r="A284" s="11">
        <v>281</v>
      </c>
      <c r="B284" s="56">
        <v>65</v>
      </c>
      <c r="C284" s="56">
        <v>36</v>
      </c>
      <c r="D284" s="56">
        <v>54</v>
      </c>
      <c r="F284" s="42"/>
      <c r="G284" s="42"/>
      <c r="H284" s="42"/>
    </row>
    <row r="285" spans="1:8" x14ac:dyDescent="0.25">
      <c r="A285" s="11">
        <v>282</v>
      </c>
      <c r="B285" s="56">
        <v>54</v>
      </c>
      <c r="C285" s="56">
        <v>36</v>
      </c>
      <c r="D285" s="56">
        <v>54</v>
      </c>
      <c r="F285" s="42"/>
      <c r="G285" s="42"/>
      <c r="H285" s="42"/>
    </row>
    <row r="286" spans="1:8" x14ac:dyDescent="0.25">
      <c r="A286" s="11">
        <v>283</v>
      </c>
      <c r="B286" s="56">
        <v>54</v>
      </c>
      <c r="C286" s="56">
        <v>44</v>
      </c>
      <c r="D286" s="56">
        <v>29</v>
      </c>
      <c r="F286" s="42"/>
      <c r="G286" s="42"/>
      <c r="H286" s="42"/>
    </row>
    <row r="287" spans="1:8" x14ac:dyDescent="0.25">
      <c r="A287" s="11">
        <v>284</v>
      </c>
      <c r="B287" s="56">
        <v>54</v>
      </c>
      <c r="C287" s="56">
        <v>29</v>
      </c>
      <c r="D287" s="56">
        <v>43</v>
      </c>
      <c r="F287" s="42"/>
      <c r="G287" s="42"/>
      <c r="H287" s="42"/>
    </row>
    <row r="288" spans="1:8" x14ac:dyDescent="0.25">
      <c r="A288" s="11">
        <v>285</v>
      </c>
      <c r="B288" s="56">
        <v>54</v>
      </c>
      <c r="C288" s="56">
        <v>29</v>
      </c>
      <c r="D288" s="56">
        <v>50</v>
      </c>
      <c r="F288" s="42"/>
      <c r="G288" s="42"/>
      <c r="H288" s="42"/>
    </row>
    <row r="289" spans="1:8" x14ac:dyDescent="0.25">
      <c r="A289" s="11">
        <v>286</v>
      </c>
      <c r="B289" s="56">
        <v>50</v>
      </c>
      <c r="C289" s="56">
        <v>29</v>
      </c>
      <c r="D289" s="56">
        <v>47</v>
      </c>
      <c r="F289" s="42"/>
      <c r="G289" s="42"/>
      <c r="H289" s="42"/>
    </row>
    <row r="290" spans="1:8" x14ac:dyDescent="0.25">
      <c r="A290" s="11">
        <v>287</v>
      </c>
      <c r="B290" s="56">
        <v>50</v>
      </c>
      <c r="C290" s="56">
        <v>43</v>
      </c>
      <c r="D290" s="56">
        <v>43</v>
      </c>
      <c r="F290" s="42"/>
      <c r="G290" s="42"/>
      <c r="H290" s="42"/>
    </row>
    <row r="291" spans="1:8" x14ac:dyDescent="0.25">
      <c r="A291" s="11">
        <v>288</v>
      </c>
      <c r="B291" s="56">
        <v>50</v>
      </c>
      <c r="C291" s="56">
        <v>43</v>
      </c>
      <c r="D291" s="56">
        <v>50</v>
      </c>
      <c r="F291" s="42"/>
      <c r="G291" s="42"/>
      <c r="H291" s="42"/>
    </row>
    <row r="292" spans="1:8" x14ac:dyDescent="0.25">
      <c r="A292" s="11">
        <v>289</v>
      </c>
      <c r="B292" s="56">
        <v>50</v>
      </c>
      <c r="C292" s="56">
        <v>43</v>
      </c>
      <c r="D292" s="56">
        <v>47</v>
      </c>
      <c r="F292" s="42"/>
      <c r="G292" s="42"/>
      <c r="H292" s="42"/>
    </row>
    <row r="293" spans="1:8" x14ac:dyDescent="0.25">
      <c r="A293" s="11">
        <v>290</v>
      </c>
      <c r="B293" s="56">
        <v>50</v>
      </c>
      <c r="C293" s="56">
        <v>43</v>
      </c>
      <c r="D293" s="56">
        <v>22</v>
      </c>
      <c r="F293" s="42"/>
      <c r="G293" s="42"/>
      <c r="H293" s="42"/>
    </row>
    <row r="294" spans="1:8" x14ac:dyDescent="0.25">
      <c r="A294" s="11">
        <v>291</v>
      </c>
      <c r="B294" s="56">
        <v>50</v>
      </c>
      <c r="C294" s="56">
        <v>22</v>
      </c>
      <c r="D294" s="56">
        <v>31</v>
      </c>
      <c r="F294" s="42"/>
      <c r="G294" s="42"/>
      <c r="H294" s="42"/>
    </row>
    <row r="295" spans="1:8" x14ac:dyDescent="0.25">
      <c r="A295" s="11">
        <v>292</v>
      </c>
      <c r="B295" s="56">
        <v>47</v>
      </c>
      <c r="C295" s="56">
        <v>22</v>
      </c>
      <c r="D295" s="56">
        <v>43</v>
      </c>
      <c r="F295" s="42"/>
      <c r="G295" s="42"/>
      <c r="H295" s="42"/>
    </row>
    <row r="296" spans="1:8" x14ac:dyDescent="0.25">
      <c r="A296" s="11">
        <v>293</v>
      </c>
      <c r="B296" s="56">
        <v>43</v>
      </c>
      <c r="C296" s="56">
        <v>22</v>
      </c>
      <c r="D296" s="56">
        <v>25</v>
      </c>
      <c r="F296" s="42"/>
      <c r="G296" s="42"/>
      <c r="H296" s="42"/>
    </row>
    <row r="297" spans="1:8" x14ac:dyDescent="0.25">
      <c r="A297" s="11">
        <v>294</v>
      </c>
      <c r="B297" s="56">
        <v>43</v>
      </c>
      <c r="C297" s="56">
        <v>25</v>
      </c>
      <c r="D297" s="56">
        <v>40</v>
      </c>
      <c r="F297" s="42"/>
      <c r="G297" s="42"/>
      <c r="H297" s="42"/>
    </row>
    <row r="298" spans="1:8" x14ac:dyDescent="0.25">
      <c r="A298" s="11">
        <v>295</v>
      </c>
      <c r="B298" s="56">
        <v>43</v>
      </c>
      <c r="C298" s="56">
        <v>25</v>
      </c>
      <c r="D298" s="56">
        <v>60</v>
      </c>
      <c r="F298" s="42"/>
      <c r="G298" s="42"/>
      <c r="H298" s="42"/>
    </row>
    <row r="299" spans="1:8" x14ac:dyDescent="0.25">
      <c r="A299" s="11">
        <v>296</v>
      </c>
      <c r="B299" s="56">
        <v>60</v>
      </c>
      <c r="C299" s="56">
        <v>25</v>
      </c>
      <c r="D299" s="56">
        <v>38</v>
      </c>
      <c r="F299" s="42"/>
      <c r="G299" s="42"/>
      <c r="H299" s="42"/>
    </row>
    <row r="300" spans="1:8" x14ac:dyDescent="0.25">
      <c r="A300" s="11">
        <v>297</v>
      </c>
      <c r="B300" s="56">
        <v>60</v>
      </c>
      <c r="C300" s="56">
        <v>38</v>
      </c>
      <c r="D300" s="56">
        <v>21</v>
      </c>
      <c r="F300" s="42"/>
      <c r="G300" s="42"/>
      <c r="H300" s="42"/>
    </row>
    <row r="301" spans="1:8" x14ac:dyDescent="0.25">
      <c r="A301" s="11">
        <v>298</v>
      </c>
      <c r="B301" s="56">
        <v>60</v>
      </c>
      <c r="C301" s="56">
        <v>21</v>
      </c>
      <c r="D301" s="56">
        <v>22</v>
      </c>
      <c r="F301" s="42"/>
      <c r="G301" s="42"/>
      <c r="H301" s="42"/>
    </row>
    <row r="302" spans="1:8" x14ac:dyDescent="0.25">
      <c r="A302" s="11">
        <v>299</v>
      </c>
      <c r="B302" s="56">
        <v>38</v>
      </c>
      <c r="C302" s="56">
        <v>21</v>
      </c>
      <c r="D302" s="56">
        <v>34</v>
      </c>
      <c r="F302" s="42"/>
      <c r="G302" s="42"/>
      <c r="H302" s="42"/>
    </row>
    <row r="303" spans="1:8" x14ac:dyDescent="0.25">
      <c r="A303" s="11">
        <v>300</v>
      </c>
      <c r="B303" s="56">
        <v>34</v>
      </c>
      <c r="C303" s="56">
        <v>21</v>
      </c>
      <c r="D303" s="56">
        <v>38</v>
      </c>
      <c r="F303" s="42"/>
      <c r="G303" s="42"/>
      <c r="H303" s="42"/>
    </row>
    <row r="304" spans="1:8" x14ac:dyDescent="0.25">
      <c r="A304" s="11">
        <v>301</v>
      </c>
      <c r="B304" s="56">
        <v>38</v>
      </c>
      <c r="C304" s="56">
        <v>22</v>
      </c>
      <c r="D304" s="56">
        <v>29</v>
      </c>
      <c r="F304" s="42"/>
      <c r="G304" s="42"/>
      <c r="H304" s="42"/>
    </row>
    <row r="305" spans="1:8" x14ac:dyDescent="0.25">
      <c r="A305" s="11">
        <v>302</v>
      </c>
      <c r="B305" s="56">
        <v>38</v>
      </c>
      <c r="C305" s="56">
        <v>29</v>
      </c>
      <c r="D305" s="56">
        <v>48</v>
      </c>
      <c r="F305" s="42"/>
      <c r="G305" s="42"/>
      <c r="H305" s="42"/>
    </row>
    <row r="306" spans="1:8" x14ac:dyDescent="0.25">
      <c r="A306" s="11">
        <v>303</v>
      </c>
      <c r="B306" s="56">
        <v>48</v>
      </c>
      <c r="C306" s="56">
        <v>29</v>
      </c>
      <c r="D306" s="56">
        <v>38</v>
      </c>
      <c r="F306" s="42"/>
      <c r="G306" s="42"/>
      <c r="H306" s="42"/>
    </row>
    <row r="307" spans="1:8" x14ac:dyDescent="0.25">
      <c r="A307" s="11">
        <v>304</v>
      </c>
      <c r="B307" s="56">
        <v>48</v>
      </c>
      <c r="C307" s="56">
        <v>29</v>
      </c>
      <c r="D307" s="56">
        <v>20</v>
      </c>
      <c r="F307" s="42"/>
      <c r="G307" s="42"/>
      <c r="H307" s="42"/>
    </row>
    <row r="308" spans="1:8" x14ac:dyDescent="0.25">
      <c r="A308" s="11">
        <v>305</v>
      </c>
      <c r="B308" s="56">
        <v>48</v>
      </c>
      <c r="C308" s="56">
        <v>20</v>
      </c>
      <c r="D308" s="56">
        <v>24</v>
      </c>
      <c r="F308" s="42"/>
      <c r="G308" s="42"/>
      <c r="H308" s="42"/>
    </row>
    <row r="309" spans="1:8" x14ac:dyDescent="0.25">
      <c r="A309" s="11">
        <v>306</v>
      </c>
      <c r="B309" s="56">
        <v>38</v>
      </c>
      <c r="C309" s="56">
        <v>20</v>
      </c>
      <c r="D309" s="56">
        <v>47</v>
      </c>
      <c r="F309" s="42"/>
      <c r="G309" s="42"/>
      <c r="H309" s="42"/>
    </row>
    <row r="310" spans="1:8" x14ac:dyDescent="0.25">
      <c r="A310" s="11">
        <v>307</v>
      </c>
      <c r="B310" s="56">
        <v>47</v>
      </c>
      <c r="C310" s="56">
        <v>20</v>
      </c>
      <c r="D310" s="56">
        <v>45</v>
      </c>
      <c r="F310" s="42"/>
      <c r="G310" s="42"/>
      <c r="H310" s="42"/>
    </row>
    <row r="311" spans="1:8" x14ac:dyDescent="0.25">
      <c r="A311" s="11">
        <v>308</v>
      </c>
      <c r="B311" s="56">
        <v>47</v>
      </c>
      <c r="C311" s="56">
        <v>24</v>
      </c>
      <c r="D311" s="56">
        <v>39</v>
      </c>
      <c r="F311" s="42"/>
      <c r="G311" s="42"/>
      <c r="H311" s="42"/>
    </row>
    <row r="312" spans="1:8" x14ac:dyDescent="0.25">
      <c r="A312" s="11">
        <v>309</v>
      </c>
      <c r="B312" s="56">
        <v>47</v>
      </c>
      <c r="C312" s="56">
        <v>39</v>
      </c>
      <c r="D312" s="56">
        <v>51</v>
      </c>
      <c r="F312" s="42"/>
      <c r="G312" s="42"/>
      <c r="H312" s="42"/>
    </row>
    <row r="313" spans="1:8" x14ac:dyDescent="0.25">
      <c r="A313" s="11">
        <v>310</v>
      </c>
      <c r="B313" s="56">
        <v>51</v>
      </c>
      <c r="C313" s="56">
        <v>39</v>
      </c>
      <c r="D313" s="56">
        <v>24</v>
      </c>
      <c r="F313" s="42"/>
      <c r="G313" s="42"/>
      <c r="H313" s="42"/>
    </row>
    <row r="314" spans="1:8" x14ac:dyDescent="0.25">
      <c r="A314" s="11">
        <v>311</v>
      </c>
      <c r="B314" s="56">
        <v>51</v>
      </c>
      <c r="C314" s="56">
        <v>24</v>
      </c>
      <c r="D314" s="56">
        <v>30</v>
      </c>
      <c r="F314" s="42"/>
      <c r="G314" s="42"/>
      <c r="H314" s="42"/>
    </row>
    <row r="315" spans="1:8" x14ac:dyDescent="0.25">
      <c r="A315" s="11">
        <v>312</v>
      </c>
      <c r="B315" s="56">
        <v>51</v>
      </c>
      <c r="C315" s="56">
        <v>24</v>
      </c>
      <c r="D315" s="56">
        <v>36</v>
      </c>
      <c r="F315" s="42"/>
      <c r="G315" s="42"/>
      <c r="H315" s="42"/>
    </row>
    <row r="316" spans="1:8" x14ac:dyDescent="0.25">
      <c r="A316" s="11">
        <v>313</v>
      </c>
      <c r="B316" s="56">
        <v>36</v>
      </c>
      <c r="C316" s="56">
        <v>24</v>
      </c>
      <c r="D316" s="56">
        <v>45</v>
      </c>
      <c r="F316" s="42"/>
      <c r="G316" s="42"/>
      <c r="H316" s="42"/>
    </row>
    <row r="317" spans="1:8" x14ac:dyDescent="0.25">
      <c r="A317" s="11">
        <v>314</v>
      </c>
      <c r="B317" s="56">
        <v>45</v>
      </c>
      <c r="C317" s="56">
        <v>30</v>
      </c>
      <c r="D317" s="56">
        <v>59</v>
      </c>
      <c r="F317" s="42"/>
      <c r="G317" s="42"/>
      <c r="H317" s="42"/>
    </row>
    <row r="318" spans="1:8" x14ac:dyDescent="0.25">
      <c r="A318" s="11">
        <v>315</v>
      </c>
      <c r="B318" s="56">
        <v>59</v>
      </c>
      <c r="C318" s="56">
        <v>36</v>
      </c>
      <c r="D318" s="56">
        <v>55</v>
      </c>
      <c r="F318" s="42"/>
      <c r="G318" s="42"/>
      <c r="H318" s="42"/>
    </row>
    <row r="319" spans="1:8" x14ac:dyDescent="0.25">
      <c r="A319" s="11">
        <v>316</v>
      </c>
      <c r="B319" s="56">
        <v>59</v>
      </c>
      <c r="C319" s="56">
        <v>45</v>
      </c>
      <c r="D319" s="56">
        <v>39</v>
      </c>
      <c r="F319" s="42"/>
      <c r="G319" s="42"/>
      <c r="H319" s="42"/>
    </row>
    <row r="320" spans="1:8" x14ac:dyDescent="0.25">
      <c r="A320" s="11">
        <v>317</v>
      </c>
      <c r="B320" s="56">
        <v>59</v>
      </c>
      <c r="C320" s="56">
        <v>39</v>
      </c>
      <c r="D320" s="56">
        <v>21</v>
      </c>
      <c r="F320" s="42"/>
      <c r="G320" s="42"/>
      <c r="H320" s="42"/>
    </row>
    <row r="321" spans="1:8" x14ac:dyDescent="0.25">
      <c r="A321" s="11">
        <v>318</v>
      </c>
      <c r="B321" s="56">
        <v>55</v>
      </c>
      <c r="C321" s="56">
        <v>21</v>
      </c>
      <c r="D321" s="56">
        <v>28</v>
      </c>
      <c r="F321" s="42"/>
      <c r="G321" s="42"/>
      <c r="H321" s="42"/>
    </row>
    <row r="322" spans="1:8" x14ac:dyDescent="0.25">
      <c r="A322" s="11">
        <v>319</v>
      </c>
      <c r="B322" s="56">
        <v>39</v>
      </c>
      <c r="C322" s="56">
        <v>21</v>
      </c>
      <c r="D322" s="56">
        <v>24</v>
      </c>
      <c r="F322" s="42"/>
      <c r="G322" s="42"/>
      <c r="H322" s="42"/>
    </row>
    <row r="323" spans="1:8" x14ac:dyDescent="0.25">
      <c r="A323" s="11">
        <v>320</v>
      </c>
      <c r="B323" s="56">
        <v>28</v>
      </c>
      <c r="C323" s="56">
        <v>21</v>
      </c>
      <c r="D323" s="56">
        <v>45</v>
      </c>
      <c r="F323" s="42"/>
      <c r="G323" s="42"/>
      <c r="H323" s="42"/>
    </row>
    <row r="324" spans="1:8" x14ac:dyDescent="0.25">
      <c r="A324" s="11">
        <v>321</v>
      </c>
      <c r="B324" s="56">
        <v>45</v>
      </c>
      <c r="C324" s="56">
        <v>24</v>
      </c>
      <c r="D324" s="56">
        <v>33</v>
      </c>
      <c r="F324" s="42"/>
      <c r="G324" s="42"/>
      <c r="H324" s="42"/>
    </row>
    <row r="325" spans="1:8" x14ac:dyDescent="0.25">
      <c r="A325" s="11">
        <v>322</v>
      </c>
      <c r="B325" s="56">
        <v>45</v>
      </c>
      <c r="C325" s="56">
        <v>24</v>
      </c>
      <c r="D325" s="56">
        <v>35</v>
      </c>
      <c r="F325" s="42"/>
      <c r="G325" s="42"/>
      <c r="H325" s="42"/>
    </row>
    <row r="326" spans="1:8" x14ac:dyDescent="0.25">
      <c r="A326" s="11">
        <v>323</v>
      </c>
      <c r="B326" s="56">
        <v>45</v>
      </c>
      <c r="C326" s="56">
        <v>33</v>
      </c>
      <c r="D326" s="56">
        <v>45</v>
      </c>
      <c r="F326" s="42"/>
      <c r="G326" s="42"/>
      <c r="H326" s="42"/>
    </row>
    <row r="327" spans="1:8" x14ac:dyDescent="0.25">
      <c r="A327" s="11">
        <v>324</v>
      </c>
      <c r="B327" s="56">
        <v>45</v>
      </c>
      <c r="C327" s="56">
        <v>33</v>
      </c>
      <c r="D327" s="56">
        <v>48</v>
      </c>
      <c r="F327" s="42"/>
      <c r="G327" s="42"/>
      <c r="H327" s="42"/>
    </row>
    <row r="328" spans="1:8" x14ac:dyDescent="0.25">
      <c r="A328" s="11">
        <v>325</v>
      </c>
      <c r="B328" s="56">
        <v>48</v>
      </c>
      <c r="C328" s="56">
        <v>35</v>
      </c>
      <c r="D328" s="56">
        <v>42</v>
      </c>
      <c r="F328" s="42"/>
      <c r="G328" s="42"/>
      <c r="H328" s="42"/>
    </row>
    <row r="329" spans="1:8" x14ac:dyDescent="0.25">
      <c r="A329" s="11">
        <v>326</v>
      </c>
      <c r="B329" s="56">
        <v>48</v>
      </c>
      <c r="C329" s="56">
        <v>42</v>
      </c>
      <c r="D329" s="56">
        <v>29</v>
      </c>
      <c r="F329" s="42"/>
      <c r="G329" s="42"/>
      <c r="H329" s="42"/>
    </row>
    <row r="330" spans="1:8" x14ac:dyDescent="0.25">
      <c r="A330" s="11">
        <v>327</v>
      </c>
      <c r="B330" s="56">
        <v>48</v>
      </c>
      <c r="C330" s="56">
        <v>29</v>
      </c>
      <c r="D330" s="56">
        <v>63</v>
      </c>
      <c r="F330" s="42"/>
      <c r="G330" s="42"/>
      <c r="H330" s="42"/>
    </row>
    <row r="331" spans="1:8" x14ac:dyDescent="0.25">
      <c r="A331" s="11">
        <v>328</v>
      </c>
      <c r="B331" s="56">
        <v>63</v>
      </c>
      <c r="C331" s="56">
        <v>29</v>
      </c>
      <c r="D331" s="56">
        <v>58</v>
      </c>
      <c r="F331" s="42"/>
      <c r="G331" s="42"/>
      <c r="H331" s="42"/>
    </row>
    <row r="332" spans="1:8" x14ac:dyDescent="0.25">
      <c r="A332" s="11">
        <v>329</v>
      </c>
      <c r="B332" s="56">
        <v>63</v>
      </c>
      <c r="C332" s="56">
        <v>29</v>
      </c>
      <c r="D332" s="56">
        <v>44</v>
      </c>
      <c r="F332" s="42"/>
      <c r="G332" s="42"/>
      <c r="H332" s="42"/>
    </row>
    <row r="333" spans="1:8" x14ac:dyDescent="0.25">
      <c r="A333" s="11">
        <v>330</v>
      </c>
      <c r="B333" s="56">
        <v>63</v>
      </c>
      <c r="C333" s="56">
        <v>44</v>
      </c>
      <c r="D333" s="56">
        <v>54</v>
      </c>
      <c r="F333" s="42"/>
      <c r="G333" s="42"/>
      <c r="H333" s="42"/>
    </row>
    <row r="334" spans="1:8" x14ac:dyDescent="0.25">
      <c r="A334" s="11">
        <v>331</v>
      </c>
      <c r="B334" s="56">
        <v>58</v>
      </c>
      <c r="C334" s="56">
        <v>44</v>
      </c>
      <c r="D334" s="56">
        <v>40</v>
      </c>
      <c r="F334" s="42"/>
      <c r="G334" s="42"/>
      <c r="H334" s="42"/>
    </row>
    <row r="335" spans="1:8" x14ac:dyDescent="0.25">
      <c r="A335" s="11">
        <v>332</v>
      </c>
      <c r="B335" s="56">
        <v>54</v>
      </c>
      <c r="C335" s="56">
        <v>40</v>
      </c>
      <c r="D335" s="56">
        <v>35</v>
      </c>
      <c r="F335" s="42"/>
      <c r="G335" s="42"/>
      <c r="H335" s="42"/>
    </row>
    <row r="336" spans="1:8" x14ac:dyDescent="0.25">
      <c r="A336" s="11">
        <v>333</v>
      </c>
      <c r="B336" s="56">
        <v>54</v>
      </c>
      <c r="C336" s="56">
        <v>35</v>
      </c>
      <c r="D336" s="56">
        <v>40</v>
      </c>
      <c r="F336" s="42"/>
      <c r="G336" s="42"/>
      <c r="H336" s="42"/>
    </row>
    <row r="337" spans="1:8" x14ac:dyDescent="0.25">
      <c r="A337" s="11">
        <v>334</v>
      </c>
      <c r="B337" s="56">
        <v>40</v>
      </c>
      <c r="C337" s="56">
        <v>35</v>
      </c>
      <c r="D337" s="56">
        <v>49</v>
      </c>
      <c r="F337" s="42"/>
      <c r="G337" s="42"/>
      <c r="H337" s="42"/>
    </row>
    <row r="338" spans="1:8" x14ac:dyDescent="0.25">
      <c r="A338" s="11">
        <v>335</v>
      </c>
      <c r="B338" s="56">
        <v>49</v>
      </c>
      <c r="C338" s="56">
        <v>35</v>
      </c>
      <c r="D338" s="56">
        <v>52</v>
      </c>
      <c r="F338" s="42"/>
      <c r="G338" s="42"/>
      <c r="H338" s="42"/>
    </row>
    <row r="339" spans="1:8" x14ac:dyDescent="0.25">
      <c r="A339" s="11">
        <v>336</v>
      </c>
      <c r="B339" s="56">
        <v>52</v>
      </c>
      <c r="C339" s="56">
        <v>40</v>
      </c>
      <c r="D339" s="56">
        <v>36</v>
      </c>
      <c r="F339" s="42"/>
      <c r="G339" s="42"/>
      <c r="H339" s="42"/>
    </row>
    <row r="340" spans="1:8" x14ac:dyDescent="0.25">
      <c r="A340" s="11">
        <v>337</v>
      </c>
      <c r="B340" s="56">
        <v>52</v>
      </c>
      <c r="C340" s="56">
        <v>36</v>
      </c>
      <c r="D340" s="56">
        <v>63</v>
      </c>
      <c r="F340" s="42"/>
      <c r="G340" s="42"/>
      <c r="H340" s="42"/>
    </row>
    <row r="341" spans="1:8" x14ac:dyDescent="0.25">
      <c r="A341" s="11">
        <v>338</v>
      </c>
      <c r="B341" s="56">
        <v>63</v>
      </c>
      <c r="C341" s="56">
        <v>36</v>
      </c>
      <c r="D341" s="56">
        <v>34</v>
      </c>
      <c r="F341" s="42"/>
      <c r="G341" s="42"/>
      <c r="H341" s="42"/>
    </row>
    <row r="342" spans="1:8" x14ac:dyDescent="0.25">
      <c r="A342" s="11">
        <v>339</v>
      </c>
      <c r="B342" s="56">
        <v>63</v>
      </c>
      <c r="C342" s="56">
        <v>34</v>
      </c>
      <c r="D342" s="56">
        <v>47</v>
      </c>
      <c r="F342" s="42"/>
      <c r="G342" s="42"/>
      <c r="H342" s="42"/>
    </row>
    <row r="343" spans="1:8" x14ac:dyDescent="0.25">
      <c r="A343" s="11">
        <v>340</v>
      </c>
      <c r="B343" s="56">
        <v>63</v>
      </c>
      <c r="C343" s="56">
        <v>34</v>
      </c>
      <c r="D343" s="56">
        <v>33</v>
      </c>
      <c r="F343" s="42"/>
      <c r="G343" s="42"/>
      <c r="H343" s="42"/>
    </row>
    <row r="344" spans="1:8" x14ac:dyDescent="0.25">
      <c r="A344" s="11">
        <v>341</v>
      </c>
      <c r="B344" s="56">
        <v>47</v>
      </c>
      <c r="C344" s="56">
        <v>33</v>
      </c>
      <c r="D344" s="56">
        <v>56</v>
      </c>
      <c r="F344" s="42"/>
      <c r="G344" s="42"/>
      <c r="H344" s="42"/>
    </row>
    <row r="345" spans="1:8" x14ac:dyDescent="0.25">
      <c r="A345" s="11">
        <v>342</v>
      </c>
      <c r="B345" s="56">
        <v>56</v>
      </c>
      <c r="C345" s="56">
        <v>33</v>
      </c>
      <c r="D345" s="56">
        <v>54</v>
      </c>
      <c r="F345" s="42"/>
      <c r="G345" s="42"/>
      <c r="H345" s="42"/>
    </row>
    <row r="346" spans="1:8" x14ac:dyDescent="0.25">
      <c r="A346" s="11">
        <v>343</v>
      </c>
      <c r="B346" s="56">
        <v>56</v>
      </c>
      <c r="C346" s="56">
        <v>33</v>
      </c>
      <c r="D346" s="56">
        <v>47</v>
      </c>
      <c r="F346" s="42"/>
      <c r="G346" s="42"/>
      <c r="H346" s="42"/>
    </row>
    <row r="347" spans="1:8" x14ac:dyDescent="0.25">
      <c r="A347" s="11">
        <v>344</v>
      </c>
      <c r="B347" s="56">
        <v>56</v>
      </c>
      <c r="C347" s="56">
        <v>47</v>
      </c>
      <c r="D347" s="56">
        <v>45</v>
      </c>
      <c r="F347" s="42"/>
      <c r="G347" s="42"/>
      <c r="H347" s="42"/>
    </row>
    <row r="348" spans="1:8" x14ac:dyDescent="0.25">
      <c r="A348" s="11">
        <v>345</v>
      </c>
      <c r="B348" s="56">
        <v>54</v>
      </c>
      <c r="C348" s="56">
        <v>45</v>
      </c>
      <c r="D348" s="56">
        <v>29</v>
      </c>
      <c r="F348" s="42"/>
      <c r="G348" s="42"/>
      <c r="H348" s="42"/>
    </row>
    <row r="349" spans="1:8" x14ac:dyDescent="0.25">
      <c r="A349" s="11">
        <v>346</v>
      </c>
      <c r="B349" s="56">
        <v>47</v>
      </c>
      <c r="C349" s="56">
        <v>29</v>
      </c>
      <c r="D349" s="56">
        <v>31</v>
      </c>
      <c r="F349" s="42"/>
      <c r="G349" s="42"/>
      <c r="H349" s="42"/>
    </row>
    <row r="350" spans="1:8" x14ac:dyDescent="0.25">
      <c r="A350" s="11">
        <v>347</v>
      </c>
      <c r="B350" s="56">
        <v>45</v>
      </c>
      <c r="C350" s="56">
        <v>29</v>
      </c>
      <c r="D350" s="56">
        <v>24</v>
      </c>
      <c r="F350" s="42"/>
      <c r="G350" s="42"/>
      <c r="H350" s="42"/>
    </row>
    <row r="351" spans="1:8" x14ac:dyDescent="0.25">
      <c r="A351" s="11">
        <v>348</v>
      </c>
      <c r="B351" s="56">
        <v>31</v>
      </c>
      <c r="C351" s="56">
        <v>24</v>
      </c>
      <c r="D351" s="56">
        <v>31</v>
      </c>
      <c r="F351" s="42"/>
      <c r="G351" s="42"/>
      <c r="H351" s="42"/>
    </row>
    <row r="352" spans="1:8" x14ac:dyDescent="0.25">
      <c r="A352" s="11">
        <v>349</v>
      </c>
      <c r="B352" s="56">
        <v>31</v>
      </c>
      <c r="C352" s="56">
        <v>24</v>
      </c>
      <c r="D352" s="56">
        <v>51</v>
      </c>
      <c r="F352" s="42"/>
      <c r="G352" s="42"/>
      <c r="H352" s="42"/>
    </row>
    <row r="353" spans="1:8" x14ac:dyDescent="0.25">
      <c r="A353" s="11">
        <v>350</v>
      </c>
      <c r="B353" s="56">
        <v>51</v>
      </c>
      <c r="C353" s="56">
        <v>24</v>
      </c>
      <c r="D353" s="56">
        <v>50</v>
      </c>
      <c r="F353" s="42"/>
      <c r="G353" s="42"/>
      <c r="H353" s="42"/>
    </row>
    <row r="354" spans="1:8" x14ac:dyDescent="0.25">
      <c r="A354" s="11">
        <v>351</v>
      </c>
      <c r="B354" s="56">
        <v>51</v>
      </c>
      <c r="C354" s="56">
        <v>31</v>
      </c>
      <c r="D354" s="56">
        <v>42</v>
      </c>
      <c r="F354" s="42"/>
      <c r="G354" s="42"/>
      <c r="H354" s="42"/>
    </row>
    <row r="355" spans="1:8" x14ac:dyDescent="0.25">
      <c r="A355" s="11">
        <v>352</v>
      </c>
      <c r="B355" s="56">
        <v>51</v>
      </c>
      <c r="C355" s="56">
        <v>42</v>
      </c>
      <c r="D355" s="56">
        <v>52</v>
      </c>
      <c r="F355" s="42"/>
      <c r="G355" s="42"/>
      <c r="H355" s="42"/>
    </row>
    <row r="356" spans="1:8" x14ac:dyDescent="0.25">
      <c r="A356" s="11">
        <v>353</v>
      </c>
      <c r="B356" s="56">
        <v>52</v>
      </c>
      <c r="C356" s="56">
        <v>42</v>
      </c>
      <c r="D356" s="56">
        <v>21</v>
      </c>
      <c r="F356" s="42"/>
      <c r="G356" s="42"/>
      <c r="H356" s="42"/>
    </row>
    <row r="357" spans="1:8" x14ac:dyDescent="0.25">
      <c r="A357" s="11">
        <v>354</v>
      </c>
      <c r="B357" s="56">
        <v>52</v>
      </c>
      <c r="C357" s="56">
        <v>21</v>
      </c>
      <c r="D357" s="56">
        <v>25</v>
      </c>
      <c r="F357" s="42"/>
      <c r="G357" s="42"/>
      <c r="H357" s="42"/>
    </row>
    <row r="358" spans="1:8" x14ac:dyDescent="0.25">
      <c r="A358" s="11">
        <v>355</v>
      </c>
      <c r="B358" s="56">
        <v>52</v>
      </c>
      <c r="C358" s="56">
        <v>21</v>
      </c>
      <c r="D358" s="56">
        <v>20</v>
      </c>
      <c r="F358" s="42"/>
      <c r="G358" s="42"/>
      <c r="H358" s="42"/>
    </row>
    <row r="359" spans="1:8" x14ac:dyDescent="0.25">
      <c r="A359" s="11">
        <v>356</v>
      </c>
      <c r="B359" s="56">
        <v>25</v>
      </c>
      <c r="C359" s="56">
        <v>20</v>
      </c>
      <c r="D359" s="56">
        <v>17</v>
      </c>
      <c r="F359" s="42"/>
      <c r="G359" s="42"/>
      <c r="H359" s="42"/>
    </row>
    <row r="360" spans="1:8" x14ac:dyDescent="0.25">
      <c r="A360" s="11">
        <v>357</v>
      </c>
      <c r="B360" s="56">
        <v>25</v>
      </c>
      <c r="C360" s="56">
        <v>17</v>
      </c>
      <c r="D360" s="56">
        <v>32</v>
      </c>
      <c r="F360" s="42"/>
      <c r="G360" s="42"/>
      <c r="H360" s="42"/>
    </row>
    <row r="361" spans="1:8" x14ac:dyDescent="0.25">
      <c r="A361" s="11">
        <v>358</v>
      </c>
      <c r="B361" s="56">
        <v>32</v>
      </c>
      <c r="C361" s="56">
        <v>17</v>
      </c>
      <c r="D361" s="56">
        <v>31</v>
      </c>
      <c r="F361" s="42"/>
      <c r="G361" s="42"/>
      <c r="H361" s="42"/>
    </row>
    <row r="362" spans="1:8" x14ac:dyDescent="0.25">
      <c r="A362" s="11">
        <v>359</v>
      </c>
      <c r="B362" s="56">
        <v>32</v>
      </c>
      <c r="C362" s="56">
        <v>17</v>
      </c>
      <c r="D362" s="56">
        <v>24</v>
      </c>
      <c r="F362" s="42"/>
      <c r="G362" s="42"/>
      <c r="H362" s="42"/>
    </row>
    <row r="363" spans="1:8" x14ac:dyDescent="0.25">
      <c r="A363" s="11">
        <v>360</v>
      </c>
      <c r="B363" s="56">
        <v>32</v>
      </c>
      <c r="C363" s="56">
        <v>24</v>
      </c>
      <c r="D363" s="56">
        <v>19</v>
      </c>
      <c r="F363" s="42"/>
      <c r="G363" s="42"/>
      <c r="H363" s="42"/>
    </row>
    <row r="364" spans="1:8" x14ac:dyDescent="0.25">
      <c r="A364" s="11">
        <v>361</v>
      </c>
      <c r="B364" s="56">
        <v>31</v>
      </c>
      <c r="C364" s="56">
        <v>19</v>
      </c>
      <c r="D364" s="56">
        <v>18</v>
      </c>
      <c r="F364" s="42"/>
      <c r="G364" s="42"/>
      <c r="H364" s="42"/>
    </row>
  </sheetData>
  <mergeCells count="20">
    <mergeCell ref="A2:D2"/>
    <mergeCell ref="F2:H2"/>
    <mergeCell ref="AB2:AE2"/>
    <mergeCell ref="BA14:BD14"/>
    <mergeCell ref="BF14:BK14"/>
    <mergeCell ref="BM14:BO14"/>
    <mergeCell ref="P2:W2"/>
    <mergeCell ref="O14:R14"/>
    <mergeCell ref="S10:U10"/>
    <mergeCell ref="S14:V14"/>
    <mergeCell ref="O13:Q13"/>
    <mergeCell ref="S13:U13"/>
    <mergeCell ref="AT13:AY13"/>
    <mergeCell ref="W14:X14"/>
    <mergeCell ref="Y14:AA14"/>
    <mergeCell ref="AB14:AF14"/>
    <mergeCell ref="AG14:AM14"/>
    <mergeCell ref="AP14:AR14"/>
    <mergeCell ref="AT14:AV14"/>
    <mergeCell ref="AW14:AY14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363"/>
  <sheetViews>
    <sheetView topLeftCell="P1" workbookViewId="0">
      <selection activeCell="Y18" sqref="Y18"/>
    </sheetView>
  </sheetViews>
  <sheetFormatPr defaultRowHeight="15" x14ac:dyDescent="0.25"/>
  <cols>
    <col min="17" max="17" width="29.5703125" customWidth="1"/>
  </cols>
  <sheetData>
    <row r="1" spans="1:63" x14ac:dyDescent="0.25">
      <c r="A1" s="127" t="s">
        <v>12</v>
      </c>
      <c r="B1" s="127"/>
      <c r="C1" s="127"/>
      <c r="D1" s="127"/>
      <c r="F1" s="126" t="s">
        <v>4</v>
      </c>
      <c r="G1" s="126"/>
      <c r="H1" s="126"/>
      <c r="U1" s="49"/>
      <c r="V1" s="49"/>
    </row>
    <row r="2" spans="1:63" ht="18.75" thickBot="1" x14ac:dyDescent="0.3">
      <c r="A2" s="8" t="s">
        <v>0</v>
      </c>
      <c r="B2" s="9" t="s">
        <v>1</v>
      </c>
      <c r="C2" s="9" t="s">
        <v>2</v>
      </c>
      <c r="D2" s="10" t="s">
        <v>3</v>
      </c>
      <c r="F2" s="6" t="s">
        <v>5</v>
      </c>
      <c r="G2" s="6" t="s">
        <v>6</v>
      </c>
      <c r="H2" s="62" t="s">
        <v>3</v>
      </c>
      <c r="K2" s="1" t="s">
        <v>1</v>
      </c>
      <c r="L2" s="1" t="s">
        <v>2</v>
      </c>
      <c r="M2" s="4" t="s">
        <v>11</v>
      </c>
      <c r="Q2" s="103" t="s">
        <v>602</v>
      </c>
      <c r="R2" s="169" t="s">
        <v>603</v>
      </c>
      <c r="S2" s="170"/>
      <c r="T2" s="170"/>
      <c r="U2" s="170"/>
      <c r="V2" s="170"/>
      <c r="W2" s="170"/>
      <c r="X2" s="170"/>
      <c r="Y2" s="170"/>
      <c r="Z2" s="170"/>
      <c r="AA2" s="170"/>
      <c r="AB2" s="170"/>
      <c r="AC2" s="170"/>
      <c r="AD2" s="170"/>
      <c r="AE2" s="170"/>
      <c r="AF2" s="170"/>
      <c r="AG2" s="170"/>
    </row>
    <row r="3" spans="1:63" ht="18" thickBot="1" x14ac:dyDescent="0.35">
      <c r="A3" s="11">
        <v>1</v>
      </c>
      <c r="B3" s="56">
        <v>38</v>
      </c>
      <c r="C3" s="56">
        <v>9</v>
      </c>
      <c r="D3" s="56">
        <v>30</v>
      </c>
      <c r="F3" s="42">
        <f>(B3-K4)/(K3-K4)</f>
        <v>0.46575342465753422</v>
      </c>
      <c r="G3" s="42">
        <f>(C3-L4)/(L3-L4)</f>
        <v>0.11940298507462686</v>
      </c>
      <c r="H3" s="42">
        <f>(D3-M4)/(M3-M4)</f>
        <v>0.38157894736842107</v>
      </c>
      <c r="J3" s="5" t="s">
        <v>7</v>
      </c>
      <c r="K3" s="2">
        <f>MAX(B3:B363)</f>
        <v>77</v>
      </c>
      <c r="L3" s="2">
        <f>MAX(C3:C363)</f>
        <v>68</v>
      </c>
      <c r="M3" s="2">
        <f>MAX(D3:D363)</f>
        <v>77</v>
      </c>
      <c r="Q3" s="32" t="s">
        <v>26</v>
      </c>
      <c r="R3" s="33" t="s">
        <v>27</v>
      </c>
      <c r="S3" s="33" t="s">
        <v>28</v>
      </c>
      <c r="T3" s="33" t="s">
        <v>29</v>
      </c>
      <c r="U3" s="33" t="s">
        <v>113</v>
      </c>
      <c r="V3" s="33" t="s">
        <v>596</v>
      </c>
      <c r="W3" s="33" t="s">
        <v>597</v>
      </c>
      <c r="X3" s="33" t="s">
        <v>615</v>
      </c>
      <c r="Y3" s="104" t="s">
        <v>616</v>
      </c>
      <c r="Z3" s="105" t="s">
        <v>30</v>
      </c>
      <c r="AA3" s="106" t="s">
        <v>31</v>
      </c>
      <c r="AB3" s="106" t="s">
        <v>598</v>
      </c>
      <c r="AC3" s="106" t="s">
        <v>114</v>
      </c>
      <c r="AD3" s="106" t="s">
        <v>599</v>
      </c>
      <c r="AE3" s="106" t="s">
        <v>600</v>
      </c>
      <c r="AF3" s="106" t="s">
        <v>613</v>
      </c>
      <c r="AG3" s="107" t="s">
        <v>614</v>
      </c>
    </row>
    <row r="4" spans="1:63" ht="15.75" x14ac:dyDescent="0.3">
      <c r="A4" s="11">
        <v>2</v>
      </c>
      <c r="B4" s="56">
        <v>38</v>
      </c>
      <c r="C4" s="56">
        <v>30</v>
      </c>
      <c r="D4" s="56">
        <v>28</v>
      </c>
      <c r="F4" s="42">
        <f>(B4-K4)/(K3-K4)</f>
        <v>0.46575342465753422</v>
      </c>
      <c r="G4" s="42">
        <f>(C4-L4)/(L3-L4)</f>
        <v>0.43283582089552236</v>
      </c>
      <c r="H4" s="42">
        <f>(D4-M4)/(M3-M4)</f>
        <v>0.35526315789473684</v>
      </c>
      <c r="J4" s="3" t="s">
        <v>8</v>
      </c>
      <c r="K4" s="2">
        <f>MIN(B3:B363)</f>
        <v>4</v>
      </c>
      <c r="L4" s="2">
        <f>MIN(C3:C363)</f>
        <v>1</v>
      </c>
      <c r="M4" s="2">
        <f>MIN(D3:D363)</f>
        <v>1</v>
      </c>
    </row>
    <row r="5" spans="1:63" x14ac:dyDescent="0.25">
      <c r="A5" s="11">
        <v>3</v>
      </c>
      <c r="B5" s="56">
        <v>38</v>
      </c>
      <c r="C5" s="56">
        <v>28</v>
      </c>
      <c r="D5" s="56">
        <v>22</v>
      </c>
      <c r="F5" s="42">
        <f>(B5-K4)/(K3-K4)</f>
        <v>0.46575342465753422</v>
      </c>
      <c r="G5" s="42">
        <f>(C5-L4)/(L3-L4)</f>
        <v>0.40298507462686567</v>
      </c>
      <c r="H5" s="42">
        <f>(D5-M4)/(M3-M4)</f>
        <v>0.27631578947368424</v>
      </c>
      <c r="J5" s="4" t="s">
        <v>9</v>
      </c>
      <c r="K5" s="2">
        <f>K3-K4</f>
        <v>73</v>
      </c>
      <c r="L5" s="2">
        <f>L3-L4</f>
        <v>67</v>
      </c>
      <c r="M5" s="2">
        <f>M3-M4</f>
        <v>76</v>
      </c>
    </row>
    <row r="6" spans="1:63" ht="15.75" x14ac:dyDescent="0.3">
      <c r="A6" s="11">
        <v>4</v>
      </c>
      <c r="B6" s="56">
        <v>30</v>
      </c>
      <c r="C6" s="56">
        <v>22</v>
      </c>
      <c r="D6" s="56">
        <v>16</v>
      </c>
      <c r="F6" s="42">
        <f>(B6-K4)/(K3-K4)</f>
        <v>0.35616438356164382</v>
      </c>
      <c r="G6" s="42">
        <f>(C6-L4)/(L3-L4)</f>
        <v>0.31343283582089554</v>
      </c>
      <c r="H6" s="42">
        <f>(D6-M4)/(M3-M4)</f>
        <v>0.19736842105263158</v>
      </c>
      <c r="J6" s="3" t="s">
        <v>10</v>
      </c>
      <c r="K6" s="2"/>
      <c r="L6" s="2"/>
      <c r="M6" s="2"/>
      <c r="Q6" s="102" t="s">
        <v>24</v>
      </c>
      <c r="R6" s="169" t="s">
        <v>617</v>
      </c>
      <c r="S6" s="170"/>
      <c r="T6" s="170"/>
      <c r="U6" s="170"/>
      <c r="V6" s="170"/>
      <c r="W6" s="170"/>
      <c r="X6" s="170"/>
      <c r="Y6" s="170"/>
    </row>
    <row r="7" spans="1:63" ht="18" x14ac:dyDescent="0.25">
      <c r="A7" s="11">
        <v>5</v>
      </c>
      <c r="B7" s="56">
        <v>28</v>
      </c>
      <c r="C7" s="56">
        <v>16</v>
      </c>
      <c r="D7" s="56">
        <v>32</v>
      </c>
      <c r="F7" s="42">
        <f>(B7-K4)/(K3-K4)</f>
        <v>0.32876712328767121</v>
      </c>
      <c r="G7" s="42">
        <f>(C7-L4)/(L3-L4)</f>
        <v>0.22388059701492538</v>
      </c>
      <c r="H7" s="42">
        <f>(D7-M4)/(M3-M4)</f>
        <v>0.40789473684210525</v>
      </c>
      <c r="Q7" s="21" t="s">
        <v>604</v>
      </c>
      <c r="R7" s="15" t="s">
        <v>605</v>
      </c>
      <c r="S7" s="15" t="s">
        <v>606</v>
      </c>
      <c r="T7" s="15" t="s">
        <v>607</v>
      </c>
      <c r="U7" s="15" t="s">
        <v>608</v>
      </c>
      <c r="V7" s="15" t="s">
        <v>609</v>
      </c>
      <c r="W7" s="15" t="s">
        <v>610</v>
      </c>
      <c r="X7" s="15" t="s">
        <v>611</v>
      </c>
      <c r="Y7" s="15" t="s">
        <v>612</v>
      </c>
    </row>
    <row r="8" spans="1:63" x14ac:dyDescent="0.25">
      <c r="A8" s="11">
        <v>6</v>
      </c>
      <c r="B8" s="56">
        <v>32</v>
      </c>
      <c r="C8" s="56">
        <v>16</v>
      </c>
      <c r="D8" s="56">
        <v>40</v>
      </c>
      <c r="F8" s="42">
        <f>(B8-K4)/(K3-K4)</f>
        <v>0.38356164383561642</v>
      </c>
      <c r="G8" s="42">
        <f>(C8-L4)/(L3-L4)</f>
        <v>0.22388059701492538</v>
      </c>
      <c r="H8" s="42">
        <f>(D8-M4)/(M3-M4)</f>
        <v>0.51315789473684215</v>
      </c>
    </row>
    <row r="9" spans="1:63" x14ac:dyDescent="0.25">
      <c r="A9" s="11">
        <v>7</v>
      </c>
      <c r="B9" s="56">
        <v>40</v>
      </c>
      <c r="C9" s="56">
        <v>16</v>
      </c>
      <c r="D9" s="56">
        <v>34</v>
      </c>
      <c r="F9" s="42" t="s">
        <v>16</v>
      </c>
      <c r="G9" s="42" t="s">
        <v>19</v>
      </c>
      <c r="H9" s="42" t="s">
        <v>13</v>
      </c>
    </row>
    <row r="10" spans="1:63" x14ac:dyDescent="0.25">
      <c r="A10" s="11">
        <v>8</v>
      </c>
      <c r="B10" s="56">
        <v>40</v>
      </c>
      <c r="C10" s="56">
        <v>32</v>
      </c>
      <c r="D10" s="56">
        <v>71</v>
      </c>
      <c r="F10" s="42" t="s">
        <v>17</v>
      </c>
      <c r="G10" s="42" t="s">
        <v>20</v>
      </c>
      <c r="H10" s="42" t="s">
        <v>14</v>
      </c>
    </row>
    <row r="11" spans="1:63" x14ac:dyDescent="0.25">
      <c r="A11" s="11">
        <v>9</v>
      </c>
      <c r="B11" s="56">
        <v>71</v>
      </c>
      <c r="C11" s="56">
        <v>34</v>
      </c>
      <c r="D11" s="56">
        <v>35</v>
      </c>
      <c r="F11" s="42" t="s">
        <v>18</v>
      </c>
      <c r="G11" s="42" t="s">
        <v>21</v>
      </c>
      <c r="H11" s="42" t="s">
        <v>15</v>
      </c>
    </row>
    <row r="12" spans="1:63" x14ac:dyDescent="0.25">
      <c r="A12" s="11">
        <v>10</v>
      </c>
      <c r="B12" s="56">
        <v>71</v>
      </c>
      <c r="C12" s="56">
        <v>34</v>
      </c>
      <c r="D12" s="56">
        <v>32</v>
      </c>
      <c r="F12" s="42"/>
      <c r="G12" s="42"/>
      <c r="H12" s="42"/>
    </row>
    <row r="13" spans="1:63" ht="19.5" thickBot="1" x14ac:dyDescent="0.4">
      <c r="A13" s="11">
        <v>11</v>
      </c>
      <c r="B13" s="56">
        <v>71</v>
      </c>
      <c r="C13" s="56">
        <v>32</v>
      </c>
      <c r="D13" s="56">
        <v>21</v>
      </c>
      <c r="F13" s="42"/>
      <c r="G13" s="42"/>
      <c r="H13" s="42"/>
      <c r="R13" s="129" t="s">
        <v>119</v>
      </c>
      <c r="S13" s="129"/>
      <c r="T13" s="129"/>
      <c r="U13" s="138" t="s">
        <v>69</v>
      </c>
      <c r="V13" s="138"/>
      <c r="W13" s="138"/>
      <c r="X13" s="28" t="s">
        <v>70</v>
      </c>
      <c r="Z13" s="55" t="s">
        <v>96</v>
      </c>
      <c r="AH13" s="154" t="s">
        <v>46</v>
      </c>
      <c r="AI13" s="155"/>
      <c r="AJ13" s="155"/>
      <c r="AK13" s="155"/>
      <c r="AL13" s="155"/>
      <c r="AM13" s="155"/>
      <c r="AS13" s="156" t="s">
        <v>78</v>
      </c>
      <c r="AT13" s="156"/>
      <c r="AU13" s="156"/>
      <c r="AV13" s="156"/>
      <c r="AW13" s="156"/>
      <c r="AX13" s="156"/>
    </row>
    <row r="14" spans="1:63" ht="18" x14ac:dyDescent="0.25">
      <c r="A14" s="11">
        <v>12</v>
      </c>
      <c r="B14" s="56">
        <v>35</v>
      </c>
      <c r="C14" s="56">
        <v>21</v>
      </c>
      <c r="D14" s="56">
        <v>44</v>
      </c>
      <c r="F14" s="42"/>
      <c r="G14" s="42"/>
      <c r="H14" s="42"/>
      <c r="Q14" s="141" t="s">
        <v>0</v>
      </c>
      <c r="R14" s="132" t="s">
        <v>39</v>
      </c>
      <c r="S14" s="133"/>
      <c r="T14" s="134"/>
      <c r="U14" s="171" t="s">
        <v>43</v>
      </c>
      <c r="V14" s="171"/>
      <c r="W14" s="171"/>
      <c r="X14" s="136" t="s">
        <v>44</v>
      </c>
      <c r="Y14" s="136"/>
      <c r="Z14" s="139" t="s">
        <v>74</v>
      </c>
      <c r="AA14" s="139"/>
      <c r="AB14" s="139"/>
      <c r="AC14" s="147" t="s">
        <v>45</v>
      </c>
      <c r="AD14" s="148"/>
      <c r="AE14" s="148"/>
      <c r="AF14" s="148"/>
      <c r="AG14" s="149"/>
      <c r="AH14" s="140" t="s">
        <v>3</v>
      </c>
      <c r="AI14" s="140"/>
      <c r="AJ14" s="140"/>
      <c r="AK14" s="140" t="s">
        <v>148</v>
      </c>
      <c r="AL14" s="140"/>
      <c r="AM14" s="140"/>
      <c r="AN14" s="99" t="s">
        <v>47</v>
      </c>
      <c r="AO14" s="158" t="s">
        <v>48</v>
      </c>
      <c r="AP14" s="158"/>
      <c r="AQ14" s="158"/>
      <c r="AS14" s="159" t="s">
        <v>1</v>
      </c>
      <c r="AT14" s="159"/>
      <c r="AU14" s="160"/>
      <c r="AV14" s="161" t="s">
        <v>2</v>
      </c>
      <c r="AW14" s="159"/>
      <c r="AX14" s="159"/>
      <c r="AZ14" s="162" t="s">
        <v>85</v>
      </c>
      <c r="BA14" s="162"/>
      <c r="BB14" s="162"/>
      <c r="BC14" s="162"/>
      <c r="BE14" s="163" t="s">
        <v>90</v>
      </c>
      <c r="BF14" s="163"/>
      <c r="BG14" s="163"/>
      <c r="BH14" s="163"/>
      <c r="BI14" s="163"/>
      <c r="BJ14" s="163"/>
      <c r="BK14" s="68"/>
    </row>
    <row r="15" spans="1:63" ht="18.75" thickBot="1" x14ac:dyDescent="0.35">
      <c r="A15" s="11">
        <v>13</v>
      </c>
      <c r="B15" s="56">
        <v>44</v>
      </c>
      <c r="C15" s="56">
        <v>21</v>
      </c>
      <c r="D15" s="56">
        <v>41</v>
      </c>
      <c r="F15" s="42"/>
      <c r="G15" s="42"/>
      <c r="H15" s="42"/>
      <c r="Q15" s="142"/>
      <c r="R15" s="17" t="s">
        <v>40</v>
      </c>
      <c r="S15" s="18" t="s">
        <v>41</v>
      </c>
      <c r="T15" s="18" t="s">
        <v>42</v>
      </c>
      <c r="U15" s="19" t="s">
        <v>49</v>
      </c>
      <c r="V15" s="19" t="s">
        <v>50</v>
      </c>
      <c r="W15" s="19" t="s">
        <v>51</v>
      </c>
      <c r="X15" s="91" t="s">
        <v>52</v>
      </c>
      <c r="Y15" s="91" t="s">
        <v>53</v>
      </c>
      <c r="Z15" s="52" t="s">
        <v>75</v>
      </c>
      <c r="AA15" s="52" t="s">
        <v>76</v>
      </c>
      <c r="AB15" s="52" t="s">
        <v>77</v>
      </c>
      <c r="AC15" s="53" t="s">
        <v>140</v>
      </c>
      <c r="AD15" s="15" t="s">
        <v>55</v>
      </c>
      <c r="AE15" s="15" t="s">
        <v>56</v>
      </c>
      <c r="AF15" s="15" t="s">
        <v>57</v>
      </c>
      <c r="AG15" s="15"/>
      <c r="AH15" s="100" t="s">
        <v>58</v>
      </c>
      <c r="AI15" s="100" t="s">
        <v>59</v>
      </c>
      <c r="AJ15" s="100" t="s">
        <v>60</v>
      </c>
      <c r="AK15" s="101" t="s">
        <v>71</v>
      </c>
      <c r="AL15" s="101" t="s">
        <v>72</v>
      </c>
      <c r="AM15" s="101" t="s">
        <v>73</v>
      </c>
      <c r="AN15" s="23" t="s">
        <v>64</v>
      </c>
      <c r="AO15" s="24" t="s">
        <v>65</v>
      </c>
      <c r="AP15" s="24" t="s">
        <v>66</v>
      </c>
      <c r="AQ15" s="24" t="s">
        <v>67</v>
      </c>
      <c r="AS15" s="38" t="s">
        <v>79</v>
      </c>
      <c r="AT15" s="38" t="s">
        <v>80</v>
      </c>
      <c r="AU15" s="38" t="s">
        <v>81</v>
      </c>
      <c r="AV15" s="38" t="s">
        <v>82</v>
      </c>
      <c r="AW15" s="38" t="s">
        <v>83</v>
      </c>
      <c r="AX15" s="38" t="s">
        <v>84</v>
      </c>
      <c r="AZ15" s="39" t="s">
        <v>86</v>
      </c>
      <c r="BA15" s="39" t="s">
        <v>87</v>
      </c>
      <c r="BB15" s="39" t="s">
        <v>88</v>
      </c>
      <c r="BC15" s="39" t="s">
        <v>89</v>
      </c>
      <c r="BE15" s="40" t="s">
        <v>79</v>
      </c>
      <c r="BF15" s="40" t="s">
        <v>80</v>
      </c>
      <c r="BG15" s="40" t="s">
        <v>81</v>
      </c>
      <c r="BH15" s="40" t="s">
        <v>82</v>
      </c>
      <c r="BI15" s="40" t="s">
        <v>83</v>
      </c>
      <c r="BJ15" s="40" t="s">
        <v>84</v>
      </c>
      <c r="BK15" s="69"/>
    </row>
    <row r="16" spans="1:63" x14ac:dyDescent="0.25">
      <c r="A16" s="11">
        <v>14</v>
      </c>
      <c r="B16" s="56">
        <v>44</v>
      </c>
      <c r="C16" s="56">
        <v>21</v>
      </c>
      <c r="D16" s="56">
        <v>46</v>
      </c>
      <c r="F16" s="42"/>
      <c r="G16" s="42"/>
      <c r="H16" s="42"/>
      <c r="Q16" s="57">
        <v>1</v>
      </c>
      <c r="R16" s="2" t="s">
        <v>401</v>
      </c>
      <c r="S16" s="2" t="s">
        <v>402</v>
      </c>
      <c r="T16" s="2" t="s">
        <v>403</v>
      </c>
      <c r="U16" t="s">
        <v>404</v>
      </c>
      <c r="V16" t="s">
        <v>99</v>
      </c>
      <c r="W16" t="s">
        <v>106</v>
      </c>
      <c r="X16" t="s">
        <v>405</v>
      </c>
      <c r="Y16" t="s">
        <v>406</v>
      </c>
      <c r="Z16" s="2" t="s">
        <v>331</v>
      </c>
      <c r="AA16" s="2" t="s">
        <v>336</v>
      </c>
      <c r="AB16" s="2" t="s">
        <v>342</v>
      </c>
      <c r="AC16" t="s">
        <v>407</v>
      </c>
      <c r="AD16" t="s">
        <v>408</v>
      </c>
      <c r="AE16" t="s">
        <v>409</v>
      </c>
      <c r="AF16" t="s">
        <v>410</v>
      </c>
      <c r="AH16" t="s">
        <v>411</v>
      </c>
      <c r="AI16" t="s">
        <v>412</v>
      </c>
      <c r="AJ16" t="s">
        <v>413</v>
      </c>
      <c r="AK16" t="s">
        <v>414</v>
      </c>
      <c r="AL16" t="s">
        <v>415</v>
      </c>
      <c r="AM16" t="s">
        <v>416</v>
      </c>
      <c r="AN16" t="s">
        <v>417</v>
      </c>
      <c r="AO16" t="s">
        <v>418</v>
      </c>
      <c r="AP16" t="s">
        <v>419</v>
      </c>
      <c r="AQ16" t="s">
        <v>420</v>
      </c>
      <c r="AS16" t="s">
        <v>421</v>
      </c>
      <c r="AT16" t="s">
        <v>422</v>
      </c>
      <c r="AU16" t="s">
        <v>423</v>
      </c>
      <c r="AV16" t="s">
        <v>424</v>
      </c>
      <c r="AW16" t="s">
        <v>425</v>
      </c>
      <c r="AX16" t="s">
        <v>426</v>
      </c>
      <c r="AZ16" t="s">
        <v>427</v>
      </c>
      <c r="BA16" t="s">
        <v>428</v>
      </c>
      <c r="BB16" t="s">
        <v>429</v>
      </c>
      <c r="BC16" t="s">
        <v>430</v>
      </c>
      <c r="BE16" t="s">
        <v>431</v>
      </c>
      <c r="BF16" t="s">
        <v>432</v>
      </c>
      <c r="BG16" t="s">
        <v>433</v>
      </c>
      <c r="BH16" t="s">
        <v>434</v>
      </c>
      <c r="BI16" t="s">
        <v>435</v>
      </c>
      <c r="BJ16" t="s">
        <v>436</v>
      </c>
    </row>
    <row r="17" spans="1:63" x14ac:dyDescent="0.25">
      <c r="A17" s="11">
        <v>15</v>
      </c>
      <c r="B17" s="56">
        <v>46</v>
      </c>
      <c r="C17" s="56">
        <v>41</v>
      </c>
      <c r="D17" s="56">
        <v>49</v>
      </c>
      <c r="F17" s="42"/>
      <c r="G17" s="42"/>
      <c r="H17" s="42"/>
      <c r="Q17" s="57">
        <v>2</v>
      </c>
      <c r="R17" s="2" t="s">
        <v>437</v>
      </c>
      <c r="S17" s="2" t="s">
        <v>438</v>
      </c>
      <c r="T17" s="2" t="s">
        <v>439</v>
      </c>
      <c r="U17" t="s">
        <v>440</v>
      </c>
      <c r="V17" t="s">
        <v>100</v>
      </c>
      <c r="W17" t="s">
        <v>107</v>
      </c>
      <c r="X17" t="s">
        <v>441</v>
      </c>
      <c r="Y17" t="s">
        <v>442</v>
      </c>
      <c r="Z17" s="2" t="s">
        <v>332</v>
      </c>
      <c r="AA17" s="2" t="s">
        <v>337</v>
      </c>
      <c r="AB17" s="2"/>
      <c r="AC17" t="s">
        <v>443</v>
      </c>
      <c r="AD17" t="s">
        <v>444</v>
      </c>
      <c r="AE17" t="s">
        <v>445</v>
      </c>
      <c r="AF17" t="s">
        <v>446</v>
      </c>
      <c r="AH17" t="s">
        <v>447</v>
      </c>
      <c r="AI17" t="s">
        <v>448</v>
      </c>
      <c r="AJ17" t="s">
        <v>449</v>
      </c>
      <c r="AK17" t="s">
        <v>450</v>
      </c>
      <c r="AL17" t="s">
        <v>451</v>
      </c>
      <c r="AM17" t="s">
        <v>452</v>
      </c>
      <c r="AN17" t="s">
        <v>453</v>
      </c>
      <c r="AO17" t="s">
        <v>454</v>
      </c>
      <c r="AP17" t="s">
        <v>455</v>
      </c>
      <c r="AQ17" t="s">
        <v>456</v>
      </c>
      <c r="AS17" t="s">
        <v>457</v>
      </c>
      <c r="AT17" t="s">
        <v>458</v>
      </c>
      <c r="AU17" t="s">
        <v>459</v>
      </c>
      <c r="AV17" t="s">
        <v>460</v>
      </c>
      <c r="AW17" t="s">
        <v>461</v>
      </c>
      <c r="AX17" t="s">
        <v>462</v>
      </c>
      <c r="AZ17" t="s">
        <v>463</v>
      </c>
      <c r="BA17" t="s">
        <v>464</v>
      </c>
      <c r="BB17" t="s">
        <v>465</v>
      </c>
      <c r="BC17" t="s">
        <v>466</v>
      </c>
      <c r="BE17" t="s">
        <v>467</v>
      </c>
      <c r="BF17" t="s">
        <v>468</v>
      </c>
      <c r="BG17" t="s">
        <v>469</v>
      </c>
      <c r="BH17" t="s">
        <v>470</v>
      </c>
      <c r="BI17" t="s">
        <v>471</v>
      </c>
      <c r="BJ17" t="s">
        <v>472</v>
      </c>
    </row>
    <row r="18" spans="1:63" x14ac:dyDescent="0.25">
      <c r="A18" s="11">
        <v>16</v>
      </c>
      <c r="B18" s="56">
        <v>49</v>
      </c>
      <c r="C18" s="56">
        <v>41</v>
      </c>
      <c r="D18" s="56">
        <v>36</v>
      </c>
      <c r="F18" s="42"/>
      <c r="G18" s="42"/>
      <c r="H18" s="42"/>
      <c r="Q18" s="57">
        <v>3</v>
      </c>
      <c r="R18" s="2" t="s">
        <v>473</v>
      </c>
      <c r="S18" s="2" t="s">
        <v>474</v>
      </c>
      <c r="T18" s="2" t="s">
        <v>475</v>
      </c>
      <c r="U18" t="s">
        <v>476</v>
      </c>
      <c r="V18" t="s">
        <v>101</v>
      </c>
      <c r="W18" t="s">
        <v>108</v>
      </c>
      <c r="X18" t="s">
        <v>477</v>
      </c>
      <c r="Y18" t="s">
        <v>478</v>
      </c>
      <c r="Z18" s="2" t="s">
        <v>333</v>
      </c>
      <c r="AA18" s="2" t="s">
        <v>338</v>
      </c>
      <c r="AB18" s="2"/>
      <c r="AC18" t="s">
        <v>479</v>
      </c>
      <c r="AD18" t="s">
        <v>480</v>
      </c>
      <c r="AE18" t="s">
        <v>481</v>
      </c>
      <c r="AF18" t="s">
        <v>482</v>
      </c>
      <c r="AH18" t="s">
        <v>483</v>
      </c>
      <c r="AI18" t="s">
        <v>484</v>
      </c>
      <c r="AJ18" t="s">
        <v>485</v>
      </c>
      <c r="AK18" t="s">
        <v>486</v>
      </c>
      <c r="AL18" t="s">
        <v>487</v>
      </c>
      <c r="AM18" t="s">
        <v>488</v>
      </c>
      <c r="AN18" t="s">
        <v>489</v>
      </c>
      <c r="AO18" t="s">
        <v>490</v>
      </c>
      <c r="AP18" t="s">
        <v>491</v>
      </c>
      <c r="AQ18" t="s">
        <v>492</v>
      </c>
      <c r="AS18" t="s">
        <v>493</v>
      </c>
      <c r="AT18" t="s">
        <v>494</v>
      </c>
      <c r="AU18" t="s">
        <v>495</v>
      </c>
      <c r="AV18" t="s">
        <v>496</v>
      </c>
      <c r="AW18" t="s">
        <v>497</v>
      </c>
      <c r="AX18" t="s">
        <v>498</v>
      </c>
      <c r="AZ18" t="s">
        <v>499</v>
      </c>
      <c r="BA18" t="s">
        <v>500</v>
      </c>
      <c r="BB18" t="s">
        <v>501</v>
      </c>
      <c r="BC18" t="s">
        <v>502</v>
      </c>
      <c r="BE18" t="s">
        <v>503</v>
      </c>
      <c r="BF18" t="s">
        <v>504</v>
      </c>
      <c r="BG18" t="s">
        <v>505</v>
      </c>
      <c r="BH18" t="s">
        <v>506</v>
      </c>
      <c r="BI18" t="s">
        <v>507</v>
      </c>
      <c r="BJ18" t="s">
        <v>508</v>
      </c>
    </row>
    <row r="19" spans="1:63" x14ac:dyDescent="0.25">
      <c r="A19" s="11">
        <v>17</v>
      </c>
      <c r="B19" s="56">
        <v>49</v>
      </c>
      <c r="C19" s="56">
        <v>36</v>
      </c>
      <c r="D19" s="56">
        <v>17</v>
      </c>
      <c r="F19" s="42"/>
      <c r="G19" s="42"/>
      <c r="H19" s="42"/>
      <c r="Q19" s="57">
        <v>4</v>
      </c>
      <c r="R19" s="2" t="s">
        <v>509</v>
      </c>
      <c r="S19" s="2" t="s">
        <v>510</v>
      </c>
      <c r="T19" s="2" t="s">
        <v>511</v>
      </c>
      <c r="U19" t="s">
        <v>512</v>
      </c>
      <c r="V19" t="s">
        <v>102</v>
      </c>
      <c r="W19" t="s">
        <v>109</v>
      </c>
      <c r="X19" t="s">
        <v>513</v>
      </c>
      <c r="Y19" t="s">
        <v>514</v>
      </c>
      <c r="Z19" s="2" t="s">
        <v>334</v>
      </c>
      <c r="AA19" s="2" t="s">
        <v>339</v>
      </c>
      <c r="AB19" s="2"/>
      <c r="AC19" t="s">
        <v>515</v>
      </c>
      <c r="AD19" t="s">
        <v>516</v>
      </c>
      <c r="AE19" t="s">
        <v>517</v>
      </c>
      <c r="AF19" t="s">
        <v>518</v>
      </c>
      <c r="AH19" t="s">
        <v>519</v>
      </c>
      <c r="AI19" t="s">
        <v>520</v>
      </c>
      <c r="AJ19" t="s">
        <v>521</v>
      </c>
      <c r="AK19" t="s">
        <v>522</v>
      </c>
      <c r="AL19" t="s">
        <v>523</v>
      </c>
      <c r="AM19" t="s">
        <v>524</v>
      </c>
      <c r="AN19" t="s">
        <v>525</v>
      </c>
      <c r="AO19" t="s">
        <v>526</v>
      </c>
      <c r="AP19" t="s">
        <v>527</v>
      </c>
      <c r="AQ19" t="s">
        <v>528</v>
      </c>
      <c r="AS19" t="s">
        <v>529</v>
      </c>
      <c r="AT19" t="s">
        <v>530</v>
      </c>
      <c r="AU19" t="s">
        <v>531</v>
      </c>
      <c r="AV19" t="s">
        <v>532</v>
      </c>
      <c r="AW19" t="s">
        <v>533</v>
      </c>
      <c r="AX19" t="s">
        <v>534</v>
      </c>
      <c r="AZ19" t="s">
        <v>535</v>
      </c>
      <c r="BA19" t="s">
        <v>536</v>
      </c>
      <c r="BB19" t="s">
        <v>537</v>
      </c>
      <c r="BC19" t="s">
        <v>538</v>
      </c>
      <c r="BE19" t="s">
        <v>539</v>
      </c>
      <c r="BF19" t="s">
        <v>540</v>
      </c>
      <c r="BG19" t="s">
        <v>541</v>
      </c>
      <c r="BH19" t="s">
        <v>542</v>
      </c>
      <c r="BI19" t="s">
        <v>543</v>
      </c>
      <c r="BJ19" t="s">
        <v>544</v>
      </c>
    </row>
    <row r="20" spans="1:63" x14ac:dyDescent="0.25">
      <c r="A20" s="11">
        <v>18</v>
      </c>
      <c r="B20" s="56">
        <v>49</v>
      </c>
      <c r="C20" s="56">
        <v>17</v>
      </c>
      <c r="D20" s="56">
        <v>20</v>
      </c>
      <c r="F20" s="42"/>
      <c r="G20" s="42"/>
      <c r="H20" s="42"/>
      <c r="Q20" s="57">
        <v>5</v>
      </c>
      <c r="R20" s="2" t="s">
        <v>545</v>
      </c>
      <c r="S20" s="2" t="s">
        <v>546</v>
      </c>
      <c r="T20" s="2" t="s">
        <v>547</v>
      </c>
      <c r="U20" t="s">
        <v>548</v>
      </c>
      <c r="V20" t="s">
        <v>103</v>
      </c>
      <c r="W20" t="s">
        <v>110</v>
      </c>
      <c r="X20" t="s">
        <v>549</v>
      </c>
      <c r="Y20" t="s">
        <v>550</v>
      </c>
      <c r="Z20" s="2" t="s">
        <v>335</v>
      </c>
      <c r="AA20" s="2" t="s">
        <v>340</v>
      </c>
      <c r="AB20" s="2"/>
      <c r="AC20" t="s">
        <v>551</v>
      </c>
      <c r="AD20" t="s">
        <v>552</v>
      </c>
      <c r="AE20" t="s">
        <v>553</v>
      </c>
      <c r="AF20" t="s">
        <v>554</v>
      </c>
      <c r="AH20" t="s">
        <v>555</v>
      </c>
      <c r="AI20" t="s">
        <v>556</v>
      </c>
      <c r="AJ20" t="s">
        <v>557</v>
      </c>
      <c r="AK20" t="s">
        <v>558</v>
      </c>
      <c r="AL20" t="s">
        <v>559</v>
      </c>
      <c r="AM20" t="s">
        <v>560</v>
      </c>
      <c r="AN20" t="s">
        <v>561</v>
      </c>
      <c r="AO20" t="s">
        <v>562</v>
      </c>
      <c r="AP20" t="s">
        <v>563</v>
      </c>
      <c r="AQ20" t="s">
        <v>564</v>
      </c>
      <c r="AS20" t="s">
        <v>565</v>
      </c>
      <c r="AT20" t="s">
        <v>566</v>
      </c>
      <c r="AU20" t="s">
        <v>567</v>
      </c>
      <c r="AV20" t="s">
        <v>568</v>
      </c>
      <c r="AW20" t="s">
        <v>569</v>
      </c>
      <c r="AX20" t="s">
        <v>570</v>
      </c>
      <c r="AZ20" t="s">
        <v>571</v>
      </c>
      <c r="BA20" t="s">
        <v>572</v>
      </c>
      <c r="BB20" t="s">
        <v>573</v>
      </c>
      <c r="BC20" t="s">
        <v>574</v>
      </c>
      <c r="BE20" t="s">
        <v>575</v>
      </c>
      <c r="BF20" t="s">
        <v>576</v>
      </c>
      <c r="BG20" t="s">
        <v>577</v>
      </c>
      <c r="BH20" t="s">
        <v>578</v>
      </c>
      <c r="BI20" t="s">
        <v>579</v>
      </c>
      <c r="BJ20" t="s">
        <v>580</v>
      </c>
    </row>
    <row r="21" spans="1:63" x14ac:dyDescent="0.25">
      <c r="A21" s="11">
        <v>19</v>
      </c>
      <c r="B21" s="56">
        <v>36</v>
      </c>
      <c r="C21" s="56">
        <v>17</v>
      </c>
      <c r="D21" s="56">
        <v>42</v>
      </c>
      <c r="F21" s="42"/>
      <c r="G21" s="42"/>
      <c r="H21" s="42"/>
      <c r="Q21" s="57">
        <v>6</v>
      </c>
      <c r="R21" s="2" t="s">
        <v>581</v>
      </c>
      <c r="S21" s="2" t="s">
        <v>582</v>
      </c>
      <c r="T21" s="2" t="s">
        <v>583</v>
      </c>
      <c r="U21" t="s">
        <v>98</v>
      </c>
      <c r="V21" t="s">
        <v>104</v>
      </c>
      <c r="W21" t="s">
        <v>111</v>
      </c>
      <c r="X21" t="s">
        <v>124</v>
      </c>
      <c r="Y21" t="s">
        <v>134</v>
      </c>
      <c r="AA21" s="2" t="s">
        <v>341</v>
      </c>
      <c r="AB21" s="2"/>
      <c r="AC21" t="s">
        <v>138</v>
      </c>
      <c r="AD21" t="s">
        <v>584</v>
      </c>
      <c r="AE21" t="s">
        <v>585</v>
      </c>
      <c r="AF21" t="s">
        <v>586</v>
      </c>
      <c r="AH21" t="s">
        <v>144</v>
      </c>
      <c r="AI21" t="s">
        <v>150</v>
      </c>
      <c r="AJ21" t="s">
        <v>154</v>
      </c>
      <c r="AK21" t="s">
        <v>162</v>
      </c>
      <c r="AL21" t="s">
        <v>166</v>
      </c>
      <c r="AM21" t="s">
        <v>170</v>
      </c>
      <c r="AN21" t="s">
        <v>180</v>
      </c>
      <c r="AO21" t="s">
        <v>188</v>
      </c>
      <c r="AP21" t="s">
        <v>193</v>
      </c>
      <c r="AQ21" t="s">
        <v>198</v>
      </c>
      <c r="AS21" t="s">
        <v>203</v>
      </c>
      <c r="AT21" t="s">
        <v>211</v>
      </c>
      <c r="AU21" t="s">
        <v>219</v>
      </c>
      <c r="AV21" t="s">
        <v>227</v>
      </c>
      <c r="AW21" t="s">
        <v>235</v>
      </c>
      <c r="AX21" t="s">
        <v>243</v>
      </c>
      <c r="AZ21" t="s">
        <v>251</v>
      </c>
      <c r="BA21" t="s">
        <v>259</v>
      </c>
      <c r="BB21" t="s">
        <v>267</v>
      </c>
      <c r="BC21" t="s">
        <v>275</v>
      </c>
      <c r="BE21" t="s">
        <v>283</v>
      </c>
      <c r="BF21" t="s">
        <v>291</v>
      </c>
      <c r="BG21" t="s">
        <v>299</v>
      </c>
      <c r="BH21" t="s">
        <v>307</v>
      </c>
      <c r="BI21" t="s">
        <v>315</v>
      </c>
      <c r="BJ21" t="s">
        <v>323</v>
      </c>
      <c r="BK21" s="72" t="s">
        <v>383</v>
      </c>
    </row>
    <row r="22" spans="1:63" x14ac:dyDescent="0.25">
      <c r="A22" s="11">
        <v>20</v>
      </c>
      <c r="B22" s="56">
        <v>42</v>
      </c>
      <c r="C22" s="56">
        <v>17</v>
      </c>
      <c r="D22" s="56">
        <v>46</v>
      </c>
      <c r="F22" s="42"/>
      <c r="G22" s="42"/>
      <c r="H22" s="42"/>
      <c r="Q22" s="57">
        <v>7</v>
      </c>
      <c r="R22" s="2" t="s">
        <v>93</v>
      </c>
      <c r="S22" s="2" t="s">
        <v>94</v>
      </c>
      <c r="T22" s="2" t="s">
        <v>95</v>
      </c>
      <c r="U22" t="s">
        <v>97</v>
      </c>
      <c r="V22" t="s">
        <v>105</v>
      </c>
      <c r="W22" t="s">
        <v>112</v>
      </c>
      <c r="X22" t="s">
        <v>125</v>
      </c>
      <c r="Y22" t="s">
        <v>135</v>
      </c>
      <c r="Z22" s="2"/>
      <c r="AA22" s="2"/>
      <c r="AB22" s="2"/>
      <c r="AC22" t="s">
        <v>139</v>
      </c>
      <c r="AD22" t="s">
        <v>587</v>
      </c>
      <c r="AE22" t="s">
        <v>588</v>
      </c>
      <c r="AF22" t="s">
        <v>589</v>
      </c>
      <c r="AH22" t="s">
        <v>145</v>
      </c>
      <c r="AI22" t="s">
        <v>151</v>
      </c>
      <c r="AJ22" t="s">
        <v>155</v>
      </c>
      <c r="AK22" t="s">
        <v>163</v>
      </c>
      <c r="AL22" t="s">
        <v>167</v>
      </c>
      <c r="AM22" t="s">
        <v>171</v>
      </c>
      <c r="AN22" t="s">
        <v>181</v>
      </c>
      <c r="AO22" t="s">
        <v>189</v>
      </c>
      <c r="AP22" t="s">
        <v>194</v>
      </c>
      <c r="AQ22" t="s">
        <v>199</v>
      </c>
      <c r="AS22" t="s">
        <v>204</v>
      </c>
      <c r="AT22" t="s">
        <v>212</v>
      </c>
      <c r="AU22" t="s">
        <v>220</v>
      </c>
      <c r="AV22" t="s">
        <v>228</v>
      </c>
      <c r="AW22" t="s">
        <v>236</v>
      </c>
      <c r="AX22" t="s">
        <v>244</v>
      </c>
      <c r="AZ22" t="s">
        <v>252</v>
      </c>
      <c r="BA22" t="s">
        <v>260</v>
      </c>
      <c r="BB22" t="s">
        <v>268</v>
      </c>
      <c r="BC22" t="s">
        <v>276</v>
      </c>
      <c r="BE22" t="s">
        <v>284</v>
      </c>
      <c r="BF22" t="s">
        <v>292</v>
      </c>
      <c r="BG22" t="s">
        <v>300</v>
      </c>
      <c r="BH22" t="s">
        <v>308</v>
      </c>
      <c r="BI22" t="s">
        <v>316</v>
      </c>
      <c r="BJ22" t="s">
        <v>324</v>
      </c>
    </row>
    <row r="23" spans="1:63" x14ac:dyDescent="0.25">
      <c r="A23" s="11">
        <v>21</v>
      </c>
      <c r="B23" s="56">
        <v>46</v>
      </c>
      <c r="C23" s="56">
        <v>20</v>
      </c>
      <c r="D23" s="56">
        <v>49</v>
      </c>
      <c r="F23" s="42"/>
      <c r="G23" s="42"/>
      <c r="H23" s="42"/>
      <c r="Q23" s="57">
        <v>8</v>
      </c>
      <c r="U23" t="s">
        <v>128</v>
      </c>
      <c r="V23" t="s">
        <v>130</v>
      </c>
      <c r="W23" t="s">
        <v>132</v>
      </c>
      <c r="X23" t="s">
        <v>126</v>
      </c>
      <c r="Y23" t="s">
        <v>136</v>
      </c>
      <c r="Z23" s="2"/>
      <c r="AA23" s="2"/>
      <c r="AB23" s="2"/>
      <c r="AC23" t="s">
        <v>141</v>
      </c>
      <c r="AD23" t="s">
        <v>590</v>
      </c>
      <c r="AE23" t="s">
        <v>591</v>
      </c>
      <c r="AF23" t="s">
        <v>592</v>
      </c>
      <c r="AH23" t="s">
        <v>146</v>
      </c>
      <c r="AI23" t="s">
        <v>152</v>
      </c>
      <c r="AJ23" t="s">
        <v>156</v>
      </c>
      <c r="AK23" t="s">
        <v>164</v>
      </c>
      <c r="AL23" t="s">
        <v>168</v>
      </c>
      <c r="AM23" t="s">
        <v>172</v>
      </c>
      <c r="AN23" t="s">
        <v>182</v>
      </c>
      <c r="AO23" t="s">
        <v>190</v>
      </c>
      <c r="AP23" t="s">
        <v>195</v>
      </c>
      <c r="AQ23" t="s">
        <v>200</v>
      </c>
      <c r="AS23" t="s">
        <v>205</v>
      </c>
      <c r="AT23" t="s">
        <v>213</v>
      </c>
      <c r="AU23" t="s">
        <v>221</v>
      </c>
      <c r="AV23" t="s">
        <v>229</v>
      </c>
      <c r="AW23" t="s">
        <v>237</v>
      </c>
      <c r="AX23" t="s">
        <v>245</v>
      </c>
      <c r="AZ23" t="s">
        <v>253</v>
      </c>
      <c r="BA23" t="s">
        <v>261</v>
      </c>
      <c r="BB23" t="s">
        <v>269</v>
      </c>
      <c r="BC23" t="s">
        <v>277</v>
      </c>
      <c r="BE23" t="s">
        <v>285</v>
      </c>
      <c r="BF23" t="s">
        <v>293</v>
      </c>
      <c r="BG23" t="s">
        <v>301</v>
      </c>
      <c r="BH23" t="s">
        <v>309</v>
      </c>
      <c r="BI23" t="s">
        <v>317</v>
      </c>
      <c r="BJ23" t="s">
        <v>325</v>
      </c>
    </row>
    <row r="24" spans="1:63" x14ac:dyDescent="0.25">
      <c r="A24" s="11">
        <v>22</v>
      </c>
      <c r="B24" s="56">
        <v>49</v>
      </c>
      <c r="C24" s="56">
        <v>42</v>
      </c>
      <c r="D24" s="56">
        <v>27</v>
      </c>
      <c r="F24" s="42"/>
      <c r="G24" s="42"/>
      <c r="H24" s="42"/>
      <c r="Q24" s="57">
        <v>9</v>
      </c>
      <c r="U24" t="s">
        <v>129</v>
      </c>
      <c r="V24" t="s">
        <v>131</v>
      </c>
      <c r="W24" t="s">
        <v>133</v>
      </c>
      <c r="X24" t="s">
        <v>127</v>
      </c>
      <c r="Y24" t="s">
        <v>137</v>
      </c>
      <c r="AC24" t="s">
        <v>142</v>
      </c>
      <c r="AD24" t="s">
        <v>593</v>
      </c>
      <c r="AE24" t="s">
        <v>594</v>
      </c>
      <c r="AF24" t="s">
        <v>595</v>
      </c>
      <c r="AH24" t="s">
        <v>147</v>
      </c>
      <c r="AI24" t="s">
        <v>153</v>
      </c>
      <c r="AJ24" t="s">
        <v>157</v>
      </c>
      <c r="AK24" t="s">
        <v>165</v>
      </c>
      <c r="AL24" t="s">
        <v>169</v>
      </c>
      <c r="AM24" t="s">
        <v>173</v>
      </c>
      <c r="AN24" t="s">
        <v>183</v>
      </c>
      <c r="AO24" t="s">
        <v>191</v>
      </c>
      <c r="AP24" t="s">
        <v>196</v>
      </c>
      <c r="AQ24" t="s">
        <v>201</v>
      </c>
      <c r="AS24" t="s">
        <v>206</v>
      </c>
      <c r="AT24" t="s">
        <v>214</v>
      </c>
      <c r="AU24" t="s">
        <v>222</v>
      </c>
      <c r="AV24" t="s">
        <v>230</v>
      </c>
      <c r="AW24" t="s">
        <v>238</v>
      </c>
      <c r="AX24" t="s">
        <v>246</v>
      </c>
      <c r="AZ24" t="s">
        <v>254</v>
      </c>
      <c r="BA24" t="s">
        <v>262</v>
      </c>
      <c r="BB24" t="s">
        <v>270</v>
      </c>
      <c r="BC24" t="s">
        <v>278</v>
      </c>
      <c r="BE24" t="s">
        <v>286</v>
      </c>
      <c r="BF24" t="s">
        <v>294</v>
      </c>
      <c r="BG24" t="s">
        <v>302</v>
      </c>
      <c r="BH24" t="s">
        <v>310</v>
      </c>
      <c r="BI24" t="s">
        <v>318</v>
      </c>
      <c r="BJ24" t="s">
        <v>326</v>
      </c>
    </row>
    <row r="25" spans="1:63" x14ac:dyDescent="0.25">
      <c r="A25" s="11">
        <v>23</v>
      </c>
      <c r="B25" s="56">
        <v>49</v>
      </c>
      <c r="C25" s="56">
        <v>27</v>
      </c>
      <c r="D25" s="56">
        <v>30</v>
      </c>
      <c r="F25" s="42"/>
      <c r="G25" s="42"/>
      <c r="H25" s="42"/>
      <c r="Q25" s="57">
        <v>10</v>
      </c>
      <c r="AC25" t="s">
        <v>143</v>
      </c>
      <c r="AH25" t="s">
        <v>159</v>
      </c>
      <c r="AI25" t="s">
        <v>160</v>
      </c>
      <c r="AJ25" t="s">
        <v>161</v>
      </c>
      <c r="AK25" t="s">
        <v>174</v>
      </c>
      <c r="AL25" t="s">
        <v>178</v>
      </c>
      <c r="AM25" t="s">
        <v>179</v>
      </c>
      <c r="AN25" t="s">
        <v>184</v>
      </c>
      <c r="AO25" t="s">
        <v>192</v>
      </c>
      <c r="AP25" t="s">
        <v>197</v>
      </c>
      <c r="AQ25" t="s">
        <v>202</v>
      </c>
      <c r="AS25" t="s">
        <v>207</v>
      </c>
      <c r="AT25" t="s">
        <v>215</v>
      </c>
      <c r="AU25" t="s">
        <v>223</v>
      </c>
      <c r="AV25" t="s">
        <v>231</v>
      </c>
      <c r="AW25" t="s">
        <v>239</v>
      </c>
      <c r="AX25" t="s">
        <v>247</v>
      </c>
      <c r="AZ25" t="s">
        <v>255</v>
      </c>
      <c r="BA25" t="s">
        <v>263</v>
      </c>
      <c r="BB25" t="s">
        <v>271</v>
      </c>
      <c r="BC25" t="s">
        <v>279</v>
      </c>
      <c r="BE25" t="s">
        <v>287</v>
      </c>
      <c r="BF25" t="s">
        <v>295</v>
      </c>
      <c r="BG25" t="s">
        <v>303</v>
      </c>
      <c r="BH25" t="s">
        <v>311</v>
      </c>
      <c r="BI25" t="s">
        <v>319</v>
      </c>
      <c r="BJ25" t="s">
        <v>327</v>
      </c>
    </row>
    <row r="26" spans="1:63" x14ac:dyDescent="0.25">
      <c r="A26" s="11">
        <v>24</v>
      </c>
      <c r="B26" s="56">
        <v>49</v>
      </c>
      <c r="C26" s="56">
        <v>27</v>
      </c>
      <c r="D26" s="56">
        <v>24</v>
      </c>
      <c r="F26" s="42"/>
      <c r="G26" s="42"/>
      <c r="H26" s="42"/>
      <c r="Q26" s="57">
        <v>11</v>
      </c>
      <c r="AK26" t="s">
        <v>175</v>
      </c>
      <c r="AL26">
        <f t="shared" ref="AL26:AM28" si="0">V26*(1-V26)*AI26</f>
        <v>0</v>
      </c>
      <c r="AM26">
        <f t="shared" si="0"/>
        <v>0</v>
      </c>
      <c r="AN26" t="s">
        <v>185</v>
      </c>
      <c r="AO26" t="s">
        <v>185</v>
      </c>
      <c r="AS26" t="s">
        <v>208</v>
      </c>
      <c r="AT26" t="s">
        <v>216</v>
      </c>
      <c r="AU26" t="s">
        <v>224</v>
      </c>
      <c r="AV26" t="s">
        <v>232</v>
      </c>
      <c r="AW26" t="s">
        <v>240</v>
      </c>
      <c r="AX26" t="s">
        <v>248</v>
      </c>
      <c r="AZ26" t="s">
        <v>256</v>
      </c>
      <c r="BA26" t="s">
        <v>264</v>
      </c>
      <c r="BB26" t="s">
        <v>272</v>
      </c>
      <c r="BC26" t="s">
        <v>280</v>
      </c>
      <c r="BE26" t="s">
        <v>288</v>
      </c>
      <c r="BF26" t="s">
        <v>296</v>
      </c>
      <c r="BG26" t="s">
        <v>304</v>
      </c>
      <c r="BH26" t="s">
        <v>312</v>
      </c>
      <c r="BI26" t="s">
        <v>320</v>
      </c>
      <c r="BJ26" t="s">
        <v>328</v>
      </c>
    </row>
    <row r="27" spans="1:63" x14ac:dyDescent="0.25">
      <c r="A27" s="11">
        <v>25</v>
      </c>
      <c r="B27" s="56">
        <v>30</v>
      </c>
      <c r="C27" s="56">
        <v>24</v>
      </c>
      <c r="D27" s="56">
        <v>27</v>
      </c>
      <c r="F27" s="42"/>
      <c r="G27" s="42"/>
      <c r="H27" s="42"/>
      <c r="Q27" s="57">
        <v>12</v>
      </c>
      <c r="AK27" t="s">
        <v>176</v>
      </c>
      <c r="AL27">
        <f t="shared" si="0"/>
        <v>0</v>
      </c>
      <c r="AM27">
        <f t="shared" si="0"/>
        <v>0</v>
      </c>
      <c r="AN27" t="s">
        <v>186</v>
      </c>
      <c r="AO27" t="s">
        <v>186</v>
      </c>
      <c r="AS27" t="s">
        <v>209</v>
      </c>
      <c r="AT27" t="s">
        <v>217</v>
      </c>
      <c r="AU27" t="s">
        <v>225</v>
      </c>
      <c r="AV27" t="s">
        <v>233</v>
      </c>
      <c r="AW27" t="s">
        <v>241</v>
      </c>
      <c r="AX27" t="s">
        <v>249</v>
      </c>
      <c r="AZ27" t="s">
        <v>257</v>
      </c>
      <c r="BA27" t="s">
        <v>265</v>
      </c>
      <c r="BB27" t="s">
        <v>273</v>
      </c>
      <c r="BC27" t="s">
        <v>281</v>
      </c>
      <c r="BE27" t="s">
        <v>289</v>
      </c>
      <c r="BF27" t="s">
        <v>297</v>
      </c>
      <c r="BG27" t="s">
        <v>305</v>
      </c>
      <c r="BH27" t="s">
        <v>313</v>
      </c>
      <c r="BI27" t="s">
        <v>321</v>
      </c>
      <c r="BJ27" t="s">
        <v>329</v>
      </c>
    </row>
    <row r="28" spans="1:63" x14ac:dyDescent="0.25">
      <c r="A28" s="11">
        <v>26</v>
      </c>
      <c r="B28" s="56">
        <v>30</v>
      </c>
      <c r="C28" s="56">
        <v>24</v>
      </c>
      <c r="D28" s="56">
        <v>33</v>
      </c>
      <c r="F28" s="42"/>
      <c r="G28" s="42"/>
      <c r="H28" s="42"/>
      <c r="Q28" s="57">
        <v>13</v>
      </c>
      <c r="AK28" t="s">
        <v>177</v>
      </c>
      <c r="AL28">
        <f t="shared" si="0"/>
        <v>0</v>
      </c>
      <c r="AM28">
        <f t="shared" si="0"/>
        <v>0</v>
      </c>
      <c r="AN28" t="s">
        <v>187</v>
      </c>
      <c r="AO28" t="s">
        <v>187</v>
      </c>
      <c r="AS28" t="s">
        <v>210</v>
      </c>
      <c r="AT28" t="s">
        <v>218</v>
      </c>
      <c r="AU28" t="s">
        <v>226</v>
      </c>
      <c r="AV28" t="s">
        <v>234</v>
      </c>
      <c r="AW28" t="s">
        <v>242</v>
      </c>
      <c r="AX28" t="s">
        <v>250</v>
      </c>
      <c r="AZ28" t="s">
        <v>258</v>
      </c>
      <c r="BA28" t="s">
        <v>266</v>
      </c>
      <c r="BB28" t="s">
        <v>274</v>
      </c>
      <c r="BC28" t="s">
        <v>282</v>
      </c>
      <c r="BE28" t="s">
        <v>290</v>
      </c>
      <c r="BF28" t="s">
        <v>298</v>
      </c>
      <c r="BG28" t="s">
        <v>306</v>
      </c>
      <c r="BH28" t="s">
        <v>314</v>
      </c>
      <c r="BI28" t="s">
        <v>322</v>
      </c>
      <c r="BJ28" t="s">
        <v>330</v>
      </c>
    </row>
    <row r="29" spans="1:63" x14ac:dyDescent="0.25">
      <c r="A29" s="11">
        <v>27</v>
      </c>
      <c r="B29" s="56">
        <v>33</v>
      </c>
      <c r="C29" s="56">
        <v>24</v>
      </c>
      <c r="D29" s="56">
        <v>32</v>
      </c>
      <c r="F29" s="42"/>
      <c r="G29" s="42"/>
      <c r="H29" s="42"/>
    </row>
    <row r="30" spans="1:63" x14ac:dyDescent="0.25">
      <c r="A30" s="11">
        <v>28</v>
      </c>
      <c r="B30" s="56">
        <v>33</v>
      </c>
      <c r="C30" s="56">
        <v>27</v>
      </c>
      <c r="D30" s="56">
        <v>26</v>
      </c>
      <c r="F30" s="42"/>
      <c r="G30" s="42"/>
      <c r="H30" s="42"/>
    </row>
    <row r="31" spans="1:63" x14ac:dyDescent="0.25">
      <c r="A31" s="11">
        <v>29</v>
      </c>
      <c r="B31" s="56">
        <v>33</v>
      </c>
      <c r="C31" s="56">
        <v>26</v>
      </c>
      <c r="D31" s="56">
        <v>40</v>
      </c>
      <c r="F31" s="42"/>
      <c r="G31" s="42"/>
      <c r="H31" s="42"/>
    </row>
    <row r="32" spans="1:63" x14ac:dyDescent="0.25">
      <c r="A32" s="11">
        <v>30</v>
      </c>
      <c r="B32" s="56">
        <v>32</v>
      </c>
      <c r="C32" s="56">
        <v>26</v>
      </c>
      <c r="D32" s="56">
        <v>29</v>
      </c>
      <c r="F32" s="42"/>
      <c r="G32" s="42"/>
      <c r="H32" s="42"/>
    </row>
    <row r="33" spans="1:8" x14ac:dyDescent="0.25">
      <c r="A33" s="11">
        <v>31</v>
      </c>
      <c r="B33" s="56">
        <v>40</v>
      </c>
      <c r="C33" s="56">
        <v>26</v>
      </c>
      <c r="D33" s="56">
        <v>29</v>
      </c>
      <c r="F33" s="42"/>
      <c r="G33" s="42"/>
      <c r="H33" s="42"/>
    </row>
    <row r="34" spans="1:8" x14ac:dyDescent="0.25">
      <c r="A34" s="11">
        <v>32</v>
      </c>
      <c r="B34" s="56">
        <v>40</v>
      </c>
      <c r="C34" s="56">
        <v>26</v>
      </c>
      <c r="D34" s="56">
        <v>34</v>
      </c>
      <c r="F34" s="42"/>
      <c r="G34" s="42"/>
      <c r="H34" s="42"/>
    </row>
    <row r="35" spans="1:8" x14ac:dyDescent="0.25">
      <c r="A35" s="11">
        <v>33</v>
      </c>
      <c r="B35" s="56">
        <v>34</v>
      </c>
      <c r="C35" s="56">
        <v>29</v>
      </c>
      <c r="D35" s="56">
        <v>38</v>
      </c>
      <c r="F35" s="42"/>
      <c r="G35" s="42"/>
      <c r="H35" s="42"/>
    </row>
    <row r="36" spans="1:8" x14ac:dyDescent="0.25">
      <c r="A36" s="11">
        <v>34</v>
      </c>
      <c r="B36" s="56">
        <v>38</v>
      </c>
      <c r="C36" s="56">
        <v>29</v>
      </c>
      <c r="D36" s="56">
        <v>53</v>
      </c>
      <c r="F36" s="42"/>
      <c r="G36" s="42"/>
      <c r="H36" s="42"/>
    </row>
    <row r="37" spans="1:8" x14ac:dyDescent="0.25">
      <c r="A37" s="11">
        <v>35</v>
      </c>
      <c r="B37" s="56">
        <v>53</v>
      </c>
      <c r="C37" s="56">
        <v>34</v>
      </c>
      <c r="D37" s="56">
        <v>52</v>
      </c>
      <c r="F37" s="42"/>
      <c r="G37" s="42"/>
      <c r="H37" s="42"/>
    </row>
    <row r="38" spans="1:8" x14ac:dyDescent="0.25">
      <c r="A38" s="11">
        <v>36</v>
      </c>
      <c r="B38" s="56">
        <v>53</v>
      </c>
      <c r="C38" s="56">
        <v>38</v>
      </c>
      <c r="D38" s="56">
        <v>47</v>
      </c>
      <c r="F38" s="42"/>
      <c r="G38" s="42"/>
      <c r="H38" s="42"/>
    </row>
    <row r="39" spans="1:8" x14ac:dyDescent="0.25">
      <c r="A39" s="11">
        <v>37</v>
      </c>
      <c r="B39" s="56">
        <v>53</v>
      </c>
      <c r="C39" s="56">
        <v>47</v>
      </c>
      <c r="D39" s="56">
        <v>43</v>
      </c>
      <c r="F39" s="42"/>
      <c r="G39" s="42"/>
      <c r="H39" s="42"/>
    </row>
    <row r="40" spans="1:8" x14ac:dyDescent="0.25">
      <c r="A40" s="11">
        <v>38</v>
      </c>
      <c r="B40" s="56">
        <v>52</v>
      </c>
      <c r="C40" s="56">
        <v>43</v>
      </c>
      <c r="D40" s="56">
        <v>25</v>
      </c>
      <c r="F40" s="42"/>
      <c r="G40" s="42"/>
      <c r="H40" s="42"/>
    </row>
    <row r="41" spans="1:8" x14ac:dyDescent="0.25">
      <c r="A41" s="11">
        <v>39</v>
      </c>
      <c r="B41" s="56">
        <v>47</v>
      </c>
      <c r="C41" s="56">
        <v>25</v>
      </c>
      <c r="D41" s="56">
        <v>24</v>
      </c>
      <c r="F41" s="42"/>
      <c r="G41" s="42"/>
      <c r="H41" s="42"/>
    </row>
    <row r="42" spans="1:8" x14ac:dyDescent="0.25">
      <c r="A42" s="11">
        <v>40</v>
      </c>
      <c r="B42" s="56">
        <v>43</v>
      </c>
      <c r="C42" s="56">
        <v>24</v>
      </c>
      <c r="D42" s="56">
        <v>56</v>
      </c>
      <c r="F42" s="42"/>
      <c r="G42" s="42"/>
      <c r="H42" s="42"/>
    </row>
    <row r="43" spans="1:8" x14ac:dyDescent="0.25">
      <c r="A43" s="11">
        <v>41</v>
      </c>
      <c r="B43" s="56">
        <v>56</v>
      </c>
      <c r="C43" s="56">
        <v>24</v>
      </c>
      <c r="D43" s="56">
        <v>54</v>
      </c>
      <c r="F43" s="42"/>
      <c r="G43" s="42"/>
      <c r="H43" s="42"/>
    </row>
    <row r="44" spans="1:8" x14ac:dyDescent="0.25">
      <c r="A44" s="11">
        <v>42</v>
      </c>
      <c r="B44" s="56">
        <v>56</v>
      </c>
      <c r="C44" s="56">
        <v>24</v>
      </c>
      <c r="D44" s="56">
        <v>60</v>
      </c>
      <c r="F44" s="42"/>
      <c r="G44" s="42"/>
      <c r="H44" s="42"/>
    </row>
    <row r="45" spans="1:8" x14ac:dyDescent="0.25">
      <c r="A45" s="11">
        <v>43</v>
      </c>
      <c r="B45" s="56">
        <v>60</v>
      </c>
      <c r="C45" s="56">
        <v>54</v>
      </c>
      <c r="D45" s="56">
        <v>40</v>
      </c>
      <c r="F45" s="42"/>
      <c r="G45" s="42"/>
      <c r="H45" s="42"/>
    </row>
    <row r="46" spans="1:8" x14ac:dyDescent="0.25">
      <c r="A46" s="11">
        <v>44</v>
      </c>
      <c r="B46" s="56">
        <v>60</v>
      </c>
      <c r="C46" s="56">
        <v>40</v>
      </c>
      <c r="D46" s="56">
        <v>35</v>
      </c>
      <c r="F46" s="42"/>
      <c r="G46" s="42"/>
      <c r="H46" s="42"/>
    </row>
    <row r="47" spans="1:8" x14ac:dyDescent="0.25">
      <c r="A47" s="11">
        <v>45</v>
      </c>
      <c r="B47" s="56">
        <v>60</v>
      </c>
      <c r="C47" s="56">
        <v>35</v>
      </c>
      <c r="D47" s="56">
        <v>29</v>
      </c>
      <c r="F47" s="42"/>
      <c r="G47" s="42"/>
      <c r="H47" s="42"/>
    </row>
    <row r="48" spans="1:8" x14ac:dyDescent="0.25">
      <c r="A48" s="11">
        <v>46</v>
      </c>
      <c r="B48" s="56">
        <v>40</v>
      </c>
      <c r="C48" s="56">
        <v>29</v>
      </c>
      <c r="D48" s="56">
        <v>27</v>
      </c>
      <c r="F48" s="42"/>
      <c r="G48" s="42"/>
      <c r="H48" s="42"/>
    </row>
    <row r="49" spans="1:8" x14ac:dyDescent="0.25">
      <c r="A49" s="11">
        <v>47</v>
      </c>
      <c r="B49" s="56">
        <v>35</v>
      </c>
      <c r="C49" s="56">
        <v>27</v>
      </c>
      <c r="D49" s="56">
        <v>47</v>
      </c>
      <c r="F49" s="42"/>
      <c r="G49" s="42"/>
      <c r="H49" s="42"/>
    </row>
    <row r="50" spans="1:8" x14ac:dyDescent="0.25">
      <c r="A50" s="11">
        <v>48</v>
      </c>
      <c r="B50" s="56">
        <v>47</v>
      </c>
      <c r="C50" s="56">
        <v>27</v>
      </c>
      <c r="D50" s="56">
        <v>60</v>
      </c>
      <c r="F50" s="42"/>
      <c r="G50" s="42"/>
      <c r="H50" s="42"/>
    </row>
    <row r="51" spans="1:8" x14ac:dyDescent="0.25">
      <c r="A51" s="11">
        <v>49</v>
      </c>
      <c r="B51" s="56">
        <v>60</v>
      </c>
      <c r="C51" s="56">
        <v>27</v>
      </c>
      <c r="D51" s="56">
        <v>44</v>
      </c>
      <c r="F51" s="42"/>
      <c r="G51" s="42"/>
      <c r="H51" s="42"/>
    </row>
    <row r="52" spans="1:8" x14ac:dyDescent="0.25">
      <c r="A52" s="11">
        <v>50</v>
      </c>
      <c r="B52" s="56">
        <v>60</v>
      </c>
      <c r="C52" s="56">
        <v>44</v>
      </c>
      <c r="D52" s="56">
        <v>51</v>
      </c>
      <c r="F52" s="42"/>
      <c r="G52" s="42"/>
      <c r="H52" s="42"/>
    </row>
    <row r="53" spans="1:8" x14ac:dyDescent="0.25">
      <c r="A53" s="11">
        <v>51</v>
      </c>
      <c r="B53" s="56">
        <v>60</v>
      </c>
      <c r="C53" s="56">
        <v>44</v>
      </c>
      <c r="D53" s="56">
        <v>35</v>
      </c>
      <c r="F53" s="42"/>
      <c r="G53" s="42"/>
      <c r="H53" s="42"/>
    </row>
    <row r="54" spans="1:8" x14ac:dyDescent="0.25">
      <c r="A54" s="11">
        <v>52</v>
      </c>
      <c r="B54" s="56">
        <v>51</v>
      </c>
      <c r="C54" s="56">
        <v>35</v>
      </c>
      <c r="D54" s="56">
        <v>27</v>
      </c>
      <c r="F54" s="42"/>
      <c r="G54" s="42"/>
      <c r="H54" s="42"/>
    </row>
    <row r="55" spans="1:8" x14ac:dyDescent="0.25">
      <c r="A55" s="11">
        <v>53</v>
      </c>
      <c r="B55" s="56">
        <v>51</v>
      </c>
      <c r="C55" s="56">
        <v>27</v>
      </c>
      <c r="D55" s="56">
        <v>31</v>
      </c>
      <c r="F55" s="42"/>
      <c r="G55" s="42"/>
      <c r="H55" s="42"/>
    </row>
    <row r="56" spans="1:8" x14ac:dyDescent="0.25">
      <c r="A56" s="11">
        <v>54</v>
      </c>
      <c r="B56" s="56">
        <v>35</v>
      </c>
      <c r="C56" s="56">
        <v>27</v>
      </c>
      <c r="D56" s="56">
        <v>36</v>
      </c>
      <c r="F56" s="42"/>
      <c r="G56" s="42"/>
      <c r="H56" s="42"/>
    </row>
    <row r="57" spans="1:8" x14ac:dyDescent="0.25">
      <c r="A57" s="11">
        <v>55</v>
      </c>
      <c r="B57" s="56">
        <v>36</v>
      </c>
      <c r="C57" s="56">
        <v>27</v>
      </c>
      <c r="D57" s="56">
        <v>46</v>
      </c>
      <c r="F57" s="42"/>
      <c r="G57" s="42"/>
      <c r="H57" s="42"/>
    </row>
    <row r="58" spans="1:8" x14ac:dyDescent="0.25">
      <c r="A58" s="11">
        <v>56</v>
      </c>
      <c r="B58" s="56">
        <v>46</v>
      </c>
      <c r="C58" s="56">
        <v>31</v>
      </c>
      <c r="D58" s="56">
        <v>50</v>
      </c>
      <c r="F58" s="42"/>
      <c r="G58" s="42"/>
      <c r="H58" s="42"/>
    </row>
    <row r="59" spans="1:8" x14ac:dyDescent="0.25">
      <c r="A59" s="11">
        <v>57</v>
      </c>
      <c r="B59" s="56">
        <v>50</v>
      </c>
      <c r="C59" s="56">
        <v>36</v>
      </c>
      <c r="D59" s="56">
        <v>43</v>
      </c>
      <c r="F59" s="42"/>
      <c r="G59" s="42"/>
      <c r="H59" s="42"/>
    </row>
    <row r="60" spans="1:8" x14ac:dyDescent="0.25">
      <c r="A60" s="11">
        <v>58</v>
      </c>
      <c r="B60" s="56">
        <v>50</v>
      </c>
      <c r="C60" s="56">
        <v>43</v>
      </c>
      <c r="D60" s="56">
        <v>38</v>
      </c>
      <c r="F60" s="42"/>
      <c r="G60" s="42"/>
      <c r="H60" s="42"/>
    </row>
    <row r="61" spans="1:8" x14ac:dyDescent="0.25">
      <c r="A61" s="11">
        <v>59</v>
      </c>
      <c r="B61" s="56">
        <v>50</v>
      </c>
      <c r="C61" s="56">
        <v>38</v>
      </c>
      <c r="D61" s="56">
        <v>36</v>
      </c>
      <c r="F61" s="42"/>
      <c r="G61" s="42"/>
      <c r="H61" s="42"/>
    </row>
    <row r="62" spans="1:8" x14ac:dyDescent="0.25">
      <c r="A62" s="11">
        <v>60</v>
      </c>
      <c r="B62" s="56">
        <v>43</v>
      </c>
      <c r="C62" s="56">
        <v>36</v>
      </c>
      <c r="D62" s="56">
        <v>43</v>
      </c>
      <c r="F62" s="42"/>
      <c r="G62" s="42"/>
      <c r="H62" s="42"/>
    </row>
    <row r="63" spans="1:8" x14ac:dyDescent="0.25">
      <c r="A63" s="11">
        <v>61</v>
      </c>
      <c r="B63" s="56">
        <v>43</v>
      </c>
      <c r="C63" s="56">
        <v>36</v>
      </c>
      <c r="D63" s="56">
        <v>49</v>
      </c>
      <c r="F63" s="42"/>
      <c r="G63" s="42"/>
      <c r="H63" s="42"/>
    </row>
    <row r="64" spans="1:8" x14ac:dyDescent="0.25">
      <c r="A64" s="11">
        <v>62</v>
      </c>
      <c r="B64" s="56">
        <v>49</v>
      </c>
      <c r="C64" s="56">
        <v>36</v>
      </c>
      <c r="D64" s="56">
        <v>40</v>
      </c>
      <c r="F64" s="42"/>
      <c r="G64" s="42"/>
      <c r="H64" s="42"/>
    </row>
    <row r="65" spans="1:8" x14ac:dyDescent="0.25">
      <c r="A65" s="11">
        <v>63</v>
      </c>
      <c r="B65" s="56">
        <v>49</v>
      </c>
      <c r="C65" s="56">
        <v>40</v>
      </c>
      <c r="D65" s="56">
        <v>40</v>
      </c>
      <c r="F65" s="42"/>
      <c r="G65" s="42"/>
      <c r="H65" s="42"/>
    </row>
    <row r="66" spans="1:8" x14ac:dyDescent="0.25">
      <c r="A66" s="11">
        <v>64</v>
      </c>
      <c r="B66" s="56">
        <v>49</v>
      </c>
      <c r="C66" s="56">
        <v>40</v>
      </c>
      <c r="D66" s="56">
        <v>29</v>
      </c>
      <c r="F66" s="42"/>
      <c r="G66" s="42"/>
      <c r="H66" s="42"/>
    </row>
    <row r="67" spans="1:8" x14ac:dyDescent="0.25">
      <c r="A67" s="11">
        <v>65</v>
      </c>
      <c r="B67" s="56">
        <v>40</v>
      </c>
      <c r="C67" s="56">
        <v>29</v>
      </c>
      <c r="D67" s="56">
        <v>30</v>
      </c>
      <c r="F67" s="42"/>
      <c r="G67" s="42"/>
      <c r="H67" s="42"/>
    </row>
    <row r="68" spans="1:8" x14ac:dyDescent="0.25">
      <c r="A68" s="11">
        <v>66</v>
      </c>
      <c r="B68" s="56">
        <v>40</v>
      </c>
      <c r="C68" s="56">
        <v>29</v>
      </c>
      <c r="D68" s="56">
        <v>23</v>
      </c>
      <c r="F68" s="42"/>
      <c r="G68" s="42"/>
      <c r="H68" s="42"/>
    </row>
    <row r="69" spans="1:8" x14ac:dyDescent="0.25">
      <c r="A69" s="11">
        <v>67</v>
      </c>
      <c r="B69" s="56">
        <v>30</v>
      </c>
      <c r="C69" s="56">
        <v>23</v>
      </c>
      <c r="D69" s="56">
        <v>26</v>
      </c>
      <c r="F69" s="42"/>
      <c r="G69" s="42"/>
      <c r="H69" s="42"/>
    </row>
    <row r="70" spans="1:8" x14ac:dyDescent="0.25">
      <c r="A70" s="11">
        <v>68</v>
      </c>
      <c r="B70" s="56">
        <v>30</v>
      </c>
      <c r="C70" s="56">
        <v>23</v>
      </c>
      <c r="D70" s="56">
        <v>46</v>
      </c>
      <c r="F70" s="42"/>
      <c r="G70" s="42"/>
      <c r="H70" s="42"/>
    </row>
    <row r="71" spans="1:8" x14ac:dyDescent="0.25">
      <c r="A71" s="11">
        <v>69</v>
      </c>
      <c r="B71" s="56">
        <v>46</v>
      </c>
      <c r="C71" s="56">
        <v>23</v>
      </c>
      <c r="D71" s="56">
        <v>55</v>
      </c>
      <c r="F71" s="42"/>
      <c r="G71" s="42"/>
      <c r="H71" s="42"/>
    </row>
    <row r="72" spans="1:8" x14ac:dyDescent="0.25">
      <c r="A72" s="11">
        <v>70</v>
      </c>
      <c r="B72" s="56">
        <v>55</v>
      </c>
      <c r="C72" s="56">
        <v>26</v>
      </c>
      <c r="D72" s="56">
        <v>47</v>
      </c>
      <c r="F72" s="42"/>
      <c r="G72" s="42"/>
      <c r="H72" s="42"/>
    </row>
    <row r="73" spans="1:8" x14ac:dyDescent="0.25">
      <c r="A73" s="11">
        <v>71</v>
      </c>
      <c r="B73" s="56">
        <v>55</v>
      </c>
      <c r="C73" s="56">
        <v>46</v>
      </c>
      <c r="D73" s="56">
        <v>63</v>
      </c>
      <c r="F73" s="42"/>
      <c r="G73" s="42"/>
      <c r="H73" s="42"/>
    </row>
    <row r="74" spans="1:8" x14ac:dyDescent="0.25">
      <c r="A74" s="11">
        <v>72</v>
      </c>
      <c r="B74" s="56">
        <v>63</v>
      </c>
      <c r="C74" s="56">
        <v>47</v>
      </c>
      <c r="D74" s="56">
        <v>52</v>
      </c>
      <c r="F74" s="42"/>
      <c r="G74" s="42"/>
      <c r="H74" s="42"/>
    </row>
    <row r="75" spans="1:8" x14ac:dyDescent="0.25">
      <c r="A75" s="11">
        <v>73</v>
      </c>
      <c r="B75" s="56">
        <v>63</v>
      </c>
      <c r="C75" s="56">
        <v>47</v>
      </c>
      <c r="D75" s="56">
        <v>32</v>
      </c>
      <c r="F75" s="42"/>
      <c r="G75" s="42"/>
      <c r="H75" s="42"/>
    </row>
    <row r="76" spans="1:8" x14ac:dyDescent="0.25">
      <c r="A76" s="11">
        <v>74</v>
      </c>
      <c r="B76" s="56">
        <v>63</v>
      </c>
      <c r="C76" s="56">
        <v>32</v>
      </c>
      <c r="D76" s="56">
        <v>34</v>
      </c>
      <c r="F76" s="42"/>
      <c r="G76" s="42"/>
      <c r="H76" s="42"/>
    </row>
    <row r="77" spans="1:8" x14ac:dyDescent="0.25">
      <c r="A77" s="11">
        <v>75</v>
      </c>
      <c r="B77" s="56">
        <v>52</v>
      </c>
      <c r="C77" s="56">
        <v>32</v>
      </c>
      <c r="D77" s="56">
        <v>58</v>
      </c>
      <c r="F77" s="42"/>
      <c r="G77" s="42"/>
      <c r="H77" s="42"/>
    </row>
    <row r="78" spans="1:8" x14ac:dyDescent="0.25">
      <c r="A78" s="11">
        <v>76</v>
      </c>
      <c r="B78" s="56">
        <v>58</v>
      </c>
      <c r="C78" s="56">
        <v>32</v>
      </c>
      <c r="D78" s="56">
        <v>46</v>
      </c>
      <c r="F78" s="42"/>
      <c r="G78" s="42"/>
      <c r="H78" s="42"/>
    </row>
    <row r="79" spans="1:8" x14ac:dyDescent="0.25">
      <c r="A79" s="11">
        <v>77</v>
      </c>
      <c r="B79" s="56">
        <v>58</v>
      </c>
      <c r="C79" s="56">
        <v>34</v>
      </c>
      <c r="D79" s="56">
        <v>37</v>
      </c>
      <c r="F79" s="42"/>
      <c r="G79" s="42"/>
      <c r="H79" s="42"/>
    </row>
    <row r="80" spans="1:8" x14ac:dyDescent="0.25">
      <c r="A80" s="11">
        <v>78</v>
      </c>
      <c r="B80" s="56">
        <v>58</v>
      </c>
      <c r="C80" s="56">
        <v>37</v>
      </c>
      <c r="D80" s="56">
        <v>56</v>
      </c>
      <c r="F80" s="42"/>
      <c r="G80" s="42"/>
      <c r="H80" s="42"/>
    </row>
    <row r="81" spans="1:8" x14ac:dyDescent="0.25">
      <c r="A81" s="11">
        <v>79</v>
      </c>
      <c r="B81" s="56">
        <v>56</v>
      </c>
      <c r="C81" s="56">
        <v>37</v>
      </c>
      <c r="D81" s="56">
        <v>38</v>
      </c>
      <c r="F81" s="42"/>
      <c r="G81" s="42"/>
      <c r="H81" s="42"/>
    </row>
    <row r="82" spans="1:8" x14ac:dyDescent="0.25">
      <c r="A82" s="11">
        <v>80</v>
      </c>
      <c r="B82" s="56">
        <v>56</v>
      </c>
      <c r="C82" s="56">
        <v>37</v>
      </c>
      <c r="D82" s="56">
        <v>28</v>
      </c>
      <c r="F82" s="42"/>
      <c r="G82" s="42"/>
      <c r="H82" s="42"/>
    </row>
    <row r="83" spans="1:8" x14ac:dyDescent="0.25">
      <c r="A83" s="11">
        <v>81</v>
      </c>
      <c r="B83" s="56">
        <v>56</v>
      </c>
      <c r="C83" s="56">
        <v>28</v>
      </c>
      <c r="D83" s="56">
        <v>35</v>
      </c>
      <c r="F83" s="42"/>
      <c r="G83" s="42"/>
      <c r="H83" s="42"/>
    </row>
    <row r="84" spans="1:8" x14ac:dyDescent="0.25">
      <c r="A84" s="11">
        <v>82</v>
      </c>
      <c r="B84" s="56">
        <v>38</v>
      </c>
      <c r="C84" s="56">
        <v>28</v>
      </c>
      <c r="D84" s="56">
        <v>44</v>
      </c>
      <c r="F84" s="42"/>
      <c r="G84" s="42"/>
      <c r="H84" s="42"/>
    </row>
    <row r="85" spans="1:8" x14ac:dyDescent="0.25">
      <c r="A85" s="11">
        <v>83</v>
      </c>
      <c r="B85" s="56">
        <v>44</v>
      </c>
      <c r="C85" s="56">
        <v>28</v>
      </c>
      <c r="D85" s="56">
        <v>38</v>
      </c>
      <c r="F85" s="42"/>
      <c r="G85" s="42"/>
      <c r="H85" s="42"/>
    </row>
    <row r="86" spans="1:8" x14ac:dyDescent="0.25">
      <c r="A86" s="11">
        <v>84</v>
      </c>
      <c r="B86" s="56">
        <v>44</v>
      </c>
      <c r="C86" s="56">
        <v>35</v>
      </c>
      <c r="D86" s="56">
        <v>41</v>
      </c>
      <c r="F86" s="42"/>
      <c r="G86" s="42"/>
      <c r="H86" s="42"/>
    </row>
    <row r="87" spans="1:8" x14ac:dyDescent="0.25">
      <c r="A87" s="11">
        <v>85</v>
      </c>
      <c r="B87" s="56">
        <v>44</v>
      </c>
      <c r="C87" s="56">
        <v>38</v>
      </c>
      <c r="D87" s="56">
        <v>30</v>
      </c>
      <c r="F87" s="42"/>
      <c r="G87" s="42"/>
      <c r="H87" s="42"/>
    </row>
    <row r="88" spans="1:8" x14ac:dyDescent="0.25">
      <c r="A88" s="11">
        <v>86</v>
      </c>
      <c r="B88" s="56">
        <v>41</v>
      </c>
      <c r="C88" s="56">
        <v>30</v>
      </c>
      <c r="D88" s="56">
        <v>21</v>
      </c>
      <c r="F88" s="42"/>
      <c r="G88" s="42"/>
      <c r="H88" s="42"/>
    </row>
    <row r="89" spans="1:8" x14ac:dyDescent="0.25">
      <c r="A89" s="11">
        <v>87</v>
      </c>
      <c r="B89" s="56">
        <v>41</v>
      </c>
      <c r="C89" s="56">
        <v>21</v>
      </c>
      <c r="D89" s="56">
        <v>22</v>
      </c>
      <c r="F89" s="42"/>
      <c r="G89" s="42"/>
      <c r="H89" s="42"/>
    </row>
    <row r="90" spans="1:8" x14ac:dyDescent="0.25">
      <c r="A90" s="11">
        <v>88</v>
      </c>
      <c r="B90" s="56">
        <v>30</v>
      </c>
      <c r="C90" s="56">
        <v>21</v>
      </c>
      <c r="D90" s="56">
        <v>24</v>
      </c>
      <c r="F90" s="42"/>
      <c r="G90" s="42"/>
      <c r="H90" s="42"/>
    </row>
    <row r="91" spans="1:8" x14ac:dyDescent="0.25">
      <c r="A91" s="11">
        <v>89</v>
      </c>
      <c r="B91" s="56">
        <v>24</v>
      </c>
      <c r="C91" s="56">
        <v>21</v>
      </c>
      <c r="D91" s="56">
        <v>43</v>
      </c>
      <c r="F91" s="42"/>
      <c r="G91" s="42"/>
      <c r="H91" s="42"/>
    </row>
    <row r="92" spans="1:8" x14ac:dyDescent="0.25">
      <c r="A92" s="11">
        <v>90</v>
      </c>
      <c r="B92" s="56">
        <v>43</v>
      </c>
      <c r="C92" s="56">
        <v>22</v>
      </c>
      <c r="D92" s="56">
        <v>57</v>
      </c>
      <c r="F92" s="42"/>
      <c r="G92" s="42"/>
      <c r="H92" s="42"/>
    </row>
    <row r="93" spans="1:8" x14ac:dyDescent="0.25">
      <c r="A93" s="11">
        <v>91</v>
      </c>
      <c r="B93" s="56">
        <v>57</v>
      </c>
      <c r="C93" s="56">
        <v>24</v>
      </c>
      <c r="D93" s="56">
        <v>40</v>
      </c>
      <c r="F93" s="42"/>
      <c r="G93" s="42"/>
      <c r="H93" s="42"/>
    </row>
    <row r="94" spans="1:8" x14ac:dyDescent="0.25">
      <c r="A94" s="11">
        <v>92</v>
      </c>
      <c r="B94" s="56">
        <v>57</v>
      </c>
      <c r="C94" s="56">
        <v>40</v>
      </c>
      <c r="D94" s="56">
        <v>46</v>
      </c>
      <c r="F94" s="42"/>
      <c r="G94" s="42"/>
      <c r="H94" s="42"/>
    </row>
    <row r="95" spans="1:8" x14ac:dyDescent="0.25">
      <c r="A95" s="11">
        <v>93</v>
      </c>
      <c r="B95" s="56">
        <v>57</v>
      </c>
      <c r="C95" s="56">
        <v>40</v>
      </c>
      <c r="D95" s="56">
        <v>35</v>
      </c>
      <c r="F95" s="42"/>
      <c r="G95" s="42"/>
      <c r="H95" s="42"/>
    </row>
    <row r="96" spans="1:8" x14ac:dyDescent="0.25">
      <c r="A96" s="11">
        <v>94</v>
      </c>
      <c r="B96" s="56">
        <v>46</v>
      </c>
      <c r="C96" s="56">
        <v>35</v>
      </c>
      <c r="D96" s="56">
        <v>34</v>
      </c>
      <c r="F96" s="42"/>
      <c r="G96" s="42"/>
      <c r="H96" s="42"/>
    </row>
    <row r="97" spans="1:8" x14ac:dyDescent="0.25">
      <c r="A97" s="11">
        <v>95</v>
      </c>
      <c r="B97" s="56">
        <v>46</v>
      </c>
      <c r="C97" s="56">
        <v>34</v>
      </c>
      <c r="D97" s="56">
        <v>31</v>
      </c>
      <c r="F97" s="42"/>
      <c r="G97" s="42"/>
      <c r="H97" s="42"/>
    </row>
    <row r="98" spans="1:8" x14ac:dyDescent="0.25">
      <c r="A98" s="11">
        <v>96</v>
      </c>
      <c r="B98" s="56">
        <v>35</v>
      </c>
      <c r="C98" s="56">
        <v>31</v>
      </c>
      <c r="D98" s="56">
        <v>46</v>
      </c>
      <c r="F98" s="42"/>
      <c r="G98" s="42"/>
      <c r="H98" s="42"/>
    </row>
    <row r="99" spans="1:8" x14ac:dyDescent="0.25">
      <c r="A99" s="11">
        <v>97</v>
      </c>
      <c r="B99" s="56">
        <v>46</v>
      </c>
      <c r="C99" s="56">
        <v>31</v>
      </c>
      <c r="D99" s="56">
        <v>44</v>
      </c>
      <c r="F99" s="42"/>
      <c r="G99" s="42"/>
      <c r="H99" s="42"/>
    </row>
    <row r="100" spans="1:8" x14ac:dyDescent="0.25">
      <c r="A100" s="11">
        <v>98</v>
      </c>
      <c r="B100" s="56">
        <v>46</v>
      </c>
      <c r="C100" s="56">
        <v>31</v>
      </c>
      <c r="D100" s="56">
        <v>48</v>
      </c>
      <c r="F100" s="42"/>
      <c r="G100" s="42"/>
      <c r="H100" s="42"/>
    </row>
    <row r="101" spans="1:8" x14ac:dyDescent="0.25">
      <c r="A101" s="11">
        <v>99</v>
      </c>
      <c r="B101" s="56">
        <v>48</v>
      </c>
      <c r="C101" s="56">
        <v>44</v>
      </c>
      <c r="D101" s="56">
        <v>43</v>
      </c>
      <c r="F101" s="42"/>
      <c r="G101" s="42"/>
      <c r="H101" s="42"/>
    </row>
    <row r="102" spans="1:8" x14ac:dyDescent="0.25">
      <c r="A102" s="11">
        <v>100</v>
      </c>
      <c r="B102" s="56">
        <v>48</v>
      </c>
      <c r="C102" s="56">
        <v>43</v>
      </c>
      <c r="D102" s="56">
        <v>30</v>
      </c>
      <c r="F102" s="42"/>
      <c r="G102" s="42"/>
      <c r="H102" s="42"/>
    </row>
    <row r="103" spans="1:8" x14ac:dyDescent="0.25">
      <c r="A103" s="11">
        <v>101</v>
      </c>
      <c r="B103" s="56">
        <v>48</v>
      </c>
      <c r="C103" s="56">
        <v>30</v>
      </c>
      <c r="D103" s="56">
        <v>24</v>
      </c>
      <c r="F103" s="42"/>
      <c r="G103" s="42"/>
      <c r="H103" s="42"/>
    </row>
    <row r="104" spans="1:8" x14ac:dyDescent="0.25">
      <c r="A104" s="11">
        <v>102</v>
      </c>
      <c r="B104" s="56">
        <v>43</v>
      </c>
      <c r="C104" s="56">
        <v>24</v>
      </c>
      <c r="D104" s="56">
        <v>26</v>
      </c>
      <c r="F104" s="42"/>
      <c r="G104" s="42"/>
      <c r="H104" s="42"/>
    </row>
    <row r="105" spans="1:8" x14ac:dyDescent="0.25">
      <c r="A105" s="11">
        <v>103</v>
      </c>
      <c r="B105" s="56">
        <v>30</v>
      </c>
      <c r="C105" s="56">
        <v>24</v>
      </c>
      <c r="D105" s="56">
        <v>25</v>
      </c>
      <c r="F105" s="42"/>
      <c r="G105" s="42"/>
      <c r="H105" s="42"/>
    </row>
    <row r="106" spans="1:8" x14ac:dyDescent="0.25">
      <c r="A106" s="11">
        <v>104</v>
      </c>
      <c r="B106" s="56">
        <v>26</v>
      </c>
      <c r="C106" s="56">
        <v>24</v>
      </c>
      <c r="D106" s="56">
        <v>33</v>
      </c>
      <c r="F106" s="42"/>
      <c r="G106" s="42"/>
      <c r="H106" s="42"/>
    </row>
    <row r="107" spans="1:8" x14ac:dyDescent="0.25">
      <c r="A107" s="11">
        <v>105</v>
      </c>
      <c r="B107" s="56">
        <v>33</v>
      </c>
      <c r="C107" s="56">
        <v>25</v>
      </c>
      <c r="D107" s="56">
        <v>38</v>
      </c>
      <c r="F107" s="42"/>
      <c r="G107" s="42"/>
      <c r="H107" s="42"/>
    </row>
    <row r="108" spans="1:8" x14ac:dyDescent="0.25">
      <c r="A108" s="11">
        <v>106</v>
      </c>
      <c r="B108" s="56">
        <v>38</v>
      </c>
      <c r="C108" s="56">
        <v>25</v>
      </c>
      <c r="D108" s="56">
        <v>47</v>
      </c>
      <c r="F108" s="42"/>
      <c r="G108" s="42"/>
      <c r="H108" s="42"/>
    </row>
    <row r="109" spans="1:8" x14ac:dyDescent="0.25">
      <c r="A109" s="11">
        <v>107</v>
      </c>
      <c r="B109" s="56">
        <v>47</v>
      </c>
      <c r="C109" s="56">
        <v>33</v>
      </c>
      <c r="D109" s="56">
        <v>32</v>
      </c>
      <c r="F109" s="42"/>
      <c r="G109" s="42"/>
      <c r="H109" s="42"/>
    </row>
    <row r="110" spans="1:8" x14ac:dyDescent="0.25">
      <c r="A110" s="11">
        <v>108</v>
      </c>
      <c r="B110" s="56">
        <v>47</v>
      </c>
      <c r="C110" s="56">
        <v>32</v>
      </c>
      <c r="D110" s="56">
        <v>26</v>
      </c>
      <c r="F110" s="42"/>
      <c r="G110" s="42"/>
      <c r="H110" s="42"/>
    </row>
    <row r="111" spans="1:8" x14ac:dyDescent="0.25">
      <c r="A111" s="11">
        <v>109</v>
      </c>
      <c r="B111" s="56">
        <v>47</v>
      </c>
      <c r="C111" s="56">
        <v>26</v>
      </c>
      <c r="D111" s="56">
        <v>24</v>
      </c>
      <c r="F111" s="42"/>
      <c r="G111" s="42"/>
      <c r="H111" s="42"/>
    </row>
    <row r="112" spans="1:8" x14ac:dyDescent="0.25">
      <c r="A112" s="11">
        <v>110</v>
      </c>
      <c r="B112" s="56">
        <v>32</v>
      </c>
      <c r="C112" s="56">
        <v>24</v>
      </c>
      <c r="D112" s="56">
        <v>36</v>
      </c>
      <c r="F112" s="42"/>
      <c r="G112" s="42"/>
      <c r="H112" s="42"/>
    </row>
    <row r="113" spans="1:8" x14ac:dyDescent="0.25">
      <c r="A113" s="11">
        <v>111</v>
      </c>
      <c r="B113" s="56">
        <v>36</v>
      </c>
      <c r="C113" s="56">
        <v>24</v>
      </c>
      <c r="D113" s="56">
        <v>38</v>
      </c>
      <c r="F113" s="42"/>
      <c r="G113" s="42"/>
      <c r="H113" s="42"/>
    </row>
    <row r="114" spans="1:8" x14ac:dyDescent="0.25">
      <c r="A114" s="11">
        <v>112</v>
      </c>
      <c r="B114" s="56">
        <v>46</v>
      </c>
      <c r="C114" s="56">
        <v>36</v>
      </c>
      <c r="D114" s="56">
        <v>46</v>
      </c>
      <c r="F114" s="42"/>
      <c r="G114" s="42"/>
      <c r="H114" s="42"/>
    </row>
    <row r="115" spans="1:8" x14ac:dyDescent="0.25">
      <c r="A115" s="11">
        <v>113</v>
      </c>
      <c r="B115" s="56">
        <v>46</v>
      </c>
      <c r="C115" s="56">
        <v>38</v>
      </c>
      <c r="D115" s="56">
        <v>41</v>
      </c>
      <c r="F115" s="42"/>
      <c r="G115" s="42"/>
      <c r="H115" s="42"/>
    </row>
    <row r="116" spans="1:8" x14ac:dyDescent="0.25">
      <c r="A116" s="11">
        <v>114</v>
      </c>
      <c r="B116" s="56">
        <v>46</v>
      </c>
      <c r="C116" s="56">
        <v>38</v>
      </c>
      <c r="D116" s="56">
        <v>41</v>
      </c>
      <c r="F116" s="42"/>
      <c r="G116" s="42"/>
      <c r="H116" s="42"/>
    </row>
    <row r="117" spans="1:8" x14ac:dyDescent="0.25">
      <c r="A117" s="11">
        <v>115</v>
      </c>
      <c r="B117" s="56">
        <v>46</v>
      </c>
      <c r="C117" s="56">
        <v>41</v>
      </c>
      <c r="D117" s="56">
        <v>22</v>
      </c>
      <c r="F117" s="42"/>
      <c r="G117" s="42"/>
      <c r="H117" s="42"/>
    </row>
    <row r="118" spans="1:8" x14ac:dyDescent="0.25">
      <c r="A118" s="11">
        <v>116</v>
      </c>
      <c r="B118" s="56">
        <v>41</v>
      </c>
      <c r="C118" s="56">
        <v>22</v>
      </c>
      <c r="D118" s="56">
        <v>23</v>
      </c>
      <c r="F118" s="42"/>
      <c r="G118" s="42"/>
      <c r="H118" s="42"/>
    </row>
    <row r="119" spans="1:8" x14ac:dyDescent="0.25">
      <c r="A119" s="11">
        <v>117</v>
      </c>
      <c r="B119" s="56">
        <v>41</v>
      </c>
      <c r="C119" s="56">
        <v>22</v>
      </c>
      <c r="D119" s="56">
        <v>22</v>
      </c>
      <c r="F119" s="42"/>
      <c r="G119" s="42"/>
      <c r="H119" s="42"/>
    </row>
    <row r="120" spans="1:8" x14ac:dyDescent="0.25">
      <c r="A120" s="11">
        <v>118</v>
      </c>
      <c r="B120" s="56">
        <v>23</v>
      </c>
      <c r="C120" s="56">
        <v>22</v>
      </c>
      <c r="D120" s="56">
        <v>23</v>
      </c>
      <c r="F120" s="42"/>
      <c r="G120" s="42"/>
      <c r="H120" s="42"/>
    </row>
    <row r="121" spans="1:8" x14ac:dyDescent="0.25">
      <c r="A121" s="11">
        <v>119</v>
      </c>
      <c r="B121" s="56">
        <v>23</v>
      </c>
      <c r="C121" s="56">
        <v>22</v>
      </c>
      <c r="D121" s="56">
        <v>41</v>
      </c>
      <c r="F121" s="42"/>
      <c r="G121" s="42"/>
      <c r="H121" s="42"/>
    </row>
    <row r="122" spans="1:8" x14ac:dyDescent="0.25">
      <c r="A122" s="11">
        <v>120</v>
      </c>
      <c r="B122" s="56">
        <v>41</v>
      </c>
      <c r="C122" s="56">
        <v>22</v>
      </c>
      <c r="D122" s="56">
        <v>26</v>
      </c>
      <c r="F122" s="42"/>
      <c r="G122" s="42"/>
      <c r="H122" s="42"/>
    </row>
    <row r="123" spans="1:8" x14ac:dyDescent="0.25">
      <c r="A123" s="11">
        <v>121</v>
      </c>
      <c r="B123" s="56">
        <v>41</v>
      </c>
      <c r="C123" s="56">
        <v>23</v>
      </c>
      <c r="D123" s="56">
        <v>27</v>
      </c>
      <c r="F123" s="42"/>
      <c r="G123" s="42"/>
      <c r="H123" s="42"/>
    </row>
    <row r="124" spans="1:8" x14ac:dyDescent="0.25">
      <c r="A124" s="11">
        <v>122</v>
      </c>
      <c r="B124" s="56">
        <v>41</v>
      </c>
      <c r="C124" s="56">
        <v>26</v>
      </c>
      <c r="D124" s="56">
        <v>28</v>
      </c>
      <c r="F124" s="42"/>
      <c r="G124" s="42"/>
      <c r="H124" s="42"/>
    </row>
    <row r="125" spans="1:8" x14ac:dyDescent="0.25">
      <c r="A125" s="11">
        <v>123</v>
      </c>
      <c r="B125" s="56">
        <v>28</v>
      </c>
      <c r="C125" s="56">
        <v>26</v>
      </c>
      <c r="D125" s="56">
        <v>23</v>
      </c>
      <c r="F125" s="42"/>
      <c r="G125" s="42"/>
      <c r="H125" s="42"/>
    </row>
    <row r="126" spans="1:8" x14ac:dyDescent="0.25">
      <c r="A126" s="11">
        <v>124</v>
      </c>
      <c r="B126" s="56">
        <v>28</v>
      </c>
      <c r="C126" s="56">
        <v>23</v>
      </c>
      <c r="D126" s="56">
        <v>23</v>
      </c>
      <c r="F126" s="42"/>
      <c r="G126" s="42"/>
      <c r="H126" s="42"/>
    </row>
    <row r="127" spans="1:8" x14ac:dyDescent="0.25">
      <c r="A127" s="11">
        <v>125</v>
      </c>
      <c r="B127" s="56">
        <v>28</v>
      </c>
      <c r="C127" s="56">
        <v>23</v>
      </c>
      <c r="D127" s="56">
        <v>42</v>
      </c>
      <c r="F127" s="42"/>
      <c r="G127" s="42"/>
      <c r="H127" s="42"/>
    </row>
    <row r="128" spans="1:8" x14ac:dyDescent="0.25">
      <c r="A128" s="11">
        <v>126</v>
      </c>
      <c r="B128" s="56">
        <v>42</v>
      </c>
      <c r="C128" s="56">
        <v>23</v>
      </c>
      <c r="D128" s="56">
        <v>28</v>
      </c>
      <c r="F128" s="42"/>
      <c r="G128" s="42"/>
      <c r="H128" s="42"/>
    </row>
    <row r="129" spans="1:8" x14ac:dyDescent="0.25">
      <c r="A129" s="11">
        <v>127</v>
      </c>
      <c r="B129" s="56">
        <v>42</v>
      </c>
      <c r="C129" s="56">
        <v>23</v>
      </c>
      <c r="D129" s="56">
        <v>29</v>
      </c>
      <c r="F129" s="42"/>
      <c r="G129" s="42"/>
      <c r="H129" s="42"/>
    </row>
    <row r="130" spans="1:8" x14ac:dyDescent="0.25">
      <c r="A130" s="11">
        <v>128</v>
      </c>
      <c r="B130" s="56">
        <v>42</v>
      </c>
      <c r="C130" s="56">
        <v>28</v>
      </c>
      <c r="D130" s="56">
        <v>21</v>
      </c>
      <c r="F130" s="42"/>
      <c r="G130" s="42"/>
      <c r="H130" s="42"/>
    </row>
    <row r="131" spans="1:8" x14ac:dyDescent="0.25">
      <c r="A131" s="11">
        <v>129</v>
      </c>
      <c r="B131" s="56">
        <v>29</v>
      </c>
      <c r="C131" s="56">
        <v>21</v>
      </c>
      <c r="D131" s="56">
        <v>24</v>
      </c>
      <c r="F131" s="42"/>
      <c r="G131" s="42"/>
      <c r="H131" s="42"/>
    </row>
    <row r="132" spans="1:8" x14ac:dyDescent="0.25">
      <c r="A132" s="11">
        <v>130</v>
      </c>
      <c r="B132" s="56">
        <v>29</v>
      </c>
      <c r="C132" s="56">
        <v>21</v>
      </c>
      <c r="D132" s="56">
        <v>14</v>
      </c>
      <c r="F132" s="42"/>
      <c r="G132" s="42"/>
      <c r="H132" s="42"/>
    </row>
    <row r="133" spans="1:8" x14ac:dyDescent="0.25">
      <c r="A133" s="11">
        <v>131</v>
      </c>
      <c r="B133" s="56">
        <v>24</v>
      </c>
      <c r="C133" s="56">
        <v>14</v>
      </c>
      <c r="D133" s="56">
        <v>43</v>
      </c>
      <c r="F133" s="42"/>
      <c r="G133" s="42"/>
      <c r="H133" s="42"/>
    </row>
    <row r="134" spans="1:8" x14ac:dyDescent="0.25">
      <c r="A134" s="11">
        <v>132</v>
      </c>
      <c r="B134" s="56">
        <v>43</v>
      </c>
      <c r="C134" s="56">
        <v>14</v>
      </c>
      <c r="D134" s="56">
        <v>36</v>
      </c>
      <c r="F134" s="42"/>
      <c r="G134" s="42"/>
      <c r="H134" s="42"/>
    </row>
    <row r="135" spans="1:8" x14ac:dyDescent="0.25">
      <c r="A135" s="11">
        <v>133</v>
      </c>
      <c r="B135" s="56">
        <v>43</v>
      </c>
      <c r="C135" s="56">
        <v>14</v>
      </c>
      <c r="D135" s="56">
        <v>28</v>
      </c>
      <c r="F135" s="42"/>
      <c r="G135" s="42"/>
      <c r="H135" s="42"/>
    </row>
    <row r="136" spans="1:8" x14ac:dyDescent="0.25">
      <c r="A136" s="11">
        <v>134</v>
      </c>
      <c r="B136" s="56">
        <v>43</v>
      </c>
      <c r="C136" s="56">
        <v>28</v>
      </c>
      <c r="D136" s="56">
        <v>20</v>
      </c>
      <c r="F136" s="42"/>
      <c r="G136" s="42"/>
      <c r="H136" s="42"/>
    </row>
    <row r="137" spans="1:8" x14ac:dyDescent="0.25">
      <c r="A137" s="11">
        <v>135</v>
      </c>
      <c r="B137" s="56">
        <v>36</v>
      </c>
      <c r="C137" s="56">
        <v>20</v>
      </c>
      <c r="D137" s="56">
        <v>27</v>
      </c>
      <c r="F137" s="42"/>
      <c r="G137" s="42"/>
      <c r="H137" s="42"/>
    </row>
    <row r="138" spans="1:8" x14ac:dyDescent="0.25">
      <c r="A138" s="11">
        <v>136</v>
      </c>
      <c r="B138" s="56">
        <v>28</v>
      </c>
      <c r="C138" s="56">
        <v>20</v>
      </c>
      <c r="D138" s="56">
        <v>21</v>
      </c>
      <c r="F138" s="42"/>
      <c r="G138" s="42"/>
      <c r="H138" s="42"/>
    </row>
    <row r="139" spans="1:8" x14ac:dyDescent="0.25">
      <c r="A139" s="11">
        <v>137</v>
      </c>
      <c r="B139" s="56">
        <v>27</v>
      </c>
      <c r="C139" s="56">
        <v>20</v>
      </c>
      <c r="D139" s="56">
        <v>22</v>
      </c>
      <c r="F139" s="42"/>
      <c r="G139" s="42"/>
      <c r="H139" s="42"/>
    </row>
    <row r="140" spans="1:8" x14ac:dyDescent="0.25">
      <c r="A140" s="11">
        <v>138</v>
      </c>
      <c r="B140" s="56">
        <v>27</v>
      </c>
      <c r="C140" s="56">
        <v>21</v>
      </c>
      <c r="D140" s="56">
        <v>28</v>
      </c>
      <c r="F140" s="42"/>
      <c r="G140" s="42"/>
      <c r="H140" s="42"/>
    </row>
    <row r="141" spans="1:8" x14ac:dyDescent="0.25">
      <c r="A141" s="11">
        <v>139</v>
      </c>
      <c r="B141" s="56">
        <v>28</v>
      </c>
      <c r="C141" s="56">
        <v>21</v>
      </c>
      <c r="D141" s="56">
        <v>38</v>
      </c>
      <c r="F141" s="42"/>
      <c r="G141" s="42"/>
      <c r="H141" s="42"/>
    </row>
    <row r="142" spans="1:8" x14ac:dyDescent="0.25">
      <c r="A142" s="11">
        <v>140</v>
      </c>
      <c r="B142" s="56">
        <v>38</v>
      </c>
      <c r="C142" s="56">
        <v>22</v>
      </c>
      <c r="D142" s="56">
        <v>38</v>
      </c>
      <c r="F142" s="42"/>
      <c r="G142" s="42"/>
      <c r="H142" s="42"/>
    </row>
    <row r="143" spans="1:8" x14ac:dyDescent="0.25">
      <c r="A143" s="11">
        <v>141</v>
      </c>
      <c r="B143" s="56">
        <v>38</v>
      </c>
      <c r="C143" s="56">
        <v>28</v>
      </c>
      <c r="D143" s="56">
        <v>43</v>
      </c>
      <c r="F143" s="42"/>
      <c r="G143" s="42"/>
      <c r="H143" s="42"/>
    </row>
    <row r="144" spans="1:8" x14ac:dyDescent="0.25">
      <c r="A144" s="11">
        <v>142</v>
      </c>
      <c r="B144" s="56">
        <v>43</v>
      </c>
      <c r="C144" s="56">
        <v>38</v>
      </c>
      <c r="D144" s="56">
        <v>33</v>
      </c>
      <c r="F144" s="42"/>
      <c r="G144" s="42"/>
      <c r="H144" s="42"/>
    </row>
    <row r="145" spans="1:8" x14ac:dyDescent="0.25">
      <c r="A145" s="11">
        <v>143</v>
      </c>
      <c r="B145" s="56">
        <v>43</v>
      </c>
      <c r="C145" s="56">
        <v>33</v>
      </c>
      <c r="D145" s="56">
        <v>23</v>
      </c>
      <c r="F145" s="42"/>
      <c r="G145" s="42"/>
      <c r="H145" s="42"/>
    </row>
    <row r="146" spans="1:8" x14ac:dyDescent="0.25">
      <c r="A146" s="11">
        <v>144</v>
      </c>
      <c r="B146" s="56">
        <v>43</v>
      </c>
      <c r="C146" s="56">
        <v>23</v>
      </c>
      <c r="D146" s="56">
        <v>19</v>
      </c>
      <c r="F146" s="42"/>
      <c r="G146" s="42"/>
      <c r="H146" s="42"/>
    </row>
    <row r="147" spans="1:8" x14ac:dyDescent="0.25">
      <c r="A147" s="11">
        <v>145</v>
      </c>
      <c r="B147" s="56">
        <v>33</v>
      </c>
      <c r="C147" s="56">
        <v>19</v>
      </c>
      <c r="D147" s="56">
        <v>21</v>
      </c>
      <c r="F147" s="42"/>
      <c r="G147" s="42"/>
      <c r="H147" s="42"/>
    </row>
    <row r="148" spans="1:8" x14ac:dyDescent="0.25">
      <c r="A148" s="11">
        <v>146</v>
      </c>
      <c r="B148" s="56">
        <v>23</v>
      </c>
      <c r="C148" s="56">
        <v>19</v>
      </c>
      <c r="D148" s="56">
        <v>20</v>
      </c>
      <c r="F148" s="42"/>
      <c r="G148" s="42"/>
      <c r="H148" s="42"/>
    </row>
    <row r="149" spans="1:8" x14ac:dyDescent="0.25">
      <c r="A149" s="11">
        <v>147</v>
      </c>
      <c r="B149" s="56">
        <v>21</v>
      </c>
      <c r="C149" s="56">
        <v>19</v>
      </c>
      <c r="D149" s="56">
        <v>37</v>
      </c>
      <c r="F149" s="42"/>
      <c r="G149" s="42"/>
      <c r="H149" s="42"/>
    </row>
    <row r="150" spans="1:8" x14ac:dyDescent="0.25">
      <c r="A150" s="11">
        <v>148</v>
      </c>
      <c r="B150" s="56">
        <v>37</v>
      </c>
      <c r="C150" s="56">
        <v>20</v>
      </c>
      <c r="D150" s="56">
        <v>21</v>
      </c>
      <c r="F150" s="42"/>
      <c r="G150" s="42"/>
      <c r="H150" s="42"/>
    </row>
    <row r="151" spans="1:8" x14ac:dyDescent="0.25">
      <c r="A151" s="11">
        <v>149</v>
      </c>
      <c r="B151" s="56">
        <v>37</v>
      </c>
      <c r="C151" s="56">
        <v>20</v>
      </c>
      <c r="D151" s="56">
        <v>23</v>
      </c>
      <c r="F151" s="42"/>
      <c r="G151" s="42"/>
      <c r="H151" s="42"/>
    </row>
    <row r="152" spans="1:8" x14ac:dyDescent="0.25">
      <c r="A152" s="11">
        <v>150</v>
      </c>
      <c r="B152" s="56">
        <v>37</v>
      </c>
      <c r="C152" s="56">
        <v>21</v>
      </c>
      <c r="D152" s="56">
        <v>18</v>
      </c>
      <c r="F152" s="42"/>
      <c r="G152" s="42"/>
      <c r="H152" s="42"/>
    </row>
    <row r="153" spans="1:8" x14ac:dyDescent="0.25">
      <c r="A153" s="11">
        <v>151</v>
      </c>
      <c r="B153" s="56">
        <v>23</v>
      </c>
      <c r="C153" s="56">
        <v>18</v>
      </c>
      <c r="D153" s="56">
        <v>6</v>
      </c>
      <c r="F153" s="42"/>
      <c r="G153" s="42"/>
      <c r="H153" s="42"/>
    </row>
    <row r="154" spans="1:8" x14ac:dyDescent="0.25">
      <c r="A154" s="11">
        <v>152</v>
      </c>
      <c r="B154" s="56">
        <v>23</v>
      </c>
      <c r="C154" s="56">
        <v>6</v>
      </c>
      <c r="D154" s="56">
        <v>26</v>
      </c>
      <c r="F154" s="42"/>
      <c r="G154" s="42"/>
      <c r="H154" s="42"/>
    </row>
    <row r="155" spans="1:8" x14ac:dyDescent="0.25">
      <c r="A155" s="11">
        <v>153</v>
      </c>
      <c r="B155" s="56">
        <v>26</v>
      </c>
      <c r="C155" s="56">
        <v>6</v>
      </c>
      <c r="D155" s="56">
        <v>28</v>
      </c>
      <c r="F155" s="42"/>
      <c r="G155" s="42"/>
      <c r="H155" s="42"/>
    </row>
    <row r="156" spans="1:8" x14ac:dyDescent="0.25">
      <c r="A156" s="11">
        <v>154</v>
      </c>
      <c r="B156" s="56">
        <v>28</v>
      </c>
      <c r="C156" s="56">
        <v>6</v>
      </c>
      <c r="D156" s="56">
        <v>21</v>
      </c>
      <c r="F156" s="42"/>
      <c r="G156" s="42"/>
      <c r="H156" s="42"/>
    </row>
    <row r="157" spans="1:8" x14ac:dyDescent="0.25">
      <c r="A157" s="11">
        <v>155</v>
      </c>
      <c r="B157" s="56">
        <v>28</v>
      </c>
      <c r="C157" s="56">
        <v>21</v>
      </c>
      <c r="D157" s="56">
        <v>6</v>
      </c>
      <c r="F157" s="42"/>
      <c r="G157" s="42"/>
      <c r="H157" s="42"/>
    </row>
    <row r="158" spans="1:8" x14ac:dyDescent="0.25">
      <c r="A158" s="11">
        <v>156</v>
      </c>
      <c r="B158" s="56">
        <v>28</v>
      </c>
      <c r="C158" s="56">
        <v>6</v>
      </c>
      <c r="D158" s="56">
        <v>21</v>
      </c>
      <c r="F158" s="42"/>
      <c r="G158" s="42"/>
      <c r="H158" s="42"/>
    </row>
    <row r="159" spans="1:8" x14ac:dyDescent="0.25">
      <c r="A159" s="11">
        <v>157</v>
      </c>
      <c r="B159" s="56">
        <v>21</v>
      </c>
      <c r="C159" s="56">
        <v>6</v>
      </c>
      <c r="D159" s="56">
        <v>5</v>
      </c>
      <c r="F159" s="42"/>
      <c r="G159" s="42"/>
      <c r="H159" s="42"/>
    </row>
    <row r="160" spans="1:8" x14ac:dyDescent="0.25">
      <c r="A160" s="11">
        <v>158</v>
      </c>
      <c r="B160" s="56">
        <v>21</v>
      </c>
      <c r="C160" s="56">
        <v>5</v>
      </c>
      <c r="D160" s="56">
        <v>6</v>
      </c>
      <c r="F160" s="42"/>
      <c r="G160" s="42"/>
      <c r="H160" s="42"/>
    </row>
    <row r="161" spans="1:8" x14ac:dyDescent="0.25">
      <c r="A161" s="11">
        <v>159</v>
      </c>
      <c r="B161" s="56">
        <v>21</v>
      </c>
      <c r="C161" s="56">
        <v>5</v>
      </c>
      <c r="D161" s="56">
        <v>7</v>
      </c>
      <c r="F161" s="42"/>
      <c r="G161" s="42"/>
      <c r="H161" s="42"/>
    </row>
    <row r="162" spans="1:8" x14ac:dyDescent="0.25">
      <c r="A162" s="11">
        <v>160</v>
      </c>
      <c r="B162" s="56">
        <v>7</v>
      </c>
      <c r="C162" s="56">
        <v>5</v>
      </c>
      <c r="D162" s="56">
        <v>9</v>
      </c>
      <c r="F162" s="42"/>
      <c r="G162" s="42"/>
      <c r="H162" s="42"/>
    </row>
    <row r="163" spans="1:8" x14ac:dyDescent="0.25">
      <c r="A163" s="11">
        <v>161</v>
      </c>
      <c r="B163" s="56">
        <v>9</v>
      </c>
      <c r="C163" s="56">
        <v>6</v>
      </c>
      <c r="D163" s="56">
        <v>6</v>
      </c>
      <c r="F163" s="42"/>
      <c r="G163" s="42"/>
      <c r="H163" s="42"/>
    </row>
    <row r="164" spans="1:8" x14ac:dyDescent="0.25">
      <c r="A164" s="11">
        <v>162</v>
      </c>
      <c r="B164" s="56">
        <v>9</v>
      </c>
      <c r="C164" s="56">
        <v>6</v>
      </c>
      <c r="D164" s="56">
        <v>8</v>
      </c>
      <c r="F164" s="42"/>
      <c r="G164" s="42"/>
      <c r="H164" s="42"/>
    </row>
    <row r="165" spans="1:8" x14ac:dyDescent="0.25">
      <c r="A165" s="11">
        <v>163</v>
      </c>
      <c r="B165" s="56">
        <v>9</v>
      </c>
      <c r="C165" s="56">
        <v>6</v>
      </c>
      <c r="D165" s="56">
        <v>1</v>
      </c>
      <c r="F165" s="42"/>
      <c r="G165" s="42"/>
      <c r="H165" s="42"/>
    </row>
    <row r="166" spans="1:8" x14ac:dyDescent="0.25">
      <c r="A166" s="11">
        <v>164</v>
      </c>
      <c r="B166" s="56">
        <v>8</v>
      </c>
      <c r="C166" s="56">
        <v>1</v>
      </c>
      <c r="D166" s="56">
        <v>3</v>
      </c>
      <c r="F166" s="42"/>
      <c r="G166" s="42"/>
      <c r="H166" s="42"/>
    </row>
    <row r="167" spans="1:8" x14ac:dyDescent="0.25">
      <c r="A167" s="11">
        <v>165</v>
      </c>
      <c r="B167" s="56">
        <v>8</v>
      </c>
      <c r="C167" s="56">
        <v>1</v>
      </c>
      <c r="D167" s="56">
        <v>4</v>
      </c>
      <c r="F167" s="42"/>
      <c r="G167" s="42"/>
      <c r="H167" s="42"/>
    </row>
    <row r="168" spans="1:8" x14ac:dyDescent="0.25">
      <c r="A168" s="11">
        <v>166</v>
      </c>
      <c r="B168" s="56">
        <v>4</v>
      </c>
      <c r="C168" s="56">
        <v>1</v>
      </c>
      <c r="D168" s="56">
        <v>4</v>
      </c>
      <c r="F168" s="42"/>
      <c r="G168" s="42"/>
      <c r="H168" s="42"/>
    </row>
    <row r="169" spans="1:8" x14ac:dyDescent="0.25">
      <c r="A169" s="11">
        <v>167</v>
      </c>
      <c r="B169" s="56">
        <v>4</v>
      </c>
      <c r="C169" s="56">
        <v>3</v>
      </c>
      <c r="D169" s="56">
        <v>8</v>
      </c>
      <c r="F169" s="42"/>
      <c r="G169" s="42"/>
      <c r="H169" s="42"/>
    </row>
    <row r="170" spans="1:8" x14ac:dyDescent="0.25">
      <c r="A170" s="11">
        <v>168</v>
      </c>
      <c r="B170" s="56">
        <v>8</v>
      </c>
      <c r="C170" s="56">
        <v>4</v>
      </c>
      <c r="D170" s="56">
        <v>7</v>
      </c>
      <c r="F170" s="42"/>
      <c r="G170" s="42"/>
      <c r="H170" s="42"/>
    </row>
    <row r="171" spans="1:8" x14ac:dyDescent="0.25">
      <c r="A171" s="11">
        <v>169</v>
      </c>
      <c r="B171" s="56">
        <v>8</v>
      </c>
      <c r="C171" s="56">
        <v>4</v>
      </c>
      <c r="D171" s="56">
        <v>6</v>
      </c>
      <c r="F171" s="42"/>
      <c r="G171" s="42"/>
      <c r="H171" s="42"/>
    </row>
    <row r="172" spans="1:8" x14ac:dyDescent="0.25">
      <c r="A172" s="11">
        <v>170</v>
      </c>
      <c r="B172" s="56">
        <v>8</v>
      </c>
      <c r="C172" s="56">
        <v>6</v>
      </c>
      <c r="D172" s="56">
        <v>11</v>
      </c>
      <c r="F172" s="42"/>
      <c r="G172" s="42"/>
      <c r="H172" s="42"/>
    </row>
    <row r="173" spans="1:8" x14ac:dyDescent="0.25">
      <c r="A173" s="11">
        <v>171</v>
      </c>
      <c r="B173" s="56">
        <v>11</v>
      </c>
      <c r="C173" s="56">
        <v>6</v>
      </c>
      <c r="D173" s="56">
        <v>11</v>
      </c>
      <c r="F173" s="42"/>
      <c r="G173" s="42"/>
      <c r="H173" s="42"/>
    </row>
    <row r="174" spans="1:8" x14ac:dyDescent="0.25">
      <c r="A174" s="11">
        <v>172</v>
      </c>
      <c r="B174" s="56">
        <v>11</v>
      </c>
      <c r="C174" s="56">
        <v>6</v>
      </c>
      <c r="D174" s="56">
        <v>11</v>
      </c>
      <c r="F174" s="42"/>
      <c r="G174" s="42"/>
      <c r="H174" s="42"/>
    </row>
    <row r="175" spans="1:8" x14ac:dyDescent="0.25">
      <c r="A175" s="11">
        <v>173</v>
      </c>
      <c r="B175" s="56">
        <v>11</v>
      </c>
      <c r="C175" s="56">
        <v>11</v>
      </c>
      <c r="D175" s="56">
        <v>11</v>
      </c>
      <c r="F175" s="42"/>
      <c r="G175" s="42"/>
      <c r="H175" s="42"/>
    </row>
    <row r="176" spans="1:8" x14ac:dyDescent="0.25">
      <c r="A176" s="11">
        <v>174</v>
      </c>
      <c r="B176" s="56">
        <v>11</v>
      </c>
      <c r="C176" s="56">
        <v>11</v>
      </c>
      <c r="D176" s="56">
        <v>12</v>
      </c>
      <c r="F176" s="42"/>
      <c r="G176" s="42"/>
      <c r="H176" s="42"/>
    </row>
    <row r="177" spans="1:8" x14ac:dyDescent="0.25">
      <c r="A177" s="11">
        <v>175</v>
      </c>
      <c r="B177" s="56">
        <v>12</v>
      </c>
      <c r="C177" s="56">
        <v>11</v>
      </c>
      <c r="D177" s="56">
        <v>11</v>
      </c>
      <c r="F177" s="42"/>
      <c r="G177" s="42"/>
      <c r="H177" s="42"/>
    </row>
    <row r="178" spans="1:8" x14ac:dyDescent="0.25">
      <c r="A178" s="11">
        <v>176</v>
      </c>
      <c r="B178" s="56">
        <v>12</v>
      </c>
      <c r="C178" s="56">
        <v>11</v>
      </c>
      <c r="D178" s="56">
        <v>14</v>
      </c>
      <c r="F178" s="42"/>
      <c r="G178" s="42"/>
      <c r="H178" s="42"/>
    </row>
    <row r="179" spans="1:8" x14ac:dyDescent="0.25">
      <c r="A179" s="11">
        <v>177</v>
      </c>
      <c r="B179" s="56">
        <v>14</v>
      </c>
      <c r="C179" s="56">
        <v>11</v>
      </c>
      <c r="D179" s="56">
        <v>9</v>
      </c>
      <c r="F179" s="42"/>
      <c r="G179" s="42"/>
      <c r="H179" s="42"/>
    </row>
    <row r="180" spans="1:8" x14ac:dyDescent="0.25">
      <c r="A180" s="11">
        <v>178</v>
      </c>
      <c r="B180" s="56">
        <v>14</v>
      </c>
      <c r="C180" s="56">
        <v>9</v>
      </c>
      <c r="D180" s="56">
        <v>12</v>
      </c>
      <c r="F180" s="42"/>
      <c r="G180" s="42"/>
      <c r="H180" s="42"/>
    </row>
    <row r="181" spans="1:8" x14ac:dyDescent="0.25">
      <c r="A181" s="11">
        <v>179</v>
      </c>
      <c r="B181" s="56">
        <v>14</v>
      </c>
      <c r="C181" s="56">
        <v>9</v>
      </c>
      <c r="D181" s="56">
        <v>14</v>
      </c>
      <c r="F181" s="42"/>
      <c r="G181" s="42"/>
      <c r="H181" s="42"/>
    </row>
    <row r="182" spans="1:8" x14ac:dyDescent="0.25">
      <c r="A182" s="11">
        <v>180</v>
      </c>
      <c r="B182" s="56">
        <v>14</v>
      </c>
      <c r="C182" s="56">
        <v>9</v>
      </c>
      <c r="D182" s="56">
        <v>10</v>
      </c>
      <c r="F182" s="42"/>
      <c r="G182" s="42"/>
      <c r="H182" s="42"/>
    </row>
    <row r="183" spans="1:8" x14ac:dyDescent="0.25">
      <c r="A183" s="11">
        <v>181</v>
      </c>
      <c r="B183" s="56">
        <v>14</v>
      </c>
      <c r="C183" s="56">
        <v>10</v>
      </c>
      <c r="D183" s="56">
        <v>20</v>
      </c>
      <c r="F183" s="42"/>
      <c r="G183" s="42"/>
      <c r="H183" s="42"/>
    </row>
    <row r="184" spans="1:8" x14ac:dyDescent="0.25">
      <c r="A184" s="11">
        <v>182</v>
      </c>
      <c r="B184" s="56">
        <v>20</v>
      </c>
      <c r="C184" s="56">
        <v>10</v>
      </c>
      <c r="D184" s="56">
        <v>36</v>
      </c>
      <c r="F184" s="42"/>
      <c r="G184" s="42"/>
      <c r="H184" s="42"/>
    </row>
    <row r="185" spans="1:8" x14ac:dyDescent="0.25">
      <c r="A185" s="11">
        <v>183</v>
      </c>
      <c r="B185" s="56">
        <v>36</v>
      </c>
      <c r="C185" s="56">
        <v>10</v>
      </c>
      <c r="D185" s="56">
        <v>21</v>
      </c>
      <c r="F185" s="42"/>
      <c r="G185" s="42"/>
      <c r="H185" s="42"/>
    </row>
    <row r="186" spans="1:8" x14ac:dyDescent="0.25">
      <c r="A186" s="11">
        <v>184</v>
      </c>
      <c r="B186" s="56">
        <v>36</v>
      </c>
      <c r="C186" s="56">
        <v>20</v>
      </c>
      <c r="D186" s="56">
        <v>19</v>
      </c>
      <c r="F186" s="42"/>
      <c r="G186" s="42"/>
      <c r="H186" s="42"/>
    </row>
    <row r="187" spans="1:8" x14ac:dyDescent="0.25">
      <c r="A187" s="11">
        <v>185</v>
      </c>
      <c r="B187" s="56">
        <v>36</v>
      </c>
      <c r="C187" s="56">
        <v>19</v>
      </c>
      <c r="D187" s="56">
        <v>4</v>
      </c>
      <c r="F187" s="42"/>
      <c r="G187" s="42"/>
      <c r="H187" s="42"/>
    </row>
    <row r="188" spans="1:8" x14ac:dyDescent="0.25">
      <c r="A188" s="11">
        <v>186</v>
      </c>
      <c r="B188" s="56">
        <v>21</v>
      </c>
      <c r="C188" s="56">
        <v>4</v>
      </c>
      <c r="D188" s="56">
        <v>10</v>
      </c>
      <c r="F188" s="42"/>
      <c r="G188" s="42"/>
      <c r="H188" s="42"/>
    </row>
    <row r="189" spans="1:8" x14ac:dyDescent="0.25">
      <c r="A189" s="11">
        <v>187</v>
      </c>
      <c r="B189" s="56">
        <v>19</v>
      </c>
      <c r="C189" s="56">
        <v>4</v>
      </c>
      <c r="D189" s="56">
        <v>22</v>
      </c>
      <c r="F189" s="42"/>
      <c r="G189" s="42"/>
      <c r="H189" s="42"/>
    </row>
    <row r="190" spans="1:8" x14ac:dyDescent="0.25">
      <c r="A190" s="11">
        <v>188</v>
      </c>
      <c r="B190" s="56">
        <v>22</v>
      </c>
      <c r="C190" s="56">
        <v>4</v>
      </c>
      <c r="D190" s="56">
        <v>30</v>
      </c>
      <c r="F190" s="42"/>
      <c r="G190" s="42"/>
      <c r="H190" s="42"/>
    </row>
    <row r="191" spans="1:8" x14ac:dyDescent="0.25">
      <c r="A191" s="11">
        <v>189</v>
      </c>
      <c r="B191" s="56">
        <v>30</v>
      </c>
      <c r="C191" s="56">
        <v>10</v>
      </c>
      <c r="D191" s="56">
        <v>30</v>
      </c>
      <c r="F191" s="42"/>
      <c r="G191" s="42"/>
      <c r="H191" s="42"/>
    </row>
    <row r="192" spans="1:8" x14ac:dyDescent="0.25">
      <c r="A192" s="11">
        <v>190</v>
      </c>
      <c r="B192" s="56">
        <v>30</v>
      </c>
      <c r="C192" s="56">
        <v>22</v>
      </c>
      <c r="D192" s="56">
        <v>53</v>
      </c>
      <c r="F192" s="42"/>
      <c r="G192" s="42"/>
      <c r="H192" s="42"/>
    </row>
    <row r="193" spans="1:8" x14ac:dyDescent="0.25">
      <c r="A193" s="11">
        <v>191</v>
      </c>
      <c r="B193" s="56">
        <v>53</v>
      </c>
      <c r="C193" s="56">
        <v>30</v>
      </c>
      <c r="D193" s="56">
        <v>21</v>
      </c>
      <c r="F193" s="42"/>
      <c r="G193" s="42"/>
      <c r="H193" s="42"/>
    </row>
    <row r="194" spans="1:8" x14ac:dyDescent="0.25">
      <c r="A194" s="11">
        <v>192</v>
      </c>
      <c r="B194" s="56">
        <v>53</v>
      </c>
      <c r="C194" s="56">
        <v>21</v>
      </c>
      <c r="D194" s="56">
        <v>16</v>
      </c>
      <c r="F194" s="42"/>
      <c r="G194" s="42"/>
      <c r="H194" s="42"/>
    </row>
    <row r="195" spans="1:8" x14ac:dyDescent="0.25">
      <c r="A195" s="11">
        <v>193</v>
      </c>
      <c r="B195" s="56">
        <v>53</v>
      </c>
      <c r="C195" s="56">
        <v>16</v>
      </c>
      <c r="D195" s="56">
        <v>13</v>
      </c>
      <c r="F195" s="42"/>
      <c r="G195" s="42"/>
      <c r="H195" s="42"/>
    </row>
    <row r="196" spans="1:8" x14ac:dyDescent="0.25">
      <c r="A196" s="11">
        <v>194</v>
      </c>
      <c r="B196" s="56">
        <v>21</v>
      </c>
      <c r="C196" s="56">
        <v>13</v>
      </c>
      <c r="D196" s="56">
        <v>29</v>
      </c>
      <c r="F196" s="42"/>
      <c r="G196" s="42"/>
      <c r="H196" s="42"/>
    </row>
    <row r="197" spans="1:8" x14ac:dyDescent="0.25">
      <c r="A197" s="11">
        <v>195</v>
      </c>
      <c r="B197" s="56">
        <v>29</v>
      </c>
      <c r="C197" s="56">
        <v>13</v>
      </c>
      <c r="D197" s="56">
        <v>20</v>
      </c>
      <c r="F197" s="42"/>
      <c r="G197" s="42"/>
      <c r="H197" s="42"/>
    </row>
    <row r="198" spans="1:8" x14ac:dyDescent="0.25">
      <c r="A198" s="11">
        <v>196</v>
      </c>
      <c r="B198" s="56">
        <v>29</v>
      </c>
      <c r="C198" s="56">
        <v>13</v>
      </c>
      <c r="D198" s="56">
        <v>27</v>
      </c>
      <c r="F198" s="42"/>
      <c r="G198" s="42"/>
      <c r="H198" s="42"/>
    </row>
    <row r="199" spans="1:8" x14ac:dyDescent="0.25">
      <c r="A199" s="11">
        <v>197</v>
      </c>
      <c r="B199" s="56">
        <v>29</v>
      </c>
      <c r="C199" s="56">
        <v>20</v>
      </c>
      <c r="D199" s="56">
        <v>22</v>
      </c>
      <c r="F199" s="42"/>
      <c r="G199" s="42"/>
      <c r="H199" s="42"/>
    </row>
    <row r="200" spans="1:8" x14ac:dyDescent="0.25">
      <c r="A200" s="11">
        <v>198</v>
      </c>
      <c r="B200" s="56">
        <v>27</v>
      </c>
      <c r="C200" s="56">
        <v>20</v>
      </c>
      <c r="D200" s="56">
        <v>22</v>
      </c>
      <c r="F200" s="42"/>
      <c r="G200" s="42"/>
      <c r="H200" s="42"/>
    </row>
    <row r="201" spans="1:8" x14ac:dyDescent="0.25">
      <c r="A201" s="11">
        <v>199</v>
      </c>
      <c r="B201" s="56">
        <v>27</v>
      </c>
      <c r="C201" s="56">
        <v>22</v>
      </c>
      <c r="D201" s="56">
        <v>6</v>
      </c>
      <c r="F201" s="42"/>
      <c r="G201" s="42"/>
      <c r="H201" s="42"/>
    </row>
    <row r="202" spans="1:8" x14ac:dyDescent="0.25">
      <c r="A202" s="11">
        <v>200</v>
      </c>
      <c r="B202" s="56">
        <v>22</v>
      </c>
      <c r="C202" s="56">
        <v>6</v>
      </c>
      <c r="D202" s="56">
        <v>8</v>
      </c>
      <c r="F202" s="42"/>
      <c r="G202" s="42"/>
      <c r="H202" s="42"/>
    </row>
    <row r="203" spans="1:8" x14ac:dyDescent="0.25">
      <c r="A203" s="11">
        <v>201</v>
      </c>
      <c r="B203" s="56">
        <v>22</v>
      </c>
      <c r="C203" s="56">
        <v>6</v>
      </c>
      <c r="D203" s="56">
        <v>28</v>
      </c>
      <c r="F203" s="42"/>
      <c r="G203" s="42"/>
      <c r="H203" s="42"/>
    </row>
    <row r="204" spans="1:8" x14ac:dyDescent="0.25">
      <c r="A204" s="11">
        <v>202</v>
      </c>
      <c r="B204" s="56">
        <v>28</v>
      </c>
      <c r="C204" s="56">
        <v>6</v>
      </c>
      <c r="D204" s="56">
        <v>28</v>
      </c>
      <c r="F204" s="42"/>
      <c r="G204" s="42"/>
      <c r="H204" s="42"/>
    </row>
    <row r="205" spans="1:8" x14ac:dyDescent="0.25">
      <c r="A205" s="11">
        <v>203</v>
      </c>
      <c r="B205" s="56">
        <v>28</v>
      </c>
      <c r="C205" s="56">
        <v>8</v>
      </c>
      <c r="D205" s="56">
        <v>31</v>
      </c>
      <c r="F205" s="42"/>
      <c r="G205" s="42"/>
      <c r="H205" s="42"/>
    </row>
    <row r="206" spans="1:8" x14ac:dyDescent="0.25">
      <c r="A206" s="11">
        <v>204</v>
      </c>
      <c r="B206" s="56">
        <v>31</v>
      </c>
      <c r="C206" s="56">
        <v>28</v>
      </c>
      <c r="D206" s="56">
        <v>26</v>
      </c>
      <c r="F206" s="42"/>
      <c r="G206" s="42"/>
      <c r="H206" s="42"/>
    </row>
    <row r="207" spans="1:8" x14ac:dyDescent="0.25">
      <c r="A207" s="11">
        <v>205</v>
      </c>
      <c r="B207" s="56">
        <v>31</v>
      </c>
      <c r="C207" s="56">
        <v>26</v>
      </c>
      <c r="D207" s="56">
        <v>21</v>
      </c>
      <c r="F207" s="42"/>
      <c r="G207" s="42"/>
      <c r="H207" s="42"/>
    </row>
    <row r="208" spans="1:8" x14ac:dyDescent="0.25">
      <c r="A208" s="11">
        <v>206</v>
      </c>
      <c r="B208" s="56">
        <v>31</v>
      </c>
      <c r="C208" s="56">
        <v>21</v>
      </c>
      <c r="D208" s="56">
        <v>15</v>
      </c>
      <c r="F208" s="42"/>
      <c r="G208" s="42"/>
      <c r="H208" s="42"/>
    </row>
    <row r="209" spans="1:8" x14ac:dyDescent="0.25">
      <c r="A209" s="11">
        <v>207</v>
      </c>
      <c r="B209" s="56">
        <v>26</v>
      </c>
      <c r="C209" s="56">
        <v>15</v>
      </c>
      <c r="D209" s="56">
        <v>6</v>
      </c>
      <c r="F209" s="42"/>
      <c r="G209" s="42"/>
      <c r="H209" s="42"/>
    </row>
    <row r="210" spans="1:8" x14ac:dyDescent="0.25">
      <c r="A210" s="11">
        <v>208</v>
      </c>
      <c r="B210" s="56">
        <v>21</v>
      </c>
      <c r="C210" s="56">
        <v>6</v>
      </c>
      <c r="D210" s="56">
        <v>21</v>
      </c>
      <c r="F210" s="42"/>
      <c r="G210" s="42"/>
      <c r="H210" s="42"/>
    </row>
    <row r="211" spans="1:8" x14ac:dyDescent="0.25">
      <c r="A211" s="11">
        <v>209</v>
      </c>
      <c r="B211" s="56">
        <v>21</v>
      </c>
      <c r="C211" s="56">
        <v>6</v>
      </c>
      <c r="D211" s="56">
        <v>16</v>
      </c>
      <c r="F211" s="42"/>
      <c r="G211" s="42"/>
      <c r="H211" s="42"/>
    </row>
    <row r="212" spans="1:8" x14ac:dyDescent="0.25">
      <c r="A212" s="11">
        <v>210</v>
      </c>
      <c r="B212" s="56">
        <v>21</v>
      </c>
      <c r="C212" s="56">
        <v>6</v>
      </c>
      <c r="D212" s="56">
        <v>19</v>
      </c>
      <c r="F212" s="42"/>
      <c r="G212" s="42"/>
      <c r="H212" s="42"/>
    </row>
    <row r="213" spans="1:8" x14ac:dyDescent="0.25">
      <c r="A213" s="11">
        <v>211</v>
      </c>
      <c r="B213" s="56">
        <v>21</v>
      </c>
      <c r="C213" s="56">
        <v>16</v>
      </c>
      <c r="D213" s="56">
        <v>22</v>
      </c>
      <c r="F213" s="42"/>
      <c r="G213" s="42"/>
      <c r="H213" s="42"/>
    </row>
    <row r="214" spans="1:8" x14ac:dyDescent="0.25">
      <c r="A214" s="11">
        <v>212</v>
      </c>
      <c r="B214" s="56">
        <v>22</v>
      </c>
      <c r="C214" s="56">
        <v>16</v>
      </c>
      <c r="D214" s="56">
        <v>26</v>
      </c>
      <c r="F214" s="42"/>
      <c r="G214" s="42"/>
      <c r="H214" s="42"/>
    </row>
    <row r="215" spans="1:8" x14ac:dyDescent="0.25">
      <c r="A215" s="11">
        <v>213</v>
      </c>
      <c r="B215" s="56">
        <v>26</v>
      </c>
      <c r="C215" s="56">
        <v>19</v>
      </c>
      <c r="D215" s="56">
        <v>6</v>
      </c>
      <c r="F215" s="42"/>
      <c r="G215" s="42"/>
      <c r="H215" s="42"/>
    </row>
    <row r="216" spans="1:8" x14ac:dyDescent="0.25">
      <c r="A216" s="11">
        <v>214</v>
      </c>
      <c r="B216" s="56">
        <v>26</v>
      </c>
      <c r="C216" s="56">
        <v>6</v>
      </c>
      <c r="D216" s="56">
        <v>18</v>
      </c>
      <c r="F216" s="42"/>
      <c r="G216" s="42"/>
      <c r="H216" s="42"/>
    </row>
    <row r="217" spans="1:8" x14ac:dyDescent="0.25">
      <c r="A217" s="11">
        <v>215</v>
      </c>
      <c r="B217" s="56">
        <v>26</v>
      </c>
      <c r="C217" s="56">
        <v>6</v>
      </c>
      <c r="D217" s="56">
        <v>29</v>
      </c>
      <c r="F217" s="42"/>
      <c r="G217" s="42"/>
      <c r="H217" s="42"/>
    </row>
    <row r="218" spans="1:8" x14ac:dyDescent="0.25">
      <c r="A218" s="11">
        <v>216</v>
      </c>
      <c r="B218" s="56">
        <v>29</v>
      </c>
      <c r="C218" s="56">
        <v>6</v>
      </c>
      <c r="D218" s="56">
        <v>12</v>
      </c>
      <c r="F218" s="42"/>
      <c r="G218" s="42"/>
      <c r="H218" s="42"/>
    </row>
    <row r="219" spans="1:8" x14ac:dyDescent="0.25">
      <c r="A219" s="11">
        <v>217</v>
      </c>
      <c r="B219" s="56">
        <v>29</v>
      </c>
      <c r="C219" s="56">
        <v>12</v>
      </c>
      <c r="D219" s="56">
        <v>23</v>
      </c>
      <c r="F219" s="42"/>
      <c r="G219" s="42"/>
      <c r="H219" s="42"/>
    </row>
    <row r="220" spans="1:8" x14ac:dyDescent="0.25">
      <c r="A220" s="11">
        <v>218</v>
      </c>
      <c r="B220" s="56">
        <v>29</v>
      </c>
      <c r="C220" s="56">
        <v>12</v>
      </c>
      <c r="D220" s="56">
        <v>39</v>
      </c>
      <c r="F220" s="42"/>
      <c r="G220" s="42"/>
      <c r="H220" s="42"/>
    </row>
    <row r="221" spans="1:8" x14ac:dyDescent="0.25">
      <c r="A221" s="11">
        <v>219</v>
      </c>
      <c r="B221" s="56">
        <v>39</v>
      </c>
      <c r="C221" s="56">
        <v>12</v>
      </c>
      <c r="D221" s="56">
        <v>18</v>
      </c>
      <c r="F221" s="42"/>
      <c r="G221" s="42"/>
      <c r="H221" s="42"/>
    </row>
    <row r="222" spans="1:8" x14ac:dyDescent="0.25">
      <c r="A222" s="11">
        <v>220</v>
      </c>
      <c r="B222" s="56">
        <v>39</v>
      </c>
      <c r="C222" s="56">
        <v>18</v>
      </c>
      <c r="D222" s="56">
        <v>7</v>
      </c>
      <c r="F222" s="42"/>
      <c r="G222" s="42"/>
      <c r="H222" s="42"/>
    </row>
    <row r="223" spans="1:8" x14ac:dyDescent="0.25">
      <c r="A223" s="11">
        <v>221</v>
      </c>
      <c r="B223" s="56">
        <v>39</v>
      </c>
      <c r="C223" s="56">
        <v>7</v>
      </c>
      <c r="D223" s="56">
        <v>18</v>
      </c>
      <c r="F223" s="42"/>
      <c r="G223" s="42"/>
      <c r="H223" s="42"/>
    </row>
    <row r="224" spans="1:8" x14ac:dyDescent="0.25">
      <c r="A224" s="11">
        <v>222</v>
      </c>
      <c r="B224" s="56">
        <v>18</v>
      </c>
      <c r="C224" s="56">
        <v>7</v>
      </c>
      <c r="D224" s="56">
        <v>16</v>
      </c>
      <c r="F224" s="42"/>
      <c r="G224" s="42"/>
      <c r="H224" s="42"/>
    </row>
    <row r="225" spans="1:8" x14ac:dyDescent="0.25">
      <c r="A225" s="11">
        <v>223</v>
      </c>
      <c r="B225" s="56">
        <v>18</v>
      </c>
      <c r="C225" s="56">
        <v>7</v>
      </c>
      <c r="D225" s="56">
        <v>17</v>
      </c>
      <c r="F225" s="42"/>
      <c r="G225" s="42"/>
      <c r="H225" s="42"/>
    </row>
    <row r="226" spans="1:8" x14ac:dyDescent="0.25">
      <c r="A226" s="11">
        <v>224</v>
      </c>
      <c r="B226" s="56">
        <v>18</v>
      </c>
      <c r="C226" s="56">
        <v>16</v>
      </c>
      <c r="D226" s="56">
        <v>22</v>
      </c>
      <c r="F226" s="42"/>
      <c r="G226" s="42"/>
      <c r="H226" s="42"/>
    </row>
    <row r="227" spans="1:8" x14ac:dyDescent="0.25">
      <c r="A227" s="11">
        <v>225</v>
      </c>
      <c r="B227" s="56">
        <v>22</v>
      </c>
      <c r="C227" s="56">
        <v>16</v>
      </c>
      <c r="D227" s="56">
        <v>26</v>
      </c>
      <c r="F227" s="42"/>
      <c r="G227" s="42"/>
      <c r="H227" s="42"/>
    </row>
    <row r="228" spans="1:8" x14ac:dyDescent="0.25">
      <c r="A228" s="11">
        <v>226</v>
      </c>
      <c r="B228" s="56">
        <v>26</v>
      </c>
      <c r="C228" s="56">
        <v>17</v>
      </c>
      <c r="D228" s="56">
        <v>17</v>
      </c>
      <c r="F228" s="42"/>
      <c r="G228" s="42"/>
      <c r="H228" s="42"/>
    </row>
    <row r="229" spans="1:8" x14ac:dyDescent="0.25">
      <c r="A229" s="11">
        <v>227</v>
      </c>
      <c r="B229" s="56">
        <v>26</v>
      </c>
      <c r="C229" s="56">
        <v>17</v>
      </c>
      <c r="D229" s="56">
        <v>10</v>
      </c>
      <c r="F229" s="42"/>
      <c r="G229" s="42"/>
      <c r="H229" s="42"/>
    </row>
    <row r="230" spans="1:8" x14ac:dyDescent="0.25">
      <c r="A230" s="11">
        <v>228</v>
      </c>
      <c r="B230" s="56">
        <v>26</v>
      </c>
      <c r="C230" s="56">
        <v>17</v>
      </c>
      <c r="D230" s="56">
        <v>10</v>
      </c>
      <c r="F230" s="42"/>
      <c r="G230" s="42"/>
      <c r="H230" s="42"/>
    </row>
    <row r="231" spans="1:8" x14ac:dyDescent="0.25">
      <c r="A231" s="11">
        <v>229</v>
      </c>
      <c r="B231" s="56">
        <v>17</v>
      </c>
      <c r="C231" s="56">
        <v>10</v>
      </c>
      <c r="D231" s="56">
        <v>14</v>
      </c>
      <c r="F231" s="42"/>
      <c r="G231" s="42"/>
      <c r="H231" s="42"/>
    </row>
    <row r="232" spans="1:8" x14ac:dyDescent="0.25">
      <c r="A232" s="11">
        <v>230</v>
      </c>
      <c r="B232" s="56">
        <v>14</v>
      </c>
      <c r="C232" s="56">
        <v>10</v>
      </c>
      <c r="D232" s="56">
        <v>15</v>
      </c>
      <c r="F232" s="42"/>
      <c r="G232" s="42"/>
      <c r="H232" s="42"/>
    </row>
    <row r="233" spans="1:8" x14ac:dyDescent="0.25">
      <c r="A233" s="11">
        <v>231</v>
      </c>
      <c r="B233" s="56">
        <v>15</v>
      </c>
      <c r="C233" s="56">
        <v>10</v>
      </c>
      <c r="D233" s="56">
        <v>10</v>
      </c>
      <c r="F233" s="42"/>
      <c r="G233" s="42"/>
      <c r="H233" s="42"/>
    </row>
    <row r="234" spans="1:8" x14ac:dyDescent="0.25">
      <c r="A234" s="11">
        <v>232</v>
      </c>
      <c r="B234" s="56">
        <v>15</v>
      </c>
      <c r="C234" s="56">
        <v>10</v>
      </c>
      <c r="D234" s="56">
        <v>19</v>
      </c>
      <c r="F234" s="42"/>
      <c r="G234" s="42"/>
      <c r="H234" s="42"/>
    </row>
    <row r="235" spans="1:8" x14ac:dyDescent="0.25">
      <c r="A235" s="11">
        <v>233</v>
      </c>
      <c r="B235" s="56">
        <v>19</v>
      </c>
      <c r="C235" s="56">
        <v>10</v>
      </c>
      <c r="D235" s="56">
        <v>23</v>
      </c>
      <c r="F235" s="42"/>
      <c r="G235" s="42"/>
      <c r="H235" s="42"/>
    </row>
    <row r="236" spans="1:8" x14ac:dyDescent="0.25">
      <c r="A236" s="11">
        <v>234</v>
      </c>
      <c r="B236" s="56">
        <v>23</v>
      </c>
      <c r="C236" s="56">
        <v>10</v>
      </c>
      <c r="D236" s="56">
        <v>14</v>
      </c>
      <c r="F236" s="42"/>
      <c r="G236" s="42"/>
      <c r="H236" s="42"/>
    </row>
    <row r="237" spans="1:8" x14ac:dyDescent="0.25">
      <c r="A237" s="11">
        <v>235</v>
      </c>
      <c r="B237" s="56">
        <v>23</v>
      </c>
      <c r="C237" s="56">
        <v>14</v>
      </c>
      <c r="D237" s="56">
        <v>15</v>
      </c>
      <c r="F237" s="42"/>
      <c r="G237" s="42"/>
      <c r="H237" s="42"/>
    </row>
    <row r="238" spans="1:8" x14ac:dyDescent="0.25">
      <c r="A238" s="11">
        <v>236</v>
      </c>
      <c r="B238" s="56">
        <v>23</v>
      </c>
      <c r="C238" s="56">
        <v>14</v>
      </c>
      <c r="D238" s="56">
        <v>27</v>
      </c>
      <c r="F238" s="42"/>
      <c r="G238" s="42"/>
      <c r="H238" s="42"/>
    </row>
    <row r="239" spans="1:8" x14ac:dyDescent="0.25">
      <c r="A239" s="11">
        <v>237</v>
      </c>
      <c r="B239" s="56">
        <v>27</v>
      </c>
      <c r="C239" s="56">
        <v>14</v>
      </c>
      <c r="D239" s="56">
        <v>30</v>
      </c>
      <c r="F239" s="42"/>
      <c r="G239" s="42"/>
      <c r="H239" s="42"/>
    </row>
    <row r="240" spans="1:8" x14ac:dyDescent="0.25">
      <c r="A240" s="11">
        <v>238</v>
      </c>
      <c r="B240" s="56">
        <v>30</v>
      </c>
      <c r="C240" s="56">
        <v>15</v>
      </c>
      <c r="D240" s="56">
        <v>22</v>
      </c>
      <c r="F240" s="42"/>
      <c r="G240" s="42"/>
      <c r="H240" s="42"/>
    </row>
    <row r="241" spans="1:8" x14ac:dyDescent="0.25">
      <c r="A241" s="11">
        <v>239</v>
      </c>
      <c r="B241" s="56">
        <v>30</v>
      </c>
      <c r="C241" s="56">
        <v>22</v>
      </c>
      <c r="D241" s="56">
        <v>27</v>
      </c>
      <c r="F241" s="42"/>
      <c r="G241" s="42"/>
      <c r="H241" s="42"/>
    </row>
    <row r="242" spans="1:8" x14ac:dyDescent="0.25">
      <c r="A242" s="11">
        <v>240</v>
      </c>
      <c r="B242" s="56">
        <v>30</v>
      </c>
      <c r="C242" s="56">
        <v>22</v>
      </c>
      <c r="D242" s="56">
        <v>31</v>
      </c>
      <c r="F242" s="42"/>
      <c r="G242" s="42"/>
      <c r="H242" s="42"/>
    </row>
    <row r="243" spans="1:8" x14ac:dyDescent="0.25">
      <c r="A243" s="11">
        <v>241</v>
      </c>
      <c r="B243" s="56">
        <v>31</v>
      </c>
      <c r="C243" s="56">
        <v>22</v>
      </c>
      <c r="D243" s="56">
        <v>12</v>
      </c>
      <c r="F243" s="42"/>
      <c r="G243" s="42"/>
      <c r="H243" s="42"/>
    </row>
    <row r="244" spans="1:8" x14ac:dyDescent="0.25">
      <c r="A244" s="11">
        <v>242</v>
      </c>
      <c r="B244" s="56">
        <v>31</v>
      </c>
      <c r="C244" s="56">
        <v>12</v>
      </c>
      <c r="D244" s="56">
        <v>60</v>
      </c>
      <c r="F244" s="42"/>
      <c r="G244" s="42"/>
      <c r="H244" s="42"/>
    </row>
    <row r="245" spans="1:8" x14ac:dyDescent="0.25">
      <c r="A245" s="11">
        <v>243</v>
      </c>
      <c r="B245" s="56">
        <v>60</v>
      </c>
      <c r="C245" s="56">
        <v>12</v>
      </c>
      <c r="D245" s="56">
        <v>41</v>
      </c>
      <c r="F245" s="42"/>
      <c r="G245" s="42"/>
      <c r="H245" s="42"/>
    </row>
    <row r="246" spans="1:8" x14ac:dyDescent="0.25">
      <c r="A246" s="11">
        <v>244</v>
      </c>
      <c r="B246" s="56">
        <v>60</v>
      </c>
      <c r="C246" s="56">
        <v>12</v>
      </c>
      <c r="D246" s="56">
        <v>39</v>
      </c>
      <c r="F246" s="42"/>
      <c r="G246" s="42"/>
      <c r="H246" s="42"/>
    </row>
    <row r="247" spans="1:8" x14ac:dyDescent="0.25">
      <c r="A247" s="11">
        <v>245</v>
      </c>
      <c r="B247" s="56">
        <v>60</v>
      </c>
      <c r="C247" s="56">
        <v>39</v>
      </c>
      <c r="D247" s="56">
        <v>29</v>
      </c>
      <c r="F247" s="42"/>
      <c r="G247" s="42"/>
      <c r="H247" s="42"/>
    </row>
    <row r="248" spans="1:8" x14ac:dyDescent="0.25">
      <c r="A248" s="11">
        <v>246</v>
      </c>
      <c r="B248" s="56">
        <v>41</v>
      </c>
      <c r="C248" s="56">
        <v>29</v>
      </c>
      <c r="D248" s="56">
        <v>41</v>
      </c>
      <c r="F248" s="42"/>
      <c r="G248" s="42"/>
      <c r="H248" s="42"/>
    </row>
    <row r="249" spans="1:8" x14ac:dyDescent="0.25">
      <c r="A249" s="11">
        <v>247</v>
      </c>
      <c r="B249" s="56">
        <v>41</v>
      </c>
      <c r="C249" s="56">
        <v>29</v>
      </c>
      <c r="D249" s="56">
        <v>31</v>
      </c>
      <c r="F249" s="42"/>
      <c r="G249" s="42"/>
      <c r="H249" s="42"/>
    </row>
    <row r="250" spans="1:8" x14ac:dyDescent="0.25">
      <c r="A250" s="11">
        <v>248</v>
      </c>
      <c r="B250" s="56">
        <v>41</v>
      </c>
      <c r="C250" s="56">
        <v>29</v>
      </c>
      <c r="D250" s="56">
        <v>26</v>
      </c>
      <c r="F250" s="42"/>
      <c r="G250" s="42"/>
      <c r="H250" s="42"/>
    </row>
    <row r="251" spans="1:8" x14ac:dyDescent="0.25">
      <c r="A251" s="11">
        <v>249</v>
      </c>
      <c r="B251" s="56">
        <v>41</v>
      </c>
      <c r="C251" s="56">
        <v>26</v>
      </c>
      <c r="D251" s="56">
        <v>22</v>
      </c>
      <c r="F251" s="42"/>
      <c r="G251" s="42"/>
      <c r="H251" s="42"/>
    </row>
    <row r="252" spans="1:8" x14ac:dyDescent="0.25">
      <c r="A252" s="11">
        <v>250</v>
      </c>
      <c r="B252" s="56">
        <v>31</v>
      </c>
      <c r="C252" s="56">
        <v>22</v>
      </c>
      <c r="D252" s="56">
        <v>42</v>
      </c>
      <c r="F252" s="42"/>
      <c r="G252" s="42"/>
      <c r="H252" s="42"/>
    </row>
    <row r="253" spans="1:8" x14ac:dyDescent="0.25">
      <c r="A253" s="11">
        <v>251</v>
      </c>
      <c r="B253" s="56">
        <v>42</v>
      </c>
      <c r="C253" s="56">
        <v>22</v>
      </c>
      <c r="D253" s="56">
        <v>44</v>
      </c>
      <c r="F253" s="42"/>
      <c r="G253" s="42"/>
      <c r="H253" s="42"/>
    </row>
    <row r="254" spans="1:8" x14ac:dyDescent="0.25">
      <c r="A254" s="11">
        <v>252</v>
      </c>
      <c r="B254" s="56">
        <v>44</v>
      </c>
      <c r="C254" s="56">
        <v>22</v>
      </c>
      <c r="D254" s="56">
        <v>63</v>
      </c>
      <c r="F254" s="42"/>
      <c r="G254" s="42"/>
      <c r="H254" s="42"/>
    </row>
    <row r="255" spans="1:8" x14ac:dyDescent="0.25">
      <c r="A255" s="11">
        <v>253</v>
      </c>
      <c r="B255" s="56">
        <v>63</v>
      </c>
      <c r="C255" s="56">
        <v>42</v>
      </c>
      <c r="D255" s="56">
        <v>46</v>
      </c>
      <c r="F255" s="42"/>
      <c r="G255" s="42"/>
      <c r="H255" s="42"/>
    </row>
    <row r="256" spans="1:8" x14ac:dyDescent="0.25">
      <c r="A256" s="11">
        <v>254</v>
      </c>
      <c r="B256" s="56">
        <v>63</v>
      </c>
      <c r="C256" s="56">
        <v>44</v>
      </c>
      <c r="D256" s="56">
        <v>35</v>
      </c>
      <c r="F256" s="42"/>
      <c r="G256" s="42"/>
      <c r="H256" s="42"/>
    </row>
    <row r="257" spans="1:8" x14ac:dyDescent="0.25">
      <c r="A257" s="11">
        <v>255</v>
      </c>
      <c r="B257" s="56">
        <v>63</v>
      </c>
      <c r="C257" s="56">
        <v>35</v>
      </c>
      <c r="D257" s="56">
        <v>42</v>
      </c>
      <c r="F257" s="42"/>
      <c r="G257" s="42"/>
      <c r="H257" s="42"/>
    </row>
    <row r="258" spans="1:8" x14ac:dyDescent="0.25">
      <c r="A258" s="11">
        <v>256</v>
      </c>
      <c r="B258" s="56">
        <v>46</v>
      </c>
      <c r="C258" s="56">
        <v>35</v>
      </c>
      <c r="D258" s="56">
        <v>27</v>
      </c>
      <c r="F258" s="42"/>
      <c r="G258" s="42"/>
      <c r="H258" s="42"/>
    </row>
    <row r="259" spans="1:8" x14ac:dyDescent="0.25">
      <c r="A259" s="11">
        <v>257</v>
      </c>
      <c r="B259" s="56">
        <v>42</v>
      </c>
      <c r="C259" s="56">
        <v>27</v>
      </c>
      <c r="D259" s="56">
        <v>55</v>
      </c>
      <c r="F259" s="42"/>
      <c r="G259" s="42"/>
      <c r="H259" s="42"/>
    </row>
    <row r="260" spans="1:8" x14ac:dyDescent="0.25">
      <c r="A260" s="11">
        <v>258</v>
      </c>
      <c r="B260" s="56">
        <v>55</v>
      </c>
      <c r="C260" s="56">
        <v>27</v>
      </c>
      <c r="D260" s="56">
        <v>46</v>
      </c>
      <c r="F260" s="42"/>
      <c r="G260" s="42"/>
      <c r="H260" s="42"/>
    </row>
    <row r="261" spans="1:8" x14ac:dyDescent="0.25">
      <c r="A261" s="11">
        <v>259</v>
      </c>
      <c r="B261" s="56">
        <v>55</v>
      </c>
      <c r="C261" s="56">
        <v>27</v>
      </c>
      <c r="D261" s="56">
        <v>59</v>
      </c>
      <c r="F261" s="42"/>
      <c r="G261" s="42"/>
      <c r="H261" s="42"/>
    </row>
    <row r="262" spans="1:8" x14ac:dyDescent="0.25">
      <c r="A262" s="11">
        <v>260</v>
      </c>
      <c r="B262" s="56">
        <v>59</v>
      </c>
      <c r="C262" s="56">
        <v>46</v>
      </c>
      <c r="D262" s="56">
        <v>64</v>
      </c>
      <c r="F262" s="42"/>
      <c r="G262" s="42"/>
      <c r="H262" s="42"/>
    </row>
    <row r="263" spans="1:8" x14ac:dyDescent="0.25">
      <c r="A263" s="11">
        <v>261</v>
      </c>
      <c r="B263" s="56">
        <v>64</v>
      </c>
      <c r="C263" s="56">
        <v>46</v>
      </c>
      <c r="D263" s="56">
        <v>40</v>
      </c>
      <c r="F263" s="42"/>
      <c r="G263" s="42"/>
      <c r="H263" s="42"/>
    </row>
    <row r="264" spans="1:8" x14ac:dyDescent="0.25">
      <c r="A264" s="11">
        <v>262</v>
      </c>
      <c r="B264" s="56">
        <v>64</v>
      </c>
      <c r="C264" s="56">
        <v>40</v>
      </c>
      <c r="D264" s="56">
        <v>51</v>
      </c>
      <c r="F264" s="42"/>
      <c r="G264" s="42"/>
      <c r="H264" s="42"/>
    </row>
    <row r="265" spans="1:8" x14ac:dyDescent="0.25">
      <c r="A265" s="11">
        <v>263</v>
      </c>
      <c r="B265" s="56">
        <v>64</v>
      </c>
      <c r="C265" s="56">
        <v>40</v>
      </c>
      <c r="D265" s="56">
        <v>57</v>
      </c>
      <c r="F265" s="42"/>
      <c r="G265" s="42"/>
      <c r="H265" s="42"/>
    </row>
    <row r="266" spans="1:8" x14ac:dyDescent="0.25">
      <c r="A266" s="11">
        <v>264</v>
      </c>
      <c r="B266" s="56">
        <v>57</v>
      </c>
      <c r="C266" s="56">
        <v>40</v>
      </c>
      <c r="D266" s="56">
        <v>77</v>
      </c>
      <c r="F266" s="42"/>
      <c r="G266" s="42"/>
      <c r="H266" s="42"/>
    </row>
    <row r="267" spans="1:8" x14ac:dyDescent="0.25">
      <c r="A267" s="11">
        <v>265</v>
      </c>
      <c r="B267" s="56">
        <v>77</v>
      </c>
      <c r="C267" s="56">
        <v>51</v>
      </c>
      <c r="D267" s="56">
        <v>69</v>
      </c>
      <c r="F267" s="42"/>
      <c r="G267" s="42"/>
      <c r="H267" s="42"/>
    </row>
    <row r="268" spans="1:8" x14ac:dyDescent="0.25">
      <c r="A268" s="11">
        <v>266</v>
      </c>
      <c r="B268" s="56">
        <v>77</v>
      </c>
      <c r="C268" s="56">
        <v>57</v>
      </c>
      <c r="D268" s="56">
        <v>55</v>
      </c>
      <c r="F268" s="42"/>
      <c r="G268" s="42"/>
      <c r="H268" s="42"/>
    </row>
    <row r="269" spans="1:8" x14ac:dyDescent="0.25">
      <c r="A269" s="11">
        <v>267</v>
      </c>
      <c r="B269" s="56">
        <v>77</v>
      </c>
      <c r="C269" s="56">
        <v>55</v>
      </c>
      <c r="D269" s="56">
        <v>75</v>
      </c>
      <c r="F269" s="42"/>
      <c r="G269" s="42"/>
      <c r="H269" s="42"/>
    </row>
    <row r="270" spans="1:8" x14ac:dyDescent="0.25">
      <c r="A270" s="11">
        <v>268</v>
      </c>
      <c r="B270" s="56">
        <v>75</v>
      </c>
      <c r="C270" s="56">
        <v>55</v>
      </c>
      <c r="D270" s="56">
        <v>72</v>
      </c>
      <c r="F270" s="42"/>
      <c r="G270" s="42"/>
      <c r="H270" s="42"/>
    </row>
    <row r="271" spans="1:8" x14ac:dyDescent="0.25">
      <c r="A271" s="11">
        <v>269</v>
      </c>
      <c r="B271" s="56">
        <v>75</v>
      </c>
      <c r="C271" s="56">
        <v>55</v>
      </c>
      <c r="D271" s="56">
        <v>68</v>
      </c>
      <c r="F271" s="42"/>
      <c r="G271" s="42"/>
      <c r="H271" s="42"/>
    </row>
    <row r="272" spans="1:8" x14ac:dyDescent="0.25">
      <c r="A272" s="11">
        <v>270</v>
      </c>
      <c r="B272" s="56">
        <v>75</v>
      </c>
      <c r="C272" s="56">
        <v>68</v>
      </c>
      <c r="D272" s="56">
        <v>35</v>
      </c>
      <c r="F272" s="42"/>
      <c r="G272" s="42"/>
      <c r="H272" s="42"/>
    </row>
    <row r="273" spans="1:8" x14ac:dyDescent="0.25">
      <c r="A273" s="11">
        <v>271</v>
      </c>
      <c r="B273" s="56">
        <v>72</v>
      </c>
      <c r="C273" s="56">
        <v>35</v>
      </c>
      <c r="D273" s="56">
        <v>48</v>
      </c>
      <c r="F273" s="42"/>
      <c r="G273" s="42"/>
      <c r="H273" s="42"/>
    </row>
    <row r="274" spans="1:8" x14ac:dyDescent="0.25">
      <c r="A274" s="11">
        <v>272</v>
      </c>
      <c r="B274" s="56">
        <v>68</v>
      </c>
      <c r="C274" s="56">
        <v>35</v>
      </c>
      <c r="D274" s="56">
        <v>42</v>
      </c>
      <c r="F274" s="42"/>
      <c r="G274" s="42"/>
      <c r="H274" s="42"/>
    </row>
    <row r="275" spans="1:8" x14ac:dyDescent="0.25">
      <c r="A275" s="11">
        <v>273</v>
      </c>
      <c r="B275" s="56">
        <v>48</v>
      </c>
      <c r="C275" s="56">
        <v>35</v>
      </c>
      <c r="D275" s="56">
        <v>57</v>
      </c>
      <c r="F275" s="42"/>
      <c r="G275" s="42"/>
      <c r="H275" s="42"/>
    </row>
    <row r="276" spans="1:8" x14ac:dyDescent="0.25">
      <c r="A276" s="11">
        <v>274</v>
      </c>
      <c r="B276" s="56">
        <v>57</v>
      </c>
      <c r="C276" s="56">
        <v>42</v>
      </c>
      <c r="D276" s="56">
        <v>45</v>
      </c>
      <c r="F276" s="42"/>
      <c r="G276" s="42"/>
      <c r="H276" s="42"/>
    </row>
    <row r="277" spans="1:8" x14ac:dyDescent="0.25">
      <c r="A277" s="11">
        <v>275</v>
      </c>
      <c r="B277" s="56">
        <v>57</v>
      </c>
      <c r="C277" s="56">
        <v>42</v>
      </c>
      <c r="D277" s="56">
        <v>17</v>
      </c>
      <c r="F277" s="42"/>
      <c r="G277" s="42"/>
      <c r="H277" s="42"/>
    </row>
    <row r="278" spans="1:8" x14ac:dyDescent="0.25">
      <c r="A278" s="11">
        <v>276</v>
      </c>
      <c r="B278" s="56">
        <v>57</v>
      </c>
      <c r="C278" s="56">
        <v>17</v>
      </c>
      <c r="D278" s="56">
        <v>27</v>
      </c>
      <c r="F278" s="42"/>
      <c r="G278" s="42"/>
      <c r="H278" s="42"/>
    </row>
    <row r="279" spans="1:8" x14ac:dyDescent="0.25">
      <c r="A279" s="11">
        <v>277</v>
      </c>
      <c r="B279" s="56">
        <v>45</v>
      </c>
      <c r="C279" s="56">
        <v>17</v>
      </c>
      <c r="D279" s="56">
        <v>43</v>
      </c>
      <c r="F279" s="42"/>
      <c r="G279" s="42"/>
      <c r="H279" s="42"/>
    </row>
    <row r="280" spans="1:8" x14ac:dyDescent="0.25">
      <c r="A280" s="11">
        <v>278</v>
      </c>
      <c r="B280" s="56">
        <v>43</v>
      </c>
      <c r="C280" s="56">
        <v>17</v>
      </c>
      <c r="D280" s="56">
        <v>65</v>
      </c>
      <c r="F280" s="42"/>
      <c r="G280" s="42"/>
      <c r="H280" s="42"/>
    </row>
    <row r="281" spans="1:8" x14ac:dyDescent="0.25">
      <c r="A281" s="11">
        <v>279</v>
      </c>
      <c r="B281" s="56">
        <v>65</v>
      </c>
      <c r="C281" s="56">
        <v>27</v>
      </c>
      <c r="D281" s="56">
        <v>36</v>
      </c>
      <c r="F281" s="42"/>
      <c r="G281" s="42"/>
      <c r="H281" s="42"/>
    </row>
    <row r="282" spans="1:8" x14ac:dyDescent="0.25">
      <c r="A282" s="11">
        <v>280</v>
      </c>
      <c r="B282" s="56">
        <v>65</v>
      </c>
      <c r="C282" s="56">
        <v>36</v>
      </c>
      <c r="D282" s="56">
        <v>44</v>
      </c>
      <c r="F282" s="42"/>
      <c r="G282" s="42"/>
      <c r="H282" s="42"/>
    </row>
    <row r="283" spans="1:8" x14ac:dyDescent="0.25">
      <c r="A283" s="11">
        <v>281</v>
      </c>
      <c r="B283" s="56">
        <v>65</v>
      </c>
      <c r="C283" s="56">
        <v>36</v>
      </c>
      <c r="D283" s="56">
        <v>54</v>
      </c>
      <c r="F283" s="42"/>
      <c r="G283" s="42"/>
      <c r="H283" s="42"/>
    </row>
    <row r="284" spans="1:8" x14ac:dyDescent="0.25">
      <c r="A284" s="11">
        <v>282</v>
      </c>
      <c r="B284" s="56">
        <v>54</v>
      </c>
      <c r="C284" s="56">
        <v>36</v>
      </c>
      <c r="D284" s="56">
        <v>54</v>
      </c>
      <c r="F284" s="42"/>
      <c r="G284" s="42"/>
      <c r="H284" s="42"/>
    </row>
    <row r="285" spans="1:8" x14ac:dyDescent="0.25">
      <c r="A285" s="11">
        <v>283</v>
      </c>
      <c r="B285" s="56">
        <v>54</v>
      </c>
      <c r="C285" s="56">
        <v>44</v>
      </c>
      <c r="D285" s="56">
        <v>29</v>
      </c>
      <c r="F285" s="42"/>
      <c r="G285" s="42"/>
      <c r="H285" s="42"/>
    </row>
    <row r="286" spans="1:8" x14ac:dyDescent="0.25">
      <c r="A286" s="11">
        <v>284</v>
      </c>
      <c r="B286" s="56">
        <v>54</v>
      </c>
      <c r="C286" s="56">
        <v>29</v>
      </c>
      <c r="D286" s="56">
        <v>43</v>
      </c>
      <c r="F286" s="42"/>
      <c r="G286" s="42"/>
      <c r="H286" s="42"/>
    </row>
    <row r="287" spans="1:8" x14ac:dyDescent="0.25">
      <c r="A287" s="11">
        <v>285</v>
      </c>
      <c r="B287" s="56">
        <v>54</v>
      </c>
      <c r="C287" s="56">
        <v>29</v>
      </c>
      <c r="D287" s="56">
        <v>50</v>
      </c>
      <c r="F287" s="42"/>
      <c r="G287" s="42"/>
      <c r="H287" s="42"/>
    </row>
    <row r="288" spans="1:8" x14ac:dyDescent="0.25">
      <c r="A288" s="11">
        <v>286</v>
      </c>
      <c r="B288" s="56">
        <v>50</v>
      </c>
      <c r="C288" s="56">
        <v>29</v>
      </c>
      <c r="D288" s="56">
        <v>47</v>
      </c>
      <c r="F288" s="42"/>
      <c r="G288" s="42"/>
      <c r="H288" s="42"/>
    </row>
    <row r="289" spans="1:8" x14ac:dyDescent="0.25">
      <c r="A289" s="11">
        <v>287</v>
      </c>
      <c r="B289" s="56">
        <v>50</v>
      </c>
      <c r="C289" s="56">
        <v>43</v>
      </c>
      <c r="D289" s="56">
        <v>43</v>
      </c>
      <c r="F289" s="42"/>
      <c r="G289" s="42"/>
      <c r="H289" s="42"/>
    </row>
    <row r="290" spans="1:8" x14ac:dyDescent="0.25">
      <c r="A290" s="11">
        <v>288</v>
      </c>
      <c r="B290" s="56">
        <v>50</v>
      </c>
      <c r="C290" s="56">
        <v>43</v>
      </c>
      <c r="D290" s="56">
        <v>50</v>
      </c>
      <c r="F290" s="42"/>
      <c r="G290" s="42"/>
      <c r="H290" s="42"/>
    </row>
    <row r="291" spans="1:8" x14ac:dyDescent="0.25">
      <c r="A291" s="11">
        <v>289</v>
      </c>
      <c r="B291" s="56">
        <v>50</v>
      </c>
      <c r="C291" s="56">
        <v>43</v>
      </c>
      <c r="D291" s="56">
        <v>47</v>
      </c>
      <c r="F291" s="42"/>
      <c r="G291" s="42"/>
      <c r="H291" s="42"/>
    </row>
    <row r="292" spans="1:8" x14ac:dyDescent="0.25">
      <c r="A292" s="11">
        <v>290</v>
      </c>
      <c r="B292" s="56">
        <v>50</v>
      </c>
      <c r="C292" s="56">
        <v>43</v>
      </c>
      <c r="D292" s="56">
        <v>22</v>
      </c>
      <c r="F292" s="42"/>
      <c r="G292" s="42"/>
      <c r="H292" s="42"/>
    </row>
    <row r="293" spans="1:8" x14ac:dyDescent="0.25">
      <c r="A293" s="11">
        <v>291</v>
      </c>
      <c r="B293" s="56">
        <v>50</v>
      </c>
      <c r="C293" s="56">
        <v>22</v>
      </c>
      <c r="D293" s="56">
        <v>31</v>
      </c>
      <c r="F293" s="42"/>
      <c r="G293" s="42"/>
      <c r="H293" s="42"/>
    </row>
    <row r="294" spans="1:8" x14ac:dyDescent="0.25">
      <c r="A294" s="11">
        <v>292</v>
      </c>
      <c r="B294" s="56">
        <v>47</v>
      </c>
      <c r="C294" s="56">
        <v>22</v>
      </c>
      <c r="D294" s="56">
        <v>43</v>
      </c>
      <c r="F294" s="42"/>
      <c r="G294" s="42"/>
      <c r="H294" s="42"/>
    </row>
    <row r="295" spans="1:8" x14ac:dyDescent="0.25">
      <c r="A295" s="11">
        <v>293</v>
      </c>
      <c r="B295" s="56">
        <v>43</v>
      </c>
      <c r="C295" s="56">
        <v>22</v>
      </c>
      <c r="D295" s="56">
        <v>25</v>
      </c>
      <c r="F295" s="42"/>
      <c r="G295" s="42"/>
      <c r="H295" s="42"/>
    </row>
    <row r="296" spans="1:8" x14ac:dyDescent="0.25">
      <c r="A296" s="11">
        <v>294</v>
      </c>
      <c r="B296" s="56">
        <v>43</v>
      </c>
      <c r="C296" s="56">
        <v>25</v>
      </c>
      <c r="D296" s="56">
        <v>40</v>
      </c>
      <c r="F296" s="42"/>
      <c r="G296" s="42"/>
      <c r="H296" s="42"/>
    </row>
    <row r="297" spans="1:8" x14ac:dyDescent="0.25">
      <c r="A297" s="11">
        <v>295</v>
      </c>
      <c r="B297" s="56">
        <v>43</v>
      </c>
      <c r="C297" s="56">
        <v>25</v>
      </c>
      <c r="D297" s="56">
        <v>60</v>
      </c>
      <c r="F297" s="42"/>
      <c r="G297" s="42"/>
      <c r="H297" s="42"/>
    </row>
    <row r="298" spans="1:8" x14ac:dyDescent="0.25">
      <c r="A298" s="11">
        <v>296</v>
      </c>
      <c r="B298" s="56">
        <v>60</v>
      </c>
      <c r="C298" s="56">
        <v>25</v>
      </c>
      <c r="D298" s="56">
        <v>38</v>
      </c>
      <c r="F298" s="42"/>
      <c r="G298" s="42"/>
      <c r="H298" s="42"/>
    </row>
    <row r="299" spans="1:8" x14ac:dyDescent="0.25">
      <c r="A299" s="11">
        <v>297</v>
      </c>
      <c r="B299" s="56">
        <v>60</v>
      </c>
      <c r="C299" s="56">
        <v>38</v>
      </c>
      <c r="D299" s="56">
        <v>21</v>
      </c>
      <c r="F299" s="42"/>
      <c r="G299" s="42"/>
      <c r="H299" s="42"/>
    </row>
    <row r="300" spans="1:8" x14ac:dyDescent="0.25">
      <c r="A300" s="11">
        <v>298</v>
      </c>
      <c r="B300" s="56">
        <v>60</v>
      </c>
      <c r="C300" s="56">
        <v>21</v>
      </c>
      <c r="D300" s="56">
        <v>22</v>
      </c>
      <c r="F300" s="42"/>
      <c r="G300" s="42"/>
      <c r="H300" s="42"/>
    </row>
    <row r="301" spans="1:8" x14ac:dyDescent="0.25">
      <c r="A301" s="11">
        <v>299</v>
      </c>
      <c r="B301" s="56">
        <v>38</v>
      </c>
      <c r="C301" s="56">
        <v>21</v>
      </c>
      <c r="D301" s="56">
        <v>34</v>
      </c>
      <c r="F301" s="42"/>
      <c r="G301" s="42"/>
      <c r="H301" s="42"/>
    </row>
    <row r="302" spans="1:8" x14ac:dyDescent="0.25">
      <c r="A302" s="11">
        <v>300</v>
      </c>
      <c r="B302" s="56">
        <v>34</v>
      </c>
      <c r="C302" s="56">
        <v>21</v>
      </c>
      <c r="D302" s="56">
        <v>38</v>
      </c>
      <c r="F302" s="42"/>
      <c r="G302" s="42"/>
      <c r="H302" s="42"/>
    </row>
    <row r="303" spans="1:8" x14ac:dyDescent="0.25">
      <c r="A303" s="11">
        <v>301</v>
      </c>
      <c r="B303" s="56">
        <v>38</v>
      </c>
      <c r="C303" s="56">
        <v>22</v>
      </c>
      <c r="D303" s="56">
        <v>29</v>
      </c>
      <c r="F303" s="42"/>
      <c r="G303" s="42"/>
      <c r="H303" s="42"/>
    </row>
    <row r="304" spans="1:8" x14ac:dyDescent="0.25">
      <c r="A304" s="11">
        <v>302</v>
      </c>
      <c r="B304" s="56">
        <v>38</v>
      </c>
      <c r="C304" s="56">
        <v>29</v>
      </c>
      <c r="D304" s="56">
        <v>48</v>
      </c>
      <c r="F304" s="42"/>
      <c r="G304" s="42"/>
      <c r="H304" s="42"/>
    </row>
    <row r="305" spans="1:8" x14ac:dyDescent="0.25">
      <c r="A305" s="11">
        <v>303</v>
      </c>
      <c r="B305" s="56">
        <v>48</v>
      </c>
      <c r="C305" s="56">
        <v>29</v>
      </c>
      <c r="D305" s="56">
        <v>38</v>
      </c>
      <c r="F305" s="42"/>
      <c r="G305" s="42"/>
      <c r="H305" s="42"/>
    </row>
    <row r="306" spans="1:8" x14ac:dyDescent="0.25">
      <c r="A306" s="11">
        <v>304</v>
      </c>
      <c r="B306" s="56">
        <v>48</v>
      </c>
      <c r="C306" s="56">
        <v>29</v>
      </c>
      <c r="D306" s="56">
        <v>20</v>
      </c>
      <c r="F306" s="42"/>
      <c r="G306" s="42"/>
      <c r="H306" s="42"/>
    </row>
    <row r="307" spans="1:8" x14ac:dyDescent="0.25">
      <c r="A307" s="11">
        <v>305</v>
      </c>
      <c r="B307" s="56">
        <v>48</v>
      </c>
      <c r="C307" s="56">
        <v>20</v>
      </c>
      <c r="D307" s="56">
        <v>24</v>
      </c>
      <c r="F307" s="42"/>
      <c r="G307" s="42"/>
      <c r="H307" s="42"/>
    </row>
    <row r="308" spans="1:8" x14ac:dyDescent="0.25">
      <c r="A308" s="11">
        <v>306</v>
      </c>
      <c r="B308" s="56">
        <v>38</v>
      </c>
      <c r="C308" s="56">
        <v>20</v>
      </c>
      <c r="D308" s="56">
        <v>47</v>
      </c>
      <c r="F308" s="42"/>
      <c r="G308" s="42"/>
      <c r="H308" s="42"/>
    </row>
    <row r="309" spans="1:8" x14ac:dyDescent="0.25">
      <c r="A309" s="11">
        <v>307</v>
      </c>
      <c r="B309" s="56">
        <v>47</v>
      </c>
      <c r="C309" s="56">
        <v>20</v>
      </c>
      <c r="D309" s="56">
        <v>45</v>
      </c>
      <c r="F309" s="42"/>
      <c r="G309" s="42"/>
      <c r="H309" s="42"/>
    </row>
    <row r="310" spans="1:8" x14ac:dyDescent="0.25">
      <c r="A310" s="11">
        <v>308</v>
      </c>
      <c r="B310" s="56">
        <v>47</v>
      </c>
      <c r="C310" s="56">
        <v>24</v>
      </c>
      <c r="D310" s="56">
        <v>39</v>
      </c>
      <c r="F310" s="42"/>
      <c r="G310" s="42"/>
      <c r="H310" s="42"/>
    </row>
    <row r="311" spans="1:8" x14ac:dyDescent="0.25">
      <c r="A311" s="11">
        <v>309</v>
      </c>
      <c r="B311" s="56">
        <v>47</v>
      </c>
      <c r="C311" s="56">
        <v>39</v>
      </c>
      <c r="D311" s="56">
        <v>51</v>
      </c>
      <c r="F311" s="42"/>
      <c r="G311" s="42"/>
      <c r="H311" s="42"/>
    </row>
    <row r="312" spans="1:8" x14ac:dyDescent="0.25">
      <c r="A312" s="11">
        <v>310</v>
      </c>
      <c r="B312" s="56">
        <v>51</v>
      </c>
      <c r="C312" s="56">
        <v>39</v>
      </c>
      <c r="D312" s="56">
        <v>24</v>
      </c>
      <c r="F312" s="42"/>
      <c r="G312" s="42"/>
      <c r="H312" s="42"/>
    </row>
    <row r="313" spans="1:8" x14ac:dyDescent="0.25">
      <c r="A313" s="11">
        <v>311</v>
      </c>
      <c r="B313" s="56">
        <v>51</v>
      </c>
      <c r="C313" s="56">
        <v>24</v>
      </c>
      <c r="D313" s="56">
        <v>30</v>
      </c>
      <c r="F313" s="42"/>
      <c r="G313" s="42"/>
      <c r="H313" s="42"/>
    </row>
    <row r="314" spans="1:8" x14ac:dyDescent="0.25">
      <c r="A314" s="11">
        <v>312</v>
      </c>
      <c r="B314" s="56">
        <v>51</v>
      </c>
      <c r="C314" s="56">
        <v>24</v>
      </c>
      <c r="D314" s="56">
        <v>36</v>
      </c>
      <c r="F314" s="42"/>
      <c r="G314" s="42"/>
      <c r="H314" s="42"/>
    </row>
    <row r="315" spans="1:8" x14ac:dyDescent="0.25">
      <c r="A315" s="11">
        <v>313</v>
      </c>
      <c r="B315" s="56">
        <v>36</v>
      </c>
      <c r="C315" s="56">
        <v>24</v>
      </c>
      <c r="D315" s="56">
        <v>45</v>
      </c>
      <c r="F315" s="42"/>
      <c r="G315" s="42"/>
      <c r="H315" s="42"/>
    </row>
    <row r="316" spans="1:8" x14ac:dyDescent="0.25">
      <c r="A316" s="11">
        <v>314</v>
      </c>
      <c r="B316" s="56">
        <v>45</v>
      </c>
      <c r="C316" s="56">
        <v>30</v>
      </c>
      <c r="D316" s="56">
        <v>59</v>
      </c>
      <c r="F316" s="42"/>
      <c r="G316" s="42"/>
      <c r="H316" s="42"/>
    </row>
    <row r="317" spans="1:8" x14ac:dyDescent="0.25">
      <c r="A317" s="11">
        <v>315</v>
      </c>
      <c r="B317" s="56">
        <v>59</v>
      </c>
      <c r="C317" s="56">
        <v>36</v>
      </c>
      <c r="D317" s="56">
        <v>55</v>
      </c>
      <c r="F317" s="42"/>
      <c r="G317" s="42"/>
      <c r="H317" s="42"/>
    </row>
    <row r="318" spans="1:8" x14ac:dyDescent="0.25">
      <c r="A318" s="11">
        <v>316</v>
      </c>
      <c r="B318" s="56">
        <v>59</v>
      </c>
      <c r="C318" s="56">
        <v>45</v>
      </c>
      <c r="D318" s="56">
        <v>39</v>
      </c>
      <c r="F318" s="42"/>
      <c r="G318" s="42"/>
      <c r="H318" s="42"/>
    </row>
    <row r="319" spans="1:8" x14ac:dyDescent="0.25">
      <c r="A319" s="11">
        <v>317</v>
      </c>
      <c r="B319" s="56">
        <v>59</v>
      </c>
      <c r="C319" s="56">
        <v>39</v>
      </c>
      <c r="D319" s="56">
        <v>21</v>
      </c>
      <c r="F319" s="42"/>
      <c r="G319" s="42"/>
      <c r="H319" s="42"/>
    </row>
    <row r="320" spans="1:8" x14ac:dyDescent="0.25">
      <c r="A320" s="11">
        <v>318</v>
      </c>
      <c r="B320" s="56">
        <v>55</v>
      </c>
      <c r="C320" s="56">
        <v>21</v>
      </c>
      <c r="D320" s="56">
        <v>28</v>
      </c>
      <c r="F320" s="42"/>
      <c r="G320" s="42"/>
      <c r="H320" s="42"/>
    </row>
    <row r="321" spans="1:8" x14ac:dyDescent="0.25">
      <c r="A321" s="11">
        <v>319</v>
      </c>
      <c r="B321" s="56">
        <v>39</v>
      </c>
      <c r="C321" s="56">
        <v>21</v>
      </c>
      <c r="D321" s="56">
        <v>24</v>
      </c>
      <c r="F321" s="42"/>
      <c r="G321" s="42"/>
      <c r="H321" s="42"/>
    </row>
    <row r="322" spans="1:8" x14ac:dyDescent="0.25">
      <c r="A322" s="11">
        <v>320</v>
      </c>
      <c r="B322" s="56">
        <v>28</v>
      </c>
      <c r="C322" s="56">
        <v>21</v>
      </c>
      <c r="D322" s="56">
        <v>45</v>
      </c>
      <c r="F322" s="42"/>
      <c r="G322" s="42"/>
      <c r="H322" s="42"/>
    </row>
    <row r="323" spans="1:8" x14ac:dyDescent="0.25">
      <c r="A323" s="11">
        <v>321</v>
      </c>
      <c r="B323" s="56">
        <v>45</v>
      </c>
      <c r="C323" s="56">
        <v>24</v>
      </c>
      <c r="D323" s="56">
        <v>33</v>
      </c>
      <c r="F323" s="42"/>
      <c r="G323" s="42"/>
      <c r="H323" s="42"/>
    </row>
    <row r="324" spans="1:8" x14ac:dyDescent="0.25">
      <c r="A324" s="11">
        <v>322</v>
      </c>
      <c r="B324" s="56">
        <v>45</v>
      </c>
      <c r="C324" s="56">
        <v>24</v>
      </c>
      <c r="D324" s="56">
        <v>35</v>
      </c>
      <c r="F324" s="42"/>
      <c r="G324" s="42"/>
      <c r="H324" s="42"/>
    </row>
    <row r="325" spans="1:8" x14ac:dyDescent="0.25">
      <c r="A325" s="11">
        <v>323</v>
      </c>
      <c r="B325" s="56">
        <v>45</v>
      </c>
      <c r="C325" s="56">
        <v>33</v>
      </c>
      <c r="D325" s="56">
        <v>45</v>
      </c>
      <c r="F325" s="42"/>
      <c r="G325" s="42"/>
      <c r="H325" s="42"/>
    </row>
    <row r="326" spans="1:8" x14ac:dyDescent="0.25">
      <c r="A326" s="11">
        <v>324</v>
      </c>
      <c r="B326" s="56">
        <v>45</v>
      </c>
      <c r="C326" s="56">
        <v>33</v>
      </c>
      <c r="D326" s="56">
        <v>48</v>
      </c>
      <c r="F326" s="42"/>
      <c r="G326" s="42"/>
      <c r="H326" s="42"/>
    </row>
    <row r="327" spans="1:8" x14ac:dyDescent="0.25">
      <c r="A327" s="11">
        <v>325</v>
      </c>
      <c r="B327" s="56">
        <v>48</v>
      </c>
      <c r="C327" s="56">
        <v>35</v>
      </c>
      <c r="D327" s="56">
        <v>42</v>
      </c>
      <c r="F327" s="42"/>
      <c r="G327" s="42"/>
      <c r="H327" s="42"/>
    </row>
    <row r="328" spans="1:8" x14ac:dyDescent="0.25">
      <c r="A328" s="11">
        <v>326</v>
      </c>
      <c r="B328" s="56">
        <v>48</v>
      </c>
      <c r="C328" s="56">
        <v>42</v>
      </c>
      <c r="D328" s="56">
        <v>29</v>
      </c>
      <c r="F328" s="42"/>
      <c r="G328" s="42"/>
      <c r="H328" s="42"/>
    </row>
    <row r="329" spans="1:8" x14ac:dyDescent="0.25">
      <c r="A329" s="11">
        <v>327</v>
      </c>
      <c r="B329" s="56">
        <v>48</v>
      </c>
      <c r="C329" s="56">
        <v>29</v>
      </c>
      <c r="D329" s="56">
        <v>63</v>
      </c>
      <c r="F329" s="42"/>
      <c r="G329" s="42"/>
      <c r="H329" s="42"/>
    </row>
    <row r="330" spans="1:8" x14ac:dyDescent="0.25">
      <c r="A330" s="11">
        <v>328</v>
      </c>
      <c r="B330" s="56">
        <v>63</v>
      </c>
      <c r="C330" s="56">
        <v>29</v>
      </c>
      <c r="D330" s="56">
        <v>58</v>
      </c>
      <c r="F330" s="42"/>
      <c r="G330" s="42"/>
      <c r="H330" s="42"/>
    </row>
    <row r="331" spans="1:8" x14ac:dyDescent="0.25">
      <c r="A331" s="11">
        <v>329</v>
      </c>
      <c r="B331" s="56">
        <v>63</v>
      </c>
      <c r="C331" s="56">
        <v>29</v>
      </c>
      <c r="D331" s="56">
        <v>44</v>
      </c>
      <c r="F331" s="42"/>
      <c r="G331" s="42"/>
      <c r="H331" s="42"/>
    </row>
    <row r="332" spans="1:8" x14ac:dyDescent="0.25">
      <c r="A332" s="11">
        <v>330</v>
      </c>
      <c r="B332" s="56">
        <v>63</v>
      </c>
      <c r="C332" s="56">
        <v>44</v>
      </c>
      <c r="D332" s="56">
        <v>54</v>
      </c>
      <c r="F332" s="42"/>
      <c r="G332" s="42"/>
      <c r="H332" s="42"/>
    </row>
    <row r="333" spans="1:8" x14ac:dyDescent="0.25">
      <c r="A333" s="11">
        <v>331</v>
      </c>
      <c r="B333" s="56">
        <v>58</v>
      </c>
      <c r="C333" s="56">
        <v>44</v>
      </c>
      <c r="D333" s="56">
        <v>40</v>
      </c>
      <c r="F333" s="42"/>
      <c r="G333" s="42"/>
      <c r="H333" s="42"/>
    </row>
    <row r="334" spans="1:8" x14ac:dyDescent="0.25">
      <c r="A334" s="11">
        <v>332</v>
      </c>
      <c r="B334" s="56">
        <v>54</v>
      </c>
      <c r="C334" s="56">
        <v>40</v>
      </c>
      <c r="D334" s="56">
        <v>35</v>
      </c>
      <c r="F334" s="42"/>
      <c r="G334" s="42"/>
      <c r="H334" s="42"/>
    </row>
    <row r="335" spans="1:8" x14ac:dyDescent="0.25">
      <c r="A335" s="11">
        <v>333</v>
      </c>
      <c r="B335" s="56">
        <v>54</v>
      </c>
      <c r="C335" s="56">
        <v>35</v>
      </c>
      <c r="D335" s="56">
        <v>40</v>
      </c>
      <c r="F335" s="42"/>
      <c r="G335" s="42"/>
      <c r="H335" s="42"/>
    </row>
    <row r="336" spans="1:8" x14ac:dyDescent="0.25">
      <c r="A336" s="11">
        <v>334</v>
      </c>
      <c r="B336" s="56">
        <v>40</v>
      </c>
      <c r="C336" s="56">
        <v>35</v>
      </c>
      <c r="D336" s="56">
        <v>49</v>
      </c>
      <c r="F336" s="42"/>
      <c r="G336" s="42"/>
      <c r="H336" s="42"/>
    </row>
    <row r="337" spans="1:8" x14ac:dyDescent="0.25">
      <c r="A337" s="11">
        <v>335</v>
      </c>
      <c r="B337" s="56">
        <v>49</v>
      </c>
      <c r="C337" s="56">
        <v>35</v>
      </c>
      <c r="D337" s="56">
        <v>52</v>
      </c>
      <c r="F337" s="42"/>
      <c r="G337" s="42"/>
      <c r="H337" s="42"/>
    </row>
    <row r="338" spans="1:8" x14ac:dyDescent="0.25">
      <c r="A338" s="11">
        <v>336</v>
      </c>
      <c r="B338" s="56">
        <v>52</v>
      </c>
      <c r="C338" s="56">
        <v>40</v>
      </c>
      <c r="D338" s="56">
        <v>36</v>
      </c>
      <c r="F338" s="42"/>
      <c r="G338" s="42"/>
      <c r="H338" s="42"/>
    </row>
    <row r="339" spans="1:8" x14ac:dyDescent="0.25">
      <c r="A339" s="11">
        <v>337</v>
      </c>
      <c r="B339" s="56">
        <v>52</v>
      </c>
      <c r="C339" s="56">
        <v>36</v>
      </c>
      <c r="D339" s="56">
        <v>63</v>
      </c>
      <c r="F339" s="42"/>
      <c r="G339" s="42"/>
      <c r="H339" s="42"/>
    </row>
    <row r="340" spans="1:8" x14ac:dyDescent="0.25">
      <c r="A340" s="11">
        <v>338</v>
      </c>
      <c r="B340" s="56">
        <v>63</v>
      </c>
      <c r="C340" s="56">
        <v>36</v>
      </c>
      <c r="D340" s="56">
        <v>34</v>
      </c>
      <c r="F340" s="42"/>
      <c r="G340" s="42"/>
      <c r="H340" s="42"/>
    </row>
    <row r="341" spans="1:8" x14ac:dyDescent="0.25">
      <c r="A341" s="11">
        <v>339</v>
      </c>
      <c r="B341" s="56">
        <v>63</v>
      </c>
      <c r="C341" s="56">
        <v>34</v>
      </c>
      <c r="D341" s="56">
        <v>47</v>
      </c>
      <c r="F341" s="42"/>
      <c r="G341" s="42"/>
      <c r="H341" s="42"/>
    </row>
    <row r="342" spans="1:8" x14ac:dyDescent="0.25">
      <c r="A342" s="11">
        <v>340</v>
      </c>
      <c r="B342" s="56">
        <v>63</v>
      </c>
      <c r="C342" s="56">
        <v>34</v>
      </c>
      <c r="D342" s="56">
        <v>33</v>
      </c>
      <c r="F342" s="42"/>
      <c r="G342" s="42"/>
      <c r="H342" s="42"/>
    </row>
    <row r="343" spans="1:8" x14ac:dyDescent="0.25">
      <c r="A343" s="11">
        <v>341</v>
      </c>
      <c r="B343" s="56">
        <v>47</v>
      </c>
      <c r="C343" s="56">
        <v>33</v>
      </c>
      <c r="D343" s="56">
        <v>56</v>
      </c>
      <c r="F343" s="42"/>
      <c r="G343" s="42"/>
      <c r="H343" s="42"/>
    </row>
    <row r="344" spans="1:8" x14ac:dyDescent="0.25">
      <c r="A344" s="11">
        <v>342</v>
      </c>
      <c r="B344" s="56">
        <v>56</v>
      </c>
      <c r="C344" s="56">
        <v>33</v>
      </c>
      <c r="D344" s="56">
        <v>54</v>
      </c>
      <c r="F344" s="42"/>
      <c r="G344" s="42"/>
      <c r="H344" s="42"/>
    </row>
    <row r="345" spans="1:8" x14ac:dyDescent="0.25">
      <c r="A345" s="11">
        <v>343</v>
      </c>
      <c r="B345" s="56">
        <v>56</v>
      </c>
      <c r="C345" s="56">
        <v>33</v>
      </c>
      <c r="D345" s="56">
        <v>47</v>
      </c>
      <c r="F345" s="42"/>
      <c r="G345" s="42"/>
      <c r="H345" s="42"/>
    </row>
    <row r="346" spans="1:8" x14ac:dyDescent="0.25">
      <c r="A346" s="11">
        <v>344</v>
      </c>
      <c r="B346" s="56">
        <v>56</v>
      </c>
      <c r="C346" s="56">
        <v>47</v>
      </c>
      <c r="D346" s="56">
        <v>45</v>
      </c>
      <c r="F346" s="42"/>
      <c r="G346" s="42"/>
      <c r="H346" s="42"/>
    </row>
    <row r="347" spans="1:8" x14ac:dyDescent="0.25">
      <c r="A347" s="11">
        <v>345</v>
      </c>
      <c r="B347" s="56">
        <v>54</v>
      </c>
      <c r="C347" s="56">
        <v>45</v>
      </c>
      <c r="D347" s="56">
        <v>29</v>
      </c>
      <c r="F347" s="42"/>
      <c r="G347" s="42"/>
      <c r="H347" s="42"/>
    </row>
    <row r="348" spans="1:8" x14ac:dyDescent="0.25">
      <c r="A348" s="11">
        <v>346</v>
      </c>
      <c r="B348" s="56">
        <v>47</v>
      </c>
      <c r="C348" s="56">
        <v>29</v>
      </c>
      <c r="D348" s="56">
        <v>31</v>
      </c>
      <c r="F348" s="42"/>
      <c r="G348" s="42"/>
      <c r="H348" s="42"/>
    </row>
    <row r="349" spans="1:8" x14ac:dyDescent="0.25">
      <c r="A349" s="11">
        <v>347</v>
      </c>
      <c r="B349" s="56">
        <v>45</v>
      </c>
      <c r="C349" s="56">
        <v>29</v>
      </c>
      <c r="D349" s="56">
        <v>24</v>
      </c>
      <c r="F349" s="42"/>
      <c r="G349" s="42"/>
      <c r="H349" s="42"/>
    </row>
    <row r="350" spans="1:8" x14ac:dyDescent="0.25">
      <c r="A350" s="11">
        <v>348</v>
      </c>
      <c r="B350" s="56">
        <v>31</v>
      </c>
      <c r="C350" s="56">
        <v>24</v>
      </c>
      <c r="D350" s="56">
        <v>31</v>
      </c>
      <c r="F350" s="42"/>
      <c r="G350" s="42"/>
      <c r="H350" s="42"/>
    </row>
    <row r="351" spans="1:8" x14ac:dyDescent="0.25">
      <c r="A351" s="11">
        <v>349</v>
      </c>
      <c r="B351" s="56">
        <v>31</v>
      </c>
      <c r="C351" s="56">
        <v>24</v>
      </c>
      <c r="D351" s="56">
        <v>51</v>
      </c>
      <c r="F351" s="42"/>
      <c r="G351" s="42"/>
      <c r="H351" s="42"/>
    </row>
    <row r="352" spans="1:8" x14ac:dyDescent="0.25">
      <c r="A352" s="11">
        <v>350</v>
      </c>
      <c r="B352" s="56">
        <v>51</v>
      </c>
      <c r="C352" s="56">
        <v>24</v>
      </c>
      <c r="D352" s="56">
        <v>50</v>
      </c>
      <c r="F352" s="42"/>
      <c r="G352" s="42"/>
      <c r="H352" s="42"/>
    </row>
    <row r="353" spans="1:8" x14ac:dyDescent="0.25">
      <c r="A353" s="11">
        <v>351</v>
      </c>
      <c r="B353" s="56">
        <v>51</v>
      </c>
      <c r="C353" s="56">
        <v>31</v>
      </c>
      <c r="D353" s="56">
        <v>42</v>
      </c>
      <c r="F353" s="42"/>
      <c r="G353" s="42"/>
      <c r="H353" s="42"/>
    </row>
    <row r="354" spans="1:8" x14ac:dyDescent="0.25">
      <c r="A354" s="11">
        <v>352</v>
      </c>
      <c r="B354" s="56">
        <v>51</v>
      </c>
      <c r="C354" s="56">
        <v>42</v>
      </c>
      <c r="D354" s="56">
        <v>52</v>
      </c>
      <c r="F354" s="42"/>
      <c r="G354" s="42"/>
      <c r="H354" s="42"/>
    </row>
    <row r="355" spans="1:8" x14ac:dyDescent="0.25">
      <c r="A355" s="11">
        <v>353</v>
      </c>
      <c r="B355" s="56">
        <v>52</v>
      </c>
      <c r="C355" s="56">
        <v>42</v>
      </c>
      <c r="D355" s="56">
        <v>21</v>
      </c>
      <c r="F355" s="42"/>
      <c r="G355" s="42"/>
      <c r="H355" s="42"/>
    </row>
    <row r="356" spans="1:8" x14ac:dyDescent="0.25">
      <c r="A356" s="11">
        <v>354</v>
      </c>
      <c r="B356" s="56">
        <v>52</v>
      </c>
      <c r="C356" s="56">
        <v>21</v>
      </c>
      <c r="D356" s="56">
        <v>25</v>
      </c>
      <c r="F356" s="42"/>
      <c r="G356" s="42"/>
      <c r="H356" s="42"/>
    </row>
    <row r="357" spans="1:8" x14ac:dyDescent="0.25">
      <c r="A357" s="11">
        <v>355</v>
      </c>
      <c r="B357" s="56">
        <v>52</v>
      </c>
      <c r="C357" s="56">
        <v>21</v>
      </c>
      <c r="D357" s="56">
        <v>20</v>
      </c>
      <c r="F357" s="42"/>
      <c r="G357" s="42"/>
      <c r="H357" s="42"/>
    </row>
    <row r="358" spans="1:8" x14ac:dyDescent="0.25">
      <c r="A358" s="11">
        <v>356</v>
      </c>
      <c r="B358" s="56">
        <v>25</v>
      </c>
      <c r="C358" s="56">
        <v>20</v>
      </c>
      <c r="D358" s="56">
        <v>17</v>
      </c>
      <c r="F358" s="42"/>
      <c r="G358" s="42"/>
      <c r="H358" s="42"/>
    </row>
    <row r="359" spans="1:8" x14ac:dyDescent="0.25">
      <c r="A359" s="11">
        <v>357</v>
      </c>
      <c r="B359" s="56">
        <v>25</v>
      </c>
      <c r="C359" s="56">
        <v>17</v>
      </c>
      <c r="D359" s="56">
        <v>32</v>
      </c>
      <c r="F359" s="42"/>
      <c r="G359" s="42"/>
      <c r="H359" s="42"/>
    </row>
    <row r="360" spans="1:8" x14ac:dyDescent="0.25">
      <c r="A360" s="11">
        <v>358</v>
      </c>
      <c r="B360" s="56">
        <v>32</v>
      </c>
      <c r="C360" s="56">
        <v>17</v>
      </c>
      <c r="D360" s="56">
        <v>31</v>
      </c>
      <c r="F360" s="42"/>
      <c r="G360" s="42"/>
      <c r="H360" s="42"/>
    </row>
    <row r="361" spans="1:8" x14ac:dyDescent="0.25">
      <c r="A361" s="11">
        <v>359</v>
      </c>
      <c r="B361" s="56">
        <v>32</v>
      </c>
      <c r="C361" s="56">
        <v>17</v>
      </c>
      <c r="D361" s="56">
        <v>24</v>
      </c>
      <c r="F361" s="42"/>
      <c r="G361" s="42"/>
      <c r="H361" s="42"/>
    </row>
    <row r="362" spans="1:8" x14ac:dyDescent="0.25">
      <c r="A362" s="11">
        <v>360</v>
      </c>
      <c r="B362" s="56">
        <v>32</v>
      </c>
      <c r="C362" s="56">
        <v>24</v>
      </c>
      <c r="D362" s="56">
        <v>19</v>
      </c>
      <c r="F362" s="42"/>
      <c r="G362" s="42"/>
      <c r="H362" s="42"/>
    </row>
    <row r="363" spans="1:8" x14ac:dyDescent="0.25">
      <c r="A363" s="11">
        <v>361</v>
      </c>
      <c r="B363" s="56">
        <v>31</v>
      </c>
      <c r="C363" s="56">
        <v>19</v>
      </c>
      <c r="D363" s="56">
        <v>18</v>
      </c>
      <c r="F363" s="42"/>
      <c r="G363" s="42"/>
      <c r="H363" s="42"/>
    </row>
  </sheetData>
  <mergeCells count="21">
    <mergeCell ref="AZ14:BC14"/>
    <mergeCell ref="BE14:BJ14"/>
    <mergeCell ref="AH13:AM13"/>
    <mergeCell ref="AS13:AX13"/>
    <mergeCell ref="Q14:Q15"/>
    <mergeCell ref="R14:T14"/>
    <mergeCell ref="U14:W14"/>
    <mergeCell ref="X14:Y14"/>
    <mergeCell ref="Z14:AB14"/>
    <mergeCell ref="AC14:AG14"/>
    <mergeCell ref="AH14:AJ14"/>
    <mergeCell ref="AK14:AM14"/>
    <mergeCell ref="AO14:AQ14"/>
    <mergeCell ref="AS14:AU14"/>
    <mergeCell ref="AV14:AX14"/>
    <mergeCell ref="A1:D1"/>
    <mergeCell ref="F1:H1"/>
    <mergeCell ref="R13:T13"/>
    <mergeCell ref="U13:W13"/>
    <mergeCell ref="R2:AG2"/>
    <mergeCell ref="R6:Y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2-3-1</vt:lpstr>
      <vt:lpstr>2-6-1</vt:lpstr>
      <vt:lpstr>2-2-1</vt:lpstr>
      <vt:lpstr>2-4-1</vt:lpstr>
      <vt:lpstr>2-8-1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Zahra Nabila Izdihar</dc:creator>
  <cp:lastModifiedBy>Zahra Nabila Izdihar</cp:lastModifiedBy>
  <dcterms:created xsi:type="dcterms:W3CDTF">2019-04-21T05:33:43Z</dcterms:created>
  <dcterms:modified xsi:type="dcterms:W3CDTF">2019-06-14T14:13:12Z</dcterms:modified>
</cp:coreProperties>
</file>